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mer\Front-end\Project\SchemeMaker\"/>
    </mc:Choice>
  </mc:AlternateContent>
  <xr:revisionPtr revIDLastSave="0" documentId="13_ncr:1_{4971BAAB-7B3B-4A31-9D6C-84A2B0FA707F}" xr6:coauthVersionLast="47" xr6:coauthVersionMax="47" xr10:uidLastSave="{00000000-0000-0000-0000-000000000000}"/>
  <bookViews>
    <workbookView xWindow="-28920" yWindow="-120" windowWidth="29040" windowHeight="15720" tabRatio="763" xr2:uid="{00000000-000D-0000-FFFF-FFFF00000000}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6" i="13" l="1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M6" i="13"/>
  <c r="N6" i="13"/>
  <c r="M7" i="13"/>
  <c r="N7" i="13"/>
  <c r="M8" i="13"/>
  <c r="N8" i="13"/>
  <c r="M9" i="13"/>
  <c r="N9" i="13"/>
  <c r="M10" i="13"/>
  <c r="N10" i="13"/>
  <c r="M11" i="13"/>
  <c r="N11" i="13"/>
  <c r="M12" i="13"/>
  <c r="N12" i="13"/>
  <c r="M13" i="13"/>
  <c r="N13" i="13"/>
  <c r="M14" i="13"/>
  <c r="N14" i="13"/>
  <c r="M15" i="13"/>
  <c r="N15" i="13"/>
  <c r="M16" i="13"/>
  <c r="N16" i="13"/>
  <c r="M17" i="13"/>
  <c r="N17" i="13"/>
  <c r="M18" i="13"/>
  <c r="N18" i="13"/>
  <c r="M19" i="13"/>
  <c r="N19" i="13"/>
  <c r="M20" i="13"/>
  <c r="N20" i="13"/>
  <c r="M21" i="13"/>
  <c r="N21" i="13"/>
  <c r="M22" i="13"/>
  <c r="N22" i="13"/>
  <c r="M23" i="13"/>
  <c r="N23" i="13"/>
  <c r="M24" i="13"/>
  <c r="N24" i="13"/>
  <c r="M25" i="13"/>
  <c r="N25" i="13"/>
  <c r="M26" i="13"/>
  <c r="N26" i="13"/>
  <c r="M27" i="13"/>
  <c r="N27" i="13"/>
  <c r="M28" i="13"/>
  <c r="N28" i="13"/>
  <c r="M29" i="13"/>
  <c r="N29" i="13"/>
  <c r="M30" i="13"/>
  <c r="N30" i="13"/>
  <c r="M31" i="13"/>
  <c r="N31" i="13"/>
  <c r="M32" i="13"/>
  <c r="N32" i="13"/>
  <c r="M33" i="13"/>
  <c r="N33" i="13"/>
  <c r="M34" i="13"/>
  <c r="N34" i="13"/>
  <c r="M35" i="13"/>
  <c r="N35" i="13"/>
  <c r="M36" i="13"/>
  <c r="N36" i="13"/>
  <c r="M37" i="13"/>
  <c r="N37" i="13"/>
  <c r="M38" i="13"/>
  <c r="N38" i="13"/>
  <c r="M39" i="13"/>
  <c r="N39" i="13"/>
  <c r="M40" i="13"/>
  <c r="N40" i="13"/>
  <c r="M41" i="13"/>
  <c r="N41" i="13"/>
  <c r="M42" i="13"/>
  <c r="N42" i="13"/>
  <c r="M43" i="13"/>
  <c r="N43" i="13"/>
  <c r="M44" i="13"/>
  <c r="N44" i="13"/>
  <c r="M45" i="13"/>
  <c r="N45" i="13"/>
  <c r="M46" i="13"/>
  <c r="N46" i="13"/>
  <c r="M47" i="13"/>
  <c r="N47" i="13"/>
  <c r="M48" i="13"/>
  <c r="N48" i="13"/>
  <c r="M49" i="13"/>
  <c r="N49" i="13"/>
  <c r="M50" i="13"/>
  <c r="N50" i="13"/>
  <c r="M51" i="13"/>
  <c r="N51" i="13"/>
  <c r="M52" i="13"/>
  <c r="N52" i="13"/>
  <c r="M53" i="13"/>
  <c r="N53" i="13"/>
  <c r="M54" i="13"/>
  <c r="N54" i="13"/>
  <c r="M55" i="13"/>
  <c r="N55" i="13"/>
  <c r="M56" i="13"/>
  <c r="N56" i="13"/>
  <c r="M57" i="13"/>
  <c r="N57" i="13"/>
  <c r="M58" i="13"/>
  <c r="N58" i="13"/>
  <c r="M59" i="13"/>
  <c r="N59" i="13"/>
  <c r="M60" i="13"/>
  <c r="N60" i="13"/>
  <c r="M61" i="13"/>
  <c r="N61" i="13"/>
  <c r="M62" i="13"/>
  <c r="N62" i="13"/>
  <c r="M63" i="13"/>
  <c r="N63" i="13"/>
  <c r="M64" i="13"/>
  <c r="N64" i="13"/>
  <c r="M65" i="13"/>
  <c r="N65" i="13"/>
  <c r="M66" i="13"/>
  <c r="N66" i="13"/>
  <c r="M67" i="13"/>
  <c r="N67" i="13"/>
  <c r="M68" i="13"/>
  <c r="N68" i="13"/>
  <c r="M69" i="13"/>
  <c r="N69" i="13"/>
  <c r="M70" i="13"/>
  <c r="N70" i="13"/>
  <c r="M71" i="13"/>
  <c r="N71" i="13"/>
  <c r="M72" i="13"/>
  <c r="N72" i="13"/>
  <c r="M73" i="13"/>
  <c r="N73" i="13"/>
  <c r="M74" i="13"/>
  <c r="N74" i="13"/>
  <c r="M75" i="13"/>
  <c r="N75" i="13"/>
  <c r="M76" i="13"/>
  <c r="N76" i="13"/>
  <c r="M77" i="13"/>
  <c r="N77" i="13"/>
  <c r="M78" i="13"/>
  <c r="N78" i="13"/>
  <c r="M79" i="13"/>
  <c r="N79" i="13"/>
  <c r="M80" i="13"/>
  <c r="N80" i="13"/>
  <c r="M81" i="13"/>
  <c r="N81" i="13"/>
  <c r="M82" i="13"/>
  <c r="N82" i="13"/>
  <c r="M83" i="13"/>
  <c r="N83" i="13"/>
  <c r="M84" i="13"/>
  <c r="N84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6" i="13"/>
  <c r="K84" i="13"/>
  <c r="I6" i="13"/>
  <c r="J6" i="13"/>
  <c r="I7" i="13"/>
  <c r="J7" i="13"/>
  <c r="I8" i="13"/>
  <c r="J8" i="13"/>
  <c r="I9" i="13"/>
  <c r="J9" i="13"/>
  <c r="I10" i="13"/>
  <c r="J10" i="13"/>
  <c r="I11" i="13"/>
  <c r="J11" i="13"/>
  <c r="I12" i="13"/>
  <c r="J12" i="13"/>
  <c r="I13" i="13"/>
  <c r="J13" i="13"/>
  <c r="I14" i="13"/>
  <c r="J14" i="13"/>
  <c r="I15" i="13"/>
  <c r="J15" i="13"/>
  <c r="I16" i="13"/>
  <c r="J16" i="13"/>
  <c r="I17" i="13"/>
  <c r="J17" i="13"/>
  <c r="I18" i="13"/>
  <c r="J18" i="13"/>
  <c r="I19" i="13"/>
  <c r="J19" i="13"/>
  <c r="I20" i="13"/>
  <c r="J20" i="13"/>
  <c r="I21" i="13"/>
  <c r="J21" i="13"/>
  <c r="I22" i="13"/>
  <c r="J22" i="13"/>
  <c r="I23" i="13"/>
  <c r="J23" i="13"/>
  <c r="I24" i="13"/>
  <c r="J24" i="13"/>
  <c r="I25" i="13"/>
  <c r="J25" i="13"/>
  <c r="I26" i="13"/>
  <c r="J26" i="13"/>
  <c r="I27" i="13"/>
  <c r="J27" i="13"/>
  <c r="I28" i="13"/>
  <c r="J28" i="13"/>
  <c r="I29" i="13"/>
  <c r="J29" i="13"/>
  <c r="I30" i="13"/>
  <c r="J30" i="13"/>
  <c r="I31" i="13"/>
  <c r="J31" i="13"/>
  <c r="I32" i="13"/>
  <c r="J32" i="13"/>
  <c r="I33" i="13"/>
  <c r="J33" i="13"/>
  <c r="I34" i="13"/>
  <c r="J34" i="13"/>
  <c r="I35" i="13"/>
  <c r="J35" i="13"/>
  <c r="I36" i="13"/>
  <c r="J36" i="13"/>
  <c r="I37" i="13"/>
  <c r="J37" i="13"/>
  <c r="I38" i="13"/>
  <c r="J38" i="13"/>
  <c r="I39" i="13"/>
  <c r="J39" i="13"/>
  <c r="I40" i="13"/>
  <c r="J40" i="13"/>
  <c r="I41" i="13"/>
  <c r="J41" i="13"/>
  <c r="I42" i="13"/>
  <c r="J42" i="13"/>
  <c r="I43" i="13"/>
  <c r="J43" i="13"/>
  <c r="I44" i="13"/>
  <c r="J44" i="13"/>
  <c r="I45" i="13"/>
  <c r="J45" i="13"/>
  <c r="I46" i="13"/>
  <c r="J46" i="13"/>
  <c r="I47" i="13"/>
  <c r="J47" i="13"/>
  <c r="I48" i="13"/>
  <c r="J48" i="13"/>
  <c r="I49" i="13"/>
  <c r="J49" i="13"/>
  <c r="I50" i="13"/>
  <c r="J50" i="13"/>
  <c r="I51" i="13"/>
  <c r="J51" i="13"/>
  <c r="I52" i="13"/>
  <c r="J52" i="13"/>
  <c r="I53" i="13"/>
  <c r="J53" i="13"/>
  <c r="I54" i="13"/>
  <c r="J54" i="13"/>
  <c r="I55" i="13"/>
  <c r="J55" i="13"/>
  <c r="I56" i="13"/>
  <c r="J56" i="13"/>
  <c r="I57" i="13"/>
  <c r="J57" i="13"/>
  <c r="I58" i="13"/>
  <c r="J58" i="13"/>
  <c r="I59" i="13"/>
  <c r="J59" i="13"/>
  <c r="I60" i="13"/>
  <c r="J60" i="13"/>
  <c r="I61" i="13"/>
  <c r="J61" i="13"/>
  <c r="I62" i="13"/>
  <c r="J62" i="13"/>
  <c r="I63" i="13"/>
  <c r="J63" i="13"/>
  <c r="I64" i="13"/>
  <c r="J64" i="13"/>
  <c r="I65" i="13"/>
  <c r="J65" i="13"/>
  <c r="I66" i="13"/>
  <c r="J66" i="13"/>
  <c r="I67" i="13"/>
  <c r="J67" i="13"/>
  <c r="I68" i="13"/>
  <c r="J68" i="13"/>
  <c r="I69" i="13"/>
  <c r="J69" i="13"/>
  <c r="I70" i="13"/>
  <c r="J70" i="13"/>
  <c r="I71" i="13"/>
  <c r="J71" i="13"/>
  <c r="I72" i="13"/>
  <c r="J72" i="13"/>
  <c r="I73" i="13"/>
  <c r="J73" i="13"/>
  <c r="I74" i="13"/>
  <c r="J74" i="13"/>
  <c r="I75" i="13"/>
  <c r="J75" i="13"/>
  <c r="I76" i="13"/>
  <c r="J76" i="13"/>
  <c r="I77" i="13"/>
  <c r="J77" i="13"/>
  <c r="I78" i="13"/>
  <c r="J78" i="13"/>
  <c r="I79" i="13"/>
  <c r="J79" i="13"/>
  <c r="I80" i="13"/>
  <c r="J80" i="13"/>
  <c r="I81" i="13"/>
  <c r="J81" i="13"/>
  <c r="I82" i="13"/>
  <c r="J82" i="13"/>
  <c r="I83" i="13"/>
  <c r="J83" i="13"/>
  <c r="I84" i="13"/>
  <c r="J84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G14" i="13"/>
  <c r="H14" i="13"/>
  <c r="G15" i="13"/>
  <c r="H15" i="13"/>
  <c r="G16" i="13"/>
  <c r="H16" i="13"/>
  <c r="H17" i="13"/>
  <c r="G18" i="13"/>
  <c r="H18" i="13"/>
  <c r="G19" i="13"/>
  <c r="H19" i="13"/>
  <c r="G20" i="13"/>
  <c r="H20" i="13"/>
  <c r="G21" i="13"/>
  <c r="H21" i="13"/>
  <c r="G22" i="13"/>
  <c r="H22" i="13"/>
  <c r="G23" i="13"/>
  <c r="H23" i="13"/>
  <c r="G24" i="13"/>
  <c r="H24" i="13"/>
  <c r="G25" i="13"/>
  <c r="H25" i="13"/>
  <c r="G26" i="13"/>
  <c r="H26" i="13"/>
  <c r="G27" i="13"/>
  <c r="H27" i="13"/>
  <c r="G28" i="13"/>
  <c r="H28" i="13"/>
  <c r="G29" i="13"/>
  <c r="H29" i="13"/>
  <c r="G30" i="13"/>
  <c r="H30" i="13"/>
  <c r="G31" i="13"/>
  <c r="H31" i="13"/>
  <c r="G32" i="13"/>
  <c r="H32" i="13"/>
  <c r="G33" i="13"/>
  <c r="H33" i="13"/>
  <c r="G34" i="13"/>
  <c r="H34" i="13"/>
  <c r="G35" i="13"/>
  <c r="H35" i="13"/>
  <c r="G36" i="13"/>
  <c r="H36" i="13"/>
  <c r="G37" i="13"/>
  <c r="H37" i="13"/>
  <c r="G38" i="13"/>
  <c r="H38" i="13"/>
  <c r="G39" i="13"/>
  <c r="H39" i="13"/>
  <c r="G40" i="13"/>
  <c r="H40" i="13"/>
  <c r="G41" i="13"/>
  <c r="H41" i="13"/>
  <c r="G42" i="13"/>
  <c r="H42" i="13"/>
  <c r="G43" i="13"/>
  <c r="H43" i="13"/>
  <c r="G44" i="13"/>
  <c r="H44" i="13"/>
  <c r="G45" i="13"/>
  <c r="H45" i="13"/>
  <c r="G46" i="13"/>
  <c r="H46" i="13"/>
  <c r="G47" i="13"/>
  <c r="H47" i="13"/>
  <c r="G48" i="13"/>
  <c r="H48" i="13"/>
  <c r="G49" i="13"/>
  <c r="H49" i="13"/>
  <c r="G50" i="13"/>
  <c r="H50" i="13"/>
  <c r="G51" i="13"/>
  <c r="H51" i="13"/>
  <c r="G52" i="13"/>
  <c r="H52" i="13"/>
  <c r="G53" i="13"/>
  <c r="H53" i="13"/>
  <c r="G54" i="13"/>
  <c r="H54" i="13"/>
  <c r="G55" i="13"/>
  <c r="H55" i="13"/>
  <c r="G56" i="13"/>
  <c r="H56" i="13"/>
  <c r="G57" i="13"/>
  <c r="H57" i="13"/>
  <c r="G58" i="13"/>
  <c r="H58" i="13"/>
  <c r="G59" i="13"/>
  <c r="H59" i="13"/>
  <c r="G60" i="13"/>
  <c r="H60" i="13"/>
  <c r="G61" i="13"/>
  <c r="H61" i="13"/>
  <c r="G62" i="13"/>
  <c r="H62" i="13"/>
  <c r="G63" i="13"/>
  <c r="H63" i="13"/>
  <c r="G64" i="13"/>
  <c r="H64" i="13"/>
  <c r="G65" i="13"/>
  <c r="H65" i="13"/>
  <c r="G66" i="13"/>
  <c r="H66" i="13"/>
  <c r="G67" i="13"/>
  <c r="H67" i="13"/>
  <c r="G68" i="13"/>
  <c r="H68" i="13"/>
  <c r="G69" i="13"/>
  <c r="H69" i="13"/>
  <c r="G70" i="13"/>
  <c r="H70" i="13"/>
  <c r="G71" i="13"/>
  <c r="H71" i="13"/>
  <c r="G72" i="13"/>
  <c r="H72" i="13"/>
  <c r="G73" i="13"/>
  <c r="H73" i="13"/>
  <c r="G74" i="13"/>
  <c r="H74" i="13"/>
  <c r="G75" i="13"/>
  <c r="H75" i="13"/>
  <c r="G76" i="13"/>
  <c r="H76" i="13"/>
  <c r="G77" i="13"/>
  <c r="H77" i="13"/>
  <c r="G78" i="13"/>
  <c r="H78" i="13"/>
  <c r="G79" i="13"/>
  <c r="H79" i="13"/>
  <c r="G80" i="13"/>
  <c r="H80" i="13"/>
  <c r="G81" i="13"/>
  <c r="H81" i="13"/>
  <c r="G82" i="13"/>
  <c r="H82" i="13"/>
  <c r="G83" i="13"/>
  <c r="H83" i="13"/>
  <c r="G84" i="13"/>
  <c r="H84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6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6" i="13"/>
  <c r="G13" i="5"/>
  <c r="G24" i="5"/>
  <c r="G23" i="5"/>
  <c r="G3" i="5"/>
  <c r="Z3" i="5"/>
  <c r="Q3" i="5" s="1"/>
  <c r="AB3" i="5"/>
  <c r="AG3" i="5"/>
  <c r="AH3" i="5"/>
  <c r="AI3" i="5"/>
  <c r="AJ3" i="5"/>
  <c r="G14" i="5"/>
  <c r="G15" i="5"/>
  <c r="G16" i="5"/>
  <c r="G17" i="5"/>
  <c r="G18" i="5"/>
  <c r="G19" i="5"/>
  <c r="G20" i="5"/>
  <c r="G21" i="5"/>
  <c r="G22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Z13" i="5"/>
  <c r="AA13" i="5" s="1"/>
  <c r="AB13" i="5"/>
  <c r="AG13" i="5"/>
  <c r="AH13" i="5"/>
  <c r="AI13" i="5"/>
  <c r="AJ13" i="5"/>
  <c r="AK13" i="5"/>
  <c r="AL13" i="5"/>
  <c r="Z14" i="5"/>
  <c r="Q14" i="5" s="1"/>
  <c r="AB14" i="5"/>
  <c r="AG14" i="5"/>
  <c r="AH14" i="5"/>
  <c r="AI14" i="5"/>
  <c r="AJ14" i="5"/>
  <c r="AK14" i="5"/>
  <c r="AL14" i="5"/>
  <c r="Z15" i="5"/>
  <c r="Q15" i="5" s="1"/>
  <c r="AB15" i="5"/>
  <c r="AG15" i="5"/>
  <c r="AH15" i="5"/>
  <c r="AI15" i="5"/>
  <c r="AJ15" i="5"/>
  <c r="AK15" i="5"/>
  <c r="AL15" i="5"/>
  <c r="Z16" i="5"/>
  <c r="AA16" i="5" s="1"/>
  <c r="AB16" i="5"/>
  <c r="AG16" i="5"/>
  <c r="AH16" i="5"/>
  <c r="AI16" i="5"/>
  <c r="AJ16" i="5"/>
  <c r="AK16" i="5"/>
  <c r="AL16" i="5"/>
  <c r="Z17" i="5"/>
  <c r="Q17" i="5" s="1"/>
  <c r="AB17" i="5"/>
  <c r="AG17" i="5"/>
  <c r="AH17" i="5"/>
  <c r="AI17" i="5"/>
  <c r="AJ17" i="5"/>
  <c r="AK17" i="5"/>
  <c r="AL17" i="5"/>
  <c r="Z18" i="5"/>
  <c r="Q18" i="5" s="1"/>
  <c r="AB18" i="5"/>
  <c r="AG18" i="5"/>
  <c r="AH18" i="5"/>
  <c r="AI18" i="5"/>
  <c r="AJ18" i="5"/>
  <c r="AK18" i="5"/>
  <c r="AL18" i="5"/>
  <c r="Z19" i="5"/>
  <c r="Q19" i="5" s="1"/>
  <c r="AB19" i="5"/>
  <c r="AG19" i="5"/>
  <c r="AH19" i="5"/>
  <c r="AI19" i="5"/>
  <c r="AJ19" i="5"/>
  <c r="AK19" i="5"/>
  <c r="AL19" i="5"/>
  <c r="Z20" i="5"/>
  <c r="AA20" i="5" s="1"/>
  <c r="AB20" i="5"/>
  <c r="AG20" i="5"/>
  <c r="AH20" i="5"/>
  <c r="AI20" i="5"/>
  <c r="AJ20" i="5"/>
  <c r="AK20" i="5"/>
  <c r="AL20" i="5"/>
  <c r="Z21" i="5"/>
  <c r="Q21" i="5" s="1"/>
  <c r="AB21" i="5"/>
  <c r="AG21" i="5"/>
  <c r="AH21" i="5"/>
  <c r="AI21" i="5"/>
  <c r="AJ21" i="5"/>
  <c r="AK21" i="5"/>
  <c r="AL21" i="5"/>
  <c r="Z22" i="5"/>
  <c r="Q22" i="5" s="1"/>
  <c r="AB22" i="5"/>
  <c r="AG22" i="5"/>
  <c r="AH22" i="5"/>
  <c r="AI22" i="5"/>
  <c r="AJ22" i="5"/>
  <c r="AK22" i="5"/>
  <c r="AL22" i="5"/>
  <c r="Z23" i="5"/>
  <c r="S23" i="5" s="1"/>
  <c r="AB23" i="5"/>
  <c r="AG23" i="5"/>
  <c r="AH23" i="5"/>
  <c r="AI23" i="5"/>
  <c r="AJ23" i="5"/>
  <c r="AK23" i="5"/>
  <c r="AL23" i="5"/>
  <c r="Z24" i="5"/>
  <c r="AA24" i="5" s="1"/>
  <c r="AB24" i="5"/>
  <c r="AG24" i="5"/>
  <c r="AH24" i="5"/>
  <c r="AI24" i="5"/>
  <c r="AJ24" i="5"/>
  <c r="AK24" i="5"/>
  <c r="AL24" i="5"/>
  <c r="Z25" i="5"/>
  <c r="AA25" i="5" s="1"/>
  <c r="AB25" i="5"/>
  <c r="AG25" i="5"/>
  <c r="AH25" i="5"/>
  <c r="AI25" i="5"/>
  <c r="AJ25" i="5"/>
  <c r="AK25" i="5"/>
  <c r="AL25" i="5"/>
  <c r="Z26" i="5"/>
  <c r="AA26" i="5" s="1"/>
  <c r="AB26" i="5"/>
  <c r="AG26" i="5"/>
  <c r="AH26" i="5"/>
  <c r="AI26" i="5"/>
  <c r="AJ26" i="5"/>
  <c r="AK26" i="5"/>
  <c r="AL26" i="5"/>
  <c r="A16" i="12"/>
  <c r="AL3" i="5" l="1"/>
  <c r="AK3" i="5"/>
  <c r="AA3" i="5"/>
  <c r="S3" i="5"/>
  <c r="Q23" i="5"/>
  <c r="S17" i="5"/>
  <c r="S22" i="5"/>
  <c r="AA15" i="5"/>
  <c r="S16" i="5"/>
  <c r="S21" i="5"/>
  <c r="Q16" i="5"/>
  <c r="S26" i="5"/>
  <c r="Q26" i="5"/>
  <c r="S15" i="5"/>
  <c r="S20" i="5"/>
  <c r="S25" i="5"/>
  <c r="Q20" i="5"/>
  <c r="Q25" i="5"/>
  <c r="S14" i="5"/>
  <c r="S19" i="5"/>
  <c r="S24" i="5"/>
  <c r="Q24" i="5"/>
  <c r="S13" i="5"/>
  <c r="S18" i="5"/>
  <c r="Q13" i="5"/>
  <c r="L15" i="5" s="1"/>
  <c r="G17" i="13" s="1"/>
  <c r="AA21" i="5"/>
  <c r="AA22" i="5"/>
  <c r="AA17" i="5"/>
  <c r="AA23" i="5"/>
  <c r="AA18" i="5"/>
  <c r="AA19" i="5"/>
  <c r="AA14" i="5"/>
  <c r="AG9" i="5"/>
  <c r="AH9" i="5"/>
  <c r="AI9" i="5"/>
  <c r="AJ9" i="5"/>
  <c r="AK9" i="5"/>
  <c r="AL9" i="5"/>
  <c r="AG10" i="5"/>
  <c r="AH10" i="5"/>
  <c r="AI10" i="5"/>
  <c r="AJ10" i="5"/>
  <c r="AK10" i="5"/>
  <c r="AL10" i="5"/>
  <c r="AG11" i="5"/>
  <c r="AH11" i="5"/>
  <c r="AI11" i="5"/>
  <c r="AJ11" i="5"/>
  <c r="AK11" i="5"/>
  <c r="AL11" i="5"/>
  <c r="AG12" i="5"/>
  <c r="AH12" i="5"/>
  <c r="AI12" i="5"/>
  <c r="AJ12" i="5"/>
  <c r="AK12" i="5"/>
  <c r="AL12" i="5"/>
  <c r="G123" i="5"/>
  <c r="Z123" i="5"/>
  <c r="AA123" i="5" s="1"/>
  <c r="AB123" i="5"/>
  <c r="AG123" i="5"/>
  <c r="AH123" i="5"/>
  <c r="AI123" i="5"/>
  <c r="AJ123" i="5"/>
  <c r="AK123" i="5"/>
  <c r="AL123" i="5"/>
  <c r="G124" i="5"/>
  <c r="Z124" i="5"/>
  <c r="S124" i="5" s="1"/>
  <c r="AB124" i="5"/>
  <c r="AG124" i="5"/>
  <c r="AH124" i="5"/>
  <c r="AI124" i="5"/>
  <c r="AJ124" i="5"/>
  <c r="AK124" i="5"/>
  <c r="AL124" i="5"/>
  <c r="G125" i="5"/>
  <c r="Z125" i="5"/>
  <c r="Q125" i="5" s="1"/>
  <c r="AB125" i="5"/>
  <c r="AG125" i="5"/>
  <c r="AH125" i="5"/>
  <c r="AI125" i="5"/>
  <c r="AJ125" i="5"/>
  <c r="AK125" i="5"/>
  <c r="AL125" i="5"/>
  <c r="G126" i="5"/>
  <c r="Z126" i="5"/>
  <c r="AA126" i="5" s="1"/>
  <c r="AB126" i="5"/>
  <c r="AG126" i="5"/>
  <c r="AH126" i="5"/>
  <c r="AI126" i="5"/>
  <c r="AJ126" i="5"/>
  <c r="AK126" i="5"/>
  <c r="AL126" i="5"/>
  <c r="G127" i="5"/>
  <c r="Z127" i="5"/>
  <c r="AB127" i="5"/>
  <c r="AG127" i="5"/>
  <c r="AH127" i="5"/>
  <c r="AI127" i="5"/>
  <c r="AJ127" i="5"/>
  <c r="AK127" i="5"/>
  <c r="AL127" i="5"/>
  <c r="G128" i="5"/>
  <c r="Z128" i="5"/>
  <c r="S128" i="5" s="1"/>
  <c r="AB128" i="5"/>
  <c r="AG128" i="5"/>
  <c r="AH128" i="5"/>
  <c r="AI128" i="5"/>
  <c r="AJ128" i="5"/>
  <c r="AK128" i="5"/>
  <c r="AL128" i="5"/>
  <c r="G129" i="5"/>
  <c r="Z129" i="5"/>
  <c r="AB129" i="5"/>
  <c r="AG129" i="5"/>
  <c r="AH129" i="5"/>
  <c r="AI129" i="5"/>
  <c r="AJ129" i="5"/>
  <c r="AK129" i="5"/>
  <c r="AL129" i="5"/>
  <c r="G130" i="5"/>
  <c r="Z130" i="5"/>
  <c r="AA130" i="5" s="1"/>
  <c r="AB130" i="5"/>
  <c r="AG130" i="5"/>
  <c r="AH130" i="5"/>
  <c r="AI130" i="5"/>
  <c r="AJ130" i="5"/>
  <c r="AK130" i="5"/>
  <c r="AL130" i="5"/>
  <c r="G131" i="5"/>
  <c r="Z131" i="5"/>
  <c r="AA131" i="5" s="1"/>
  <c r="AB131" i="5"/>
  <c r="AG131" i="5"/>
  <c r="AH131" i="5"/>
  <c r="AI131" i="5"/>
  <c r="AJ131" i="5"/>
  <c r="AK131" i="5"/>
  <c r="AL131" i="5"/>
  <c r="G132" i="5"/>
  <c r="Z132" i="5"/>
  <c r="Q132" i="5" s="1"/>
  <c r="AB132" i="5"/>
  <c r="AG132" i="5"/>
  <c r="AH132" i="5"/>
  <c r="AI132" i="5"/>
  <c r="AJ132" i="5"/>
  <c r="AK132" i="5"/>
  <c r="AL132" i="5"/>
  <c r="G133" i="5"/>
  <c r="Z133" i="5"/>
  <c r="Q133" i="5" s="1"/>
  <c r="AB133" i="5"/>
  <c r="AG133" i="5"/>
  <c r="AH133" i="5"/>
  <c r="AI133" i="5"/>
  <c r="AJ133" i="5"/>
  <c r="AK133" i="5"/>
  <c r="AL133" i="5"/>
  <c r="G134" i="5"/>
  <c r="Z134" i="5"/>
  <c r="AA134" i="5" s="1"/>
  <c r="AB134" i="5"/>
  <c r="AG134" i="5"/>
  <c r="AH134" i="5"/>
  <c r="AI134" i="5"/>
  <c r="AJ134" i="5"/>
  <c r="AK134" i="5"/>
  <c r="AL134" i="5"/>
  <c r="G135" i="5"/>
  <c r="Z135" i="5"/>
  <c r="AB135" i="5"/>
  <c r="AG135" i="5"/>
  <c r="AH135" i="5"/>
  <c r="AI135" i="5"/>
  <c r="AJ135" i="5"/>
  <c r="AK135" i="5"/>
  <c r="AL135" i="5"/>
  <c r="G136" i="5"/>
  <c r="Z136" i="5"/>
  <c r="S136" i="5" s="1"/>
  <c r="AB136" i="5"/>
  <c r="AG136" i="5"/>
  <c r="AH136" i="5"/>
  <c r="AI136" i="5"/>
  <c r="AJ136" i="5"/>
  <c r="AK136" i="5"/>
  <c r="AL136" i="5"/>
  <c r="G137" i="5"/>
  <c r="Z137" i="5"/>
  <c r="AB137" i="5"/>
  <c r="AG137" i="5"/>
  <c r="AH137" i="5"/>
  <c r="AI137" i="5"/>
  <c r="AJ137" i="5"/>
  <c r="AK137" i="5"/>
  <c r="AL137" i="5"/>
  <c r="G138" i="5"/>
  <c r="Z138" i="5"/>
  <c r="AA138" i="5" s="1"/>
  <c r="AB138" i="5"/>
  <c r="AG138" i="5"/>
  <c r="AH138" i="5"/>
  <c r="AI138" i="5"/>
  <c r="AJ138" i="5"/>
  <c r="AK138" i="5"/>
  <c r="AL138" i="5"/>
  <c r="G139" i="5"/>
  <c r="Z139" i="5"/>
  <c r="AA139" i="5" s="1"/>
  <c r="AB139" i="5"/>
  <c r="AG139" i="5"/>
  <c r="AH139" i="5"/>
  <c r="AI139" i="5"/>
  <c r="AJ139" i="5"/>
  <c r="AK139" i="5"/>
  <c r="AL139" i="5"/>
  <c r="G140" i="5"/>
  <c r="Z140" i="5"/>
  <c r="AB140" i="5"/>
  <c r="AG140" i="5"/>
  <c r="AH140" i="5"/>
  <c r="AI140" i="5"/>
  <c r="AJ140" i="5"/>
  <c r="AK140" i="5"/>
  <c r="AL140" i="5"/>
  <c r="G141" i="5"/>
  <c r="Z141" i="5"/>
  <c r="Q141" i="5" s="1"/>
  <c r="AB141" i="5"/>
  <c r="AG141" i="5"/>
  <c r="AH141" i="5"/>
  <c r="AI141" i="5"/>
  <c r="AJ141" i="5"/>
  <c r="AK141" i="5"/>
  <c r="AL141" i="5"/>
  <c r="G142" i="5"/>
  <c r="Z142" i="5"/>
  <c r="AA142" i="5" s="1"/>
  <c r="AB142" i="5"/>
  <c r="AG142" i="5"/>
  <c r="AH142" i="5"/>
  <c r="AI142" i="5"/>
  <c r="AJ142" i="5"/>
  <c r="AK142" i="5"/>
  <c r="AL142" i="5"/>
  <c r="G143" i="5"/>
  <c r="Z143" i="5"/>
  <c r="S143" i="5" s="1"/>
  <c r="AB143" i="5"/>
  <c r="AG143" i="5"/>
  <c r="AH143" i="5"/>
  <c r="AI143" i="5"/>
  <c r="AJ143" i="5"/>
  <c r="AK143" i="5"/>
  <c r="AL143" i="5"/>
  <c r="G144" i="5"/>
  <c r="Z144" i="5"/>
  <c r="S144" i="5" s="1"/>
  <c r="AB144" i="5"/>
  <c r="AG144" i="5"/>
  <c r="AH144" i="5"/>
  <c r="AI144" i="5"/>
  <c r="AJ144" i="5"/>
  <c r="AK144" i="5"/>
  <c r="AL144" i="5"/>
  <c r="G145" i="5"/>
  <c r="Z145" i="5"/>
  <c r="Q145" i="5" s="1"/>
  <c r="AB145" i="5"/>
  <c r="AG145" i="5"/>
  <c r="AH145" i="5"/>
  <c r="AI145" i="5"/>
  <c r="AJ145" i="5"/>
  <c r="AK145" i="5"/>
  <c r="AL145" i="5"/>
  <c r="G146" i="5"/>
  <c r="Z146" i="5"/>
  <c r="AA146" i="5" s="1"/>
  <c r="AB146" i="5"/>
  <c r="AG146" i="5"/>
  <c r="AH146" i="5"/>
  <c r="AI146" i="5"/>
  <c r="AJ146" i="5"/>
  <c r="AK146" i="5"/>
  <c r="AL146" i="5"/>
  <c r="G147" i="5"/>
  <c r="Z147" i="5"/>
  <c r="AA147" i="5" s="1"/>
  <c r="AB147" i="5"/>
  <c r="AG147" i="5"/>
  <c r="AH147" i="5"/>
  <c r="AI147" i="5"/>
  <c r="AJ147" i="5"/>
  <c r="AK147" i="5"/>
  <c r="AL147" i="5"/>
  <c r="G148" i="5"/>
  <c r="Z148" i="5"/>
  <c r="AA148" i="5" s="1"/>
  <c r="AB148" i="5"/>
  <c r="AG148" i="5"/>
  <c r="AH148" i="5"/>
  <c r="AI148" i="5"/>
  <c r="AJ148" i="5"/>
  <c r="AK148" i="5"/>
  <c r="AL148" i="5"/>
  <c r="G149" i="5"/>
  <c r="Z149" i="5"/>
  <c r="Q149" i="5" s="1"/>
  <c r="AB149" i="5"/>
  <c r="AG149" i="5"/>
  <c r="AH149" i="5"/>
  <c r="AI149" i="5"/>
  <c r="AJ149" i="5"/>
  <c r="AK149" i="5"/>
  <c r="AL149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C25" i="1"/>
  <c r="P25" i="1"/>
  <c r="F25" i="1" s="1"/>
  <c r="S25" i="1"/>
  <c r="C26" i="1"/>
  <c r="P26" i="1"/>
  <c r="I26" i="1" s="1"/>
  <c r="L26" i="1" s="1"/>
  <c r="S26" i="1"/>
  <c r="C27" i="1"/>
  <c r="P27" i="1"/>
  <c r="E27" i="1" s="1"/>
  <c r="S27" i="1"/>
  <c r="AA133" i="5" l="1"/>
  <c r="Q25" i="2"/>
  <c r="AA124" i="5"/>
  <c r="AA145" i="5"/>
  <c r="Q128" i="5"/>
  <c r="AA141" i="5"/>
  <c r="AA136" i="5"/>
  <c r="S139" i="5"/>
  <c r="AA149" i="5"/>
  <c r="Q144" i="5"/>
  <c r="Q139" i="5"/>
  <c r="V35" i="2"/>
  <c r="AA128" i="5"/>
  <c r="W17" i="1"/>
  <c r="T33" i="2"/>
  <c r="Q23" i="2"/>
  <c r="L35" i="2"/>
  <c r="I35" i="2"/>
  <c r="Q147" i="5"/>
  <c r="AA144" i="5"/>
  <c r="Q136" i="5"/>
  <c r="S131" i="5"/>
  <c r="Q123" i="5"/>
  <c r="S123" i="5"/>
  <c r="Q131" i="5"/>
  <c r="AA125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AA140" i="5"/>
  <c r="S140" i="5"/>
  <c r="Q140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S148" i="5"/>
  <c r="Q148" i="5"/>
  <c r="Q129" i="5"/>
  <c r="AA129" i="5"/>
  <c r="AA127" i="5"/>
  <c r="Q127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Q137" i="5"/>
  <c r="AA137" i="5"/>
  <c r="AA135" i="5"/>
  <c r="Q135" i="5"/>
  <c r="S127" i="5"/>
  <c r="Q124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S147" i="5"/>
  <c r="AA143" i="5"/>
  <c r="Q143" i="5"/>
  <c r="S135" i="5"/>
  <c r="AA132" i="5"/>
  <c r="S132" i="5"/>
  <c r="G44" i="2"/>
  <c r="P44" i="2"/>
  <c r="J36" i="2"/>
  <c r="I36" i="2"/>
  <c r="P36" i="2"/>
  <c r="K23" i="2"/>
  <c r="P23" i="2"/>
  <c r="G23" i="2"/>
  <c r="M22" i="2"/>
  <c r="L21" i="2"/>
  <c r="Q21" i="2"/>
  <c r="D14" i="2"/>
  <c r="S138" i="5"/>
  <c r="S134" i="5"/>
  <c r="S130" i="5"/>
  <c r="S126" i="5"/>
  <c r="S149" i="5"/>
  <c r="Q146" i="5"/>
  <c r="S145" i="5"/>
  <c r="Q142" i="5"/>
  <c r="S141" i="5"/>
  <c r="Q138" i="5"/>
  <c r="S137" i="5"/>
  <c r="Q134" i="5"/>
  <c r="S133" i="5"/>
  <c r="Q130" i="5"/>
  <c r="S129" i="5"/>
  <c r="Q126" i="5"/>
  <c r="S125" i="5"/>
  <c r="S146" i="5"/>
  <c r="S142" i="5"/>
  <c r="J43" i="2"/>
  <c r="N43" i="2"/>
  <c r="R43" i="2"/>
  <c r="I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Q43" i="2"/>
  <c r="L43" i="2"/>
  <c r="G43" i="2"/>
  <c r="V42" i="2"/>
  <c r="F42" i="2" s="1"/>
  <c r="J42" i="2"/>
  <c r="N42" i="2"/>
  <c r="R42" i="2"/>
  <c r="I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F35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Z9" i="5"/>
  <c r="AA9" i="5" s="1"/>
  <c r="AB9" i="5"/>
  <c r="Z10" i="5"/>
  <c r="AA10" i="5" s="1"/>
  <c r="AB10" i="5"/>
  <c r="Z11" i="5"/>
  <c r="AA11" i="5" s="1"/>
  <c r="AB11" i="5"/>
  <c r="Z12" i="5"/>
  <c r="AA12" i="5" s="1"/>
  <c r="AB12" i="5"/>
  <c r="G9" i="5"/>
  <c r="G10" i="5"/>
  <c r="G11" i="5"/>
  <c r="G12" i="5"/>
  <c r="F40" i="2" l="1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AB4" i="5"/>
  <c r="P10" i="9" s="1"/>
  <c r="AB5" i="5"/>
  <c r="P11" i="9" s="1"/>
  <c r="AB6" i="5"/>
  <c r="P12" i="9" s="1"/>
  <c r="AB7" i="5"/>
  <c r="P13" i="9" s="1"/>
  <c r="AB8" i="5"/>
  <c r="P14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AB27" i="5"/>
  <c r="P33" i="9" s="1"/>
  <c r="AB28" i="5"/>
  <c r="P34" i="9" s="1"/>
  <c r="AB29" i="5"/>
  <c r="P35" i="9" s="1"/>
  <c r="AB30" i="5"/>
  <c r="P36" i="9" s="1"/>
  <c r="AB31" i="5"/>
  <c r="P37" i="9" s="1"/>
  <c r="AB32" i="5"/>
  <c r="P38" i="9" s="1"/>
  <c r="AB33" i="5"/>
  <c r="P39" i="9" s="1"/>
  <c r="AB34" i="5"/>
  <c r="P40" i="9" s="1"/>
  <c r="AB35" i="5"/>
  <c r="P41" i="9" s="1"/>
  <c r="AB36" i="5"/>
  <c r="P42" i="9" s="1"/>
  <c r="AB37" i="5"/>
  <c r="P43" i="9" s="1"/>
  <c r="AB38" i="5"/>
  <c r="P44" i="9" s="1"/>
  <c r="AB39" i="5"/>
  <c r="P45" i="9" s="1"/>
  <c r="AB40" i="5"/>
  <c r="P46" i="9" s="1"/>
  <c r="AB41" i="5"/>
  <c r="P47" i="9" s="1"/>
  <c r="AB42" i="5"/>
  <c r="P48" i="9" s="1"/>
  <c r="AB43" i="5"/>
  <c r="P49" i="9" s="1"/>
  <c r="AB44" i="5"/>
  <c r="P50" i="9" s="1"/>
  <c r="AB45" i="5"/>
  <c r="P51" i="9" s="1"/>
  <c r="AB46" i="5"/>
  <c r="P52" i="9" s="1"/>
  <c r="AB47" i="5"/>
  <c r="P53" i="9" s="1"/>
  <c r="AB48" i="5"/>
  <c r="P54" i="9" s="1"/>
  <c r="AB49" i="5"/>
  <c r="P55" i="9" s="1"/>
  <c r="AB50" i="5"/>
  <c r="P56" i="9" s="1"/>
  <c r="AB51" i="5"/>
  <c r="P57" i="9" s="1"/>
  <c r="AB52" i="5"/>
  <c r="P58" i="9" s="1"/>
  <c r="AB53" i="5"/>
  <c r="P59" i="9" s="1"/>
  <c r="AB54" i="5"/>
  <c r="P60" i="9" s="1"/>
  <c r="AB55" i="5"/>
  <c r="P61" i="9" s="1"/>
  <c r="AB56" i="5"/>
  <c r="P62" i="9" s="1"/>
  <c r="AB57" i="5"/>
  <c r="P63" i="9" s="1"/>
  <c r="AB58" i="5"/>
  <c r="P64" i="9" s="1"/>
  <c r="AB59" i="5"/>
  <c r="P65" i="9" s="1"/>
  <c r="AB60" i="5"/>
  <c r="P66" i="9" s="1"/>
  <c r="AB61" i="5"/>
  <c r="P67" i="9" s="1"/>
  <c r="AB62" i="5"/>
  <c r="P68" i="9" s="1"/>
  <c r="AB63" i="5"/>
  <c r="P69" i="9" s="1"/>
  <c r="AB64" i="5"/>
  <c r="P70" i="9" s="1"/>
  <c r="AB65" i="5"/>
  <c r="P71" i="9" s="1"/>
  <c r="AB66" i="5"/>
  <c r="P72" i="9" s="1"/>
  <c r="AB67" i="5"/>
  <c r="P73" i="9" s="1"/>
  <c r="AB68" i="5"/>
  <c r="P74" i="9" s="1"/>
  <c r="AB69" i="5"/>
  <c r="P75" i="9" s="1"/>
  <c r="AB70" i="5"/>
  <c r="P76" i="9" s="1"/>
  <c r="AB71" i="5"/>
  <c r="P77" i="9" s="1"/>
  <c r="AB72" i="5"/>
  <c r="P78" i="9" s="1"/>
  <c r="AB73" i="5"/>
  <c r="P79" i="9" s="1"/>
  <c r="AB74" i="5"/>
  <c r="P80" i="9" s="1"/>
  <c r="AB75" i="5"/>
  <c r="P81" i="9" s="1"/>
  <c r="AB76" i="5"/>
  <c r="P82" i="9" s="1"/>
  <c r="AB77" i="5"/>
  <c r="P83" i="9" s="1"/>
  <c r="AB78" i="5"/>
  <c r="P84" i="9" s="1"/>
  <c r="AB79" i="5"/>
  <c r="P85" i="9" s="1"/>
  <c r="AB80" i="5"/>
  <c r="P86" i="9" s="1"/>
  <c r="AB81" i="5"/>
  <c r="P87" i="9" s="1"/>
  <c r="AB82" i="5"/>
  <c r="P88" i="9" s="1"/>
  <c r="AB83" i="5"/>
  <c r="P89" i="9" s="1"/>
  <c r="AB84" i="5"/>
  <c r="P90" i="9" s="1"/>
  <c r="AB85" i="5"/>
  <c r="P91" i="9" s="1"/>
  <c r="AB86" i="5"/>
  <c r="P92" i="9" s="1"/>
  <c r="AB87" i="5"/>
  <c r="P93" i="9" s="1"/>
  <c r="AB88" i="5"/>
  <c r="P94" i="9" s="1"/>
  <c r="AB89" i="5"/>
  <c r="P95" i="9" s="1"/>
  <c r="AB90" i="5"/>
  <c r="P96" i="9" s="1"/>
  <c r="AB91" i="5"/>
  <c r="P97" i="9" s="1"/>
  <c r="AB92" i="5"/>
  <c r="P98" i="9" s="1"/>
  <c r="AB93" i="5"/>
  <c r="P99" i="9" s="1"/>
  <c r="AB94" i="5"/>
  <c r="P100" i="9" s="1"/>
  <c r="AB95" i="5"/>
  <c r="P101" i="9" s="1"/>
  <c r="AB96" i="5"/>
  <c r="P102" i="9" s="1"/>
  <c r="AB97" i="5"/>
  <c r="P103" i="9" s="1"/>
  <c r="AB98" i="5"/>
  <c r="P104" i="9" s="1"/>
  <c r="AB99" i="5"/>
  <c r="P105" i="9" s="1"/>
  <c r="AB100" i="5"/>
  <c r="P106" i="9" s="1"/>
  <c r="AB101" i="5"/>
  <c r="P107" i="9" s="1"/>
  <c r="AB102" i="5"/>
  <c r="P108" i="9" s="1"/>
  <c r="AB103" i="5"/>
  <c r="P109" i="9" s="1"/>
  <c r="AB104" i="5"/>
  <c r="P110" i="9" s="1"/>
  <c r="AB105" i="5"/>
  <c r="P111" i="9" s="1"/>
  <c r="AB106" i="5"/>
  <c r="P112" i="9" s="1"/>
  <c r="AB107" i="5"/>
  <c r="P113" i="9" s="1"/>
  <c r="AB108" i="5"/>
  <c r="P114" i="9" s="1"/>
  <c r="AB109" i="5"/>
  <c r="P115" i="9" s="1"/>
  <c r="AB110" i="5"/>
  <c r="P116" i="9" s="1"/>
  <c r="AB111" i="5"/>
  <c r="P117" i="9" s="1"/>
  <c r="AB112" i="5"/>
  <c r="P118" i="9" s="1"/>
  <c r="AB113" i="5"/>
  <c r="P119" i="9" s="1"/>
  <c r="AB114" i="5"/>
  <c r="P120" i="9" s="1"/>
  <c r="AB115" i="5"/>
  <c r="P121" i="9" s="1"/>
  <c r="AB116" i="5"/>
  <c r="P122" i="9" s="1"/>
  <c r="AB117" i="5"/>
  <c r="P123" i="9" s="1"/>
  <c r="AB118" i="5"/>
  <c r="P124" i="9" s="1"/>
  <c r="AB119" i="5"/>
  <c r="P125" i="9" s="1"/>
  <c r="AB120" i="5"/>
  <c r="P126" i="9" s="1"/>
  <c r="AB121" i="5"/>
  <c r="P127" i="9" s="1"/>
  <c r="AB122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AB150" i="5"/>
  <c r="P156" i="9" s="1"/>
  <c r="AB151" i="5"/>
  <c r="P157" i="9" s="1"/>
  <c r="AB152" i="5"/>
  <c r="P158" i="9" s="1"/>
  <c r="AB153" i="5"/>
  <c r="P159" i="9" s="1"/>
  <c r="AB154" i="5"/>
  <c r="P160" i="9" s="1"/>
  <c r="AB155" i="5"/>
  <c r="P161" i="9" s="1"/>
  <c r="AB156" i="5"/>
  <c r="P162" i="9" s="1"/>
  <c r="AB157" i="5"/>
  <c r="P163" i="9" s="1"/>
  <c r="AB158" i="5"/>
  <c r="P164" i="9" s="1"/>
  <c r="AB159" i="5"/>
  <c r="P165" i="9" s="1"/>
  <c r="AB160" i="5"/>
  <c r="P166" i="9" s="1"/>
  <c r="AB161" i="5"/>
  <c r="P167" i="9" s="1"/>
  <c r="AB162" i="5"/>
  <c r="P168" i="9" s="1"/>
  <c r="AB163" i="5"/>
  <c r="P169" i="9" s="1"/>
  <c r="AB164" i="5"/>
  <c r="P170" i="9" s="1"/>
  <c r="AB165" i="5"/>
  <c r="P171" i="9" s="1"/>
  <c r="AB166" i="5"/>
  <c r="P172" i="9" s="1"/>
  <c r="AB167" i="5"/>
  <c r="P173" i="9" s="1"/>
  <c r="AB168" i="5"/>
  <c r="P174" i="9" s="1"/>
  <c r="AB169" i="5"/>
  <c r="P175" i="9" s="1"/>
  <c r="AB170" i="5"/>
  <c r="P176" i="9" s="1"/>
  <c r="AB171" i="5"/>
  <c r="P177" i="9" s="1"/>
  <c r="AB172" i="5"/>
  <c r="P178" i="9" s="1"/>
  <c r="AB173" i="5"/>
  <c r="P179" i="9" s="1"/>
  <c r="AB174" i="5"/>
  <c r="P180" i="9" s="1"/>
  <c r="AB175" i="5"/>
  <c r="P181" i="9" s="1"/>
  <c r="AB176" i="5"/>
  <c r="P182" i="9" s="1"/>
  <c r="AB177" i="5"/>
  <c r="P183" i="9" s="1"/>
  <c r="AB178" i="5"/>
  <c r="P184" i="9" s="1"/>
  <c r="AB179" i="5"/>
  <c r="P185" i="9" s="1"/>
  <c r="AB180" i="5"/>
  <c r="P186" i="9" s="1"/>
  <c r="AB181" i="5"/>
  <c r="P187" i="9" s="1"/>
  <c r="AB182" i="5"/>
  <c r="P188" i="9" s="1"/>
  <c r="AB183" i="5"/>
  <c r="P189" i="9" s="1"/>
  <c r="AB184" i="5"/>
  <c r="P190" i="9" s="1"/>
  <c r="AB185" i="5"/>
  <c r="P191" i="9" s="1"/>
  <c r="AB186" i="5"/>
  <c r="P192" i="9" s="1"/>
  <c r="AB187" i="5"/>
  <c r="P193" i="9" s="1"/>
  <c r="AB188" i="5"/>
  <c r="P194" i="9" s="1"/>
  <c r="AB189" i="5"/>
  <c r="P195" i="9" s="1"/>
  <c r="AB190" i="5"/>
  <c r="P196" i="9" s="1"/>
  <c r="AB191" i="5"/>
  <c r="P197" i="9" s="1"/>
  <c r="AB192" i="5"/>
  <c r="P198" i="9" s="1"/>
  <c r="AB193" i="5"/>
  <c r="P199" i="9" s="1"/>
  <c r="AB194" i="5"/>
  <c r="P200" i="9" s="1"/>
  <c r="AB195" i="5"/>
  <c r="P201" i="9" s="1"/>
  <c r="AB196" i="5"/>
  <c r="P202" i="9" s="1"/>
  <c r="AB197" i="5"/>
  <c r="P203" i="9" s="1"/>
  <c r="AB198" i="5"/>
  <c r="P204" i="9" s="1"/>
  <c r="AB199" i="5"/>
  <c r="P205" i="9" s="1"/>
  <c r="AB200" i="5"/>
  <c r="P206" i="9" s="1"/>
  <c r="AB201" i="5"/>
  <c r="P207" i="9" s="1"/>
  <c r="AB202" i="5"/>
  <c r="P208" i="9" s="1"/>
  <c r="AB203" i="5"/>
  <c r="P209" i="9" s="1"/>
  <c r="AB204" i="5"/>
  <c r="P210" i="9" s="1"/>
  <c r="AB205" i="5"/>
  <c r="P211" i="9" s="1"/>
  <c r="AB206" i="5"/>
  <c r="P212" i="9" s="1"/>
  <c r="AB207" i="5"/>
  <c r="P213" i="9" s="1"/>
  <c r="AB208" i="5"/>
  <c r="P214" i="9" s="1"/>
  <c r="AB209" i="5"/>
  <c r="P215" i="9" s="1"/>
  <c r="AB210" i="5"/>
  <c r="P216" i="9" s="1"/>
  <c r="AB211" i="5"/>
  <c r="P217" i="9" s="1"/>
  <c r="AB212" i="5"/>
  <c r="P218" i="9" s="1"/>
  <c r="AB213" i="5"/>
  <c r="P219" i="9" s="1"/>
  <c r="AB214" i="5"/>
  <c r="P220" i="9" s="1"/>
  <c r="AB215" i="5"/>
  <c r="P221" i="9" s="1"/>
  <c r="AB216" i="5"/>
  <c r="P222" i="9" s="1"/>
  <c r="AB217" i="5"/>
  <c r="P223" i="9" s="1"/>
  <c r="AB218" i="5"/>
  <c r="P224" i="9" s="1"/>
  <c r="AB219" i="5"/>
  <c r="P225" i="9" s="1"/>
  <c r="AB220" i="5"/>
  <c r="P226" i="9" s="1"/>
  <c r="AB221" i="5"/>
  <c r="P227" i="9" s="1"/>
  <c r="AB222" i="5"/>
  <c r="P228" i="9" s="1"/>
  <c r="AB223" i="5"/>
  <c r="P229" i="9" s="1"/>
  <c r="AB224" i="5"/>
  <c r="P230" i="9" s="1"/>
  <c r="AB225" i="5"/>
  <c r="P231" i="9" s="1"/>
  <c r="AB226" i="5"/>
  <c r="P232" i="9" s="1"/>
  <c r="AB227" i="5"/>
  <c r="P233" i="9" s="1"/>
  <c r="AB228" i="5"/>
  <c r="P234" i="9" s="1"/>
  <c r="AB229" i="5"/>
  <c r="P235" i="9" s="1"/>
  <c r="AB230" i="5"/>
  <c r="P236" i="9" s="1"/>
  <c r="AB231" i="5"/>
  <c r="P237" i="9" s="1"/>
  <c r="AB232" i="5"/>
  <c r="P238" i="9" s="1"/>
  <c r="AB233" i="5"/>
  <c r="P239" i="9" s="1"/>
  <c r="AB234" i="5"/>
  <c r="P240" i="9" s="1"/>
  <c r="AB235" i="5"/>
  <c r="P241" i="9" s="1"/>
  <c r="AB236" i="5"/>
  <c r="P242" i="9" s="1"/>
  <c r="AB237" i="5"/>
  <c r="P243" i="9" s="1"/>
  <c r="AB238" i="5"/>
  <c r="P244" i="9" s="1"/>
  <c r="AB239" i="5"/>
  <c r="P245" i="9" s="1"/>
  <c r="AB240" i="5"/>
  <c r="P246" i="9" s="1"/>
  <c r="AB241" i="5"/>
  <c r="P247" i="9" s="1"/>
  <c r="AB242" i="5"/>
  <c r="P248" i="9" s="1"/>
  <c r="AB243" i="5"/>
  <c r="P249" i="9" s="1"/>
  <c r="AB244" i="5"/>
  <c r="P250" i="9" s="1"/>
  <c r="AB245" i="5"/>
  <c r="P251" i="9" s="1"/>
  <c r="AB246" i="5"/>
  <c r="P252" i="9" s="1"/>
  <c r="AB247" i="5"/>
  <c r="P253" i="9" s="1"/>
  <c r="AB248" i="5"/>
  <c r="P254" i="9" s="1"/>
  <c r="AB249" i="5"/>
  <c r="P255" i="9" s="1"/>
  <c r="AB250" i="5"/>
  <c r="P256" i="9" s="1"/>
  <c r="AB251" i="5"/>
  <c r="P257" i="9" s="1"/>
  <c r="AB252" i="5"/>
  <c r="P258" i="9" s="1"/>
  <c r="AB253" i="5"/>
  <c r="P259" i="9" s="1"/>
  <c r="AB254" i="5"/>
  <c r="P260" i="9" s="1"/>
  <c r="AB255" i="5"/>
  <c r="P261" i="9" s="1"/>
  <c r="AB256" i="5"/>
  <c r="P262" i="9" s="1"/>
  <c r="AB257" i="5"/>
  <c r="P263" i="9" s="1"/>
  <c r="AB258" i="5"/>
  <c r="P264" i="9" s="1"/>
  <c r="AB259" i="5"/>
  <c r="P265" i="9" s="1"/>
  <c r="AB260" i="5"/>
  <c r="P266" i="9" s="1"/>
  <c r="AB261" i="5"/>
  <c r="P267" i="9" s="1"/>
  <c r="AB262" i="5"/>
  <c r="P268" i="9" s="1"/>
  <c r="AB263" i="5"/>
  <c r="P269" i="9" s="1"/>
  <c r="AB264" i="5"/>
  <c r="P270" i="9" s="1"/>
  <c r="AB265" i="5"/>
  <c r="P271" i="9" s="1"/>
  <c r="AB266" i="5"/>
  <c r="P272" i="9" s="1"/>
  <c r="AB267" i="5"/>
  <c r="P273" i="9" s="1"/>
  <c r="AB268" i="5"/>
  <c r="P274" i="9" s="1"/>
  <c r="AB269" i="5"/>
  <c r="P275" i="9" s="1"/>
  <c r="AB270" i="5"/>
  <c r="P276" i="9" s="1"/>
  <c r="AB271" i="5"/>
  <c r="P277" i="9" s="1"/>
  <c r="AB272" i="5"/>
  <c r="P278" i="9" s="1"/>
  <c r="AB273" i="5"/>
  <c r="P279" i="9" s="1"/>
  <c r="AB274" i="5"/>
  <c r="P280" i="9" s="1"/>
  <c r="AB275" i="5"/>
  <c r="P281" i="9" s="1"/>
  <c r="AB276" i="5"/>
  <c r="P282" i="9" s="1"/>
  <c r="AB277" i="5"/>
  <c r="P283" i="9" s="1"/>
  <c r="AB278" i="5"/>
  <c r="P284" i="9" s="1"/>
  <c r="AB279" i="5"/>
  <c r="P285" i="9" s="1"/>
  <c r="AB280" i="5"/>
  <c r="P286" i="9" s="1"/>
  <c r="AB281" i="5"/>
  <c r="P287" i="9" s="1"/>
  <c r="AB282" i="5"/>
  <c r="P288" i="9" s="1"/>
  <c r="AB283" i="5"/>
  <c r="P289" i="9" s="1"/>
  <c r="AB284" i="5"/>
  <c r="P290" i="9" s="1"/>
  <c r="AB285" i="5"/>
  <c r="P291" i="9" s="1"/>
  <c r="AB286" i="5"/>
  <c r="P292" i="9" s="1"/>
  <c r="AB287" i="5"/>
  <c r="P293" i="9" s="1"/>
  <c r="AB288" i="5"/>
  <c r="P294" i="9" s="1"/>
  <c r="AB289" i="5"/>
  <c r="P295" i="9" s="1"/>
  <c r="AB290" i="5"/>
  <c r="P296" i="9" s="1"/>
  <c r="AB291" i="5"/>
  <c r="P297" i="9" s="1"/>
  <c r="AB292" i="5"/>
  <c r="P298" i="9" s="1"/>
  <c r="AB293" i="5"/>
  <c r="P299" i="9" s="1"/>
  <c r="AB294" i="5"/>
  <c r="P300" i="9" s="1"/>
  <c r="AB295" i="5"/>
  <c r="P301" i="9" s="1"/>
  <c r="AB296" i="5"/>
  <c r="P302" i="9" s="1"/>
  <c r="AB297" i="5"/>
  <c r="P303" i="9" s="1"/>
  <c r="AB298" i="5"/>
  <c r="P304" i="9" s="1"/>
  <c r="AB299" i="5"/>
  <c r="P305" i="9" s="1"/>
  <c r="AB300" i="5"/>
  <c r="P306" i="9" s="1"/>
  <c r="AB301" i="5"/>
  <c r="P307" i="9" s="1"/>
  <c r="AB302" i="5"/>
  <c r="P308" i="9" s="1"/>
  <c r="AB303" i="5"/>
  <c r="P309" i="9" s="1"/>
  <c r="AB304" i="5"/>
  <c r="P310" i="9" s="1"/>
  <c r="AB305" i="5"/>
  <c r="P311" i="9" s="1"/>
  <c r="AB306" i="5"/>
  <c r="P312" i="9" s="1"/>
  <c r="AB307" i="5"/>
  <c r="P313" i="9" s="1"/>
  <c r="AB308" i="5"/>
  <c r="P314" i="9" s="1"/>
  <c r="AB309" i="5"/>
  <c r="P315" i="9" s="1"/>
  <c r="AB310" i="5"/>
  <c r="P316" i="9" s="1"/>
  <c r="AB311" i="5"/>
  <c r="P317" i="9" s="1"/>
  <c r="AB312" i="5"/>
  <c r="P318" i="9" s="1"/>
  <c r="AB313" i="5"/>
  <c r="P319" i="9" s="1"/>
  <c r="AB314" i="5"/>
  <c r="P320" i="9" s="1"/>
  <c r="AB315" i="5"/>
  <c r="P321" i="9" s="1"/>
  <c r="AB316" i="5"/>
  <c r="P322" i="9" s="1"/>
  <c r="AB317" i="5"/>
  <c r="P323" i="9" s="1"/>
  <c r="AB318" i="5"/>
  <c r="P324" i="9" s="1"/>
  <c r="AB319" i="5"/>
  <c r="P325" i="9" s="1"/>
  <c r="AB320" i="5"/>
  <c r="P326" i="9" s="1"/>
  <c r="AB321" i="5"/>
  <c r="P327" i="9" s="1"/>
  <c r="AB322" i="5"/>
  <c r="P328" i="9" s="1"/>
  <c r="AB323" i="5"/>
  <c r="P329" i="9" s="1"/>
  <c r="AB324" i="5"/>
  <c r="P330" i="9" s="1"/>
  <c r="AB325" i="5"/>
  <c r="P331" i="9" s="1"/>
  <c r="AB326" i="5"/>
  <c r="P332" i="9" s="1"/>
  <c r="AB327" i="5"/>
  <c r="P333" i="9" s="1"/>
  <c r="AB328" i="5"/>
  <c r="P334" i="9" s="1"/>
  <c r="AB329" i="5"/>
  <c r="P335" i="9" s="1"/>
  <c r="AB330" i="5"/>
  <c r="P336" i="9" s="1"/>
  <c r="AB331" i="5"/>
  <c r="P337" i="9" s="1"/>
  <c r="AB332" i="5"/>
  <c r="P338" i="9" s="1"/>
  <c r="AB333" i="5"/>
  <c r="P339" i="9" s="1"/>
  <c r="AB334" i="5"/>
  <c r="P340" i="9" s="1"/>
  <c r="AB335" i="5"/>
  <c r="P341" i="9" s="1"/>
  <c r="AB336" i="5"/>
  <c r="P342" i="9" s="1"/>
  <c r="AB337" i="5"/>
  <c r="P343" i="9" s="1"/>
  <c r="AB338" i="5"/>
  <c r="P344" i="9" s="1"/>
  <c r="AB339" i="5"/>
  <c r="P345" i="9" s="1"/>
  <c r="AB340" i="5"/>
  <c r="P346" i="9" s="1"/>
  <c r="AB341" i="5"/>
  <c r="P347" i="9" s="1"/>
  <c r="AB342" i="5"/>
  <c r="P348" i="9" s="1"/>
  <c r="AB343" i="5"/>
  <c r="P349" i="9" s="1"/>
  <c r="AB344" i="5"/>
  <c r="P350" i="9" s="1"/>
  <c r="AB345" i="5"/>
  <c r="P351" i="9" s="1"/>
  <c r="AB346" i="5"/>
  <c r="P352" i="9" s="1"/>
  <c r="AB347" i="5"/>
  <c r="P353" i="9" s="1"/>
  <c r="AB348" i="5"/>
  <c r="P354" i="9" s="1"/>
  <c r="AB349" i="5"/>
  <c r="P355" i="9" s="1"/>
  <c r="AB350" i="5"/>
  <c r="P356" i="9" s="1"/>
  <c r="AB351" i="5"/>
  <c r="P357" i="9" s="1"/>
  <c r="AB352" i="5"/>
  <c r="P358" i="9" s="1"/>
  <c r="AB353" i="5"/>
  <c r="P359" i="9" s="1"/>
  <c r="AB354" i="5"/>
  <c r="P360" i="9" s="1"/>
  <c r="AB355" i="5"/>
  <c r="P361" i="9" s="1"/>
  <c r="AB356" i="5"/>
  <c r="P362" i="9" s="1"/>
  <c r="AB357" i="5"/>
  <c r="P363" i="9" s="1"/>
  <c r="AB358" i="5"/>
  <c r="P364" i="9" s="1"/>
  <c r="AB359" i="5"/>
  <c r="P365" i="9" s="1"/>
  <c r="AB360" i="5"/>
  <c r="P366" i="9" s="1"/>
  <c r="AB361" i="5"/>
  <c r="P367" i="9" s="1"/>
  <c r="AB362" i="5"/>
  <c r="P368" i="9" s="1"/>
  <c r="AB363" i="5"/>
  <c r="P369" i="9" s="1"/>
  <c r="AB364" i="5"/>
  <c r="P370" i="9" s="1"/>
  <c r="AB365" i="5"/>
  <c r="P371" i="9" s="1"/>
  <c r="AB366" i="5"/>
  <c r="P372" i="9" s="1"/>
  <c r="AB367" i="5"/>
  <c r="P373" i="9" s="1"/>
  <c r="AB368" i="5"/>
  <c r="P374" i="9" s="1"/>
  <c r="AB369" i="5"/>
  <c r="P375" i="9" s="1"/>
  <c r="AB370" i="5"/>
  <c r="P376" i="9" s="1"/>
  <c r="AB371" i="5"/>
  <c r="P377" i="9" s="1"/>
  <c r="AB372" i="5"/>
  <c r="P378" i="9" s="1"/>
  <c r="AB373" i="5"/>
  <c r="P379" i="9" s="1"/>
  <c r="AB374" i="5"/>
  <c r="P380" i="9" s="1"/>
  <c r="AB375" i="5"/>
  <c r="P381" i="9" s="1"/>
  <c r="AB376" i="5"/>
  <c r="P382" i="9" s="1"/>
  <c r="AB377" i="5"/>
  <c r="P383" i="9" s="1"/>
  <c r="AB378" i="5"/>
  <c r="P384" i="9" s="1"/>
  <c r="AB379" i="5"/>
  <c r="P385" i="9" s="1"/>
  <c r="AB380" i="5"/>
  <c r="P386" i="9" s="1"/>
  <c r="AB381" i="5"/>
  <c r="P387" i="9" s="1"/>
  <c r="AB382" i="5"/>
  <c r="P388" i="9" s="1"/>
  <c r="AB383" i="5"/>
  <c r="P389" i="9" s="1"/>
  <c r="AB384" i="5"/>
  <c r="P390" i="9" s="1"/>
  <c r="AB385" i="5"/>
  <c r="P391" i="9" s="1"/>
  <c r="AB386" i="5"/>
  <c r="P392" i="9" s="1"/>
  <c r="AB387" i="5"/>
  <c r="P393" i="9" s="1"/>
  <c r="AB388" i="5"/>
  <c r="P394" i="9" s="1"/>
  <c r="AB389" i="5"/>
  <c r="P395" i="9" s="1"/>
  <c r="AB390" i="5"/>
  <c r="P396" i="9" s="1"/>
  <c r="AB391" i="5"/>
  <c r="P397" i="9" s="1"/>
  <c r="AB392" i="5"/>
  <c r="P398" i="9" s="1"/>
  <c r="AB393" i="5"/>
  <c r="P399" i="9" s="1"/>
  <c r="AB394" i="5"/>
  <c r="P400" i="9" s="1"/>
  <c r="AB395" i="5"/>
  <c r="P401" i="9" s="1"/>
  <c r="AB396" i="5"/>
  <c r="P402" i="9" s="1"/>
  <c r="AB397" i="5"/>
  <c r="P403" i="9" s="1"/>
  <c r="AB398" i="5"/>
  <c r="P404" i="9" s="1"/>
  <c r="AB399" i="5"/>
  <c r="P405" i="9" s="1"/>
  <c r="AB400" i="5"/>
  <c r="P406" i="9" s="1"/>
  <c r="AB401" i="5"/>
  <c r="P407" i="9" s="1"/>
  <c r="AB402" i="5"/>
  <c r="P408" i="9" s="1"/>
  <c r="AB403" i="5"/>
  <c r="P409" i="9" s="1"/>
  <c r="AB404" i="5"/>
  <c r="P410" i="9" s="1"/>
  <c r="AB405" i="5"/>
  <c r="P411" i="9" s="1"/>
  <c r="AB406" i="5"/>
  <c r="P412" i="9" s="1"/>
  <c r="AB407" i="5"/>
  <c r="P413" i="9" s="1"/>
  <c r="AB408" i="5"/>
  <c r="P414" i="9" s="1"/>
  <c r="AB409" i="5"/>
  <c r="P415" i="9" s="1"/>
  <c r="AB410" i="5"/>
  <c r="P416" i="9" s="1"/>
  <c r="AB411" i="5"/>
  <c r="P417" i="9" s="1"/>
  <c r="AB412" i="5"/>
  <c r="P418" i="9" s="1"/>
  <c r="AB413" i="5"/>
  <c r="P419" i="9" s="1"/>
  <c r="AB414" i="5"/>
  <c r="P420" i="9" s="1"/>
  <c r="AB415" i="5"/>
  <c r="P421" i="9" s="1"/>
  <c r="AB416" i="5"/>
  <c r="P422" i="9" s="1"/>
  <c r="AB417" i="5"/>
  <c r="P423" i="9" s="1"/>
  <c r="AB418" i="5"/>
  <c r="P424" i="9" s="1"/>
  <c r="AB419" i="5"/>
  <c r="P425" i="9" s="1"/>
  <c r="AB420" i="5"/>
  <c r="P426" i="9" s="1"/>
  <c r="AB421" i="5"/>
  <c r="P427" i="9" s="1"/>
  <c r="AB422" i="5"/>
  <c r="P428" i="9" s="1"/>
  <c r="AB423" i="5"/>
  <c r="P429" i="9" s="1"/>
  <c r="AB424" i="5"/>
  <c r="P430" i="9" s="1"/>
  <c r="AB425" i="5"/>
  <c r="P431" i="9" s="1"/>
  <c r="AB426" i="5"/>
  <c r="P432" i="9" s="1"/>
  <c r="AB427" i="5"/>
  <c r="P433" i="9" s="1"/>
  <c r="AB428" i="5"/>
  <c r="P434" i="9" s="1"/>
  <c r="AB429" i="5"/>
  <c r="P435" i="9" s="1"/>
  <c r="AB430" i="5"/>
  <c r="P436" i="9" s="1"/>
  <c r="AB431" i="5"/>
  <c r="P437" i="9" s="1"/>
  <c r="AB432" i="5"/>
  <c r="P438" i="9" s="1"/>
  <c r="AB433" i="5"/>
  <c r="P439" i="9" s="1"/>
  <c r="AB434" i="5"/>
  <c r="P440" i="9" s="1"/>
  <c r="AB435" i="5"/>
  <c r="P441" i="9" s="1"/>
  <c r="AB436" i="5"/>
  <c r="P442" i="9" s="1"/>
  <c r="AB437" i="5"/>
  <c r="P443" i="9" s="1"/>
  <c r="AB438" i="5"/>
  <c r="P444" i="9" s="1"/>
  <c r="AB439" i="5"/>
  <c r="P445" i="9" s="1"/>
  <c r="AB440" i="5"/>
  <c r="P446" i="9" s="1"/>
  <c r="AB441" i="5"/>
  <c r="P447" i="9" s="1"/>
  <c r="AB442" i="5"/>
  <c r="P448" i="9" s="1"/>
  <c r="AB443" i="5"/>
  <c r="P449" i="9" s="1"/>
  <c r="AB444" i="5"/>
  <c r="P450" i="9" s="1"/>
  <c r="AB445" i="5"/>
  <c r="P451" i="9" s="1"/>
  <c r="AB446" i="5"/>
  <c r="P452" i="9" s="1"/>
  <c r="AB447" i="5"/>
  <c r="P453" i="9" s="1"/>
  <c r="AB448" i="5"/>
  <c r="P454" i="9" s="1"/>
  <c r="AB449" i="5"/>
  <c r="P455" i="9" s="1"/>
  <c r="AB450" i="5"/>
  <c r="P456" i="9" s="1"/>
  <c r="AB451" i="5"/>
  <c r="P457" i="9" s="1"/>
  <c r="AB452" i="5"/>
  <c r="P458" i="9" s="1"/>
  <c r="AB453" i="5"/>
  <c r="P459" i="9" s="1"/>
  <c r="AB454" i="5"/>
  <c r="P460" i="9" s="1"/>
  <c r="AB455" i="5"/>
  <c r="P461" i="9" s="1"/>
  <c r="AB456" i="5"/>
  <c r="P462" i="9" s="1"/>
  <c r="AB457" i="5"/>
  <c r="P463" i="9" s="1"/>
  <c r="AB458" i="5"/>
  <c r="P464" i="9" s="1"/>
  <c r="AB459" i="5"/>
  <c r="P465" i="9" s="1"/>
  <c r="AB460" i="5"/>
  <c r="P466" i="9" s="1"/>
  <c r="AB461" i="5"/>
  <c r="P467" i="9" s="1"/>
  <c r="AB462" i="5"/>
  <c r="P468" i="9" s="1"/>
  <c r="AB463" i="5"/>
  <c r="P469" i="9" s="1"/>
  <c r="AB464" i="5"/>
  <c r="P470" i="9" s="1"/>
  <c r="AB465" i="5"/>
  <c r="P471" i="9" s="1"/>
  <c r="AB466" i="5"/>
  <c r="P472" i="9" s="1"/>
  <c r="AB467" i="5"/>
  <c r="P473" i="9" s="1"/>
  <c r="AB468" i="5"/>
  <c r="P474" i="9" s="1"/>
  <c r="AB469" i="5"/>
  <c r="P475" i="9" s="1"/>
  <c r="AB470" i="5"/>
  <c r="P476" i="9" s="1"/>
  <c r="AB471" i="5"/>
  <c r="P477" i="9" s="1"/>
  <c r="AB472" i="5"/>
  <c r="P478" i="9" s="1"/>
  <c r="AB473" i="5"/>
  <c r="P479" i="9" s="1"/>
  <c r="AB474" i="5"/>
  <c r="P480" i="9" s="1"/>
  <c r="AB475" i="5"/>
  <c r="P481" i="9" s="1"/>
  <c r="AB476" i="5"/>
  <c r="P482" i="9" s="1"/>
  <c r="AB477" i="5"/>
  <c r="P483" i="9" s="1"/>
  <c r="AB478" i="5"/>
  <c r="P484" i="9" s="1"/>
  <c r="AB479" i="5"/>
  <c r="P485" i="9" s="1"/>
  <c r="AB480" i="5"/>
  <c r="P486" i="9" s="1"/>
  <c r="AB481" i="5"/>
  <c r="P487" i="9" s="1"/>
  <c r="AB482" i="5"/>
  <c r="P488" i="9" s="1"/>
  <c r="AB483" i="5"/>
  <c r="P489" i="9" s="1"/>
  <c r="AB484" i="5"/>
  <c r="P490" i="9" s="1"/>
  <c r="AB485" i="5"/>
  <c r="P491" i="9" s="1"/>
  <c r="AB486" i="5"/>
  <c r="P492" i="9" s="1"/>
  <c r="AB487" i="5"/>
  <c r="P493" i="9" s="1"/>
  <c r="AB488" i="5"/>
  <c r="P494" i="9" s="1"/>
  <c r="AB489" i="5"/>
  <c r="P495" i="9" s="1"/>
  <c r="AB490" i="5"/>
  <c r="P496" i="9" s="1"/>
  <c r="AB491" i="5"/>
  <c r="P497" i="9" s="1"/>
  <c r="AB492" i="5"/>
  <c r="P498" i="9" s="1"/>
  <c r="AB493" i="5"/>
  <c r="P499" i="9" s="1"/>
  <c r="AB494" i="5"/>
  <c r="P500" i="9" s="1"/>
  <c r="AB495" i="5"/>
  <c r="P501" i="9" s="1"/>
  <c r="AB496" i="5"/>
  <c r="P502" i="9" s="1"/>
  <c r="AB497" i="5"/>
  <c r="P503" i="9" s="1"/>
  <c r="AB498" i="5"/>
  <c r="P504" i="9" s="1"/>
  <c r="AB499" i="5"/>
  <c r="P505" i="9" s="1"/>
  <c r="AB500" i="5"/>
  <c r="P506" i="9" s="1"/>
  <c r="AB501" i="5"/>
  <c r="P507" i="9" s="1"/>
  <c r="AB502" i="5"/>
  <c r="P508" i="9" s="1"/>
  <c r="AB503" i="5"/>
  <c r="P509" i="9" s="1"/>
  <c r="AB504" i="5"/>
  <c r="P510" i="9" s="1"/>
  <c r="AB505" i="5"/>
  <c r="P511" i="9" s="1"/>
  <c r="AB506" i="5"/>
  <c r="P512" i="9" s="1"/>
  <c r="AB507" i="5"/>
  <c r="P513" i="9" s="1"/>
  <c r="AB508" i="5"/>
  <c r="P514" i="9" s="1"/>
  <c r="AB509" i="5"/>
  <c r="P515" i="9" s="1"/>
  <c r="AB510" i="5"/>
  <c r="P516" i="9" s="1"/>
  <c r="AB511" i="5"/>
  <c r="P517" i="9" s="1"/>
  <c r="AB512" i="5"/>
  <c r="P518" i="9" s="1"/>
  <c r="AB513" i="5"/>
  <c r="P519" i="9" s="1"/>
  <c r="AB514" i="5"/>
  <c r="P520" i="9" s="1"/>
  <c r="AB515" i="5"/>
  <c r="P521" i="9" s="1"/>
  <c r="AB516" i="5"/>
  <c r="P522" i="9" s="1"/>
  <c r="AB517" i="5"/>
  <c r="P523" i="9" s="1"/>
  <c r="AB518" i="5"/>
  <c r="P524" i="9" s="1"/>
  <c r="AB519" i="5"/>
  <c r="P525" i="9" s="1"/>
  <c r="AB520" i="5"/>
  <c r="P526" i="9" s="1"/>
  <c r="AB521" i="5"/>
  <c r="P527" i="9" s="1"/>
  <c r="AB522" i="5"/>
  <c r="P528" i="9" s="1"/>
  <c r="AB523" i="5"/>
  <c r="P529" i="9" s="1"/>
  <c r="AB524" i="5"/>
  <c r="P530" i="9" s="1"/>
  <c r="AB525" i="5"/>
  <c r="P531" i="9" s="1"/>
  <c r="AB526" i="5"/>
  <c r="P532" i="9" s="1"/>
  <c r="AB527" i="5"/>
  <c r="P533" i="9" s="1"/>
  <c r="AB528" i="5"/>
  <c r="P534" i="9" s="1"/>
  <c r="AB529" i="5"/>
  <c r="P535" i="9" s="1"/>
  <c r="AB530" i="5"/>
  <c r="P536" i="9" s="1"/>
  <c r="AB531" i="5"/>
  <c r="P537" i="9" s="1"/>
  <c r="AB532" i="5"/>
  <c r="P538" i="9" s="1"/>
  <c r="AB533" i="5"/>
  <c r="P539" i="9" s="1"/>
  <c r="AB534" i="5"/>
  <c r="P540" i="9" s="1"/>
  <c r="AB535" i="5"/>
  <c r="P541" i="9" s="1"/>
  <c r="AB536" i="5"/>
  <c r="P542" i="9" s="1"/>
  <c r="AB537" i="5"/>
  <c r="P543" i="9" s="1"/>
  <c r="AB538" i="5"/>
  <c r="P544" i="9" s="1"/>
  <c r="AB539" i="5"/>
  <c r="P545" i="9" s="1"/>
  <c r="AB540" i="5"/>
  <c r="P546" i="9" s="1"/>
  <c r="AB541" i="5"/>
  <c r="P547" i="9" s="1"/>
  <c r="AB542" i="5"/>
  <c r="P548" i="9" s="1"/>
  <c r="AB543" i="5"/>
  <c r="P549" i="9" s="1"/>
  <c r="AB544" i="5"/>
  <c r="P550" i="9" s="1"/>
  <c r="AB545" i="5"/>
  <c r="P551" i="9" s="1"/>
  <c r="AB546" i="5"/>
  <c r="P552" i="9" s="1"/>
  <c r="AB547" i="5"/>
  <c r="P553" i="9" s="1"/>
  <c r="AB548" i="5"/>
  <c r="P554" i="9" s="1"/>
  <c r="AB549" i="5"/>
  <c r="P555" i="9" s="1"/>
  <c r="AB550" i="5"/>
  <c r="P556" i="9" s="1"/>
  <c r="AB551" i="5"/>
  <c r="P557" i="9" s="1"/>
  <c r="AB552" i="5"/>
  <c r="P558" i="9" s="1"/>
  <c r="AB553" i="5"/>
  <c r="P559" i="9" s="1"/>
  <c r="AB554" i="5"/>
  <c r="P560" i="9" s="1"/>
  <c r="AB555" i="5"/>
  <c r="P561" i="9" s="1"/>
  <c r="AB556" i="5"/>
  <c r="P562" i="9" s="1"/>
  <c r="AB557" i="5"/>
  <c r="P563" i="9" s="1"/>
  <c r="AB558" i="5"/>
  <c r="P564" i="9" s="1"/>
  <c r="AB559" i="5"/>
  <c r="P565" i="9" s="1"/>
  <c r="AB560" i="5"/>
  <c r="P566" i="9" s="1"/>
  <c r="AB561" i="5"/>
  <c r="P567" i="9" s="1"/>
  <c r="AB562" i="5"/>
  <c r="P568" i="9" s="1"/>
  <c r="AB563" i="5"/>
  <c r="P569" i="9" s="1"/>
  <c r="AB564" i="5"/>
  <c r="P570" i="9" s="1"/>
  <c r="AB565" i="5"/>
  <c r="P571" i="9" s="1"/>
  <c r="AB566" i="5"/>
  <c r="P572" i="9" s="1"/>
  <c r="AB567" i="5"/>
  <c r="P573" i="9" s="1"/>
  <c r="AB568" i="5"/>
  <c r="P574" i="9" s="1"/>
  <c r="AB569" i="5"/>
  <c r="P575" i="9" s="1"/>
  <c r="AB570" i="5"/>
  <c r="P576" i="9" s="1"/>
  <c r="AB571" i="5"/>
  <c r="P577" i="9" s="1"/>
  <c r="AB572" i="5"/>
  <c r="P578" i="9" s="1"/>
  <c r="AB573" i="5"/>
  <c r="P579" i="9" s="1"/>
  <c r="AB574" i="5"/>
  <c r="P580" i="9" s="1"/>
  <c r="AB575" i="5"/>
  <c r="P581" i="9" s="1"/>
  <c r="AB576" i="5"/>
  <c r="P582" i="9" s="1"/>
  <c r="AB577" i="5"/>
  <c r="P583" i="9" s="1"/>
  <c r="AB578" i="5"/>
  <c r="P584" i="9" s="1"/>
  <c r="AB579" i="5"/>
  <c r="P585" i="9" s="1"/>
  <c r="AB580" i="5"/>
  <c r="P586" i="9" s="1"/>
  <c r="AB581" i="5"/>
  <c r="P587" i="9" s="1"/>
  <c r="AB582" i="5"/>
  <c r="P588" i="9" s="1"/>
  <c r="AB583" i="5"/>
  <c r="P589" i="9" s="1"/>
  <c r="AB584" i="5"/>
  <c r="P590" i="9" s="1"/>
  <c r="AB585" i="5"/>
  <c r="P591" i="9" s="1"/>
  <c r="AB586" i="5"/>
  <c r="P592" i="9" s="1"/>
  <c r="AB587" i="5"/>
  <c r="P593" i="9" s="1"/>
  <c r="AB588" i="5"/>
  <c r="P594" i="9" s="1"/>
  <c r="AB589" i="5"/>
  <c r="P595" i="9" s="1"/>
  <c r="AB590" i="5"/>
  <c r="P596" i="9" s="1"/>
  <c r="AB591" i="5"/>
  <c r="P597" i="9" s="1"/>
  <c r="AB592" i="5"/>
  <c r="P598" i="9" s="1"/>
  <c r="AB593" i="5"/>
  <c r="P599" i="9" s="1"/>
  <c r="AB594" i="5"/>
  <c r="P600" i="9" s="1"/>
  <c r="AB595" i="5"/>
  <c r="P601" i="9" s="1"/>
  <c r="AB596" i="5"/>
  <c r="P602" i="9" s="1"/>
  <c r="AB597" i="5"/>
  <c r="P603" i="9" s="1"/>
  <c r="AB598" i="5"/>
  <c r="P604" i="9" s="1"/>
  <c r="AB599" i="5"/>
  <c r="P605" i="9" s="1"/>
  <c r="AB600" i="5"/>
  <c r="P606" i="9" s="1"/>
  <c r="AB601" i="5"/>
  <c r="P607" i="9" s="1"/>
  <c r="AB602" i="5"/>
  <c r="P608" i="9" s="1"/>
  <c r="AB603" i="5"/>
  <c r="P609" i="9" s="1"/>
  <c r="AB604" i="5"/>
  <c r="P610" i="9" s="1"/>
  <c r="AB605" i="5"/>
  <c r="P611" i="9" s="1"/>
  <c r="AB606" i="5"/>
  <c r="P612" i="9" s="1"/>
  <c r="AB607" i="5"/>
  <c r="P613" i="9" s="1"/>
  <c r="AB608" i="5"/>
  <c r="P614" i="9" s="1"/>
  <c r="AB609" i="5"/>
  <c r="P615" i="9" s="1"/>
  <c r="AB610" i="5"/>
  <c r="P616" i="9" s="1"/>
  <c r="AB611" i="5"/>
  <c r="P617" i="9" s="1"/>
  <c r="AB612" i="5"/>
  <c r="P618" i="9" s="1"/>
  <c r="AB613" i="5"/>
  <c r="P619" i="9" s="1"/>
  <c r="AB614" i="5"/>
  <c r="P620" i="9" s="1"/>
  <c r="AB615" i="5"/>
  <c r="P621" i="9" s="1"/>
  <c r="AB616" i="5"/>
  <c r="P622" i="9" s="1"/>
  <c r="AB617" i="5"/>
  <c r="P623" i="9" s="1"/>
  <c r="AB618" i="5"/>
  <c r="P624" i="9" s="1"/>
  <c r="AB619" i="5"/>
  <c r="P625" i="9" s="1"/>
  <c r="AB620" i="5"/>
  <c r="P626" i="9" s="1"/>
  <c r="AB621" i="5"/>
  <c r="P627" i="9" s="1"/>
  <c r="AB622" i="5"/>
  <c r="P628" i="9" s="1"/>
  <c r="AB623" i="5"/>
  <c r="P629" i="9" s="1"/>
  <c r="AB624" i="5"/>
  <c r="P630" i="9" s="1"/>
  <c r="AB625" i="5"/>
  <c r="P631" i="9" s="1"/>
  <c r="AB626" i="5"/>
  <c r="P632" i="9" s="1"/>
  <c r="AB627" i="5"/>
  <c r="P633" i="9" s="1"/>
  <c r="AB628" i="5"/>
  <c r="P634" i="9" s="1"/>
  <c r="AB629" i="5"/>
  <c r="P635" i="9" s="1"/>
  <c r="AB630" i="5"/>
  <c r="P636" i="9" s="1"/>
  <c r="AB631" i="5"/>
  <c r="P637" i="9" s="1"/>
  <c r="AB632" i="5"/>
  <c r="P638" i="9" s="1"/>
  <c r="AB633" i="5"/>
  <c r="P639" i="9" s="1"/>
  <c r="AB634" i="5"/>
  <c r="P640" i="9" s="1"/>
  <c r="AB635" i="5"/>
  <c r="P641" i="9" s="1"/>
  <c r="AB636" i="5"/>
  <c r="P642" i="9" s="1"/>
  <c r="AB637" i="5"/>
  <c r="P643" i="9" s="1"/>
  <c r="AB638" i="5"/>
  <c r="P644" i="9" s="1"/>
  <c r="AB639" i="5"/>
  <c r="P645" i="9" s="1"/>
  <c r="AB640" i="5"/>
  <c r="P646" i="9" s="1"/>
  <c r="AB641" i="5"/>
  <c r="P647" i="9" s="1"/>
  <c r="AB642" i="5"/>
  <c r="P648" i="9" s="1"/>
  <c r="AB643" i="5"/>
  <c r="P649" i="9" s="1"/>
  <c r="AB644" i="5"/>
  <c r="P650" i="9" s="1"/>
  <c r="AB645" i="5"/>
  <c r="P651" i="9" s="1"/>
  <c r="AB646" i="5"/>
  <c r="P652" i="9" s="1"/>
  <c r="AB647" i="5"/>
  <c r="P653" i="9" s="1"/>
  <c r="AB648" i="5"/>
  <c r="P654" i="9" s="1"/>
  <c r="AB649" i="5"/>
  <c r="P655" i="9" s="1"/>
  <c r="AB650" i="5"/>
  <c r="P656" i="9" s="1"/>
  <c r="AB651" i="5"/>
  <c r="P657" i="9" s="1"/>
  <c r="AB652" i="5"/>
  <c r="P658" i="9" s="1"/>
  <c r="AB653" i="5"/>
  <c r="P659" i="9" s="1"/>
  <c r="AB654" i="5"/>
  <c r="P660" i="9" s="1"/>
  <c r="AB655" i="5"/>
  <c r="P661" i="9" s="1"/>
  <c r="AB656" i="5"/>
  <c r="P662" i="9" s="1"/>
  <c r="AB657" i="5"/>
  <c r="P663" i="9" s="1"/>
  <c r="AB658" i="5"/>
  <c r="P664" i="9" s="1"/>
  <c r="AB659" i="5"/>
  <c r="P665" i="9" s="1"/>
  <c r="AB660" i="5"/>
  <c r="P666" i="9" s="1"/>
  <c r="AB661" i="5"/>
  <c r="P667" i="9" s="1"/>
  <c r="AB662" i="5"/>
  <c r="P668" i="9" s="1"/>
  <c r="AB663" i="5"/>
  <c r="P669" i="9" s="1"/>
  <c r="AB664" i="5"/>
  <c r="P670" i="9" s="1"/>
  <c r="AB665" i="5"/>
  <c r="P671" i="9" s="1"/>
  <c r="AB666" i="5"/>
  <c r="P672" i="9" s="1"/>
  <c r="AB667" i="5"/>
  <c r="P673" i="9" s="1"/>
  <c r="AB668" i="5"/>
  <c r="P674" i="9" s="1"/>
  <c r="AB669" i="5"/>
  <c r="P675" i="9" s="1"/>
  <c r="AB670" i="5"/>
  <c r="P676" i="9" s="1"/>
  <c r="AB671" i="5"/>
  <c r="P677" i="9" s="1"/>
  <c r="AB672" i="5"/>
  <c r="P678" i="9" s="1"/>
  <c r="AB673" i="5"/>
  <c r="P679" i="9" s="1"/>
  <c r="AB674" i="5"/>
  <c r="P680" i="9" s="1"/>
  <c r="AB675" i="5"/>
  <c r="P681" i="9" s="1"/>
  <c r="AB676" i="5"/>
  <c r="P682" i="9" s="1"/>
  <c r="AB677" i="5"/>
  <c r="P683" i="9" s="1"/>
  <c r="AB678" i="5"/>
  <c r="P684" i="9" s="1"/>
  <c r="AB679" i="5"/>
  <c r="P685" i="9" s="1"/>
  <c r="AB680" i="5"/>
  <c r="P686" i="9" s="1"/>
  <c r="AB681" i="5"/>
  <c r="P687" i="9" s="1"/>
  <c r="AB682" i="5"/>
  <c r="P688" i="9" s="1"/>
  <c r="AB683" i="5"/>
  <c r="P689" i="9" s="1"/>
  <c r="AB684" i="5"/>
  <c r="P690" i="9" s="1"/>
  <c r="AB685" i="5"/>
  <c r="P691" i="9" s="1"/>
  <c r="AB686" i="5"/>
  <c r="P692" i="9" s="1"/>
  <c r="AB687" i="5"/>
  <c r="P693" i="9" s="1"/>
  <c r="AB688" i="5"/>
  <c r="P694" i="9" s="1"/>
  <c r="AB689" i="5"/>
  <c r="P695" i="9" s="1"/>
  <c r="AB690" i="5"/>
  <c r="P696" i="9" s="1"/>
  <c r="AB691" i="5"/>
  <c r="P697" i="9" s="1"/>
  <c r="AB692" i="5"/>
  <c r="P698" i="9" s="1"/>
  <c r="AB693" i="5"/>
  <c r="P699" i="9" s="1"/>
  <c r="AB694" i="5"/>
  <c r="P700" i="9" s="1"/>
  <c r="AB695" i="5"/>
  <c r="P701" i="9" s="1"/>
  <c r="AB696" i="5"/>
  <c r="P702" i="9" s="1"/>
  <c r="AB697" i="5"/>
  <c r="P703" i="9" s="1"/>
  <c r="AB698" i="5"/>
  <c r="P704" i="9" s="1"/>
  <c r="AB699" i="5"/>
  <c r="P705" i="9" s="1"/>
  <c r="AB700" i="5"/>
  <c r="P706" i="9" s="1"/>
  <c r="AB701" i="5"/>
  <c r="P707" i="9" s="1"/>
  <c r="AB702" i="5"/>
  <c r="P708" i="9" s="1"/>
  <c r="AB703" i="5"/>
  <c r="P709" i="9" s="1"/>
  <c r="AB704" i="5"/>
  <c r="P710" i="9" s="1"/>
  <c r="AB705" i="5"/>
  <c r="P711" i="9" s="1"/>
  <c r="AB706" i="5"/>
  <c r="P712" i="9" s="1"/>
  <c r="AB707" i="5"/>
  <c r="P713" i="9" s="1"/>
  <c r="AB708" i="5"/>
  <c r="P714" i="9" s="1"/>
  <c r="AB709" i="5"/>
  <c r="P715" i="9" s="1"/>
  <c r="AB710" i="5"/>
  <c r="P716" i="9" s="1"/>
  <c r="AB711" i="5"/>
  <c r="P717" i="9" s="1"/>
  <c r="AB712" i="5"/>
  <c r="P718" i="9" s="1"/>
  <c r="AB713" i="5"/>
  <c r="P719" i="9" s="1"/>
  <c r="AB714" i="5"/>
  <c r="P720" i="9" s="1"/>
  <c r="AB715" i="5"/>
  <c r="P721" i="9" s="1"/>
  <c r="AB716" i="5"/>
  <c r="P722" i="9" s="1"/>
  <c r="AB717" i="5"/>
  <c r="P723" i="9" s="1"/>
  <c r="AB718" i="5"/>
  <c r="P724" i="9" s="1"/>
  <c r="AB719" i="5"/>
  <c r="P725" i="9" s="1"/>
  <c r="AB720" i="5"/>
  <c r="P726" i="9" s="1"/>
  <c r="AB721" i="5"/>
  <c r="P727" i="9" s="1"/>
  <c r="AB722" i="5"/>
  <c r="P728" i="9" s="1"/>
  <c r="AB723" i="5"/>
  <c r="P729" i="9" s="1"/>
  <c r="AB724" i="5"/>
  <c r="P730" i="9" s="1"/>
  <c r="AB725" i="5"/>
  <c r="P731" i="9" s="1"/>
  <c r="AB726" i="5"/>
  <c r="P732" i="9" s="1"/>
  <c r="AB727" i="5"/>
  <c r="P733" i="9" s="1"/>
  <c r="AB728" i="5"/>
  <c r="P734" i="9" s="1"/>
  <c r="AB729" i="5"/>
  <c r="P735" i="9" s="1"/>
  <c r="AB730" i="5"/>
  <c r="P736" i="9" s="1"/>
  <c r="AB731" i="5"/>
  <c r="P737" i="9" s="1"/>
  <c r="AB732" i="5"/>
  <c r="P738" i="9" s="1"/>
  <c r="AB733" i="5"/>
  <c r="P739" i="9" s="1"/>
  <c r="AB734" i="5"/>
  <c r="P740" i="9" s="1"/>
  <c r="AB735" i="5"/>
  <c r="P741" i="9" s="1"/>
  <c r="AB736" i="5"/>
  <c r="P742" i="9" s="1"/>
  <c r="AB737" i="5"/>
  <c r="P743" i="9" s="1"/>
  <c r="AB738" i="5"/>
  <c r="P744" i="9" s="1"/>
  <c r="AB739" i="5"/>
  <c r="P745" i="9" s="1"/>
  <c r="AB740" i="5"/>
  <c r="P746" i="9" s="1"/>
  <c r="AB741" i="5"/>
  <c r="P747" i="9" s="1"/>
  <c r="AB742" i="5"/>
  <c r="P748" i="9" s="1"/>
  <c r="AB743" i="5"/>
  <c r="P749" i="9" s="1"/>
  <c r="AB744" i="5"/>
  <c r="P750" i="9" s="1"/>
  <c r="AB745" i="5"/>
  <c r="P751" i="9" s="1"/>
  <c r="AB746" i="5"/>
  <c r="P752" i="9" s="1"/>
  <c r="AB747" i="5"/>
  <c r="P753" i="9" s="1"/>
  <c r="AB748" i="5"/>
  <c r="P754" i="9" s="1"/>
  <c r="AB749" i="5"/>
  <c r="P755" i="9" s="1"/>
  <c r="AB750" i="5"/>
  <c r="P756" i="9" s="1"/>
  <c r="AB751" i="5"/>
  <c r="P757" i="9" s="1"/>
  <c r="AB752" i="5"/>
  <c r="P758" i="9" s="1"/>
  <c r="AB753" i="5"/>
  <c r="P759" i="9" s="1"/>
  <c r="AB754" i="5"/>
  <c r="P760" i="9" s="1"/>
  <c r="AB755" i="5"/>
  <c r="P761" i="9" s="1"/>
  <c r="AB756" i="5"/>
  <c r="P762" i="9" s="1"/>
  <c r="AB757" i="5"/>
  <c r="P763" i="9" s="1"/>
  <c r="AB758" i="5"/>
  <c r="P764" i="9" s="1"/>
  <c r="AB759" i="5"/>
  <c r="P765" i="9" s="1"/>
  <c r="AB760" i="5"/>
  <c r="P766" i="9" s="1"/>
  <c r="AB761" i="5"/>
  <c r="P767" i="9" s="1"/>
  <c r="AB762" i="5"/>
  <c r="P768" i="9" s="1"/>
  <c r="AB763" i="5"/>
  <c r="P769" i="9" s="1"/>
  <c r="AB764" i="5"/>
  <c r="P770" i="9" s="1"/>
  <c r="AB765" i="5"/>
  <c r="P771" i="9" s="1"/>
  <c r="AB766" i="5"/>
  <c r="P772" i="9" s="1"/>
  <c r="AB767" i="5"/>
  <c r="P773" i="9" s="1"/>
  <c r="AB768" i="5"/>
  <c r="P774" i="9" s="1"/>
  <c r="AB769" i="5"/>
  <c r="P775" i="9" s="1"/>
  <c r="AB770" i="5"/>
  <c r="P776" i="9" s="1"/>
  <c r="AB771" i="5"/>
  <c r="P777" i="9" s="1"/>
  <c r="AB772" i="5"/>
  <c r="P778" i="9" s="1"/>
  <c r="AB773" i="5"/>
  <c r="P779" i="9" s="1"/>
  <c r="AB774" i="5"/>
  <c r="P780" i="9" s="1"/>
  <c r="AB775" i="5"/>
  <c r="P781" i="9" s="1"/>
  <c r="AB776" i="5"/>
  <c r="P782" i="9" s="1"/>
  <c r="AB777" i="5"/>
  <c r="P783" i="9" s="1"/>
  <c r="AB778" i="5"/>
  <c r="P784" i="9" s="1"/>
  <c r="AB779" i="5"/>
  <c r="P785" i="9" s="1"/>
  <c r="AB780" i="5"/>
  <c r="P786" i="9" s="1"/>
  <c r="AB781" i="5"/>
  <c r="P787" i="9" s="1"/>
  <c r="AB782" i="5"/>
  <c r="P788" i="9" s="1"/>
  <c r="AB783" i="5"/>
  <c r="P789" i="9" s="1"/>
  <c r="AB784" i="5"/>
  <c r="P790" i="9" s="1"/>
  <c r="AB785" i="5"/>
  <c r="P791" i="9" s="1"/>
  <c r="AB786" i="5"/>
  <c r="P792" i="9" s="1"/>
  <c r="AB787" i="5"/>
  <c r="P793" i="9" s="1"/>
  <c r="AB788" i="5"/>
  <c r="P794" i="9" s="1"/>
  <c r="AB789" i="5"/>
  <c r="P795" i="9" s="1"/>
  <c r="AB790" i="5"/>
  <c r="P796" i="9" s="1"/>
  <c r="AB791" i="5"/>
  <c r="P797" i="9" s="1"/>
  <c r="AB792" i="5"/>
  <c r="P798" i="9" s="1"/>
  <c r="AB793" i="5"/>
  <c r="P799" i="9" s="1"/>
  <c r="AB794" i="5"/>
  <c r="P800" i="9" s="1"/>
  <c r="AB795" i="5"/>
  <c r="P801" i="9" s="1"/>
  <c r="AB796" i="5"/>
  <c r="P802" i="9" s="1"/>
  <c r="AB797" i="5"/>
  <c r="P803" i="9" s="1"/>
  <c r="AB798" i="5"/>
  <c r="P804" i="9" s="1"/>
  <c r="AB799" i="5"/>
  <c r="P805" i="9" s="1"/>
  <c r="AB800" i="5"/>
  <c r="P806" i="9" s="1"/>
  <c r="AB801" i="5"/>
  <c r="P807" i="9" s="1"/>
  <c r="AB802" i="5"/>
  <c r="P808" i="9" s="1"/>
  <c r="AB803" i="5"/>
  <c r="P809" i="9" s="1"/>
  <c r="AB804" i="5"/>
  <c r="P810" i="9" s="1"/>
  <c r="AB805" i="5"/>
  <c r="P811" i="9" s="1"/>
  <c r="AB806" i="5"/>
  <c r="P812" i="9" s="1"/>
  <c r="AB807" i="5"/>
  <c r="P813" i="9" s="1"/>
  <c r="AB808" i="5"/>
  <c r="P814" i="9" s="1"/>
  <c r="AB809" i="5"/>
  <c r="P815" i="9" s="1"/>
  <c r="AB810" i="5"/>
  <c r="P816" i="9" s="1"/>
  <c r="AB811" i="5"/>
  <c r="P817" i="9" s="1"/>
  <c r="AB812" i="5"/>
  <c r="P818" i="9" s="1"/>
  <c r="AB813" i="5"/>
  <c r="P819" i="9" s="1"/>
  <c r="AB814" i="5"/>
  <c r="P820" i="9" s="1"/>
  <c r="AB815" i="5"/>
  <c r="P821" i="9" s="1"/>
  <c r="AB816" i="5"/>
  <c r="P822" i="9" s="1"/>
  <c r="AB817" i="5"/>
  <c r="P823" i="9" s="1"/>
  <c r="AB818" i="5"/>
  <c r="P824" i="9" s="1"/>
  <c r="AB819" i="5"/>
  <c r="P825" i="9" s="1"/>
  <c r="AB820" i="5"/>
  <c r="P826" i="9" s="1"/>
  <c r="AB821" i="5"/>
  <c r="P827" i="9" s="1"/>
  <c r="AB822" i="5"/>
  <c r="P828" i="9" s="1"/>
  <c r="AB823" i="5"/>
  <c r="P829" i="9" s="1"/>
  <c r="AB824" i="5"/>
  <c r="P830" i="9" s="1"/>
  <c r="AB825" i="5"/>
  <c r="P831" i="9" s="1"/>
  <c r="AB826" i="5"/>
  <c r="P832" i="9" s="1"/>
  <c r="AB827" i="5"/>
  <c r="P833" i="9" s="1"/>
  <c r="AB828" i="5"/>
  <c r="P834" i="9" s="1"/>
  <c r="AB829" i="5"/>
  <c r="P835" i="9" s="1"/>
  <c r="AB830" i="5"/>
  <c r="P836" i="9" s="1"/>
  <c r="AB831" i="5"/>
  <c r="P837" i="9" s="1"/>
  <c r="AB832" i="5"/>
  <c r="P838" i="9" s="1"/>
  <c r="AB833" i="5"/>
  <c r="P839" i="9" s="1"/>
  <c r="AB834" i="5"/>
  <c r="P840" i="9" s="1"/>
  <c r="AB835" i="5"/>
  <c r="P841" i="9" s="1"/>
  <c r="AB836" i="5"/>
  <c r="P842" i="9" s="1"/>
  <c r="AB837" i="5"/>
  <c r="P843" i="9" s="1"/>
  <c r="AB838" i="5"/>
  <c r="P844" i="9" s="1"/>
  <c r="AB839" i="5"/>
  <c r="P845" i="9" s="1"/>
  <c r="AB840" i="5"/>
  <c r="P846" i="9" s="1"/>
  <c r="AB841" i="5"/>
  <c r="P847" i="9" s="1"/>
  <c r="AB842" i="5"/>
  <c r="P848" i="9" s="1"/>
  <c r="AB843" i="5"/>
  <c r="P849" i="9" s="1"/>
  <c r="AB844" i="5"/>
  <c r="P850" i="9" s="1"/>
  <c r="AB845" i="5"/>
  <c r="P851" i="9" s="1"/>
  <c r="AB846" i="5"/>
  <c r="P852" i="9" s="1"/>
  <c r="AB847" i="5"/>
  <c r="P853" i="9" s="1"/>
  <c r="AB848" i="5"/>
  <c r="P854" i="9" s="1"/>
  <c r="AB849" i="5"/>
  <c r="P855" i="9" s="1"/>
  <c r="AB850" i="5"/>
  <c r="P856" i="9" s="1"/>
  <c r="AB851" i="5"/>
  <c r="P857" i="9" s="1"/>
  <c r="AB852" i="5"/>
  <c r="P858" i="9" s="1"/>
  <c r="AB853" i="5"/>
  <c r="P859" i="9" s="1"/>
  <c r="AB854" i="5"/>
  <c r="P860" i="9" s="1"/>
  <c r="AB855" i="5"/>
  <c r="P861" i="9" s="1"/>
  <c r="AB856" i="5"/>
  <c r="P862" i="9" s="1"/>
  <c r="AB857" i="5"/>
  <c r="P863" i="9" s="1"/>
  <c r="AB858" i="5"/>
  <c r="P864" i="9" s="1"/>
  <c r="AB859" i="5"/>
  <c r="P865" i="9" s="1"/>
  <c r="AB860" i="5"/>
  <c r="P866" i="9" s="1"/>
  <c r="AB861" i="5"/>
  <c r="P867" i="9" s="1"/>
  <c r="AB862" i="5"/>
  <c r="P868" i="9" s="1"/>
  <c r="AB863" i="5"/>
  <c r="P869" i="9" s="1"/>
  <c r="AB864" i="5"/>
  <c r="P870" i="9" s="1"/>
  <c r="AB865" i="5"/>
  <c r="P871" i="9" s="1"/>
  <c r="AB866" i="5"/>
  <c r="P872" i="9" s="1"/>
  <c r="AB867" i="5"/>
  <c r="P873" i="9" s="1"/>
  <c r="AB868" i="5"/>
  <c r="P874" i="9" s="1"/>
  <c r="AB869" i="5"/>
  <c r="P875" i="9" s="1"/>
  <c r="AB870" i="5"/>
  <c r="P876" i="9" s="1"/>
  <c r="AB871" i="5"/>
  <c r="P877" i="9" s="1"/>
  <c r="AB872" i="5"/>
  <c r="P878" i="9" s="1"/>
  <c r="AB873" i="5"/>
  <c r="P879" i="9" s="1"/>
  <c r="AB874" i="5"/>
  <c r="P880" i="9" s="1"/>
  <c r="AB875" i="5"/>
  <c r="P881" i="9" s="1"/>
  <c r="AB876" i="5"/>
  <c r="P882" i="9" s="1"/>
  <c r="AB877" i="5"/>
  <c r="P883" i="9" s="1"/>
  <c r="AB878" i="5"/>
  <c r="P884" i="9" s="1"/>
  <c r="AB879" i="5"/>
  <c r="P885" i="9" s="1"/>
  <c r="AB880" i="5"/>
  <c r="P886" i="9" s="1"/>
  <c r="AB881" i="5"/>
  <c r="P887" i="9" s="1"/>
  <c r="AB882" i="5"/>
  <c r="P888" i="9" s="1"/>
  <c r="AB883" i="5"/>
  <c r="P889" i="9" s="1"/>
  <c r="AB884" i="5"/>
  <c r="P890" i="9" s="1"/>
  <c r="AB885" i="5"/>
  <c r="P891" i="9" s="1"/>
  <c r="AB886" i="5"/>
  <c r="P892" i="9" s="1"/>
  <c r="AB887" i="5"/>
  <c r="P893" i="9" s="1"/>
  <c r="AB888" i="5"/>
  <c r="P894" i="9" s="1"/>
  <c r="AB889" i="5"/>
  <c r="P895" i="9" s="1"/>
  <c r="AB890" i="5"/>
  <c r="P896" i="9" s="1"/>
  <c r="AB891" i="5"/>
  <c r="P897" i="9" s="1"/>
  <c r="AB892" i="5"/>
  <c r="P898" i="9" s="1"/>
  <c r="AB893" i="5"/>
  <c r="P899" i="9" s="1"/>
  <c r="AB894" i="5"/>
  <c r="P900" i="9" s="1"/>
  <c r="AB895" i="5"/>
  <c r="P901" i="9" s="1"/>
  <c r="AB896" i="5"/>
  <c r="P902" i="9" s="1"/>
  <c r="AB897" i="5"/>
  <c r="P903" i="9" s="1"/>
  <c r="AB898" i="5"/>
  <c r="P904" i="9" s="1"/>
  <c r="AB899" i="5"/>
  <c r="P905" i="9" s="1"/>
  <c r="AB900" i="5"/>
  <c r="P906" i="9" s="1"/>
  <c r="AB901" i="5"/>
  <c r="P907" i="9" s="1"/>
  <c r="AB902" i="5"/>
  <c r="P908" i="9" s="1"/>
  <c r="AB903" i="5"/>
  <c r="P909" i="9" s="1"/>
  <c r="AB904" i="5"/>
  <c r="P910" i="9" s="1"/>
  <c r="AB905" i="5"/>
  <c r="P911" i="9" s="1"/>
  <c r="AB906" i="5"/>
  <c r="P912" i="9" s="1"/>
  <c r="AB907" i="5"/>
  <c r="P913" i="9" s="1"/>
  <c r="AB908" i="5"/>
  <c r="P914" i="9" s="1"/>
  <c r="AB909" i="5"/>
  <c r="P915" i="9" s="1"/>
  <c r="AB910" i="5"/>
  <c r="P916" i="9" s="1"/>
  <c r="AB911" i="5"/>
  <c r="P917" i="9" s="1"/>
  <c r="AB912" i="5"/>
  <c r="P918" i="9" s="1"/>
  <c r="AB913" i="5"/>
  <c r="P919" i="9" s="1"/>
  <c r="AB914" i="5"/>
  <c r="P920" i="9" s="1"/>
  <c r="AB915" i="5"/>
  <c r="P921" i="9" s="1"/>
  <c r="AB916" i="5"/>
  <c r="P922" i="9" s="1"/>
  <c r="AB917" i="5"/>
  <c r="P923" i="9" s="1"/>
  <c r="AB918" i="5"/>
  <c r="P924" i="9" s="1"/>
  <c r="AB919" i="5"/>
  <c r="P925" i="9" s="1"/>
  <c r="AB920" i="5"/>
  <c r="P926" i="9" s="1"/>
  <c r="AB921" i="5"/>
  <c r="P927" i="9" s="1"/>
  <c r="AB922" i="5"/>
  <c r="P928" i="9" s="1"/>
  <c r="AB923" i="5"/>
  <c r="P929" i="9" s="1"/>
  <c r="AB924" i="5"/>
  <c r="P930" i="9" s="1"/>
  <c r="AB925" i="5"/>
  <c r="P931" i="9" s="1"/>
  <c r="AB926" i="5"/>
  <c r="P932" i="9" s="1"/>
  <c r="AB927" i="5"/>
  <c r="P933" i="9" s="1"/>
  <c r="AB928" i="5"/>
  <c r="P934" i="9" s="1"/>
  <c r="AB929" i="5"/>
  <c r="P935" i="9" s="1"/>
  <c r="AB930" i="5"/>
  <c r="P936" i="9" s="1"/>
  <c r="AB931" i="5"/>
  <c r="P937" i="9" s="1"/>
  <c r="AB932" i="5"/>
  <c r="P938" i="9" s="1"/>
  <c r="AB933" i="5"/>
  <c r="P939" i="9" s="1"/>
  <c r="AB934" i="5"/>
  <c r="P940" i="9" s="1"/>
  <c r="AB935" i="5"/>
  <c r="P941" i="9" s="1"/>
  <c r="AB936" i="5"/>
  <c r="P942" i="9" s="1"/>
  <c r="AB937" i="5"/>
  <c r="P943" i="9" s="1"/>
  <c r="AB938" i="5"/>
  <c r="P944" i="9" s="1"/>
  <c r="AB939" i="5"/>
  <c r="P945" i="9" s="1"/>
  <c r="AB940" i="5"/>
  <c r="P946" i="9" s="1"/>
  <c r="AB941" i="5"/>
  <c r="P947" i="9" s="1"/>
  <c r="AB942" i="5"/>
  <c r="P948" i="9" s="1"/>
  <c r="AB943" i="5"/>
  <c r="P949" i="9" s="1"/>
  <c r="AB944" i="5"/>
  <c r="P950" i="9" s="1"/>
  <c r="AB945" i="5"/>
  <c r="P951" i="9" s="1"/>
  <c r="AB946" i="5"/>
  <c r="P952" i="9" s="1"/>
  <c r="AB947" i="5"/>
  <c r="P953" i="9" s="1"/>
  <c r="AB948" i="5"/>
  <c r="P954" i="9" s="1"/>
  <c r="AB949" i="5"/>
  <c r="P955" i="9" s="1"/>
  <c r="AB950" i="5"/>
  <c r="P956" i="9" s="1"/>
  <c r="AB951" i="5"/>
  <c r="P957" i="9" s="1"/>
  <c r="AB952" i="5"/>
  <c r="P958" i="9" s="1"/>
  <c r="AB953" i="5"/>
  <c r="P959" i="9" s="1"/>
  <c r="AB954" i="5"/>
  <c r="P960" i="9" s="1"/>
  <c r="AB955" i="5"/>
  <c r="P961" i="9" s="1"/>
  <c r="AB956" i="5"/>
  <c r="P962" i="9" s="1"/>
  <c r="AB957" i="5"/>
  <c r="P963" i="9" s="1"/>
  <c r="AB958" i="5"/>
  <c r="P964" i="9" s="1"/>
  <c r="AB959" i="5"/>
  <c r="P965" i="9" s="1"/>
  <c r="AB960" i="5"/>
  <c r="P966" i="9" s="1"/>
  <c r="AB961" i="5"/>
  <c r="P967" i="9" s="1"/>
  <c r="AB962" i="5"/>
  <c r="P968" i="9" s="1"/>
  <c r="AB963" i="5"/>
  <c r="P969" i="9" s="1"/>
  <c r="AB964" i="5"/>
  <c r="P970" i="9" s="1"/>
  <c r="AB965" i="5"/>
  <c r="P971" i="9" s="1"/>
  <c r="AB966" i="5"/>
  <c r="P972" i="9" s="1"/>
  <c r="AB967" i="5"/>
  <c r="P973" i="9" s="1"/>
  <c r="AB968" i="5"/>
  <c r="P974" i="9" s="1"/>
  <c r="AB969" i="5"/>
  <c r="P975" i="9" s="1"/>
  <c r="AB970" i="5"/>
  <c r="P976" i="9" s="1"/>
  <c r="AB971" i="5"/>
  <c r="P977" i="9" s="1"/>
  <c r="AB972" i="5"/>
  <c r="P978" i="9" s="1"/>
  <c r="AB973" i="5"/>
  <c r="P979" i="9" s="1"/>
  <c r="AB974" i="5"/>
  <c r="P980" i="9" s="1"/>
  <c r="AB975" i="5"/>
  <c r="P981" i="9" s="1"/>
  <c r="AB976" i="5"/>
  <c r="P982" i="9" s="1"/>
  <c r="AB977" i="5"/>
  <c r="P983" i="9" s="1"/>
  <c r="AB978" i="5"/>
  <c r="P984" i="9" s="1"/>
  <c r="AB979" i="5"/>
  <c r="P985" i="9" s="1"/>
  <c r="AB980" i="5"/>
  <c r="P986" i="9" s="1"/>
  <c r="AB981" i="5"/>
  <c r="P987" i="9" s="1"/>
  <c r="AB982" i="5"/>
  <c r="P988" i="9" s="1"/>
  <c r="AB983" i="5"/>
  <c r="P989" i="9" s="1"/>
  <c r="AB984" i="5"/>
  <c r="P990" i="9" s="1"/>
  <c r="AB985" i="5"/>
  <c r="P991" i="9" s="1"/>
  <c r="AB986" i="5"/>
  <c r="P992" i="9" s="1"/>
  <c r="AB987" i="5"/>
  <c r="P993" i="9" s="1"/>
  <c r="AB988" i="5"/>
  <c r="P994" i="9" s="1"/>
  <c r="AB989" i="5"/>
  <c r="P995" i="9" s="1"/>
  <c r="AB990" i="5"/>
  <c r="P996" i="9" s="1"/>
  <c r="AB991" i="5"/>
  <c r="P997" i="9" s="1"/>
  <c r="AB992" i="5"/>
  <c r="P998" i="9" s="1"/>
  <c r="AB993" i="5"/>
  <c r="P999" i="9" s="1"/>
  <c r="AB994" i="5"/>
  <c r="P1000" i="9" s="1"/>
  <c r="AB995" i="5"/>
  <c r="P1001" i="9" s="1"/>
  <c r="AB996" i="5"/>
  <c r="P1002" i="9" s="1"/>
  <c r="AB997" i="5"/>
  <c r="P1003" i="9" s="1"/>
  <c r="AB998" i="5"/>
  <c r="P1004" i="9" s="1"/>
  <c r="AB999" i="5"/>
  <c r="P1005" i="9" s="1"/>
  <c r="AB1000" i="5"/>
  <c r="P1006" i="9" s="1"/>
  <c r="AB1001" i="5"/>
  <c r="P1007" i="9" s="1"/>
  <c r="AB1002" i="5"/>
  <c r="P1008" i="9" s="1"/>
  <c r="AB1003" i="5"/>
  <c r="P1009" i="9" s="1"/>
  <c r="AB1004" i="5"/>
  <c r="P1010" i="9" s="1"/>
  <c r="AB1005" i="5"/>
  <c r="P1011" i="9" s="1"/>
  <c r="AB1006" i="5"/>
  <c r="P1012" i="9" s="1"/>
  <c r="AB1007" i="5"/>
  <c r="P1013" i="9" s="1"/>
  <c r="AB1008" i="5"/>
  <c r="P1014" i="9" s="1"/>
  <c r="AB1009" i="5"/>
  <c r="P1015" i="9" s="1"/>
  <c r="AB1010" i="5"/>
  <c r="P1016" i="9" s="1"/>
  <c r="AB1011" i="5"/>
  <c r="P1017" i="9" s="1"/>
  <c r="AB1012" i="5"/>
  <c r="P1018" i="9" s="1"/>
  <c r="AB1013" i="5"/>
  <c r="P1019" i="9" s="1"/>
  <c r="AB1014" i="5"/>
  <c r="P1020" i="9" s="1"/>
  <c r="AB1015" i="5"/>
  <c r="P1021" i="9" s="1"/>
  <c r="AB1016" i="5"/>
  <c r="P1022" i="9" s="1"/>
  <c r="AB1017" i="5"/>
  <c r="P1023" i="9" s="1"/>
  <c r="AB1018" i="5"/>
  <c r="P1024" i="9" s="1"/>
  <c r="AB1019" i="5"/>
  <c r="P1025" i="9" s="1"/>
  <c r="AB1020" i="5"/>
  <c r="P1026" i="9" s="1"/>
  <c r="AB1021" i="5"/>
  <c r="P1027" i="9" s="1"/>
  <c r="AB1022" i="5"/>
  <c r="P1028" i="9" s="1"/>
  <c r="AB1023" i="5"/>
  <c r="P1029" i="9" s="1"/>
  <c r="AB1024" i="5"/>
  <c r="P1030" i="9" s="1"/>
  <c r="AB1025" i="5"/>
  <c r="P1031" i="9" s="1"/>
  <c r="AB1026" i="5"/>
  <c r="P1032" i="9" s="1"/>
  <c r="AB1027" i="5"/>
  <c r="P1033" i="9" s="1"/>
  <c r="AB1028" i="5"/>
  <c r="P1034" i="9" s="1"/>
  <c r="AB1029" i="5"/>
  <c r="P1035" i="9" s="1"/>
  <c r="AB1030" i="5"/>
  <c r="P1036" i="9" s="1"/>
  <c r="AB1031" i="5"/>
  <c r="P1037" i="9" s="1"/>
  <c r="AB1032" i="5"/>
  <c r="P1038" i="9" s="1"/>
  <c r="AB1033" i="5"/>
  <c r="P1039" i="9" s="1"/>
  <c r="AB1034" i="5"/>
  <c r="P1040" i="9" s="1"/>
  <c r="AB1035" i="5"/>
  <c r="P1041" i="9" s="1"/>
  <c r="AB1036" i="5"/>
  <c r="P1042" i="9" s="1"/>
  <c r="AB1037" i="5"/>
  <c r="P1043" i="9" s="1"/>
  <c r="AB1038" i="5"/>
  <c r="P1044" i="9" s="1"/>
  <c r="AB1039" i="5"/>
  <c r="P1045" i="9" s="1"/>
  <c r="AB1040" i="5"/>
  <c r="P1046" i="9" s="1"/>
  <c r="AB1041" i="5"/>
  <c r="P1047" i="9" s="1"/>
  <c r="AB1042" i="5"/>
  <c r="P1048" i="9" s="1"/>
  <c r="AB1043" i="5"/>
  <c r="P1049" i="9" s="1"/>
  <c r="AB1044" i="5"/>
  <c r="P1050" i="9" s="1"/>
  <c r="AB1045" i="5"/>
  <c r="P1051" i="9" s="1"/>
  <c r="AB1046" i="5"/>
  <c r="P1052" i="9" s="1"/>
  <c r="AB1047" i="5"/>
  <c r="P1053" i="9" s="1"/>
  <c r="AB1048" i="5"/>
  <c r="P1054" i="9" s="1"/>
  <c r="AB1049" i="5"/>
  <c r="P1055" i="9" s="1"/>
  <c r="AB1050" i="5"/>
  <c r="P1056" i="9" s="1"/>
  <c r="AB1051" i="5"/>
  <c r="P1057" i="9" s="1"/>
  <c r="AB1052" i="5"/>
  <c r="P1058" i="9" s="1"/>
  <c r="AB1053" i="5"/>
  <c r="P1059" i="9" s="1"/>
  <c r="AB1054" i="5"/>
  <c r="P1060" i="9" s="1"/>
  <c r="AB1055" i="5"/>
  <c r="P1061" i="9" s="1"/>
  <c r="AB1056" i="5"/>
  <c r="P1062" i="9" s="1"/>
  <c r="AB1057" i="5"/>
  <c r="P1063" i="9" s="1"/>
  <c r="AB1058" i="5"/>
  <c r="P1064" i="9" s="1"/>
  <c r="AB1059" i="5"/>
  <c r="P1065" i="9" s="1"/>
  <c r="AB1060" i="5"/>
  <c r="P1066" i="9" s="1"/>
  <c r="AB1061" i="5"/>
  <c r="P1067" i="9" s="1"/>
  <c r="AB1062" i="5"/>
  <c r="P1068" i="9" s="1"/>
  <c r="AB1063" i="5"/>
  <c r="P1069" i="9" s="1"/>
  <c r="AB1064" i="5"/>
  <c r="P1070" i="9" s="1"/>
  <c r="AB1065" i="5"/>
  <c r="P1071" i="9" s="1"/>
  <c r="AB1066" i="5"/>
  <c r="P1072" i="9" s="1"/>
  <c r="AB1067" i="5"/>
  <c r="P1073" i="9" s="1"/>
  <c r="AB1068" i="5"/>
  <c r="P1074" i="9" s="1"/>
  <c r="AB1069" i="5"/>
  <c r="P1075" i="9" s="1"/>
  <c r="AB1070" i="5"/>
  <c r="P1076" i="9" s="1"/>
  <c r="AB1071" i="5"/>
  <c r="P1077" i="9" s="1"/>
  <c r="AB1072" i="5"/>
  <c r="P1078" i="9" s="1"/>
  <c r="AB1073" i="5"/>
  <c r="P1079" i="9" s="1"/>
  <c r="AB1074" i="5"/>
  <c r="P1080" i="9" s="1"/>
  <c r="AB1075" i="5"/>
  <c r="P1081" i="9" s="1"/>
  <c r="AB1076" i="5"/>
  <c r="P1082" i="9" s="1"/>
  <c r="AB1077" i="5"/>
  <c r="P1083" i="9" s="1"/>
  <c r="AB1078" i="5"/>
  <c r="P1084" i="9" s="1"/>
  <c r="AB1079" i="5"/>
  <c r="P1085" i="9" s="1"/>
  <c r="AB1080" i="5"/>
  <c r="P1086" i="9" s="1"/>
  <c r="AB1081" i="5"/>
  <c r="P1087" i="9" s="1"/>
  <c r="AB1082" i="5"/>
  <c r="P1088" i="9" s="1"/>
  <c r="AB1083" i="5"/>
  <c r="P1089" i="9" s="1"/>
  <c r="AB1084" i="5"/>
  <c r="P1090" i="9" s="1"/>
  <c r="AB1085" i="5"/>
  <c r="P1091" i="9" s="1"/>
  <c r="AB1086" i="5"/>
  <c r="P1092" i="9" s="1"/>
  <c r="AB1087" i="5"/>
  <c r="P1093" i="9" s="1"/>
  <c r="AB1088" i="5"/>
  <c r="P1094" i="9" s="1"/>
  <c r="AB1089" i="5"/>
  <c r="P1095" i="9" s="1"/>
  <c r="AB1090" i="5"/>
  <c r="P1096" i="9" s="1"/>
  <c r="AB1091" i="5"/>
  <c r="P1097" i="9" s="1"/>
  <c r="AB1092" i="5"/>
  <c r="P1098" i="9" s="1"/>
  <c r="AB1093" i="5"/>
  <c r="P1099" i="9" s="1"/>
  <c r="AB1094" i="5"/>
  <c r="P1100" i="9" s="1"/>
  <c r="AB1095" i="5"/>
  <c r="P1101" i="9" s="1"/>
  <c r="AB1096" i="5"/>
  <c r="P1102" i="9" s="1"/>
  <c r="AB1097" i="5"/>
  <c r="P1103" i="9" s="1"/>
  <c r="AB1098" i="5"/>
  <c r="P1104" i="9" s="1"/>
  <c r="AB1099" i="5"/>
  <c r="P1105" i="9" s="1"/>
  <c r="AB1100" i="5"/>
  <c r="P1106" i="9" s="1"/>
  <c r="AB1101" i="5"/>
  <c r="P1107" i="9" s="1"/>
  <c r="AB1102" i="5"/>
  <c r="P1108" i="9" s="1"/>
  <c r="AB1103" i="5"/>
  <c r="P1109" i="9" s="1"/>
  <c r="AB1104" i="5"/>
  <c r="P1110" i="9" s="1"/>
  <c r="AB1105" i="5"/>
  <c r="P1111" i="9" s="1"/>
  <c r="AB1106" i="5"/>
  <c r="P1112" i="9" s="1"/>
  <c r="AB1107" i="5"/>
  <c r="P1113" i="9" s="1"/>
  <c r="AB1108" i="5"/>
  <c r="P1114" i="9" s="1"/>
  <c r="AB1109" i="5"/>
  <c r="P1115" i="9" s="1"/>
  <c r="AB1110" i="5"/>
  <c r="P1116" i="9" s="1"/>
  <c r="AB1111" i="5"/>
  <c r="P1117" i="9" s="1"/>
  <c r="AB1112" i="5"/>
  <c r="P1118" i="9" s="1"/>
  <c r="AB1113" i="5"/>
  <c r="P1119" i="9" s="1"/>
  <c r="AB1114" i="5"/>
  <c r="P1120" i="9" s="1"/>
  <c r="AB1115" i="5"/>
  <c r="P1121" i="9" s="1"/>
  <c r="AB1116" i="5"/>
  <c r="P1122" i="9" s="1"/>
  <c r="AB1117" i="5"/>
  <c r="P1123" i="9" s="1"/>
  <c r="AB1118" i="5"/>
  <c r="P1124" i="9" s="1"/>
  <c r="AB1119" i="5"/>
  <c r="P1125" i="9" s="1"/>
  <c r="AB1120" i="5"/>
  <c r="P1126" i="9" s="1"/>
  <c r="AB1121" i="5"/>
  <c r="P1127" i="9" s="1"/>
  <c r="AB1122" i="5"/>
  <c r="P1128" i="9" s="1"/>
  <c r="AB1123" i="5"/>
  <c r="P1129" i="9" s="1"/>
  <c r="AB1124" i="5"/>
  <c r="P1130" i="9" s="1"/>
  <c r="AB1125" i="5"/>
  <c r="P1131" i="9" s="1"/>
  <c r="AB1126" i="5"/>
  <c r="P1132" i="9" s="1"/>
  <c r="AB1127" i="5"/>
  <c r="P1133" i="9" s="1"/>
  <c r="AB1128" i="5"/>
  <c r="P1134" i="9" s="1"/>
  <c r="AB1129" i="5"/>
  <c r="P1135" i="9" s="1"/>
  <c r="AB1130" i="5"/>
  <c r="P1136" i="9" s="1"/>
  <c r="AB1131" i="5"/>
  <c r="P1137" i="9" s="1"/>
  <c r="AB1132" i="5"/>
  <c r="P1138" i="9" s="1"/>
  <c r="AB1133" i="5"/>
  <c r="P1139" i="9" s="1"/>
  <c r="AB1134" i="5"/>
  <c r="P1140" i="9" s="1"/>
  <c r="AB1135" i="5"/>
  <c r="P1141" i="9" s="1"/>
  <c r="AB1136" i="5"/>
  <c r="P1142" i="9" s="1"/>
  <c r="AB1137" i="5"/>
  <c r="P1143" i="9" s="1"/>
  <c r="AB1138" i="5"/>
  <c r="P1144" i="9" s="1"/>
  <c r="AB1139" i="5"/>
  <c r="P1145" i="9" s="1"/>
  <c r="AB1140" i="5"/>
  <c r="P1146" i="9" s="1"/>
  <c r="AB1141" i="5"/>
  <c r="P1147" i="9" s="1"/>
  <c r="AB1142" i="5"/>
  <c r="P1148" i="9" s="1"/>
  <c r="AB1143" i="5"/>
  <c r="P1149" i="9" s="1"/>
  <c r="AB1144" i="5"/>
  <c r="P1150" i="9" s="1"/>
  <c r="AB1145" i="5"/>
  <c r="P1151" i="9" s="1"/>
  <c r="AB1146" i="5"/>
  <c r="P1152" i="9" s="1"/>
  <c r="AB1147" i="5"/>
  <c r="P1153" i="9" s="1"/>
  <c r="AB1148" i="5"/>
  <c r="P1154" i="9" s="1"/>
  <c r="AB1149" i="5"/>
  <c r="P1155" i="9" s="1"/>
  <c r="AB1150" i="5"/>
  <c r="P1156" i="9" s="1"/>
  <c r="AB1151" i="5"/>
  <c r="P1157" i="9" s="1"/>
  <c r="AB1152" i="5"/>
  <c r="P1158" i="9" s="1"/>
  <c r="AB1153" i="5"/>
  <c r="P1159" i="9" s="1"/>
  <c r="AB1154" i="5"/>
  <c r="P1160" i="9" s="1"/>
  <c r="AB1155" i="5"/>
  <c r="P1161" i="9" s="1"/>
  <c r="AB1156" i="5"/>
  <c r="P1162" i="9" s="1"/>
  <c r="AB1157" i="5"/>
  <c r="P1163" i="9" s="1"/>
  <c r="AB1158" i="5"/>
  <c r="P1164" i="9" s="1"/>
  <c r="AB1159" i="5"/>
  <c r="P1165" i="9" s="1"/>
  <c r="AB1160" i="5"/>
  <c r="P1166" i="9" s="1"/>
  <c r="AB1161" i="5"/>
  <c r="P1167" i="9" s="1"/>
  <c r="AB1162" i="5"/>
  <c r="P1168" i="9" s="1"/>
  <c r="AB1163" i="5"/>
  <c r="P1169" i="9" s="1"/>
  <c r="AB1164" i="5"/>
  <c r="P1170" i="9" s="1"/>
  <c r="AB1165" i="5"/>
  <c r="P1171" i="9" s="1"/>
  <c r="AB1166" i="5"/>
  <c r="P1172" i="9" s="1"/>
  <c r="AB1167" i="5"/>
  <c r="P1173" i="9" s="1"/>
  <c r="AB1168" i="5"/>
  <c r="P1174" i="9" s="1"/>
  <c r="AB1169" i="5"/>
  <c r="P1175" i="9" s="1"/>
  <c r="AB1170" i="5"/>
  <c r="P1176" i="9" s="1"/>
  <c r="AB1171" i="5"/>
  <c r="P1177" i="9" s="1"/>
  <c r="AB1172" i="5"/>
  <c r="P1178" i="9" s="1"/>
  <c r="AB1173" i="5"/>
  <c r="P1179" i="9" s="1"/>
  <c r="AB1174" i="5"/>
  <c r="P1180" i="9" s="1"/>
  <c r="AB1175" i="5"/>
  <c r="P1181" i="9" s="1"/>
  <c r="AB1176" i="5"/>
  <c r="P1182" i="9" s="1"/>
  <c r="AB1177" i="5"/>
  <c r="P1183" i="9" s="1"/>
  <c r="AB1178" i="5"/>
  <c r="P1184" i="9" s="1"/>
  <c r="AB1179" i="5"/>
  <c r="P1185" i="9" s="1"/>
  <c r="AB1180" i="5"/>
  <c r="P1186" i="9" s="1"/>
  <c r="AB1181" i="5"/>
  <c r="P1187" i="9" s="1"/>
  <c r="AB1182" i="5"/>
  <c r="P1188" i="9" s="1"/>
  <c r="AB1183" i="5"/>
  <c r="P1189" i="9" s="1"/>
  <c r="AB1184" i="5"/>
  <c r="P1190" i="9" s="1"/>
  <c r="AB1185" i="5"/>
  <c r="P1191" i="9" s="1"/>
  <c r="AB1186" i="5"/>
  <c r="P1192" i="9" s="1"/>
  <c r="AB1187" i="5"/>
  <c r="P1193" i="9" s="1"/>
  <c r="AB1188" i="5"/>
  <c r="P1194" i="9" s="1"/>
  <c r="AB1189" i="5"/>
  <c r="P1195" i="9" s="1"/>
  <c r="AB1190" i="5"/>
  <c r="P1196" i="9" s="1"/>
  <c r="AB1191" i="5"/>
  <c r="P1197" i="9" s="1"/>
  <c r="AB1192" i="5"/>
  <c r="P1198" i="9" s="1"/>
  <c r="AB1193" i="5"/>
  <c r="P1199" i="9" s="1"/>
  <c r="AB1194" i="5"/>
  <c r="P1200" i="9" s="1"/>
  <c r="AB1195" i="5"/>
  <c r="P1201" i="9" s="1"/>
  <c r="AB1196" i="5"/>
  <c r="P1202" i="9" s="1"/>
  <c r="AB1197" i="5"/>
  <c r="P1203" i="9" s="1"/>
  <c r="AB1198" i="5"/>
  <c r="P1204" i="9" s="1"/>
  <c r="AB1199" i="5"/>
  <c r="P1205" i="9" s="1"/>
  <c r="AB1200" i="5"/>
  <c r="P1206" i="9" s="1"/>
  <c r="AB1201" i="5"/>
  <c r="P1207" i="9" s="1"/>
  <c r="AB1202" i="5"/>
  <c r="P1208" i="9" s="1"/>
  <c r="AB1203" i="5"/>
  <c r="P1209" i="9" s="1"/>
  <c r="AB1204" i="5"/>
  <c r="P1210" i="9" s="1"/>
  <c r="AB1205" i="5"/>
  <c r="P1211" i="9" s="1"/>
  <c r="AB1206" i="5"/>
  <c r="P1212" i="9" s="1"/>
  <c r="AB1207" i="5"/>
  <c r="P1213" i="9" s="1"/>
  <c r="AB1208" i="5"/>
  <c r="P1214" i="9" s="1"/>
  <c r="AB1209" i="5"/>
  <c r="P1215" i="9" s="1"/>
  <c r="AB1210" i="5"/>
  <c r="P1216" i="9" s="1"/>
  <c r="AB1211" i="5"/>
  <c r="P1217" i="9" s="1"/>
  <c r="AB1212" i="5"/>
  <c r="P1218" i="9" s="1"/>
  <c r="AB1213" i="5"/>
  <c r="P1219" i="9" s="1"/>
  <c r="AB1214" i="5"/>
  <c r="P1220" i="9" s="1"/>
  <c r="AB1215" i="5"/>
  <c r="P1221" i="9" s="1"/>
  <c r="AB1216" i="5"/>
  <c r="P1222" i="9" s="1"/>
  <c r="AB1217" i="5"/>
  <c r="P1223" i="9" s="1"/>
  <c r="AB1218" i="5"/>
  <c r="P1224" i="9" s="1"/>
  <c r="AB1219" i="5"/>
  <c r="P1225" i="9" s="1"/>
  <c r="AB1220" i="5"/>
  <c r="P1226" i="9" s="1"/>
  <c r="AB1221" i="5"/>
  <c r="P1227" i="9" s="1"/>
  <c r="AB1222" i="5"/>
  <c r="P1228" i="9" s="1"/>
  <c r="AB1223" i="5"/>
  <c r="P1229" i="9" s="1"/>
  <c r="AB1224" i="5"/>
  <c r="P1230" i="9" s="1"/>
  <c r="AB1225" i="5"/>
  <c r="P1231" i="9" s="1"/>
  <c r="AB1226" i="5"/>
  <c r="P1232" i="9" s="1"/>
  <c r="AB1227" i="5"/>
  <c r="P1233" i="9" s="1"/>
  <c r="AB1228" i="5"/>
  <c r="P1234" i="9" s="1"/>
  <c r="AB1229" i="5"/>
  <c r="P1235" i="9" s="1"/>
  <c r="AB1230" i="5"/>
  <c r="P1236" i="9" s="1"/>
  <c r="AB1231" i="5"/>
  <c r="P1237" i="9" s="1"/>
  <c r="AB1232" i="5"/>
  <c r="P1238" i="9" s="1"/>
  <c r="AB1233" i="5"/>
  <c r="P1239" i="9" s="1"/>
  <c r="AB1234" i="5"/>
  <c r="P1240" i="9" s="1"/>
  <c r="AB1235" i="5"/>
  <c r="P1241" i="9" s="1"/>
  <c r="AB1236" i="5"/>
  <c r="P1242" i="9" s="1"/>
  <c r="AB1237" i="5"/>
  <c r="P1243" i="9" s="1"/>
  <c r="AB1238" i="5"/>
  <c r="P1244" i="9" s="1"/>
  <c r="AB1239" i="5"/>
  <c r="P1245" i="9" s="1"/>
  <c r="AB1240" i="5"/>
  <c r="P1246" i="9" s="1"/>
  <c r="AB1241" i="5"/>
  <c r="P1247" i="9" s="1"/>
  <c r="AB1242" i="5"/>
  <c r="P1248" i="9" s="1"/>
  <c r="AB1243" i="5"/>
  <c r="P1249" i="9" s="1"/>
  <c r="AB1244" i="5"/>
  <c r="P1250" i="9" s="1"/>
  <c r="AB1245" i="5"/>
  <c r="P1251" i="9" s="1"/>
  <c r="AB1246" i="5"/>
  <c r="P1252" i="9" s="1"/>
  <c r="AB1247" i="5"/>
  <c r="P1253" i="9" s="1"/>
  <c r="AB1248" i="5"/>
  <c r="P1254" i="9" s="1"/>
  <c r="AB1249" i="5"/>
  <c r="P1255" i="9" s="1"/>
  <c r="AB1250" i="5"/>
  <c r="P1256" i="9" s="1"/>
  <c r="AB1251" i="5"/>
  <c r="P1257" i="9" s="1"/>
  <c r="AB1252" i="5"/>
  <c r="P1258" i="9" s="1"/>
  <c r="AB1253" i="5"/>
  <c r="P1259" i="9" s="1"/>
  <c r="AB1254" i="5"/>
  <c r="P1260" i="9" s="1"/>
  <c r="AB1255" i="5"/>
  <c r="P1261" i="9" s="1"/>
  <c r="AB1256" i="5"/>
  <c r="P1262" i="9" s="1"/>
  <c r="AB1257" i="5"/>
  <c r="P1263" i="9" s="1"/>
  <c r="AB1258" i="5"/>
  <c r="P1264" i="9" s="1"/>
  <c r="AB1259" i="5"/>
  <c r="P1265" i="9" s="1"/>
  <c r="AB1260" i="5"/>
  <c r="P1266" i="9" s="1"/>
  <c r="AB1261" i="5"/>
  <c r="P1267" i="9" s="1"/>
  <c r="AB1262" i="5"/>
  <c r="P1268" i="9" s="1"/>
  <c r="AB1263" i="5"/>
  <c r="P1269" i="9" s="1"/>
  <c r="AB1264" i="5"/>
  <c r="P1270" i="9" s="1"/>
  <c r="AB1265" i="5"/>
  <c r="P1271" i="9" s="1"/>
  <c r="AB1266" i="5"/>
  <c r="P1272" i="9" s="1"/>
  <c r="AB1267" i="5"/>
  <c r="P1273" i="9" s="1"/>
  <c r="AB1268" i="5"/>
  <c r="P1274" i="9" s="1"/>
  <c r="AB1269" i="5"/>
  <c r="P1275" i="9" s="1"/>
  <c r="AB1270" i="5"/>
  <c r="P1276" i="9" s="1"/>
  <c r="AB1271" i="5"/>
  <c r="P1277" i="9" s="1"/>
  <c r="AB1272" i="5"/>
  <c r="P1278" i="9" s="1"/>
  <c r="AB1273" i="5"/>
  <c r="P1279" i="9" s="1"/>
  <c r="AB1274" i="5"/>
  <c r="P1280" i="9" s="1"/>
  <c r="AB1275" i="5"/>
  <c r="P1281" i="9" s="1"/>
  <c r="AB1276" i="5"/>
  <c r="P1282" i="9" s="1"/>
  <c r="AB1277" i="5"/>
  <c r="P1283" i="9" s="1"/>
  <c r="AB1278" i="5"/>
  <c r="P1284" i="9" s="1"/>
  <c r="AB1279" i="5"/>
  <c r="P1285" i="9" s="1"/>
  <c r="AB1280" i="5"/>
  <c r="P1286" i="9" s="1"/>
  <c r="AB1281" i="5"/>
  <c r="P1287" i="9" s="1"/>
  <c r="AB1282" i="5"/>
  <c r="P1288" i="9" s="1"/>
  <c r="AB1283" i="5"/>
  <c r="P1289" i="9" s="1"/>
  <c r="AB1284" i="5"/>
  <c r="P1290" i="9" s="1"/>
  <c r="AB1285" i="5"/>
  <c r="P1291" i="9" s="1"/>
  <c r="AB1286" i="5"/>
  <c r="P1292" i="9" s="1"/>
  <c r="AB1287" i="5"/>
  <c r="P1293" i="9" s="1"/>
  <c r="AB1288" i="5"/>
  <c r="P1294" i="9" s="1"/>
  <c r="AB1289" i="5"/>
  <c r="P1295" i="9" s="1"/>
  <c r="AB1290" i="5"/>
  <c r="P1296" i="9" s="1"/>
  <c r="AB1291" i="5"/>
  <c r="P1297" i="9" s="1"/>
  <c r="AB1292" i="5"/>
  <c r="P1298" i="9" s="1"/>
  <c r="AB1293" i="5"/>
  <c r="P1299" i="9" s="1"/>
  <c r="AB1294" i="5"/>
  <c r="P1300" i="9" s="1"/>
  <c r="AB1295" i="5"/>
  <c r="P1301" i="9" s="1"/>
  <c r="AB1296" i="5"/>
  <c r="P1302" i="9" s="1"/>
  <c r="AB1297" i="5"/>
  <c r="P1303" i="9" s="1"/>
  <c r="AB1298" i="5"/>
  <c r="P1304" i="9" s="1"/>
  <c r="AB1299" i="5"/>
  <c r="P1305" i="9" s="1"/>
  <c r="AB1300" i="5"/>
  <c r="P1306" i="9" s="1"/>
  <c r="AB1301" i="5"/>
  <c r="P1307" i="9" s="1"/>
  <c r="AB1302" i="5"/>
  <c r="P1308" i="9" s="1"/>
  <c r="AB1303" i="5"/>
  <c r="P1309" i="9" s="1"/>
  <c r="AB1304" i="5"/>
  <c r="P1310" i="9" s="1"/>
  <c r="AB1305" i="5"/>
  <c r="P1311" i="9" s="1"/>
  <c r="AB1306" i="5"/>
  <c r="P1312" i="9" s="1"/>
  <c r="AB1307" i="5"/>
  <c r="P1313" i="9" s="1"/>
  <c r="AB1308" i="5"/>
  <c r="P1314" i="9" s="1"/>
  <c r="AB1309" i="5"/>
  <c r="P1315" i="9" s="1"/>
  <c r="AB1310" i="5"/>
  <c r="P1316" i="9" s="1"/>
  <c r="AB1311" i="5"/>
  <c r="P1317" i="9" s="1"/>
  <c r="AB1312" i="5"/>
  <c r="P1318" i="9" s="1"/>
  <c r="AB1313" i="5"/>
  <c r="P1319" i="9" s="1"/>
  <c r="AB1314" i="5"/>
  <c r="P1320" i="9" s="1"/>
  <c r="AB1315" i="5"/>
  <c r="P1321" i="9" s="1"/>
  <c r="AB1316" i="5"/>
  <c r="P1322" i="9" s="1"/>
  <c r="AB1317" i="5"/>
  <c r="P1323" i="9" s="1"/>
  <c r="AB1318" i="5"/>
  <c r="P1324" i="9" s="1"/>
  <c r="AB1319" i="5"/>
  <c r="P1325" i="9" s="1"/>
  <c r="AB1320" i="5"/>
  <c r="P1326" i="9" s="1"/>
  <c r="AB1321" i="5"/>
  <c r="P1327" i="9" s="1"/>
  <c r="AB1322" i="5"/>
  <c r="P1328" i="9" s="1"/>
  <c r="AB1323" i="5"/>
  <c r="P1329" i="9" s="1"/>
  <c r="AB1324" i="5"/>
  <c r="P1330" i="9" s="1"/>
  <c r="AB1325" i="5"/>
  <c r="P1331" i="9" s="1"/>
  <c r="AB1326" i="5"/>
  <c r="P1332" i="9" s="1"/>
  <c r="AB1327" i="5"/>
  <c r="P1333" i="9" s="1"/>
  <c r="AB1328" i="5"/>
  <c r="P1334" i="9" s="1"/>
  <c r="AB1329" i="5"/>
  <c r="P1335" i="9" s="1"/>
  <c r="AB1330" i="5"/>
  <c r="P1336" i="9" s="1"/>
  <c r="AB1331" i="5"/>
  <c r="P1337" i="9" s="1"/>
  <c r="AB1332" i="5"/>
  <c r="P1338" i="9" s="1"/>
  <c r="AB1333" i="5"/>
  <c r="P1339" i="9" s="1"/>
  <c r="AB1334" i="5"/>
  <c r="P1340" i="9" s="1"/>
  <c r="AB1335" i="5"/>
  <c r="P1341" i="9" s="1"/>
  <c r="AB1336" i="5"/>
  <c r="P1342" i="9" s="1"/>
  <c r="AB1337" i="5"/>
  <c r="P1343" i="9" s="1"/>
  <c r="AB1338" i="5"/>
  <c r="P1344" i="9" s="1"/>
  <c r="AB1339" i="5"/>
  <c r="P1345" i="9" s="1"/>
  <c r="AB1340" i="5"/>
  <c r="P1346" i="9" s="1"/>
  <c r="AB1341" i="5"/>
  <c r="P1347" i="9" s="1"/>
  <c r="AB1342" i="5"/>
  <c r="P1348" i="9" s="1"/>
  <c r="AB1343" i="5"/>
  <c r="P1349" i="9" s="1"/>
  <c r="AB1344" i="5"/>
  <c r="P1350" i="9" s="1"/>
  <c r="AB1345" i="5"/>
  <c r="P1351" i="9" s="1"/>
  <c r="AB1346" i="5"/>
  <c r="P1352" i="9" s="1"/>
  <c r="AB1347" i="5"/>
  <c r="P1353" i="9" s="1"/>
  <c r="AB1348" i="5"/>
  <c r="P1354" i="9" s="1"/>
  <c r="AB1349" i="5"/>
  <c r="P1355" i="9" s="1"/>
  <c r="AB1350" i="5"/>
  <c r="P1356" i="9" s="1"/>
  <c r="AB1351" i="5"/>
  <c r="P1357" i="9" s="1"/>
  <c r="AB1352" i="5"/>
  <c r="P1358" i="9" s="1"/>
  <c r="AB1353" i="5"/>
  <c r="P1359" i="9" s="1"/>
  <c r="AB1354" i="5"/>
  <c r="P1360" i="9" s="1"/>
  <c r="AB1355" i="5"/>
  <c r="P1361" i="9" s="1"/>
  <c r="AB1356" i="5"/>
  <c r="P1362" i="9" s="1"/>
  <c r="AB1357" i="5"/>
  <c r="P1363" i="9" s="1"/>
  <c r="AB1358" i="5"/>
  <c r="P1364" i="9" s="1"/>
  <c r="AB1359" i="5"/>
  <c r="P1365" i="9" s="1"/>
  <c r="AB1360" i="5"/>
  <c r="P1366" i="9" s="1"/>
  <c r="AB1361" i="5"/>
  <c r="P1367" i="9" s="1"/>
  <c r="AB1362" i="5"/>
  <c r="P1368" i="9" s="1"/>
  <c r="AB1363" i="5"/>
  <c r="P1369" i="9" s="1"/>
  <c r="AB1364" i="5"/>
  <c r="P1370" i="9" s="1"/>
  <c r="AB1365" i="5"/>
  <c r="P1371" i="9" s="1"/>
  <c r="AB1366" i="5"/>
  <c r="P1372" i="9" s="1"/>
  <c r="AB1367" i="5"/>
  <c r="P1373" i="9" s="1"/>
  <c r="AB1368" i="5"/>
  <c r="P1374" i="9" s="1"/>
  <c r="AB1369" i="5"/>
  <c r="P1375" i="9" s="1"/>
  <c r="AB1370" i="5"/>
  <c r="P1376" i="9" s="1"/>
  <c r="AB1371" i="5"/>
  <c r="P1377" i="9" s="1"/>
  <c r="AB1372" i="5"/>
  <c r="P1378" i="9" s="1"/>
  <c r="AB1373" i="5"/>
  <c r="P1379" i="9" s="1"/>
  <c r="AB1374" i="5"/>
  <c r="P1380" i="9" s="1"/>
  <c r="AB1375" i="5"/>
  <c r="P1381" i="9" s="1"/>
  <c r="AB1376" i="5"/>
  <c r="P1382" i="9" s="1"/>
  <c r="AB1377" i="5"/>
  <c r="P1383" i="9" s="1"/>
  <c r="AB1378" i="5"/>
  <c r="P1384" i="9" s="1"/>
  <c r="AB1379" i="5"/>
  <c r="P1385" i="9" s="1"/>
  <c r="AB1380" i="5"/>
  <c r="P1386" i="9" s="1"/>
  <c r="AB1381" i="5"/>
  <c r="P1387" i="9" s="1"/>
  <c r="AB1382" i="5"/>
  <c r="P1388" i="9" s="1"/>
  <c r="AB1383" i="5"/>
  <c r="P1389" i="9" s="1"/>
  <c r="AB1384" i="5"/>
  <c r="P1390" i="9" s="1"/>
  <c r="AB1385" i="5"/>
  <c r="P1391" i="9" s="1"/>
  <c r="AB1386" i="5"/>
  <c r="P1392" i="9" s="1"/>
  <c r="AB1387" i="5"/>
  <c r="P1393" i="9" s="1"/>
  <c r="AB1388" i="5"/>
  <c r="P1394" i="9" s="1"/>
  <c r="AB1389" i="5"/>
  <c r="P1395" i="9" s="1"/>
  <c r="AB1390" i="5"/>
  <c r="P1396" i="9" s="1"/>
  <c r="AB1391" i="5"/>
  <c r="P1397" i="9" s="1"/>
  <c r="AB1392" i="5"/>
  <c r="P1398" i="9" s="1"/>
  <c r="AB1393" i="5"/>
  <c r="P1399" i="9" s="1"/>
  <c r="AB1394" i="5"/>
  <c r="P1400" i="9" s="1"/>
  <c r="AB1395" i="5"/>
  <c r="P1401" i="9" s="1"/>
  <c r="AB1396" i="5"/>
  <c r="P1402" i="9" s="1"/>
  <c r="AB1397" i="5"/>
  <c r="P1403" i="9" s="1"/>
  <c r="AB1398" i="5"/>
  <c r="P1404" i="9" s="1"/>
  <c r="AB1399" i="5"/>
  <c r="P1405" i="9" s="1"/>
  <c r="AB1400" i="5"/>
  <c r="P1406" i="9" s="1"/>
  <c r="AB1401" i="5"/>
  <c r="P1407" i="9" s="1"/>
  <c r="AB1402" i="5"/>
  <c r="P1408" i="9" s="1"/>
  <c r="AB1403" i="5"/>
  <c r="P1409" i="9" s="1"/>
  <c r="AB1404" i="5"/>
  <c r="P1410" i="9" s="1"/>
  <c r="AB1405" i="5"/>
  <c r="P1411" i="9" s="1"/>
  <c r="AB1406" i="5"/>
  <c r="P1412" i="9" s="1"/>
  <c r="AB1407" i="5"/>
  <c r="P1413" i="9" s="1"/>
  <c r="AB1408" i="5"/>
  <c r="P1414" i="9" s="1"/>
  <c r="AB1409" i="5"/>
  <c r="P1415" i="9" s="1"/>
  <c r="AB1410" i="5"/>
  <c r="P1416" i="9" s="1"/>
  <c r="AB1411" i="5"/>
  <c r="P1417" i="9" s="1"/>
  <c r="AB1412" i="5"/>
  <c r="P1418" i="9" s="1"/>
  <c r="AB1413" i="5"/>
  <c r="P1419" i="9" s="1"/>
  <c r="AB1414" i="5"/>
  <c r="P1420" i="9" s="1"/>
  <c r="AB1415" i="5"/>
  <c r="P1421" i="9" s="1"/>
  <c r="AB1416" i="5"/>
  <c r="P1422" i="9" s="1"/>
  <c r="AB1417" i="5"/>
  <c r="P1423" i="9" s="1"/>
  <c r="AB1418" i="5"/>
  <c r="P1424" i="9" s="1"/>
  <c r="AB1419" i="5"/>
  <c r="P1425" i="9" s="1"/>
  <c r="AB1420" i="5"/>
  <c r="P1426" i="9" s="1"/>
  <c r="AB1421" i="5"/>
  <c r="P1427" i="9" s="1"/>
  <c r="AB1422" i="5"/>
  <c r="P1428" i="9" s="1"/>
  <c r="AB1423" i="5"/>
  <c r="P1429" i="9" s="1"/>
  <c r="AB1424" i="5"/>
  <c r="P1430" i="9" s="1"/>
  <c r="AB1425" i="5"/>
  <c r="P1431" i="9" s="1"/>
  <c r="AB1426" i="5"/>
  <c r="P1432" i="9" s="1"/>
  <c r="AB1427" i="5"/>
  <c r="P1433" i="9" s="1"/>
  <c r="AB1428" i="5"/>
  <c r="P1434" i="9" s="1"/>
  <c r="AB1429" i="5"/>
  <c r="P1435" i="9" s="1"/>
  <c r="AB1430" i="5"/>
  <c r="P1436" i="9" s="1"/>
  <c r="AB1431" i="5"/>
  <c r="P1437" i="9" s="1"/>
  <c r="AB1432" i="5"/>
  <c r="P1438" i="9" s="1"/>
  <c r="AB1433" i="5"/>
  <c r="P1439" i="9" s="1"/>
  <c r="AB1434" i="5"/>
  <c r="P1440" i="9" s="1"/>
  <c r="AB1435" i="5"/>
  <c r="P1441" i="9" s="1"/>
  <c r="AB1436" i="5"/>
  <c r="P1442" i="9" s="1"/>
  <c r="AB1437" i="5"/>
  <c r="P1443" i="9" s="1"/>
  <c r="AB1438" i="5"/>
  <c r="P1444" i="9" s="1"/>
  <c r="AB1439" i="5"/>
  <c r="P1445" i="9" s="1"/>
  <c r="AB1440" i="5"/>
  <c r="P1446" i="9" s="1"/>
  <c r="AB1441" i="5"/>
  <c r="P1447" i="9" s="1"/>
  <c r="AB1442" i="5"/>
  <c r="P1448" i="9" s="1"/>
  <c r="AB1443" i="5"/>
  <c r="P1449" i="9" s="1"/>
  <c r="AB1444" i="5"/>
  <c r="P1450" i="9" s="1"/>
  <c r="AB1445" i="5"/>
  <c r="P1451" i="9" s="1"/>
  <c r="AB1446" i="5"/>
  <c r="P1452" i="9" s="1"/>
  <c r="AB1447" i="5"/>
  <c r="P1453" i="9" s="1"/>
  <c r="AB1448" i="5"/>
  <c r="P1454" i="9" s="1"/>
  <c r="AB1449" i="5"/>
  <c r="P1455" i="9" s="1"/>
  <c r="AB1450" i="5"/>
  <c r="P1456" i="9" s="1"/>
  <c r="AB1451" i="5"/>
  <c r="P1457" i="9" s="1"/>
  <c r="AB1452" i="5"/>
  <c r="P1458" i="9" s="1"/>
  <c r="AB1453" i="5"/>
  <c r="P1459" i="9" s="1"/>
  <c r="AB1454" i="5"/>
  <c r="P1460" i="9" s="1"/>
  <c r="AB1455" i="5"/>
  <c r="P1461" i="9" s="1"/>
  <c r="AB1456" i="5"/>
  <c r="P1462" i="9" s="1"/>
  <c r="AB1457" i="5"/>
  <c r="P1463" i="9" s="1"/>
  <c r="AB1458" i="5"/>
  <c r="P1464" i="9" s="1"/>
  <c r="AB1459" i="5"/>
  <c r="P1465" i="9" s="1"/>
  <c r="AB1460" i="5"/>
  <c r="P1466" i="9" s="1"/>
  <c r="AB1461" i="5"/>
  <c r="P1467" i="9" s="1"/>
  <c r="AB1462" i="5"/>
  <c r="P1468" i="9" s="1"/>
  <c r="AB1463" i="5"/>
  <c r="P1469" i="9" s="1"/>
  <c r="AB1464" i="5"/>
  <c r="P1470" i="9" s="1"/>
  <c r="AB1465" i="5"/>
  <c r="P1471" i="9" s="1"/>
  <c r="AB1466" i="5"/>
  <c r="P1472" i="9" s="1"/>
  <c r="AB1467" i="5"/>
  <c r="P1473" i="9" s="1"/>
  <c r="AB1468" i="5"/>
  <c r="P1474" i="9" s="1"/>
  <c r="AB1469" i="5"/>
  <c r="P1475" i="9" s="1"/>
  <c r="AB1470" i="5"/>
  <c r="P1476" i="9" s="1"/>
  <c r="AB1471" i="5"/>
  <c r="P1477" i="9" s="1"/>
  <c r="AB1472" i="5"/>
  <c r="P1478" i="9" s="1"/>
  <c r="AB1473" i="5"/>
  <c r="P1479" i="9" s="1"/>
  <c r="AB1474" i="5"/>
  <c r="P1480" i="9" s="1"/>
  <c r="AB1475" i="5"/>
  <c r="P1481" i="9" s="1"/>
  <c r="AB1476" i="5"/>
  <c r="P1482" i="9" s="1"/>
  <c r="AB1477" i="5"/>
  <c r="P1483" i="9" s="1"/>
  <c r="AB1478" i="5"/>
  <c r="P1484" i="9" s="1"/>
  <c r="AB1479" i="5"/>
  <c r="P1485" i="9" s="1"/>
  <c r="AB1480" i="5"/>
  <c r="P1486" i="9" s="1"/>
  <c r="AB1481" i="5"/>
  <c r="P1487" i="9" s="1"/>
  <c r="AB1482" i="5"/>
  <c r="P1488" i="9" s="1"/>
  <c r="AB1483" i="5"/>
  <c r="P1489" i="9" s="1"/>
  <c r="AB1484" i="5"/>
  <c r="P1490" i="9" s="1"/>
  <c r="AB1485" i="5"/>
  <c r="P1491" i="9" s="1"/>
  <c r="AB1486" i="5"/>
  <c r="P1492" i="9" s="1"/>
  <c r="AB1487" i="5"/>
  <c r="P1493" i="9" s="1"/>
  <c r="AB1488" i="5"/>
  <c r="P1494" i="9" s="1"/>
  <c r="AB1489" i="5"/>
  <c r="P1495" i="9" s="1"/>
  <c r="AB1490" i="5"/>
  <c r="P1496" i="9" s="1"/>
  <c r="AB1491" i="5"/>
  <c r="P1497" i="9" s="1"/>
  <c r="AB1492" i="5"/>
  <c r="P1498" i="9" s="1"/>
  <c r="AB1493" i="5"/>
  <c r="P1499" i="9" s="1"/>
  <c r="AB1494" i="5"/>
  <c r="P1500" i="9" s="1"/>
  <c r="AB1495" i="5"/>
  <c r="P1501" i="9" s="1"/>
  <c r="AB1496" i="5"/>
  <c r="P1502" i="9" s="1"/>
  <c r="AB1497" i="5"/>
  <c r="AB1498" i="5"/>
  <c r="AB1499" i="5"/>
  <c r="AB1500" i="5"/>
  <c r="AB1501" i="5"/>
  <c r="AI4" i="5"/>
  <c r="AJ4" i="5"/>
  <c r="AI5" i="5"/>
  <c r="AJ5" i="5"/>
  <c r="AI6" i="5"/>
  <c r="AJ6" i="5"/>
  <c r="AI7" i="5"/>
  <c r="AJ7" i="5"/>
  <c r="AI8" i="5"/>
  <c r="AJ8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6" i="5"/>
  <c r="G4" i="5"/>
  <c r="B8" i="2" s="1"/>
  <c r="G5" i="5"/>
  <c r="G6" i="5"/>
  <c r="G7" i="5"/>
  <c r="G8" i="5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G38" i="5"/>
  <c r="B42" i="2" s="1"/>
  <c r="G39" i="5"/>
  <c r="B43" i="2" s="1"/>
  <c r="G40" i="5"/>
  <c r="B44" i="2" s="1"/>
  <c r="G41" i="5"/>
  <c r="B45" i="2" s="1"/>
  <c r="G42" i="5"/>
  <c r="B46" i="2" s="1"/>
  <c r="G43" i="5"/>
  <c r="B47" i="2" s="1"/>
  <c r="G44" i="5"/>
  <c r="B48" i="2" s="1"/>
  <c r="G45" i="5"/>
  <c r="B49" i="2" s="1"/>
  <c r="G46" i="5"/>
  <c r="B50" i="2" s="1"/>
  <c r="G47" i="5"/>
  <c r="B51" i="2" s="1"/>
  <c r="G48" i="5"/>
  <c r="B52" i="2" s="1"/>
  <c r="G49" i="5"/>
  <c r="B53" i="2" s="1"/>
  <c r="G50" i="5"/>
  <c r="B54" i="2" s="1"/>
  <c r="G51" i="5"/>
  <c r="B55" i="2" s="1"/>
  <c r="G52" i="5"/>
  <c r="B56" i="2" s="1"/>
  <c r="G53" i="5"/>
  <c r="B57" i="2" s="1"/>
  <c r="G54" i="5"/>
  <c r="B58" i="2" s="1"/>
  <c r="G55" i="5"/>
  <c r="B59" i="2" s="1"/>
  <c r="G56" i="5"/>
  <c r="B60" i="2" s="1"/>
  <c r="G57" i="5"/>
  <c r="B61" i="2" s="1"/>
  <c r="G58" i="5"/>
  <c r="B62" i="2" s="1"/>
  <c r="G59" i="5"/>
  <c r="B63" i="2" s="1"/>
  <c r="G60" i="5"/>
  <c r="B64" i="2" s="1"/>
  <c r="G61" i="5"/>
  <c r="B65" i="2" s="1"/>
  <c r="G62" i="5"/>
  <c r="B66" i="2" s="1"/>
  <c r="G63" i="5"/>
  <c r="B67" i="2" s="1"/>
  <c r="G64" i="5"/>
  <c r="B68" i="2" s="1"/>
  <c r="G65" i="5"/>
  <c r="B69" i="2" s="1"/>
  <c r="G66" i="5"/>
  <c r="B70" i="2" s="1"/>
  <c r="G67" i="5"/>
  <c r="B71" i="2" s="1"/>
  <c r="G68" i="5"/>
  <c r="B72" i="2" s="1"/>
  <c r="G69" i="5"/>
  <c r="B73" i="2" s="1"/>
  <c r="G70" i="5"/>
  <c r="B74" i="2" s="1"/>
  <c r="G71" i="5"/>
  <c r="B75" i="2" s="1"/>
  <c r="G72" i="5"/>
  <c r="B76" i="2" s="1"/>
  <c r="G73" i="5"/>
  <c r="B77" i="2" s="1"/>
  <c r="G74" i="5"/>
  <c r="B78" i="2" s="1"/>
  <c r="G75" i="5"/>
  <c r="B79" i="2" s="1"/>
  <c r="G76" i="5"/>
  <c r="B80" i="2" s="1"/>
  <c r="G77" i="5"/>
  <c r="B81" i="2" s="1"/>
  <c r="G78" i="5"/>
  <c r="B82" i="2" s="1"/>
  <c r="G79" i="5"/>
  <c r="B83" i="2" s="1"/>
  <c r="G80" i="5"/>
  <c r="B84" i="2" s="1"/>
  <c r="G81" i="5"/>
  <c r="B85" i="2" s="1"/>
  <c r="G82" i="5"/>
  <c r="B86" i="2" s="1"/>
  <c r="G83" i="5"/>
  <c r="B87" i="2" s="1"/>
  <c r="G84" i="5"/>
  <c r="B88" i="2" s="1"/>
  <c r="G85" i="5"/>
  <c r="B89" i="2" s="1"/>
  <c r="G86" i="5"/>
  <c r="B90" i="2" s="1"/>
  <c r="G87" i="5"/>
  <c r="B91" i="2" s="1"/>
  <c r="G88" i="5"/>
  <c r="B92" i="2" s="1"/>
  <c r="G89" i="5"/>
  <c r="B93" i="2" s="1"/>
  <c r="G90" i="5"/>
  <c r="B94" i="2" s="1"/>
  <c r="G91" i="5"/>
  <c r="B95" i="2" s="1"/>
  <c r="G92" i="5"/>
  <c r="B96" i="2" s="1"/>
  <c r="G93" i="5"/>
  <c r="B97" i="2" s="1"/>
  <c r="G94" i="5"/>
  <c r="B98" i="2" s="1"/>
  <c r="G95" i="5"/>
  <c r="B99" i="2" s="1"/>
  <c r="G96" i="5"/>
  <c r="B100" i="2" s="1"/>
  <c r="G97" i="5"/>
  <c r="B101" i="2" s="1"/>
  <c r="G98" i="5"/>
  <c r="B102" i="2" s="1"/>
  <c r="G99" i="5"/>
  <c r="B103" i="2" s="1"/>
  <c r="G100" i="5"/>
  <c r="B104" i="2" s="1"/>
  <c r="G101" i="5"/>
  <c r="B105" i="2" s="1"/>
  <c r="G102" i="5"/>
  <c r="B106" i="2" s="1"/>
  <c r="G103" i="5"/>
  <c r="B107" i="2" s="1"/>
  <c r="G104" i="5"/>
  <c r="B108" i="2" s="1"/>
  <c r="G105" i="5"/>
  <c r="B109" i="2" s="1"/>
  <c r="G106" i="5"/>
  <c r="B110" i="2" s="1"/>
  <c r="G107" i="5"/>
  <c r="B111" i="2" s="1"/>
  <c r="G108" i="5"/>
  <c r="B112" i="2" s="1"/>
  <c r="G109" i="5"/>
  <c r="B113" i="2" s="1"/>
  <c r="G110" i="5"/>
  <c r="B114" i="2" s="1"/>
  <c r="G111" i="5"/>
  <c r="B115" i="2" s="1"/>
  <c r="G112" i="5"/>
  <c r="B116" i="2" s="1"/>
  <c r="G113" i="5"/>
  <c r="B117" i="2" s="1"/>
  <c r="G114" i="5"/>
  <c r="B118" i="2" s="1"/>
  <c r="G115" i="5"/>
  <c r="B119" i="2" s="1"/>
  <c r="G116" i="5"/>
  <c r="B120" i="2" s="1"/>
  <c r="G117" i="5"/>
  <c r="B121" i="2" s="1"/>
  <c r="G118" i="5"/>
  <c r="B122" i="2" s="1"/>
  <c r="G119" i="5"/>
  <c r="B123" i="2" s="1"/>
  <c r="G120" i="5"/>
  <c r="B124" i="2" s="1"/>
  <c r="G121" i="5"/>
  <c r="B125" i="2" s="1"/>
  <c r="G122" i="5"/>
  <c r="B126" i="2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G150" i="5"/>
  <c r="B154" i="2" s="1"/>
  <c r="G151" i="5"/>
  <c r="B155" i="2" s="1"/>
  <c r="G152" i="5"/>
  <c r="B156" i="2" s="1"/>
  <c r="G153" i="5"/>
  <c r="B157" i="2" s="1"/>
  <c r="G154" i="5"/>
  <c r="B158" i="2" s="1"/>
  <c r="G155" i="5"/>
  <c r="B159" i="2" s="1"/>
  <c r="G156" i="5"/>
  <c r="B160" i="2" s="1"/>
  <c r="G157" i="5"/>
  <c r="B161" i="2" s="1"/>
  <c r="G158" i="5"/>
  <c r="B162" i="2" s="1"/>
  <c r="G159" i="5"/>
  <c r="B163" i="2" s="1"/>
  <c r="G160" i="5"/>
  <c r="B164" i="2" s="1"/>
  <c r="G161" i="5"/>
  <c r="B165" i="2" s="1"/>
  <c r="G162" i="5"/>
  <c r="B166" i="2" s="1"/>
  <c r="G163" i="5"/>
  <c r="B167" i="2" s="1"/>
  <c r="G164" i="5"/>
  <c r="B168" i="2" s="1"/>
  <c r="G165" i="5"/>
  <c r="B169" i="2" s="1"/>
  <c r="G166" i="5"/>
  <c r="B170" i="2" s="1"/>
  <c r="G167" i="5"/>
  <c r="B171" i="2" s="1"/>
  <c r="G168" i="5"/>
  <c r="B172" i="2" s="1"/>
  <c r="G169" i="5"/>
  <c r="B173" i="2" s="1"/>
  <c r="G170" i="5"/>
  <c r="B174" i="2" s="1"/>
  <c r="G171" i="5"/>
  <c r="B175" i="2" s="1"/>
  <c r="G172" i="5"/>
  <c r="B176" i="2" s="1"/>
  <c r="G173" i="5"/>
  <c r="B177" i="2" s="1"/>
  <c r="G174" i="5"/>
  <c r="B178" i="2" s="1"/>
  <c r="G175" i="5"/>
  <c r="B179" i="2" s="1"/>
  <c r="G176" i="5"/>
  <c r="B180" i="2" s="1"/>
  <c r="G177" i="5"/>
  <c r="B181" i="2" s="1"/>
  <c r="G178" i="5"/>
  <c r="B182" i="2" s="1"/>
  <c r="G179" i="5"/>
  <c r="B183" i="2" s="1"/>
  <c r="G180" i="5"/>
  <c r="B184" i="2" s="1"/>
  <c r="G181" i="5"/>
  <c r="B185" i="2" s="1"/>
  <c r="G182" i="5"/>
  <c r="B186" i="2" s="1"/>
  <c r="G183" i="5"/>
  <c r="B187" i="2" s="1"/>
  <c r="G184" i="5"/>
  <c r="B188" i="2" s="1"/>
  <c r="G185" i="5"/>
  <c r="B189" i="2" s="1"/>
  <c r="G186" i="5"/>
  <c r="B190" i="2" s="1"/>
  <c r="G187" i="5"/>
  <c r="B191" i="2" s="1"/>
  <c r="G188" i="5"/>
  <c r="B192" i="2" s="1"/>
  <c r="G189" i="5"/>
  <c r="B193" i="2" s="1"/>
  <c r="G190" i="5"/>
  <c r="B194" i="2" s="1"/>
  <c r="G191" i="5"/>
  <c r="B195" i="2" s="1"/>
  <c r="G192" i="5"/>
  <c r="B196" i="2" s="1"/>
  <c r="G193" i="5"/>
  <c r="B197" i="2" s="1"/>
  <c r="G194" i="5"/>
  <c r="B198" i="2" s="1"/>
  <c r="G195" i="5"/>
  <c r="B199" i="2" s="1"/>
  <c r="G196" i="5"/>
  <c r="B200" i="2" s="1"/>
  <c r="G197" i="5"/>
  <c r="B201" i="2" s="1"/>
  <c r="G198" i="5"/>
  <c r="B202" i="2" s="1"/>
  <c r="G199" i="5"/>
  <c r="B203" i="2" s="1"/>
  <c r="G200" i="5"/>
  <c r="B204" i="2" s="1"/>
  <c r="G201" i="5"/>
  <c r="B205" i="2" s="1"/>
  <c r="G202" i="5"/>
  <c r="B206" i="2" s="1"/>
  <c r="G203" i="5"/>
  <c r="B207" i="2" s="1"/>
  <c r="G204" i="5"/>
  <c r="B208" i="2" s="1"/>
  <c r="G205" i="5"/>
  <c r="B209" i="2" s="1"/>
  <c r="G206" i="5"/>
  <c r="B210" i="2" s="1"/>
  <c r="G207" i="5"/>
  <c r="B211" i="2" s="1"/>
  <c r="G208" i="5"/>
  <c r="B212" i="2" s="1"/>
  <c r="G209" i="5"/>
  <c r="B213" i="2" s="1"/>
  <c r="G210" i="5"/>
  <c r="B214" i="2" s="1"/>
  <c r="G211" i="5"/>
  <c r="B215" i="2" s="1"/>
  <c r="G212" i="5"/>
  <c r="B216" i="2" s="1"/>
  <c r="G213" i="5"/>
  <c r="B217" i="2" s="1"/>
  <c r="G214" i="5"/>
  <c r="B218" i="2" s="1"/>
  <c r="G215" i="5"/>
  <c r="B219" i="2" s="1"/>
  <c r="G216" i="5"/>
  <c r="B220" i="2" s="1"/>
  <c r="G217" i="5"/>
  <c r="B221" i="2" s="1"/>
  <c r="G218" i="5"/>
  <c r="B222" i="2" s="1"/>
  <c r="G219" i="5"/>
  <c r="B223" i="2" s="1"/>
  <c r="G220" i="5"/>
  <c r="B224" i="2" s="1"/>
  <c r="G221" i="5"/>
  <c r="B225" i="2" s="1"/>
  <c r="G222" i="5"/>
  <c r="B226" i="2" s="1"/>
  <c r="G223" i="5"/>
  <c r="B227" i="2" s="1"/>
  <c r="G224" i="5"/>
  <c r="B228" i="2" s="1"/>
  <c r="G225" i="5"/>
  <c r="B229" i="2" s="1"/>
  <c r="G226" i="5"/>
  <c r="B230" i="2" s="1"/>
  <c r="G227" i="5"/>
  <c r="B231" i="2" s="1"/>
  <c r="G228" i="5"/>
  <c r="B232" i="2" s="1"/>
  <c r="G229" i="5"/>
  <c r="B233" i="2" s="1"/>
  <c r="G230" i="5"/>
  <c r="B234" i="2" s="1"/>
  <c r="G231" i="5"/>
  <c r="B235" i="2" s="1"/>
  <c r="G232" i="5"/>
  <c r="B236" i="2" s="1"/>
  <c r="G233" i="5"/>
  <c r="B237" i="2" s="1"/>
  <c r="G234" i="5"/>
  <c r="B238" i="2" s="1"/>
  <c r="G235" i="5"/>
  <c r="B239" i="2" s="1"/>
  <c r="G236" i="5"/>
  <c r="B240" i="2" s="1"/>
  <c r="G237" i="5"/>
  <c r="B241" i="2" s="1"/>
  <c r="G238" i="5"/>
  <c r="B242" i="2" s="1"/>
  <c r="G239" i="5"/>
  <c r="B243" i="2" s="1"/>
  <c r="G240" i="5"/>
  <c r="B244" i="2" s="1"/>
  <c r="G241" i="5"/>
  <c r="B245" i="2" s="1"/>
  <c r="G242" i="5"/>
  <c r="B246" i="2" s="1"/>
  <c r="G243" i="5"/>
  <c r="B247" i="2" s="1"/>
  <c r="G244" i="5"/>
  <c r="B248" i="2" s="1"/>
  <c r="G245" i="5"/>
  <c r="B249" i="2" s="1"/>
  <c r="G246" i="5"/>
  <c r="B250" i="2" s="1"/>
  <c r="G247" i="5"/>
  <c r="B251" i="2" s="1"/>
  <c r="G248" i="5"/>
  <c r="B252" i="2" s="1"/>
  <c r="G249" i="5"/>
  <c r="B253" i="2" s="1"/>
  <c r="G250" i="5"/>
  <c r="B254" i="2" s="1"/>
  <c r="G251" i="5"/>
  <c r="B255" i="2" s="1"/>
  <c r="G252" i="5"/>
  <c r="B256" i="2" s="1"/>
  <c r="G253" i="5"/>
  <c r="B257" i="2" s="1"/>
  <c r="G254" i="5"/>
  <c r="B258" i="2" s="1"/>
  <c r="G255" i="5"/>
  <c r="B259" i="2" s="1"/>
  <c r="G256" i="5"/>
  <c r="B260" i="2" s="1"/>
  <c r="G257" i="5"/>
  <c r="B261" i="2" s="1"/>
  <c r="G258" i="5"/>
  <c r="B262" i="2" s="1"/>
  <c r="G259" i="5"/>
  <c r="B263" i="2" s="1"/>
  <c r="G260" i="5"/>
  <c r="B264" i="2" s="1"/>
  <c r="G261" i="5"/>
  <c r="B265" i="2" s="1"/>
  <c r="G262" i="5"/>
  <c r="B266" i="2" s="1"/>
  <c r="G263" i="5"/>
  <c r="B267" i="2" s="1"/>
  <c r="G264" i="5"/>
  <c r="B268" i="2" s="1"/>
  <c r="G265" i="5"/>
  <c r="B269" i="2" s="1"/>
  <c r="G266" i="5"/>
  <c r="B270" i="2" s="1"/>
  <c r="G267" i="5"/>
  <c r="B271" i="2" s="1"/>
  <c r="G268" i="5"/>
  <c r="B272" i="2" s="1"/>
  <c r="G269" i="5"/>
  <c r="B273" i="2" s="1"/>
  <c r="G270" i="5"/>
  <c r="B274" i="2" s="1"/>
  <c r="G271" i="5"/>
  <c r="B275" i="2" s="1"/>
  <c r="G272" i="5"/>
  <c r="B276" i="2" s="1"/>
  <c r="G273" i="5"/>
  <c r="B277" i="2" s="1"/>
  <c r="G274" i="5"/>
  <c r="B278" i="2" s="1"/>
  <c r="G275" i="5"/>
  <c r="B279" i="2" s="1"/>
  <c r="G276" i="5"/>
  <c r="B280" i="2" s="1"/>
  <c r="G277" i="5"/>
  <c r="B281" i="2" s="1"/>
  <c r="G278" i="5"/>
  <c r="B282" i="2" s="1"/>
  <c r="G279" i="5"/>
  <c r="B283" i="2" s="1"/>
  <c r="G280" i="5"/>
  <c r="B284" i="2" s="1"/>
  <c r="G281" i="5"/>
  <c r="B285" i="2" s="1"/>
  <c r="G282" i="5"/>
  <c r="B286" i="2" s="1"/>
  <c r="G283" i="5"/>
  <c r="B287" i="2" s="1"/>
  <c r="G284" i="5"/>
  <c r="B288" i="2" s="1"/>
  <c r="G285" i="5"/>
  <c r="B289" i="2" s="1"/>
  <c r="G286" i="5"/>
  <c r="B290" i="2" s="1"/>
  <c r="G287" i="5"/>
  <c r="B291" i="2" s="1"/>
  <c r="G288" i="5"/>
  <c r="B292" i="2" s="1"/>
  <c r="G289" i="5"/>
  <c r="B293" i="2" s="1"/>
  <c r="G290" i="5"/>
  <c r="B294" i="2" s="1"/>
  <c r="G291" i="5"/>
  <c r="B295" i="2" s="1"/>
  <c r="G292" i="5"/>
  <c r="B296" i="2" s="1"/>
  <c r="G293" i="5"/>
  <c r="B297" i="2" s="1"/>
  <c r="G294" i="5"/>
  <c r="B298" i="2" s="1"/>
  <c r="G295" i="5"/>
  <c r="B299" i="2" s="1"/>
  <c r="G296" i="5"/>
  <c r="B300" i="2" s="1"/>
  <c r="G297" i="5"/>
  <c r="B301" i="2" s="1"/>
  <c r="G298" i="5"/>
  <c r="B302" i="2" s="1"/>
  <c r="G299" i="5"/>
  <c r="B303" i="2" s="1"/>
  <c r="G300" i="5"/>
  <c r="B304" i="2" s="1"/>
  <c r="G301" i="5"/>
  <c r="B305" i="2" s="1"/>
  <c r="G302" i="5"/>
  <c r="B306" i="2" s="1"/>
  <c r="G303" i="5"/>
  <c r="B307" i="2" s="1"/>
  <c r="G304" i="5"/>
  <c r="B308" i="2" s="1"/>
  <c r="G305" i="5"/>
  <c r="B309" i="2" s="1"/>
  <c r="G306" i="5"/>
  <c r="B310" i="2" s="1"/>
  <c r="G307" i="5"/>
  <c r="B311" i="2" s="1"/>
  <c r="G308" i="5"/>
  <c r="B312" i="2" s="1"/>
  <c r="G309" i="5"/>
  <c r="B313" i="2" s="1"/>
  <c r="G310" i="5"/>
  <c r="B314" i="2" s="1"/>
  <c r="G311" i="5"/>
  <c r="B315" i="2" s="1"/>
  <c r="G312" i="5"/>
  <c r="B316" i="2" s="1"/>
  <c r="G313" i="5"/>
  <c r="B317" i="2" s="1"/>
  <c r="G314" i="5"/>
  <c r="B318" i="2" s="1"/>
  <c r="G315" i="5"/>
  <c r="B319" i="2" s="1"/>
  <c r="G316" i="5"/>
  <c r="B320" i="2" s="1"/>
  <c r="G317" i="5"/>
  <c r="B321" i="2" s="1"/>
  <c r="G318" i="5"/>
  <c r="B322" i="2" s="1"/>
  <c r="G319" i="5"/>
  <c r="B323" i="2" s="1"/>
  <c r="G320" i="5"/>
  <c r="B324" i="2" s="1"/>
  <c r="G321" i="5"/>
  <c r="B325" i="2" s="1"/>
  <c r="G322" i="5"/>
  <c r="B326" i="2" s="1"/>
  <c r="G323" i="5"/>
  <c r="B327" i="2" s="1"/>
  <c r="G324" i="5"/>
  <c r="B328" i="2" s="1"/>
  <c r="G325" i="5"/>
  <c r="B329" i="2" s="1"/>
  <c r="G326" i="5"/>
  <c r="B330" i="2" s="1"/>
  <c r="G327" i="5"/>
  <c r="B331" i="2" s="1"/>
  <c r="G328" i="5"/>
  <c r="B332" i="2" s="1"/>
  <c r="G329" i="5"/>
  <c r="B333" i="2" s="1"/>
  <c r="G330" i="5"/>
  <c r="B334" i="2" s="1"/>
  <c r="G331" i="5"/>
  <c r="B335" i="2" s="1"/>
  <c r="G332" i="5"/>
  <c r="B336" i="2" s="1"/>
  <c r="G333" i="5"/>
  <c r="B337" i="2" s="1"/>
  <c r="G334" i="5"/>
  <c r="B338" i="2" s="1"/>
  <c r="G335" i="5"/>
  <c r="B339" i="2" s="1"/>
  <c r="G336" i="5"/>
  <c r="B340" i="2" s="1"/>
  <c r="G337" i="5"/>
  <c r="B341" i="2" s="1"/>
  <c r="G338" i="5"/>
  <c r="B342" i="2" s="1"/>
  <c r="G339" i="5"/>
  <c r="B343" i="2" s="1"/>
  <c r="G340" i="5"/>
  <c r="B344" i="2" s="1"/>
  <c r="G341" i="5"/>
  <c r="B345" i="2" s="1"/>
  <c r="G342" i="5"/>
  <c r="B346" i="2" s="1"/>
  <c r="G343" i="5"/>
  <c r="B347" i="2" s="1"/>
  <c r="G344" i="5"/>
  <c r="B348" i="2" s="1"/>
  <c r="G345" i="5"/>
  <c r="B349" i="2" s="1"/>
  <c r="G346" i="5"/>
  <c r="B350" i="2" s="1"/>
  <c r="G347" i="5"/>
  <c r="B351" i="2" s="1"/>
  <c r="G348" i="5"/>
  <c r="B352" i="2" s="1"/>
  <c r="G349" i="5"/>
  <c r="B353" i="2" s="1"/>
  <c r="G350" i="5"/>
  <c r="B354" i="2" s="1"/>
  <c r="G351" i="5"/>
  <c r="B355" i="2" s="1"/>
  <c r="G352" i="5"/>
  <c r="B356" i="2" s="1"/>
  <c r="G353" i="5"/>
  <c r="B357" i="2" s="1"/>
  <c r="G354" i="5"/>
  <c r="B358" i="2" s="1"/>
  <c r="G355" i="5"/>
  <c r="B359" i="2" s="1"/>
  <c r="G356" i="5"/>
  <c r="B360" i="2" s="1"/>
  <c r="G357" i="5"/>
  <c r="B361" i="2" s="1"/>
  <c r="G358" i="5"/>
  <c r="B362" i="2" s="1"/>
  <c r="G359" i="5"/>
  <c r="B363" i="2" s="1"/>
  <c r="G360" i="5"/>
  <c r="B364" i="2" s="1"/>
  <c r="G361" i="5"/>
  <c r="B365" i="2" s="1"/>
  <c r="G362" i="5"/>
  <c r="B366" i="2" s="1"/>
  <c r="G363" i="5"/>
  <c r="B367" i="2" s="1"/>
  <c r="G364" i="5"/>
  <c r="B368" i="2" s="1"/>
  <c r="G365" i="5"/>
  <c r="B369" i="2" s="1"/>
  <c r="G366" i="5"/>
  <c r="B370" i="2" s="1"/>
  <c r="G367" i="5"/>
  <c r="B371" i="2" s="1"/>
  <c r="G368" i="5"/>
  <c r="B372" i="2" s="1"/>
  <c r="G369" i="5"/>
  <c r="B373" i="2" s="1"/>
  <c r="G370" i="5"/>
  <c r="B374" i="2" s="1"/>
  <c r="G371" i="5"/>
  <c r="B375" i="2" s="1"/>
  <c r="G372" i="5"/>
  <c r="B376" i="2" s="1"/>
  <c r="G373" i="5"/>
  <c r="B377" i="2" s="1"/>
  <c r="G374" i="5"/>
  <c r="B378" i="2" s="1"/>
  <c r="G375" i="5"/>
  <c r="B379" i="2" s="1"/>
  <c r="G376" i="5"/>
  <c r="B380" i="2" s="1"/>
  <c r="G377" i="5"/>
  <c r="B381" i="2" s="1"/>
  <c r="G378" i="5"/>
  <c r="B382" i="2" s="1"/>
  <c r="G379" i="5"/>
  <c r="B383" i="2" s="1"/>
  <c r="G380" i="5"/>
  <c r="B384" i="2" s="1"/>
  <c r="G381" i="5"/>
  <c r="B385" i="2" s="1"/>
  <c r="G382" i="5"/>
  <c r="B386" i="2" s="1"/>
  <c r="G383" i="5"/>
  <c r="B387" i="2" s="1"/>
  <c r="G384" i="5"/>
  <c r="B388" i="2" s="1"/>
  <c r="G385" i="5"/>
  <c r="B389" i="2" s="1"/>
  <c r="G386" i="5"/>
  <c r="B390" i="2" s="1"/>
  <c r="G387" i="5"/>
  <c r="B391" i="2" s="1"/>
  <c r="G388" i="5"/>
  <c r="B392" i="2" s="1"/>
  <c r="G389" i="5"/>
  <c r="B393" i="2" s="1"/>
  <c r="G390" i="5"/>
  <c r="B394" i="2" s="1"/>
  <c r="G391" i="5"/>
  <c r="B395" i="2" s="1"/>
  <c r="G392" i="5"/>
  <c r="B396" i="2" s="1"/>
  <c r="G393" i="5"/>
  <c r="B397" i="2" s="1"/>
  <c r="G394" i="5"/>
  <c r="B398" i="2" s="1"/>
  <c r="G395" i="5"/>
  <c r="B399" i="2" s="1"/>
  <c r="G396" i="5"/>
  <c r="B400" i="2" s="1"/>
  <c r="G397" i="5"/>
  <c r="B401" i="2" s="1"/>
  <c r="G398" i="5"/>
  <c r="B402" i="2" s="1"/>
  <c r="G399" i="5"/>
  <c r="B403" i="2" s="1"/>
  <c r="G400" i="5"/>
  <c r="B404" i="2" s="1"/>
  <c r="G401" i="5"/>
  <c r="B405" i="2" s="1"/>
  <c r="G402" i="5"/>
  <c r="B406" i="2" s="1"/>
  <c r="G403" i="5"/>
  <c r="B407" i="2" s="1"/>
  <c r="G404" i="5"/>
  <c r="B408" i="2" s="1"/>
  <c r="G405" i="5"/>
  <c r="B409" i="2" s="1"/>
  <c r="G406" i="5"/>
  <c r="B410" i="2" s="1"/>
  <c r="G407" i="5"/>
  <c r="B411" i="2" s="1"/>
  <c r="G408" i="5"/>
  <c r="B412" i="2" s="1"/>
  <c r="G409" i="5"/>
  <c r="B413" i="2" s="1"/>
  <c r="G410" i="5"/>
  <c r="B414" i="2" s="1"/>
  <c r="G411" i="5"/>
  <c r="B415" i="2" s="1"/>
  <c r="G412" i="5"/>
  <c r="B416" i="2" s="1"/>
  <c r="G413" i="5"/>
  <c r="B417" i="2" s="1"/>
  <c r="G414" i="5"/>
  <c r="B418" i="2" s="1"/>
  <c r="G415" i="5"/>
  <c r="B419" i="2" s="1"/>
  <c r="G416" i="5"/>
  <c r="B420" i="2" s="1"/>
  <c r="G417" i="5"/>
  <c r="B421" i="2" s="1"/>
  <c r="G418" i="5"/>
  <c r="B422" i="2" s="1"/>
  <c r="G419" i="5"/>
  <c r="B423" i="2" s="1"/>
  <c r="G420" i="5"/>
  <c r="B424" i="2" s="1"/>
  <c r="G421" i="5"/>
  <c r="B425" i="2" s="1"/>
  <c r="G422" i="5"/>
  <c r="B426" i="2" s="1"/>
  <c r="G423" i="5"/>
  <c r="B427" i="2" s="1"/>
  <c r="G424" i="5"/>
  <c r="B428" i="2" s="1"/>
  <c r="G425" i="5"/>
  <c r="B429" i="2" s="1"/>
  <c r="G426" i="5"/>
  <c r="B430" i="2" s="1"/>
  <c r="G427" i="5"/>
  <c r="B431" i="2" s="1"/>
  <c r="G428" i="5"/>
  <c r="B432" i="2" s="1"/>
  <c r="G429" i="5"/>
  <c r="B433" i="2" s="1"/>
  <c r="G430" i="5"/>
  <c r="B434" i="2" s="1"/>
  <c r="G431" i="5"/>
  <c r="B435" i="2" s="1"/>
  <c r="G432" i="5"/>
  <c r="B436" i="2" s="1"/>
  <c r="G433" i="5"/>
  <c r="B437" i="2" s="1"/>
  <c r="G434" i="5"/>
  <c r="B438" i="2" s="1"/>
  <c r="G435" i="5"/>
  <c r="B439" i="2" s="1"/>
  <c r="G436" i="5"/>
  <c r="B440" i="2" s="1"/>
  <c r="G437" i="5"/>
  <c r="B441" i="2" s="1"/>
  <c r="G438" i="5"/>
  <c r="B442" i="2" s="1"/>
  <c r="G439" i="5"/>
  <c r="B443" i="2" s="1"/>
  <c r="G440" i="5"/>
  <c r="B444" i="2" s="1"/>
  <c r="G441" i="5"/>
  <c r="B445" i="2" s="1"/>
  <c r="G442" i="5"/>
  <c r="B446" i="2" s="1"/>
  <c r="G443" i="5"/>
  <c r="B447" i="2" s="1"/>
  <c r="G444" i="5"/>
  <c r="B448" i="2" s="1"/>
  <c r="G445" i="5"/>
  <c r="B449" i="2" s="1"/>
  <c r="G446" i="5"/>
  <c r="B450" i="2" s="1"/>
  <c r="G447" i="5"/>
  <c r="B451" i="2" s="1"/>
  <c r="G448" i="5"/>
  <c r="B452" i="2" s="1"/>
  <c r="G449" i="5"/>
  <c r="B453" i="2" s="1"/>
  <c r="G450" i="5"/>
  <c r="B454" i="2" s="1"/>
  <c r="G451" i="5"/>
  <c r="B455" i="2" s="1"/>
  <c r="G452" i="5"/>
  <c r="B456" i="2" s="1"/>
  <c r="G453" i="5"/>
  <c r="B457" i="2" s="1"/>
  <c r="G454" i="5"/>
  <c r="B458" i="2" s="1"/>
  <c r="G455" i="5"/>
  <c r="B459" i="2" s="1"/>
  <c r="G456" i="5"/>
  <c r="B460" i="2" s="1"/>
  <c r="G457" i="5"/>
  <c r="B461" i="2" s="1"/>
  <c r="G458" i="5"/>
  <c r="B462" i="2" s="1"/>
  <c r="G459" i="5"/>
  <c r="B463" i="2" s="1"/>
  <c r="G460" i="5"/>
  <c r="B464" i="2" s="1"/>
  <c r="G461" i="5"/>
  <c r="B465" i="2" s="1"/>
  <c r="G462" i="5"/>
  <c r="G463" i="5"/>
  <c r="B467" i="2" s="1"/>
  <c r="G464" i="5"/>
  <c r="B468" i="2" s="1"/>
  <c r="G465" i="5"/>
  <c r="B469" i="2" s="1"/>
  <c r="G466" i="5"/>
  <c r="B470" i="2" s="1"/>
  <c r="G467" i="5"/>
  <c r="B471" i="2" s="1"/>
  <c r="G468" i="5"/>
  <c r="B472" i="2" s="1"/>
  <c r="G469" i="5"/>
  <c r="B473" i="2" s="1"/>
  <c r="G470" i="5"/>
  <c r="B474" i="2" s="1"/>
  <c r="G471" i="5"/>
  <c r="B475" i="2" s="1"/>
  <c r="G472" i="5"/>
  <c r="B476" i="2" s="1"/>
  <c r="G473" i="5"/>
  <c r="B477" i="2" s="1"/>
  <c r="G474" i="5"/>
  <c r="B478" i="2" s="1"/>
  <c r="G475" i="5"/>
  <c r="B479" i="2" s="1"/>
  <c r="G476" i="5"/>
  <c r="B480" i="2" s="1"/>
  <c r="G477" i="5"/>
  <c r="B481" i="2" s="1"/>
  <c r="G478" i="5"/>
  <c r="B482" i="2" s="1"/>
  <c r="G479" i="5"/>
  <c r="B483" i="2" s="1"/>
  <c r="G480" i="5"/>
  <c r="B484" i="2" s="1"/>
  <c r="G481" i="5"/>
  <c r="B485" i="2" s="1"/>
  <c r="G482" i="5"/>
  <c r="B486" i="2" s="1"/>
  <c r="G483" i="5"/>
  <c r="B487" i="2" s="1"/>
  <c r="G484" i="5"/>
  <c r="B488" i="2" s="1"/>
  <c r="G485" i="5"/>
  <c r="B489" i="2" s="1"/>
  <c r="G486" i="5"/>
  <c r="B490" i="2" s="1"/>
  <c r="G487" i="5"/>
  <c r="B491" i="2" s="1"/>
  <c r="G488" i="5"/>
  <c r="B492" i="2" s="1"/>
  <c r="G489" i="5"/>
  <c r="B493" i="2" s="1"/>
  <c r="G490" i="5"/>
  <c r="B494" i="2" s="1"/>
  <c r="G491" i="5"/>
  <c r="B495" i="2" s="1"/>
  <c r="G492" i="5"/>
  <c r="B496" i="2" s="1"/>
  <c r="G493" i="5"/>
  <c r="B497" i="2" s="1"/>
  <c r="G494" i="5"/>
  <c r="B498" i="2" s="1"/>
  <c r="G495" i="5"/>
  <c r="B499" i="2" s="1"/>
  <c r="G496" i="5"/>
  <c r="B500" i="2" s="1"/>
  <c r="G497" i="5"/>
  <c r="B501" i="2" s="1"/>
  <c r="G498" i="5"/>
  <c r="B502" i="2" s="1"/>
  <c r="G499" i="5"/>
  <c r="B503" i="2" s="1"/>
  <c r="G500" i="5"/>
  <c r="B504" i="2" s="1"/>
  <c r="G501" i="5"/>
  <c r="B505" i="2" s="1"/>
  <c r="G502" i="5"/>
  <c r="B506" i="2" s="1"/>
  <c r="G503" i="5"/>
  <c r="B507" i="2" s="1"/>
  <c r="G504" i="5"/>
  <c r="B508" i="2" s="1"/>
  <c r="G505" i="5"/>
  <c r="B509" i="2" s="1"/>
  <c r="G506" i="5"/>
  <c r="B510" i="2" s="1"/>
  <c r="G507" i="5"/>
  <c r="B511" i="2" s="1"/>
  <c r="G508" i="5"/>
  <c r="B512" i="2" s="1"/>
  <c r="G509" i="5"/>
  <c r="B513" i="2" s="1"/>
  <c r="G510" i="5"/>
  <c r="B514" i="2" s="1"/>
  <c r="G511" i="5"/>
  <c r="B515" i="2" s="1"/>
  <c r="G512" i="5"/>
  <c r="B516" i="2" s="1"/>
  <c r="G513" i="5"/>
  <c r="B517" i="2" s="1"/>
  <c r="G514" i="5"/>
  <c r="B518" i="2" s="1"/>
  <c r="G515" i="5"/>
  <c r="B519" i="2" s="1"/>
  <c r="G516" i="5"/>
  <c r="B520" i="2" s="1"/>
  <c r="G517" i="5"/>
  <c r="B521" i="2" s="1"/>
  <c r="G518" i="5"/>
  <c r="B522" i="2" s="1"/>
  <c r="G519" i="5"/>
  <c r="B523" i="2" s="1"/>
  <c r="G520" i="5"/>
  <c r="B524" i="2" s="1"/>
  <c r="G521" i="5"/>
  <c r="B525" i="2" s="1"/>
  <c r="G522" i="5"/>
  <c r="B526" i="2" s="1"/>
  <c r="G523" i="5"/>
  <c r="B527" i="2" s="1"/>
  <c r="G524" i="5"/>
  <c r="B528" i="2" s="1"/>
  <c r="G525" i="5"/>
  <c r="B529" i="2" s="1"/>
  <c r="G526" i="5"/>
  <c r="B530" i="2" s="1"/>
  <c r="G527" i="5"/>
  <c r="B531" i="2" s="1"/>
  <c r="G528" i="5"/>
  <c r="B532" i="2" s="1"/>
  <c r="G529" i="5"/>
  <c r="B533" i="2" s="1"/>
  <c r="G530" i="5"/>
  <c r="B534" i="2" s="1"/>
  <c r="G531" i="5"/>
  <c r="B535" i="2" s="1"/>
  <c r="G532" i="5"/>
  <c r="B536" i="2" s="1"/>
  <c r="G533" i="5"/>
  <c r="B537" i="2" s="1"/>
  <c r="G534" i="5"/>
  <c r="B538" i="2" s="1"/>
  <c r="G535" i="5"/>
  <c r="B539" i="2" s="1"/>
  <c r="G536" i="5"/>
  <c r="B540" i="2" s="1"/>
  <c r="G537" i="5"/>
  <c r="B541" i="2" s="1"/>
  <c r="G538" i="5"/>
  <c r="B542" i="2" s="1"/>
  <c r="G539" i="5"/>
  <c r="B543" i="2" s="1"/>
  <c r="G540" i="5"/>
  <c r="B544" i="2" s="1"/>
  <c r="G541" i="5"/>
  <c r="B545" i="2" s="1"/>
  <c r="G542" i="5"/>
  <c r="B546" i="2" s="1"/>
  <c r="G543" i="5"/>
  <c r="B547" i="2" s="1"/>
  <c r="G544" i="5"/>
  <c r="B548" i="2" s="1"/>
  <c r="G545" i="5"/>
  <c r="B549" i="2" s="1"/>
  <c r="G546" i="5"/>
  <c r="B550" i="2" s="1"/>
  <c r="G547" i="5"/>
  <c r="B551" i="2" s="1"/>
  <c r="G548" i="5"/>
  <c r="B552" i="2" s="1"/>
  <c r="G549" i="5"/>
  <c r="B553" i="2" s="1"/>
  <c r="G550" i="5"/>
  <c r="B554" i="2" s="1"/>
  <c r="G551" i="5"/>
  <c r="B555" i="2" s="1"/>
  <c r="G552" i="5"/>
  <c r="B556" i="2" s="1"/>
  <c r="G553" i="5"/>
  <c r="B557" i="2" s="1"/>
  <c r="G554" i="5"/>
  <c r="B558" i="2" s="1"/>
  <c r="G555" i="5"/>
  <c r="B559" i="2" s="1"/>
  <c r="G556" i="5"/>
  <c r="B560" i="2" s="1"/>
  <c r="G557" i="5"/>
  <c r="B561" i="2" s="1"/>
  <c r="G558" i="5"/>
  <c r="B562" i="2" s="1"/>
  <c r="G559" i="5"/>
  <c r="B563" i="2" s="1"/>
  <c r="G560" i="5"/>
  <c r="B564" i="2" s="1"/>
  <c r="G561" i="5"/>
  <c r="B565" i="2" s="1"/>
  <c r="G562" i="5"/>
  <c r="B566" i="2" s="1"/>
  <c r="G563" i="5"/>
  <c r="B567" i="2" s="1"/>
  <c r="G564" i="5"/>
  <c r="B568" i="2" s="1"/>
  <c r="G565" i="5"/>
  <c r="B569" i="2" s="1"/>
  <c r="G566" i="5"/>
  <c r="B570" i="2" s="1"/>
  <c r="G567" i="5"/>
  <c r="B571" i="2" s="1"/>
  <c r="G568" i="5"/>
  <c r="B572" i="2" s="1"/>
  <c r="G569" i="5"/>
  <c r="B573" i="2" s="1"/>
  <c r="G570" i="5"/>
  <c r="B574" i="2" s="1"/>
  <c r="G571" i="5"/>
  <c r="B575" i="2" s="1"/>
  <c r="G572" i="5"/>
  <c r="B576" i="2" s="1"/>
  <c r="G573" i="5"/>
  <c r="B577" i="2" s="1"/>
  <c r="G574" i="5"/>
  <c r="B578" i="2" s="1"/>
  <c r="G575" i="5"/>
  <c r="B579" i="2" s="1"/>
  <c r="G576" i="5"/>
  <c r="B580" i="2" s="1"/>
  <c r="G577" i="5"/>
  <c r="B581" i="2" s="1"/>
  <c r="G578" i="5"/>
  <c r="B582" i="2" s="1"/>
  <c r="G579" i="5"/>
  <c r="B583" i="2" s="1"/>
  <c r="G580" i="5"/>
  <c r="B584" i="2" s="1"/>
  <c r="G581" i="5"/>
  <c r="B585" i="2" s="1"/>
  <c r="G582" i="5"/>
  <c r="B586" i="2" s="1"/>
  <c r="G583" i="5"/>
  <c r="B587" i="2" s="1"/>
  <c r="G584" i="5"/>
  <c r="B588" i="2" s="1"/>
  <c r="G585" i="5"/>
  <c r="B589" i="2" s="1"/>
  <c r="G586" i="5"/>
  <c r="B590" i="2" s="1"/>
  <c r="G587" i="5"/>
  <c r="B591" i="2" s="1"/>
  <c r="G588" i="5"/>
  <c r="B592" i="2" s="1"/>
  <c r="G589" i="5"/>
  <c r="B593" i="2" s="1"/>
  <c r="G590" i="5"/>
  <c r="B594" i="2" s="1"/>
  <c r="G591" i="5"/>
  <c r="B595" i="2" s="1"/>
  <c r="G592" i="5"/>
  <c r="B596" i="2" s="1"/>
  <c r="G593" i="5"/>
  <c r="B597" i="2" s="1"/>
  <c r="G594" i="5"/>
  <c r="B598" i="2" s="1"/>
  <c r="G595" i="5"/>
  <c r="B599" i="2" s="1"/>
  <c r="G596" i="5"/>
  <c r="B600" i="2" s="1"/>
  <c r="G597" i="5"/>
  <c r="B601" i="2" s="1"/>
  <c r="G598" i="5"/>
  <c r="B602" i="2" s="1"/>
  <c r="G599" i="5"/>
  <c r="B603" i="2" s="1"/>
  <c r="G600" i="5"/>
  <c r="B604" i="2" s="1"/>
  <c r="G601" i="5"/>
  <c r="B605" i="2" s="1"/>
  <c r="G602" i="5"/>
  <c r="B606" i="2" s="1"/>
  <c r="G603" i="5"/>
  <c r="B607" i="2" s="1"/>
  <c r="G604" i="5"/>
  <c r="B608" i="2" s="1"/>
  <c r="G605" i="5"/>
  <c r="B609" i="2" s="1"/>
  <c r="G606" i="5"/>
  <c r="B610" i="2" s="1"/>
  <c r="G607" i="5"/>
  <c r="B611" i="2" s="1"/>
  <c r="G608" i="5"/>
  <c r="B612" i="2" s="1"/>
  <c r="G609" i="5"/>
  <c r="B613" i="2" s="1"/>
  <c r="G610" i="5"/>
  <c r="B614" i="2" s="1"/>
  <c r="G611" i="5"/>
  <c r="B615" i="2" s="1"/>
  <c r="G612" i="5"/>
  <c r="B616" i="2" s="1"/>
  <c r="G613" i="5"/>
  <c r="B617" i="2" s="1"/>
  <c r="G614" i="5"/>
  <c r="B618" i="2" s="1"/>
  <c r="G615" i="5"/>
  <c r="B619" i="2" s="1"/>
  <c r="G616" i="5"/>
  <c r="B620" i="2" s="1"/>
  <c r="G617" i="5"/>
  <c r="B621" i="2" s="1"/>
  <c r="G618" i="5"/>
  <c r="B622" i="2" s="1"/>
  <c r="G619" i="5"/>
  <c r="B623" i="2" s="1"/>
  <c r="G620" i="5"/>
  <c r="B624" i="2" s="1"/>
  <c r="G621" i="5"/>
  <c r="B625" i="2" s="1"/>
  <c r="G622" i="5"/>
  <c r="B626" i="2" s="1"/>
  <c r="G623" i="5"/>
  <c r="B627" i="2" s="1"/>
  <c r="G624" i="5"/>
  <c r="B628" i="2" s="1"/>
  <c r="G625" i="5"/>
  <c r="B629" i="2" s="1"/>
  <c r="G626" i="5"/>
  <c r="B630" i="2" s="1"/>
  <c r="G627" i="5"/>
  <c r="B631" i="2" s="1"/>
  <c r="G628" i="5"/>
  <c r="B632" i="2" s="1"/>
  <c r="G629" i="5"/>
  <c r="B633" i="2" s="1"/>
  <c r="G630" i="5"/>
  <c r="B634" i="2" s="1"/>
  <c r="G631" i="5"/>
  <c r="B635" i="2" s="1"/>
  <c r="G632" i="5"/>
  <c r="B636" i="2" s="1"/>
  <c r="G633" i="5"/>
  <c r="B637" i="2" s="1"/>
  <c r="G634" i="5"/>
  <c r="B638" i="2" s="1"/>
  <c r="G635" i="5"/>
  <c r="B639" i="2" s="1"/>
  <c r="G636" i="5"/>
  <c r="B640" i="2" s="1"/>
  <c r="G637" i="5"/>
  <c r="B641" i="2" s="1"/>
  <c r="G638" i="5"/>
  <c r="B642" i="2" s="1"/>
  <c r="G639" i="5"/>
  <c r="B643" i="2" s="1"/>
  <c r="G640" i="5"/>
  <c r="B644" i="2" s="1"/>
  <c r="G641" i="5"/>
  <c r="B645" i="2" s="1"/>
  <c r="G642" i="5"/>
  <c r="B646" i="2" s="1"/>
  <c r="G643" i="5"/>
  <c r="B647" i="2" s="1"/>
  <c r="G644" i="5"/>
  <c r="B648" i="2" s="1"/>
  <c r="G645" i="5"/>
  <c r="B649" i="2" s="1"/>
  <c r="G646" i="5"/>
  <c r="B650" i="2" s="1"/>
  <c r="G647" i="5"/>
  <c r="B651" i="2" s="1"/>
  <c r="G648" i="5"/>
  <c r="B652" i="2" s="1"/>
  <c r="G649" i="5"/>
  <c r="B653" i="2" s="1"/>
  <c r="G650" i="5"/>
  <c r="B654" i="2" s="1"/>
  <c r="G651" i="5"/>
  <c r="B655" i="2" s="1"/>
  <c r="G652" i="5"/>
  <c r="B656" i="2" s="1"/>
  <c r="G653" i="5"/>
  <c r="B657" i="2" s="1"/>
  <c r="G654" i="5"/>
  <c r="B658" i="2" s="1"/>
  <c r="G655" i="5"/>
  <c r="B659" i="2" s="1"/>
  <c r="G656" i="5"/>
  <c r="B660" i="2" s="1"/>
  <c r="G657" i="5"/>
  <c r="B661" i="2" s="1"/>
  <c r="G658" i="5"/>
  <c r="B662" i="2" s="1"/>
  <c r="G659" i="5"/>
  <c r="B663" i="2" s="1"/>
  <c r="G660" i="5"/>
  <c r="B664" i="2" s="1"/>
  <c r="G661" i="5"/>
  <c r="B665" i="2" s="1"/>
  <c r="G662" i="5"/>
  <c r="B666" i="2" s="1"/>
  <c r="G663" i="5"/>
  <c r="B667" i="2" s="1"/>
  <c r="G664" i="5"/>
  <c r="B668" i="2" s="1"/>
  <c r="G665" i="5"/>
  <c r="B669" i="2" s="1"/>
  <c r="G666" i="5"/>
  <c r="B670" i="2" s="1"/>
  <c r="G667" i="5"/>
  <c r="B671" i="2" s="1"/>
  <c r="G668" i="5"/>
  <c r="B672" i="2" s="1"/>
  <c r="G669" i="5"/>
  <c r="B673" i="2" s="1"/>
  <c r="G670" i="5"/>
  <c r="B674" i="2" s="1"/>
  <c r="G671" i="5"/>
  <c r="B675" i="2" s="1"/>
  <c r="G672" i="5"/>
  <c r="B676" i="2" s="1"/>
  <c r="G673" i="5"/>
  <c r="B677" i="2" s="1"/>
  <c r="G674" i="5"/>
  <c r="B678" i="2" s="1"/>
  <c r="G675" i="5"/>
  <c r="B679" i="2" s="1"/>
  <c r="G676" i="5"/>
  <c r="B680" i="2" s="1"/>
  <c r="G677" i="5"/>
  <c r="B681" i="2" s="1"/>
  <c r="G678" i="5"/>
  <c r="B682" i="2" s="1"/>
  <c r="G679" i="5"/>
  <c r="B683" i="2" s="1"/>
  <c r="G680" i="5"/>
  <c r="B684" i="2" s="1"/>
  <c r="G681" i="5"/>
  <c r="B685" i="2" s="1"/>
  <c r="G682" i="5"/>
  <c r="B686" i="2" s="1"/>
  <c r="G683" i="5"/>
  <c r="B687" i="2" s="1"/>
  <c r="G684" i="5"/>
  <c r="B688" i="2" s="1"/>
  <c r="G685" i="5"/>
  <c r="B689" i="2" s="1"/>
  <c r="G686" i="5"/>
  <c r="B690" i="2" s="1"/>
  <c r="G687" i="5"/>
  <c r="B691" i="2" s="1"/>
  <c r="G688" i="5"/>
  <c r="B692" i="2" s="1"/>
  <c r="G689" i="5"/>
  <c r="B693" i="2" s="1"/>
  <c r="G690" i="5"/>
  <c r="B694" i="2" s="1"/>
  <c r="G691" i="5"/>
  <c r="B695" i="2" s="1"/>
  <c r="G692" i="5"/>
  <c r="B696" i="2" s="1"/>
  <c r="G693" i="5"/>
  <c r="B697" i="2" s="1"/>
  <c r="G694" i="5"/>
  <c r="B698" i="2" s="1"/>
  <c r="G695" i="5"/>
  <c r="B699" i="2" s="1"/>
  <c r="G696" i="5"/>
  <c r="B700" i="2" s="1"/>
  <c r="G697" i="5"/>
  <c r="B701" i="2" s="1"/>
  <c r="G698" i="5"/>
  <c r="B702" i="2" s="1"/>
  <c r="G699" i="5"/>
  <c r="B703" i="2" s="1"/>
  <c r="G700" i="5"/>
  <c r="B704" i="2" s="1"/>
  <c r="G701" i="5"/>
  <c r="B705" i="2" s="1"/>
  <c r="G702" i="5"/>
  <c r="B706" i="2" s="1"/>
  <c r="G703" i="5"/>
  <c r="B707" i="2" s="1"/>
  <c r="G704" i="5"/>
  <c r="B708" i="2" s="1"/>
  <c r="G705" i="5"/>
  <c r="B709" i="2" s="1"/>
  <c r="G706" i="5"/>
  <c r="B710" i="2" s="1"/>
  <c r="G707" i="5"/>
  <c r="B711" i="2" s="1"/>
  <c r="G708" i="5"/>
  <c r="B712" i="2" s="1"/>
  <c r="G709" i="5"/>
  <c r="B713" i="2" s="1"/>
  <c r="G710" i="5"/>
  <c r="B714" i="2" s="1"/>
  <c r="G711" i="5"/>
  <c r="B715" i="2" s="1"/>
  <c r="G712" i="5"/>
  <c r="B716" i="2" s="1"/>
  <c r="G713" i="5"/>
  <c r="B717" i="2" s="1"/>
  <c r="G714" i="5"/>
  <c r="B718" i="2" s="1"/>
  <c r="G715" i="5"/>
  <c r="B719" i="2" s="1"/>
  <c r="G716" i="5"/>
  <c r="B720" i="2" s="1"/>
  <c r="G717" i="5"/>
  <c r="B721" i="2" s="1"/>
  <c r="G718" i="5"/>
  <c r="B722" i="2" s="1"/>
  <c r="G719" i="5"/>
  <c r="B723" i="2" s="1"/>
  <c r="G720" i="5"/>
  <c r="B724" i="2" s="1"/>
  <c r="G721" i="5"/>
  <c r="B725" i="2" s="1"/>
  <c r="G722" i="5"/>
  <c r="B726" i="2" s="1"/>
  <c r="G723" i="5"/>
  <c r="B727" i="2" s="1"/>
  <c r="G724" i="5"/>
  <c r="B728" i="2" s="1"/>
  <c r="G725" i="5"/>
  <c r="B729" i="2" s="1"/>
  <c r="G726" i="5"/>
  <c r="B730" i="2" s="1"/>
  <c r="G727" i="5"/>
  <c r="B731" i="2" s="1"/>
  <c r="G728" i="5"/>
  <c r="B732" i="2" s="1"/>
  <c r="G729" i="5"/>
  <c r="B733" i="2" s="1"/>
  <c r="G730" i="5"/>
  <c r="B734" i="2" s="1"/>
  <c r="G731" i="5"/>
  <c r="B735" i="2" s="1"/>
  <c r="G732" i="5"/>
  <c r="B736" i="2" s="1"/>
  <c r="G733" i="5"/>
  <c r="B737" i="2" s="1"/>
  <c r="G734" i="5"/>
  <c r="B738" i="2" s="1"/>
  <c r="G735" i="5"/>
  <c r="B739" i="2" s="1"/>
  <c r="G736" i="5"/>
  <c r="B740" i="2" s="1"/>
  <c r="G737" i="5"/>
  <c r="B741" i="2" s="1"/>
  <c r="G738" i="5"/>
  <c r="B742" i="2" s="1"/>
  <c r="G739" i="5"/>
  <c r="B743" i="2" s="1"/>
  <c r="G740" i="5"/>
  <c r="B744" i="2" s="1"/>
  <c r="G741" i="5"/>
  <c r="B745" i="2" s="1"/>
  <c r="G742" i="5"/>
  <c r="B746" i="2" s="1"/>
  <c r="G743" i="5"/>
  <c r="B747" i="2" s="1"/>
  <c r="G744" i="5"/>
  <c r="B748" i="2" s="1"/>
  <c r="G745" i="5"/>
  <c r="B749" i="2" s="1"/>
  <c r="G746" i="5"/>
  <c r="B750" i="2" s="1"/>
  <c r="G747" i="5"/>
  <c r="B751" i="2" s="1"/>
  <c r="G748" i="5"/>
  <c r="B752" i="2" s="1"/>
  <c r="G749" i="5"/>
  <c r="B753" i="2" s="1"/>
  <c r="G750" i="5"/>
  <c r="B754" i="2" s="1"/>
  <c r="G751" i="5"/>
  <c r="B755" i="2" s="1"/>
  <c r="G752" i="5"/>
  <c r="B756" i="2" s="1"/>
  <c r="G753" i="5"/>
  <c r="B757" i="2" s="1"/>
  <c r="G754" i="5"/>
  <c r="B758" i="2" s="1"/>
  <c r="G755" i="5"/>
  <c r="B759" i="2" s="1"/>
  <c r="G756" i="5"/>
  <c r="B760" i="2" s="1"/>
  <c r="G757" i="5"/>
  <c r="B761" i="2" s="1"/>
  <c r="G758" i="5"/>
  <c r="B762" i="2" s="1"/>
  <c r="G759" i="5"/>
  <c r="B763" i="2" s="1"/>
  <c r="G760" i="5"/>
  <c r="B764" i="2" s="1"/>
  <c r="G761" i="5"/>
  <c r="B765" i="2" s="1"/>
  <c r="G762" i="5"/>
  <c r="B766" i="2" s="1"/>
  <c r="G763" i="5"/>
  <c r="B767" i="2" s="1"/>
  <c r="G764" i="5"/>
  <c r="B768" i="2" s="1"/>
  <c r="G765" i="5"/>
  <c r="B769" i="2" s="1"/>
  <c r="G766" i="5"/>
  <c r="B770" i="2" s="1"/>
  <c r="G767" i="5"/>
  <c r="B771" i="2" s="1"/>
  <c r="G768" i="5"/>
  <c r="B772" i="2" s="1"/>
  <c r="G769" i="5"/>
  <c r="B773" i="2" s="1"/>
  <c r="G770" i="5"/>
  <c r="B774" i="2" s="1"/>
  <c r="G771" i="5"/>
  <c r="B775" i="2" s="1"/>
  <c r="G772" i="5"/>
  <c r="B776" i="2" s="1"/>
  <c r="G773" i="5"/>
  <c r="B777" i="2" s="1"/>
  <c r="G774" i="5"/>
  <c r="B778" i="2" s="1"/>
  <c r="G775" i="5"/>
  <c r="B779" i="2" s="1"/>
  <c r="G776" i="5"/>
  <c r="B780" i="2" s="1"/>
  <c r="G777" i="5"/>
  <c r="B781" i="2" s="1"/>
  <c r="G778" i="5"/>
  <c r="B782" i="2" s="1"/>
  <c r="G779" i="5"/>
  <c r="B783" i="2" s="1"/>
  <c r="G780" i="5"/>
  <c r="B784" i="2" s="1"/>
  <c r="G781" i="5"/>
  <c r="B785" i="2" s="1"/>
  <c r="G782" i="5"/>
  <c r="B786" i="2" s="1"/>
  <c r="G783" i="5"/>
  <c r="B787" i="2" s="1"/>
  <c r="G784" i="5"/>
  <c r="B788" i="2" s="1"/>
  <c r="G785" i="5"/>
  <c r="B789" i="2" s="1"/>
  <c r="G786" i="5"/>
  <c r="B790" i="2" s="1"/>
  <c r="G787" i="5"/>
  <c r="B791" i="2" s="1"/>
  <c r="G788" i="5"/>
  <c r="B792" i="2" s="1"/>
  <c r="G789" i="5"/>
  <c r="B793" i="2" s="1"/>
  <c r="G790" i="5"/>
  <c r="B794" i="2" s="1"/>
  <c r="G791" i="5"/>
  <c r="B795" i="2" s="1"/>
  <c r="G792" i="5"/>
  <c r="B796" i="2" s="1"/>
  <c r="G793" i="5"/>
  <c r="B797" i="2" s="1"/>
  <c r="G794" i="5"/>
  <c r="B798" i="2" s="1"/>
  <c r="G795" i="5"/>
  <c r="B799" i="2" s="1"/>
  <c r="G796" i="5"/>
  <c r="B800" i="2" s="1"/>
  <c r="G797" i="5"/>
  <c r="B801" i="2" s="1"/>
  <c r="G798" i="5"/>
  <c r="B802" i="2" s="1"/>
  <c r="G799" i="5"/>
  <c r="B803" i="2" s="1"/>
  <c r="G800" i="5"/>
  <c r="B804" i="2" s="1"/>
  <c r="G801" i="5"/>
  <c r="B805" i="2" s="1"/>
  <c r="G802" i="5"/>
  <c r="B806" i="2" s="1"/>
  <c r="G803" i="5"/>
  <c r="B807" i="2" s="1"/>
  <c r="G804" i="5"/>
  <c r="B808" i="2" s="1"/>
  <c r="G805" i="5"/>
  <c r="B809" i="2" s="1"/>
  <c r="G806" i="5"/>
  <c r="B810" i="2" s="1"/>
  <c r="G807" i="5"/>
  <c r="B811" i="2" s="1"/>
  <c r="G808" i="5"/>
  <c r="B812" i="2" s="1"/>
  <c r="G809" i="5"/>
  <c r="B813" i="2" s="1"/>
  <c r="G810" i="5"/>
  <c r="B814" i="2" s="1"/>
  <c r="G811" i="5"/>
  <c r="B815" i="2" s="1"/>
  <c r="G812" i="5"/>
  <c r="B816" i="2" s="1"/>
  <c r="G813" i="5"/>
  <c r="B817" i="2" s="1"/>
  <c r="G814" i="5"/>
  <c r="B818" i="2" s="1"/>
  <c r="G815" i="5"/>
  <c r="B819" i="2" s="1"/>
  <c r="G816" i="5"/>
  <c r="B820" i="2" s="1"/>
  <c r="G817" i="5"/>
  <c r="B821" i="2" s="1"/>
  <c r="G818" i="5"/>
  <c r="B822" i="2" s="1"/>
  <c r="G819" i="5"/>
  <c r="B823" i="2" s="1"/>
  <c r="G820" i="5"/>
  <c r="B824" i="2" s="1"/>
  <c r="G821" i="5"/>
  <c r="B825" i="2" s="1"/>
  <c r="G822" i="5"/>
  <c r="B826" i="2" s="1"/>
  <c r="G823" i="5"/>
  <c r="B827" i="2" s="1"/>
  <c r="G824" i="5"/>
  <c r="B828" i="2" s="1"/>
  <c r="G825" i="5"/>
  <c r="B829" i="2" s="1"/>
  <c r="G826" i="5"/>
  <c r="B830" i="2" s="1"/>
  <c r="G827" i="5"/>
  <c r="B831" i="2" s="1"/>
  <c r="G828" i="5"/>
  <c r="B832" i="2" s="1"/>
  <c r="G829" i="5"/>
  <c r="B833" i="2" s="1"/>
  <c r="G830" i="5"/>
  <c r="B834" i="2" s="1"/>
  <c r="G831" i="5"/>
  <c r="B835" i="2" s="1"/>
  <c r="G832" i="5"/>
  <c r="B836" i="2" s="1"/>
  <c r="G833" i="5"/>
  <c r="B837" i="2" s="1"/>
  <c r="G834" i="5"/>
  <c r="B838" i="2" s="1"/>
  <c r="G835" i="5"/>
  <c r="B839" i="2" s="1"/>
  <c r="G836" i="5"/>
  <c r="B840" i="2" s="1"/>
  <c r="G837" i="5"/>
  <c r="B841" i="2" s="1"/>
  <c r="G838" i="5"/>
  <c r="B842" i="2" s="1"/>
  <c r="G839" i="5"/>
  <c r="B843" i="2" s="1"/>
  <c r="G840" i="5"/>
  <c r="B844" i="2" s="1"/>
  <c r="G841" i="5"/>
  <c r="B845" i="2" s="1"/>
  <c r="G842" i="5"/>
  <c r="B846" i="2" s="1"/>
  <c r="G843" i="5"/>
  <c r="B847" i="2" s="1"/>
  <c r="G844" i="5"/>
  <c r="B848" i="2" s="1"/>
  <c r="G845" i="5"/>
  <c r="B849" i="2" s="1"/>
  <c r="G846" i="5"/>
  <c r="B850" i="2" s="1"/>
  <c r="G847" i="5"/>
  <c r="B851" i="2" s="1"/>
  <c r="G848" i="5"/>
  <c r="B852" i="2" s="1"/>
  <c r="G849" i="5"/>
  <c r="B853" i="2" s="1"/>
  <c r="G850" i="5"/>
  <c r="B854" i="2" s="1"/>
  <c r="G851" i="5"/>
  <c r="B855" i="2" s="1"/>
  <c r="G852" i="5"/>
  <c r="B856" i="2" s="1"/>
  <c r="G853" i="5"/>
  <c r="B857" i="2" s="1"/>
  <c r="G854" i="5"/>
  <c r="B858" i="2" s="1"/>
  <c r="G855" i="5"/>
  <c r="B859" i="2" s="1"/>
  <c r="G856" i="5"/>
  <c r="B860" i="2" s="1"/>
  <c r="G857" i="5"/>
  <c r="B861" i="2" s="1"/>
  <c r="G858" i="5"/>
  <c r="B862" i="2" s="1"/>
  <c r="G859" i="5"/>
  <c r="B863" i="2" s="1"/>
  <c r="G860" i="5"/>
  <c r="B864" i="2" s="1"/>
  <c r="G861" i="5"/>
  <c r="B865" i="2" s="1"/>
  <c r="G862" i="5"/>
  <c r="B866" i="2" s="1"/>
  <c r="G863" i="5"/>
  <c r="B867" i="2" s="1"/>
  <c r="G864" i="5"/>
  <c r="B868" i="2" s="1"/>
  <c r="G865" i="5"/>
  <c r="B869" i="2" s="1"/>
  <c r="G866" i="5"/>
  <c r="B870" i="2" s="1"/>
  <c r="G867" i="5"/>
  <c r="B871" i="2" s="1"/>
  <c r="G868" i="5"/>
  <c r="B872" i="2" s="1"/>
  <c r="G869" i="5"/>
  <c r="B873" i="2" s="1"/>
  <c r="G870" i="5"/>
  <c r="B874" i="2" s="1"/>
  <c r="G871" i="5"/>
  <c r="B875" i="2" s="1"/>
  <c r="G872" i="5"/>
  <c r="B876" i="2" s="1"/>
  <c r="G873" i="5"/>
  <c r="B877" i="2" s="1"/>
  <c r="G874" i="5"/>
  <c r="B878" i="2" s="1"/>
  <c r="G875" i="5"/>
  <c r="B879" i="2" s="1"/>
  <c r="G876" i="5"/>
  <c r="B880" i="2" s="1"/>
  <c r="G877" i="5"/>
  <c r="B881" i="2" s="1"/>
  <c r="G878" i="5"/>
  <c r="B882" i="2" s="1"/>
  <c r="G879" i="5"/>
  <c r="B883" i="2" s="1"/>
  <c r="G880" i="5"/>
  <c r="B884" i="2" s="1"/>
  <c r="G881" i="5"/>
  <c r="B885" i="2" s="1"/>
  <c r="G882" i="5"/>
  <c r="B886" i="2" s="1"/>
  <c r="G883" i="5"/>
  <c r="B887" i="2" s="1"/>
  <c r="G884" i="5"/>
  <c r="B888" i="2" s="1"/>
  <c r="G885" i="5"/>
  <c r="B889" i="2" s="1"/>
  <c r="G886" i="5"/>
  <c r="B890" i="2" s="1"/>
  <c r="G887" i="5"/>
  <c r="B891" i="2" s="1"/>
  <c r="G888" i="5"/>
  <c r="B892" i="2" s="1"/>
  <c r="G889" i="5"/>
  <c r="B893" i="2" s="1"/>
  <c r="G890" i="5"/>
  <c r="B894" i="2" s="1"/>
  <c r="G891" i="5"/>
  <c r="B895" i="2" s="1"/>
  <c r="G892" i="5"/>
  <c r="B896" i="2" s="1"/>
  <c r="G893" i="5"/>
  <c r="B897" i="2" s="1"/>
  <c r="G894" i="5"/>
  <c r="B898" i="2" s="1"/>
  <c r="G895" i="5"/>
  <c r="B899" i="2" s="1"/>
  <c r="G896" i="5"/>
  <c r="B900" i="2" s="1"/>
  <c r="G897" i="5"/>
  <c r="B901" i="2" s="1"/>
  <c r="G898" i="5"/>
  <c r="B902" i="2" s="1"/>
  <c r="G899" i="5"/>
  <c r="B903" i="2" s="1"/>
  <c r="G900" i="5"/>
  <c r="B904" i="2" s="1"/>
  <c r="G901" i="5"/>
  <c r="B905" i="2" s="1"/>
  <c r="G902" i="5"/>
  <c r="B906" i="2" s="1"/>
  <c r="G903" i="5"/>
  <c r="B907" i="2" s="1"/>
  <c r="G904" i="5"/>
  <c r="B908" i="2" s="1"/>
  <c r="G905" i="5"/>
  <c r="B909" i="2" s="1"/>
  <c r="G906" i="5"/>
  <c r="B910" i="2" s="1"/>
  <c r="G907" i="5"/>
  <c r="B911" i="2" s="1"/>
  <c r="G908" i="5"/>
  <c r="B912" i="2" s="1"/>
  <c r="G909" i="5"/>
  <c r="B913" i="2" s="1"/>
  <c r="G910" i="5"/>
  <c r="B914" i="2" s="1"/>
  <c r="G911" i="5"/>
  <c r="B915" i="2" s="1"/>
  <c r="G912" i="5"/>
  <c r="B916" i="2" s="1"/>
  <c r="G913" i="5"/>
  <c r="B917" i="2" s="1"/>
  <c r="G914" i="5"/>
  <c r="B918" i="2" s="1"/>
  <c r="G915" i="5"/>
  <c r="B919" i="2" s="1"/>
  <c r="G916" i="5"/>
  <c r="B920" i="2" s="1"/>
  <c r="G917" i="5"/>
  <c r="B921" i="2" s="1"/>
  <c r="G918" i="5"/>
  <c r="B922" i="2" s="1"/>
  <c r="G919" i="5"/>
  <c r="B923" i="2" s="1"/>
  <c r="G920" i="5"/>
  <c r="B924" i="2" s="1"/>
  <c r="G921" i="5"/>
  <c r="B925" i="2" s="1"/>
  <c r="G922" i="5"/>
  <c r="B926" i="2" s="1"/>
  <c r="G923" i="5"/>
  <c r="B927" i="2" s="1"/>
  <c r="G924" i="5"/>
  <c r="B928" i="2" s="1"/>
  <c r="G925" i="5"/>
  <c r="B929" i="2" s="1"/>
  <c r="G926" i="5"/>
  <c r="B930" i="2" s="1"/>
  <c r="G927" i="5"/>
  <c r="B931" i="2" s="1"/>
  <c r="G928" i="5"/>
  <c r="B932" i="2" s="1"/>
  <c r="G929" i="5"/>
  <c r="B933" i="2" s="1"/>
  <c r="G930" i="5"/>
  <c r="B934" i="2" s="1"/>
  <c r="G931" i="5"/>
  <c r="B935" i="2" s="1"/>
  <c r="G932" i="5"/>
  <c r="B936" i="2" s="1"/>
  <c r="G933" i="5"/>
  <c r="B937" i="2" s="1"/>
  <c r="G934" i="5"/>
  <c r="B938" i="2" s="1"/>
  <c r="G935" i="5"/>
  <c r="B939" i="2" s="1"/>
  <c r="G936" i="5"/>
  <c r="B940" i="2" s="1"/>
  <c r="G937" i="5"/>
  <c r="B941" i="2" s="1"/>
  <c r="G938" i="5"/>
  <c r="B942" i="2" s="1"/>
  <c r="G939" i="5"/>
  <c r="B943" i="2" s="1"/>
  <c r="G940" i="5"/>
  <c r="B944" i="2" s="1"/>
  <c r="G941" i="5"/>
  <c r="B945" i="2" s="1"/>
  <c r="G942" i="5"/>
  <c r="B946" i="2" s="1"/>
  <c r="G943" i="5"/>
  <c r="B947" i="2" s="1"/>
  <c r="G944" i="5"/>
  <c r="B948" i="2" s="1"/>
  <c r="G945" i="5"/>
  <c r="B949" i="2" s="1"/>
  <c r="G946" i="5"/>
  <c r="B950" i="2" s="1"/>
  <c r="G947" i="5"/>
  <c r="B951" i="2" s="1"/>
  <c r="G948" i="5"/>
  <c r="B952" i="2" s="1"/>
  <c r="G949" i="5"/>
  <c r="B953" i="2" s="1"/>
  <c r="G950" i="5"/>
  <c r="B954" i="2" s="1"/>
  <c r="G951" i="5"/>
  <c r="B955" i="2" s="1"/>
  <c r="G952" i="5"/>
  <c r="B956" i="2" s="1"/>
  <c r="G953" i="5"/>
  <c r="B957" i="2" s="1"/>
  <c r="G954" i="5"/>
  <c r="B958" i="2" s="1"/>
  <c r="G955" i="5"/>
  <c r="B959" i="2" s="1"/>
  <c r="G956" i="5"/>
  <c r="B960" i="2" s="1"/>
  <c r="G957" i="5"/>
  <c r="B961" i="2" s="1"/>
  <c r="G958" i="5"/>
  <c r="B962" i="2" s="1"/>
  <c r="G959" i="5"/>
  <c r="B963" i="2" s="1"/>
  <c r="G960" i="5"/>
  <c r="B964" i="2" s="1"/>
  <c r="G961" i="5"/>
  <c r="B965" i="2" s="1"/>
  <c r="G962" i="5"/>
  <c r="B966" i="2" s="1"/>
  <c r="G963" i="5"/>
  <c r="B967" i="2" s="1"/>
  <c r="G964" i="5"/>
  <c r="B968" i="2" s="1"/>
  <c r="G965" i="5"/>
  <c r="B969" i="2" s="1"/>
  <c r="G966" i="5"/>
  <c r="B970" i="2" s="1"/>
  <c r="G967" i="5"/>
  <c r="B971" i="2" s="1"/>
  <c r="G968" i="5"/>
  <c r="B972" i="2" s="1"/>
  <c r="G969" i="5"/>
  <c r="B973" i="2" s="1"/>
  <c r="G970" i="5"/>
  <c r="B974" i="2" s="1"/>
  <c r="G971" i="5"/>
  <c r="B975" i="2" s="1"/>
  <c r="G972" i="5"/>
  <c r="B976" i="2" s="1"/>
  <c r="G973" i="5"/>
  <c r="B977" i="2" s="1"/>
  <c r="G974" i="5"/>
  <c r="B978" i="2" s="1"/>
  <c r="G975" i="5"/>
  <c r="B979" i="2" s="1"/>
  <c r="G976" i="5"/>
  <c r="B980" i="2" s="1"/>
  <c r="G977" i="5"/>
  <c r="B981" i="2" s="1"/>
  <c r="G978" i="5"/>
  <c r="B982" i="2" s="1"/>
  <c r="G979" i="5"/>
  <c r="B983" i="2" s="1"/>
  <c r="G980" i="5"/>
  <c r="B984" i="2" s="1"/>
  <c r="G981" i="5"/>
  <c r="B985" i="2" s="1"/>
  <c r="G982" i="5"/>
  <c r="B986" i="2" s="1"/>
  <c r="G983" i="5"/>
  <c r="B987" i="2" s="1"/>
  <c r="G984" i="5"/>
  <c r="B988" i="2" s="1"/>
  <c r="G985" i="5"/>
  <c r="B989" i="2" s="1"/>
  <c r="G986" i="5"/>
  <c r="B990" i="2" s="1"/>
  <c r="G987" i="5"/>
  <c r="B991" i="2" s="1"/>
  <c r="G988" i="5"/>
  <c r="B992" i="2" s="1"/>
  <c r="G989" i="5"/>
  <c r="B993" i="2" s="1"/>
  <c r="G990" i="5"/>
  <c r="B994" i="2" s="1"/>
  <c r="G991" i="5"/>
  <c r="B995" i="2" s="1"/>
  <c r="G992" i="5"/>
  <c r="B996" i="2" s="1"/>
  <c r="G993" i="5"/>
  <c r="B997" i="2" s="1"/>
  <c r="G994" i="5"/>
  <c r="B998" i="2" s="1"/>
  <c r="G995" i="5"/>
  <c r="B999" i="2" s="1"/>
  <c r="G996" i="5"/>
  <c r="B1000" i="2" s="1"/>
  <c r="G997" i="5"/>
  <c r="B1001" i="2" s="1"/>
  <c r="G998" i="5"/>
  <c r="B1002" i="2" s="1"/>
  <c r="G999" i="5"/>
  <c r="B1003" i="2" s="1"/>
  <c r="G1000" i="5"/>
  <c r="B1004" i="2" s="1"/>
  <c r="G1001" i="5"/>
  <c r="B1005" i="2" s="1"/>
  <c r="G1002" i="5"/>
  <c r="B1006" i="2" s="1"/>
  <c r="G1003" i="5"/>
  <c r="B1007" i="2" s="1"/>
  <c r="G1004" i="5"/>
  <c r="B1008" i="2" s="1"/>
  <c r="G1005" i="5"/>
  <c r="B1009" i="2" s="1"/>
  <c r="G1006" i="5"/>
  <c r="B1010" i="2" s="1"/>
  <c r="G1007" i="5"/>
  <c r="B1011" i="2" s="1"/>
  <c r="G1008" i="5"/>
  <c r="B1012" i="2" s="1"/>
  <c r="G1009" i="5"/>
  <c r="B1013" i="2" s="1"/>
  <c r="G1010" i="5"/>
  <c r="B1014" i="2" s="1"/>
  <c r="G1011" i="5"/>
  <c r="B1015" i="2" s="1"/>
  <c r="G1012" i="5"/>
  <c r="B1016" i="2" s="1"/>
  <c r="G1013" i="5"/>
  <c r="B1017" i="2" s="1"/>
  <c r="G1014" i="5"/>
  <c r="B1018" i="2" s="1"/>
  <c r="G1015" i="5"/>
  <c r="B1019" i="2" s="1"/>
  <c r="G1016" i="5"/>
  <c r="B1020" i="2" s="1"/>
  <c r="G1017" i="5"/>
  <c r="B1021" i="2" s="1"/>
  <c r="G1018" i="5"/>
  <c r="B1022" i="2" s="1"/>
  <c r="G1019" i="5"/>
  <c r="B1023" i="2" s="1"/>
  <c r="G1020" i="5"/>
  <c r="B1024" i="2" s="1"/>
  <c r="G1021" i="5"/>
  <c r="B1025" i="2" s="1"/>
  <c r="G1022" i="5"/>
  <c r="B1026" i="2" s="1"/>
  <c r="G1023" i="5"/>
  <c r="B1027" i="2" s="1"/>
  <c r="G1024" i="5"/>
  <c r="B1028" i="2" s="1"/>
  <c r="G1025" i="5"/>
  <c r="B1029" i="2" s="1"/>
  <c r="G1026" i="5"/>
  <c r="B1030" i="2" s="1"/>
  <c r="G1027" i="5"/>
  <c r="B1031" i="2" s="1"/>
  <c r="G1028" i="5"/>
  <c r="B1032" i="2" s="1"/>
  <c r="G1029" i="5"/>
  <c r="B1033" i="2" s="1"/>
  <c r="G1030" i="5"/>
  <c r="B1034" i="2" s="1"/>
  <c r="G1031" i="5"/>
  <c r="B1035" i="2" s="1"/>
  <c r="G1032" i="5"/>
  <c r="B1036" i="2" s="1"/>
  <c r="G1033" i="5"/>
  <c r="B1037" i="2" s="1"/>
  <c r="G1034" i="5"/>
  <c r="B1038" i="2" s="1"/>
  <c r="G1035" i="5"/>
  <c r="B1039" i="2" s="1"/>
  <c r="G1036" i="5"/>
  <c r="B1040" i="2" s="1"/>
  <c r="G1037" i="5"/>
  <c r="B1041" i="2" s="1"/>
  <c r="G1038" i="5"/>
  <c r="B1042" i="2" s="1"/>
  <c r="G1039" i="5"/>
  <c r="B1043" i="2" s="1"/>
  <c r="G1040" i="5"/>
  <c r="B1044" i="2" s="1"/>
  <c r="G1041" i="5"/>
  <c r="B1045" i="2" s="1"/>
  <c r="G1042" i="5"/>
  <c r="B1046" i="2" s="1"/>
  <c r="G1043" i="5"/>
  <c r="B1047" i="2" s="1"/>
  <c r="G1044" i="5"/>
  <c r="B1048" i="2" s="1"/>
  <c r="G1045" i="5"/>
  <c r="B1049" i="2" s="1"/>
  <c r="G1046" i="5"/>
  <c r="B1050" i="2" s="1"/>
  <c r="G1047" i="5"/>
  <c r="B1051" i="2" s="1"/>
  <c r="G1048" i="5"/>
  <c r="B1052" i="2" s="1"/>
  <c r="G1049" i="5"/>
  <c r="B1053" i="2" s="1"/>
  <c r="G1050" i="5"/>
  <c r="B1054" i="2" s="1"/>
  <c r="G1051" i="5"/>
  <c r="B1055" i="2" s="1"/>
  <c r="G1052" i="5"/>
  <c r="B1056" i="2" s="1"/>
  <c r="G1053" i="5"/>
  <c r="B1057" i="2" s="1"/>
  <c r="G1054" i="5"/>
  <c r="B1058" i="2" s="1"/>
  <c r="G1055" i="5"/>
  <c r="B1059" i="2" s="1"/>
  <c r="G1056" i="5"/>
  <c r="B1060" i="2" s="1"/>
  <c r="G1057" i="5"/>
  <c r="B1061" i="2" s="1"/>
  <c r="G1058" i="5"/>
  <c r="B1062" i="2" s="1"/>
  <c r="G1059" i="5"/>
  <c r="B1063" i="2" s="1"/>
  <c r="G1060" i="5"/>
  <c r="B1064" i="2" s="1"/>
  <c r="G1061" i="5"/>
  <c r="B1065" i="2" s="1"/>
  <c r="G1062" i="5"/>
  <c r="B1066" i="2" s="1"/>
  <c r="G1063" i="5"/>
  <c r="B1067" i="2" s="1"/>
  <c r="G1064" i="5"/>
  <c r="B1068" i="2" s="1"/>
  <c r="G1065" i="5"/>
  <c r="B1069" i="2" s="1"/>
  <c r="G1066" i="5"/>
  <c r="B1070" i="2" s="1"/>
  <c r="G1067" i="5"/>
  <c r="B1071" i="2" s="1"/>
  <c r="G1068" i="5"/>
  <c r="B1072" i="2" s="1"/>
  <c r="G1069" i="5"/>
  <c r="B1073" i="2" s="1"/>
  <c r="G1070" i="5"/>
  <c r="B1074" i="2" s="1"/>
  <c r="G1071" i="5"/>
  <c r="B1075" i="2" s="1"/>
  <c r="G1072" i="5"/>
  <c r="B1076" i="2" s="1"/>
  <c r="G1073" i="5"/>
  <c r="B1077" i="2" s="1"/>
  <c r="G1074" i="5"/>
  <c r="B1078" i="2" s="1"/>
  <c r="G1075" i="5"/>
  <c r="B1079" i="2" s="1"/>
  <c r="G1076" i="5"/>
  <c r="B1080" i="2" s="1"/>
  <c r="G1077" i="5"/>
  <c r="B1081" i="2" s="1"/>
  <c r="G1078" i="5"/>
  <c r="B1082" i="2" s="1"/>
  <c r="G1079" i="5"/>
  <c r="B1083" i="2" s="1"/>
  <c r="G1080" i="5"/>
  <c r="B1084" i="2" s="1"/>
  <c r="G1081" i="5"/>
  <c r="B1085" i="2" s="1"/>
  <c r="G1082" i="5"/>
  <c r="B1086" i="2" s="1"/>
  <c r="G1083" i="5"/>
  <c r="B1087" i="2" s="1"/>
  <c r="G1084" i="5"/>
  <c r="B1088" i="2" s="1"/>
  <c r="G1085" i="5"/>
  <c r="B1089" i="2" s="1"/>
  <c r="G1086" i="5"/>
  <c r="B1090" i="2" s="1"/>
  <c r="G1087" i="5"/>
  <c r="B1091" i="2" s="1"/>
  <c r="G1088" i="5"/>
  <c r="B1092" i="2" s="1"/>
  <c r="G1089" i="5"/>
  <c r="B1093" i="2" s="1"/>
  <c r="G1090" i="5"/>
  <c r="B1094" i="2" s="1"/>
  <c r="G1091" i="5"/>
  <c r="B1095" i="2" s="1"/>
  <c r="G1092" i="5"/>
  <c r="B1096" i="2" s="1"/>
  <c r="G1093" i="5"/>
  <c r="B1097" i="2" s="1"/>
  <c r="G1094" i="5"/>
  <c r="B1098" i="2" s="1"/>
  <c r="G1095" i="5"/>
  <c r="B1099" i="2" s="1"/>
  <c r="G1096" i="5"/>
  <c r="B1100" i="2" s="1"/>
  <c r="G1097" i="5"/>
  <c r="B1101" i="2" s="1"/>
  <c r="G1098" i="5"/>
  <c r="B1102" i="2" s="1"/>
  <c r="G1099" i="5"/>
  <c r="B1103" i="2" s="1"/>
  <c r="G1100" i="5"/>
  <c r="B1104" i="2" s="1"/>
  <c r="G1101" i="5"/>
  <c r="B1105" i="2" s="1"/>
  <c r="G1102" i="5"/>
  <c r="B1106" i="2" s="1"/>
  <c r="G1103" i="5"/>
  <c r="B1107" i="2" s="1"/>
  <c r="G1104" i="5"/>
  <c r="B1108" i="2" s="1"/>
  <c r="G1105" i="5"/>
  <c r="B1109" i="2" s="1"/>
  <c r="G1106" i="5"/>
  <c r="B1110" i="2" s="1"/>
  <c r="G1107" i="5"/>
  <c r="B1111" i="2" s="1"/>
  <c r="G1108" i="5"/>
  <c r="B1112" i="2" s="1"/>
  <c r="G1109" i="5"/>
  <c r="B1113" i="2" s="1"/>
  <c r="G1110" i="5"/>
  <c r="B1114" i="2" s="1"/>
  <c r="G1111" i="5"/>
  <c r="B1115" i="2" s="1"/>
  <c r="G1112" i="5"/>
  <c r="B1116" i="2" s="1"/>
  <c r="G1113" i="5"/>
  <c r="B1117" i="2" s="1"/>
  <c r="G1114" i="5"/>
  <c r="B1118" i="2" s="1"/>
  <c r="G1115" i="5"/>
  <c r="B1119" i="2" s="1"/>
  <c r="G1116" i="5"/>
  <c r="B1120" i="2" s="1"/>
  <c r="G1117" i="5"/>
  <c r="B1121" i="2" s="1"/>
  <c r="G1118" i="5"/>
  <c r="B1122" i="2" s="1"/>
  <c r="G1119" i="5"/>
  <c r="B1123" i="2" s="1"/>
  <c r="G1120" i="5"/>
  <c r="B1124" i="2" s="1"/>
  <c r="G1121" i="5"/>
  <c r="B1125" i="2" s="1"/>
  <c r="G1122" i="5"/>
  <c r="B1126" i="2" s="1"/>
  <c r="G1123" i="5"/>
  <c r="B1127" i="2" s="1"/>
  <c r="G1124" i="5"/>
  <c r="B1128" i="2" s="1"/>
  <c r="G1125" i="5"/>
  <c r="B1129" i="2" s="1"/>
  <c r="G1126" i="5"/>
  <c r="B1130" i="2" s="1"/>
  <c r="G1127" i="5"/>
  <c r="B1131" i="2" s="1"/>
  <c r="G1128" i="5"/>
  <c r="B1132" i="2" s="1"/>
  <c r="G1129" i="5"/>
  <c r="B1133" i="2" s="1"/>
  <c r="G1130" i="5"/>
  <c r="B1134" i="2" s="1"/>
  <c r="G1131" i="5"/>
  <c r="B1135" i="2" s="1"/>
  <c r="G1132" i="5"/>
  <c r="B1136" i="2" s="1"/>
  <c r="G1133" i="5"/>
  <c r="B1137" i="2" s="1"/>
  <c r="G1134" i="5"/>
  <c r="B1138" i="2" s="1"/>
  <c r="G1135" i="5"/>
  <c r="B1139" i="2" s="1"/>
  <c r="G1136" i="5"/>
  <c r="B1140" i="2" s="1"/>
  <c r="G1137" i="5"/>
  <c r="B1141" i="2" s="1"/>
  <c r="G1138" i="5"/>
  <c r="B1142" i="2" s="1"/>
  <c r="G1139" i="5"/>
  <c r="B1143" i="2" s="1"/>
  <c r="G1140" i="5"/>
  <c r="B1144" i="2" s="1"/>
  <c r="G1141" i="5"/>
  <c r="B1145" i="2" s="1"/>
  <c r="G1142" i="5"/>
  <c r="B1146" i="2" s="1"/>
  <c r="G1143" i="5"/>
  <c r="B1147" i="2" s="1"/>
  <c r="G1144" i="5"/>
  <c r="B1148" i="2" s="1"/>
  <c r="G1145" i="5"/>
  <c r="B1149" i="2" s="1"/>
  <c r="G1146" i="5"/>
  <c r="B1150" i="2" s="1"/>
  <c r="G1147" i="5"/>
  <c r="B1151" i="2" s="1"/>
  <c r="G1148" i="5"/>
  <c r="B1152" i="2" s="1"/>
  <c r="G1149" i="5"/>
  <c r="B1153" i="2" s="1"/>
  <c r="G1150" i="5"/>
  <c r="B1154" i="2" s="1"/>
  <c r="G1151" i="5"/>
  <c r="B1155" i="2" s="1"/>
  <c r="G1152" i="5"/>
  <c r="B1156" i="2" s="1"/>
  <c r="G1153" i="5"/>
  <c r="B1157" i="2" s="1"/>
  <c r="G1154" i="5"/>
  <c r="B1158" i="2" s="1"/>
  <c r="G1155" i="5"/>
  <c r="B1159" i="2" s="1"/>
  <c r="G1156" i="5"/>
  <c r="B1160" i="2" s="1"/>
  <c r="G1157" i="5"/>
  <c r="B1161" i="2" s="1"/>
  <c r="G1158" i="5"/>
  <c r="B1162" i="2" s="1"/>
  <c r="G1159" i="5"/>
  <c r="B1163" i="2" s="1"/>
  <c r="G1160" i="5"/>
  <c r="B1164" i="2" s="1"/>
  <c r="G1161" i="5"/>
  <c r="B1165" i="2" s="1"/>
  <c r="G1162" i="5"/>
  <c r="B1166" i="2" s="1"/>
  <c r="G1163" i="5"/>
  <c r="B1167" i="2" s="1"/>
  <c r="G1164" i="5"/>
  <c r="B1168" i="2" s="1"/>
  <c r="G1165" i="5"/>
  <c r="B1169" i="2" s="1"/>
  <c r="G1166" i="5"/>
  <c r="B1170" i="2" s="1"/>
  <c r="G1167" i="5"/>
  <c r="B1171" i="2" s="1"/>
  <c r="G1168" i="5"/>
  <c r="B1172" i="2" s="1"/>
  <c r="G1169" i="5"/>
  <c r="B1173" i="2" s="1"/>
  <c r="G1170" i="5"/>
  <c r="B1174" i="2" s="1"/>
  <c r="G1171" i="5"/>
  <c r="B1175" i="2" s="1"/>
  <c r="G1172" i="5"/>
  <c r="B1176" i="2" s="1"/>
  <c r="G1173" i="5"/>
  <c r="B1177" i="2" s="1"/>
  <c r="G1174" i="5"/>
  <c r="B1178" i="2" s="1"/>
  <c r="G1175" i="5"/>
  <c r="B1179" i="2" s="1"/>
  <c r="G1176" i="5"/>
  <c r="B1180" i="2" s="1"/>
  <c r="G1177" i="5"/>
  <c r="B1181" i="2" s="1"/>
  <c r="G1178" i="5"/>
  <c r="B1182" i="2" s="1"/>
  <c r="G1179" i="5"/>
  <c r="B1183" i="2" s="1"/>
  <c r="G1180" i="5"/>
  <c r="B1184" i="2" s="1"/>
  <c r="G1181" i="5"/>
  <c r="B1185" i="2" s="1"/>
  <c r="G1182" i="5"/>
  <c r="B1186" i="2" s="1"/>
  <c r="G1183" i="5"/>
  <c r="B1187" i="2" s="1"/>
  <c r="G1184" i="5"/>
  <c r="B1188" i="2" s="1"/>
  <c r="G1185" i="5"/>
  <c r="B1189" i="2" s="1"/>
  <c r="G1186" i="5"/>
  <c r="B1190" i="2" s="1"/>
  <c r="G1187" i="5"/>
  <c r="B1191" i="2" s="1"/>
  <c r="G1188" i="5"/>
  <c r="B1192" i="2" s="1"/>
  <c r="G1189" i="5"/>
  <c r="B1193" i="2" s="1"/>
  <c r="G1190" i="5"/>
  <c r="B1194" i="2" s="1"/>
  <c r="G1191" i="5"/>
  <c r="B1195" i="2" s="1"/>
  <c r="G1192" i="5"/>
  <c r="B1196" i="2" s="1"/>
  <c r="G1193" i="5"/>
  <c r="B1197" i="2" s="1"/>
  <c r="G1194" i="5"/>
  <c r="B1198" i="2" s="1"/>
  <c r="G1195" i="5"/>
  <c r="B1199" i="2" s="1"/>
  <c r="G1196" i="5"/>
  <c r="B1200" i="2" s="1"/>
  <c r="G1197" i="5"/>
  <c r="B1201" i="2" s="1"/>
  <c r="G1198" i="5"/>
  <c r="B1202" i="2" s="1"/>
  <c r="G1199" i="5"/>
  <c r="B1203" i="2" s="1"/>
  <c r="G1200" i="5"/>
  <c r="B1204" i="2" s="1"/>
  <c r="G1201" i="5"/>
  <c r="B1205" i="2" s="1"/>
  <c r="G1202" i="5"/>
  <c r="B1206" i="2" s="1"/>
  <c r="G1203" i="5"/>
  <c r="B1207" i="2" s="1"/>
  <c r="G1204" i="5"/>
  <c r="B1208" i="2" s="1"/>
  <c r="G1205" i="5"/>
  <c r="B1209" i="2" s="1"/>
  <c r="G1206" i="5"/>
  <c r="B1210" i="2" s="1"/>
  <c r="G1207" i="5"/>
  <c r="B1211" i="2" s="1"/>
  <c r="G1208" i="5"/>
  <c r="B1212" i="2" s="1"/>
  <c r="G1209" i="5"/>
  <c r="B1213" i="2" s="1"/>
  <c r="G1210" i="5"/>
  <c r="B1214" i="2" s="1"/>
  <c r="G1211" i="5"/>
  <c r="B1215" i="2" s="1"/>
  <c r="G1212" i="5"/>
  <c r="B1216" i="2" s="1"/>
  <c r="G1213" i="5"/>
  <c r="B1217" i="2" s="1"/>
  <c r="G1214" i="5"/>
  <c r="B1218" i="2" s="1"/>
  <c r="G1215" i="5"/>
  <c r="B1219" i="2" s="1"/>
  <c r="G1216" i="5"/>
  <c r="B1220" i="2" s="1"/>
  <c r="G1217" i="5"/>
  <c r="B1221" i="2" s="1"/>
  <c r="G1218" i="5"/>
  <c r="B1222" i="2" s="1"/>
  <c r="G1219" i="5"/>
  <c r="B1223" i="2" s="1"/>
  <c r="G1220" i="5"/>
  <c r="B1224" i="2" s="1"/>
  <c r="G1221" i="5"/>
  <c r="B1225" i="2" s="1"/>
  <c r="G1222" i="5"/>
  <c r="B1226" i="2" s="1"/>
  <c r="G1223" i="5"/>
  <c r="B1227" i="2" s="1"/>
  <c r="G1224" i="5"/>
  <c r="B1228" i="2" s="1"/>
  <c r="G1225" i="5"/>
  <c r="B1229" i="2" s="1"/>
  <c r="G1226" i="5"/>
  <c r="B1230" i="2" s="1"/>
  <c r="G1227" i="5"/>
  <c r="B1231" i="2" s="1"/>
  <c r="G1228" i="5"/>
  <c r="B1232" i="2" s="1"/>
  <c r="G1229" i="5"/>
  <c r="B1233" i="2" s="1"/>
  <c r="G1230" i="5"/>
  <c r="B1234" i="2" s="1"/>
  <c r="G1231" i="5"/>
  <c r="B1235" i="2" s="1"/>
  <c r="G1232" i="5"/>
  <c r="B1236" i="2" s="1"/>
  <c r="G1233" i="5"/>
  <c r="B1237" i="2" s="1"/>
  <c r="G1234" i="5"/>
  <c r="B1238" i="2" s="1"/>
  <c r="G1235" i="5"/>
  <c r="B1239" i="2" s="1"/>
  <c r="G1236" i="5"/>
  <c r="B1240" i="2" s="1"/>
  <c r="G1237" i="5"/>
  <c r="B1241" i="2" s="1"/>
  <c r="G1238" i="5"/>
  <c r="B1242" i="2" s="1"/>
  <c r="G1239" i="5"/>
  <c r="B1243" i="2" s="1"/>
  <c r="G1240" i="5"/>
  <c r="B1244" i="2" s="1"/>
  <c r="G1241" i="5"/>
  <c r="B1245" i="2" s="1"/>
  <c r="G1242" i="5"/>
  <c r="B1246" i="2" s="1"/>
  <c r="G1243" i="5"/>
  <c r="B1247" i="2" s="1"/>
  <c r="G1244" i="5"/>
  <c r="B1248" i="2" s="1"/>
  <c r="G1245" i="5"/>
  <c r="B1249" i="2" s="1"/>
  <c r="G1246" i="5"/>
  <c r="B1250" i="2" s="1"/>
  <c r="G1247" i="5"/>
  <c r="B1251" i="2" s="1"/>
  <c r="G1248" i="5"/>
  <c r="B1252" i="2" s="1"/>
  <c r="G1249" i="5"/>
  <c r="B1253" i="2" s="1"/>
  <c r="G1250" i="5"/>
  <c r="B1254" i="2" s="1"/>
  <c r="G1251" i="5"/>
  <c r="B1255" i="2" s="1"/>
  <c r="G1252" i="5"/>
  <c r="B1256" i="2" s="1"/>
  <c r="G1253" i="5"/>
  <c r="B1257" i="2" s="1"/>
  <c r="G1254" i="5"/>
  <c r="B1258" i="2" s="1"/>
  <c r="G1255" i="5"/>
  <c r="B1259" i="2" s="1"/>
  <c r="G1256" i="5"/>
  <c r="B1260" i="2" s="1"/>
  <c r="G1257" i="5"/>
  <c r="B1261" i="2" s="1"/>
  <c r="G1258" i="5"/>
  <c r="B1262" i="2" s="1"/>
  <c r="G1259" i="5"/>
  <c r="B1263" i="2" s="1"/>
  <c r="G1260" i="5"/>
  <c r="B1264" i="2" s="1"/>
  <c r="G1261" i="5"/>
  <c r="B1265" i="2" s="1"/>
  <c r="G1262" i="5"/>
  <c r="B1266" i="2" s="1"/>
  <c r="G1263" i="5"/>
  <c r="B1267" i="2" s="1"/>
  <c r="G1264" i="5"/>
  <c r="B1268" i="2" s="1"/>
  <c r="G1265" i="5"/>
  <c r="B1269" i="2" s="1"/>
  <c r="G1266" i="5"/>
  <c r="B1270" i="2" s="1"/>
  <c r="G1267" i="5"/>
  <c r="B1271" i="2" s="1"/>
  <c r="G1268" i="5"/>
  <c r="B1272" i="2" s="1"/>
  <c r="G1269" i="5"/>
  <c r="B1273" i="2" s="1"/>
  <c r="G1270" i="5"/>
  <c r="B1274" i="2" s="1"/>
  <c r="G1271" i="5"/>
  <c r="B1275" i="2" s="1"/>
  <c r="G1272" i="5"/>
  <c r="B1276" i="2" s="1"/>
  <c r="G1273" i="5"/>
  <c r="B1277" i="2" s="1"/>
  <c r="G1274" i="5"/>
  <c r="B1278" i="2" s="1"/>
  <c r="G1275" i="5"/>
  <c r="B1279" i="2" s="1"/>
  <c r="G1276" i="5"/>
  <c r="B1280" i="2" s="1"/>
  <c r="G1277" i="5"/>
  <c r="B1281" i="2" s="1"/>
  <c r="G1278" i="5"/>
  <c r="B1282" i="2" s="1"/>
  <c r="G1279" i="5"/>
  <c r="B1283" i="2" s="1"/>
  <c r="G1280" i="5"/>
  <c r="B1284" i="2" s="1"/>
  <c r="G1281" i="5"/>
  <c r="B1285" i="2" s="1"/>
  <c r="G1282" i="5"/>
  <c r="B1286" i="2" s="1"/>
  <c r="G1283" i="5"/>
  <c r="B1287" i="2" s="1"/>
  <c r="G1284" i="5"/>
  <c r="B1288" i="2" s="1"/>
  <c r="G1285" i="5"/>
  <c r="B1289" i="2" s="1"/>
  <c r="G1286" i="5"/>
  <c r="B1290" i="2" s="1"/>
  <c r="G1287" i="5"/>
  <c r="B1291" i="2" s="1"/>
  <c r="G1288" i="5"/>
  <c r="B1292" i="2" s="1"/>
  <c r="G1289" i="5"/>
  <c r="B1293" i="2" s="1"/>
  <c r="G1290" i="5"/>
  <c r="B1294" i="2" s="1"/>
  <c r="G1291" i="5"/>
  <c r="B1295" i="2" s="1"/>
  <c r="G1292" i="5"/>
  <c r="B1296" i="2" s="1"/>
  <c r="G1293" i="5"/>
  <c r="B1297" i="2" s="1"/>
  <c r="G1294" i="5"/>
  <c r="B1298" i="2" s="1"/>
  <c r="G1295" i="5"/>
  <c r="B1299" i="2" s="1"/>
  <c r="G1296" i="5"/>
  <c r="B1300" i="2" s="1"/>
  <c r="G1297" i="5"/>
  <c r="B1301" i="2" s="1"/>
  <c r="G1298" i="5"/>
  <c r="B1302" i="2" s="1"/>
  <c r="G1299" i="5"/>
  <c r="B1303" i="2" s="1"/>
  <c r="G1300" i="5"/>
  <c r="B1304" i="2" s="1"/>
  <c r="G1301" i="5"/>
  <c r="B1305" i="2" s="1"/>
  <c r="G1302" i="5"/>
  <c r="B1306" i="2" s="1"/>
  <c r="G1303" i="5"/>
  <c r="B1307" i="2" s="1"/>
  <c r="G1304" i="5"/>
  <c r="B1308" i="2" s="1"/>
  <c r="G1305" i="5"/>
  <c r="B1309" i="2" s="1"/>
  <c r="G1306" i="5"/>
  <c r="B1310" i="2" s="1"/>
  <c r="G1307" i="5"/>
  <c r="B1311" i="2" s="1"/>
  <c r="G1308" i="5"/>
  <c r="B1312" i="2" s="1"/>
  <c r="G1309" i="5"/>
  <c r="B1313" i="2" s="1"/>
  <c r="G1310" i="5"/>
  <c r="B1314" i="2" s="1"/>
  <c r="G1311" i="5"/>
  <c r="B1315" i="2" s="1"/>
  <c r="G1312" i="5"/>
  <c r="B1316" i="2" s="1"/>
  <c r="G1313" i="5"/>
  <c r="B1317" i="2" s="1"/>
  <c r="G1314" i="5"/>
  <c r="B1318" i="2" s="1"/>
  <c r="G1315" i="5"/>
  <c r="B1319" i="2" s="1"/>
  <c r="G1316" i="5"/>
  <c r="B1320" i="2" s="1"/>
  <c r="G1317" i="5"/>
  <c r="B1321" i="2" s="1"/>
  <c r="G1318" i="5"/>
  <c r="B1322" i="2" s="1"/>
  <c r="G1319" i="5"/>
  <c r="B1323" i="2" s="1"/>
  <c r="G1320" i="5"/>
  <c r="B1324" i="2" s="1"/>
  <c r="G1321" i="5"/>
  <c r="B1325" i="2" s="1"/>
  <c r="G1322" i="5"/>
  <c r="B1326" i="2" s="1"/>
  <c r="G1323" i="5"/>
  <c r="B1327" i="2" s="1"/>
  <c r="G1324" i="5"/>
  <c r="B1328" i="2" s="1"/>
  <c r="G1325" i="5"/>
  <c r="B1329" i="2" s="1"/>
  <c r="G1326" i="5"/>
  <c r="B1330" i="2" s="1"/>
  <c r="G1327" i="5"/>
  <c r="B1331" i="2" s="1"/>
  <c r="G1328" i="5"/>
  <c r="B1332" i="2" s="1"/>
  <c r="G1329" i="5"/>
  <c r="B1333" i="2" s="1"/>
  <c r="G1330" i="5"/>
  <c r="B1334" i="2" s="1"/>
  <c r="G1331" i="5"/>
  <c r="B1335" i="2" s="1"/>
  <c r="G1332" i="5"/>
  <c r="B1336" i="2" s="1"/>
  <c r="G1333" i="5"/>
  <c r="B1337" i="2" s="1"/>
  <c r="G1334" i="5"/>
  <c r="B1338" i="2" s="1"/>
  <c r="G1335" i="5"/>
  <c r="B1339" i="2" s="1"/>
  <c r="G1336" i="5"/>
  <c r="B1340" i="2" s="1"/>
  <c r="G1337" i="5"/>
  <c r="B1341" i="2" s="1"/>
  <c r="G1338" i="5"/>
  <c r="B1342" i="2" s="1"/>
  <c r="G1339" i="5"/>
  <c r="B1343" i="2" s="1"/>
  <c r="G1340" i="5"/>
  <c r="B1344" i="2" s="1"/>
  <c r="G1341" i="5"/>
  <c r="B1345" i="2" s="1"/>
  <c r="G1342" i="5"/>
  <c r="B1346" i="2" s="1"/>
  <c r="G1343" i="5"/>
  <c r="B1347" i="2" s="1"/>
  <c r="G1344" i="5"/>
  <c r="B1348" i="2" s="1"/>
  <c r="G1345" i="5"/>
  <c r="B1349" i="2" s="1"/>
  <c r="G1346" i="5"/>
  <c r="B1350" i="2" s="1"/>
  <c r="G1347" i="5"/>
  <c r="B1351" i="2" s="1"/>
  <c r="G1348" i="5"/>
  <c r="B1352" i="2" s="1"/>
  <c r="G1349" i="5"/>
  <c r="B1353" i="2" s="1"/>
  <c r="G1350" i="5"/>
  <c r="B1354" i="2" s="1"/>
  <c r="G1351" i="5"/>
  <c r="B1355" i="2" s="1"/>
  <c r="G1352" i="5"/>
  <c r="B1356" i="2" s="1"/>
  <c r="G1353" i="5"/>
  <c r="B1357" i="2" s="1"/>
  <c r="G1354" i="5"/>
  <c r="B1358" i="2" s="1"/>
  <c r="G1355" i="5"/>
  <c r="B1359" i="2" s="1"/>
  <c r="G1356" i="5"/>
  <c r="B1360" i="2" s="1"/>
  <c r="G1357" i="5"/>
  <c r="B1361" i="2" s="1"/>
  <c r="G1358" i="5"/>
  <c r="B1362" i="2" s="1"/>
  <c r="G1359" i="5"/>
  <c r="B1363" i="2" s="1"/>
  <c r="G1360" i="5"/>
  <c r="B1364" i="2" s="1"/>
  <c r="G1361" i="5"/>
  <c r="B1365" i="2" s="1"/>
  <c r="G1362" i="5"/>
  <c r="B1366" i="2" s="1"/>
  <c r="G1363" i="5"/>
  <c r="B1367" i="2" s="1"/>
  <c r="G1364" i="5"/>
  <c r="B1368" i="2" s="1"/>
  <c r="G1365" i="5"/>
  <c r="B1369" i="2" s="1"/>
  <c r="G1366" i="5"/>
  <c r="B1370" i="2" s="1"/>
  <c r="G1367" i="5"/>
  <c r="B1371" i="2" s="1"/>
  <c r="G1368" i="5"/>
  <c r="B1372" i="2" s="1"/>
  <c r="G1369" i="5"/>
  <c r="B1373" i="2" s="1"/>
  <c r="G1370" i="5"/>
  <c r="B1374" i="2" s="1"/>
  <c r="G1371" i="5"/>
  <c r="B1375" i="2" s="1"/>
  <c r="G1372" i="5"/>
  <c r="B1376" i="2" s="1"/>
  <c r="G1373" i="5"/>
  <c r="B1377" i="2" s="1"/>
  <c r="G1374" i="5"/>
  <c r="B1378" i="2" s="1"/>
  <c r="G1375" i="5"/>
  <c r="B1379" i="2" s="1"/>
  <c r="G1376" i="5"/>
  <c r="B1380" i="2" s="1"/>
  <c r="G1377" i="5"/>
  <c r="B1381" i="2" s="1"/>
  <c r="G1378" i="5"/>
  <c r="B1382" i="2" s="1"/>
  <c r="G1379" i="5"/>
  <c r="B1383" i="2" s="1"/>
  <c r="G1380" i="5"/>
  <c r="B1384" i="2" s="1"/>
  <c r="G1381" i="5"/>
  <c r="B1385" i="2" s="1"/>
  <c r="G1382" i="5"/>
  <c r="B1386" i="2" s="1"/>
  <c r="G1383" i="5"/>
  <c r="B1387" i="2" s="1"/>
  <c r="G1384" i="5"/>
  <c r="B1388" i="2" s="1"/>
  <c r="G1385" i="5"/>
  <c r="B1389" i="2" s="1"/>
  <c r="G1386" i="5"/>
  <c r="B1390" i="2" s="1"/>
  <c r="G1387" i="5"/>
  <c r="B1391" i="2" s="1"/>
  <c r="G1388" i="5"/>
  <c r="B1392" i="2" s="1"/>
  <c r="G1389" i="5"/>
  <c r="B1393" i="2" s="1"/>
  <c r="G1390" i="5"/>
  <c r="B1394" i="2" s="1"/>
  <c r="G1391" i="5"/>
  <c r="B1395" i="2" s="1"/>
  <c r="G1392" i="5"/>
  <c r="B1396" i="2" s="1"/>
  <c r="G1393" i="5"/>
  <c r="B1397" i="2" s="1"/>
  <c r="G1394" i="5"/>
  <c r="B1398" i="2" s="1"/>
  <c r="G1395" i="5"/>
  <c r="B1399" i="2" s="1"/>
  <c r="G1396" i="5"/>
  <c r="B1400" i="2" s="1"/>
  <c r="G1397" i="5"/>
  <c r="B1401" i="2" s="1"/>
  <c r="G1398" i="5"/>
  <c r="B1402" i="2" s="1"/>
  <c r="G1399" i="5"/>
  <c r="B1403" i="2" s="1"/>
  <c r="G1400" i="5"/>
  <c r="B1404" i="2" s="1"/>
  <c r="G1401" i="5"/>
  <c r="B1405" i="2" s="1"/>
  <c r="G1402" i="5"/>
  <c r="B1406" i="2" s="1"/>
  <c r="G1403" i="5"/>
  <c r="B1407" i="2" s="1"/>
  <c r="G1404" i="5"/>
  <c r="B1408" i="2" s="1"/>
  <c r="G1405" i="5"/>
  <c r="B1409" i="2" s="1"/>
  <c r="G1406" i="5"/>
  <c r="B1410" i="2" s="1"/>
  <c r="G1407" i="5"/>
  <c r="B1411" i="2" s="1"/>
  <c r="G1408" i="5"/>
  <c r="B1412" i="2" s="1"/>
  <c r="G1409" i="5"/>
  <c r="B1413" i="2" s="1"/>
  <c r="G1410" i="5"/>
  <c r="B1414" i="2" s="1"/>
  <c r="G1411" i="5"/>
  <c r="B1415" i="2" s="1"/>
  <c r="G1412" i="5"/>
  <c r="B1416" i="2" s="1"/>
  <c r="G1413" i="5"/>
  <c r="B1417" i="2" s="1"/>
  <c r="G1414" i="5"/>
  <c r="B1418" i="2" s="1"/>
  <c r="G1415" i="5"/>
  <c r="B1419" i="2" s="1"/>
  <c r="G1416" i="5"/>
  <c r="B1420" i="2" s="1"/>
  <c r="G1417" i="5"/>
  <c r="B1421" i="2" s="1"/>
  <c r="G1418" i="5"/>
  <c r="B1422" i="2" s="1"/>
  <c r="G1419" i="5"/>
  <c r="B1423" i="2" s="1"/>
  <c r="G1420" i="5"/>
  <c r="B1424" i="2" s="1"/>
  <c r="G1421" i="5"/>
  <c r="B1425" i="2" s="1"/>
  <c r="G1422" i="5"/>
  <c r="B1426" i="2" s="1"/>
  <c r="G1423" i="5"/>
  <c r="B1427" i="2" s="1"/>
  <c r="G1424" i="5"/>
  <c r="B1428" i="2" s="1"/>
  <c r="G1425" i="5"/>
  <c r="B1429" i="2" s="1"/>
  <c r="G1426" i="5"/>
  <c r="B1430" i="2" s="1"/>
  <c r="G1427" i="5"/>
  <c r="B1431" i="2" s="1"/>
  <c r="G1428" i="5"/>
  <c r="B1432" i="2" s="1"/>
  <c r="G1429" i="5"/>
  <c r="B1433" i="2" s="1"/>
  <c r="G1430" i="5"/>
  <c r="B1434" i="2" s="1"/>
  <c r="G1431" i="5"/>
  <c r="B1435" i="2" s="1"/>
  <c r="G1432" i="5"/>
  <c r="B1436" i="2" s="1"/>
  <c r="G1433" i="5"/>
  <c r="B1437" i="2" s="1"/>
  <c r="G1434" i="5"/>
  <c r="B1438" i="2" s="1"/>
  <c r="G1435" i="5"/>
  <c r="B1439" i="2" s="1"/>
  <c r="G1436" i="5"/>
  <c r="B1440" i="2" s="1"/>
  <c r="G1437" i="5"/>
  <c r="B1441" i="2" s="1"/>
  <c r="G1438" i="5"/>
  <c r="B1442" i="2" s="1"/>
  <c r="G1439" i="5"/>
  <c r="B1443" i="2" s="1"/>
  <c r="G1440" i="5"/>
  <c r="B1444" i="2" s="1"/>
  <c r="G1441" i="5"/>
  <c r="B1445" i="2" s="1"/>
  <c r="G1442" i="5"/>
  <c r="B1446" i="2" s="1"/>
  <c r="G1443" i="5"/>
  <c r="B1447" i="2" s="1"/>
  <c r="G1444" i="5"/>
  <c r="B1448" i="2" s="1"/>
  <c r="G1445" i="5"/>
  <c r="B1449" i="2" s="1"/>
  <c r="G1446" i="5"/>
  <c r="B1450" i="2" s="1"/>
  <c r="G1447" i="5"/>
  <c r="B1451" i="2" s="1"/>
  <c r="G1448" i="5"/>
  <c r="B1452" i="2" s="1"/>
  <c r="G1449" i="5"/>
  <c r="B1453" i="2" s="1"/>
  <c r="G1450" i="5"/>
  <c r="B1454" i="2" s="1"/>
  <c r="G1451" i="5"/>
  <c r="B1455" i="2" s="1"/>
  <c r="G1452" i="5"/>
  <c r="B1456" i="2" s="1"/>
  <c r="G1453" i="5"/>
  <c r="B1457" i="2" s="1"/>
  <c r="G1454" i="5"/>
  <c r="B1458" i="2" s="1"/>
  <c r="G1455" i="5"/>
  <c r="B1459" i="2" s="1"/>
  <c r="G1456" i="5"/>
  <c r="B1460" i="2" s="1"/>
  <c r="G1457" i="5"/>
  <c r="B1461" i="2" s="1"/>
  <c r="G1458" i="5"/>
  <c r="B1462" i="2" s="1"/>
  <c r="G1459" i="5"/>
  <c r="B1463" i="2" s="1"/>
  <c r="G1460" i="5"/>
  <c r="B1464" i="2" s="1"/>
  <c r="G1461" i="5"/>
  <c r="B1465" i="2" s="1"/>
  <c r="G1462" i="5"/>
  <c r="B1466" i="2" s="1"/>
  <c r="G1463" i="5"/>
  <c r="B1467" i="2" s="1"/>
  <c r="G1464" i="5"/>
  <c r="B1468" i="2" s="1"/>
  <c r="G1465" i="5"/>
  <c r="B1469" i="2" s="1"/>
  <c r="G1466" i="5"/>
  <c r="B1470" i="2" s="1"/>
  <c r="G1467" i="5"/>
  <c r="B1471" i="2" s="1"/>
  <c r="G1468" i="5"/>
  <c r="B1472" i="2" s="1"/>
  <c r="G1469" i="5"/>
  <c r="B1473" i="2" s="1"/>
  <c r="G1470" i="5"/>
  <c r="B1474" i="2" s="1"/>
  <c r="G1471" i="5"/>
  <c r="B1475" i="2" s="1"/>
  <c r="G1472" i="5"/>
  <c r="B1476" i="2" s="1"/>
  <c r="G1473" i="5"/>
  <c r="B1477" i="2" s="1"/>
  <c r="G1474" i="5"/>
  <c r="B1478" i="2" s="1"/>
  <c r="G1475" i="5"/>
  <c r="B1479" i="2" s="1"/>
  <c r="G1476" i="5"/>
  <c r="B1480" i="2" s="1"/>
  <c r="G1477" i="5"/>
  <c r="B1481" i="2" s="1"/>
  <c r="G1478" i="5"/>
  <c r="B1482" i="2" s="1"/>
  <c r="G1479" i="5"/>
  <c r="B1483" i="2" s="1"/>
  <c r="G1480" i="5"/>
  <c r="B1484" i="2" s="1"/>
  <c r="G1481" i="5"/>
  <c r="B1485" i="2" s="1"/>
  <c r="G1482" i="5"/>
  <c r="B1486" i="2" s="1"/>
  <c r="G1483" i="5"/>
  <c r="B1487" i="2" s="1"/>
  <c r="G1484" i="5"/>
  <c r="B1488" i="2" s="1"/>
  <c r="G1485" i="5"/>
  <c r="B1489" i="2" s="1"/>
  <c r="G1486" i="5"/>
  <c r="B1490" i="2" s="1"/>
  <c r="G1487" i="5"/>
  <c r="B1491" i="2" s="1"/>
  <c r="G1488" i="5"/>
  <c r="B1492" i="2" s="1"/>
  <c r="G1489" i="5"/>
  <c r="B1493" i="2" s="1"/>
  <c r="G1490" i="5"/>
  <c r="B1494" i="2" s="1"/>
  <c r="G1491" i="5"/>
  <c r="B1495" i="2" s="1"/>
  <c r="G1492" i="5"/>
  <c r="B1496" i="2" s="1"/>
  <c r="G1493" i="5"/>
  <c r="B1497" i="2" s="1"/>
  <c r="G1494" i="5"/>
  <c r="B1498" i="2" s="1"/>
  <c r="G1495" i="5"/>
  <c r="B1499" i="2" s="1"/>
  <c r="G1496" i="5"/>
  <c r="B1500" i="2" s="1"/>
  <c r="G1497" i="5"/>
  <c r="B1501" i="2" s="1"/>
  <c r="G1498" i="5"/>
  <c r="B1502" i="2" s="1"/>
  <c r="G1499" i="5"/>
  <c r="B1503" i="2" s="1"/>
  <c r="G1500" i="5"/>
  <c r="B1504" i="2" s="1"/>
  <c r="G1501" i="5"/>
  <c r="B1505" i="2" s="1"/>
  <c r="B132" i="1"/>
  <c r="AH4" i="5"/>
  <c r="AH5" i="5"/>
  <c r="AH6" i="5"/>
  <c r="AH7" i="5"/>
  <c r="AH8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Z4" i="5"/>
  <c r="Z5" i="5"/>
  <c r="Q5" i="5" s="1"/>
  <c r="Z6" i="5"/>
  <c r="Z7" i="5"/>
  <c r="Z8" i="5"/>
  <c r="Q8" i="5" s="1"/>
  <c r="Q9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B133" i="1"/>
  <c r="B135" i="1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Z1028" i="5"/>
  <c r="Z1029" i="5"/>
  <c r="Z1030" i="5"/>
  <c r="Z1031" i="5"/>
  <c r="Z1032" i="5"/>
  <c r="Z1033" i="5"/>
  <c r="Z1034" i="5"/>
  <c r="Z1035" i="5"/>
  <c r="Z1036" i="5"/>
  <c r="Z1037" i="5"/>
  <c r="Z1038" i="5"/>
  <c r="Z1039" i="5"/>
  <c r="Z1040" i="5"/>
  <c r="Z1041" i="5"/>
  <c r="Z1042" i="5"/>
  <c r="Z1043" i="5"/>
  <c r="Z1044" i="5"/>
  <c r="Z1045" i="5"/>
  <c r="AG55" i="5"/>
  <c r="AI55" i="5"/>
  <c r="AJ55" i="5"/>
  <c r="AK55" i="5"/>
  <c r="AL55" i="5"/>
  <c r="T3" i="1"/>
  <c r="Y343" i="1" s="1"/>
  <c r="T2" i="1"/>
  <c r="P7" i="1"/>
  <c r="S7" i="1"/>
  <c r="P8" i="1"/>
  <c r="S8" i="1"/>
  <c r="P9" i="1"/>
  <c r="S9" i="1"/>
  <c r="P10" i="1"/>
  <c r="S10" i="1"/>
  <c r="P28" i="1"/>
  <c r="F28" i="1" s="1"/>
  <c r="S28" i="1"/>
  <c r="P29" i="1"/>
  <c r="F29" i="1" s="1"/>
  <c r="S29" i="1"/>
  <c r="P30" i="1"/>
  <c r="S30" i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P42" i="1"/>
  <c r="S42" i="1"/>
  <c r="P43" i="1"/>
  <c r="G43" i="1" s="1"/>
  <c r="S43" i="1"/>
  <c r="P44" i="1"/>
  <c r="S44" i="1"/>
  <c r="P45" i="1"/>
  <c r="G45" i="1" s="1"/>
  <c r="S45" i="1"/>
  <c r="P46" i="1"/>
  <c r="I46" i="1" s="1"/>
  <c r="L46" i="1" s="1"/>
  <c r="S46" i="1"/>
  <c r="P47" i="1"/>
  <c r="S47" i="1"/>
  <c r="P48" i="1"/>
  <c r="G48" i="1" s="1"/>
  <c r="S48" i="1"/>
  <c r="P49" i="1"/>
  <c r="S49" i="1"/>
  <c r="P50" i="1"/>
  <c r="S50" i="1"/>
  <c r="P51" i="1"/>
  <c r="G51" i="1" s="1"/>
  <c r="S51" i="1"/>
  <c r="P52" i="1"/>
  <c r="S52" i="1"/>
  <c r="P53" i="1"/>
  <c r="S53" i="1"/>
  <c r="P54" i="1"/>
  <c r="S54" i="1"/>
  <c r="P55" i="1"/>
  <c r="S55" i="1"/>
  <c r="P56" i="1"/>
  <c r="S56" i="1"/>
  <c r="O56" i="1" s="1"/>
  <c r="P57" i="1"/>
  <c r="S57" i="1"/>
  <c r="P58" i="1"/>
  <c r="G58" i="1" s="1"/>
  <c r="S58" i="1"/>
  <c r="P59" i="1"/>
  <c r="G59" i="1" s="1"/>
  <c r="S59" i="1"/>
  <c r="P60" i="1"/>
  <c r="S60" i="1"/>
  <c r="P61" i="1"/>
  <c r="G61" i="1" s="1"/>
  <c r="S61" i="1"/>
  <c r="P62" i="1"/>
  <c r="I62" i="1" s="1"/>
  <c r="L62" i="1" s="1"/>
  <c r="S62" i="1"/>
  <c r="P63" i="1"/>
  <c r="S63" i="1"/>
  <c r="P64" i="1"/>
  <c r="S64" i="1"/>
  <c r="O64" i="1" s="1"/>
  <c r="P65" i="1"/>
  <c r="S65" i="1"/>
  <c r="P66" i="1"/>
  <c r="S66" i="1"/>
  <c r="P67" i="1"/>
  <c r="J67" i="1" s="1"/>
  <c r="M67" i="1" s="1"/>
  <c r="S67" i="1"/>
  <c r="P68" i="1"/>
  <c r="S68" i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P87" i="1"/>
  <c r="S87" i="1"/>
  <c r="O87" i="1" s="1"/>
  <c r="P88" i="1"/>
  <c r="S88" i="1"/>
  <c r="O88" i="1" s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P119" i="1"/>
  <c r="S119" i="1"/>
  <c r="O119" i="1" s="1"/>
  <c r="P120" i="1"/>
  <c r="S120" i="1"/>
  <c r="O120" i="1" s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O169" i="1" s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G220" i="1" s="1"/>
  <c r="S220" i="1"/>
  <c r="P221" i="1"/>
  <c r="G221" i="1" s="1"/>
  <c r="S221" i="1"/>
  <c r="P222" i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O231" i="1" s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G241" i="1" s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P248" i="1"/>
  <c r="S248" i="1"/>
  <c r="O248" i="1" s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O256" i="1" s="1"/>
  <c r="P257" i="1"/>
  <c r="F257" i="1" s="1"/>
  <c r="S257" i="1"/>
  <c r="O257" i="1" s="1"/>
  <c r="P258" i="1"/>
  <c r="F258" i="1" s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F262" i="1" s="1"/>
  <c r="S262" i="1"/>
  <c r="O262" i="1" s="1"/>
  <c r="P263" i="1"/>
  <c r="S263" i="1"/>
  <c r="O263" i="1" s="1"/>
  <c r="P264" i="1"/>
  <c r="F264" i="1" s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O269" i="1" s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O285" i="1" s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S293" i="1"/>
  <c r="O293" i="1" s="1"/>
  <c r="P294" i="1"/>
  <c r="S294" i="1"/>
  <c r="O294" i="1" s="1"/>
  <c r="P295" i="1"/>
  <c r="G295" i="1" s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S301" i="1"/>
  <c r="O301" i="1" s="1"/>
  <c r="P302" i="1"/>
  <c r="F302" i="1" s="1"/>
  <c r="S302" i="1"/>
  <c r="O302" i="1" s="1"/>
  <c r="P303" i="1"/>
  <c r="G303" i="1" s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S309" i="1"/>
  <c r="O309" i="1" s="1"/>
  <c r="P310" i="1"/>
  <c r="F310" i="1" s="1"/>
  <c r="S310" i="1"/>
  <c r="O310" i="1" s="1"/>
  <c r="P311" i="1"/>
  <c r="I311" i="1" s="1"/>
  <c r="L311" i="1" s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O317" i="1" s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S333" i="1"/>
  <c r="O333" i="1" s="1"/>
  <c r="P334" i="1"/>
  <c r="J334" i="1" s="1"/>
  <c r="M334" i="1" s="1"/>
  <c r="S334" i="1"/>
  <c r="O334" i="1" s="1"/>
  <c r="P335" i="1"/>
  <c r="G335" i="1" s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S341" i="1"/>
  <c r="O341" i="1" s="1"/>
  <c r="P342" i="1"/>
  <c r="F342" i="1" s="1"/>
  <c r="S342" i="1"/>
  <c r="O342" i="1" s="1"/>
  <c r="P343" i="1"/>
  <c r="F343" i="1" s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O350" i="1" s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O358" i="1" s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O364" i="1" s="1"/>
  <c r="P365" i="1"/>
  <c r="S365" i="1"/>
  <c r="O365" i="1" s="1"/>
  <c r="P366" i="1"/>
  <c r="I366" i="1" s="1"/>
  <c r="L366" i="1" s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O381" i="1" s="1"/>
  <c r="P382" i="1"/>
  <c r="G382" i="1" s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S396" i="1"/>
  <c r="O396" i="1" s="1"/>
  <c r="P397" i="1"/>
  <c r="S397" i="1"/>
  <c r="O397" i="1" s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J417" i="1" s="1"/>
  <c r="M417" i="1" s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S427" i="1"/>
  <c r="P428" i="1"/>
  <c r="S428" i="1"/>
  <c r="P429" i="1"/>
  <c r="F429" i="1" s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S448" i="1"/>
  <c r="P449" i="1"/>
  <c r="S449" i="1"/>
  <c r="O449" i="1" s="1"/>
  <c r="P450" i="1"/>
  <c r="G450" i="1" s="1"/>
  <c r="S450" i="1"/>
  <c r="P451" i="1"/>
  <c r="S451" i="1"/>
  <c r="P452" i="1"/>
  <c r="I452" i="1" s="1"/>
  <c r="L452" i="1" s="1"/>
  <c r="S452" i="1"/>
  <c r="P453" i="1"/>
  <c r="S453" i="1"/>
  <c r="P454" i="1"/>
  <c r="G454" i="1" s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O466" i="1" s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F479" i="1" s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P493" i="1"/>
  <c r="F493" i="1" s="1"/>
  <c r="S493" i="1"/>
  <c r="O493" i="1" s="1"/>
  <c r="P494" i="1"/>
  <c r="S494" i="1"/>
  <c r="O494" i="1" s="1"/>
  <c r="P495" i="1"/>
  <c r="G495" i="1" s="1"/>
  <c r="S495" i="1"/>
  <c r="O495" i="1" s="1"/>
  <c r="P496" i="1"/>
  <c r="S496" i="1"/>
  <c r="O496" i="1" s="1"/>
  <c r="P497" i="1"/>
  <c r="G497" i="1" s="1"/>
  <c r="S497" i="1"/>
  <c r="P498" i="1"/>
  <c r="F498" i="1" s="1"/>
  <c r="S498" i="1"/>
  <c r="O498" i="1" s="1"/>
  <c r="P499" i="1"/>
  <c r="K499" i="1" s="1"/>
  <c r="N499" i="1" s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K507" i="1" s="1"/>
  <c r="N507" i="1" s="1"/>
  <c r="S507" i="1"/>
  <c r="O507" i="1" s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G511" i="1" s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O514" i="1" s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K523" i="1" s="1"/>
  <c r="N523" i="1" s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O530" i="1" s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F534" i="1" s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S544" i="1"/>
  <c r="O544" i="1" s="1"/>
  <c r="P545" i="1"/>
  <c r="G545" i="1" s="1"/>
  <c r="S545" i="1"/>
  <c r="O545" i="1" s="1"/>
  <c r="P546" i="1"/>
  <c r="F546" i="1" s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P552" i="1"/>
  <c r="J552" i="1" s="1"/>
  <c r="M552" i="1" s="1"/>
  <c r="S552" i="1"/>
  <c r="O552" i="1" s="1"/>
  <c r="P553" i="1"/>
  <c r="S553" i="1"/>
  <c r="O553" i="1" s="1"/>
  <c r="P554" i="1"/>
  <c r="F554" i="1" s="1"/>
  <c r="S554" i="1"/>
  <c r="O554" i="1" s="1"/>
  <c r="P555" i="1"/>
  <c r="S555" i="1"/>
  <c r="O555" i="1" s="1"/>
  <c r="P556" i="1"/>
  <c r="J556" i="1" s="1"/>
  <c r="M556" i="1" s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K575" i="1" s="1"/>
  <c r="N575" i="1" s="1"/>
  <c r="S575" i="1"/>
  <c r="O575" i="1" s="1"/>
  <c r="P576" i="1"/>
  <c r="F576" i="1" s="1"/>
  <c r="S576" i="1"/>
  <c r="O576" i="1" s="1"/>
  <c r="P577" i="1"/>
  <c r="S577" i="1"/>
  <c r="O577" i="1" s="1"/>
  <c r="P578" i="1"/>
  <c r="S578" i="1"/>
  <c r="O578" i="1" s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O590" i="1" s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F598" i="1" s="1"/>
  <c r="S598" i="1"/>
  <c r="O598" i="1" s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K615" i="1" s="1"/>
  <c r="N615" i="1" s="1"/>
  <c r="S615" i="1"/>
  <c r="O615" i="1" s="1"/>
  <c r="P616" i="1"/>
  <c r="J616" i="1" s="1"/>
  <c r="M616" i="1" s="1"/>
  <c r="S616" i="1"/>
  <c r="O616" i="1" s="1"/>
  <c r="P617" i="1"/>
  <c r="F617" i="1" s="1"/>
  <c r="S617" i="1"/>
  <c r="O617" i="1" s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O621" i="1" s="1"/>
  <c r="P622" i="1"/>
  <c r="J622" i="1" s="1"/>
  <c r="M622" i="1" s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G627" i="1" s="1"/>
  <c r="S627" i="1"/>
  <c r="O627" i="1" s="1"/>
  <c r="P628" i="1"/>
  <c r="F628" i="1" s="1"/>
  <c r="S628" i="1"/>
  <c r="O628" i="1" s="1"/>
  <c r="P629" i="1"/>
  <c r="G629" i="1" s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K635" i="1" s="1"/>
  <c r="N635" i="1" s="1"/>
  <c r="S635" i="1"/>
  <c r="O635" i="1" s="1"/>
  <c r="P636" i="1"/>
  <c r="J636" i="1" s="1"/>
  <c r="M636" i="1" s="1"/>
  <c r="S636" i="1"/>
  <c r="O636" i="1" s="1"/>
  <c r="P637" i="1"/>
  <c r="S637" i="1"/>
  <c r="O637" i="1" s="1"/>
  <c r="P638" i="1"/>
  <c r="F638" i="1" s="1"/>
  <c r="S638" i="1"/>
  <c r="O638" i="1" s="1"/>
  <c r="P639" i="1"/>
  <c r="F639" i="1" s="1"/>
  <c r="S639" i="1"/>
  <c r="O639" i="1" s="1"/>
  <c r="P640" i="1"/>
  <c r="F640" i="1" s="1"/>
  <c r="S640" i="1"/>
  <c r="O640" i="1" s="1"/>
  <c r="P641" i="1"/>
  <c r="S641" i="1"/>
  <c r="O641" i="1" s="1"/>
  <c r="P642" i="1"/>
  <c r="S642" i="1"/>
  <c r="O642" i="1" s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F662" i="1" s="1"/>
  <c r="S662" i="1"/>
  <c r="O662" i="1" s="1"/>
  <c r="P663" i="1"/>
  <c r="I663" i="1" s="1"/>
  <c r="L663" i="1" s="1"/>
  <c r="S663" i="1"/>
  <c r="O663" i="1" s="1"/>
  <c r="P664" i="1"/>
  <c r="J664" i="1" s="1"/>
  <c r="M664" i="1" s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P677" i="1"/>
  <c r="G677" i="1" s="1"/>
  <c r="S677" i="1"/>
  <c r="O677" i="1" s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J684" i="1" s="1"/>
  <c r="M684" i="1" s="1"/>
  <c r="S684" i="1"/>
  <c r="O684" i="1" s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G693" i="1" s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O697" i="1" s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P712" i="1"/>
  <c r="G712" i="1" s="1"/>
  <c r="S712" i="1"/>
  <c r="O712" i="1" s="1"/>
  <c r="P713" i="1"/>
  <c r="G713" i="1" s="1"/>
  <c r="S713" i="1"/>
  <c r="O713" i="1" s="1"/>
  <c r="P714" i="1"/>
  <c r="G714" i="1" s="1"/>
  <c r="S714" i="1"/>
  <c r="O714" i="1" s="1"/>
  <c r="P715" i="1"/>
  <c r="K715" i="1" s="1"/>
  <c r="N715" i="1" s="1"/>
  <c r="S715" i="1"/>
  <c r="O715" i="1" s="1"/>
  <c r="P716" i="1"/>
  <c r="G716" i="1" s="1"/>
  <c r="S716" i="1"/>
  <c r="O716" i="1" s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G721" i="1" s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O726" i="1" s="1"/>
  <c r="P727" i="1"/>
  <c r="S727" i="1"/>
  <c r="O727" i="1" s="1"/>
  <c r="P728" i="1"/>
  <c r="S728" i="1"/>
  <c r="O728" i="1" s="1"/>
  <c r="P729" i="1"/>
  <c r="S729" i="1"/>
  <c r="O729" i="1" s="1"/>
  <c r="P730" i="1"/>
  <c r="G730" i="1" s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O734" i="1" s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P746" i="1"/>
  <c r="G746" i="1" s="1"/>
  <c r="S746" i="1"/>
  <c r="O746" i="1" s="1"/>
  <c r="P747" i="1"/>
  <c r="K747" i="1" s="1"/>
  <c r="N747" i="1" s="1"/>
  <c r="S747" i="1"/>
  <c r="O747" i="1" s="1"/>
  <c r="P748" i="1"/>
  <c r="S748" i="1"/>
  <c r="O748" i="1" s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G757" i="1" s="1"/>
  <c r="S757" i="1"/>
  <c r="O757" i="1" s="1"/>
  <c r="P758" i="1"/>
  <c r="G758" i="1" s="1"/>
  <c r="S758" i="1"/>
  <c r="O758" i="1" s="1"/>
  <c r="P759" i="1"/>
  <c r="G759" i="1" s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K765" i="1" s="1"/>
  <c r="N765" i="1" s="1"/>
  <c r="S765" i="1"/>
  <c r="O765" i="1" s="1"/>
  <c r="P766" i="1"/>
  <c r="S766" i="1"/>
  <c r="O766" i="1" s="1"/>
  <c r="P767" i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O772" i="1" s="1"/>
  <c r="P773" i="1"/>
  <c r="F773" i="1" s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P781" i="1"/>
  <c r="S781" i="1"/>
  <c r="O781" i="1" s="1"/>
  <c r="P782" i="1"/>
  <c r="G782" i="1" s="1"/>
  <c r="S782" i="1"/>
  <c r="O782" i="1" s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O790" i="1" s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G794" i="1" s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O798" i="1" s="1"/>
  <c r="P799" i="1"/>
  <c r="I799" i="1" s="1"/>
  <c r="L799" i="1" s="1"/>
  <c r="S799" i="1"/>
  <c r="O799" i="1" s="1"/>
  <c r="P800" i="1"/>
  <c r="S800" i="1"/>
  <c r="O800" i="1" s="1"/>
  <c r="P801" i="1"/>
  <c r="K801" i="1" s="1"/>
  <c r="N801" i="1" s="1"/>
  <c r="S801" i="1"/>
  <c r="O801" i="1" s="1"/>
  <c r="P802" i="1"/>
  <c r="G802" i="1" s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P805" i="1"/>
  <c r="F805" i="1" s="1"/>
  <c r="S805" i="1"/>
  <c r="O805" i="1" s="1"/>
  <c r="P806" i="1"/>
  <c r="G806" i="1" s="1"/>
  <c r="S806" i="1"/>
  <c r="O806" i="1" s="1"/>
  <c r="P807" i="1"/>
  <c r="S807" i="1"/>
  <c r="O807" i="1" s="1"/>
  <c r="P808" i="1"/>
  <c r="G808" i="1" s="1"/>
  <c r="S808" i="1"/>
  <c r="O808" i="1" s="1"/>
  <c r="P809" i="1"/>
  <c r="G809" i="1" s="1"/>
  <c r="S809" i="1"/>
  <c r="O809" i="1" s="1"/>
  <c r="P810" i="1"/>
  <c r="G810" i="1" s="1"/>
  <c r="S810" i="1"/>
  <c r="O810" i="1" s="1"/>
  <c r="P811" i="1"/>
  <c r="I811" i="1" s="1"/>
  <c r="L811" i="1" s="1"/>
  <c r="S811" i="1"/>
  <c r="O811" i="1" s="1"/>
  <c r="P812" i="1"/>
  <c r="S812" i="1"/>
  <c r="O812" i="1" s="1"/>
  <c r="P813" i="1"/>
  <c r="S813" i="1"/>
  <c r="O813" i="1" s="1"/>
  <c r="P814" i="1"/>
  <c r="G814" i="1" s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O829" i="1" s="1"/>
  <c r="P830" i="1"/>
  <c r="G830" i="1" s="1"/>
  <c r="S830" i="1"/>
  <c r="O830" i="1" s="1"/>
  <c r="P831" i="1"/>
  <c r="G831" i="1" s="1"/>
  <c r="S831" i="1"/>
  <c r="O831" i="1" s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O837" i="1" s="1"/>
  <c r="P838" i="1"/>
  <c r="G838" i="1" s="1"/>
  <c r="S838" i="1"/>
  <c r="O838" i="1" s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G844" i="1" s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P848" i="1"/>
  <c r="S848" i="1"/>
  <c r="O848" i="1" s="1"/>
  <c r="P849" i="1"/>
  <c r="S849" i="1"/>
  <c r="O849" i="1" s="1"/>
  <c r="P850" i="1"/>
  <c r="G850" i="1" s="1"/>
  <c r="S850" i="1"/>
  <c r="O850" i="1" s="1"/>
  <c r="P851" i="1"/>
  <c r="F851" i="1" s="1"/>
  <c r="S851" i="1"/>
  <c r="O851" i="1" s="1"/>
  <c r="P852" i="1"/>
  <c r="S852" i="1"/>
  <c r="O852" i="1" s="1"/>
  <c r="P853" i="1"/>
  <c r="S853" i="1"/>
  <c r="O853" i="1" s="1"/>
  <c r="P854" i="1"/>
  <c r="G854" i="1" s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O857" i="1" s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O861" i="1" s="1"/>
  <c r="P862" i="1"/>
  <c r="G862" i="1" s="1"/>
  <c r="S862" i="1"/>
  <c r="O862" i="1" s="1"/>
  <c r="P863" i="1"/>
  <c r="S863" i="1"/>
  <c r="O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O866" i="1" s="1"/>
  <c r="P867" i="1"/>
  <c r="I867" i="1" s="1"/>
  <c r="L867" i="1" s="1"/>
  <c r="S867" i="1"/>
  <c r="O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S878" i="1"/>
  <c r="O878" i="1" s="1"/>
  <c r="P879" i="1"/>
  <c r="F879" i="1" s="1"/>
  <c r="S879" i="1"/>
  <c r="O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O883" i="1" s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P887" i="1"/>
  <c r="I887" i="1" s="1"/>
  <c r="L887" i="1" s="1"/>
  <c r="S887" i="1"/>
  <c r="O887" i="1" s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O898" i="1" s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O901" i="1" s="1"/>
  <c r="P902" i="1"/>
  <c r="G902" i="1" s="1"/>
  <c r="S902" i="1"/>
  <c r="O902" i="1" s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I915" i="1" s="1"/>
  <c r="L915" i="1" s="1"/>
  <c r="S915" i="1"/>
  <c r="O915" i="1" s="1"/>
  <c r="P916" i="1"/>
  <c r="S916" i="1"/>
  <c r="O916" i="1" s="1"/>
  <c r="P917" i="1"/>
  <c r="G917" i="1" s="1"/>
  <c r="S917" i="1"/>
  <c r="O917" i="1" s="1"/>
  <c r="P918" i="1"/>
  <c r="G918" i="1" s="1"/>
  <c r="S918" i="1"/>
  <c r="O918" i="1" s="1"/>
  <c r="P919" i="1"/>
  <c r="F919" i="1" s="1"/>
  <c r="S919" i="1"/>
  <c r="O919" i="1" s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G924" i="1" s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P928" i="1"/>
  <c r="S928" i="1"/>
  <c r="O928" i="1" s="1"/>
  <c r="P929" i="1"/>
  <c r="K929" i="1" s="1"/>
  <c r="N929" i="1" s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P934" i="1"/>
  <c r="G934" i="1" s="1"/>
  <c r="S934" i="1"/>
  <c r="O934" i="1" s="1"/>
  <c r="P935" i="1"/>
  <c r="F935" i="1" s="1"/>
  <c r="S935" i="1"/>
  <c r="O935" i="1" s="1"/>
  <c r="P936" i="1"/>
  <c r="S936" i="1"/>
  <c r="O936" i="1" s="1"/>
  <c r="P937" i="1"/>
  <c r="S937" i="1"/>
  <c r="O937" i="1" s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P944" i="1"/>
  <c r="G944" i="1" s="1"/>
  <c r="S944" i="1"/>
  <c r="O944" i="1" s="1"/>
  <c r="P945" i="1"/>
  <c r="K945" i="1" s="1"/>
  <c r="N945" i="1" s="1"/>
  <c r="S945" i="1"/>
  <c r="O945" i="1" s="1"/>
  <c r="P946" i="1"/>
  <c r="G946" i="1" s="1"/>
  <c r="S946" i="1"/>
  <c r="O946" i="1" s="1"/>
  <c r="P947" i="1"/>
  <c r="I947" i="1" s="1"/>
  <c r="L947" i="1" s="1"/>
  <c r="S947" i="1"/>
  <c r="O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P951" i="1"/>
  <c r="S951" i="1"/>
  <c r="O951" i="1" s="1"/>
  <c r="P952" i="1"/>
  <c r="S952" i="1"/>
  <c r="O952" i="1" s="1"/>
  <c r="P953" i="1"/>
  <c r="S953" i="1"/>
  <c r="O953" i="1" s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G959" i="1" s="1"/>
  <c r="S959" i="1"/>
  <c r="O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P967" i="1"/>
  <c r="F967" i="1" s="1"/>
  <c r="S967" i="1"/>
  <c r="O967" i="1" s="1"/>
  <c r="P968" i="1"/>
  <c r="S968" i="1"/>
  <c r="O968" i="1" s="1"/>
  <c r="P969" i="1"/>
  <c r="G969" i="1" s="1"/>
  <c r="S969" i="1"/>
  <c r="O969" i="1" s="1"/>
  <c r="P970" i="1"/>
  <c r="S970" i="1"/>
  <c r="O970" i="1" s="1"/>
  <c r="P971" i="1"/>
  <c r="S971" i="1"/>
  <c r="O971" i="1" s="1"/>
  <c r="P972" i="1"/>
  <c r="J972" i="1" s="1"/>
  <c r="M972" i="1" s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P976" i="1"/>
  <c r="J976" i="1" s="1"/>
  <c r="M976" i="1" s="1"/>
  <c r="S976" i="1"/>
  <c r="O976" i="1" s="1"/>
  <c r="P977" i="1"/>
  <c r="S977" i="1"/>
  <c r="O977" i="1" s="1"/>
  <c r="P978" i="1"/>
  <c r="F978" i="1" s="1"/>
  <c r="S978" i="1"/>
  <c r="O978" i="1" s="1"/>
  <c r="P979" i="1"/>
  <c r="K979" i="1" s="1"/>
  <c r="N979" i="1" s="1"/>
  <c r="S979" i="1"/>
  <c r="O979" i="1" s="1"/>
  <c r="P980" i="1"/>
  <c r="S980" i="1"/>
  <c r="O980" i="1" s="1"/>
  <c r="P981" i="1"/>
  <c r="I981" i="1" s="1"/>
  <c r="L981" i="1" s="1"/>
  <c r="S981" i="1"/>
  <c r="O981" i="1" s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P992" i="1"/>
  <c r="J992" i="1" s="1"/>
  <c r="M992" i="1" s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J1006" i="1" s="1"/>
  <c r="M1006" i="1" s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P1012" i="1"/>
  <c r="S1012" i="1"/>
  <c r="O1012" i="1" s="1"/>
  <c r="P1013" i="1"/>
  <c r="G1013" i="1" s="1"/>
  <c r="S1013" i="1"/>
  <c r="O1013" i="1" s="1"/>
  <c r="P1014" i="1"/>
  <c r="J1014" i="1" s="1"/>
  <c r="M1014" i="1" s="1"/>
  <c r="S1014" i="1"/>
  <c r="O1014" i="1" s="1"/>
  <c r="P1015" i="1"/>
  <c r="K1015" i="1" s="1"/>
  <c r="N1015" i="1" s="1"/>
  <c r="S1015" i="1"/>
  <c r="O1015" i="1" s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P1028" i="1"/>
  <c r="S1028" i="1"/>
  <c r="O1028" i="1" s="1"/>
  <c r="P1029" i="1"/>
  <c r="S1029" i="1"/>
  <c r="O1029" i="1" s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P1046" i="1"/>
  <c r="J1046" i="1" s="1"/>
  <c r="M1046" i="1" s="1"/>
  <c r="S1046" i="1"/>
  <c r="O1046" i="1" s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O1053" i="1" s="1"/>
  <c r="P1054" i="1"/>
  <c r="F1054" i="1" s="1"/>
  <c r="S1054" i="1"/>
  <c r="O1054" i="1" s="1"/>
  <c r="P1055" i="1"/>
  <c r="I1055" i="1" s="1"/>
  <c r="L1055" i="1" s="1"/>
  <c r="S1055" i="1"/>
  <c r="O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P1062" i="1"/>
  <c r="J1062" i="1" s="1"/>
  <c r="M1062" i="1" s="1"/>
  <c r="S1062" i="1"/>
  <c r="O1062" i="1" s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O1066" i="1" s="1"/>
  <c r="P1067" i="1"/>
  <c r="F1067" i="1" s="1"/>
  <c r="S1067" i="1"/>
  <c r="O1067" i="1" s="1"/>
  <c r="P1068" i="1"/>
  <c r="S1068" i="1"/>
  <c r="O1068" i="1" s="1"/>
  <c r="P1069" i="1"/>
  <c r="I1069" i="1" s="1"/>
  <c r="L1069" i="1" s="1"/>
  <c r="S1069" i="1"/>
  <c r="O1069" i="1" s="1"/>
  <c r="P1070" i="1"/>
  <c r="S1070" i="1"/>
  <c r="O1070" i="1" s="1"/>
  <c r="P1071" i="1"/>
  <c r="F1071" i="1" s="1"/>
  <c r="S1071" i="1"/>
  <c r="O1071" i="1" s="1"/>
  <c r="P1072" i="1"/>
  <c r="F1072" i="1" s="1"/>
  <c r="S1072" i="1"/>
  <c r="O1072" i="1" s="1"/>
  <c r="P1073" i="1"/>
  <c r="F1073" i="1" s="1"/>
  <c r="S1073" i="1"/>
  <c r="O1073" i="1" s="1"/>
  <c r="P1074" i="1"/>
  <c r="S1074" i="1"/>
  <c r="O1074" i="1" s="1"/>
  <c r="P1075" i="1"/>
  <c r="I1075" i="1" s="1"/>
  <c r="L1075" i="1" s="1"/>
  <c r="S1075" i="1"/>
  <c r="O1075" i="1" s="1"/>
  <c r="P1076" i="1"/>
  <c r="S1076" i="1"/>
  <c r="O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P1085" i="1"/>
  <c r="I1085" i="1" s="1"/>
  <c r="L1085" i="1" s="1"/>
  <c r="S1085" i="1"/>
  <c r="O1085" i="1" s="1"/>
  <c r="P1086" i="1"/>
  <c r="F1086" i="1" s="1"/>
  <c r="S1086" i="1"/>
  <c r="O1086" i="1" s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P1091" i="1"/>
  <c r="K1091" i="1" s="1"/>
  <c r="N1091" i="1" s="1"/>
  <c r="S1091" i="1"/>
  <c r="O1091" i="1" s="1"/>
  <c r="Z1091" i="1"/>
  <c r="P1092" i="1"/>
  <c r="S1092" i="1"/>
  <c r="O1092" i="1" s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P1101" i="1"/>
  <c r="I1101" i="1" s="1"/>
  <c r="L1101" i="1" s="1"/>
  <c r="S1101" i="1"/>
  <c r="O1101" i="1" s="1"/>
  <c r="P1102" i="1"/>
  <c r="S1102" i="1"/>
  <c r="O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P1107" i="1"/>
  <c r="K1107" i="1" s="1"/>
  <c r="N1107" i="1" s="1"/>
  <c r="S1107" i="1"/>
  <c r="O1107" i="1" s="1"/>
  <c r="P1108" i="1"/>
  <c r="S1108" i="1"/>
  <c r="O1108" i="1" s="1"/>
  <c r="P1109" i="1"/>
  <c r="I1109" i="1" s="1"/>
  <c r="L1109" i="1" s="1"/>
  <c r="S1109" i="1"/>
  <c r="O1109" i="1" s="1"/>
  <c r="P1110" i="1"/>
  <c r="F1110" i="1" s="1"/>
  <c r="S1110" i="1"/>
  <c r="O1110" i="1" s="1"/>
  <c r="P1111" i="1"/>
  <c r="S1111" i="1"/>
  <c r="O1111" i="1" s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P1115" i="1"/>
  <c r="K1115" i="1" s="1"/>
  <c r="N1115" i="1" s="1"/>
  <c r="S1115" i="1"/>
  <c r="O1115" i="1" s="1"/>
  <c r="P1116" i="1"/>
  <c r="S1116" i="1"/>
  <c r="O1116" i="1" s="1"/>
  <c r="P1117" i="1"/>
  <c r="I1117" i="1" s="1"/>
  <c r="L1117" i="1" s="1"/>
  <c r="S1117" i="1"/>
  <c r="O1117" i="1" s="1"/>
  <c r="P1118" i="1"/>
  <c r="S1118" i="1"/>
  <c r="O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O1123" i="1" s="1"/>
  <c r="P1124" i="1"/>
  <c r="S1124" i="1"/>
  <c r="O1124" i="1" s="1"/>
  <c r="P1125" i="1"/>
  <c r="I1125" i="1" s="1"/>
  <c r="L1125" i="1" s="1"/>
  <c r="S1125" i="1"/>
  <c r="O1125" i="1" s="1"/>
  <c r="P1126" i="1"/>
  <c r="J1126" i="1" s="1"/>
  <c r="M1126" i="1" s="1"/>
  <c r="S1126" i="1"/>
  <c r="O1126" i="1" s="1"/>
  <c r="P1127" i="1"/>
  <c r="F1127" i="1" s="1"/>
  <c r="S1127" i="1"/>
  <c r="O1127" i="1" s="1"/>
  <c r="P1128" i="1"/>
  <c r="S1128" i="1"/>
  <c r="O1128" i="1" s="1"/>
  <c r="P1129" i="1"/>
  <c r="F1129" i="1" s="1"/>
  <c r="S1129" i="1"/>
  <c r="O1129" i="1" s="1"/>
  <c r="P1130" i="1"/>
  <c r="S1130" i="1"/>
  <c r="O1130" i="1" s="1"/>
  <c r="P1131" i="1"/>
  <c r="F1131" i="1" s="1"/>
  <c r="S1131" i="1"/>
  <c r="O1131" i="1" s="1"/>
  <c r="P1132" i="1"/>
  <c r="S1132" i="1"/>
  <c r="O1132" i="1" s="1"/>
  <c r="P1133" i="1"/>
  <c r="I1133" i="1" s="1"/>
  <c r="L1133" i="1" s="1"/>
  <c r="S1133" i="1"/>
  <c r="O1133" i="1" s="1"/>
  <c r="P1134" i="1"/>
  <c r="S1134" i="1"/>
  <c r="O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P1139" i="1"/>
  <c r="F1139" i="1" s="1"/>
  <c r="S1139" i="1"/>
  <c r="O1139" i="1" s="1"/>
  <c r="P1140" i="1"/>
  <c r="S1140" i="1"/>
  <c r="O1140" i="1" s="1"/>
  <c r="P1141" i="1"/>
  <c r="I1141" i="1" s="1"/>
  <c r="L1141" i="1" s="1"/>
  <c r="S1141" i="1"/>
  <c r="O1141" i="1" s="1"/>
  <c r="P1142" i="1"/>
  <c r="J1142" i="1" s="1"/>
  <c r="M1142" i="1" s="1"/>
  <c r="S1142" i="1"/>
  <c r="O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P1149" i="1"/>
  <c r="I1149" i="1" s="1"/>
  <c r="L1149" i="1" s="1"/>
  <c r="S1149" i="1"/>
  <c r="O1149" i="1" s="1"/>
  <c r="P1150" i="1"/>
  <c r="S1150" i="1"/>
  <c r="O1150" i="1" s="1"/>
  <c r="P1151" i="1"/>
  <c r="F1151" i="1" s="1"/>
  <c r="S1151" i="1"/>
  <c r="O1151" i="1" s="1"/>
  <c r="P1152" i="1"/>
  <c r="J1152" i="1" s="1"/>
  <c r="M1152" i="1" s="1"/>
  <c r="S1152" i="1"/>
  <c r="O1152" i="1" s="1"/>
  <c r="P1153" i="1"/>
  <c r="S1153" i="1"/>
  <c r="O1153" i="1" s="1"/>
  <c r="P1154" i="1"/>
  <c r="F1154" i="1" s="1"/>
  <c r="S1154" i="1"/>
  <c r="O1154" i="1" s="1"/>
  <c r="P1155" i="1"/>
  <c r="K1155" i="1" s="1"/>
  <c r="N1155" i="1" s="1"/>
  <c r="S1155" i="1"/>
  <c r="O1155" i="1" s="1"/>
  <c r="P1156" i="1"/>
  <c r="J1156" i="1" s="1"/>
  <c r="M1156" i="1" s="1"/>
  <c r="S1156" i="1"/>
  <c r="O1156" i="1" s="1"/>
  <c r="P1157" i="1"/>
  <c r="I1157" i="1" s="1"/>
  <c r="L1157" i="1" s="1"/>
  <c r="S1157" i="1"/>
  <c r="O1157" i="1" s="1"/>
  <c r="P1158" i="1"/>
  <c r="S1158" i="1"/>
  <c r="O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O1162" i="1" s="1"/>
  <c r="P1163" i="1"/>
  <c r="K1163" i="1" s="1"/>
  <c r="N1163" i="1" s="1"/>
  <c r="S1163" i="1"/>
  <c r="O1163" i="1" s="1"/>
  <c r="P1164" i="1"/>
  <c r="J1164" i="1" s="1"/>
  <c r="M1164" i="1" s="1"/>
  <c r="S1164" i="1"/>
  <c r="O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O1167" i="1" s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P1171" i="1"/>
  <c r="K1171" i="1" s="1"/>
  <c r="N1171" i="1" s="1"/>
  <c r="S1171" i="1"/>
  <c r="O1171" i="1" s="1"/>
  <c r="P1172" i="1"/>
  <c r="S1172" i="1"/>
  <c r="O1172" i="1" s="1"/>
  <c r="AA1172" i="1"/>
  <c r="AB1172" i="1" s="1"/>
  <c r="P1173" i="1"/>
  <c r="I1173" i="1" s="1"/>
  <c r="L1173" i="1" s="1"/>
  <c r="S1173" i="1"/>
  <c r="O1173" i="1" s="1"/>
  <c r="P1174" i="1"/>
  <c r="S1174" i="1"/>
  <c r="O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P1179" i="1"/>
  <c r="K1179" i="1" s="1"/>
  <c r="N1179" i="1" s="1"/>
  <c r="S1179" i="1"/>
  <c r="O1179" i="1" s="1"/>
  <c r="P1180" i="1"/>
  <c r="S1180" i="1"/>
  <c r="O1180" i="1" s="1"/>
  <c r="P1181" i="1"/>
  <c r="F1181" i="1" s="1"/>
  <c r="S1181" i="1"/>
  <c r="O1181" i="1" s="1"/>
  <c r="P1182" i="1"/>
  <c r="S1182" i="1"/>
  <c r="O1182" i="1" s="1"/>
  <c r="P1183" i="1"/>
  <c r="F1183" i="1" s="1"/>
  <c r="S1183" i="1"/>
  <c r="O1183" i="1" s="1"/>
  <c r="P1184" i="1"/>
  <c r="S1184" i="1"/>
  <c r="O1184" i="1" s="1"/>
  <c r="P1185" i="1"/>
  <c r="G1185" i="1" s="1"/>
  <c r="S1185" i="1"/>
  <c r="O1185" i="1" s="1"/>
  <c r="P1186" i="1"/>
  <c r="S1186" i="1"/>
  <c r="O1186" i="1" s="1"/>
  <c r="P1187" i="1"/>
  <c r="S1187" i="1"/>
  <c r="O1187" i="1" s="1"/>
  <c r="P1188" i="1"/>
  <c r="S1188" i="1"/>
  <c r="O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O1191" i="1" s="1"/>
  <c r="P1192" i="1"/>
  <c r="S1192" i="1"/>
  <c r="O1192" i="1" s="1"/>
  <c r="P1193" i="1"/>
  <c r="G1193" i="1" s="1"/>
  <c r="S1193" i="1"/>
  <c r="O1193" i="1" s="1"/>
  <c r="P1194" i="1"/>
  <c r="S1194" i="1"/>
  <c r="O1194" i="1" s="1"/>
  <c r="P1195" i="1"/>
  <c r="K1195" i="1" s="1"/>
  <c r="N1195" i="1" s="1"/>
  <c r="S1195" i="1"/>
  <c r="O1195" i="1" s="1"/>
  <c r="P1196" i="1"/>
  <c r="S1196" i="1"/>
  <c r="O1196" i="1" s="1"/>
  <c r="AA1196" i="1"/>
  <c r="AE1196" i="1" s="1"/>
  <c r="P1197" i="1"/>
  <c r="I1197" i="1" s="1"/>
  <c r="L1197" i="1" s="1"/>
  <c r="S1197" i="1"/>
  <c r="O1197" i="1" s="1"/>
  <c r="P1198" i="1"/>
  <c r="S1198" i="1"/>
  <c r="O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P1203" i="1"/>
  <c r="K1203" i="1" s="1"/>
  <c r="N1203" i="1" s="1"/>
  <c r="S1203" i="1"/>
  <c r="O1203" i="1" s="1"/>
  <c r="P1204" i="1"/>
  <c r="S1204" i="1"/>
  <c r="O1204" i="1" s="1"/>
  <c r="P1205" i="1"/>
  <c r="S1205" i="1"/>
  <c r="O1205" i="1" s="1"/>
  <c r="P1206" i="1"/>
  <c r="S1206" i="1"/>
  <c r="O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P1212" i="1"/>
  <c r="S1212" i="1"/>
  <c r="O1212" i="1" s="1"/>
  <c r="P1213" i="1"/>
  <c r="S1213" i="1"/>
  <c r="O1213" i="1" s="1"/>
  <c r="P1214" i="1"/>
  <c r="S1214" i="1"/>
  <c r="O1214" i="1" s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P1219" i="1"/>
  <c r="F1219" i="1" s="1"/>
  <c r="S1219" i="1"/>
  <c r="O1219" i="1" s="1"/>
  <c r="P1220" i="1"/>
  <c r="S1220" i="1"/>
  <c r="O1220" i="1" s="1"/>
  <c r="P1221" i="1"/>
  <c r="F1221" i="1" s="1"/>
  <c r="S1221" i="1"/>
  <c r="O1221" i="1" s="1"/>
  <c r="P1222" i="1"/>
  <c r="S1222" i="1"/>
  <c r="O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P1227" i="1"/>
  <c r="K1227" i="1" s="1"/>
  <c r="N1227" i="1" s="1"/>
  <c r="S1227" i="1"/>
  <c r="O1227" i="1" s="1"/>
  <c r="Z1227" i="1"/>
  <c r="P1228" i="1"/>
  <c r="J1228" i="1" s="1"/>
  <c r="M1228" i="1" s="1"/>
  <c r="S1228" i="1"/>
  <c r="O1228" i="1" s="1"/>
  <c r="Y1228" i="1"/>
  <c r="P1229" i="1"/>
  <c r="I1229" i="1" s="1"/>
  <c r="L1229" i="1" s="1"/>
  <c r="S1229" i="1"/>
  <c r="O1229" i="1" s="1"/>
  <c r="P1230" i="1"/>
  <c r="S1230" i="1"/>
  <c r="O1230" i="1" s="1"/>
  <c r="P1231" i="1"/>
  <c r="K1231" i="1" s="1"/>
  <c r="N1231" i="1" s="1"/>
  <c r="S1231" i="1"/>
  <c r="O1231" i="1" s="1"/>
  <c r="P1232" i="1"/>
  <c r="J1232" i="1" s="1"/>
  <c r="M1232" i="1" s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K1235" i="1" s="1"/>
  <c r="N1235" i="1" s="1"/>
  <c r="S1235" i="1"/>
  <c r="O1235" i="1" s="1"/>
  <c r="P1236" i="1"/>
  <c r="J1236" i="1" s="1"/>
  <c r="M1236" i="1" s="1"/>
  <c r="S1236" i="1"/>
  <c r="O1236" i="1" s="1"/>
  <c r="P1237" i="1"/>
  <c r="I1237" i="1" s="1"/>
  <c r="L1237" i="1" s="1"/>
  <c r="S1237" i="1"/>
  <c r="O1237" i="1" s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P1243" i="1"/>
  <c r="K1243" i="1" s="1"/>
  <c r="N1243" i="1" s="1"/>
  <c r="S1243" i="1"/>
  <c r="O1243" i="1" s="1"/>
  <c r="P1244" i="1"/>
  <c r="J1244" i="1" s="1"/>
  <c r="M1244" i="1" s="1"/>
  <c r="S1244" i="1"/>
  <c r="O1244" i="1" s="1"/>
  <c r="P1245" i="1"/>
  <c r="I1245" i="1" s="1"/>
  <c r="L1245" i="1" s="1"/>
  <c r="S1245" i="1"/>
  <c r="O1245" i="1" s="1"/>
  <c r="P1246" i="1"/>
  <c r="J1246" i="1" s="1"/>
  <c r="M1246" i="1" s="1"/>
  <c r="S1246" i="1"/>
  <c r="O1246" i="1" s="1"/>
  <c r="P1247" i="1"/>
  <c r="K1247" i="1" s="1"/>
  <c r="N1247" i="1" s="1"/>
  <c r="S1247" i="1"/>
  <c r="O1247" i="1" s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P1253" i="1"/>
  <c r="I1253" i="1" s="1"/>
  <c r="L1253" i="1" s="1"/>
  <c r="S1253" i="1"/>
  <c r="O1253" i="1" s="1"/>
  <c r="P1254" i="1"/>
  <c r="J1254" i="1" s="1"/>
  <c r="M1254" i="1" s="1"/>
  <c r="S1254" i="1"/>
  <c r="O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P1260" i="1"/>
  <c r="J1260" i="1" s="1"/>
  <c r="M1260" i="1" s="1"/>
  <c r="S1260" i="1"/>
  <c r="O1260" i="1" s="1"/>
  <c r="P1261" i="1"/>
  <c r="I1261" i="1" s="1"/>
  <c r="L1261" i="1" s="1"/>
  <c r="S1261" i="1"/>
  <c r="O1261" i="1" s="1"/>
  <c r="P1262" i="1"/>
  <c r="S1262" i="1"/>
  <c r="O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P1267" i="1"/>
  <c r="F1267" i="1" s="1"/>
  <c r="S1267" i="1"/>
  <c r="O1267" i="1" s="1"/>
  <c r="P1268" i="1"/>
  <c r="J1268" i="1" s="1"/>
  <c r="M1268" i="1" s="1"/>
  <c r="S1268" i="1"/>
  <c r="O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P1276" i="1"/>
  <c r="J1276" i="1" s="1"/>
  <c r="M1276" i="1" s="1"/>
  <c r="S1276" i="1"/>
  <c r="O1276" i="1" s="1"/>
  <c r="P1277" i="1"/>
  <c r="I1277" i="1" s="1"/>
  <c r="L1277" i="1" s="1"/>
  <c r="S1277" i="1"/>
  <c r="O1277" i="1" s="1"/>
  <c r="P1278" i="1"/>
  <c r="S1278" i="1"/>
  <c r="O1278" i="1" s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O1284" i="1" s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O1290" i="1" s="1"/>
  <c r="P1291" i="1"/>
  <c r="F1291" i="1" s="1"/>
  <c r="S1291" i="1"/>
  <c r="O1291" i="1" s="1"/>
  <c r="P1292" i="1"/>
  <c r="J1292" i="1" s="1"/>
  <c r="M1292" i="1" s="1"/>
  <c r="S1292" i="1"/>
  <c r="O1292" i="1" s="1"/>
  <c r="P1293" i="1"/>
  <c r="I1293" i="1" s="1"/>
  <c r="L1293" i="1" s="1"/>
  <c r="S1293" i="1"/>
  <c r="O1293" i="1" s="1"/>
  <c r="P1294" i="1"/>
  <c r="S1294" i="1"/>
  <c r="O1294" i="1" s="1"/>
  <c r="Y1294" i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P1297" i="1"/>
  <c r="F1297" i="1" s="1"/>
  <c r="S1297" i="1"/>
  <c r="O1297" i="1" s="1"/>
  <c r="P1298" i="1"/>
  <c r="J1298" i="1" s="1"/>
  <c r="M1298" i="1" s="1"/>
  <c r="S1298" i="1"/>
  <c r="O1298" i="1" s="1"/>
  <c r="P1299" i="1"/>
  <c r="K1299" i="1" s="1"/>
  <c r="N1299" i="1" s="1"/>
  <c r="S1299" i="1"/>
  <c r="O1299" i="1" s="1"/>
  <c r="P1300" i="1"/>
  <c r="J1300" i="1" s="1"/>
  <c r="M1300" i="1" s="1"/>
  <c r="S1300" i="1"/>
  <c r="O1300" i="1" s="1"/>
  <c r="P1301" i="1"/>
  <c r="I1301" i="1" s="1"/>
  <c r="L1301" i="1" s="1"/>
  <c r="S1301" i="1"/>
  <c r="O1301" i="1" s="1"/>
  <c r="P1302" i="1"/>
  <c r="S1302" i="1"/>
  <c r="O1302" i="1" s="1"/>
  <c r="P1303" i="1"/>
  <c r="K1303" i="1" s="1"/>
  <c r="N1303" i="1" s="1"/>
  <c r="S1303" i="1"/>
  <c r="O1303" i="1" s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P1307" i="1"/>
  <c r="K1307" i="1" s="1"/>
  <c r="N1307" i="1" s="1"/>
  <c r="S1307" i="1"/>
  <c r="O1307" i="1" s="1"/>
  <c r="P1308" i="1"/>
  <c r="J1308" i="1" s="1"/>
  <c r="M1308" i="1" s="1"/>
  <c r="S1308" i="1"/>
  <c r="O1308" i="1" s="1"/>
  <c r="P1309" i="1"/>
  <c r="I1309" i="1" s="1"/>
  <c r="L1309" i="1" s="1"/>
  <c r="S1309" i="1"/>
  <c r="O1309" i="1" s="1"/>
  <c r="P1310" i="1"/>
  <c r="S1310" i="1"/>
  <c r="O1310" i="1" s="1"/>
  <c r="P1311" i="1"/>
  <c r="K1311" i="1" s="1"/>
  <c r="N1311" i="1" s="1"/>
  <c r="S1311" i="1"/>
  <c r="O1311" i="1" s="1"/>
  <c r="P1312" i="1"/>
  <c r="J1312" i="1" s="1"/>
  <c r="M1312" i="1" s="1"/>
  <c r="S1312" i="1"/>
  <c r="O1312" i="1" s="1"/>
  <c r="P1313" i="1"/>
  <c r="F1313" i="1" s="1"/>
  <c r="S1313" i="1"/>
  <c r="O1313" i="1" s="1"/>
  <c r="P1314" i="1"/>
  <c r="F1314" i="1" s="1"/>
  <c r="S1314" i="1"/>
  <c r="O1314" i="1" s="1"/>
  <c r="P1315" i="1"/>
  <c r="K1315" i="1" s="1"/>
  <c r="N1315" i="1" s="1"/>
  <c r="S1315" i="1"/>
  <c r="O1315" i="1" s="1"/>
  <c r="P1316" i="1"/>
  <c r="J1316" i="1" s="1"/>
  <c r="M1316" i="1" s="1"/>
  <c r="S1316" i="1"/>
  <c r="O1316" i="1" s="1"/>
  <c r="P1317" i="1"/>
  <c r="I1317" i="1" s="1"/>
  <c r="L1317" i="1" s="1"/>
  <c r="S1317" i="1"/>
  <c r="O1317" i="1" s="1"/>
  <c r="P1318" i="1"/>
  <c r="J1318" i="1" s="1"/>
  <c r="M1318" i="1" s="1"/>
  <c r="S1318" i="1"/>
  <c r="O1318" i="1" s="1"/>
  <c r="P1319" i="1"/>
  <c r="K1319" i="1" s="1"/>
  <c r="N1319" i="1" s="1"/>
  <c r="S1319" i="1"/>
  <c r="O1319" i="1" s="1"/>
  <c r="P1320" i="1"/>
  <c r="J1320" i="1" s="1"/>
  <c r="M1320" i="1" s="1"/>
  <c r="S1320" i="1"/>
  <c r="O1320" i="1" s="1"/>
  <c r="P1321" i="1"/>
  <c r="K1321" i="1" s="1"/>
  <c r="N1321" i="1" s="1"/>
  <c r="S1321" i="1"/>
  <c r="O1321" i="1" s="1"/>
  <c r="P1322" i="1"/>
  <c r="F1322" i="1" s="1"/>
  <c r="S1322" i="1"/>
  <c r="O1322" i="1" s="1"/>
  <c r="P1323" i="1"/>
  <c r="S1323" i="1"/>
  <c r="O1323" i="1" s="1"/>
  <c r="P1324" i="1"/>
  <c r="J1324" i="1" s="1"/>
  <c r="M1324" i="1" s="1"/>
  <c r="S1324" i="1"/>
  <c r="O1324" i="1" s="1"/>
  <c r="Y1324" i="1"/>
  <c r="P1325" i="1"/>
  <c r="I1325" i="1" s="1"/>
  <c r="L1325" i="1" s="1"/>
  <c r="S1325" i="1"/>
  <c r="O1325" i="1" s="1"/>
  <c r="P1326" i="1"/>
  <c r="S1326" i="1"/>
  <c r="O1326" i="1" s="1"/>
  <c r="P1327" i="1"/>
  <c r="S1327" i="1"/>
  <c r="O1327" i="1" s="1"/>
  <c r="P1328" i="1"/>
  <c r="J1328" i="1" s="1"/>
  <c r="M1328" i="1" s="1"/>
  <c r="S1328" i="1"/>
  <c r="O1328" i="1" s="1"/>
  <c r="P1329" i="1"/>
  <c r="K1329" i="1" s="1"/>
  <c r="N1329" i="1" s="1"/>
  <c r="S1329" i="1"/>
  <c r="O1329" i="1" s="1"/>
  <c r="P1330" i="1"/>
  <c r="S1330" i="1"/>
  <c r="O1330" i="1" s="1"/>
  <c r="P1331" i="1"/>
  <c r="F1331" i="1" s="1"/>
  <c r="S1331" i="1"/>
  <c r="O1331" i="1" s="1"/>
  <c r="P1332" i="1"/>
  <c r="J1332" i="1" s="1"/>
  <c r="M1332" i="1" s="1"/>
  <c r="S1332" i="1"/>
  <c r="O1332" i="1" s="1"/>
  <c r="P1333" i="1"/>
  <c r="I1333" i="1" s="1"/>
  <c r="L1333" i="1" s="1"/>
  <c r="S1333" i="1"/>
  <c r="O1333" i="1" s="1"/>
  <c r="P1334" i="1"/>
  <c r="J1334" i="1" s="1"/>
  <c r="M1334" i="1" s="1"/>
  <c r="S1334" i="1"/>
  <c r="O1334" i="1" s="1"/>
  <c r="P1335" i="1"/>
  <c r="S1335" i="1"/>
  <c r="O1335" i="1" s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P1338" i="1"/>
  <c r="J1338" i="1" s="1"/>
  <c r="M1338" i="1" s="1"/>
  <c r="S1338" i="1"/>
  <c r="O1338" i="1" s="1"/>
  <c r="P1339" i="1"/>
  <c r="K1339" i="1" s="1"/>
  <c r="N1339" i="1" s="1"/>
  <c r="S1339" i="1"/>
  <c r="O1339" i="1" s="1"/>
  <c r="P1340" i="1"/>
  <c r="J1340" i="1" s="1"/>
  <c r="M1340" i="1" s="1"/>
  <c r="S1340" i="1"/>
  <c r="O1340" i="1" s="1"/>
  <c r="P1341" i="1"/>
  <c r="I1341" i="1" s="1"/>
  <c r="L1341" i="1" s="1"/>
  <c r="S1341" i="1"/>
  <c r="O1341" i="1" s="1"/>
  <c r="P1342" i="1"/>
  <c r="S1342" i="1"/>
  <c r="O1342" i="1" s="1"/>
  <c r="P1343" i="1"/>
  <c r="K1343" i="1" s="1"/>
  <c r="N1343" i="1" s="1"/>
  <c r="S1343" i="1"/>
  <c r="O1343" i="1" s="1"/>
  <c r="P1344" i="1"/>
  <c r="J1344" i="1" s="1"/>
  <c r="M1344" i="1" s="1"/>
  <c r="S1344" i="1"/>
  <c r="O1344" i="1" s="1"/>
  <c r="AA1344" i="1"/>
  <c r="AI1344" i="1" s="1"/>
  <c r="P1345" i="1"/>
  <c r="F1345" i="1" s="1"/>
  <c r="S1345" i="1"/>
  <c r="O1345" i="1" s="1"/>
  <c r="P1346" i="1"/>
  <c r="F1346" i="1" s="1"/>
  <c r="S1346" i="1"/>
  <c r="O1346" i="1" s="1"/>
  <c r="P1347" i="1"/>
  <c r="K1347" i="1" s="1"/>
  <c r="N1347" i="1" s="1"/>
  <c r="S1347" i="1"/>
  <c r="O1347" i="1" s="1"/>
  <c r="P1348" i="1"/>
  <c r="J1348" i="1" s="1"/>
  <c r="M1348" i="1" s="1"/>
  <c r="S1348" i="1"/>
  <c r="O1348" i="1" s="1"/>
  <c r="P1349" i="1"/>
  <c r="I1349" i="1" s="1"/>
  <c r="L1349" i="1" s="1"/>
  <c r="S1349" i="1"/>
  <c r="O1349" i="1" s="1"/>
  <c r="P1350" i="1"/>
  <c r="S1350" i="1"/>
  <c r="O1350" i="1" s="1"/>
  <c r="P1351" i="1"/>
  <c r="K1351" i="1" s="1"/>
  <c r="N1351" i="1" s="1"/>
  <c r="S1351" i="1"/>
  <c r="O1351" i="1" s="1"/>
  <c r="P1352" i="1"/>
  <c r="J1352" i="1" s="1"/>
  <c r="M1352" i="1" s="1"/>
  <c r="S1352" i="1"/>
  <c r="O1352" i="1" s="1"/>
  <c r="P1353" i="1"/>
  <c r="K1353" i="1" s="1"/>
  <c r="N1353" i="1" s="1"/>
  <c r="S1353" i="1"/>
  <c r="O1353" i="1" s="1"/>
  <c r="P1354" i="1"/>
  <c r="F1354" i="1" s="1"/>
  <c r="S1354" i="1"/>
  <c r="O1354" i="1" s="1"/>
  <c r="P1355" i="1"/>
  <c r="S1355" i="1"/>
  <c r="O1355" i="1" s="1"/>
  <c r="P1356" i="1"/>
  <c r="J1356" i="1" s="1"/>
  <c r="M1356" i="1" s="1"/>
  <c r="S1356" i="1"/>
  <c r="O1356" i="1" s="1"/>
  <c r="P1357" i="1"/>
  <c r="I1357" i="1" s="1"/>
  <c r="L1357" i="1" s="1"/>
  <c r="S1357" i="1"/>
  <c r="O1357" i="1" s="1"/>
  <c r="P1358" i="1"/>
  <c r="S1358" i="1"/>
  <c r="O1358" i="1" s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P1361" i="1"/>
  <c r="K1361" i="1" s="1"/>
  <c r="N1361" i="1" s="1"/>
  <c r="S1361" i="1"/>
  <c r="O1361" i="1" s="1"/>
  <c r="P1362" i="1"/>
  <c r="S1362" i="1"/>
  <c r="O1362" i="1" s="1"/>
  <c r="P1363" i="1"/>
  <c r="F1363" i="1" s="1"/>
  <c r="S1363" i="1"/>
  <c r="O1363" i="1" s="1"/>
  <c r="P1364" i="1"/>
  <c r="J1364" i="1" s="1"/>
  <c r="M1364" i="1" s="1"/>
  <c r="S1364" i="1"/>
  <c r="O1364" i="1" s="1"/>
  <c r="P1365" i="1"/>
  <c r="I1365" i="1" s="1"/>
  <c r="L1365" i="1" s="1"/>
  <c r="S1365" i="1"/>
  <c r="O1365" i="1" s="1"/>
  <c r="P1366" i="1"/>
  <c r="S1366" i="1"/>
  <c r="O1366" i="1" s="1"/>
  <c r="P1367" i="1"/>
  <c r="K1367" i="1" s="1"/>
  <c r="N1367" i="1" s="1"/>
  <c r="S1367" i="1"/>
  <c r="O1367" i="1" s="1"/>
  <c r="P1368" i="1"/>
  <c r="J1368" i="1" s="1"/>
  <c r="M1368" i="1" s="1"/>
  <c r="S1368" i="1"/>
  <c r="O1368" i="1" s="1"/>
  <c r="P1369" i="1"/>
  <c r="F1369" i="1" s="1"/>
  <c r="S1369" i="1"/>
  <c r="O1369" i="1" s="1"/>
  <c r="P1370" i="1"/>
  <c r="J1370" i="1" s="1"/>
  <c r="M1370" i="1" s="1"/>
  <c r="S1370" i="1"/>
  <c r="O1370" i="1" s="1"/>
  <c r="P1371" i="1"/>
  <c r="K1371" i="1" s="1"/>
  <c r="N1371" i="1" s="1"/>
  <c r="S1371" i="1"/>
  <c r="O1371" i="1" s="1"/>
  <c r="P1372" i="1"/>
  <c r="J1372" i="1" s="1"/>
  <c r="M1372" i="1" s="1"/>
  <c r="S1372" i="1"/>
  <c r="O1372" i="1" s="1"/>
  <c r="P1373" i="1"/>
  <c r="I1373" i="1" s="1"/>
  <c r="L1373" i="1" s="1"/>
  <c r="S1373" i="1"/>
  <c r="O1373" i="1" s="1"/>
  <c r="P1374" i="1"/>
  <c r="S1374" i="1"/>
  <c r="O1374" i="1" s="1"/>
  <c r="AA1374" i="1"/>
  <c r="P1375" i="1"/>
  <c r="K1375" i="1" s="1"/>
  <c r="N1375" i="1" s="1"/>
  <c r="S1375" i="1"/>
  <c r="O1375" i="1" s="1"/>
  <c r="P1376" i="1"/>
  <c r="J1376" i="1" s="1"/>
  <c r="M1376" i="1" s="1"/>
  <c r="S1376" i="1"/>
  <c r="O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P1379" i="1"/>
  <c r="K1379" i="1" s="1"/>
  <c r="N1379" i="1" s="1"/>
  <c r="S1379" i="1"/>
  <c r="O1379" i="1" s="1"/>
  <c r="P1380" i="1"/>
  <c r="J1380" i="1" s="1"/>
  <c r="M1380" i="1" s="1"/>
  <c r="S1380" i="1"/>
  <c r="O1380" i="1" s="1"/>
  <c r="P1381" i="1"/>
  <c r="I1381" i="1" s="1"/>
  <c r="L1381" i="1" s="1"/>
  <c r="S1381" i="1"/>
  <c r="O1381" i="1" s="1"/>
  <c r="P1382" i="1"/>
  <c r="S1382" i="1"/>
  <c r="O1382" i="1" s="1"/>
  <c r="P1383" i="1"/>
  <c r="K1383" i="1" s="1"/>
  <c r="N1383" i="1" s="1"/>
  <c r="S1383" i="1"/>
  <c r="O1383" i="1" s="1"/>
  <c r="P1384" i="1"/>
  <c r="J1384" i="1" s="1"/>
  <c r="M1384" i="1" s="1"/>
  <c r="S1384" i="1"/>
  <c r="O1384" i="1" s="1"/>
  <c r="AA1384" i="1"/>
  <c r="AB1384" i="1" s="1"/>
  <c r="P1385" i="1"/>
  <c r="K1385" i="1" s="1"/>
  <c r="N1385" i="1" s="1"/>
  <c r="S1385" i="1"/>
  <c r="O1385" i="1" s="1"/>
  <c r="P1386" i="1"/>
  <c r="J1386" i="1" s="1"/>
  <c r="M1386" i="1" s="1"/>
  <c r="S1386" i="1"/>
  <c r="O1386" i="1" s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P1389" i="1"/>
  <c r="S1389" i="1"/>
  <c r="O1389" i="1" s="1"/>
  <c r="P1390" i="1"/>
  <c r="F1390" i="1" s="1"/>
  <c r="S1390" i="1"/>
  <c r="O1390" i="1" s="1"/>
  <c r="P1391" i="1"/>
  <c r="F1391" i="1" s="1"/>
  <c r="S1391" i="1"/>
  <c r="O1391" i="1" s="1"/>
  <c r="P1392" i="1"/>
  <c r="K1392" i="1" s="1"/>
  <c r="N1392" i="1" s="1"/>
  <c r="S1392" i="1"/>
  <c r="O1392" i="1" s="1"/>
  <c r="P1393" i="1"/>
  <c r="S1393" i="1"/>
  <c r="O1393" i="1" s="1"/>
  <c r="P1394" i="1"/>
  <c r="G1394" i="1" s="1"/>
  <c r="S1394" i="1"/>
  <c r="O1394" i="1" s="1"/>
  <c r="AA1394" i="1"/>
  <c r="AE1394" i="1" s="1"/>
  <c r="P1395" i="1"/>
  <c r="F1395" i="1" s="1"/>
  <c r="S1395" i="1"/>
  <c r="O1395" i="1" s="1"/>
  <c r="P1396" i="1"/>
  <c r="K1396" i="1" s="1"/>
  <c r="N1396" i="1" s="1"/>
  <c r="S1396" i="1"/>
  <c r="O1396" i="1" s="1"/>
  <c r="P1397" i="1"/>
  <c r="S1397" i="1"/>
  <c r="O1397" i="1" s="1"/>
  <c r="P1398" i="1"/>
  <c r="F1398" i="1" s="1"/>
  <c r="S1398" i="1"/>
  <c r="O1398" i="1" s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P1402" i="1"/>
  <c r="S1402" i="1"/>
  <c r="O1402" i="1" s="1"/>
  <c r="P1403" i="1"/>
  <c r="F1403" i="1" s="1"/>
  <c r="S1403" i="1"/>
  <c r="O1403" i="1" s="1"/>
  <c r="P1404" i="1"/>
  <c r="F1404" i="1" s="1"/>
  <c r="S1404" i="1"/>
  <c r="O1404" i="1" s="1"/>
  <c r="AA1404" i="1"/>
  <c r="AB1404" i="1" s="1"/>
  <c r="P1405" i="1"/>
  <c r="S1405" i="1"/>
  <c r="O1405" i="1" s="1"/>
  <c r="P1406" i="1"/>
  <c r="I1406" i="1" s="1"/>
  <c r="L1406" i="1" s="1"/>
  <c r="S1406" i="1"/>
  <c r="O1406" i="1" s="1"/>
  <c r="P1407" i="1"/>
  <c r="F1407" i="1" s="1"/>
  <c r="S1407" i="1"/>
  <c r="O1407" i="1" s="1"/>
  <c r="P1408" i="1"/>
  <c r="F1408" i="1" s="1"/>
  <c r="S1408" i="1"/>
  <c r="O1408" i="1" s="1"/>
  <c r="Y1408" i="1"/>
  <c r="P1409" i="1"/>
  <c r="S1409" i="1"/>
  <c r="O1409" i="1" s="1"/>
  <c r="P1410" i="1"/>
  <c r="I1410" i="1" s="1"/>
  <c r="L1410" i="1" s="1"/>
  <c r="S1410" i="1"/>
  <c r="O1410" i="1" s="1"/>
  <c r="P1411" i="1"/>
  <c r="F1411" i="1" s="1"/>
  <c r="S1411" i="1"/>
  <c r="O1411" i="1" s="1"/>
  <c r="P1412" i="1"/>
  <c r="S1412" i="1"/>
  <c r="O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O1415" i="1" s="1"/>
  <c r="P1416" i="1"/>
  <c r="I1416" i="1" s="1"/>
  <c r="L1416" i="1" s="1"/>
  <c r="S1416" i="1"/>
  <c r="O1416" i="1" s="1"/>
  <c r="P1417" i="1"/>
  <c r="S1417" i="1"/>
  <c r="O1417" i="1" s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P1421" i="1"/>
  <c r="S1421" i="1"/>
  <c r="O1421" i="1" s="1"/>
  <c r="P1422" i="1"/>
  <c r="K1422" i="1" s="1"/>
  <c r="N1422" i="1" s="1"/>
  <c r="S1422" i="1"/>
  <c r="O1422" i="1" s="1"/>
  <c r="P1423" i="1"/>
  <c r="S1423" i="1"/>
  <c r="O1423" i="1" s="1"/>
  <c r="P1424" i="1"/>
  <c r="S1424" i="1"/>
  <c r="O1424" i="1" s="1"/>
  <c r="AA1424" i="1"/>
  <c r="AB1424" i="1" s="1"/>
  <c r="P1425" i="1"/>
  <c r="S1425" i="1"/>
  <c r="O1425" i="1" s="1"/>
  <c r="P1426" i="1"/>
  <c r="G1426" i="1" s="1"/>
  <c r="S1426" i="1"/>
  <c r="O1426" i="1" s="1"/>
  <c r="P1427" i="1"/>
  <c r="F1427" i="1" s="1"/>
  <c r="S1427" i="1"/>
  <c r="O1427" i="1" s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P1431" i="1"/>
  <c r="F1431" i="1" s="1"/>
  <c r="S1431" i="1"/>
  <c r="O1431" i="1" s="1"/>
  <c r="P1432" i="1"/>
  <c r="G1432" i="1" s="1"/>
  <c r="S1432" i="1"/>
  <c r="O1432" i="1" s="1"/>
  <c r="P1433" i="1"/>
  <c r="F1433" i="1" s="1"/>
  <c r="S1433" i="1"/>
  <c r="O1433" i="1" s="1"/>
  <c r="P1434" i="1"/>
  <c r="I1434" i="1" s="1"/>
  <c r="L1434" i="1" s="1"/>
  <c r="S1434" i="1"/>
  <c r="O1434" i="1" s="1"/>
  <c r="AA1434" i="1"/>
  <c r="AB1434" i="1" s="1"/>
  <c r="P1435" i="1"/>
  <c r="F1435" i="1" s="1"/>
  <c r="S1435" i="1"/>
  <c r="O1435" i="1" s="1"/>
  <c r="P1436" i="1"/>
  <c r="G1436" i="1" s="1"/>
  <c r="S1436" i="1"/>
  <c r="O1436" i="1" s="1"/>
  <c r="P1437" i="1"/>
  <c r="S1437" i="1"/>
  <c r="O1437" i="1" s="1"/>
  <c r="P1438" i="1"/>
  <c r="I1438" i="1" s="1"/>
  <c r="L1438" i="1" s="1"/>
  <c r="S1438" i="1"/>
  <c r="O1438" i="1" s="1"/>
  <c r="Y1438" i="1"/>
  <c r="P1439" i="1"/>
  <c r="S1439" i="1"/>
  <c r="O1439" i="1" s="1"/>
  <c r="P1440" i="1"/>
  <c r="F1440" i="1" s="1"/>
  <c r="S1440" i="1"/>
  <c r="O1440" i="1" s="1"/>
  <c r="P1441" i="1"/>
  <c r="S1441" i="1"/>
  <c r="O1441" i="1" s="1"/>
  <c r="P1442" i="1"/>
  <c r="F1442" i="1" s="1"/>
  <c r="S1442" i="1"/>
  <c r="O1442" i="1" s="1"/>
  <c r="P1443" i="1"/>
  <c r="S1443" i="1"/>
  <c r="O1443" i="1" s="1"/>
  <c r="Z1443" i="1"/>
  <c r="P1444" i="1"/>
  <c r="G1444" i="1" s="1"/>
  <c r="S1444" i="1"/>
  <c r="O1444" i="1" s="1"/>
  <c r="Y1444" i="1"/>
  <c r="P1445" i="1"/>
  <c r="S1445" i="1"/>
  <c r="O1445" i="1" s="1"/>
  <c r="P1446" i="1"/>
  <c r="I1446" i="1" s="1"/>
  <c r="L1446" i="1" s="1"/>
  <c r="S1446" i="1"/>
  <c r="O1446" i="1" s="1"/>
  <c r="P1447" i="1"/>
  <c r="S1447" i="1"/>
  <c r="O1447" i="1" s="1"/>
  <c r="P1448" i="1"/>
  <c r="I1448" i="1" s="1"/>
  <c r="L1448" i="1" s="1"/>
  <c r="S1448" i="1"/>
  <c r="O1448" i="1" s="1"/>
  <c r="Y1448" i="1"/>
  <c r="P1449" i="1"/>
  <c r="F1449" i="1" s="1"/>
  <c r="S1449" i="1"/>
  <c r="O1449" i="1" s="1"/>
  <c r="P1450" i="1"/>
  <c r="I1450" i="1" s="1"/>
  <c r="L1450" i="1" s="1"/>
  <c r="S1450" i="1"/>
  <c r="O1450" i="1" s="1"/>
  <c r="P1451" i="1"/>
  <c r="S1451" i="1"/>
  <c r="O1451" i="1" s="1"/>
  <c r="P1452" i="1"/>
  <c r="I1452" i="1" s="1"/>
  <c r="L1452" i="1" s="1"/>
  <c r="S1452" i="1"/>
  <c r="O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P1455" i="1"/>
  <c r="F1455" i="1" s="1"/>
  <c r="S1455" i="1"/>
  <c r="O1455" i="1" s="1"/>
  <c r="P1456" i="1"/>
  <c r="S1456" i="1"/>
  <c r="O1456" i="1" s="1"/>
  <c r="P1457" i="1"/>
  <c r="S1457" i="1"/>
  <c r="O1457" i="1" s="1"/>
  <c r="P1458" i="1"/>
  <c r="K1458" i="1" s="1"/>
  <c r="N1458" i="1" s="1"/>
  <c r="S1458" i="1"/>
  <c r="O1458" i="1" s="1"/>
  <c r="Y1458" i="1"/>
  <c r="P1459" i="1"/>
  <c r="F1459" i="1" s="1"/>
  <c r="S1459" i="1"/>
  <c r="O1459" i="1" s="1"/>
  <c r="P1460" i="1"/>
  <c r="F1460" i="1" s="1"/>
  <c r="S1460" i="1"/>
  <c r="O1460" i="1" s="1"/>
  <c r="P1461" i="1"/>
  <c r="S1461" i="1"/>
  <c r="O1461" i="1" s="1"/>
  <c r="P1462" i="1"/>
  <c r="G1462" i="1" s="1"/>
  <c r="S1462" i="1"/>
  <c r="O1462" i="1" s="1"/>
  <c r="P1463" i="1"/>
  <c r="F1463" i="1" s="1"/>
  <c r="S1463" i="1"/>
  <c r="O1463" i="1" s="1"/>
  <c r="P1464" i="1"/>
  <c r="G1464" i="1" s="1"/>
  <c r="S1464" i="1"/>
  <c r="O1464" i="1" s="1"/>
  <c r="P1465" i="1"/>
  <c r="F1465" i="1" s="1"/>
  <c r="S1465" i="1"/>
  <c r="O1465" i="1" s="1"/>
  <c r="P1466" i="1"/>
  <c r="K1466" i="1" s="1"/>
  <c r="N1466" i="1" s="1"/>
  <c r="S1466" i="1"/>
  <c r="O1466" i="1" s="1"/>
  <c r="P1467" i="1"/>
  <c r="F1467" i="1" s="1"/>
  <c r="S1467" i="1"/>
  <c r="O1467" i="1" s="1"/>
  <c r="P1468" i="1"/>
  <c r="G1468" i="1" s="1"/>
  <c r="S1468" i="1"/>
  <c r="O1468" i="1" s="1"/>
  <c r="Y1468" i="1"/>
  <c r="P1469" i="1"/>
  <c r="S1469" i="1"/>
  <c r="O1469" i="1" s="1"/>
  <c r="P1470" i="1"/>
  <c r="I1470" i="1" s="1"/>
  <c r="L1470" i="1" s="1"/>
  <c r="S1470" i="1"/>
  <c r="O1470" i="1" s="1"/>
  <c r="P1471" i="1"/>
  <c r="F1471" i="1" s="1"/>
  <c r="S1471" i="1"/>
  <c r="O1471" i="1" s="1"/>
  <c r="P1472" i="1"/>
  <c r="K1472" i="1" s="1"/>
  <c r="N1472" i="1" s="1"/>
  <c r="S1472" i="1"/>
  <c r="O1472" i="1" s="1"/>
  <c r="P1473" i="1"/>
  <c r="S1473" i="1"/>
  <c r="O1473" i="1" s="1"/>
  <c r="P1474" i="1"/>
  <c r="K1474" i="1" s="1"/>
  <c r="N1474" i="1" s="1"/>
  <c r="S1474" i="1"/>
  <c r="O1474" i="1" s="1"/>
  <c r="P1475" i="1"/>
  <c r="F1475" i="1" s="1"/>
  <c r="S1475" i="1"/>
  <c r="O1475" i="1" s="1"/>
  <c r="P1476" i="1"/>
  <c r="I1476" i="1" s="1"/>
  <c r="L1476" i="1" s="1"/>
  <c r="S1476" i="1"/>
  <c r="O1476" i="1" s="1"/>
  <c r="P1477" i="1"/>
  <c r="S1477" i="1"/>
  <c r="O1477" i="1" s="1"/>
  <c r="P1478" i="1"/>
  <c r="G1478" i="1" s="1"/>
  <c r="S1478" i="1"/>
  <c r="O1478" i="1" s="1"/>
  <c r="P1479" i="1"/>
  <c r="F1479" i="1" s="1"/>
  <c r="S1479" i="1"/>
  <c r="O1479" i="1" s="1"/>
  <c r="P1480" i="1"/>
  <c r="F1480" i="1" s="1"/>
  <c r="S1480" i="1"/>
  <c r="O1480" i="1" s="1"/>
  <c r="P1481" i="1"/>
  <c r="S1481" i="1"/>
  <c r="O1481" i="1" s="1"/>
  <c r="P1482" i="1"/>
  <c r="F1482" i="1" s="1"/>
  <c r="S1482" i="1"/>
  <c r="O1482" i="1" s="1"/>
  <c r="P1483" i="1"/>
  <c r="F1483" i="1" s="1"/>
  <c r="S1483" i="1"/>
  <c r="O1483" i="1" s="1"/>
  <c r="P1484" i="1"/>
  <c r="I1484" i="1" s="1"/>
  <c r="L1484" i="1" s="1"/>
  <c r="S1484" i="1"/>
  <c r="O1484" i="1" s="1"/>
  <c r="Y1484" i="1"/>
  <c r="P1485" i="1"/>
  <c r="S1485" i="1"/>
  <c r="O1485" i="1" s="1"/>
  <c r="P1486" i="1"/>
  <c r="G1486" i="1" s="1"/>
  <c r="S1486" i="1"/>
  <c r="O1486" i="1" s="1"/>
  <c r="P1487" i="1"/>
  <c r="F1487" i="1" s="1"/>
  <c r="S1487" i="1"/>
  <c r="O1487" i="1" s="1"/>
  <c r="P1488" i="1"/>
  <c r="G1488" i="1" s="1"/>
  <c r="S1488" i="1"/>
  <c r="O1488" i="1" s="1"/>
  <c r="Y1488" i="1"/>
  <c r="P1489" i="1"/>
  <c r="S1489" i="1"/>
  <c r="O1489" i="1" s="1"/>
  <c r="P1490" i="1"/>
  <c r="G1490" i="1" s="1"/>
  <c r="S1490" i="1"/>
  <c r="O1490" i="1" s="1"/>
  <c r="P1491" i="1"/>
  <c r="F1491" i="1" s="1"/>
  <c r="S1491" i="1"/>
  <c r="O1491" i="1" s="1"/>
  <c r="P1492" i="1"/>
  <c r="S1492" i="1"/>
  <c r="O1492" i="1" s="1"/>
  <c r="P1493" i="1"/>
  <c r="S1493" i="1"/>
  <c r="O1493" i="1" s="1"/>
  <c r="P1494" i="1"/>
  <c r="G1494" i="1" s="1"/>
  <c r="S1494" i="1"/>
  <c r="O1494" i="1" s="1"/>
  <c r="P1495" i="1"/>
  <c r="S1495" i="1"/>
  <c r="O1495" i="1" s="1"/>
  <c r="P1496" i="1"/>
  <c r="I1496" i="1" s="1"/>
  <c r="L1496" i="1" s="1"/>
  <c r="S1496" i="1"/>
  <c r="O1496" i="1" s="1"/>
  <c r="P1497" i="1"/>
  <c r="F1497" i="1" s="1"/>
  <c r="S1497" i="1"/>
  <c r="O1497" i="1" s="1"/>
  <c r="P1498" i="1"/>
  <c r="K1498" i="1" s="1"/>
  <c r="N1498" i="1" s="1"/>
  <c r="S1498" i="1"/>
  <c r="O1498" i="1" s="1"/>
  <c r="Y1498" i="1"/>
  <c r="P1499" i="1"/>
  <c r="F1499" i="1" s="1"/>
  <c r="S1499" i="1"/>
  <c r="O1499" i="1" s="1"/>
  <c r="P1500" i="1"/>
  <c r="S1500" i="1"/>
  <c r="O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7" i="1"/>
  <c r="B49" i="1"/>
  <c r="B50" i="1"/>
  <c r="B51" i="1"/>
  <c r="B52" i="1"/>
  <c r="B53" i="1"/>
  <c r="B54" i="1"/>
  <c r="B56" i="1"/>
  <c r="B57" i="1"/>
  <c r="B58" i="1"/>
  <c r="B60" i="1"/>
  <c r="B61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O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O102" i="1"/>
  <c r="B103" i="1"/>
  <c r="B104" i="1"/>
  <c r="B105" i="1"/>
  <c r="B106" i="1"/>
  <c r="B107" i="1"/>
  <c r="G107" i="1"/>
  <c r="B108" i="1"/>
  <c r="B109" i="1"/>
  <c r="B110" i="1"/>
  <c r="B111" i="1"/>
  <c r="B112" i="1"/>
  <c r="B113" i="1"/>
  <c r="B114" i="1"/>
  <c r="B115" i="1"/>
  <c r="B116" i="1"/>
  <c r="B117" i="1"/>
  <c r="B118" i="1"/>
  <c r="O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F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O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2" i="1"/>
  <c r="B273" i="1"/>
  <c r="O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8" i="1"/>
  <c r="B289" i="1"/>
  <c r="B290" i="1"/>
  <c r="B291" i="1"/>
  <c r="B292" i="1"/>
  <c r="B293" i="1"/>
  <c r="G293" i="1"/>
  <c r="I293" i="1"/>
  <c r="L293" i="1" s="1"/>
  <c r="B294" i="1"/>
  <c r="B295" i="1"/>
  <c r="B296" i="1"/>
  <c r="B297" i="1"/>
  <c r="B298" i="1"/>
  <c r="B299" i="1"/>
  <c r="B300" i="1"/>
  <c r="B301" i="1"/>
  <c r="G301" i="1"/>
  <c r="B302" i="1"/>
  <c r="B304" i="1"/>
  <c r="B305" i="1"/>
  <c r="B306" i="1"/>
  <c r="B307" i="1"/>
  <c r="B308" i="1"/>
  <c r="B309" i="1"/>
  <c r="K309" i="1"/>
  <c r="N309" i="1" s="1"/>
  <c r="B310" i="1"/>
  <c r="B311" i="1"/>
  <c r="B312" i="1"/>
  <c r="B313" i="1"/>
  <c r="B314" i="1"/>
  <c r="B315" i="1"/>
  <c r="B316" i="1"/>
  <c r="B317" i="1"/>
  <c r="B318" i="1"/>
  <c r="B320" i="1"/>
  <c r="B321" i="1"/>
  <c r="O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G333" i="1"/>
  <c r="B334" i="1"/>
  <c r="B336" i="1"/>
  <c r="B337" i="1"/>
  <c r="B338" i="1"/>
  <c r="B339" i="1"/>
  <c r="F339" i="1"/>
  <c r="B340" i="1"/>
  <c r="B341" i="1"/>
  <c r="I341" i="1"/>
  <c r="L341" i="1" s="1"/>
  <c r="B342" i="1"/>
  <c r="B343" i="1"/>
  <c r="B344" i="1"/>
  <c r="B345" i="1"/>
  <c r="B346" i="1"/>
  <c r="B347" i="1"/>
  <c r="B348" i="1"/>
  <c r="B349" i="1"/>
  <c r="B350" i="1"/>
  <c r="B351" i="1"/>
  <c r="B352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8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4" i="1"/>
  <c r="B385" i="1"/>
  <c r="B386" i="1"/>
  <c r="B387" i="1"/>
  <c r="B388" i="1"/>
  <c r="B389" i="1"/>
  <c r="B390" i="1"/>
  <c r="B391" i="1"/>
  <c r="B392" i="1"/>
  <c r="B393" i="1"/>
  <c r="B395" i="1"/>
  <c r="B396" i="1"/>
  <c r="G396" i="1"/>
  <c r="F396" i="1"/>
  <c r="B397" i="1"/>
  <c r="B398" i="1"/>
  <c r="B400" i="1"/>
  <c r="B401" i="1"/>
  <c r="O401" i="1"/>
  <c r="B402" i="1"/>
  <c r="B403" i="1"/>
  <c r="B404" i="1"/>
  <c r="B405" i="1"/>
  <c r="B406" i="1"/>
  <c r="B407" i="1"/>
  <c r="B408" i="1"/>
  <c r="B409" i="1"/>
  <c r="B411" i="1"/>
  <c r="B412" i="1"/>
  <c r="B413" i="1"/>
  <c r="B414" i="1"/>
  <c r="B416" i="1"/>
  <c r="B418" i="1"/>
  <c r="B419" i="1"/>
  <c r="B420" i="1"/>
  <c r="B421" i="1"/>
  <c r="B422" i="1"/>
  <c r="B423" i="1"/>
  <c r="B424" i="1"/>
  <c r="B425" i="1"/>
  <c r="B427" i="1"/>
  <c r="F427" i="1"/>
  <c r="B428" i="1"/>
  <c r="B429" i="1"/>
  <c r="B430" i="1"/>
  <c r="B432" i="1"/>
  <c r="B434" i="1"/>
  <c r="B435" i="1"/>
  <c r="B436" i="1"/>
  <c r="B437" i="1"/>
  <c r="B438" i="1"/>
  <c r="B439" i="1"/>
  <c r="B440" i="1"/>
  <c r="B441" i="1"/>
  <c r="B443" i="1"/>
  <c r="B444" i="1"/>
  <c r="B445" i="1"/>
  <c r="B446" i="1"/>
  <c r="B448" i="1"/>
  <c r="F448" i="1"/>
  <c r="B450" i="1"/>
  <c r="B451" i="1"/>
  <c r="B452" i="1"/>
  <c r="B453" i="1"/>
  <c r="B454" i="1"/>
  <c r="B455" i="1"/>
  <c r="B456" i="1"/>
  <c r="B457" i="1"/>
  <c r="B459" i="1"/>
  <c r="F459" i="1"/>
  <c r="B460" i="1"/>
  <c r="B461" i="1"/>
  <c r="B462" i="1"/>
  <c r="B464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80" i="1"/>
  <c r="B482" i="1"/>
  <c r="B483" i="1"/>
  <c r="B484" i="1"/>
  <c r="B485" i="1"/>
  <c r="B486" i="1"/>
  <c r="B487" i="1"/>
  <c r="B488" i="1"/>
  <c r="B489" i="1"/>
  <c r="B490" i="1"/>
  <c r="O497" i="1"/>
  <c r="K511" i="1"/>
  <c r="N511" i="1" s="1"/>
  <c r="F511" i="1"/>
  <c r="J534" i="1"/>
  <c r="M534" i="1" s="1"/>
  <c r="F544" i="1"/>
  <c r="J544" i="1"/>
  <c r="M544" i="1" s="1"/>
  <c r="F582" i="1"/>
  <c r="J582" i="1"/>
  <c r="M582" i="1" s="1"/>
  <c r="J598" i="1"/>
  <c r="M598" i="1" s="1"/>
  <c r="F604" i="1"/>
  <c r="I659" i="1"/>
  <c r="L659" i="1" s="1"/>
  <c r="F759" i="1"/>
  <c r="G767" i="1"/>
  <c r="I767" i="1"/>
  <c r="L767" i="1" s="1"/>
  <c r="F767" i="1"/>
  <c r="G878" i="1"/>
  <c r="G885" i="1"/>
  <c r="K915" i="1"/>
  <c r="N915" i="1" s="1"/>
  <c r="G927" i="1"/>
  <c r="O1178" i="1"/>
  <c r="F1006" i="1" l="1"/>
  <c r="G243" i="1"/>
  <c r="AA1494" i="1"/>
  <c r="AB1494" i="1" s="1"/>
  <c r="Y1420" i="1"/>
  <c r="AA1370" i="1"/>
  <c r="AE1370" i="1" s="1"/>
  <c r="AA1360" i="1"/>
  <c r="AI1360" i="1" s="1"/>
  <c r="AA1350" i="1"/>
  <c r="AA1340" i="1"/>
  <c r="AB1340" i="1" s="1"/>
  <c r="Z1335" i="1"/>
  <c r="AA1330" i="1"/>
  <c r="AE1330" i="1" s="1"/>
  <c r="AA1320" i="1"/>
  <c r="AI1320" i="1" s="1"/>
  <c r="AA1310" i="1"/>
  <c r="AE1310" i="1" s="1"/>
  <c r="Z1277" i="1"/>
  <c r="AA1246" i="1"/>
  <c r="AC1246" i="1" s="1"/>
  <c r="Z1179" i="1"/>
  <c r="Z1155" i="1"/>
  <c r="AA1142" i="1"/>
  <c r="AB1142" i="1" s="1"/>
  <c r="Y1130" i="1"/>
  <c r="Y1124" i="1"/>
  <c r="Y1106" i="1"/>
  <c r="Z1067" i="1"/>
  <c r="Z966" i="1"/>
  <c r="AA959" i="1"/>
  <c r="AB959" i="1" s="1"/>
  <c r="Z886" i="1"/>
  <c r="AA879" i="1"/>
  <c r="AI879" i="1" s="1"/>
  <c r="AA745" i="1"/>
  <c r="AC745" i="1" s="1"/>
  <c r="Z676" i="1"/>
  <c r="Y607" i="1"/>
  <c r="Z397" i="1"/>
  <c r="Y247" i="1"/>
  <c r="Y1390" i="1"/>
  <c r="Y1380" i="1"/>
  <c r="Z1365" i="1"/>
  <c r="Z1499" i="1"/>
  <c r="Y1494" i="1"/>
  <c r="Z1489" i="1"/>
  <c r="AA1484" i="1"/>
  <c r="AB1484" i="1" s="1"/>
  <c r="Z1479" i="1"/>
  <c r="AA1474" i="1"/>
  <c r="AB1474" i="1" s="1"/>
  <c r="Z1469" i="1"/>
  <c r="Z1459" i="1"/>
  <c r="AA1454" i="1"/>
  <c r="AB1454" i="1" s="1"/>
  <c r="Z1449" i="1"/>
  <c r="AA1444" i="1"/>
  <c r="AB1444" i="1" s="1"/>
  <c r="Z1439" i="1"/>
  <c r="Y1370" i="1"/>
  <c r="Y1360" i="1"/>
  <c r="Y1340" i="1"/>
  <c r="Y1330" i="1"/>
  <c r="Z1325" i="1"/>
  <c r="Y1320" i="1"/>
  <c r="Z1315" i="1"/>
  <c r="Y1310" i="1"/>
  <c r="Y1300" i="1"/>
  <c r="Y1290" i="1"/>
  <c r="AA1252" i="1"/>
  <c r="AE1252" i="1" s="1"/>
  <c r="AA1228" i="1"/>
  <c r="AE1228" i="1" s="1"/>
  <c r="AA1222" i="1"/>
  <c r="AC1222" i="1" s="1"/>
  <c r="AA1148" i="1"/>
  <c r="AB1148" i="1" s="1"/>
  <c r="Z1117" i="1"/>
  <c r="Y1045" i="1"/>
  <c r="Y937" i="1"/>
  <c r="Z850" i="1"/>
  <c r="Y575" i="1"/>
  <c r="Z381" i="1"/>
  <c r="Z199" i="1"/>
  <c r="Z7" i="1"/>
  <c r="Y1434" i="1"/>
  <c r="Y1424" i="1"/>
  <c r="Y1404" i="1"/>
  <c r="Y1394" i="1"/>
  <c r="Z1389" i="1"/>
  <c r="Y1384" i="1"/>
  <c r="Z1379" i="1"/>
  <c r="Y1374" i="1"/>
  <c r="Y1364" i="1"/>
  <c r="Y1354" i="1"/>
  <c r="Z1349" i="1"/>
  <c r="Y1344" i="1"/>
  <c r="AA1334" i="1"/>
  <c r="AI1334" i="1" s="1"/>
  <c r="AA1276" i="1"/>
  <c r="AB1276" i="1" s="1"/>
  <c r="Z1245" i="1"/>
  <c r="Y1196" i="1"/>
  <c r="Y1178" i="1"/>
  <c r="Y1172" i="1"/>
  <c r="Y1154" i="1"/>
  <c r="Z1141" i="1"/>
  <c r="Z1123" i="1"/>
  <c r="AA1110" i="1"/>
  <c r="AB1110" i="1" s="1"/>
  <c r="Z1085" i="1"/>
  <c r="AA979" i="1"/>
  <c r="AB979" i="1" s="1"/>
  <c r="Y551" i="1"/>
  <c r="AA1498" i="1"/>
  <c r="AB1498" i="1" s="1"/>
  <c r="Z1493" i="1"/>
  <c r="AA1488" i="1"/>
  <c r="AB1488" i="1" s="1"/>
  <c r="AA1478" i="1"/>
  <c r="AB1478" i="1" s="1"/>
  <c r="AA1468" i="1"/>
  <c r="AB1468" i="1" s="1"/>
  <c r="Z1463" i="1"/>
  <c r="AA1458" i="1"/>
  <c r="AB1458" i="1" s="1"/>
  <c r="AA1448" i="1"/>
  <c r="AB1448" i="1" s="1"/>
  <c r="AA1438" i="1"/>
  <c r="AB1438" i="1" s="1"/>
  <c r="AA1408" i="1"/>
  <c r="AB1408" i="1" s="1"/>
  <c r="Z1369" i="1"/>
  <c r="Z1339" i="1"/>
  <c r="Y1334" i="1"/>
  <c r="Z1329" i="1"/>
  <c r="AA1324" i="1"/>
  <c r="AB1324" i="1" s="1"/>
  <c r="Z1319" i="1"/>
  <c r="AA1314" i="1"/>
  <c r="AE1314" i="1" s="1"/>
  <c r="Z1309" i="1"/>
  <c r="Z1299" i="1"/>
  <c r="AA1294" i="1"/>
  <c r="AE1294" i="1" s="1"/>
  <c r="Y1276" i="1"/>
  <c r="Y1202" i="1"/>
  <c r="AA1134" i="1"/>
  <c r="AB1134" i="1" s="1"/>
  <c r="AA1116" i="1"/>
  <c r="AB1116" i="1" s="1"/>
  <c r="AA1078" i="1"/>
  <c r="AB1078" i="1" s="1"/>
  <c r="Z1014" i="1"/>
  <c r="Z950" i="1"/>
  <c r="AA943" i="1"/>
  <c r="AB943" i="1" s="1"/>
  <c r="AA863" i="1"/>
  <c r="AI863" i="1" s="1"/>
  <c r="Z804" i="1"/>
  <c r="B415" i="1"/>
  <c r="B399" i="1"/>
  <c r="B367" i="1"/>
  <c r="AA1472" i="1"/>
  <c r="AB1472" i="1" s="1"/>
  <c r="Z1433" i="1"/>
  <c r="Z1403" i="1"/>
  <c r="Y1398" i="1"/>
  <c r="Z1393" i="1"/>
  <c r="AA1388" i="1"/>
  <c r="AB1388" i="1" s="1"/>
  <c r="Z1383" i="1"/>
  <c r="AA1378" i="1"/>
  <c r="AE1378" i="1" s="1"/>
  <c r="Z1373" i="1"/>
  <c r="Z1363" i="1"/>
  <c r="AA1358" i="1"/>
  <c r="Z1353" i="1"/>
  <c r="AA1348" i="1"/>
  <c r="AB1348" i="1" s="1"/>
  <c r="Z1343" i="1"/>
  <c r="AA1262" i="1"/>
  <c r="AB1262" i="1" s="1"/>
  <c r="AA1244" i="1"/>
  <c r="AE1244" i="1" s="1"/>
  <c r="Y1220" i="1"/>
  <c r="Z1195" i="1"/>
  <c r="Z1171" i="1"/>
  <c r="AA1140" i="1"/>
  <c r="AB1140" i="1" s="1"/>
  <c r="Z1109" i="1"/>
  <c r="AA1084" i="1"/>
  <c r="AB1084" i="1" s="1"/>
  <c r="Z978" i="1"/>
  <c r="Y1492" i="1"/>
  <c r="Y1482" i="1"/>
  <c r="Z1477" i="1"/>
  <c r="Y1472" i="1"/>
  <c r="AA1462" i="1"/>
  <c r="AB1462" i="1" s="1"/>
  <c r="Y1388" i="1"/>
  <c r="Y1358" i="1"/>
  <c r="Y1348" i="1"/>
  <c r="AA1338" i="1"/>
  <c r="AE1338" i="1" s="1"/>
  <c r="Z1333" i="1"/>
  <c r="AA1328" i="1"/>
  <c r="AI1328" i="1" s="1"/>
  <c r="AA1318" i="1"/>
  <c r="AG1318" i="1" s="1"/>
  <c r="AA1308" i="1"/>
  <c r="AB1308" i="1" s="1"/>
  <c r="Z1303" i="1"/>
  <c r="AA1298" i="1"/>
  <c r="Z1275" i="1"/>
  <c r="Z1213" i="1"/>
  <c r="AA1182" i="1"/>
  <c r="AB1182" i="1" s="1"/>
  <c r="Z1115" i="1"/>
  <c r="Y1084" i="1"/>
  <c r="AA1070" i="1"/>
  <c r="AB1070" i="1" s="1"/>
  <c r="Y1013" i="1"/>
  <c r="AA963" i="1"/>
  <c r="AB963" i="1" s="1"/>
  <c r="AA883" i="1"/>
  <c r="AI883" i="1" s="1"/>
  <c r="Z780" i="1"/>
  <c r="Y711" i="1"/>
  <c r="AA657" i="1"/>
  <c r="AE657" i="1" s="1"/>
  <c r="Y519" i="1"/>
  <c r="Y472" i="1"/>
  <c r="Z1447" i="1"/>
  <c r="Y1298" i="1"/>
  <c r="Z1293" i="1"/>
  <c r="AA1268" i="1"/>
  <c r="AI1268" i="1" s="1"/>
  <c r="Y1226" i="1"/>
  <c r="AA1188" i="1"/>
  <c r="AB1188" i="1" s="1"/>
  <c r="AA1158" i="1"/>
  <c r="AB1158" i="1" s="1"/>
  <c r="Y1090" i="1"/>
  <c r="Z1042" i="1"/>
  <c r="Z934" i="1"/>
  <c r="AA927" i="1"/>
  <c r="AE927" i="1" s="1"/>
  <c r="AA847" i="1"/>
  <c r="AI847" i="1" s="1"/>
  <c r="AA817" i="1"/>
  <c r="AB817" i="1" s="1"/>
  <c r="AA1452" i="1"/>
  <c r="AB1452" i="1" s="1"/>
  <c r="AA1412" i="1"/>
  <c r="AB1412" i="1" s="1"/>
  <c r="Y1328" i="1"/>
  <c r="AA1164" i="1"/>
  <c r="AB1164" i="1" s="1"/>
  <c r="B463" i="1"/>
  <c r="B447" i="1"/>
  <c r="B319" i="1"/>
  <c r="Y1452" i="1"/>
  <c r="Y1422" i="1"/>
  <c r="Y1412" i="1"/>
  <c r="AA1402" i="1"/>
  <c r="AE1402" i="1" s="1"/>
  <c r="Z1397" i="1"/>
  <c r="AA1392" i="1"/>
  <c r="AB1392" i="1" s="1"/>
  <c r="AA1382" i="1"/>
  <c r="AI1382" i="1" s="1"/>
  <c r="AA1372" i="1"/>
  <c r="AB1372" i="1" s="1"/>
  <c r="Z1367" i="1"/>
  <c r="AA1362" i="1"/>
  <c r="AE1362" i="1" s="1"/>
  <c r="AA1352" i="1"/>
  <c r="AI1352" i="1" s="1"/>
  <c r="AA1342" i="1"/>
  <c r="AA1312" i="1"/>
  <c r="AI1312" i="1" s="1"/>
  <c r="Z1243" i="1"/>
  <c r="Z1219" i="1"/>
  <c r="AA1206" i="1"/>
  <c r="AC1206" i="1" s="1"/>
  <c r="Y1194" i="1"/>
  <c r="Y1188" i="1"/>
  <c r="Y1170" i="1"/>
  <c r="Y1164" i="1"/>
  <c r="AA1132" i="1"/>
  <c r="AB1132" i="1" s="1"/>
  <c r="AA1126" i="1"/>
  <c r="AB1126" i="1" s="1"/>
  <c r="AA1108" i="1"/>
  <c r="AB1108" i="1" s="1"/>
  <c r="AA1102" i="1"/>
  <c r="AB1102" i="1" s="1"/>
  <c r="AA1076" i="1"/>
  <c r="AB1076" i="1" s="1"/>
  <c r="AA1027" i="1"/>
  <c r="AF1027" i="1" s="1"/>
  <c r="AA991" i="1"/>
  <c r="AB991" i="1" s="1"/>
  <c r="Y853" i="1"/>
  <c r="Z748" i="1"/>
  <c r="AA649" i="1"/>
  <c r="AE649" i="1" s="1"/>
  <c r="Y408" i="1"/>
  <c r="B479" i="1"/>
  <c r="B303" i="1"/>
  <c r="Z1491" i="1"/>
  <c r="AA1486" i="1"/>
  <c r="AB1486" i="1" s="1"/>
  <c r="Z1481" i="1"/>
  <c r="AA1476" i="1"/>
  <c r="AB1476" i="1" s="1"/>
  <c r="Z1471" i="1"/>
  <c r="Y1402" i="1"/>
  <c r="Y1392" i="1"/>
  <c r="Y1372" i="1"/>
  <c r="Y1362" i="1"/>
  <c r="Z1357" i="1"/>
  <c r="Y1352" i="1"/>
  <c r="Z1347" i="1"/>
  <c r="Y1342" i="1"/>
  <c r="Y1332" i="1"/>
  <c r="Y1322" i="1"/>
  <c r="Z1317" i="1"/>
  <c r="Y1312" i="1"/>
  <c r="AA1302" i="1"/>
  <c r="AA1286" i="1"/>
  <c r="AA1212" i="1"/>
  <c r="AE1212" i="1" s="1"/>
  <c r="Z1181" i="1"/>
  <c r="Y1132" i="1"/>
  <c r="Y1114" i="1"/>
  <c r="Y1108" i="1"/>
  <c r="AA867" i="1"/>
  <c r="AB867" i="1" s="1"/>
  <c r="Z548" i="1"/>
  <c r="Z1437" i="1"/>
  <c r="Y1338" i="1"/>
  <c r="Z1237" i="1"/>
  <c r="Y1486" i="1"/>
  <c r="Y1476" i="1"/>
  <c r="AA1466" i="1"/>
  <c r="AB1466" i="1" s="1"/>
  <c r="Z1461" i="1"/>
  <c r="AA1456" i="1"/>
  <c r="AB1456" i="1" s="1"/>
  <c r="AA1446" i="1"/>
  <c r="AB1446" i="1" s="1"/>
  <c r="AA1436" i="1"/>
  <c r="AB1436" i="1" s="1"/>
  <c r="Z1431" i="1"/>
  <c r="AA1426" i="1"/>
  <c r="AB1426" i="1" s="1"/>
  <c r="AA1416" i="1"/>
  <c r="AB1416" i="1" s="1"/>
  <c r="AA1406" i="1"/>
  <c r="AI1406" i="1" s="1"/>
  <c r="AA1376" i="1"/>
  <c r="AI1376" i="1" s="1"/>
  <c r="Z1337" i="1"/>
  <c r="Z1307" i="1"/>
  <c r="Y1302" i="1"/>
  <c r="Z1297" i="1"/>
  <c r="AA1292" i="1"/>
  <c r="AB1292" i="1" s="1"/>
  <c r="AA1260" i="1"/>
  <c r="AK1260" i="1" s="1"/>
  <c r="AA1254" i="1"/>
  <c r="AC1254" i="1" s="1"/>
  <c r="AA1236" i="1"/>
  <c r="AE1236" i="1" s="1"/>
  <c r="AA1230" i="1"/>
  <c r="AC1230" i="1" s="1"/>
  <c r="Y1212" i="1"/>
  <c r="Y1138" i="1"/>
  <c r="Z1062" i="1"/>
  <c r="AA1055" i="1"/>
  <c r="AB1055" i="1" s="1"/>
  <c r="Y1033" i="1"/>
  <c r="AA947" i="1"/>
  <c r="AB947" i="1" s="1"/>
  <c r="Y933" i="1"/>
  <c r="Z918" i="1"/>
  <c r="Z838" i="1"/>
  <c r="Y831" i="1"/>
  <c r="AA617" i="1"/>
  <c r="B431" i="1"/>
  <c r="B335" i="1"/>
  <c r="Z1497" i="1"/>
  <c r="Z1467" i="1"/>
  <c r="Z1457" i="1"/>
  <c r="AA1442" i="1"/>
  <c r="AB1442" i="1" s="1"/>
  <c r="AA1422" i="1"/>
  <c r="AB1422" i="1" s="1"/>
  <c r="Z1407" i="1"/>
  <c r="Y1466" i="1"/>
  <c r="Y1456" i="1"/>
  <c r="Y1436" i="1"/>
  <c r="Y1426" i="1"/>
  <c r="Z1421" i="1"/>
  <c r="Y1416" i="1"/>
  <c r="Z1411" i="1"/>
  <c r="Y1406" i="1"/>
  <c r="Y1396" i="1"/>
  <c r="Y1386" i="1"/>
  <c r="Z1381" i="1"/>
  <c r="Y1376" i="1"/>
  <c r="AA1366" i="1"/>
  <c r="Y1292" i="1"/>
  <c r="Y1260" i="1"/>
  <c r="Y1242" i="1"/>
  <c r="Y1236" i="1"/>
  <c r="Y1218" i="1"/>
  <c r="Z1205" i="1"/>
  <c r="Z1187" i="1"/>
  <c r="AA1174" i="1"/>
  <c r="AB1174" i="1" s="1"/>
  <c r="Z1163" i="1"/>
  <c r="Z1125" i="1"/>
  <c r="Z1101" i="1"/>
  <c r="AA1068" i="1"/>
  <c r="AB1068" i="1" s="1"/>
  <c r="AA1011" i="1"/>
  <c r="AB1011" i="1" s="1"/>
  <c r="AA785" i="1"/>
  <c r="AB785" i="1" s="1"/>
  <c r="Z716" i="1"/>
  <c r="Z1495" i="1"/>
  <c r="AA1480" i="1"/>
  <c r="AB1480" i="1" s="1"/>
  <c r="AA1470" i="1"/>
  <c r="AB1470" i="1" s="1"/>
  <c r="Z1401" i="1"/>
  <c r="Z1371" i="1"/>
  <c r="Y1366" i="1"/>
  <c r="Z1361" i="1"/>
  <c r="AA1356" i="1"/>
  <c r="AB1356" i="1" s="1"/>
  <c r="Z1351" i="1"/>
  <c r="AA1346" i="1"/>
  <c r="AE1346" i="1" s="1"/>
  <c r="Z1341" i="1"/>
  <c r="Z1331" i="1"/>
  <c r="AA1326" i="1"/>
  <c r="Z1321" i="1"/>
  <c r="AA1316" i="1"/>
  <c r="AB1316" i="1" s="1"/>
  <c r="Z1311" i="1"/>
  <c r="Y1266" i="1"/>
  <c r="AA1198" i="1"/>
  <c r="AC1198" i="1" s="1"/>
  <c r="AA1180" i="1"/>
  <c r="AB1180" i="1" s="1"/>
  <c r="Y1156" i="1"/>
  <c r="Z1131" i="1"/>
  <c r="Z1107" i="1"/>
  <c r="Y1068" i="1"/>
  <c r="AA975" i="1"/>
  <c r="AB975" i="1" s="1"/>
  <c r="Y953" i="1"/>
  <c r="Y873" i="1"/>
  <c r="Z866" i="1"/>
  <c r="Y807" i="1"/>
  <c r="B383" i="1"/>
  <c r="Y1462" i="1"/>
  <c r="Z1427" i="1"/>
  <c r="Y1308" i="1"/>
  <c r="B287" i="1"/>
  <c r="AA1500" i="1"/>
  <c r="AB1500" i="1" s="1"/>
  <c r="AA1490" i="1"/>
  <c r="AB1490" i="1" s="1"/>
  <c r="AA1440" i="1"/>
  <c r="AB1440" i="1" s="1"/>
  <c r="B271" i="1"/>
  <c r="Y1500" i="1"/>
  <c r="Y1490" i="1"/>
  <c r="Z1485" i="1"/>
  <c r="Y1480" i="1"/>
  <c r="Z1475" i="1"/>
  <c r="Y1470" i="1"/>
  <c r="Y1460" i="1"/>
  <c r="Y1450" i="1"/>
  <c r="Z1445" i="1"/>
  <c r="Y1440" i="1"/>
  <c r="AA1430" i="1"/>
  <c r="AB1430" i="1" s="1"/>
  <c r="Y1356" i="1"/>
  <c r="Y1326" i="1"/>
  <c r="Y1316" i="1"/>
  <c r="AA1306" i="1"/>
  <c r="AE1306" i="1" s="1"/>
  <c r="Z1301" i="1"/>
  <c r="AA1296" i="1"/>
  <c r="AI1296" i="1" s="1"/>
  <c r="Z1253" i="1"/>
  <c r="Z1229" i="1"/>
  <c r="Z1211" i="1"/>
  <c r="Z1149" i="1"/>
  <c r="AA1118" i="1"/>
  <c r="AB1118" i="1" s="1"/>
  <c r="Y1074" i="1"/>
  <c r="Y1061" i="1"/>
  <c r="Z1046" i="1"/>
  <c r="Y981" i="1"/>
  <c r="Y917" i="1"/>
  <c r="Z902" i="1"/>
  <c r="AA851" i="1"/>
  <c r="AI851" i="1" s="1"/>
  <c r="Z708" i="1"/>
  <c r="Y639" i="1"/>
  <c r="AA561" i="1"/>
  <c r="AB561" i="1" s="1"/>
  <c r="Z492" i="1"/>
  <c r="Z461" i="1"/>
  <c r="Y375" i="1"/>
  <c r="Y65" i="1"/>
  <c r="Z1417" i="1"/>
  <c r="Z1465" i="1"/>
  <c r="Z1435" i="1"/>
  <c r="Y1430" i="1"/>
  <c r="Z1425" i="1"/>
  <c r="AA1420" i="1"/>
  <c r="AB1420" i="1" s="1"/>
  <c r="Z1415" i="1"/>
  <c r="AA1410" i="1"/>
  <c r="AE1410" i="1" s="1"/>
  <c r="Z1405" i="1"/>
  <c r="Z1395" i="1"/>
  <c r="AA1390" i="1"/>
  <c r="AI1390" i="1" s="1"/>
  <c r="Z1385" i="1"/>
  <c r="AA1380" i="1"/>
  <c r="AB1380" i="1" s="1"/>
  <c r="Z1375" i="1"/>
  <c r="Y1306" i="1"/>
  <c r="Y1296" i="1"/>
  <c r="Y1284" i="1"/>
  <c r="Z1259" i="1"/>
  <c r="Z1235" i="1"/>
  <c r="AA1204" i="1"/>
  <c r="AE1204" i="1" s="1"/>
  <c r="Z1173" i="1"/>
  <c r="Y1162" i="1"/>
  <c r="AA1124" i="1"/>
  <c r="AB1124" i="1" s="1"/>
  <c r="Y1100" i="1"/>
  <c r="AA995" i="1"/>
  <c r="AB995" i="1" s="1"/>
  <c r="Y799" i="1"/>
  <c r="Z684" i="1"/>
  <c r="K699" i="1"/>
  <c r="N699" i="1" s="1"/>
  <c r="K691" i="1"/>
  <c r="N691" i="1" s="1"/>
  <c r="F622" i="1"/>
  <c r="F613" i="1"/>
  <c r="K819" i="1"/>
  <c r="N819" i="1" s="1"/>
  <c r="K797" i="1"/>
  <c r="N797" i="1" s="1"/>
  <c r="F765" i="1"/>
  <c r="J978" i="1"/>
  <c r="M978" i="1" s="1"/>
  <c r="K331" i="1"/>
  <c r="N331" i="1" s="1"/>
  <c r="K627" i="1"/>
  <c r="N627" i="1" s="1"/>
  <c r="G635" i="1"/>
  <c r="I299" i="1"/>
  <c r="L299" i="1" s="1"/>
  <c r="K503" i="1"/>
  <c r="N503" i="1" s="1"/>
  <c r="F779" i="1"/>
  <c r="K757" i="1"/>
  <c r="N757" i="1" s="1"/>
  <c r="F452" i="1"/>
  <c r="F955" i="1"/>
  <c r="F503" i="1"/>
  <c r="J618" i="1"/>
  <c r="M618" i="1" s="1"/>
  <c r="K695" i="1"/>
  <c r="N695" i="1" s="1"/>
  <c r="B46" i="1"/>
  <c r="B62" i="1"/>
  <c r="B43" i="1"/>
  <c r="B48" i="1"/>
  <c r="B64" i="1"/>
  <c r="K703" i="1"/>
  <c r="N703" i="1" s="1"/>
  <c r="I695" i="1"/>
  <c r="L695" i="1" s="1"/>
  <c r="I759" i="1"/>
  <c r="L759" i="1" s="1"/>
  <c r="K1001" i="1"/>
  <c r="N1001" i="1" s="1"/>
  <c r="G979" i="1"/>
  <c r="K835" i="1"/>
  <c r="N835" i="1" s="1"/>
  <c r="F630" i="1"/>
  <c r="F827" i="1"/>
  <c r="F629" i="1"/>
  <c r="I955" i="1"/>
  <c r="L955" i="1" s="1"/>
  <c r="F366" i="1"/>
  <c r="K1129" i="1"/>
  <c r="N1129" i="1" s="1"/>
  <c r="F1235" i="1"/>
  <c r="K821" i="1"/>
  <c r="N821" i="1" s="1"/>
  <c r="F1197" i="1"/>
  <c r="J1030" i="1"/>
  <c r="M1030" i="1" s="1"/>
  <c r="F1171" i="1"/>
  <c r="F915" i="1"/>
  <c r="J652" i="1"/>
  <c r="M652" i="1" s="1"/>
  <c r="G366" i="1"/>
  <c r="F615" i="1"/>
  <c r="F791" i="1"/>
  <c r="K1400" i="1"/>
  <c r="N1400" i="1" s="1"/>
  <c r="I715" i="1"/>
  <c r="L715" i="1" s="1"/>
  <c r="J538" i="1"/>
  <c r="M538" i="1" s="1"/>
  <c r="F974" i="1"/>
  <c r="I779" i="1"/>
  <c r="L779" i="1" s="1"/>
  <c r="K567" i="1"/>
  <c r="N567" i="1" s="1"/>
  <c r="J1154" i="1"/>
  <c r="M1154" i="1" s="1"/>
  <c r="Q37" i="5"/>
  <c r="S37" i="5"/>
  <c r="Q36" i="5"/>
  <c r="S36" i="5"/>
  <c r="Q35" i="5"/>
  <c r="S35" i="5"/>
  <c r="Q34" i="5"/>
  <c r="S34" i="5"/>
  <c r="Q33" i="5"/>
  <c r="S33" i="5"/>
  <c r="Q32" i="5"/>
  <c r="S32" i="5"/>
  <c r="Q31" i="5"/>
  <c r="S31" i="5"/>
  <c r="Q30" i="5"/>
  <c r="S30" i="5"/>
  <c r="Q29" i="5"/>
  <c r="S29" i="5"/>
  <c r="S28" i="5"/>
  <c r="Q28" i="5"/>
  <c r="Q27" i="5"/>
  <c r="S27" i="5"/>
  <c r="F666" i="1"/>
  <c r="F450" i="1"/>
  <c r="F859" i="1"/>
  <c r="I785" i="1"/>
  <c r="L785" i="1" s="1"/>
  <c r="I454" i="1"/>
  <c r="L454" i="1" s="1"/>
  <c r="F1163" i="1"/>
  <c r="I859" i="1"/>
  <c r="L859" i="1" s="1"/>
  <c r="J662" i="1"/>
  <c r="M662" i="1" s="1"/>
  <c r="F1416" i="1"/>
  <c r="K693" i="1"/>
  <c r="N693" i="1" s="1"/>
  <c r="I368" i="1"/>
  <c r="L368" i="1" s="1"/>
  <c r="J554" i="1"/>
  <c r="M554" i="1" s="1"/>
  <c r="K1139" i="1"/>
  <c r="N1139" i="1" s="1"/>
  <c r="F1377" i="1"/>
  <c r="K1480" i="1"/>
  <c r="N1480" i="1" s="1"/>
  <c r="K851" i="1"/>
  <c r="N851" i="1" s="1"/>
  <c r="F523" i="1"/>
  <c r="I851" i="1"/>
  <c r="L851" i="1" s="1"/>
  <c r="G1400" i="1"/>
  <c r="G1039" i="1"/>
  <c r="F959" i="1"/>
  <c r="G523" i="1"/>
  <c r="F1046" i="1"/>
  <c r="I959" i="1"/>
  <c r="L959" i="1" s="1"/>
  <c r="I895" i="1"/>
  <c r="L895" i="1" s="1"/>
  <c r="K563" i="1"/>
  <c r="N563" i="1" s="1"/>
  <c r="F311" i="1"/>
  <c r="J1010" i="1"/>
  <c r="M1010" i="1" s="1"/>
  <c r="K1345" i="1"/>
  <c r="N1345" i="1" s="1"/>
  <c r="K827" i="1"/>
  <c r="N827" i="1" s="1"/>
  <c r="F1106" i="1"/>
  <c r="F715" i="1"/>
  <c r="J546" i="1"/>
  <c r="M546" i="1" s="1"/>
  <c r="I335" i="1"/>
  <c r="L335" i="1" s="1"/>
  <c r="F295" i="1"/>
  <c r="I1480" i="1"/>
  <c r="L1480" i="1" s="1"/>
  <c r="I1440" i="1"/>
  <c r="L1440" i="1" s="1"/>
  <c r="F1155" i="1"/>
  <c r="I699" i="1"/>
  <c r="L699" i="1" s="1"/>
  <c r="K639" i="1"/>
  <c r="N639" i="1" s="1"/>
  <c r="G1440" i="1"/>
  <c r="K1291" i="1"/>
  <c r="N1291" i="1" s="1"/>
  <c r="F1211" i="1"/>
  <c r="F1251" i="1"/>
  <c r="F963" i="1"/>
  <c r="K1023" i="1"/>
  <c r="N1023" i="1" s="1"/>
  <c r="K987" i="1"/>
  <c r="N987" i="1" s="1"/>
  <c r="I721" i="1"/>
  <c r="L721" i="1" s="1"/>
  <c r="F1275" i="1"/>
  <c r="F1203" i="1"/>
  <c r="F575" i="1"/>
  <c r="D22" i="2"/>
  <c r="D24" i="2"/>
  <c r="D21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J1043" i="1" s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J75" i="9" s="1"/>
  <c r="F75" i="9"/>
  <c r="N75" i="9"/>
  <c r="Q75" i="9"/>
  <c r="D75" i="9"/>
  <c r="L75" i="9"/>
  <c r="M75" i="9"/>
  <c r="G71" i="9"/>
  <c r="J71" i="9" s="1"/>
  <c r="F71" i="9"/>
  <c r="N71" i="9"/>
  <c r="Q71" i="9"/>
  <c r="D71" i="9"/>
  <c r="L71" i="9"/>
  <c r="M71" i="9"/>
  <c r="G67" i="9"/>
  <c r="J67" i="9" s="1"/>
  <c r="D67" i="9"/>
  <c r="L67" i="9"/>
  <c r="F67" i="9"/>
  <c r="N67" i="9"/>
  <c r="Q67" i="9"/>
  <c r="M67" i="9"/>
  <c r="G63" i="9"/>
  <c r="J63" i="9" s="1"/>
  <c r="D63" i="9"/>
  <c r="L63" i="9"/>
  <c r="F63" i="9"/>
  <c r="N63" i="9"/>
  <c r="Q63" i="9"/>
  <c r="M63" i="9"/>
  <c r="G59" i="9"/>
  <c r="J59" i="9" s="1"/>
  <c r="L59" i="9"/>
  <c r="F59" i="9"/>
  <c r="N59" i="9"/>
  <c r="Q59" i="9"/>
  <c r="D59" i="9"/>
  <c r="M59" i="9"/>
  <c r="M55" i="9"/>
  <c r="Q55" i="9"/>
  <c r="F55" i="9"/>
  <c r="N55" i="9"/>
  <c r="D55" i="9"/>
  <c r="L55" i="9"/>
  <c r="G55" i="9"/>
  <c r="J55" i="9" s="1"/>
  <c r="M51" i="9"/>
  <c r="Q51" i="9"/>
  <c r="F51" i="9"/>
  <c r="N51" i="9"/>
  <c r="D51" i="9"/>
  <c r="L51" i="9"/>
  <c r="G51" i="9"/>
  <c r="J51" i="9" s="1"/>
  <c r="D47" i="9"/>
  <c r="L47" i="9"/>
  <c r="F47" i="9"/>
  <c r="Q47" i="9"/>
  <c r="G47" i="9"/>
  <c r="J47" i="9" s="1"/>
  <c r="M47" i="9"/>
  <c r="N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J31" i="9" s="1"/>
  <c r="D31" i="9"/>
  <c r="L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K19" i="9"/>
  <c r="D19" i="9"/>
  <c r="L19" i="9"/>
  <c r="J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J70" i="9" s="1"/>
  <c r="D70" i="9"/>
  <c r="L70" i="9"/>
  <c r="F70" i="9"/>
  <c r="N70" i="9"/>
  <c r="M70" i="9"/>
  <c r="Q70" i="9"/>
  <c r="G62" i="9"/>
  <c r="J62" i="9" s="1"/>
  <c r="D62" i="9"/>
  <c r="L62" i="9"/>
  <c r="F62" i="9"/>
  <c r="N62" i="9"/>
  <c r="M62" i="9"/>
  <c r="Q62" i="9"/>
  <c r="M54" i="9"/>
  <c r="Q54" i="9"/>
  <c r="F54" i="9"/>
  <c r="N54" i="9"/>
  <c r="G54" i="9"/>
  <c r="J54" i="9" s="1"/>
  <c r="D54" i="9"/>
  <c r="L54" i="9"/>
  <c r="D46" i="9"/>
  <c r="L46" i="9"/>
  <c r="F46" i="9"/>
  <c r="Q46" i="9"/>
  <c r="G46" i="9"/>
  <c r="J46" i="9" s="1"/>
  <c r="M46" i="9"/>
  <c r="N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J73" i="9" s="1"/>
  <c r="F73" i="9"/>
  <c r="N73" i="9"/>
  <c r="Q73" i="9"/>
  <c r="D73" i="9"/>
  <c r="L73" i="9"/>
  <c r="M73" i="9"/>
  <c r="G69" i="9"/>
  <c r="J69" i="9" s="1"/>
  <c r="D69" i="9"/>
  <c r="L69" i="9"/>
  <c r="F69" i="9"/>
  <c r="N69" i="9"/>
  <c r="Q69" i="9"/>
  <c r="M69" i="9"/>
  <c r="G65" i="9"/>
  <c r="J65" i="9" s="1"/>
  <c r="D65" i="9"/>
  <c r="L65" i="9"/>
  <c r="F65" i="9"/>
  <c r="N65" i="9"/>
  <c r="Q65" i="9"/>
  <c r="M65" i="9"/>
  <c r="G61" i="9"/>
  <c r="J61" i="9" s="1"/>
  <c r="K61" i="9"/>
  <c r="D61" i="9"/>
  <c r="L61" i="9"/>
  <c r="F61" i="9"/>
  <c r="N61" i="9"/>
  <c r="Q61" i="9"/>
  <c r="M61" i="9"/>
  <c r="M57" i="9"/>
  <c r="Q57" i="9"/>
  <c r="G57" i="9"/>
  <c r="J57" i="9" s="1"/>
  <c r="L57" i="9"/>
  <c r="N57" i="9"/>
  <c r="F57" i="9"/>
  <c r="D57" i="9"/>
  <c r="M53" i="9"/>
  <c r="Q53" i="9"/>
  <c r="F53" i="9"/>
  <c r="N53" i="9"/>
  <c r="G53" i="9"/>
  <c r="J53" i="9" s="1"/>
  <c r="D53" i="9"/>
  <c r="L53" i="9"/>
  <c r="D49" i="9"/>
  <c r="L49" i="9"/>
  <c r="F49" i="9"/>
  <c r="Q49" i="9"/>
  <c r="G49" i="9"/>
  <c r="J49" i="9" s="1"/>
  <c r="M49" i="9"/>
  <c r="N49" i="9"/>
  <c r="D45" i="9"/>
  <c r="L45" i="9"/>
  <c r="F45" i="9"/>
  <c r="Q45" i="9"/>
  <c r="G45" i="9"/>
  <c r="J45" i="9" s="1"/>
  <c r="M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J25" i="9" s="1"/>
  <c r="K25" i="9"/>
  <c r="D25" i="9"/>
  <c r="L25" i="9"/>
  <c r="F25" i="9"/>
  <c r="N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K9" i="9"/>
  <c r="G9" i="9"/>
  <c r="M9" i="9"/>
  <c r="N9" i="9"/>
  <c r="F9" i="9"/>
  <c r="E9" i="9"/>
  <c r="O9" i="9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J74" i="9" s="1"/>
  <c r="F74" i="9"/>
  <c r="N74" i="9"/>
  <c r="D74" i="9"/>
  <c r="L74" i="9"/>
  <c r="M74" i="9"/>
  <c r="Q74" i="9"/>
  <c r="G66" i="9"/>
  <c r="J66" i="9" s="1"/>
  <c r="D66" i="9"/>
  <c r="L66" i="9"/>
  <c r="F66" i="9"/>
  <c r="N66" i="9"/>
  <c r="M66" i="9"/>
  <c r="Q66" i="9"/>
  <c r="M58" i="9"/>
  <c r="Q58" i="9"/>
  <c r="G58" i="9"/>
  <c r="J58" i="9" s="1"/>
  <c r="L58" i="9"/>
  <c r="N58" i="9"/>
  <c r="F58" i="9"/>
  <c r="D58" i="9"/>
  <c r="D50" i="9"/>
  <c r="L50" i="9"/>
  <c r="F50" i="9"/>
  <c r="Q50" i="9"/>
  <c r="G50" i="9"/>
  <c r="J50" i="9" s="1"/>
  <c r="M50" i="9"/>
  <c r="N50" i="9"/>
  <c r="D42" i="9"/>
  <c r="L42" i="9"/>
  <c r="F42" i="9"/>
  <c r="Q42" i="9"/>
  <c r="G42" i="9"/>
  <c r="J42" i="9" s="1"/>
  <c r="M42" i="9"/>
  <c r="N42" i="9"/>
  <c r="G34" i="9"/>
  <c r="J34" i="9" s="1"/>
  <c r="D34" i="9"/>
  <c r="L34" i="9"/>
  <c r="Q34" i="9"/>
  <c r="N34" i="9"/>
  <c r="M34" i="9"/>
  <c r="F34" i="9"/>
  <c r="G30" i="9"/>
  <c r="J30" i="9" s="1"/>
  <c r="K30" i="9"/>
  <c r="D30" i="9"/>
  <c r="L30" i="9"/>
  <c r="M30" i="9"/>
  <c r="Q30" i="9"/>
  <c r="F30" i="9"/>
  <c r="N30" i="9"/>
  <c r="G26" i="9"/>
  <c r="J26" i="9" s="1"/>
  <c r="K26" i="9"/>
  <c r="D26" i="9"/>
  <c r="L26" i="9"/>
  <c r="M26" i="9"/>
  <c r="Q26" i="9"/>
  <c r="N26" i="9"/>
  <c r="F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J76" i="9" s="1"/>
  <c r="F76" i="9"/>
  <c r="N76" i="9"/>
  <c r="D76" i="9"/>
  <c r="L76" i="9"/>
  <c r="M76" i="9"/>
  <c r="Q76" i="9"/>
  <c r="G72" i="9"/>
  <c r="J72" i="9" s="1"/>
  <c r="F72" i="9"/>
  <c r="N72" i="9"/>
  <c r="D72" i="9"/>
  <c r="L72" i="9"/>
  <c r="M72" i="9"/>
  <c r="Q72" i="9"/>
  <c r="G68" i="9"/>
  <c r="J68" i="9" s="1"/>
  <c r="D68" i="9"/>
  <c r="L68" i="9"/>
  <c r="F68" i="9"/>
  <c r="N68" i="9"/>
  <c r="M68" i="9"/>
  <c r="Q68" i="9"/>
  <c r="G64" i="9"/>
  <c r="J64" i="9" s="1"/>
  <c r="D64" i="9"/>
  <c r="L64" i="9"/>
  <c r="F64" i="9"/>
  <c r="N64" i="9"/>
  <c r="M64" i="9"/>
  <c r="Q64" i="9"/>
  <c r="G60" i="9"/>
  <c r="J60" i="9" s="1"/>
  <c r="D60" i="9"/>
  <c r="L60" i="9"/>
  <c r="F60" i="9"/>
  <c r="N60" i="9"/>
  <c r="M60" i="9"/>
  <c r="Q60" i="9"/>
  <c r="M56" i="9"/>
  <c r="Q56" i="9"/>
  <c r="F56" i="9"/>
  <c r="N56" i="9"/>
  <c r="D56" i="9"/>
  <c r="L56" i="9"/>
  <c r="G56" i="9"/>
  <c r="J56" i="9" s="1"/>
  <c r="M52" i="9"/>
  <c r="Q52" i="9"/>
  <c r="F52" i="9"/>
  <c r="N52" i="9"/>
  <c r="D52" i="9"/>
  <c r="L52" i="9"/>
  <c r="G52" i="9"/>
  <c r="J52" i="9" s="1"/>
  <c r="D48" i="9"/>
  <c r="L48" i="9"/>
  <c r="F48" i="9"/>
  <c r="Q48" i="9"/>
  <c r="G48" i="9"/>
  <c r="J48" i="9" s="1"/>
  <c r="M48" i="9"/>
  <c r="N48" i="9"/>
  <c r="D44" i="9"/>
  <c r="L44" i="9"/>
  <c r="F44" i="9"/>
  <c r="Q44" i="9"/>
  <c r="G44" i="9"/>
  <c r="J44" i="9" s="1"/>
  <c r="M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J32" i="9" s="1"/>
  <c r="D32" i="9"/>
  <c r="L32" i="9"/>
  <c r="Q32" i="9"/>
  <c r="M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7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S1045" i="5"/>
  <c r="E1051" i="9" s="1"/>
  <c r="AA1045" i="5"/>
  <c r="O1051" i="9" s="1"/>
  <c r="Q1045" i="5"/>
  <c r="S1043" i="5"/>
  <c r="E1049" i="9" s="1"/>
  <c r="AA1043" i="5"/>
  <c r="O1049" i="9" s="1"/>
  <c r="Q1043" i="5"/>
  <c r="Q1041" i="5"/>
  <c r="AA1041" i="5"/>
  <c r="O1047" i="9" s="1"/>
  <c r="S1041" i="5"/>
  <c r="E1047" i="9" s="1"/>
  <c r="Q1039" i="5"/>
  <c r="AA1039" i="5"/>
  <c r="O1045" i="9" s="1"/>
  <c r="S1039" i="5"/>
  <c r="E1045" i="9" s="1"/>
  <c r="Q1037" i="5"/>
  <c r="S1037" i="5"/>
  <c r="E1043" i="9" s="1"/>
  <c r="AA1037" i="5"/>
  <c r="O1043" i="9" s="1"/>
  <c r="S1035" i="5"/>
  <c r="E1041" i="9" s="1"/>
  <c r="Q1035" i="5"/>
  <c r="AA1035" i="5"/>
  <c r="O1041" i="9" s="1"/>
  <c r="Q1033" i="5"/>
  <c r="S1033" i="5"/>
  <c r="E1039" i="9" s="1"/>
  <c r="AA1033" i="5"/>
  <c r="O1039" i="9" s="1"/>
  <c r="S1031" i="5"/>
  <c r="E1037" i="9" s="1"/>
  <c r="AA1031" i="5"/>
  <c r="O1037" i="9" s="1"/>
  <c r="Q1031" i="5"/>
  <c r="Q1029" i="5"/>
  <c r="S1029" i="5"/>
  <c r="E1035" i="9" s="1"/>
  <c r="AA1029" i="5"/>
  <c r="O1035" i="9" s="1"/>
  <c r="S1027" i="5"/>
  <c r="E1033" i="9" s="1"/>
  <c r="AA1027" i="5"/>
  <c r="O1033" i="9" s="1"/>
  <c r="Q1027" i="5"/>
  <c r="Q1025" i="5"/>
  <c r="S1025" i="5"/>
  <c r="E1031" i="9" s="1"/>
  <c r="AA1025" i="5"/>
  <c r="O1031" i="9" s="1"/>
  <c r="AA1023" i="5"/>
  <c r="O1029" i="9" s="1"/>
  <c r="Q1023" i="5"/>
  <c r="S1023" i="5"/>
  <c r="E1029" i="9" s="1"/>
  <c r="Q1021" i="5"/>
  <c r="S1021" i="5"/>
  <c r="E1027" i="9" s="1"/>
  <c r="AA1021" i="5"/>
  <c r="O1027" i="9" s="1"/>
  <c r="S1019" i="5"/>
  <c r="E1025" i="9" s="1"/>
  <c r="AA1019" i="5"/>
  <c r="O1025" i="9" s="1"/>
  <c r="Q1019" i="5"/>
  <c r="Q1017" i="5"/>
  <c r="S1017" i="5"/>
  <c r="E1023" i="9" s="1"/>
  <c r="AA1017" i="5"/>
  <c r="O1023" i="9" s="1"/>
  <c r="AA1015" i="5"/>
  <c r="O1021" i="9" s="1"/>
  <c r="Q1015" i="5"/>
  <c r="S1015" i="5"/>
  <c r="E1021" i="9" s="1"/>
  <c r="S1013" i="5"/>
  <c r="E1019" i="9" s="1"/>
  <c r="AA1013" i="5"/>
  <c r="O1019" i="9" s="1"/>
  <c r="Q1013" i="5"/>
  <c r="Q1009" i="5"/>
  <c r="S1009" i="5"/>
  <c r="E1015" i="9" s="1"/>
  <c r="AA1009" i="5"/>
  <c r="O1015" i="9" s="1"/>
  <c r="Q1007" i="5"/>
  <c r="AA1007" i="5"/>
  <c r="O1013" i="9" s="1"/>
  <c r="S1007" i="5"/>
  <c r="E1013" i="9" s="1"/>
  <c r="S1003" i="5"/>
  <c r="E1009" i="9" s="1"/>
  <c r="Q1003" i="5"/>
  <c r="AA1003" i="5"/>
  <c r="O1009" i="9" s="1"/>
  <c r="S999" i="5"/>
  <c r="E1005" i="9" s="1"/>
  <c r="AA999" i="5"/>
  <c r="O1005" i="9" s="1"/>
  <c r="Q999" i="5"/>
  <c r="S995" i="5"/>
  <c r="E1001" i="9" s="1"/>
  <c r="AA995" i="5"/>
  <c r="O1001" i="9" s="1"/>
  <c r="Q995" i="5"/>
  <c r="AA991" i="5"/>
  <c r="O997" i="9" s="1"/>
  <c r="Q991" i="5"/>
  <c r="S991" i="5"/>
  <c r="E997" i="9" s="1"/>
  <c r="S987" i="5"/>
  <c r="E993" i="9" s="1"/>
  <c r="AA987" i="5"/>
  <c r="O993" i="9" s="1"/>
  <c r="Q987" i="5"/>
  <c r="S981" i="5"/>
  <c r="E987" i="9" s="1"/>
  <c r="AA981" i="5"/>
  <c r="O987" i="9" s="1"/>
  <c r="Q981" i="5"/>
  <c r="Q977" i="5"/>
  <c r="AA977" i="5"/>
  <c r="O983" i="9" s="1"/>
  <c r="S977" i="5"/>
  <c r="E983" i="9" s="1"/>
  <c r="Q973" i="5"/>
  <c r="S973" i="5"/>
  <c r="E979" i="9" s="1"/>
  <c r="AA973" i="5"/>
  <c r="O979" i="9" s="1"/>
  <c r="S971" i="5"/>
  <c r="E977" i="9" s="1"/>
  <c r="Q971" i="5"/>
  <c r="AA971" i="5"/>
  <c r="O977" i="9" s="1"/>
  <c r="S967" i="5"/>
  <c r="E973" i="9" s="1"/>
  <c r="AA967" i="5"/>
  <c r="O973" i="9" s="1"/>
  <c r="Q967" i="5"/>
  <c r="S963" i="5"/>
  <c r="E969" i="9" s="1"/>
  <c r="AA963" i="5"/>
  <c r="O969" i="9" s="1"/>
  <c r="Q963" i="5"/>
  <c r="AA959" i="5"/>
  <c r="O965" i="9" s="1"/>
  <c r="Q959" i="5"/>
  <c r="S959" i="5"/>
  <c r="E965" i="9" s="1"/>
  <c r="S955" i="5"/>
  <c r="E961" i="9" s="1"/>
  <c r="AA955" i="5"/>
  <c r="O961" i="9" s="1"/>
  <c r="Q955" i="5"/>
  <c r="AA951" i="5"/>
  <c r="O957" i="9" s="1"/>
  <c r="Q951" i="5"/>
  <c r="S951" i="5"/>
  <c r="E957" i="9" s="1"/>
  <c r="S947" i="5"/>
  <c r="E953" i="9" s="1"/>
  <c r="AA947" i="5"/>
  <c r="O953" i="9" s="1"/>
  <c r="Q947" i="5"/>
  <c r="Q943" i="5"/>
  <c r="AA943" i="5"/>
  <c r="O949" i="9" s="1"/>
  <c r="S943" i="5"/>
  <c r="E949" i="9" s="1"/>
  <c r="Q937" i="5"/>
  <c r="S937" i="5"/>
  <c r="E943" i="9" s="1"/>
  <c r="AA937" i="5"/>
  <c r="O943" i="9" s="1"/>
  <c r="Q933" i="5"/>
  <c r="AA933" i="5"/>
  <c r="O939" i="9" s="1"/>
  <c r="S933" i="5"/>
  <c r="E939" i="9" s="1"/>
  <c r="S931" i="5"/>
  <c r="E937" i="9" s="1"/>
  <c r="AA931" i="5"/>
  <c r="O937" i="9" s="1"/>
  <c r="Q931" i="5"/>
  <c r="AA927" i="5"/>
  <c r="O933" i="9" s="1"/>
  <c r="Q927" i="5"/>
  <c r="S927" i="5"/>
  <c r="E933" i="9" s="1"/>
  <c r="Q921" i="5"/>
  <c r="S921" i="5"/>
  <c r="E927" i="9" s="1"/>
  <c r="AA921" i="5"/>
  <c r="O927" i="9" s="1"/>
  <c r="S917" i="5"/>
  <c r="E923" i="9" s="1"/>
  <c r="AA917" i="5"/>
  <c r="O923" i="9" s="1"/>
  <c r="Q917" i="5"/>
  <c r="S915" i="5"/>
  <c r="E921" i="9" s="1"/>
  <c r="AA915" i="5"/>
  <c r="O921" i="9" s="1"/>
  <c r="Q915" i="5"/>
  <c r="Q911" i="5"/>
  <c r="AA911" i="5"/>
  <c r="O917" i="9" s="1"/>
  <c r="S911" i="5"/>
  <c r="E917" i="9" s="1"/>
  <c r="S907" i="5"/>
  <c r="E913" i="9" s="1"/>
  <c r="Q907" i="5"/>
  <c r="AA907" i="5"/>
  <c r="O913" i="9" s="1"/>
  <c r="S903" i="5"/>
  <c r="E909" i="9" s="1"/>
  <c r="AA903" i="5"/>
  <c r="O909" i="9" s="1"/>
  <c r="Q903" i="5"/>
  <c r="S899" i="5"/>
  <c r="E905" i="9" s="1"/>
  <c r="AA899" i="5"/>
  <c r="O905" i="9" s="1"/>
  <c r="Q899" i="5"/>
  <c r="AA895" i="5"/>
  <c r="O901" i="9" s="1"/>
  <c r="Q895" i="5"/>
  <c r="S895" i="5"/>
  <c r="E901" i="9" s="1"/>
  <c r="S891" i="5"/>
  <c r="E897" i="9" s="1"/>
  <c r="AA891" i="5"/>
  <c r="O897" i="9" s="1"/>
  <c r="Q891" i="5"/>
  <c r="AA887" i="5"/>
  <c r="O893" i="9" s="1"/>
  <c r="Q887" i="5"/>
  <c r="S887" i="5"/>
  <c r="E893" i="9" s="1"/>
  <c r="S883" i="5"/>
  <c r="E889" i="9" s="1"/>
  <c r="AA883" i="5"/>
  <c r="O889" i="9" s="1"/>
  <c r="Q883" i="5"/>
  <c r="Q877" i="5"/>
  <c r="AA877" i="5"/>
  <c r="O883" i="9" s="1"/>
  <c r="S877" i="5"/>
  <c r="E883" i="9" s="1"/>
  <c r="S875" i="5"/>
  <c r="E881" i="9" s="1"/>
  <c r="Q875" i="5"/>
  <c r="AA875" i="5"/>
  <c r="O881" i="9" s="1"/>
  <c r="S871" i="5"/>
  <c r="E877" i="9" s="1"/>
  <c r="AA871" i="5"/>
  <c r="O877" i="9" s="1"/>
  <c r="Q871" i="5"/>
  <c r="S867" i="5"/>
  <c r="E873" i="9" s="1"/>
  <c r="AA867" i="5"/>
  <c r="O873" i="9" s="1"/>
  <c r="Q867" i="5"/>
  <c r="AA863" i="5"/>
  <c r="O869" i="9" s="1"/>
  <c r="Q863" i="5"/>
  <c r="S863" i="5"/>
  <c r="E869" i="9" s="1"/>
  <c r="Q857" i="5"/>
  <c r="S857" i="5"/>
  <c r="E863" i="9" s="1"/>
  <c r="AA857" i="5"/>
  <c r="O863" i="9" s="1"/>
  <c r="S853" i="5"/>
  <c r="E859" i="9" s="1"/>
  <c r="AA853" i="5"/>
  <c r="O859" i="9" s="1"/>
  <c r="Q853" i="5"/>
  <c r="S851" i="5"/>
  <c r="E857" i="9" s="1"/>
  <c r="AA851" i="5"/>
  <c r="O857" i="9" s="1"/>
  <c r="Q851" i="5"/>
  <c r="Q847" i="5"/>
  <c r="AA847" i="5"/>
  <c r="O853" i="9" s="1"/>
  <c r="S847" i="5"/>
  <c r="E853" i="9" s="1"/>
  <c r="S843" i="5"/>
  <c r="E849" i="9" s="1"/>
  <c r="Q843" i="5"/>
  <c r="AA843" i="5"/>
  <c r="O849" i="9" s="1"/>
  <c r="S839" i="5"/>
  <c r="E845" i="9" s="1"/>
  <c r="AA839" i="5"/>
  <c r="O845" i="9" s="1"/>
  <c r="Q839" i="5"/>
  <c r="S835" i="5"/>
  <c r="E841" i="9" s="1"/>
  <c r="AA835" i="5"/>
  <c r="O841" i="9" s="1"/>
  <c r="Q835" i="5"/>
  <c r="AA831" i="5"/>
  <c r="O837" i="9" s="1"/>
  <c r="Q831" i="5"/>
  <c r="S831" i="5"/>
  <c r="E837" i="9" s="1"/>
  <c r="S827" i="5"/>
  <c r="E833" i="9" s="1"/>
  <c r="AA827" i="5"/>
  <c r="O833" i="9" s="1"/>
  <c r="Q827" i="5"/>
  <c r="AA823" i="5"/>
  <c r="O829" i="9" s="1"/>
  <c r="Q823" i="5"/>
  <c r="S823" i="5"/>
  <c r="E829" i="9" s="1"/>
  <c r="S819" i="5"/>
  <c r="E825" i="9" s="1"/>
  <c r="AA819" i="5"/>
  <c r="O825" i="9" s="1"/>
  <c r="Q819" i="5"/>
  <c r="Q813" i="5"/>
  <c r="AA813" i="5"/>
  <c r="O819" i="9" s="1"/>
  <c r="S813" i="5"/>
  <c r="E819" i="9" s="1"/>
  <c r="S809" i="5"/>
  <c r="E815" i="9" s="1"/>
  <c r="Q809" i="5"/>
  <c r="AA809" i="5"/>
  <c r="O815" i="9" s="1"/>
  <c r="S805" i="5"/>
  <c r="E811" i="9" s="1"/>
  <c r="AA805" i="5"/>
  <c r="O811" i="9" s="1"/>
  <c r="Q805" i="5"/>
  <c r="S801" i="5"/>
  <c r="E807" i="9" s="1"/>
  <c r="Q801" i="5"/>
  <c r="AA801" i="5"/>
  <c r="O807" i="9" s="1"/>
  <c r="S799" i="5"/>
  <c r="E805" i="9" s="1"/>
  <c r="AA799" i="5"/>
  <c r="O805" i="9" s="1"/>
  <c r="Q799" i="5"/>
  <c r="S795" i="5"/>
  <c r="E801" i="9" s="1"/>
  <c r="AA795" i="5"/>
  <c r="O801" i="9" s="1"/>
  <c r="Q795" i="5"/>
  <c r="S791" i="5"/>
  <c r="E797" i="9" s="1"/>
  <c r="AA791" i="5"/>
  <c r="O797" i="9" s="1"/>
  <c r="Q791" i="5"/>
  <c r="S787" i="5"/>
  <c r="E793" i="9" s="1"/>
  <c r="Q787" i="5"/>
  <c r="AA787" i="5"/>
  <c r="O793" i="9" s="1"/>
  <c r="S781" i="5"/>
  <c r="E787" i="9" s="1"/>
  <c r="Q781" i="5"/>
  <c r="AA781" i="5"/>
  <c r="O787" i="9" s="1"/>
  <c r="S777" i="5"/>
  <c r="E783" i="9" s="1"/>
  <c r="Q777" i="5"/>
  <c r="AA777" i="5"/>
  <c r="O783" i="9" s="1"/>
  <c r="S773" i="5"/>
  <c r="E779" i="9" s="1"/>
  <c r="Q773" i="5"/>
  <c r="AA773" i="5"/>
  <c r="O779" i="9" s="1"/>
  <c r="S769" i="5"/>
  <c r="E775" i="9" s="1"/>
  <c r="Q769" i="5"/>
  <c r="AA769" i="5"/>
  <c r="O775" i="9" s="1"/>
  <c r="S765" i="5"/>
  <c r="E771" i="9" s="1"/>
  <c r="Q765" i="5"/>
  <c r="AA765" i="5"/>
  <c r="O771" i="9" s="1"/>
  <c r="S763" i="5"/>
  <c r="E769" i="9" s="1"/>
  <c r="Q763" i="5"/>
  <c r="AA763" i="5"/>
  <c r="O769" i="9" s="1"/>
  <c r="S759" i="5"/>
  <c r="E765" i="9" s="1"/>
  <c r="Q759" i="5"/>
  <c r="AA759" i="5"/>
  <c r="O765" i="9" s="1"/>
  <c r="S755" i="5"/>
  <c r="E761" i="9" s="1"/>
  <c r="AA755" i="5"/>
  <c r="O761" i="9" s="1"/>
  <c r="Q755" i="5"/>
  <c r="S751" i="5"/>
  <c r="E757" i="9" s="1"/>
  <c r="Q751" i="5"/>
  <c r="AA751" i="5"/>
  <c r="O757" i="9" s="1"/>
  <c r="S747" i="5"/>
  <c r="E753" i="9" s="1"/>
  <c r="Q747" i="5"/>
  <c r="AA747" i="5"/>
  <c r="O753" i="9" s="1"/>
  <c r="S743" i="5"/>
  <c r="E749" i="9" s="1"/>
  <c r="AA743" i="5"/>
  <c r="O749" i="9" s="1"/>
  <c r="Q743" i="5"/>
  <c r="S739" i="5"/>
  <c r="E745" i="9" s="1"/>
  <c r="Q739" i="5"/>
  <c r="AA739" i="5"/>
  <c r="O745" i="9" s="1"/>
  <c r="S735" i="5"/>
  <c r="E741" i="9" s="1"/>
  <c r="Q735" i="5"/>
  <c r="AA735" i="5"/>
  <c r="O741" i="9" s="1"/>
  <c r="S731" i="5"/>
  <c r="E737" i="9" s="1"/>
  <c r="AA731" i="5"/>
  <c r="O737" i="9" s="1"/>
  <c r="Q731" i="5"/>
  <c r="S727" i="5"/>
  <c r="E733" i="9" s="1"/>
  <c r="AA727" i="5"/>
  <c r="O733" i="9" s="1"/>
  <c r="Q727" i="5"/>
  <c r="S723" i="5"/>
  <c r="E729" i="9" s="1"/>
  <c r="AA723" i="5"/>
  <c r="O729" i="9" s="1"/>
  <c r="Q723" i="5"/>
  <c r="S719" i="5"/>
  <c r="E725" i="9" s="1"/>
  <c r="Q719" i="5"/>
  <c r="AA719" i="5"/>
  <c r="O725" i="9" s="1"/>
  <c r="S715" i="5"/>
  <c r="E721" i="9" s="1"/>
  <c r="Q715" i="5"/>
  <c r="AA715" i="5"/>
  <c r="O721" i="9" s="1"/>
  <c r="S711" i="5"/>
  <c r="E717" i="9" s="1"/>
  <c r="Q711" i="5"/>
  <c r="AA711" i="5"/>
  <c r="O717" i="9" s="1"/>
  <c r="S707" i="5"/>
  <c r="E713" i="9" s="1"/>
  <c r="AA707" i="5"/>
  <c r="O713" i="9" s="1"/>
  <c r="Q707" i="5"/>
  <c r="S703" i="5"/>
  <c r="E709" i="9" s="1"/>
  <c r="AA703" i="5"/>
  <c r="O709" i="9" s="1"/>
  <c r="Q703" i="5"/>
  <c r="S699" i="5"/>
  <c r="E705" i="9" s="1"/>
  <c r="AA699" i="5"/>
  <c r="O705" i="9" s="1"/>
  <c r="Q699" i="5"/>
  <c r="S695" i="5"/>
  <c r="E701" i="9" s="1"/>
  <c r="AA695" i="5"/>
  <c r="O701" i="9" s="1"/>
  <c r="Q695" i="5"/>
  <c r="S691" i="5"/>
  <c r="E697" i="9" s="1"/>
  <c r="AA691" i="5"/>
  <c r="O697" i="9" s="1"/>
  <c r="Q691" i="5"/>
  <c r="S687" i="5"/>
  <c r="E693" i="9" s="1"/>
  <c r="Q687" i="5"/>
  <c r="AA687" i="5"/>
  <c r="O693" i="9" s="1"/>
  <c r="S683" i="5"/>
  <c r="E689" i="9" s="1"/>
  <c r="Q683" i="5"/>
  <c r="AA683" i="5"/>
  <c r="O689" i="9" s="1"/>
  <c r="S679" i="5"/>
  <c r="E685" i="9" s="1"/>
  <c r="AA679" i="5"/>
  <c r="O685" i="9" s="1"/>
  <c r="Q679" i="5"/>
  <c r="S675" i="5"/>
  <c r="E681" i="9" s="1"/>
  <c r="AA675" i="5"/>
  <c r="O681" i="9" s="1"/>
  <c r="Q675" i="5"/>
  <c r="S671" i="5"/>
  <c r="E677" i="9" s="1"/>
  <c r="AA671" i="5"/>
  <c r="O677" i="9" s="1"/>
  <c r="Q671" i="5"/>
  <c r="S667" i="5"/>
  <c r="E673" i="9" s="1"/>
  <c r="AA667" i="5"/>
  <c r="O673" i="9" s="1"/>
  <c r="Q667" i="5"/>
  <c r="S663" i="5"/>
  <c r="E669" i="9" s="1"/>
  <c r="AA663" i="5"/>
  <c r="O669" i="9" s="1"/>
  <c r="Q663" i="5"/>
  <c r="S657" i="5"/>
  <c r="E663" i="9" s="1"/>
  <c r="Q657" i="5"/>
  <c r="AA657" i="5"/>
  <c r="O663" i="9" s="1"/>
  <c r="S653" i="5"/>
  <c r="E659" i="9" s="1"/>
  <c r="AA653" i="5"/>
  <c r="O659" i="9" s="1"/>
  <c r="Q653" i="5"/>
  <c r="S651" i="5"/>
  <c r="E657" i="9" s="1"/>
  <c r="Q651" i="5"/>
  <c r="AA651" i="5"/>
  <c r="O657" i="9" s="1"/>
  <c r="S645" i="5"/>
  <c r="E651" i="9" s="1"/>
  <c r="Q645" i="5"/>
  <c r="AA645" i="5"/>
  <c r="O651" i="9" s="1"/>
  <c r="S643" i="5"/>
  <c r="E649" i="9" s="1"/>
  <c r="AA643" i="5"/>
  <c r="O649" i="9" s="1"/>
  <c r="Q643" i="5"/>
  <c r="S639" i="5"/>
  <c r="E645" i="9" s="1"/>
  <c r="AA639" i="5"/>
  <c r="O645" i="9" s="1"/>
  <c r="Q639" i="5"/>
  <c r="S633" i="5"/>
  <c r="E639" i="9" s="1"/>
  <c r="Q633" i="5"/>
  <c r="AA633" i="5"/>
  <c r="O639" i="9" s="1"/>
  <c r="S629" i="5"/>
  <c r="E635" i="9" s="1"/>
  <c r="AA629" i="5"/>
  <c r="O635" i="9" s="1"/>
  <c r="Q629" i="5"/>
  <c r="S627" i="5"/>
  <c r="E633" i="9" s="1"/>
  <c r="AA627" i="5"/>
  <c r="O633" i="9" s="1"/>
  <c r="Q627" i="5"/>
  <c r="S623" i="5"/>
  <c r="E629" i="9" s="1"/>
  <c r="Q623" i="5"/>
  <c r="AA623" i="5"/>
  <c r="O629" i="9" s="1"/>
  <c r="S621" i="5"/>
  <c r="E627" i="9" s="1"/>
  <c r="Q621" i="5"/>
  <c r="AA621" i="5"/>
  <c r="O627" i="9" s="1"/>
  <c r="S615" i="5"/>
  <c r="E621" i="9" s="1"/>
  <c r="AA615" i="5"/>
  <c r="O621" i="9" s="1"/>
  <c r="Q615" i="5"/>
  <c r="S609" i="5"/>
  <c r="E615" i="9" s="1"/>
  <c r="Q609" i="5"/>
  <c r="AA609" i="5"/>
  <c r="O615" i="9" s="1"/>
  <c r="S607" i="5"/>
  <c r="E613" i="9" s="1"/>
  <c r="Q607" i="5"/>
  <c r="AA607" i="5"/>
  <c r="O613" i="9" s="1"/>
  <c r="S603" i="5"/>
  <c r="E609" i="9" s="1"/>
  <c r="AA603" i="5"/>
  <c r="O609" i="9" s="1"/>
  <c r="Q603" i="5"/>
  <c r="S599" i="5"/>
  <c r="E605" i="9" s="1"/>
  <c r="AA599" i="5"/>
  <c r="O605" i="9" s="1"/>
  <c r="Q599" i="5"/>
  <c r="S595" i="5"/>
  <c r="E601" i="9" s="1"/>
  <c r="AA595" i="5"/>
  <c r="O601" i="9" s="1"/>
  <c r="Q595" i="5"/>
  <c r="S591" i="5"/>
  <c r="E597" i="9" s="1"/>
  <c r="Q591" i="5"/>
  <c r="AA591" i="5"/>
  <c r="O597" i="9" s="1"/>
  <c r="S587" i="5"/>
  <c r="E593" i="9" s="1"/>
  <c r="Q587" i="5"/>
  <c r="AA587" i="5"/>
  <c r="O593" i="9" s="1"/>
  <c r="S583" i="5"/>
  <c r="E589" i="9" s="1"/>
  <c r="Q583" i="5"/>
  <c r="AA583" i="5"/>
  <c r="O589" i="9" s="1"/>
  <c r="S579" i="5"/>
  <c r="E585" i="9" s="1"/>
  <c r="AA579" i="5"/>
  <c r="O585" i="9" s="1"/>
  <c r="Q579" i="5"/>
  <c r="S575" i="5"/>
  <c r="E581" i="9" s="1"/>
  <c r="AA575" i="5"/>
  <c r="O581" i="9" s="1"/>
  <c r="Q575" i="5"/>
  <c r="S571" i="5"/>
  <c r="E577" i="9" s="1"/>
  <c r="AA571" i="5"/>
  <c r="O577" i="9" s="1"/>
  <c r="Q571" i="5"/>
  <c r="S567" i="5"/>
  <c r="E573" i="9" s="1"/>
  <c r="AA567" i="5"/>
  <c r="O573" i="9" s="1"/>
  <c r="Q567" i="5"/>
  <c r="S563" i="5"/>
  <c r="E569" i="9" s="1"/>
  <c r="AA563" i="5"/>
  <c r="O569" i="9" s="1"/>
  <c r="Q563" i="5"/>
  <c r="S559" i="5"/>
  <c r="E565" i="9" s="1"/>
  <c r="Q559" i="5"/>
  <c r="AA559" i="5"/>
  <c r="O565" i="9" s="1"/>
  <c r="S555" i="5"/>
  <c r="E561" i="9" s="1"/>
  <c r="Q555" i="5"/>
  <c r="AA555" i="5"/>
  <c r="O561" i="9" s="1"/>
  <c r="S551" i="5"/>
  <c r="E557" i="9" s="1"/>
  <c r="AA551" i="5"/>
  <c r="O557" i="9" s="1"/>
  <c r="Q551" i="5"/>
  <c r="S547" i="5"/>
  <c r="E553" i="9" s="1"/>
  <c r="AA547" i="5"/>
  <c r="O553" i="9" s="1"/>
  <c r="Q547" i="5"/>
  <c r="S543" i="5"/>
  <c r="E549" i="9" s="1"/>
  <c r="AA543" i="5"/>
  <c r="O549" i="9" s="1"/>
  <c r="Q543" i="5"/>
  <c r="S539" i="5"/>
  <c r="E545" i="9" s="1"/>
  <c r="AA539" i="5"/>
  <c r="O545" i="9" s="1"/>
  <c r="Q539" i="5"/>
  <c r="S535" i="5"/>
  <c r="E541" i="9" s="1"/>
  <c r="AA535" i="5"/>
  <c r="O541" i="9" s="1"/>
  <c r="Q535" i="5"/>
  <c r="S529" i="5"/>
  <c r="E535" i="9" s="1"/>
  <c r="Q529" i="5"/>
  <c r="AA529" i="5"/>
  <c r="O535" i="9" s="1"/>
  <c r="S525" i="5"/>
  <c r="E531" i="9" s="1"/>
  <c r="Q525" i="5"/>
  <c r="AA525" i="5"/>
  <c r="O531" i="9" s="1"/>
  <c r="S521" i="5"/>
  <c r="E527" i="9" s="1"/>
  <c r="Q521" i="5"/>
  <c r="AA521" i="5"/>
  <c r="O527" i="9" s="1"/>
  <c r="S517" i="5"/>
  <c r="E523" i="9" s="1"/>
  <c r="Q517" i="5"/>
  <c r="AA517" i="5"/>
  <c r="O523" i="9" s="1"/>
  <c r="S511" i="5"/>
  <c r="E517" i="9" s="1"/>
  <c r="AA511" i="5"/>
  <c r="O517" i="9" s="1"/>
  <c r="Q511" i="5"/>
  <c r="S507" i="5"/>
  <c r="E513" i="9" s="1"/>
  <c r="Q507" i="5"/>
  <c r="AA507" i="5"/>
  <c r="O513" i="9" s="1"/>
  <c r="S503" i="5"/>
  <c r="E509" i="9" s="1"/>
  <c r="Q503" i="5"/>
  <c r="AA503" i="5"/>
  <c r="O509" i="9" s="1"/>
  <c r="S499" i="5"/>
  <c r="E505" i="9" s="1"/>
  <c r="AA499" i="5"/>
  <c r="O505" i="9" s="1"/>
  <c r="Q499" i="5"/>
  <c r="S495" i="5"/>
  <c r="E501" i="9" s="1"/>
  <c r="Q495" i="5"/>
  <c r="AA495" i="5"/>
  <c r="O501" i="9" s="1"/>
  <c r="S491" i="5"/>
  <c r="E497" i="9" s="1"/>
  <c r="Q491" i="5"/>
  <c r="AA491" i="5"/>
  <c r="O497" i="9" s="1"/>
  <c r="S487" i="5"/>
  <c r="E493" i="9" s="1"/>
  <c r="AA487" i="5"/>
  <c r="O493" i="9" s="1"/>
  <c r="Q487" i="5"/>
  <c r="S483" i="5"/>
  <c r="E489" i="9" s="1"/>
  <c r="Q483" i="5"/>
  <c r="AA483" i="5"/>
  <c r="O489" i="9" s="1"/>
  <c r="S479" i="5"/>
  <c r="E485" i="9" s="1"/>
  <c r="Q479" i="5"/>
  <c r="AA479" i="5"/>
  <c r="O485" i="9" s="1"/>
  <c r="S475" i="5"/>
  <c r="E481" i="9" s="1"/>
  <c r="AA475" i="5"/>
  <c r="O481" i="9" s="1"/>
  <c r="Q475" i="5"/>
  <c r="S471" i="5"/>
  <c r="E477" i="9" s="1"/>
  <c r="AA471" i="5"/>
  <c r="O477" i="9" s="1"/>
  <c r="Q471" i="5"/>
  <c r="S467" i="5"/>
  <c r="E473" i="9" s="1"/>
  <c r="AA467" i="5"/>
  <c r="O473" i="9" s="1"/>
  <c r="Q467" i="5"/>
  <c r="S463" i="5"/>
  <c r="E469" i="9" s="1"/>
  <c r="Q463" i="5"/>
  <c r="AA463" i="5"/>
  <c r="O469" i="9" s="1"/>
  <c r="S459" i="5"/>
  <c r="E465" i="9" s="1"/>
  <c r="Q459" i="5"/>
  <c r="AA459" i="5"/>
  <c r="O465" i="9" s="1"/>
  <c r="S455" i="5"/>
  <c r="E461" i="9" s="1"/>
  <c r="Q455" i="5"/>
  <c r="AA455" i="5"/>
  <c r="O461" i="9" s="1"/>
  <c r="S451" i="5"/>
  <c r="E457" i="9" s="1"/>
  <c r="AA451" i="5"/>
  <c r="O457" i="9" s="1"/>
  <c r="Q451" i="5"/>
  <c r="S447" i="5"/>
  <c r="E453" i="9" s="1"/>
  <c r="AA447" i="5"/>
  <c r="O453" i="9" s="1"/>
  <c r="Q447" i="5"/>
  <c r="S443" i="5"/>
  <c r="E449" i="9" s="1"/>
  <c r="AA443" i="5"/>
  <c r="O449" i="9" s="1"/>
  <c r="Q443" i="5"/>
  <c r="S439" i="5"/>
  <c r="E445" i="9" s="1"/>
  <c r="AA439" i="5"/>
  <c r="O445" i="9" s="1"/>
  <c r="Q439" i="5"/>
  <c r="S435" i="5"/>
  <c r="E441" i="9" s="1"/>
  <c r="AA435" i="5"/>
  <c r="O441" i="9" s="1"/>
  <c r="Q435" i="5"/>
  <c r="S429" i="5"/>
  <c r="E435" i="9" s="1"/>
  <c r="Q429" i="5"/>
  <c r="AA429" i="5"/>
  <c r="O435" i="9" s="1"/>
  <c r="S425" i="5"/>
  <c r="E431" i="9" s="1"/>
  <c r="Q425" i="5"/>
  <c r="AA425" i="5"/>
  <c r="O431" i="9" s="1"/>
  <c r="S423" i="5"/>
  <c r="E429" i="9" s="1"/>
  <c r="AA423" i="5"/>
  <c r="O429" i="9" s="1"/>
  <c r="Q423" i="5"/>
  <c r="S419" i="5"/>
  <c r="E425" i="9" s="1"/>
  <c r="AA419" i="5"/>
  <c r="O425" i="9" s="1"/>
  <c r="Q419" i="5"/>
  <c r="S415" i="5"/>
  <c r="E421" i="9" s="1"/>
  <c r="AA415" i="5"/>
  <c r="O421" i="9" s="1"/>
  <c r="Q415" i="5"/>
  <c r="S411" i="5"/>
  <c r="E417" i="9" s="1"/>
  <c r="AA411" i="5"/>
  <c r="O417" i="9" s="1"/>
  <c r="Q411" i="5"/>
  <c r="S407" i="5"/>
  <c r="E413" i="9" s="1"/>
  <c r="AA407" i="5"/>
  <c r="O413" i="9" s="1"/>
  <c r="Q407" i="5"/>
  <c r="S403" i="5"/>
  <c r="E409" i="9" s="1"/>
  <c r="Q403" i="5"/>
  <c r="AA403" i="5"/>
  <c r="O409" i="9" s="1"/>
  <c r="S397" i="5"/>
  <c r="E403" i="9" s="1"/>
  <c r="AA397" i="5"/>
  <c r="O403" i="9" s="1"/>
  <c r="Q397" i="5"/>
  <c r="S395" i="5"/>
  <c r="E401" i="9" s="1"/>
  <c r="Q395" i="5"/>
  <c r="AA395" i="5"/>
  <c r="O401" i="9" s="1"/>
  <c r="S391" i="5"/>
  <c r="E397" i="9" s="1"/>
  <c r="AA391" i="5"/>
  <c r="O397" i="9" s="1"/>
  <c r="Q391" i="5"/>
  <c r="S387" i="5"/>
  <c r="E393" i="9" s="1"/>
  <c r="AA387" i="5"/>
  <c r="O393" i="9" s="1"/>
  <c r="Q387" i="5"/>
  <c r="S381" i="5"/>
  <c r="E387" i="9" s="1"/>
  <c r="Q381" i="5"/>
  <c r="AA381" i="5"/>
  <c r="O387" i="9" s="1"/>
  <c r="S377" i="5"/>
  <c r="E383" i="9" s="1"/>
  <c r="Q377" i="5"/>
  <c r="AA377" i="5"/>
  <c r="O383" i="9" s="1"/>
  <c r="Q373" i="5"/>
  <c r="AA373" i="5"/>
  <c r="O379" i="9" s="1"/>
  <c r="S373" i="5"/>
  <c r="E379" i="9" s="1"/>
  <c r="S369" i="5"/>
  <c r="E375" i="9" s="1"/>
  <c r="Q369" i="5"/>
  <c r="AA369" i="5"/>
  <c r="O375" i="9" s="1"/>
  <c r="S365" i="5"/>
  <c r="E371" i="9" s="1"/>
  <c r="Q365" i="5"/>
  <c r="AA365" i="5"/>
  <c r="O371" i="9" s="1"/>
  <c r="S361" i="5"/>
  <c r="E367" i="9" s="1"/>
  <c r="Q361" i="5"/>
  <c r="AA361" i="5"/>
  <c r="O367" i="9" s="1"/>
  <c r="Q357" i="5"/>
  <c r="AA357" i="5"/>
  <c r="O363" i="9" s="1"/>
  <c r="S357" i="5"/>
  <c r="E363" i="9" s="1"/>
  <c r="S355" i="5"/>
  <c r="E361" i="9" s="1"/>
  <c r="AA355" i="5"/>
  <c r="O361" i="9" s="1"/>
  <c r="Q355" i="5"/>
  <c r="Q351" i="5"/>
  <c r="S351" i="5"/>
  <c r="E357" i="9" s="1"/>
  <c r="AA351" i="5"/>
  <c r="O357" i="9" s="1"/>
  <c r="S345" i="5"/>
  <c r="E351" i="9" s="1"/>
  <c r="Q345" i="5"/>
  <c r="AA345" i="5"/>
  <c r="O351" i="9" s="1"/>
  <c r="S341" i="5"/>
  <c r="E347" i="9" s="1"/>
  <c r="Q341" i="5"/>
  <c r="AA341" i="5"/>
  <c r="O347" i="9" s="1"/>
  <c r="Q339" i="5"/>
  <c r="S339" i="5"/>
  <c r="E345" i="9" s="1"/>
  <c r="AA339" i="5"/>
  <c r="O345" i="9" s="1"/>
  <c r="Q335" i="5"/>
  <c r="S335" i="5"/>
  <c r="E341" i="9" s="1"/>
  <c r="AA335" i="5"/>
  <c r="O341" i="9" s="1"/>
  <c r="S331" i="5"/>
  <c r="E337" i="9" s="1"/>
  <c r="AA331" i="5"/>
  <c r="O337" i="9" s="1"/>
  <c r="Q331" i="5"/>
  <c r="Q327" i="5"/>
  <c r="S327" i="5"/>
  <c r="E333" i="9" s="1"/>
  <c r="AA327" i="5"/>
  <c r="O333" i="9" s="1"/>
  <c r="S321" i="5"/>
  <c r="E327" i="9" s="1"/>
  <c r="Q321" i="5"/>
  <c r="AA321" i="5"/>
  <c r="O327" i="9" s="1"/>
  <c r="Q319" i="5"/>
  <c r="AA319" i="5"/>
  <c r="O325" i="9" s="1"/>
  <c r="S319" i="5"/>
  <c r="E325" i="9" s="1"/>
  <c r="Q315" i="5"/>
  <c r="AA315" i="5"/>
  <c r="O321" i="9" s="1"/>
  <c r="S315" i="5"/>
  <c r="E321" i="9" s="1"/>
  <c r="Q311" i="5"/>
  <c r="AA311" i="5"/>
  <c r="O317" i="9" s="1"/>
  <c r="S311" i="5"/>
  <c r="E317" i="9" s="1"/>
  <c r="Q307" i="5"/>
  <c r="S307" i="5"/>
  <c r="E313" i="9" s="1"/>
  <c r="AA307" i="5"/>
  <c r="O313" i="9" s="1"/>
  <c r="Q303" i="5"/>
  <c r="S303" i="5"/>
  <c r="E309" i="9" s="1"/>
  <c r="AA303" i="5"/>
  <c r="O309" i="9" s="1"/>
  <c r="S299" i="5"/>
  <c r="E305" i="9" s="1"/>
  <c r="Q299" i="5"/>
  <c r="AA299" i="5"/>
  <c r="O305" i="9" s="1"/>
  <c r="Q295" i="5"/>
  <c r="S295" i="5"/>
  <c r="E301" i="9" s="1"/>
  <c r="AA295" i="5"/>
  <c r="O301" i="9" s="1"/>
  <c r="S289" i="5"/>
  <c r="E295" i="9" s="1"/>
  <c r="Q289" i="5"/>
  <c r="AA289" i="5"/>
  <c r="O295" i="9" s="1"/>
  <c r="S285" i="5"/>
  <c r="E291" i="9" s="1"/>
  <c r="Q285" i="5"/>
  <c r="AA285" i="5"/>
  <c r="O291" i="9" s="1"/>
  <c r="Q283" i="5"/>
  <c r="AA283" i="5"/>
  <c r="O289" i="9" s="1"/>
  <c r="S283" i="5"/>
  <c r="E289" i="9" s="1"/>
  <c r="Q279" i="5"/>
  <c r="AA279" i="5"/>
  <c r="O285" i="9" s="1"/>
  <c r="S279" i="5"/>
  <c r="E285" i="9" s="1"/>
  <c r="Q275" i="5"/>
  <c r="S275" i="5"/>
  <c r="E281" i="9" s="1"/>
  <c r="AA275" i="5"/>
  <c r="O281" i="9" s="1"/>
  <c r="Q271" i="5"/>
  <c r="S271" i="5"/>
  <c r="E277" i="9" s="1"/>
  <c r="AA271" i="5"/>
  <c r="O277" i="9" s="1"/>
  <c r="S267" i="5"/>
  <c r="E273" i="9" s="1"/>
  <c r="AA267" i="5"/>
  <c r="O273" i="9" s="1"/>
  <c r="Q267" i="5"/>
  <c r="Q263" i="5"/>
  <c r="S263" i="5"/>
  <c r="E269" i="9" s="1"/>
  <c r="AA263" i="5"/>
  <c r="O269" i="9" s="1"/>
  <c r="AA259" i="5"/>
  <c r="O265" i="9" s="1"/>
  <c r="Q259" i="5"/>
  <c r="S259" i="5"/>
  <c r="E265" i="9" s="1"/>
  <c r="Q255" i="5"/>
  <c r="AA255" i="5"/>
  <c r="O261" i="9" s="1"/>
  <c r="S255" i="5"/>
  <c r="E261" i="9" s="1"/>
  <c r="S251" i="5"/>
  <c r="E257" i="9" s="1"/>
  <c r="Q251" i="5"/>
  <c r="AA251" i="5"/>
  <c r="O257" i="9" s="1"/>
  <c r="Q247" i="5"/>
  <c r="S247" i="5"/>
  <c r="E253" i="9" s="1"/>
  <c r="AA247" i="5"/>
  <c r="O253" i="9" s="1"/>
  <c r="Q243" i="5"/>
  <c r="AA243" i="5"/>
  <c r="O249" i="9" s="1"/>
  <c r="S243" i="5"/>
  <c r="E249" i="9" s="1"/>
  <c r="Q239" i="5"/>
  <c r="S239" i="5"/>
  <c r="E245" i="9" s="1"/>
  <c r="AA239" i="5"/>
  <c r="O245" i="9" s="1"/>
  <c r="S235" i="5"/>
  <c r="E241" i="9" s="1"/>
  <c r="AA235" i="5"/>
  <c r="O241" i="9" s="1"/>
  <c r="Q235" i="5"/>
  <c r="Q231" i="5"/>
  <c r="S231" i="5"/>
  <c r="E237" i="9" s="1"/>
  <c r="AA231" i="5"/>
  <c r="O237" i="9" s="1"/>
  <c r="S227" i="5"/>
  <c r="E233" i="9" s="1"/>
  <c r="AA227" i="5"/>
  <c r="O233" i="9" s="1"/>
  <c r="Q227" i="5"/>
  <c r="Q223" i="5"/>
  <c r="S223" i="5"/>
  <c r="E229" i="9" s="1"/>
  <c r="AA223" i="5"/>
  <c r="O229" i="9" s="1"/>
  <c r="Q219" i="5"/>
  <c r="S219" i="5"/>
  <c r="E225" i="9" s="1"/>
  <c r="AA219" i="5"/>
  <c r="O225" i="9" s="1"/>
  <c r="Q215" i="5"/>
  <c r="AA215" i="5"/>
  <c r="O221" i="9" s="1"/>
  <c r="S215" i="5"/>
  <c r="E221" i="9" s="1"/>
  <c r="Q211" i="5"/>
  <c r="AA211" i="5"/>
  <c r="O217" i="9" s="1"/>
  <c r="S211" i="5"/>
  <c r="E217" i="9" s="1"/>
  <c r="Q207" i="5"/>
  <c r="S207" i="5"/>
  <c r="E213" i="9" s="1"/>
  <c r="AA207" i="5"/>
  <c r="O213" i="9" s="1"/>
  <c r="S201" i="5"/>
  <c r="E207" i="9" s="1"/>
  <c r="Q201" i="5"/>
  <c r="AA201" i="5"/>
  <c r="O207" i="9" s="1"/>
  <c r="Q197" i="5"/>
  <c r="AA197" i="5"/>
  <c r="O203" i="9" s="1"/>
  <c r="S197" i="5"/>
  <c r="E203" i="9" s="1"/>
  <c r="S193" i="5"/>
  <c r="E199" i="9" s="1"/>
  <c r="Q193" i="5"/>
  <c r="AA193" i="5"/>
  <c r="O199" i="9" s="1"/>
  <c r="Q191" i="5"/>
  <c r="AA191" i="5"/>
  <c r="O197" i="9" s="1"/>
  <c r="S191" i="5"/>
  <c r="E197" i="9" s="1"/>
  <c r="S187" i="5"/>
  <c r="E193" i="9" s="1"/>
  <c r="AA187" i="5"/>
  <c r="O193" i="9" s="1"/>
  <c r="Q187" i="5"/>
  <c r="Q183" i="5"/>
  <c r="AA183" i="5"/>
  <c r="O189" i="9" s="1"/>
  <c r="S183" i="5"/>
  <c r="E189" i="9" s="1"/>
  <c r="Q179" i="5"/>
  <c r="AA179" i="5"/>
  <c r="O185" i="9" s="1"/>
  <c r="S179" i="5"/>
  <c r="E185" i="9" s="1"/>
  <c r="Q175" i="5"/>
  <c r="S175" i="5"/>
  <c r="E181" i="9" s="1"/>
  <c r="AA175" i="5"/>
  <c r="O181" i="9" s="1"/>
  <c r="S171" i="5"/>
  <c r="E177" i="9" s="1"/>
  <c r="Q171" i="5"/>
  <c r="AA171" i="5"/>
  <c r="O177" i="9" s="1"/>
  <c r="Q167" i="5"/>
  <c r="S167" i="5"/>
  <c r="E173" i="9" s="1"/>
  <c r="AA167" i="5"/>
  <c r="O173" i="9" s="1"/>
  <c r="S163" i="5"/>
  <c r="E169" i="9" s="1"/>
  <c r="AA163" i="5"/>
  <c r="O169" i="9" s="1"/>
  <c r="Q163" i="5"/>
  <c r="Q159" i="5"/>
  <c r="S159" i="5"/>
  <c r="E165" i="9" s="1"/>
  <c r="AA159" i="5"/>
  <c r="O165" i="9" s="1"/>
  <c r="AA155" i="5"/>
  <c r="O161" i="9" s="1"/>
  <c r="Q155" i="5"/>
  <c r="S155" i="5"/>
  <c r="E161" i="9" s="1"/>
  <c r="Q151" i="5"/>
  <c r="S151" i="5"/>
  <c r="E157" i="9" s="1"/>
  <c r="AA151" i="5"/>
  <c r="O157" i="9" s="1"/>
  <c r="E153" i="9"/>
  <c r="O153" i="9"/>
  <c r="E149" i="9"/>
  <c r="O149" i="9"/>
  <c r="E143" i="9"/>
  <c r="O143" i="9"/>
  <c r="E132" i="9"/>
  <c r="O132" i="9"/>
  <c r="Q122" i="5"/>
  <c r="S122" i="5"/>
  <c r="E128" i="9" s="1"/>
  <c r="AA122" i="5"/>
  <c r="O128" i="9" s="1"/>
  <c r="Q118" i="5"/>
  <c r="S118" i="5"/>
  <c r="E124" i="9" s="1"/>
  <c r="AA118" i="5"/>
  <c r="O124" i="9" s="1"/>
  <c r="Q114" i="5"/>
  <c r="S114" i="5"/>
  <c r="E120" i="9" s="1"/>
  <c r="AA114" i="5"/>
  <c r="O120" i="9" s="1"/>
  <c r="Q110" i="5"/>
  <c r="S110" i="5"/>
  <c r="E116" i="9" s="1"/>
  <c r="AA110" i="5"/>
  <c r="O116" i="9" s="1"/>
  <c r="Q106" i="5"/>
  <c r="AA106" i="5"/>
  <c r="O112" i="9" s="1"/>
  <c r="S106" i="5"/>
  <c r="E112" i="9" s="1"/>
  <c r="Q102" i="5"/>
  <c r="S102" i="5"/>
  <c r="E108" i="9" s="1"/>
  <c r="AA102" i="5"/>
  <c r="O108" i="9" s="1"/>
  <c r="Q98" i="5"/>
  <c r="S98" i="5"/>
  <c r="E104" i="9" s="1"/>
  <c r="AA98" i="5"/>
  <c r="O104" i="9" s="1"/>
  <c r="Q94" i="5"/>
  <c r="S94" i="5"/>
  <c r="E100" i="9" s="1"/>
  <c r="AA94" i="5"/>
  <c r="O100" i="9" s="1"/>
  <c r="Q90" i="5"/>
  <c r="S90" i="5"/>
  <c r="E96" i="9" s="1"/>
  <c r="AA90" i="5"/>
  <c r="O96" i="9" s="1"/>
  <c r="Q86" i="5"/>
  <c r="S86" i="5"/>
  <c r="E92" i="9" s="1"/>
  <c r="AA86" i="5"/>
  <c r="O92" i="9" s="1"/>
  <c r="Q82" i="5"/>
  <c r="S82" i="5"/>
  <c r="E88" i="9" s="1"/>
  <c r="AA82" i="5"/>
  <c r="O88" i="9" s="1"/>
  <c r="Q76" i="5"/>
  <c r="S76" i="5"/>
  <c r="E82" i="9" s="1"/>
  <c r="AA76" i="5"/>
  <c r="O82" i="9" s="1"/>
  <c r="Q72" i="5"/>
  <c r="S72" i="5"/>
  <c r="E78" i="9" s="1"/>
  <c r="AA72" i="5"/>
  <c r="O78" i="9" s="1"/>
  <c r="Q68" i="5"/>
  <c r="S68" i="5"/>
  <c r="E74" i="9" s="1"/>
  <c r="AA68" i="5"/>
  <c r="O74" i="9" s="1"/>
  <c r="Q64" i="5"/>
  <c r="AA64" i="5"/>
  <c r="O70" i="9" s="1"/>
  <c r="S64" i="5"/>
  <c r="E70" i="9" s="1"/>
  <c r="Q58" i="5"/>
  <c r="S58" i="5"/>
  <c r="E64" i="9" s="1"/>
  <c r="AA58" i="5"/>
  <c r="O64" i="9" s="1"/>
  <c r="Q54" i="5"/>
  <c r="S54" i="5"/>
  <c r="E60" i="9" s="1"/>
  <c r="AA54" i="5"/>
  <c r="O60" i="9" s="1"/>
  <c r="Q50" i="5"/>
  <c r="S50" i="5"/>
  <c r="E56" i="9" s="1"/>
  <c r="AA50" i="5"/>
  <c r="O56" i="9" s="1"/>
  <c r="Q46" i="5"/>
  <c r="S46" i="5"/>
  <c r="E52" i="9" s="1"/>
  <c r="AA46" i="5"/>
  <c r="O52" i="9" s="1"/>
  <c r="Q42" i="5"/>
  <c r="S42" i="5"/>
  <c r="E48" i="9" s="1"/>
  <c r="AA42" i="5"/>
  <c r="O48" i="9" s="1"/>
  <c r="Q38" i="5"/>
  <c r="S38" i="5"/>
  <c r="E44" i="9" s="1"/>
  <c r="AA38" i="5"/>
  <c r="O44" i="9" s="1"/>
  <c r="E40" i="9"/>
  <c r="AA34" i="5"/>
  <c r="O40" i="9" s="1"/>
  <c r="E36" i="9"/>
  <c r="AA30" i="5"/>
  <c r="O36" i="9" s="1"/>
  <c r="E32" i="9"/>
  <c r="O32" i="9"/>
  <c r="E28" i="9"/>
  <c r="O28" i="9"/>
  <c r="E24" i="9"/>
  <c r="O24" i="9"/>
  <c r="E22" i="9"/>
  <c r="O22" i="9"/>
  <c r="Q4" i="5"/>
  <c r="S4" i="5"/>
  <c r="E10" i="9" s="1"/>
  <c r="AA4" i="5"/>
  <c r="S619" i="5"/>
  <c r="E625" i="9" s="1"/>
  <c r="Q619" i="5"/>
  <c r="AA619" i="5"/>
  <c r="O625" i="9" s="1"/>
  <c r="S1011" i="5"/>
  <c r="E1017" i="9" s="1"/>
  <c r="AA1011" i="5"/>
  <c r="O1017" i="9" s="1"/>
  <c r="Q1011" i="5"/>
  <c r="Q1005" i="5"/>
  <c r="AA1005" i="5"/>
  <c r="O1011" i="9" s="1"/>
  <c r="S1005" i="5"/>
  <c r="E1011" i="9" s="1"/>
  <c r="Q1001" i="5"/>
  <c r="S1001" i="5"/>
  <c r="E1007" i="9" s="1"/>
  <c r="AA1001" i="5"/>
  <c r="O1007" i="9" s="1"/>
  <c r="Q997" i="5"/>
  <c r="AA997" i="5"/>
  <c r="O1003" i="9" s="1"/>
  <c r="S997" i="5"/>
  <c r="E1003" i="9" s="1"/>
  <c r="Q993" i="5"/>
  <c r="S993" i="5"/>
  <c r="E999" i="9" s="1"/>
  <c r="AA993" i="5"/>
  <c r="O999" i="9" s="1"/>
  <c r="Q989" i="5"/>
  <c r="S989" i="5"/>
  <c r="E995" i="9" s="1"/>
  <c r="AA989" i="5"/>
  <c r="O995" i="9" s="1"/>
  <c r="Q985" i="5"/>
  <c r="S985" i="5"/>
  <c r="E991" i="9" s="1"/>
  <c r="AA985" i="5"/>
  <c r="O991" i="9" s="1"/>
  <c r="AA983" i="5"/>
  <c r="O989" i="9" s="1"/>
  <c r="Q983" i="5"/>
  <c r="S983" i="5"/>
  <c r="E989" i="9" s="1"/>
  <c r="S979" i="5"/>
  <c r="E985" i="9" s="1"/>
  <c r="AA979" i="5"/>
  <c r="O985" i="9" s="1"/>
  <c r="Q979" i="5"/>
  <c r="Q975" i="5"/>
  <c r="AA975" i="5"/>
  <c r="O981" i="9" s="1"/>
  <c r="S975" i="5"/>
  <c r="E981" i="9" s="1"/>
  <c r="Q969" i="5"/>
  <c r="S969" i="5"/>
  <c r="E975" i="9" s="1"/>
  <c r="AA969" i="5"/>
  <c r="O975" i="9" s="1"/>
  <c r="Q965" i="5"/>
  <c r="S965" i="5"/>
  <c r="E971" i="9" s="1"/>
  <c r="AA965" i="5"/>
  <c r="O971" i="9" s="1"/>
  <c r="Q961" i="5"/>
  <c r="S961" i="5"/>
  <c r="E967" i="9" s="1"/>
  <c r="AA961" i="5"/>
  <c r="O967" i="9" s="1"/>
  <c r="Q957" i="5"/>
  <c r="S957" i="5"/>
  <c r="E963" i="9" s="1"/>
  <c r="AA957" i="5"/>
  <c r="O963" i="9" s="1"/>
  <c r="Q953" i="5"/>
  <c r="S953" i="5"/>
  <c r="E959" i="9" s="1"/>
  <c r="AA953" i="5"/>
  <c r="O959" i="9" s="1"/>
  <c r="S949" i="5"/>
  <c r="E955" i="9" s="1"/>
  <c r="AA949" i="5"/>
  <c r="O955" i="9" s="1"/>
  <c r="Q949" i="5"/>
  <c r="Q945" i="5"/>
  <c r="S945" i="5"/>
  <c r="E951" i="9" s="1"/>
  <c r="AA945" i="5"/>
  <c r="O951" i="9" s="1"/>
  <c r="Q941" i="5"/>
  <c r="AA941" i="5"/>
  <c r="O947" i="9" s="1"/>
  <c r="S941" i="5"/>
  <c r="E947" i="9" s="1"/>
  <c r="S939" i="5"/>
  <c r="E945" i="9" s="1"/>
  <c r="Q939" i="5"/>
  <c r="AA939" i="5"/>
  <c r="O945" i="9" s="1"/>
  <c r="S935" i="5"/>
  <c r="E941" i="9" s="1"/>
  <c r="AA935" i="5"/>
  <c r="O941" i="9" s="1"/>
  <c r="Q935" i="5"/>
  <c r="Q929" i="5"/>
  <c r="S929" i="5"/>
  <c r="E935" i="9" s="1"/>
  <c r="AA929" i="5"/>
  <c r="O935" i="9" s="1"/>
  <c r="Q925" i="5"/>
  <c r="S925" i="5"/>
  <c r="E931" i="9" s="1"/>
  <c r="AA925" i="5"/>
  <c r="O931" i="9" s="1"/>
  <c r="S923" i="5"/>
  <c r="E929" i="9" s="1"/>
  <c r="AA923" i="5"/>
  <c r="O929" i="9" s="1"/>
  <c r="Q923" i="5"/>
  <c r="AA919" i="5"/>
  <c r="O925" i="9" s="1"/>
  <c r="Q919" i="5"/>
  <c r="S919" i="5"/>
  <c r="E925" i="9" s="1"/>
  <c r="Q913" i="5"/>
  <c r="AA913" i="5"/>
  <c r="O919" i="9" s="1"/>
  <c r="S913" i="5"/>
  <c r="E919" i="9" s="1"/>
  <c r="Q909" i="5"/>
  <c r="S909" i="5"/>
  <c r="E915" i="9" s="1"/>
  <c r="AA909" i="5"/>
  <c r="O915" i="9" s="1"/>
  <c r="Q905" i="5"/>
  <c r="S905" i="5"/>
  <c r="E911" i="9" s="1"/>
  <c r="AA905" i="5"/>
  <c r="O911" i="9" s="1"/>
  <c r="Q901" i="5"/>
  <c r="S901" i="5"/>
  <c r="E907" i="9" s="1"/>
  <c r="AA901" i="5"/>
  <c r="O907" i="9" s="1"/>
  <c r="Q897" i="5"/>
  <c r="S897" i="5"/>
  <c r="E903" i="9" s="1"/>
  <c r="AA897" i="5"/>
  <c r="O903" i="9" s="1"/>
  <c r="Q893" i="5"/>
  <c r="S893" i="5"/>
  <c r="E899" i="9" s="1"/>
  <c r="AA893" i="5"/>
  <c r="O899" i="9" s="1"/>
  <c r="Q889" i="5"/>
  <c r="S889" i="5"/>
  <c r="E895" i="9" s="1"/>
  <c r="AA889" i="5"/>
  <c r="O895" i="9" s="1"/>
  <c r="S885" i="5"/>
  <c r="E891" i="9" s="1"/>
  <c r="AA885" i="5"/>
  <c r="O891" i="9" s="1"/>
  <c r="Q885" i="5"/>
  <c r="Q881" i="5"/>
  <c r="S881" i="5"/>
  <c r="E887" i="9" s="1"/>
  <c r="AA881" i="5"/>
  <c r="O887" i="9" s="1"/>
  <c r="Q879" i="5"/>
  <c r="AA879" i="5"/>
  <c r="O885" i="9" s="1"/>
  <c r="S879" i="5"/>
  <c r="E885" i="9" s="1"/>
  <c r="Q873" i="5"/>
  <c r="S873" i="5"/>
  <c r="E879" i="9" s="1"/>
  <c r="AA873" i="5"/>
  <c r="O879" i="9" s="1"/>
  <c r="Q869" i="5"/>
  <c r="AA869" i="5"/>
  <c r="O875" i="9" s="1"/>
  <c r="S869" i="5"/>
  <c r="E875" i="9" s="1"/>
  <c r="Q865" i="5"/>
  <c r="S865" i="5"/>
  <c r="E871" i="9" s="1"/>
  <c r="AA865" i="5"/>
  <c r="O871" i="9" s="1"/>
  <c r="Q861" i="5"/>
  <c r="S861" i="5"/>
  <c r="E867" i="9" s="1"/>
  <c r="AA861" i="5"/>
  <c r="O867" i="9" s="1"/>
  <c r="S859" i="5"/>
  <c r="E865" i="9" s="1"/>
  <c r="AA859" i="5"/>
  <c r="O865" i="9" s="1"/>
  <c r="Q859" i="5"/>
  <c r="AA855" i="5"/>
  <c r="O861" i="9" s="1"/>
  <c r="Q855" i="5"/>
  <c r="S855" i="5"/>
  <c r="E861" i="9" s="1"/>
  <c r="Q849" i="5"/>
  <c r="AA849" i="5"/>
  <c r="O855" i="9" s="1"/>
  <c r="S849" i="5"/>
  <c r="E855" i="9" s="1"/>
  <c r="Q845" i="5"/>
  <c r="S845" i="5"/>
  <c r="E851" i="9" s="1"/>
  <c r="AA845" i="5"/>
  <c r="O851" i="9" s="1"/>
  <c r="Q841" i="5"/>
  <c r="S841" i="5"/>
  <c r="E847" i="9" s="1"/>
  <c r="AA841" i="5"/>
  <c r="O847" i="9" s="1"/>
  <c r="Q837" i="5"/>
  <c r="S837" i="5"/>
  <c r="E843" i="9" s="1"/>
  <c r="AA837" i="5"/>
  <c r="O843" i="9" s="1"/>
  <c r="Q833" i="5"/>
  <c r="S833" i="5"/>
  <c r="E839" i="9" s="1"/>
  <c r="AA833" i="5"/>
  <c r="O839" i="9" s="1"/>
  <c r="Q829" i="5"/>
  <c r="S829" i="5"/>
  <c r="E835" i="9" s="1"/>
  <c r="AA829" i="5"/>
  <c r="O835" i="9" s="1"/>
  <c r="Q825" i="5"/>
  <c r="S825" i="5"/>
  <c r="E831" i="9" s="1"/>
  <c r="AA825" i="5"/>
  <c r="O831" i="9" s="1"/>
  <c r="S821" i="5"/>
  <c r="E827" i="9" s="1"/>
  <c r="AA821" i="5"/>
  <c r="O827" i="9" s="1"/>
  <c r="Q821" i="5"/>
  <c r="Q817" i="5"/>
  <c r="S817" i="5"/>
  <c r="E823" i="9" s="1"/>
  <c r="AA817" i="5"/>
  <c r="O823" i="9" s="1"/>
  <c r="Q815" i="5"/>
  <c r="AA815" i="5"/>
  <c r="O821" i="9" s="1"/>
  <c r="S815" i="5"/>
  <c r="E821" i="9" s="1"/>
  <c r="S811" i="5"/>
  <c r="E817" i="9" s="1"/>
  <c r="Q811" i="5"/>
  <c r="AA811" i="5"/>
  <c r="O817" i="9" s="1"/>
  <c r="S807" i="5"/>
  <c r="E813" i="9" s="1"/>
  <c r="AA807" i="5"/>
  <c r="O813" i="9" s="1"/>
  <c r="Q807" i="5"/>
  <c r="S803" i="5"/>
  <c r="E809" i="9" s="1"/>
  <c r="AA803" i="5"/>
  <c r="O809" i="9" s="1"/>
  <c r="Q803" i="5"/>
  <c r="S797" i="5"/>
  <c r="E803" i="9" s="1"/>
  <c r="Q797" i="5"/>
  <c r="AA797" i="5"/>
  <c r="O803" i="9" s="1"/>
  <c r="S793" i="5"/>
  <c r="E799" i="9" s="1"/>
  <c r="Q793" i="5"/>
  <c r="AA793" i="5"/>
  <c r="O799" i="9" s="1"/>
  <c r="S789" i="5"/>
  <c r="E795" i="9" s="1"/>
  <c r="Q789" i="5"/>
  <c r="AA789" i="5"/>
  <c r="O795" i="9" s="1"/>
  <c r="S785" i="5"/>
  <c r="E791" i="9" s="1"/>
  <c r="Q785" i="5"/>
  <c r="AA785" i="5"/>
  <c r="O791" i="9" s="1"/>
  <c r="S783" i="5"/>
  <c r="E789" i="9" s="1"/>
  <c r="Q783" i="5"/>
  <c r="AA783" i="5"/>
  <c r="O789" i="9" s="1"/>
  <c r="S779" i="5"/>
  <c r="E785" i="9" s="1"/>
  <c r="Q779" i="5"/>
  <c r="AA779" i="5"/>
  <c r="O785" i="9" s="1"/>
  <c r="S775" i="5"/>
  <c r="E781" i="9" s="1"/>
  <c r="AA775" i="5"/>
  <c r="O781" i="9" s="1"/>
  <c r="Q775" i="5"/>
  <c r="S771" i="5"/>
  <c r="E777" i="9" s="1"/>
  <c r="AA771" i="5"/>
  <c r="O777" i="9" s="1"/>
  <c r="Q771" i="5"/>
  <c r="S767" i="5"/>
  <c r="E773" i="9" s="1"/>
  <c r="AA767" i="5"/>
  <c r="O773" i="9" s="1"/>
  <c r="Q767" i="5"/>
  <c r="S761" i="5"/>
  <c r="E767" i="9" s="1"/>
  <c r="Q761" i="5"/>
  <c r="AA761" i="5"/>
  <c r="O767" i="9" s="1"/>
  <c r="S757" i="5"/>
  <c r="E763" i="9" s="1"/>
  <c r="AA757" i="5"/>
  <c r="O763" i="9" s="1"/>
  <c r="Q757" i="5"/>
  <c r="S753" i="5"/>
  <c r="E759" i="9" s="1"/>
  <c r="Q753" i="5"/>
  <c r="AA753" i="5"/>
  <c r="O759" i="9" s="1"/>
  <c r="S749" i="5"/>
  <c r="E755" i="9" s="1"/>
  <c r="Q749" i="5"/>
  <c r="AA749" i="5"/>
  <c r="O755" i="9" s="1"/>
  <c r="S745" i="5"/>
  <c r="E751" i="9" s="1"/>
  <c r="Q745" i="5"/>
  <c r="AA745" i="5"/>
  <c r="O751" i="9" s="1"/>
  <c r="S741" i="5"/>
  <c r="E747" i="9" s="1"/>
  <c r="Q741" i="5"/>
  <c r="AA741" i="5"/>
  <c r="O747" i="9" s="1"/>
  <c r="S737" i="5"/>
  <c r="E743" i="9" s="1"/>
  <c r="Q737" i="5"/>
  <c r="AA737" i="5"/>
  <c r="O743" i="9" s="1"/>
  <c r="S733" i="5"/>
  <c r="E739" i="9" s="1"/>
  <c r="Q733" i="5"/>
  <c r="AA733" i="5"/>
  <c r="O739" i="9" s="1"/>
  <c r="S729" i="5"/>
  <c r="E735" i="9" s="1"/>
  <c r="Q729" i="5"/>
  <c r="AA729" i="5"/>
  <c r="O735" i="9" s="1"/>
  <c r="S725" i="5"/>
  <c r="E731" i="9" s="1"/>
  <c r="Q725" i="5"/>
  <c r="AA725" i="5"/>
  <c r="O731" i="9" s="1"/>
  <c r="S721" i="5"/>
  <c r="E727" i="9" s="1"/>
  <c r="Q721" i="5"/>
  <c r="AA721" i="5"/>
  <c r="O727" i="9" s="1"/>
  <c r="S717" i="5"/>
  <c r="E723" i="9" s="1"/>
  <c r="Q717" i="5"/>
  <c r="AA717" i="5"/>
  <c r="O723" i="9" s="1"/>
  <c r="S713" i="5"/>
  <c r="E719" i="9" s="1"/>
  <c r="Q713" i="5"/>
  <c r="AA713" i="5"/>
  <c r="O719" i="9" s="1"/>
  <c r="S709" i="5"/>
  <c r="E715" i="9" s="1"/>
  <c r="AA709" i="5"/>
  <c r="O715" i="9" s="1"/>
  <c r="Q709" i="5"/>
  <c r="S705" i="5"/>
  <c r="E711" i="9" s="1"/>
  <c r="Q705" i="5"/>
  <c r="AA705" i="5"/>
  <c r="O711" i="9" s="1"/>
  <c r="S701" i="5"/>
  <c r="E707" i="9" s="1"/>
  <c r="Q701" i="5"/>
  <c r="AA701" i="5"/>
  <c r="O707" i="9" s="1"/>
  <c r="S697" i="5"/>
  <c r="E703" i="9" s="1"/>
  <c r="Q697" i="5"/>
  <c r="AA697" i="5"/>
  <c r="O703" i="9" s="1"/>
  <c r="S693" i="5"/>
  <c r="E699" i="9" s="1"/>
  <c r="Q693" i="5"/>
  <c r="AA693" i="5"/>
  <c r="O699" i="9" s="1"/>
  <c r="S689" i="5"/>
  <c r="E695" i="9" s="1"/>
  <c r="Q689" i="5"/>
  <c r="AA689" i="5"/>
  <c r="O695" i="9" s="1"/>
  <c r="S685" i="5"/>
  <c r="E691" i="9" s="1"/>
  <c r="Q685" i="5"/>
  <c r="AA685" i="5"/>
  <c r="O691" i="9" s="1"/>
  <c r="S681" i="5"/>
  <c r="E687" i="9" s="1"/>
  <c r="Q681" i="5"/>
  <c r="AA681" i="5"/>
  <c r="O687" i="9" s="1"/>
  <c r="S677" i="5"/>
  <c r="E683" i="9" s="1"/>
  <c r="AA677" i="5"/>
  <c r="O683" i="9" s="1"/>
  <c r="Q677" i="5"/>
  <c r="S673" i="5"/>
  <c r="E679" i="9" s="1"/>
  <c r="Q673" i="5"/>
  <c r="AA673" i="5"/>
  <c r="O679" i="9" s="1"/>
  <c r="S669" i="5"/>
  <c r="E675" i="9" s="1"/>
  <c r="Q669" i="5"/>
  <c r="AA669" i="5"/>
  <c r="O675" i="9" s="1"/>
  <c r="S665" i="5"/>
  <c r="E671" i="9" s="1"/>
  <c r="Q665" i="5"/>
  <c r="AA665" i="5"/>
  <c r="O671" i="9" s="1"/>
  <c r="S661" i="5"/>
  <c r="E667" i="9" s="1"/>
  <c r="AA661" i="5"/>
  <c r="O667" i="9" s="1"/>
  <c r="Q661" i="5"/>
  <c r="S659" i="5"/>
  <c r="E665" i="9" s="1"/>
  <c r="Q659" i="5"/>
  <c r="AA659" i="5"/>
  <c r="O665" i="9" s="1"/>
  <c r="S655" i="5"/>
  <c r="E661" i="9" s="1"/>
  <c r="Q655" i="5"/>
  <c r="AA655" i="5"/>
  <c r="O661" i="9" s="1"/>
  <c r="S649" i="5"/>
  <c r="E655" i="9" s="1"/>
  <c r="Q649" i="5"/>
  <c r="AA649" i="5"/>
  <c r="O655" i="9" s="1"/>
  <c r="S647" i="5"/>
  <c r="E653" i="9" s="1"/>
  <c r="AA647" i="5"/>
  <c r="O653" i="9" s="1"/>
  <c r="Q647" i="5"/>
  <c r="S641" i="5"/>
  <c r="E647" i="9" s="1"/>
  <c r="Q641" i="5"/>
  <c r="AA641" i="5"/>
  <c r="O647" i="9" s="1"/>
  <c r="S637" i="5"/>
  <c r="E643" i="9" s="1"/>
  <c r="Q637" i="5"/>
  <c r="AA637" i="5"/>
  <c r="O643" i="9" s="1"/>
  <c r="S635" i="5"/>
  <c r="E641" i="9" s="1"/>
  <c r="Q635" i="5"/>
  <c r="AA635" i="5"/>
  <c r="O641" i="9" s="1"/>
  <c r="S631" i="5"/>
  <c r="E637" i="9" s="1"/>
  <c r="Q631" i="5"/>
  <c r="AA631" i="5"/>
  <c r="O637" i="9" s="1"/>
  <c r="S625" i="5"/>
  <c r="E631" i="9" s="1"/>
  <c r="Q625" i="5"/>
  <c r="AA625" i="5"/>
  <c r="O631" i="9" s="1"/>
  <c r="S617" i="5"/>
  <c r="E623" i="9" s="1"/>
  <c r="Q617" i="5"/>
  <c r="AA617" i="5"/>
  <c r="O623" i="9" s="1"/>
  <c r="S613" i="5"/>
  <c r="E619" i="9" s="1"/>
  <c r="Q613" i="5"/>
  <c r="AA613" i="5"/>
  <c r="O619" i="9" s="1"/>
  <c r="S611" i="5"/>
  <c r="E617" i="9" s="1"/>
  <c r="Q611" i="5"/>
  <c r="AA611" i="5"/>
  <c r="O617" i="9" s="1"/>
  <c r="S605" i="5"/>
  <c r="E611" i="9" s="1"/>
  <c r="Q605" i="5"/>
  <c r="AA605" i="5"/>
  <c r="O611" i="9" s="1"/>
  <c r="S601" i="5"/>
  <c r="E607" i="9" s="1"/>
  <c r="Q601" i="5"/>
  <c r="AA601" i="5"/>
  <c r="O607" i="9" s="1"/>
  <c r="S597" i="5"/>
  <c r="E603" i="9" s="1"/>
  <c r="Q597" i="5"/>
  <c r="AA597" i="5"/>
  <c r="O603" i="9" s="1"/>
  <c r="S593" i="5"/>
  <c r="E599" i="9" s="1"/>
  <c r="Q593" i="5"/>
  <c r="AA593" i="5"/>
  <c r="O599" i="9" s="1"/>
  <c r="S589" i="5"/>
  <c r="E595" i="9" s="1"/>
  <c r="Q589" i="5"/>
  <c r="AA589" i="5"/>
  <c r="O595" i="9" s="1"/>
  <c r="S585" i="5"/>
  <c r="E591" i="9" s="1"/>
  <c r="Q585" i="5"/>
  <c r="AA585" i="5"/>
  <c r="O591" i="9" s="1"/>
  <c r="S581" i="5"/>
  <c r="E587" i="9" s="1"/>
  <c r="Q581" i="5"/>
  <c r="AA581" i="5"/>
  <c r="O587" i="9" s="1"/>
  <c r="S577" i="5"/>
  <c r="E583" i="9" s="1"/>
  <c r="Q577" i="5"/>
  <c r="AA577" i="5"/>
  <c r="O583" i="9" s="1"/>
  <c r="S573" i="5"/>
  <c r="E579" i="9" s="1"/>
  <c r="Q573" i="5"/>
  <c r="AA573" i="5"/>
  <c r="O579" i="9" s="1"/>
  <c r="S569" i="5"/>
  <c r="E575" i="9" s="1"/>
  <c r="Q569" i="5"/>
  <c r="AA569" i="5"/>
  <c r="O575" i="9" s="1"/>
  <c r="S565" i="5"/>
  <c r="E571" i="9" s="1"/>
  <c r="Q565" i="5"/>
  <c r="AA565" i="5"/>
  <c r="O571" i="9" s="1"/>
  <c r="S561" i="5"/>
  <c r="E567" i="9" s="1"/>
  <c r="Q561" i="5"/>
  <c r="AA561" i="5"/>
  <c r="O567" i="9" s="1"/>
  <c r="S557" i="5"/>
  <c r="E563" i="9" s="1"/>
  <c r="Q557" i="5"/>
  <c r="AA557" i="5"/>
  <c r="O563" i="9" s="1"/>
  <c r="S553" i="5"/>
  <c r="E559" i="9" s="1"/>
  <c r="Q553" i="5"/>
  <c r="AA553" i="5"/>
  <c r="O559" i="9" s="1"/>
  <c r="S549" i="5"/>
  <c r="E555" i="9" s="1"/>
  <c r="AA549" i="5"/>
  <c r="O555" i="9" s="1"/>
  <c r="Q549" i="5"/>
  <c r="S545" i="5"/>
  <c r="E551" i="9" s="1"/>
  <c r="Q545" i="5"/>
  <c r="AA545" i="5"/>
  <c r="O551" i="9" s="1"/>
  <c r="S541" i="5"/>
  <c r="E547" i="9" s="1"/>
  <c r="Q541" i="5"/>
  <c r="AA541" i="5"/>
  <c r="O547" i="9" s="1"/>
  <c r="S537" i="5"/>
  <c r="E543" i="9" s="1"/>
  <c r="Q537" i="5"/>
  <c r="AA537" i="5"/>
  <c r="O543" i="9" s="1"/>
  <c r="S533" i="5"/>
  <c r="E539" i="9" s="1"/>
  <c r="Q533" i="5"/>
  <c r="AA533" i="5"/>
  <c r="O539" i="9" s="1"/>
  <c r="S531" i="5"/>
  <c r="E537" i="9" s="1"/>
  <c r="Q531" i="5"/>
  <c r="AA531" i="5"/>
  <c r="O537" i="9" s="1"/>
  <c r="S527" i="5"/>
  <c r="E533" i="9" s="1"/>
  <c r="Q527" i="5"/>
  <c r="AA527" i="5"/>
  <c r="O533" i="9" s="1"/>
  <c r="S523" i="5"/>
  <c r="E529" i="9" s="1"/>
  <c r="Q523" i="5"/>
  <c r="AA523" i="5"/>
  <c r="O529" i="9" s="1"/>
  <c r="S519" i="5"/>
  <c r="E525" i="9" s="1"/>
  <c r="AA519" i="5"/>
  <c r="O525" i="9" s="1"/>
  <c r="Q519" i="5"/>
  <c r="S515" i="5"/>
  <c r="E521" i="9" s="1"/>
  <c r="AA515" i="5"/>
  <c r="O521" i="9" s="1"/>
  <c r="Q515" i="5"/>
  <c r="S513" i="5"/>
  <c r="E519" i="9" s="1"/>
  <c r="Q513" i="5"/>
  <c r="AA513" i="5"/>
  <c r="O519" i="9" s="1"/>
  <c r="S509" i="5"/>
  <c r="E515" i="9" s="1"/>
  <c r="Q509" i="5"/>
  <c r="AA509" i="5"/>
  <c r="O515" i="9" s="1"/>
  <c r="S505" i="5"/>
  <c r="E511" i="9" s="1"/>
  <c r="Q505" i="5"/>
  <c r="AA505" i="5"/>
  <c r="O511" i="9" s="1"/>
  <c r="S501" i="5"/>
  <c r="E507" i="9" s="1"/>
  <c r="AA501" i="5"/>
  <c r="O507" i="9" s="1"/>
  <c r="Q501" i="5"/>
  <c r="S497" i="5"/>
  <c r="E503" i="9" s="1"/>
  <c r="Q497" i="5"/>
  <c r="AA497" i="5"/>
  <c r="O503" i="9" s="1"/>
  <c r="S493" i="5"/>
  <c r="E499" i="9" s="1"/>
  <c r="Q493" i="5"/>
  <c r="AA493" i="5"/>
  <c r="O499" i="9" s="1"/>
  <c r="S489" i="5"/>
  <c r="E495" i="9" s="1"/>
  <c r="Q489" i="5"/>
  <c r="AA489" i="5"/>
  <c r="O495" i="9" s="1"/>
  <c r="S485" i="5"/>
  <c r="E491" i="9" s="1"/>
  <c r="Q485" i="5"/>
  <c r="AA485" i="5"/>
  <c r="O491" i="9" s="1"/>
  <c r="S481" i="5"/>
  <c r="E487" i="9" s="1"/>
  <c r="Q481" i="5"/>
  <c r="AA481" i="5"/>
  <c r="O487" i="9" s="1"/>
  <c r="S477" i="5"/>
  <c r="E483" i="9" s="1"/>
  <c r="Q477" i="5"/>
  <c r="AA477" i="5"/>
  <c r="O483" i="9" s="1"/>
  <c r="S473" i="5"/>
  <c r="E479" i="9" s="1"/>
  <c r="Q473" i="5"/>
  <c r="AA473" i="5"/>
  <c r="O479" i="9" s="1"/>
  <c r="S469" i="5"/>
  <c r="E475" i="9" s="1"/>
  <c r="Q469" i="5"/>
  <c r="AA469" i="5"/>
  <c r="O475" i="9" s="1"/>
  <c r="S465" i="5"/>
  <c r="E471" i="9" s="1"/>
  <c r="Q465" i="5"/>
  <c r="AA465" i="5"/>
  <c r="O471" i="9" s="1"/>
  <c r="S461" i="5"/>
  <c r="E467" i="9" s="1"/>
  <c r="Q461" i="5"/>
  <c r="AA461" i="5"/>
  <c r="O467" i="9" s="1"/>
  <c r="S457" i="5"/>
  <c r="E463" i="9" s="1"/>
  <c r="Q457" i="5"/>
  <c r="AA457" i="5"/>
  <c r="O463" i="9" s="1"/>
  <c r="S453" i="5"/>
  <c r="E459" i="9" s="1"/>
  <c r="AA453" i="5"/>
  <c r="O459" i="9" s="1"/>
  <c r="Q453" i="5"/>
  <c r="S449" i="5"/>
  <c r="E455" i="9" s="1"/>
  <c r="Q449" i="5"/>
  <c r="AA449" i="5"/>
  <c r="O455" i="9" s="1"/>
  <c r="S445" i="5"/>
  <c r="E451" i="9" s="1"/>
  <c r="Q445" i="5"/>
  <c r="AA445" i="5"/>
  <c r="O451" i="9" s="1"/>
  <c r="S441" i="5"/>
  <c r="E447" i="9" s="1"/>
  <c r="Q441" i="5"/>
  <c r="AA441" i="5"/>
  <c r="O447" i="9" s="1"/>
  <c r="S437" i="5"/>
  <c r="E443" i="9" s="1"/>
  <c r="Q437" i="5"/>
  <c r="AA437" i="5"/>
  <c r="O443" i="9" s="1"/>
  <c r="S433" i="5"/>
  <c r="E439" i="9" s="1"/>
  <c r="Q433" i="5"/>
  <c r="AA433" i="5"/>
  <c r="O439" i="9" s="1"/>
  <c r="S431" i="5"/>
  <c r="E437" i="9" s="1"/>
  <c r="Q431" i="5"/>
  <c r="AA431" i="5"/>
  <c r="O437" i="9" s="1"/>
  <c r="S427" i="5"/>
  <c r="E433" i="9" s="1"/>
  <c r="Q427" i="5"/>
  <c r="AA427" i="5"/>
  <c r="O433" i="9" s="1"/>
  <c r="S421" i="5"/>
  <c r="E427" i="9" s="1"/>
  <c r="AA421" i="5"/>
  <c r="O427" i="9" s="1"/>
  <c r="Q421" i="5"/>
  <c r="S417" i="5"/>
  <c r="E423" i="9" s="1"/>
  <c r="Q417" i="5"/>
  <c r="AA417" i="5"/>
  <c r="O423" i="9" s="1"/>
  <c r="S413" i="5"/>
  <c r="E419" i="9" s="1"/>
  <c r="Q413" i="5"/>
  <c r="AA413" i="5"/>
  <c r="O419" i="9" s="1"/>
  <c r="S409" i="5"/>
  <c r="E415" i="9" s="1"/>
  <c r="Q409" i="5"/>
  <c r="AA409" i="5"/>
  <c r="O415" i="9" s="1"/>
  <c r="S405" i="5"/>
  <c r="E411" i="9" s="1"/>
  <c r="AA405" i="5"/>
  <c r="O411" i="9" s="1"/>
  <c r="Q405" i="5"/>
  <c r="S401" i="5"/>
  <c r="E407" i="9" s="1"/>
  <c r="Q401" i="5"/>
  <c r="AA401" i="5"/>
  <c r="O407" i="9" s="1"/>
  <c r="S399" i="5"/>
  <c r="E405" i="9" s="1"/>
  <c r="Q399" i="5"/>
  <c r="AA399" i="5"/>
  <c r="O405" i="9" s="1"/>
  <c r="S393" i="5"/>
  <c r="E399" i="9" s="1"/>
  <c r="Q393" i="5"/>
  <c r="AA393" i="5"/>
  <c r="O399" i="9" s="1"/>
  <c r="S389" i="5"/>
  <c r="E395" i="9" s="1"/>
  <c r="Q389" i="5"/>
  <c r="AA389" i="5"/>
  <c r="O395" i="9" s="1"/>
  <c r="S385" i="5"/>
  <c r="E391" i="9" s="1"/>
  <c r="Q385" i="5"/>
  <c r="AA385" i="5"/>
  <c r="O391" i="9" s="1"/>
  <c r="Q383" i="5"/>
  <c r="S383" i="5"/>
  <c r="E389" i="9" s="1"/>
  <c r="AA383" i="5"/>
  <c r="O389" i="9" s="1"/>
  <c r="S379" i="5"/>
  <c r="E385" i="9" s="1"/>
  <c r="AA379" i="5"/>
  <c r="O385" i="9" s="1"/>
  <c r="Q379" i="5"/>
  <c r="Q375" i="5"/>
  <c r="S375" i="5"/>
  <c r="E381" i="9" s="1"/>
  <c r="AA375" i="5"/>
  <c r="O381" i="9" s="1"/>
  <c r="Q371" i="5"/>
  <c r="S371" i="5"/>
  <c r="E377" i="9" s="1"/>
  <c r="AA371" i="5"/>
  <c r="O377" i="9" s="1"/>
  <c r="Q367" i="5"/>
  <c r="S367" i="5"/>
  <c r="E373" i="9" s="1"/>
  <c r="AA367" i="5"/>
  <c r="O373" i="9" s="1"/>
  <c r="S363" i="5"/>
  <c r="E369" i="9" s="1"/>
  <c r="AA363" i="5"/>
  <c r="O369" i="9" s="1"/>
  <c r="Q363" i="5"/>
  <c r="Q359" i="5"/>
  <c r="AA359" i="5"/>
  <c r="O365" i="9" s="1"/>
  <c r="S359" i="5"/>
  <c r="E365" i="9" s="1"/>
  <c r="S353" i="5"/>
  <c r="E359" i="9" s="1"/>
  <c r="Q353" i="5"/>
  <c r="AA353" i="5"/>
  <c r="O359" i="9" s="1"/>
  <c r="S349" i="5"/>
  <c r="E355" i="9" s="1"/>
  <c r="Q349" i="5"/>
  <c r="AA349" i="5"/>
  <c r="O355" i="9" s="1"/>
  <c r="Q347" i="5"/>
  <c r="AA347" i="5"/>
  <c r="O353" i="9" s="1"/>
  <c r="S347" i="5"/>
  <c r="E353" i="9" s="1"/>
  <c r="Q343" i="5"/>
  <c r="AA343" i="5"/>
  <c r="O349" i="9" s="1"/>
  <c r="S343" i="5"/>
  <c r="E349" i="9" s="1"/>
  <c r="S337" i="5"/>
  <c r="E343" i="9" s="1"/>
  <c r="Q337" i="5"/>
  <c r="AA337" i="5"/>
  <c r="O343" i="9" s="1"/>
  <c r="Q333" i="5"/>
  <c r="S333" i="5"/>
  <c r="E339" i="9" s="1"/>
  <c r="AA333" i="5"/>
  <c r="O339" i="9" s="1"/>
  <c r="S329" i="5"/>
  <c r="E335" i="9" s="1"/>
  <c r="Q329" i="5"/>
  <c r="AA329" i="5"/>
  <c r="O335" i="9" s="1"/>
  <c r="Q325" i="5"/>
  <c r="AA325" i="5"/>
  <c r="O331" i="9" s="1"/>
  <c r="S325" i="5"/>
  <c r="E331" i="9" s="1"/>
  <c r="Q323" i="5"/>
  <c r="AA323" i="5"/>
  <c r="O329" i="9" s="1"/>
  <c r="S323" i="5"/>
  <c r="E329" i="9" s="1"/>
  <c r="S317" i="5"/>
  <c r="E323" i="9" s="1"/>
  <c r="Q317" i="5"/>
  <c r="AA317" i="5"/>
  <c r="O323" i="9" s="1"/>
  <c r="S313" i="5"/>
  <c r="E319" i="9" s="1"/>
  <c r="Q313" i="5"/>
  <c r="AA313" i="5"/>
  <c r="O319" i="9" s="1"/>
  <c r="Q309" i="5"/>
  <c r="S309" i="5"/>
  <c r="E315" i="9" s="1"/>
  <c r="AA309" i="5"/>
  <c r="O315" i="9" s="1"/>
  <c r="S305" i="5"/>
  <c r="E311" i="9" s="1"/>
  <c r="Q305" i="5"/>
  <c r="AA305" i="5"/>
  <c r="O311" i="9" s="1"/>
  <c r="S301" i="5"/>
  <c r="E307" i="9" s="1"/>
  <c r="AA301" i="5"/>
  <c r="O307" i="9" s="1"/>
  <c r="Q301" i="5"/>
  <c r="S297" i="5"/>
  <c r="E303" i="9" s="1"/>
  <c r="Q297" i="5"/>
  <c r="AA297" i="5"/>
  <c r="O303" i="9" s="1"/>
  <c r="Q293" i="5"/>
  <c r="AA293" i="5"/>
  <c r="O299" i="9" s="1"/>
  <c r="S293" i="5"/>
  <c r="E299" i="9" s="1"/>
  <c r="AA291" i="5"/>
  <c r="O297" i="9" s="1"/>
  <c r="Q291" i="5"/>
  <c r="S291" i="5"/>
  <c r="E297" i="9" s="1"/>
  <c r="Q287" i="5"/>
  <c r="AA287" i="5"/>
  <c r="O293" i="9" s="1"/>
  <c r="S287" i="5"/>
  <c r="E293" i="9" s="1"/>
  <c r="S281" i="5"/>
  <c r="E287" i="9" s="1"/>
  <c r="Q281" i="5"/>
  <c r="AA281" i="5"/>
  <c r="O287" i="9" s="1"/>
  <c r="Q277" i="5"/>
  <c r="S277" i="5"/>
  <c r="E283" i="9" s="1"/>
  <c r="AA277" i="5"/>
  <c r="O283" i="9" s="1"/>
  <c r="S273" i="5"/>
  <c r="E279" i="9" s="1"/>
  <c r="AA273" i="5"/>
  <c r="O279" i="9" s="1"/>
  <c r="Q273" i="5"/>
  <c r="S269" i="5"/>
  <c r="E275" i="9" s="1"/>
  <c r="Q269" i="5"/>
  <c r="AA269" i="5"/>
  <c r="O275" i="9" s="1"/>
  <c r="S265" i="5"/>
  <c r="E271" i="9" s="1"/>
  <c r="Q265" i="5"/>
  <c r="AA265" i="5"/>
  <c r="O271" i="9" s="1"/>
  <c r="Q261" i="5"/>
  <c r="S261" i="5"/>
  <c r="E267" i="9" s="1"/>
  <c r="AA261" i="5"/>
  <c r="O267" i="9" s="1"/>
  <c r="S257" i="5"/>
  <c r="E263" i="9" s="1"/>
  <c r="Q257" i="5"/>
  <c r="AA257" i="5"/>
  <c r="O263" i="9" s="1"/>
  <c r="S253" i="5"/>
  <c r="E259" i="9" s="1"/>
  <c r="Q253" i="5"/>
  <c r="AA253" i="5"/>
  <c r="O259" i="9" s="1"/>
  <c r="S249" i="5"/>
  <c r="E255" i="9" s="1"/>
  <c r="Q249" i="5"/>
  <c r="AA249" i="5"/>
  <c r="O255" i="9" s="1"/>
  <c r="Q245" i="5"/>
  <c r="S245" i="5"/>
  <c r="E251" i="9" s="1"/>
  <c r="AA245" i="5"/>
  <c r="O251" i="9" s="1"/>
  <c r="S241" i="5"/>
  <c r="E247" i="9" s="1"/>
  <c r="Q241" i="5"/>
  <c r="AA241" i="5"/>
  <c r="O247" i="9" s="1"/>
  <c r="S237" i="5"/>
  <c r="E243" i="9" s="1"/>
  <c r="AA237" i="5"/>
  <c r="O243" i="9" s="1"/>
  <c r="Q237" i="5"/>
  <c r="S233" i="5"/>
  <c r="E239" i="9" s="1"/>
  <c r="Q233" i="5"/>
  <c r="AA233" i="5"/>
  <c r="O239" i="9" s="1"/>
  <c r="Q229" i="5"/>
  <c r="S229" i="5"/>
  <c r="E235" i="9" s="1"/>
  <c r="AA229" i="5"/>
  <c r="O235" i="9" s="1"/>
  <c r="S225" i="5"/>
  <c r="E231" i="9" s="1"/>
  <c r="Q225" i="5"/>
  <c r="AA225" i="5"/>
  <c r="O231" i="9" s="1"/>
  <c r="S221" i="5"/>
  <c r="E227" i="9" s="1"/>
  <c r="Q221" i="5"/>
  <c r="AA221" i="5"/>
  <c r="O227" i="9" s="1"/>
  <c r="S217" i="5"/>
  <c r="E223" i="9" s="1"/>
  <c r="Q217" i="5"/>
  <c r="AA217" i="5"/>
  <c r="O223" i="9" s="1"/>
  <c r="S213" i="5"/>
  <c r="E219" i="9" s="1"/>
  <c r="Q213" i="5"/>
  <c r="AA213" i="5"/>
  <c r="O219" i="9" s="1"/>
  <c r="S209" i="5"/>
  <c r="E215" i="9" s="1"/>
  <c r="Q209" i="5"/>
  <c r="AA209" i="5"/>
  <c r="O215" i="9" s="1"/>
  <c r="Q205" i="5"/>
  <c r="S205" i="5"/>
  <c r="E211" i="9" s="1"/>
  <c r="AA205" i="5"/>
  <c r="O211" i="9" s="1"/>
  <c r="S203" i="5"/>
  <c r="E209" i="9" s="1"/>
  <c r="AA203" i="5"/>
  <c r="O209" i="9" s="1"/>
  <c r="Q203" i="5"/>
  <c r="Q199" i="5"/>
  <c r="S199" i="5"/>
  <c r="E205" i="9" s="1"/>
  <c r="AA199" i="5"/>
  <c r="O205" i="9" s="1"/>
  <c r="Q195" i="5"/>
  <c r="AA195" i="5"/>
  <c r="O201" i="9" s="1"/>
  <c r="S195" i="5"/>
  <c r="E201" i="9" s="1"/>
  <c r="S189" i="5"/>
  <c r="E195" i="9" s="1"/>
  <c r="Q189" i="5"/>
  <c r="AA189" i="5"/>
  <c r="O195" i="9" s="1"/>
  <c r="S185" i="5"/>
  <c r="E191" i="9" s="1"/>
  <c r="Q185" i="5"/>
  <c r="AA185" i="5"/>
  <c r="O191" i="9" s="1"/>
  <c r="Q181" i="5"/>
  <c r="S181" i="5"/>
  <c r="E187" i="9" s="1"/>
  <c r="AA181" i="5"/>
  <c r="O187" i="9" s="1"/>
  <c r="S177" i="5"/>
  <c r="E183" i="9" s="1"/>
  <c r="Q177" i="5"/>
  <c r="AA177" i="5"/>
  <c r="O183" i="9" s="1"/>
  <c r="Q173" i="5"/>
  <c r="AA173" i="5"/>
  <c r="O179" i="9" s="1"/>
  <c r="S173" i="5"/>
  <c r="E179" i="9" s="1"/>
  <c r="S169" i="5"/>
  <c r="E175" i="9" s="1"/>
  <c r="Q169" i="5"/>
  <c r="AA169" i="5"/>
  <c r="O175" i="9" s="1"/>
  <c r="Q165" i="5"/>
  <c r="AA165" i="5"/>
  <c r="O171" i="9" s="1"/>
  <c r="S165" i="5"/>
  <c r="E171" i="9" s="1"/>
  <c r="S161" i="5"/>
  <c r="E167" i="9" s="1"/>
  <c r="Q161" i="5"/>
  <c r="AA161" i="5"/>
  <c r="O167" i="9" s="1"/>
  <c r="S157" i="5"/>
  <c r="E163" i="9" s="1"/>
  <c r="Q157" i="5"/>
  <c r="AA157" i="5"/>
  <c r="O163" i="9" s="1"/>
  <c r="S153" i="5"/>
  <c r="E159" i="9" s="1"/>
  <c r="Q153" i="5"/>
  <c r="AA153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Q120" i="5"/>
  <c r="S120" i="5"/>
  <c r="E126" i="9" s="1"/>
  <c r="AA120" i="5"/>
  <c r="O126" i="9" s="1"/>
  <c r="Q116" i="5"/>
  <c r="S116" i="5"/>
  <c r="E122" i="9" s="1"/>
  <c r="AA116" i="5"/>
  <c r="O122" i="9" s="1"/>
  <c r="Q112" i="5"/>
  <c r="S112" i="5"/>
  <c r="E118" i="9" s="1"/>
  <c r="AA112" i="5"/>
  <c r="O118" i="9" s="1"/>
  <c r="Q108" i="5"/>
  <c r="S108" i="5"/>
  <c r="E114" i="9" s="1"/>
  <c r="AA108" i="5"/>
  <c r="O114" i="9" s="1"/>
  <c r="Q104" i="5"/>
  <c r="S104" i="5"/>
  <c r="E110" i="9" s="1"/>
  <c r="AA104" i="5"/>
  <c r="O110" i="9" s="1"/>
  <c r="Q100" i="5"/>
  <c r="S100" i="5"/>
  <c r="E106" i="9" s="1"/>
  <c r="AA100" i="5"/>
  <c r="O106" i="9" s="1"/>
  <c r="Q96" i="5"/>
  <c r="S96" i="5"/>
  <c r="E102" i="9" s="1"/>
  <c r="AA96" i="5"/>
  <c r="O102" i="9" s="1"/>
  <c r="Q92" i="5"/>
  <c r="S92" i="5"/>
  <c r="E98" i="9" s="1"/>
  <c r="AA92" i="5"/>
  <c r="O98" i="9" s="1"/>
  <c r="Q88" i="5"/>
  <c r="S88" i="5"/>
  <c r="E94" i="9" s="1"/>
  <c r="AA88" i="5"/>
  <c r="O94" i="9" s="1"/>
  <c r="Q84" i="5"/>
  <c r="S84" i="5"/>
  <c r="E90" i="9" s="1"/>
  <c r="AA84" i="5"/>
  <c r="O90" i="9" s="1"/>
  <c r="Q80" i="5"/>
  <c r="AA80" i="5"/>
  <c r="O86" i="9" s="1"/>
  <c r="S80" i="5"/>
  <c r="E86" i="9" s="1"/>
  <c r="Q78" i="5"/>
  <c r="S78" i="5"/>
  <c r="E84" i="9" s="1"/>
  <c r="AA78" i="5"/>
  <c r="O84" i="9" s="1"/>
  <c r="Q74" i="5"/>
  <c r="S74" i="5"/>
  <c r="E80" i="9" s="1"/>
  <c r="AA74" i="5"/>
  <c r="O80" i="9" s="1"/>
  <c r="Q70" i="5"/>
  <c r="AA70" i="5"/>
  <c r="O76" i="9" s="1"/>
  <c r="S70" i="5"/>
  <c r="E76" i="9" s="1"/>
  <c r="Q66" i="5"/>
  <c r="S66" i="5"/>
  <c r="E72" i="9" s="1"/>
  <c r="AA66" i="5"/>
  <c r="O72" i="9" s="1"/>
  <c r="Q62" i="5"/>
  <c r="S62" i="5"/>
  <c r="E68" i="9" s="1"/>
  <c r="AA62" i="5"/>
  <c r="O68" i="9" s="1"/>
  <c r="Q60" i="5"/>
  <c r="S60" i="5"/>
  <c r="E66" i="9" s="1"/>
  <c r="AA60" i="5"/>
  <c r="O66" i="9" s="1"/>
  <c r="Q56" i="5"/>
  <c r="S56" i="5"/>
  <c r="E62" i="9" s="1"/>
  <c r="AA56" i="5"/>
  <c r="O62" i="9" s="1"/>
  <c r="Q52" i="5"/>
  <c r="S52" i="5"/>
  <c r="E58" i="9" s="1"/>
  <c r="AA52" i="5"/>
  <c r="O58" i="9" s="1"/>
  <c r="Q48" i="5"/>
  <c r="S48" i="5"/>
  <c r="E54" i="9" s="1"/>
  <c r="AA48" i="5"/>
  <c r="O54" i="9" s="1"/>
  <c r="Q44" i="5"/>
  <c r="S44" i="5"/>
  <c r="E50" i="9" s="1"/>
  <c r="AA44" i="5"/>
  <c r="O50" i="9" s="1"/>
  <c r="Q40" i="5"/>
  <c r="S40" i="5"/>
  <c r="E46" i="9" s="1"/>
  <c r="AA40" i="5"/>
  <c r="O46" i="9" s="1"/>
  <c r="E42" i="9"/>
  <c r="AA36" i="5"/>
  <c r="O42" i="9" s="1"/>
  <c r="E38" i="9"/>
  <c r="AA32" i="5"/>
  <c r="O38" i="9" s="1"/>
  <c r="E34" i="9"/>
  <c r="AA28" i="5"/>
  <c r="O34" i="9" s="1"/>
  <c r="E30" i="9"/>
  <c r="O30" i="9"/>
  <c r="E26" i="9"/>
  <c r="O26" i="9"/>
  <c r="E20" i="9"/>
  <c r="O20" i="9"/>
  <c r="Q12" i="5"/>
  <c r="S12" i="5"/>
  <c r="E18" i="9" s="1"/>
  <c r="S8" i="5"/>
  <c r="E14" i="9" s="1"/>
  <c r="AA8" i="5"/>
  <c r="Q6" i="5"/>
  <c r="S6" i="5"/>
  <c r="E12" i="9" s="1"/>
  <c r="AA6" i="5"/>
  <c r="E137" i="9"/>
  <c r="O137" i="9"/>
  <c r="Q1044" i="5"/>
  <c r="S1044" i="5"/>
  <c r="E1050" i="9" s="1"/>
  <c r="AA1044" i="5"/>
  <c r="O1050" i="9" s="1"/>
  <c r="Q1042" i="5"/>
  <c r="S1042" i="5"/>
  <c r="E1048" i="9" s="1"/>
  <c r="AA1042" i="5"/>
  <c r="O1048" i="9" s="1"/>
  <c r="Q1040" i="5"/>
  <c r="AA1040" i="5"/>
  <c r="O1046" i="9" s="1"/>
  <c r="S1040" i="5"/>
  <c r="E1046" i="9" s="1"/>
  <c r="Q1038" i="5"/>
  <c r="S1038" i="5"/>
  <c r="E1044" i="9" s="1"/>
  <c r="AA1038" i="5"/>
  <c r="O1044" i="9" s="1"/>
  <c r="Q1036" i="5"/>
  <c r="S1036" i="5"/>
  <c r="E1042" i="9" s="1"/>
  <c r="AA1036" i="5"/>
  <c r="O1042" i="9" s="1"/>
  <c r="Q1034" i="5"/>
  <c r="AA1034" i="5"/>
  <c r="O1040" i="9" s="1"/>
  <c r="S1034" i="5"/>
  <c r="E1040" i="9" s="1"/>
  <c r="Q1032" i="5"/>
  <c r="S1032" i="5"/>
  <c r="E1038" i="9" s="1"/>
  <c r="AA1032" i="5"/>
  <c r="O1038" i="9" s="1"/>
  <c r="Q1030" i="5"/>
  <c r="S1030" i="5"/>
  <c r="E1036" i="9" s="1"/>
  <c r="AA1030" i="5"/>
  <c r="O1036" i="9" s="1"/>
  <c r="Q1028" i="5"/>
  <c r="S1028" i="5"/>
  <c r="E1034" i="9" s="1"/>
  <c r="AA1028" i="5"/>
  <c r="O1034" i="9" s="1"/>
  <c r="Q1026" i="5"/>
  <c r="S1026" i="5"/>
  <c r="E1032" i="9" s="1"/>
  <c r="AA1026" i="5"/>
  <c r="O1032" i="9" s="1"/>
  <c r="Q1024" i="5"/>
  <c r="S1024" i="5"/>
  <c r="E1030" i="9" s="1"/>
  <c r="AA1024" i="5"/>
  <c r="O1030" i="9" s="1"/>
  <c r="Q1022" i="5"/>
  <c r="S1022" i="5"/>
  <c r="E1028" i="9" s="1"/>
  <c r="AA1022" i="5"/>
  <c r="O1028" i="9" s="1"/>
  <c r="Q1020" i="5"/>
  <c r="AA1020" i="5"/>
  <c r="O1026" i="9" s="1"/>
  <c r="S1020" i="5"/>
  <c r="E1026" i="9" s="1"/>
  <c r="Q1018" i="5"/>
  <c r="S1018" i="5"/>
  <c r="E1024" i="9" s="1"/>
  <c r="AA1018" i="5"/>
  <c r="O1024" i="9" s="1"/>
  <c r="Q1016" i="5"/>
  <c r="S1016" i="5"/>
  <c r="E1022" i="9" s="1"/>
  <c r="AA1016" i="5"/>
  <c r="O1022" i="9" s="1"/>
  <c r="Q1014" i="5"/>
  <c r="S1014" i="5"/>
  <c r="E1020" i="9" s="1"/>
  <c r="AA1014" i="5"/>
  <c r="O1020" i="9" s="1"/>
  <c r="Q1012" i="5"/>
  <c r="S1012" i="5"/>
  <c r="E1018" i="9" s="1"/>
  <c r="AA1012" i="5"/>
  <c r="O1018" i="9" s="1"/>
  <c r="Q1010" i="5"/>
  <c r="S1010" i="5"/>
  <c r="E1016" i="9" s="1"/>
  <c r="AA1010" i="5"/>
  <c r="O1016" i="9" s="1"/>
  <c r="Q1008" i="5"/>
  <c r="S1008" i="5"/>
  <c r="E1014" i="9" s="1"/>
  <c r="AA1008" i="5"/>
  <c r="O1014" i="9" s="1"/>
  <c r="Q1006" i="5"/>
  <c r="S1006" i="5"/>
  <c r="E1012" i="9" s="1"/>
  <c r="AA1006" i="5"/>
  <c r="O1012" i="9" s="1"/>
  <c r="Q1004" i="5"/>
  <c r="S1004" i="5"/>
  <c r="E1010" i="9" s="1"/>
  <c r="AA1004" i="5"/>
  <c r="O1010" i="9" s="1"/>
  <c r="Q1002" i="5"/>
  <c r="AA1002" i="5"/>
  <c r="O1008" i="9" s="1"/>
  <c r="S1002" i="5"/>
  <c r="E1008" i="9" s="1"/>
  <c r="Q1000" i="5"/>
  <c r="S1000" i="5"/>
  <c r="E1006" i="9" s="1"/>
  <c r="AA1000" i="5"/>
  <c r="O1006" i="9" s="1"/>
  <c r="Q998" i="5"/>
  <c r="S998" i="5"/>
  <c r="E1004" i="9" s="1"/>
  <c r="AA998" i="5"/>
  <c r="O1004" i="9" s="1"/>
  <c r="Q996" i="5"/>
  <c r="S996" i="5"/>
  <c r="E1002" i="9" s="1"/>
  <c r="AA996" i="5"/>
  <c r="O1002" i="9" s="1"/>
  <c r="Q994" i="5"/>
  <c r="S994" i="5"/>
  <c r="E1000" i="9" s="1"/>
  <c r="AA994" i="5"/>
  <c r="O1000" i="9" s="1"/>
  <c r="Q992" i="5"/>
  <c r="S992" i="5"/>
  <c r="E998" i="9" s="1"/>
  <c r="AA992" i="5"/>
  <c r="O998" i="9" s="1"/>
  <c r="Q990" i="5"/>
  <c r="S990" i="5"/>
  <c r="E996" i="9" s="1"/>
  <c r="AA990" i="5"/>
  <c r="O996" i="9" s="1"/>
  <c r="Q988" i="5"/>
  <c r="S988" i="5"/>
  <c r="E994" i="9" s="1"/>
  <c r="AA988" i="5"/>
  <c r="O994" i="9" s="1"/>
  <c r="Q986" i="5"/>
  <c r="S986" i="5"/>
  <c r="E992" i="9" s="1"/>
  <c r="AA986" i="5"/>
  <c r="O992" i="9" s="1"/>
  <c r="Q984" i="5"/>
  <c r="AA984" i="5"/>
  <c r="O990" i="9" s="1"/>
  <c r="S984" i="5"/>
  <c r="E990" i="9" s="1"/>
  <c r="Q982" i="5"/>
  <c r="S982" i="5"/>
  <c r="E988" i="9" s="1"/>
  <c r="AA982" i="5"/>
  <c r="O988" i="9" s="1"/>
  <c r="Q980" i="5"/>
  <c r="S980" i="5"/>
  <c r="E986" i="9" s="1"/>
  <c r="AA980" i="5"/>
  <c r="O986" i="9" s="1"/>
  <c r="Q978" i="5"/>
  <c r="S978" i="5"/>
  <c r="E984" i="9" s="1"/>
  <c r="AA978" i="5"/>
  <c r="O984" i="9" s="1"/>
  <c r="Q976" i="5"/>
  <c r="AA976" i="5"/>
  <c r="O982" i="9" s="1"/>
  <c r="S976" i="5"/>
  <c r="E982" i="9" s="1"/>
  <c r="Q974" i="5"/>
  <c r="S974" i="5"/>
  <c r="E980" i="9" s="1"/>
  <c r="AA974" i="5"/>
  <c r="O980" i="9" s="1"/>
  <c r="Q972" i="5"/>
  <c r="S972" i="5"/>
  <c r="E978" i="9" s="1"/>
  <c r="AA972" i="5"/>
  <c r="O978" i="9" s="1"/>
  <c r="Q970" i="5"/>
  <c r="AA970" i="5"/>
  <c r="O976" i="9" s="1"/>
  <c r="S970" i="5"/>
  <c r="E976" i="9" s="1"/>
  <c r="Q968" i="5"/>
  <c r="S968" i="5"/>
  <c r="E974" i="9" s="1"/>
  <c r="AA968" i="5"/>
  <c r="O974" i="9" s="1"/>
  <c r="Q966" i="5"/>
  <c r="S966" i="5"/>
  <c r="E972" i="9" s="1"/>
  <c r="AA966" i="5"/>
  <c r="O972" i="9" s="1"/>
  <c r="Q964" i="5"/>
  <c r="S964" i="5"/>
  <c r="E970" i="9" s="1"/>
  <c r="AA964" i="5"/>
  <c r="O970" i="9" s="1"/>
  <c r="Q962" i="5"/>
  <c r="S962" i="5"/>
  <c r="E968" i="9" s="1"/>
  <c r="AA962" i="5"/>
  <c r="O968" i="9" s="1"/>
  <c r="Q960" i="5"/>
  <c r="S960" i="5"/>
  <c r="E966" i="9" s="1"/>
  <c r="AA960" i="5"/>
  <c r="O966" i="9" s="1"/>
  <c r="Q958" i="5"/>
  <c r="S958" i="5"/>
  <c r="E964" i="9" s="1"/>
  <c r="AA958" i="5"/>
  <c r="O964" i="9" s="1"/>
  <c r="Q956" i="5"/>
  <c r="AA956" i="5"/>
  <c r="O962" i="9" s="1"/>
  <c r="S956" i="5"/>
  <c r="E962" i="9" s="1"/>
  <c r="Q954" i="5"/>
  <c r="S954" i="5"/>
  <c r="E960" i="9" s="1"/>
  <c r="AA954" i="5"/>
  <c r="O960" i="9" s="1"/>
  <c r="Q952" i="5"/>
  <c r="S952" i="5"/>
  <c r="E958" i="9" s="1"/>
  <c r="AA952" i="5"/>
  <c r="O958" i="9" s="1"/>
  <c r="Q950" i="5"/>
  <c r="S950" i="5"/>
  <c r="E956" i="9" s="1"/>
  <c r="AA950" i="5"/>
  <c r="O956" i="9" s="1"/>
  <c r="Q948" i="5"/>
  <c r="S948" i="5"/>
  <c r="E954" i="9" s="1"/>
  <c r="AA948" i="5"/>
  <c r="O954" i="9" s="1"/>
  <c r="Q946" i="5"/>
  <c r="S946" i="5"/>
  <c r="E952" i="9" s="1"/>
  <c r="AA946" i="5"/>
  <c r="O952" i="9" s="1"/>
  <c r="Q944" i="5"/>
  <c r="S944" i="5"/>
  <c r="E950" i="9" s="1"/>
  <c r="AA944" i="5"/>
  <c r="O950" i="9" s="1"/>
  <c r="Q942" i="5"/>
  <c r="S942" i="5"/>
  <c r="E948" i="9" s="1"/>
  <c r="AA942" i="5"/>
  <c r="O948" i="9" s="1"/>
  <c r="Q940" i="5"/>
  <c r="S940" i="5"/>
  <c r="E946" i="9" s="1"/>
  <c r="AA940" i="5"/>
  <c r="O946" i="9" s="1"/>
  <c r="Q938" i="5"/>
  <c r="AA938" i="5"/>
  <c r="O944" i="9" s="1"/>
  <c r="S938" i="5"/>
  <c r="E944" i="9" s="1"/>
  <c r="Q936" i="5"/>
  <c r="S936" i="5"/>
  <c r="E942" i="9" s="1"/>
  <c r="AA936" i="5"/>
  <c r="O942" i="9" s="1"/>
  <c r="Q934" i="5"/>
  <c r="S934" i="5"/>
  <c r="E940" i="9" s="1"/>
  <c r="AA934" i="5"/>
  <c r="O940" i="9" s="1"/>
  <c r="Q932" i="5"/>
  <c r="S932" i="5"/>
  <c r="E938" i="9" s="1"/>
  <c r="AA932" i="5"/>
  <c r="O938" i="9" s="1"/>
  <c r="Q930" i="5"/>
  <c r="S930" i="5"/>
  <c r="E936" i="9" s="1"/>
  <c r="AA930" i="5"/>
  <c r="O936" i="9" s="1"/>
  <c r="Q928" i="5"/>
  <c r="S928" i="5"/>
  <c r="E934" i="9" s="1"/>
  <c r="AA928" i="5"/>
  <c r="O934" i="9" s="1"/>
  <c r="Q926" i="5"/>
  <c r="S926" i="5"/>
  <c r="E932" i="9" s="1"/>
  <c r="AA926" i="5"/>
  <c r="O932" i="9" s="1"/>
  <c r="Q924" i="5"/>
  <c r="S924" i="5"/>
  <c r="E930" i="9" s="1"/>
  <c r="AA924" i="5"/>
  <c r="O930" i="9" s="1"/>
  <c r="Q922" i="5"/>
  <c r="S922" i="5"/>
  <c r="E928" i="9" s="1"/>
  <c r="AA922" i="5"/>
  <c r="O928" i="9" s="1"/>
  <c r="Q920" i="5"/>
  <c r="AA920" i="5"/>
  <c r="O926" i="9" s="1"/>
  <c r="S920" i="5"/>
  <c r="E926" i="9" s="1"/>
  <c r="Q918" i="5"/>
  <c r="S918" i="5"/>
  <c r="E924" i="9" s="1"/>
  <c r="AA918" i="5"/>
  <c r="O924" i="9" s="1"/>
  <c r="Q916" i="5"/>
  <c r="S916" i="5"/>
  <c r="E922" i="9" s="1"/>
  <c r="AA916" i="5"/>
  <c r="O922" i="9" s="1"/>
  <c r="Q914" i="5"/>
  <c r="S914" i="5"/>
  <c r="E920" i="9" s="1"/>
  <c r="AA914" i="5"/>
  <c r="O920" i="9" s="1"/>
  <c r="Q912" i="5"/>
  <c r="AA912" i="5"/>
  <c r="O918" i="9" s="1"/>
  <c r="S912" i="5"/>
  <c r="E918" i="9" s="1"/>
  <c r="Q910" i="5"/>
  <c r="S910" i="5"/>
  <c r="E916" i="9" s="1"/>
  <c r="AA910" i="5"/>
  <c r="O916" i="9" s="1"/>
  <c r="Q908" i="5"/>
  <c r="S908" i="5"/>
  <c r="E914" i="9" s="1"/>
  <c r="AA908" i="5"/>
  <c r="O914" i="9" s="1"/>
  <c r="Q906" i="5"/>
  <c r="AA906" i="5"/>
  <c r="O912" i="9" s="1"/>
  <c r="S906" i="5"/>
  <c r="E912" i="9" s="1"/>
  <c r="Q904" i="5"/>
  <c r="S904" i="5"/>
  <c r="E910" i="9" s="1"/>
  <c r="AA904" i="5"/>
  <c r="O910" i="9" s="1"/>
  <c r="Q902" i="5"/>
  <c r="S902" i="5"/>
  <c r="E908" i="9" s="1"/>
  <c r="AA902" i="5"/>
  <c r="O908" i="9" s="1"/>
  <c r="Q900" i="5"/>
  <c r="S900" i="5"/>
  <c r="E906" i="9" s="1"/>
  <c r="AA900" i="5"/>
  <c r="O906" i="9" s="1"/>
  <c r="Q898" i="5"/>
  <c r="S898" i="5"/>
  <c r="E904" i="9" s="1"/>
  <c r="AA898" i="5"/>
  <c r="O904" i="9" s="1"/>
  <c r="Q896" i="5"/>
  <c r="S896" i="5"/>
  <c r="E902" i="9" s="1"/>
  <c r="AA896" i="5"/>
  <c r="O902" i="9" s="1"/>
  <c r="Q894" i="5"/>
  <c r="S894" i="5"/>
  <c r="E900" i="9" s="1"/>
  <c r="AA894" i="5"/>
  <c r="O900" i="9" s="1"/>
  <c r="Q892" i="5"/>
  <c r="AA892" i="5"/>
  <c r="O898" i="9" s="1"/>
  <c r="S892" i="5"/>
  <c r="E898" i="9" s="1"/>
  <c r="Q890" i="5"/>
  <c r="S890" i="5"/>
  <c r="E896" i="9" s="1"/>
  <c r="AA890" i="5"/>
  <c r="O896" i="9" s="1"/>
  <c r="Q888" i="5"/>
  <c r="S888" i="5"/>
  <c r="E894" i="9" s="1"/>
  <c r="AA888" i="5"/>
  <c r="O894" i="9" s="1"/>
  <c r="Q886" i="5"/>
  <c r="S886" i="5"/>
  <c r="E892" i="9" s="1"/>
  <c r="AA886" i="5"/>
  <c r="O892" i="9" s="1"/>
  <c r="Q884" i="5"/>
  <c r="S884" i="5"/>
  <c r="E890" i="9" s="1"/>
  <c r="AA884" i="5"/>
  <c r="O890" i="9" s="1"/>
  <c r="Q882" i="5"/>
  <c r="S882" i="5"/>
  <c r="E888" i="9" s="1"/>
  <c r="AA882" i="5"/>
  <c r="O888" i="9" s="1"/>
  <c r="Q880" i="5"/>
  <c r="S880" i="5"/>
  <c r="E886" i="9" s="1"/>
  <c r="AA880" i="5"/>
  <c r="O886" i="9" s="1"/>
  <c r="Q878" i="5"/>
  <c r="S878" i="5"/>
  <c r="E884" i="9" s="1"/>
  <c r="AA878" i="5"/>
  <c r="O884" i="9" s="1"/>
  <c r="Q876" i="5"/>
  <c r="S876" i="5"/>
  <c r="E882" i="9" s="1"/>
  <c r="AA876" i="5"/>
  <c r="O882" i="9" s="1"/>
  <c r="Q874" i="5"/>
  <c r="AA874" i="5"/>
  <c r="O880" i="9" s="1"/>
  <c r="S874" i="5"/>
  <c r="E880" i="9" s="1"/>
  <c r="Q872" i="5"/>
  <c r="S872" i="5"/>
  <c r="E878" i="9" s="1"/>
  <c r="AA872" i="5"/>
  <c r="O878" i="9" s="1"/>
  <c r="Q870" i="5"/>
  <c r="S870" i="5"/>
  <c r="E876" i="9" s="1"/>
  <c r="AA870" i="5"/>
  <c r="O876" i="9" s="1"/>
  <c r="Q868" i="5"/>
  <c r="S868" i="5"/>
  <c r="E874" i="9" s="1"/>
  <c r="AA868" i="5"/>
  <c r="O874" i="9" s="1"/>
  <c r="Q866" i="5"/>
  <c r="S866" i="5"/>
  <c r="E872" i="9" s="1"/>
  <c r="AA866" i="5"/>
  <c r="O872" i="9" s="1"/>
  <c r="Q864" i="5"/>
  <c r="S864" i="5"/>
  <c r="E870" i="9" s="1"/>
  <c r="AA864" i="5"/>
  <c r="O870" i="9" s="1"/>
  <c r="Q862" i="5"/>
  <c r="S862" i="5"/>
  <c r="E868" i="9" s="1"/>
  <c r="AA862" i="5"/>
  <c r="O868" i="9" s="1"/>
  <c r="Q860" i="5"/>
  <c r="S860" i="5"/>
  <c r="E866" i="9" s="1"/>
  <c r="AA860" i="5"/>
  <c r="O866" i="9" s="1"/>
  <c r="Q858" i="5"/>
  <c r="S858" i="5"/>
  <c r="E864" i="9" s="1"/>
  <c r="AA858" i="5"/>
  <c r="O864" i="9" s="1"/>
  <c r="Q856" i="5"/>
  <c r="AA856" i="5"/>
  <c r="O862" i="9" s="1"/>
  <c r="S856" i="5"/>
  <c r="E862" i="9" s="1"/>
  <c r="Q854" i="5"/>
  <c r="S854" i="5"/>
  <c r="E860" i="9" s="1"/>
  <c r="AA854" i="5"/>
  <c r="O860" i="9" s="1"/>
  <c r="Q852" i="5"/>
  <c r="S852" i="5"/>
  <c r="E858" i="9" s="1"/>
  <c r="AA852" i="5"/>
  <c r="O858" i="9" s="1"/>
  <c r="Q850" i="5"/>
  <c r="S850" i="5"/>
  <c r="E856" i="9" s="1"/>
  <c r="AA850" i="5"/>
  <c r="O856" i="9" s="1"/>
  <c r="Q848" i="5"/>
  <c r="AA848" i="5"/>
  <c r="O854" i="9" s="1"/>
  <c r="S848" i="5"/>
  <c r="E854" i="9" s="1"/>
  <c r="Q846" i="5"/>
  <c r="S846" i="5"/>
  <c r="E852" i="9" s="1"/>
  <c r="AA846" i="5"/>
  <c r="O852" i="9" s="1"/>
  <c r="Q844" i="5"/>
  <c r="S844" i="5"/>
  <c r="E850" i="9" s="1"/>
  <c r="AA844" i="5"/>
  <c r="O850" i="9" s="1"/>
  <c r="Q842" i="5"/>
  <c r="AA842" i="5"/>
  <c r="O848" i="9" s="1"/>
  <c r="S842" i="5"/>
  <c r="E848" i="9" s="1"/>
  <c r="Q840" i="5"/>
  <c r="S840" i="5"/>
  <c r="E846" i="9" s="1"/>
  <c r="AA840" i="5"/>
  <c r="O846" i="9" s="1"/>
  <c r="Q838" i="5"/>
  <c r="S838" i="5"/>
  <c r="E844" i="9" s="1"/>
  <c r="AA838" i="5"/>
  <c r="O844" i="9" s="1"/>
  <c r="Q836" i="5"/>
  <c r="S836" i="5"/>
  <c r="E842" i="9" s="1"/>
  <c r="AA836" i="5"/>
  <c r="O842" i="9" s="1"/>
  <c r="Q834" i="5"/>
  <c r="S834" i="5"/>
  <c r="E840" i="9" s="1"/>
  <c r="AA834" i="5"/>
  <c r="O840" i="9" s="1"/>
  <c r="Q832" i="5"/>
  <c r="S832" i="5"/>
  <c r="E838" i="9" s="1"/>
  <c r="AA832" i="5"/>
  <c r="O838" i="9" s="1"/>
  <c r="Q830" i="5"/>
  <c r="S830" i="5"/>
  <c r="E836" i="9" s="1"/>
  <c r="AA830" i="5"/>
  <c r="O836" i="9" s="1"/>
  <c r="Q828" i="5"/>
  <c r="AA828" i="5"/>
  <c r="O834" i="9" s="1"/>
  <c r="S828" i="5"/>
  <c r="E834" i="9" s="1"/>
  <c r="Q826" i="5"/>
  <c r="S826" i="5"/>
  <c r="E832" i="9" s="1"/>
  <c r="AA826" i="5"/>
  <c r="O832" i="9" s="1"/>
  <c r="Q824" i="5"/>
  <c r="S824" i="5"/>
  <c r="E830" i="9" s="1"/>
  <c r="AA824" i="5"/>
  <c r="O830" i="9" s="1"/>
  <c r="Q822" i="5"/>
  <c r="S822" i="5"/>
  <c r="E828" i="9" s="1"/>
  <c r="AA822" i="5"/>
  <c r="O828" i="9" s="1"/>
  <c r="Q820" i="5"/>
  <c r="S820" i="5"/>
  <c r="E826" i="9" s="1"/>
  <c r="AA820" i="5"/>
  <c r="O826" i="9" s="1"/>
  <c r="Q818" i="5"/>
  <c r="S818" i="5"/>
  <c r="E824" i="9" s="1"/>
  <c r="AA818" i="5"/>
  <c r="O824" i="9" s="1"/>
  <c r="Q816" i="5"/>
  <c r="S816" i="5"/>
  <c r="E822" i="9" s="1"/>
  <c r="AA816" i="5"/>
  <c r="O822" i="9" s="1"/>
  <c r="Q814" i="5"/>
  <c r="S814" i="5"/>
  <c r="E820" i="9" s="1"/>
  <c r="AA814" i="5"/>
  <c r="O820" i="9" s="1"/>
  <c r="Q812" i="5"/>
  <c r="S812" i="5"/>
  <c r="E818" i="9" s="1"/>
  <c r="AA812" i="5"/>
  <c r="O818" i="9" s="1"/>
  <c r="S810" i="5"/>
  <c r="E816" i="9" s="1"/>
  <c r="AA810" i="5"/>
  <c r="O816" i="9" s="1"/>
  <c r="Q810" i="5"/>
  <c r="Q808" i="5"/>
  <c r="S808" i="5"/>
  <c r="E814" i="9" s="1"/>
  <c r="AA808" i="5"/>
  <c r="O814" i="9" s="1"/>
  <c r="S806" i="5"/>
  <c r="E812" i="9" s="1"/>
  <c r="Q806" i="5"/>
  <c r="AA806" i="5"/>
  <c r="O812" i="9" s="1"/>
  <c r="Q804" i="5"/>
  <c r="S804" i="5"/>
  <c r="E810" i="9" s="1"/>
  <c r="AA804" i="5"/>
  <c r="O810" i="9" s="1"/>
  <c r="Q802" i="5"/>
  <c r="S802" i="5"/>
  <c r="E808" i="9" s="1"/>
  <c r="AA802" i="5"/>
  <c r="O808" i="9" s="1"/>
  <c r="S800" i="5"/>
  <c r="E806" i="9" s="1"/>
  <c r="AA800" i="5"/>
  <c r="O806" i="9" s="1"/>
  <c r="Q800" i="5"/>
  <c r="S798" i="5"/>
  <c r="E804" i="9" s="1"/>
  <c r="Q798" i="5"/>
  <c r="AA798" i="5"/>
  <c r="O804" i="9" s="1"/>
  <c r="Q796" i="5"/>
  <c r="S796" i="5"/>
  <c r="E802" i="9" s="1"/>
  <c r="AA796" i="5"/>
  <c r="O802" i="9" s="1"/>
  <c r="Q794" i="5"/>
  <c r="AA794" i="5"/>
  <c r="O800" i="9" s="1"/>
  <c r="S794" i="5"/>
  <c r="E800" i="9" s="1"/>
  <c r="Q792" i="5"/>
  <c r="S792" i="5"/>
  <c r="E798" i="9" s="1"/>
  <c r="AA792" i="5"/>
  <c r="O798" i="9" s="1"/>
  <c r="S790" i="5"/>
  <c r="E796" i="9" s="1"/>
  <c r="Q790" i="5"/>
  <c r="AA790" i="5"/>
  <c r="O796" i="9" s="1"/>
  <c r="Q788" i="5"/>
  <c r="S788" i="5"/>
  <c r="E794" i="9" s="1"/>
  <c r="AA788" i="5"/>
  <c r="O794" i="9" s="1"/>
  <c r="S786" i="5"/>
  <c r="E792" i="9" s="1"/>
  <c r="AA786" i="5"/>
  <c r="O792" i="9" s="1"/>
  <c r="Q786" i="5"/>
  <c r="Q784" i="5"/>
  <c r="AA784" i="5"/>
  <c r="O790" i="9" s="1"/>
  <c r="S784" i="5"/>
  <c r="E790" i="9" s="1"/>
  <c r="S782" i="5"/>
  <c r="E788" i="9" s="1"/>
  <c r="Q782" i="5"/>
  <c r="AA782" i="5"/>
  <c r="O788" i="9" s="1"/>
  <c r="Q780" i="5"/>
  <c r="S780" i="5"/>
  <c r="E786" i="9" s="1"/>
  <c r="AA780" i="5"/>
  <c r="O786" i="9" s="1"/>
  <c r="Q778" i="5"/>
  <c r="S778" i="5"/>
  <c r="E784" i="9" s="1"/>
  <c r="AA778" i="5"/>
  <c r="O784" i="9" s="1"/>
  <c r="Q776" i="5"/>
  <c r="AA776" i="5"/>
  <c r="O782" i="9" s="1"/>
  <c r="S776" i="5"/>
  <c r="E782" i="9" s="1"/>
  <c r="S774" i="5"/>
  <c r="E780" i="9" s="1"/>
  <c r="Q774" i="5"/>
  <c r="AA774" i="5"/>
  <c r="O780" i="9" s="1"/>
  <c r="Q772" i="5"/>
  <c r="S772" i="5"/>
  <c r="E778" i="9" s="1"/>
  <c r="AA772" i="5"/>
  <c r="O778" i="9" s="1"/>
  <c r="Q770" i="5"/>
  <c r="S770" i="5"/>
  <c r="E776" i="9" s="1"/>
  <c r="AA770" i="5"/>
  <c r="O776" i="9" s="1"/>
  <c r="S768" i="5"/>
  <c r="E774" i="9" s="1"/>
  <c r="Q768" i="5"/>
  <c r="AA768" i="5"/>
  <c r="O774" i="9" s="1"/>
  <c r="S766" i="5"/>
  <c r="E772" i="9" s="1"/>
  <c r="Q766" i="5"/>
  <c r="AA766" i="5"/>
  <c r="O772" i="9" s="1"/>
  <c r="Q764" i="5"/>
  <c r="S764" i="5"/>
  <c r="E770" i="9" s="1"/>
  <c r="AA764" i="5"/>
  <c r="O770" i="9" s="1"/>
  <c r="Q762" i="5"/>
  <c r="AA762" i="5"/>
  <c r="O768" i="9" s="1"/>
  <c r="S762" i="5"/>
  <c r="E768" i="9" s="1"/>
  <c r="Q760" i="5"/>
  <c r="S760" i="5"/>
  <c r="E766" i="9" s="1"/>
  <c r="AA760" i="5"/>
  <c r="O766" i="9" s="1"/>
  <c r="S758" i="5"/>
  <c r="E764" i="9" s="1"/>
  <c r="Q758" i="5"/>
  <c r="AA758" i="5"/>
  <c r="O764" i="9" s="1"/>
  <c r="Q756" i="5"/>
  <c r="S756" i="5"/>
  <c r="E762" i="9" s="1"/>
  <c r="AA756" i="5"/>
  <c r="O762" i="9" s="1"/>
  <c r="S754" i="5"/>
  <c r="E760" i="9" s="1"/>
  <c r="Q754" i="5"/>
  <c r="AA754" i="5"/>
  <c r="O760" i="9" s="1"/>
  <c r="Q752" i="5"/>
  <c r="AA752" i="5"/>
  <c r="O758" i="9" s="1"/>
  <c r="S752" i="5"/>
  <c r="E758" i="9" s="1"/>
  <c r="S750" i="5"/>
  <c r="E756" i="9" s="1"/>
  <c r="Q750" i="5"/>
  <c r="AA750" i="5"/>
  <c r="O756" i="9" s="1"/>
  <c r="Q748" i="5"/>
  <c r="AA748" i="5"/>
  <c r="O754" i="9" s="1"/>
  <c r="S748" i="5"/>
  <c r="E754" i="9" s="1"/>
  <c r="Q746" i="5"/>
  <c r="AA746" i="5"/>
  <c r="O752" i="9" s="1"/>
  <c r="S746" i="5"/>
  <c r="E752" i="9" s="1"/>
  <c r="Q744" i="5"/>
  <c r="S744" i="5"/>
  <c r="E750" i="9" s="1"/>
  <c r="AA744" i="5"/>
  <c r="O750" i="9" s="1"/>
  <c r="S742" i="5"/>
  <c r="E748" i="9" s="1"/>
  <c r="Q742" i="5"/>
  <c r="AA742" i="5"/>
  <c r="O748" i="9" s="1"/>
  <c r="Q740" i="5"/>
  <c r="S740" i="5"/>
  <c r="E746" i="9" s="1"/>
  <c r="AA740" i="5"/>
  <c r="O746" i="9" s="1"/>
  <c r="Q738" i="5"/>
  <c r="AA738" i="5"/>
  <c r="O744" i="9" s="1"/>
  <c r="S738" i="5"/>
  <c r="E744" i="9" s="1"/>
  <c r="S736" i="5"/>
  <c r="E742" i="9" s="1"/>
  <c r="Q736" i="5"/>
  <c r="AA736" i="5"/>
  <c r="O742" i="9" s="1"/>
  <c r="S734" i="5"/>
  <c r="E740" i="9" s="1"/>
  <c r="Q734" i="5"/>
  <c r="AA734" i="5"/>
  <c r="O740" i="9" s="1"/>
  <c r="Q732" i="5"/>
  <c r="S732" i="5"/>
  <c r="E738" i="9" s="1"/>
  <c r="AA732" i="5"/>
  <c r="O738" i="9" s="1"/>
  <c r="Q730" i="5"/>
  <c r="S730" i="5"/>
  <c r="E736" i="9" s="1"/>
  <c r="AA730" i="5"/>
  <c r="O736" i="9" s="1"/>
  <c r="Q728" i="5"/>
  <c r="AA728" i="5"/>
  <c r="O734" i="9" s="1"/>
  <c r="S728" i="5"/>
  <c r="E734" i="9" s="1"/>
  <c r="S726" i="5"/>
  <c r="E732" i="9" s="1"/>
  <c r="Q726" i="5"/>
  <c r="AA726" i="5"/>
  <c r="O732" i="9" s="1"/>
  <c r="Q724" i="5"/>
  <c r="S724" i="5"/>
  <c r="E730" i="9" s="1"/>
  <c r="AA724" i="5"/>
  <c r="O730" i="9" s="1"/>
  <c r="S722" i="5"/>
  <c r="E728" i="9" s="1"/>
  <c r="Q722" i="5"/>
  <c r="AA722" i="5"/>
  <c r="O728" i="9" s="1"/>
  <c r="S720" i="5"/>
  <c r="E726" i="9" s="1"/>
  <c r="AA720" i="5"/>
  <c r="O726" i="9" s="1"/>
  <c r="Q720" i="5"/>
  <c r="S718" i="5"/>
  <c r="E724" i="9" s="1"/>
  <c r="Q718" i="5"/>
  <c r="AA718" i="5"/>
  <c r="O724" i="9" s="1"/>
  <c r="Q716" i="5"/>
  <c r="S716" i="5"/>
  <c r="E722" i="9" s="1"/>
  <c r="AA716" i="5"/>
  <c r="O722" i="9" s="1"/>
  <c r="Q714" i="5"/>
  <c r="AA714" i="5"/>
  <c r="O720" i="9" s="1"/>
  <c r="S714" i="5"/>
  <c r="E720" i="9" s="1"/>
  <c r="Q712" i="5"/>
  <c r="S712" i="5"/>
  <c r="E718" i="9" s="1"/>
  <c r="AA712" i="5"/>
  <c r="O718" i="9" s="1"/>
  <c r="S710" i="5"/>
  <c r="E716" i="9" s="1"/>
  <c r="AA710" i="5"/>
  <c r="O716" i="9" s="1"/>
  <c r="Q710" i="5"/>
  <c r="Q708" i="5"/>
  <c r="S708" i="5"/>
  <c r="E714" i="9" s="1"/>
  <c r="AA708" i="5"/>
  <c r="O714" i="9" s="1"/>
  <c r="S706" i="5"/>
  <c r="E712" i="9" s="1"/>
  <c r="Q706" i="5"/>
  <c r="AA706" i="5"/>
  <c r="O712" i="9" s="1"/>
  <c r="S704" i="5"/>
  <c r="E710" i="9" s="1"/>
  <c r="Q704" i="5"/>
  <c r="AA704" i="5"/>
  <c r="O710" i="9" s="1"/>
  <c r="S702" i="5"/>
  <c r="E708" i="9" s="1"/>
  <c r="Q702" i="5"/>
  <c r="AA702" i="5"/>
  <c r="O708" i="9" s="1"/>
  <c r="Q700" i="5"/>
  <c r="AA700" i="5"/>
  <c r="O706" i="9" s="1"/>
  <c r="S700" i="5"/>
  <c r="E706" i="9" s="1"/>
  <c r="Q698" i="5"/>
  <c r="S698" i="5"/>
  <c r="E704" i="9" s="1"/>
  <c r="AA698" i="5"/>
  <c r="O704" i="9" s="1"/>
  <c r="S696" i="5"/>
  <c r="E702" i="9" s="1"/>
  <c r="Q696" i="5"/>
  <c r="AA696" i="5"/>
  <c r="O702" i="9" s="1"/>
  <c r="S694" i="5"/>
  <c r="E700" i="9" s="1"/>
  <c r="Q694" i="5"/>
  <c r="AA694" i="5"/>
  <c r="O700" i="9" s="1"/>
  <c r="Q692" i="5"/>
  <c r="S692" i="5"/>
  <c r="E698" i="9" s="1"/>
  <c r="AA692" i="5"/>
  <c r="O698" i="9" s="1"/>
  <c r="S690" i="5"/>
  <c r="E696" i="9" s="1"/>
  <c r="Q690" i="5"/>
  <c r="AA690" i="5"/>
  <c r="O696" i="9" s="1"/>
  <c r="Q688" i="5"/>
  <c r="S688" i="5"/>
  <c r="E694" i="9" s="1"/>
  <c r="AA688" i="5"/>
  <c r="O694" i="9" s="1"/>
  <c r="S686" i="5"/>
  <c r="E692" i="9" s="1"/>
  <c r="Q686" i="5"/>
  <c r="AA686" i="5"/>
  <c r="O692" i="9" s="1"/>
  <c r="Q684" i="5"/>
  <c r="S684" i="5"/>
  <c r="E690" i="9" s="1"/>
  <c r="AA684" i="5"/>
  <c r="O690" i="9" s="1"/>
  <c r="S682" i="5"/>
  <c r="E688" i="9" s="1"/>
  <c r="AA682" i="5"/>
  <c r="O688" i="9" s="1"/>
  <c r="Q682" i="5"/>
  <c r="Q680" i="5"/>
  <c r="S680" i="5"/>
  <c r="E686" i="9" s="1"/>
  <c r="AA680" i="5"/>
  <c r="O686" i="9" s="1"/>
  <c r="S678" i="5"/>
  <c r="E684" i="9" s="1"/>
  <c r="Q678" i="5"/>
  <c r="AA678" i="5"/>
  <c r="O684" i="9" s="1"/>
  <c r="Q676" i="5"/>
  <c r="S676" i="5"/>
  <c r="E682" i="9" s="1"/>
  <c r="AA676" i="5"/>
  <c r="O682" i="9" s="1"/>
  <c r="Q674" i="5"/>
  <c r="S674" i="5"/>
  <c r="E680" i="9" s="1"/>
  <c r="AA674" i="5"/>
  <c r="O680" i="9" s="1"/>
  <c r="S672" i="5"/>
  <c r="E678" i="9" s="1"/>
  <c r="AA672" i="5"/>
  <c r="O678" i="9" s="1"/>
  <c r="Q672" i="5"/>
  <c r="S670" i="5"/>
  <c r="E676" i="9" s="1"/>
  <c r="Q670" i="5"/>
  <c r="AA670" i="5"/>
  <c r="O676" i="9" s="1"/>
  <c r="Q668" i="5"/>
  <c r="S668" i="5"/>
  <c r="E674" i="9" s="1"/>
  <c r="AA668" i="5"/>
  <c r="O674" i="9" s="1"/>
  <c r="Q666" i="5"/>
  <c r="S666" i="5"/>
  <c r="E672" i="9" s="1"/>
  <c r="AA666" i="5"/>
  <c r="O672" i="9" s="1"/>
  <c r="Q664" i="5"/>
  <c r="S664" i="5"/>
  <c r="E670" i="9" s="1"/>
  <c r="AA664" i="5"/>
  <c r="O670" i="9" s="1"/>
  <c r="S662" i="5"/>
  <c r="E668" i="9" s="1"/>
  <c r="Q662" i="5"/>
  <c r="AA662" i="5"/>
  <c r="O668" i="9" s="1"/>
  <c r="Q660" i="5"/>
  <c r="S660" i="5"/>
  <c r="E666" i="9" s="1"/>
  <c r="AA660" i="5"/>
  <c r="O666" i="9" s="1"/>
  <c r="S658" i="5"/>
  <c r="E664" i="9" s="1"/>
  <c r="Q658" i="5"/>
  <c r="AA658" i="5"/>
  <c r="O664" i="9" s="1"/>
  <c r="Q656" i="5"/>
  <c r="S656" i="5"/>
  <c r="E662" i="9" s="1"/>
  <c r="AA656" i="5"/>
  <c r="O662" i="9" s="1"/>
  <c r="S654" i="5"/>
  <c r="E660" i="9" s="1"/>
  <c r="Q654" i="5"/>
  <c r="AA654" i="5"/>
  <c r="O660" i="9" s="1"/>
  <c r="Q652" i="5"/>
  <c r="AA652" i="5"/>
  <c r="O658" i="9" s="1"/>
  <c r="S652" i="5"/>
  <c r="E658" i="9" s="1"/>
  <c r="Q650" i="5"/>
  <c r="S650" i="5"/>
  <c r="E656" i="9" s="1"/>
  <c r="AA650" i="5"/>
  <c r="O656" i="9" s="1"/>
  <c r="Q648" i="5"/>
  <c r="S648" i="5"/>
  <c r="E654" i="9" s="1"/>
  <c r="AA648" i="5"/>
  <c r="O654" i="9" s="1"/>
  <c r="S646" i="5"/>
  <c r="E652" i="9" s="1"/>
  <c r="Q646" i="5"/>
  <c r="AA646" i="5"/>
  <c r="O652" i="9" s="1"/>
  <c r="Q644" i="5"/>
  <c r="S644" i="5"/>
  <c r="E650" i="9" s="1"/>
  <c r="AA644" i="5"/>
  <c r="O650" i="9" s="1"/>
  <c r="Q642" i="5"/>
  <c r="S642" i="5"/>
  <c r="E648" i="9" s="1"/>
  <c r="AA642" i="5"/>
  <c r="O648" i="9" s="1"/>
  <c r="S640" i="5"/>
  <c r="E646" i="9" s="1"/>
  <c r="Q640" i="5"/>
  <c r="AA640" i="5"/>
  <c r="O646" i="9" s="1"/>
  <c r="S638" i="5"/>
  <c r="E644" i="9" s="1"/>
  <c r="Q638" i="5"/>
  <c r="AA638" i="5"/>
  <c r="O644" i="9" s="1"/>
  <c r="Q636" i="5"/>
  <c r="S636" i="5"/>
  <c r="E642" i="9" s="1"/>
  <c r="AA636" i="5"/>
  <c r="O642" i="9" s="1"/>
  <c r="Q634" i="5"/>
  <c r="AA634" i="5"/>
  <c r="O640" i="9" s="1"/>
  <c r="S634" i="5"/>
  <c r="E640" i="9" s="1"/>
  <c r="Q632" i="5"/>
  <c r="S632" i="5"/>
  <c r="E638" i="9" s="1"/>
  <c r="AA632" i="5"/>
  <c r="O638" i="9" s="1"/>
  <c r="S630" i="5"/>
  <c r="E636" i="9" s="1"/>
  <c r="Q630" i="5"/>
  <c r="AA630" i="5"/>
  <c r="O636" i="9" s="1"/>
  <c r="Q628" i="5"/>
  <c r="S628" i="5"/>
  <c r="E634" i="9" s="1"/>
  <c r="AA628" i="5"/>
  <c r="O634" i="9" s="1"/>
  <c r="S626" i="5"/>
  <c r="E632" i="9" s="1"/>
  <c r="Q626" i="5"/>
  <c r="AA626" i="5"/>
  <c r="O632" i="9" s="1"/>
  <c r="AA624" i="5"/>
  <c r="O630" i="9" s="1"/>
  <c r="Q624" i="5"/>
  <c r="S624" i="5"/>
  <c r="E630" i="9" s="1"/>
  <c r="S622" i="5"/>
  <c r="E628" i="9" s="1"/>
  <c r="Q622" i="5"/>
  <c r="AA622" i="5"/>
  <c r="O628" i="9" s="1"/>
  <c r="Q620" i="5"/>
  <c r="S620" i="5"/>
  <c r="E626" i="9" s="1"/>
  <c r="AA620" i="5"/>
  <c r="O626" i="9" s="1"/>
  <c r="Q618" i="5"/>
  <c r="S618" i="5"/>
  <c r="E624" i="9" s="1"/>
  <c r="AA618" i="5"/>
  <c r="O624" i="9" s="1"/>
  <c r="Q616" i="5"/>
  <c r="S616" i="5"/>
  <c r="E622" i="9" s="1"/>
  <c r="AA616" i="5"/>
  <c r="O622" i="9" s="1"/>
  <c r="S614" i="5"/>
  <c r="E620" i="9" s="1"/>
  <c r="AA614" i="5"/>
  <c r="O620" i="9" s="1"/>
  <c r="Q614" i="5"/>
  <c r="Q612" i="5"/>
  <c r="S612" i="5"/>
  <c r="E618" i="9" s="1"/>
  <c r="AA612" i="5"/>
  <c r="O618" i="9" s="1"/>
  <c r="Q610" i="5"/>
  <c r="S610" i="5"/>
  <c r="E616" i="9" s="1"/>
  <c r="AA610" i="5"/>
  <c r="O616" i="9" s="1"/>
  <c r="S608" i="5"/>
  <c r="E614" i="9" s="1"/>
  <c r="Q608" i="5"/>
  <c r="AA608" i="5"/>
  <c r="O614" i="9" s="1"/>
  <c r="S606" i="5"/>
  <c r="E612" i="9" s="1"/>
  <c r="Q606" i="5"/>
  <c r="AA606" i="5"/>
  <c r="O612" i="9" s="1"/>
  <c r="Q604" i="5"/>
  <c r="AA604" i="5"/>
  <c r="O610" i="9" s="1"/>
  <c r="S604" i="5"/>
  <c r="E610" i="9" s="1"/>
  <c r="Q602" i="5"/>
  <c r="S602" i="5"/>
  <c r="E608" i="9" s="1"/>
  <c r="AA602" i="5"/>
  <c r="O608" i="9" s="1"/>
  <c r="Q600" i="5"/>
  <c r="S600" i="5"/>
  <c r="E606" i="9" s="1"/>
  <c r="AA600" i="5"/>
  <c r="O606" i="9" s="1"/>
  <c r="S598" i="5"/>
  <c r="E604" i="9" s="1"/>
  <c r="Q598" i="5"/>
  <c r="AA598" i="5"/>
  <c r="O604" i="9" s="1"/>
  <c r="Q596" i="5"/>
  <c r="S596" i="5"/>
  <c r="E602" i="9" s="1"/>
  <c r="AA596" i="5"/>
  <c r="O602" i="9" s="1"/>
  <c r="S594" i="5"/>
  <c r="E600" i="9" s="1"/>
  <c r="Q594" i="5"/>
  <c r="AA594" i="5"/>
  <c r="O600" i="9" s="1"/>
  <c r="S592" i="5"/>
  <c r="E598" i="9" s="1"/>
  <c r="AA592" i="5"/>
  <c r="O598" i="9" s="1"/>
  <c r="Q592" i="5"/>
  <c r="S590" i="5"/>
  <c r="E596" i="9" s="1"/>
  <c r="Q590" i="5"/>
  <c r="AA590" i="5"/>
  <c r="O596" i="9" s="1"/>
  <c r="Q588" i="5"/>
  <c r="S588" i="5"/>
  <c r="E594" i="9" s="1"/>
  <c r="AA588" i="5"/>
  <c r="O594" i="9" s="1"/>
  <c r="AA586" i="5"/>
  <c r="O592" i="9" s="1"/>
  <c r="Q586" i="5"/>
  <c r="S586" i="5"/>
  <c r="E592" i="9" s="1"/>
  <c r="Q584" i="5"/>
  <c r="S584" i="5"/>
  <c r="E590" i="9" s="1"/>
  <c r="AA584" i="5"/>
  <c r="O590" i="9" s="1"/>
  <c r="S582" i="5"/>
  <c r="E588" i="9" s="1"/>
  <c r="Q582" i="5"/>
  <c r="AA582" i="5"/>
  <c r="O588" i="9" s="1"/>
  <c r="Q580" i="5"/>
  <c r="S580" i="5"/>
  <c r="E586" i="9" s="1"/>
  <c r="AA580" i="5"/>
  <c r="O586" i="9" s="1"/>
  <c r="S578" i="5"/>
  <c r="E584" i="9" s="1"/>
  <c r="AA578" i="5"/>
  <c r="O584" i="9" s="1"/>
  <c r="Q578" i="5"/>
  <c r="S576" i="5"/>
  <c r="E582" i="9" s="1"/>
  <c r="AA576" i="5"/>
  <c r="O582" i="9" s="1"/>
  <c r="Q576" i="5"/>
  <c r="S574" i="5"/>
  <c r="E580" i="9" s="1"/>
  <c r="Q574" i="5"/>
  <c r="AA574" i="5"/>
  <c r="O580" i="9" s="1"/>
  <c r="Q572" i="5"/>
  <c r="S572" i="5"/>
  <c r="E578" i="9" s="1"/>
  <c r="AA572" i="5"/>
  <c r="O578" i="9" s="1"/>
  <c r="Q570" i="5"/>
  <c r="S570" i="5"/>
  <c r="E576" i="9" s="1"/>
  <c r="AA570" i="5"/>
  <c r="O576" i="9" s="1"/>
  <c r="S568" i="5"/>
  <c r="E574" i="9" s="1"/>
  <c r="AA568" i="5"/>
  <c r="O574" i="9" s="1"/>
  <c r="Q568" i="5"/>
  <c r="S566" i="5"/>
  <c r="E572" i="9" s="1"/>
  <c r="Q566" i="5"/>
  <c r="AA566" i="5"/>
  <c r="O572" i="9" s="1"/>
  <c r="Q564" i="5"/>
  <c r="S564" i="5"/>
  <c r="E570" i="9" s="1"/>
  <c r="AA564" i="5"/>
  <c r="O570" i="9" s="1"/>
  <c r="S562" i="5"/>
  <c r="E568" i="9" s="1"/>
  <c r="Q562" i="5"/>
  <c r="AA562" i="5"/>
  <c r="O568" i="9" s="1"/>
  <c r="Q560" i="5"/>
  <c r="S560" i="5"/>
  <c r="E566" i="9" s="1"/>
  <c r="AA560" i="5"/>
  <c r="O566" i="9" s="1"/>
  <c r="S558" i="5"/>
  <c r="E564" i="9" s="1"/>
  <c r="Q558" i="5"/>
  <c r="AA558" i="5"/>
  <c r="O564" i="9" s="1"/>
  <c r="Q556" i="5"/>
  <c r="S556" i="5"/>
  <c r="E562" i="9" s="1"/>
  <c r="AA556" i="5"/>
  <c r="O562" i="9" s="1"/>
  <c r="S554" i="5"/>
  <c r="E560" i="9" s="1"/>
  <c r="AA554" i="5"/>
  <c r="O560" i="9" s="1"/>
  <c r="Q554" i="5"/>
  <c r="Q552" i="5"/>
  <c r="S552" i="5"/>
  <c r="E558" i="9" s="1"/>
  <c r="AA552" i="5"/>
  <c r="O558" i="9" s="1"/>
  <c r="S550" i="5"/>
  <c r="E556" i="9" s="1"/>
  <c r="Q550" i="5"/>
  <c r="AA550" i="5"/>
  <c r="O556" i="9" s="1"/>
  <c r="Q548" i="5"/>
  <c r="S548" i="5"/>
  <c r="E554" i="9" s="1"/>
  <c r="AA548" i="5"/>
  <c r="O554" i="9" s="1"/>
  <c r="Q546" i="5"/>
  <c r="S546" i="5"/>
  <c r="E552" i="9" s="1"/>
  <c r="AA546" i="5"/>
  <c r="O552" i="9" s="1"/>
  <c r="S544" i="5"/>
  <c r="E550" i="9" s="1"/>
  <c r="AA544" i="5"/>
  <c r="O550" i="9" s="1"/>
  <c r="Q544" i="5"/>
  <c r="S542" i="5"/>
  <c r="E548" i="9" s="1"/>
  <c r="Q542" i="5"/>
  <c r="AA542" i="5"/>
  <c r="O548" i="9" s="1"/>
  <c r="Q540" i="5"/>
  <c r="S540" i="5"/>
  <c r="E546" i="9" s="1"/>
  <c r="AA540" i="5"/>
  <c r="O546" i="9" s="1"/>
  <c r="Q538" i="5"/>
  <c r="AA538" i="5"/>
  <c r="O544" i="9" s="1"/>
  <c r="S538" i="5"/>
  <c r="E544" i="9" s="1"/>
  <c r="Q536" i="5"/>
  <c r="S536" i="5"/>
  <c r="E542" i="9" s="1"/>
  <c r="AA536" i="5"/>
  <c r="O542" i="9" s="1"/>
  <c r="S534" i="5"/>
  <c r="E540" i="9" s="1"/>
  <c r="Q534" i="5"/>
  <c r="AA534" i="5"/>
  <c r="O540" i="9" s="1"/>
  <c r="Q532" i="5"/>
  <c r="S532" i="5"/>
  <c r="E538" i="9" s="1"/>
  <c r="AA532" i="5"/>
  <c r="O538" i="9" s="1"/>
  <c r="S530" i="5"/>
  <c r="E536" i="9" s="1"/>
  <c r="AA530" i="5"/>
  <c r="O536" i="9" s="1"/>
  <c r="Q530" i="5"/>
  <c r="Q528" i="5"/>
  <c r="AA528" i="5"/>
  <c r="O534" i="9" s="1"/>
  <c r="S528" i="5"/>
  <c r="E534" i="9" s="1"/>
  <c r="S526" i="5"/>
  <c r="E532" i="9" s="1"/>
  <c r="Q526" i="5"/>
  <c r="AA526" i="5"/>
  <c r="O532" i="9" s="1"/>
  <c r="Q524" i="5"/>
  <c r="S524" i="5"/>
  <c r="E530" i="9" s="1"/>
  <c r="AA524" i="5"/>
  <c r="O530" i="9" s="1"/>
  <c r="Q522" i="5"/>
  <c r="S522" i="5"/>
  <c r="E528" i="9" s="1"/>
  <c r="AA522" i="5"/>
  <c r="O528" i="9" s="1"/>
  <c r="Q520" i="5"/>
  <c r="AA520" i="5"/>
  <c r="O526" i="9" s="1"/>
  <c r="S520" i="5"/>
  <c r="E526" i="9" s="1"/>
  <c r="S518" i="5"/>
  <c r="E524" i="9" s="1"/>
  <c r="Q518" i="5"/>
  <c r="AA518" i="5"/>
  <c r="O524" i="9" s="1"/>
  <c r="Q516" i="5"/>
  <c r="S516" i="5"/>
  <c r="E522" i="9" s="1"/>
  <c r="AA516" i="5"/>
  <c r="O522" i="9" s="1"/>
  <c r="Q514" i="5"/>
  <c r="S514" i="5"/>
  <c r="E520" i="9" s="1"/>
  <c r="AA514" i="5"/>
  <c r="O520" i="9" s="1"/>
  <c r="S512" i="5"/>
  <c r="E518" i="9" s="1"/>
  <c r="Q512" i="5"/>
  <c r="AA512" i="5"/>
  <c r="O518" i="9" s="1"/>
  <c r="S510" i="5"/>
  <c r="E516" i="9" s="1"/>
  <c r="Q510" i="5"/>
  <c r="AA510" i="5"/>
  <c r="O516" i="9" s="1"/>
  <c r="Q508" i="5"/>
  <c r="S508" i="5"/>
  <c r="E514" i="9" s="1"/>
  <c r="AA508" i="5"/>
  <c r="O514" i="9" s="1"/>
  <c r="Q506" i="5"/>
  <c r="AA506" i="5"/>
  <c r="O512" i="9" s="1"/>
  <c r="S506" i="5"/>
  <c r="E512" i="9" s="1"/>
  <c r="Q504" i="5"/>
  <c r="S504" i="5"/>
  <c r="E510" i="9" s="1"/>
  <c r="AA504" i="5"/>
  <c r="O510" i="9" s="1"/>
  <c r="S502" i="5"/>
  <c r="E508" i="9" s="1"/>
  <c r="Q502" i="5"/>
  <c r="AA502" i="5"/>
  <c r="O508" i="9" s="1"/>
  <c r="Q500" i="5"/>
  <c r="S500" i="5"/>
  <c r="E506" i="9" s="1"/>
  <c r="AA500" i="5"/>
  <c r="O506" i="9" s="1"/>
  <c r="S498" i="5"/>
  <c r="E504" i="9" s="1"/>
  <c r="Q498" i="5"/>
  <c r="AA498" i="5"/>
  <c r="O504" i="9" s="1"/>
  <c r="Q496" i="5"/>
  <c r="AA496" i="5"/>
  <c r="O502" i="9" s="1"/>
  <c r="S496" i="5"/>
  <c r="E502" i="9" s="1"/>
  <c r="S494" i="5"/>
  <c r="E500" i="9" s="1"/>
  <c r="Q494" i="5"/>
  <c r="AA494" i="5"/>
  <c r="O500" i="9" s="1"/>
  <c r="Q492" i="5"/>
  <c r="AA492" i="5"/>
  <c r="O498" i="9" s="1"/>
  <c r="S492" i="5"/>
  <c r="E498" i="9" s="1"/>
  <c r="Q490" i="5"/>
  <c r="AA490" i="5"/>
  <c r="O496" i="9" s="1"/>
  <c r="S490" i="5"/>
  <c r="E496" i="9" s="1"/>
  <c r="Q488" i="5"/>
  <c r="S488" i="5"/>
  <c r="E494" i="9" s="1"/>
  <c r="AA488" i="5"/>
  <c r="O494" i="9" s="1"/>
  <c r="S486" i="5"/>
  <c r="E492" i="9" s="1"/>
  <c r="Q486" i="5"/>
  <c r="AA486" i="5"/>
  <c r="O492" i="9" s="1"/>
  <c r="Q484" i="5"/>
  <c r="S484" i="5"/>
  <c r="E490" i="9" s="1"/>
  <c r="AA484" i="5"/>
  <c r="O490" i="9" s="1"/>
  <c r="Q482" i="5"/>
  <c r="AA482" i="5"/>
  <c r="O488" i="9" s="1"/>
  <c r="S482" i="5"/>
  <c r="E488" i="9" s="1"/>
  <c r="S480" i="5"/>
  <c r="E486" i="9" s="1"/>
  <c r="Q480" i="5"/>
  <c r="AA480" i="5"/>
  <c r="O486" i="9" s="1"/>
  <c r="S478" i="5"/>
  <c r="E484" i="9" s="1"/>
  <c r="Q478" i="5"/>
  <c r="AA478" i="5"/>
  <c r="O484" i="9" s="1"/>
  <c r="Q476" i="5"/>
  <c r="S476" i="5"/>
  <c r="E482" i="9" s="1"/>
  <c r="AA476" i="5"/>
  <c r="O482" i="9" s="1"/>
  <c r="Q474" i="5"/>
  <c r="S474" i="5"/>
  <c r="E480" i="9" s="1"/>
  <c r="AA474" i="5"/>
  <c r="O480" i="9" s="1"/>
  <c r="Q472" i="5"/>
  <c r="AA472" i="5"/>
  <c r="O478" i="9" s="1"/>
  <c r="S472" i="5"/>
  <c r="E478" i="9" s="1"/>
  <c r="S470" i="5"/>
  <c r="E476" i="9" s="1"/>
  <c r="Q470" i="5"/>
  <c r="AA470" i="5"/>
  <c r="O476" i="9" s="1"/>
  <c r="Q468" i="5"/>
  <c r="S468" i="5"/>
  <c r="E474" i="9" s="1"/>
  <c r="AA468" i="5"/>
  <c r="O474" i="9" s="1"/>
  <c r="S466" i="5"/>
  <c r="E472" i="9" s="1"/>
  <c r="Q466" i="5"/>
  <c r="AA466" i="5"/>
  <c r="O472" i="9" s="1"/>
  <c r="S464" i="5"/>
  <c r="E470" i="9" s="1"/>
  <c r="AA464" i="5"/>
  <c r="O470" i="9" s="1"/>
  <c r="Q464" i="5"/>
  <c r="S462" i="5"/>
  <c r="E468" i="9" s="1"/>
  <c r="Q462" i="5"/>
  <c r="AA462" i="5"/>
  <c r="O468" i="9" s="1"/>
  <c r="Q460" i="5"/>
  <c r="S460" i="5"/>
  <c r="E466" i="9" s="1"/>
  <c r="AA460" i="5"/>
  <c r="O466" i="9" s="1"/>
  <c r="Q458" i="5"/>
  <c r="AA458" i="5"/>
  <c r="O464" i="9" s="1"/>
  <c r="S458" i="5"/>
  <c r="E464" i="9" s="1"/>
  <c r="Q456" i="5"/>
  <c r="S456" i="5"/>
  <c r="E462" i="9" s="1"/>
  <c r="AA456" i="5"/>
  <c r="O462" i="9" s="1"/>
  <c r="S454" i="5"/>
  <c r="E460" i="9" s="1"/>
  <c r="AA454" i="5"/>
  <c r="O460" i="9" s="1"/>
  <c r="Q454" i="5"/>
  <c r="Q452" i="5"/>
  <c r="S452" i="5"/>
  <c r="E458" i="9" s="1"/>
  <c r="AA452" i="5"/>
  <c r="O458" i="9" s="1"/>
  <c r="S450" i="5"/>
  <c r="E456" i="9" s="1"/>
  <c r="Q450" i="5"/>
  <c r="AA450" i="5"/>
  <c r="O456" i="9" s="1"/>
  <c r="S448" i="5"/>
  <c r="E454" i="9" s="1"/>
  <c r="Q448" i="5"/>
  <c r="AA448" i="5"/>
  <c r="O454" i="9" s="1"/>
  <c r="S446" i="5"/>
  <c r="E452" i="9" s="1"/>
  <c r="Q446" i="5"/>
  <c r="AA446" i="5"/>
  <c r="O452" i="9" s="1"/>
  <c r="Q444" i="5"/>
  <c r="AA444" i="5"/>
  <c r="O450" i="9" s="1"/>
  <c r="S444" i="5"/>
  <c r="E450" i="9" s="1"/>
  <c r="Q442" i="5"/>
  <c r="S442" i="5"/>
  <c r="E448" i="9" s="1"/>
  <c r="AA442" i="5"/>
  <c r="O448" i="9" s="1"/>
  <c r="S440" i="5"/>
  <c r="E446" i="9" s="1"/>
  <c r="Q440" i="5"/>
  <c r="AA440" i="5"/>
  <c r="O446" i="9" s="1"/>
  <c r="S438" i="5"/>
  <c r="E444" i="9" s="1"/>
  <c r="Q438" i="5"/>
  <c r="AA438" i="5"/>
  <c r="O444" i="9" s="1"/>
  <c r="Q436" i="5"/>
  <c r="S436" i="5"/>
  <c r="E442" i="9" s="1"/>
  <c r="AA436" i="5"/>
  <c r="O442" i="9" s="1"/>
  <c r="S434" i="5"/>
  <c r="E440" i="9" s="1"/>
  <c r="Q434" i="5"/>
  <c r="AA434" i="5"/>
  <c r="O440" i="9" s="1"/>
  <c r="Q432" i="5"/>
  <c r="S432" i="5"/>
  <c r="E438" i="9" s="1"/>
  <c r="AA432" i="5"/>
  <c r="O438" i="9" s="1"/>
  <c r="S430" i="5"/>
  <c r="E436" i="9" s="1"/>
  <c r="Q430" i="5"/>
  <c r="AA430" i="5"/>
  <c r="O436" i="9" s="1"/>
  <c r="Q428" i="5"/>
  <c r="S428" i="5"/>
  <c r="E434" i="9" s="1"/>
  <c r="AA428" i="5"/>
  <c r="O434" i="9" s="1"/>
  <c r="S426" i="5"/>
  <c r="E432" i="9" s="1"/>
  <c r="AA426" i="5"/>
  <c r="O432" i="9" s="1"/>
  <c r="Q426" i="5"/>
  <c r="Q424" i="5"/>
  <c r="S424" i="5"/>
  <c r="E430" i="9" s="1"/>
  <c r="AA424" i="5"/>
  <c r="O430" i="9" s="1"/>
  <c r="S422" i="5"/>
  <c r="E428" i="9" s="1"/>
  <c r="Q422" i="5"/>
  <c r="AA422" i="5"/>
  <c r="O428" i="9" s="1"/>
  <c r="Q420" i="5"/>
  <c r="S420" i="5"/>
  <c r="E426" i="9" s="1"/>
  <c r="AA420" i="5"/>
  <c r="O426" i="9" s="1"/>
  <c r="Q418" i="5"/>
  <c r="S418" i="5"/>
  <c r="E424" i="9" s="1"/>
  <c r="AA418" i="5"/>
  <c r="O424" i="9" s="1"/>
  <c r="S416" i="5"/>
  <c r="E422" i="9" s="1"/>
  <c r="AA416" i="5"/>
  <c r="O422" i="9" s="1"/>
  <c r="Q416" i="5"/>
  <c r="S414" i="5"/>
  <c r="E420" i="9" s="1"/>
  <c r="Q414" i="5"/>
  <c r="AA414" i="5"/>
  <c r="O420" i="9" s="1"/>
  <c r="Q412" i="5"/>
  <c r="S412" i="5"/>
  <c r="E418" i="9" s="1"/>
  <c r="AA412" i="5"/>
  <c r="O418" i="9" s="1"/>
  <c r="Q410" i="5"/>
  <c r="S410" i="5"/>
  <c r="E416" i="9" s="1"/>
  <c r="AA410" i="5"/>
  <c r="O416" i="9" s="1"/>
  <c r="Q408" i="5"/>
  <c r="S408" i="5"/>
  <c r="E414" i="9" s="1"/>
  <c r="AA408" i="5"/>
  <c r="O414" i="9" s="1"/>
  <c r="S406" i="5"/>
  <c r="E412" i="9" s="1"/>
  <c r="Q406" i="5"/>
  <c r="AA406" i="5"/>
  <c r="O412" i="9" s="1"/>
  <c r="Q404" i="5"/>
  <c r="S404" i="5"/>
  <c r="E410" i="9" s="1"/>
  <c r="AA404" i="5"/>
  <c r="O410" i="9" s="1"/>
  <c r="S402" i="5"/>
  <c r="E408" i="9" s="1"/>
  <c r="Q402" i="5"/>
  <c r="AA402" i="5"/>
  <c r="O408" i="9" s="1"/>
  <c r="Q400" i="5"/>
  <c r="S400" i="5"/>
  <c r="E406" i="9" s="1"/>
  <c r="AA400" i="5"/>
  <c r="O406" i="9" s="1"/>
  <c r="S398" i="5"/>
  <c r="E404" i="9" s="1"/>
  <c r="Q398" i="5"/>
  <c r="AA398" i="5"/>
  <c r="O404" i="9" s="1"/>
  <c r="Q396" i="5"/>
  <c r="AA396" i="5"/>
  <c r="O402" i="9" s="1"/>
  <c r="S396" i="5"/>
  <c r="E402" i="9" s="1"/>
  <c r="Q394" i="5"/>
  <c r="S394" i="5"/>
  <c r="E400" i="9" s="1"/>
  <c r="AA394" i="5"/>
  <c r="O400" i="9" s="1"/>
  <c r="Q392" i="5"/>
  <c r="S392" i="5"/>
  <c r="E398" i="9" s="1"/>
  <c r="AA392" i="5"/>
  <c r="O398" i="9" s="1"/>
  <c r="S390" i="5"/>
  <c r="E396" i="9" s="1"/>
  <c r="Q390" i="5"/>
  <c r="AA390" i="5"/>
  <c r="O396" i="9" s="1"/>
  <c r="Q388" i="5"/>
  <c r="S388" i="5"/>
  <c r="E394" i="9" s="1"/>
  <c r="AA388" i="5"/>
  <c r="O394" i="9" s="1"/>
  <c r="Q386" i="5"/>
  <c r="S386" i="5"/>
  <c r="E392" i="9" s="1"/>
  <c r="AA386" i="5"/>
  <c r="O392" i="9" s="1"/>
  <c r="S384" i="5"/>
  <c r="E390" i="9" s="1"/>
  <c r="Q384" i="5"/>
  <c r="AA384" i="5"/>
  <c r="O390" i="9" s="1"/>
  <c r="S382" i="5"/>
  <c r="E388" i="9" s="1"/>
  <c r="Q382" i="5"/>
  <c r="AA382" i="5"/>
  <c r="O388" i="9" s="1"/>
  <c r="S380" i="5"/>
  <c r="E386" i="9" s="1"/>
  <c r="Q380" i="5"/>
  <c r="AA380" i="5"/>
  <c r="O386" i="9" s="1"/>
  <c r="S378" i="5"/>
  <c r="E384" i="9" s="1"/>
  <c r="Q378" i="5"/>
  <c r="AA378" i="5"/>
  <c r="O384" i="9" s="1"/>
  <c r="S376" i="5"/>
  <c r="E382" i="9" s="1"/>
  <c r="AA376" i="5"/>
  <c r="O382" i="9" s="1"/>
  <c r="Q376" i="5"/>
  <c r="S374" i="5"/>
  <c r="E380" i="9" s="1"/>
  <c r="Q374" i="5"/>
  <c r="AA374" i="5"/>
  <c r="O380" i="9" s="1"/>
  <c r="S372" i="5"/>
  <c r="E378" i="9" s="1"/>
  <c r="Q372" i="5"/>
  <c r="AA372" i="5"/>
  <c r="O378" i="9" s="1"/>
  <c r="S370" i="5"/>
  <c r="E376" i="9" s="1"/>
  <c r="Q370" i="5"/>
  <c r="AA370" i="5"/>
  <c r="O376" i="9" s="1"/>
  <c r="S368" i="5"/>
  <c r="E374" i="9" s="1"/>
  <c r="Q368" i="5"/>
  <c r="AA368" i="5"/>
  <c r="O374" i="9" s="1"/>
  <c r="S366" i="5"/>
  <c r="E372" i="9" s="1"/>
  <c r="Q366" i="5"/>
  <c r="AA366" i="5"/>
  <c r="O372" i="9" s="1"/>
  <c r="S364" i="5"/>
  <c r="E370" i="9" s="1"/>
  <c r="Q364" i="5"/>
  <c r="AA364" i="5"/>
  <c r="O370" i="9" s="1"/>
  <c r="S362" i="5"/>
  <c r="E368" i="9" s="1"/>
  <c r="AA362" i="5"/>
  <c r="O368" i="9" s="1"/>
  <c r="Q362" i="5"/>
  <c r="S360" i="5"/>
  <c r="E366" i="9" s="1"/>
  <c r="Q360" i="5"/>
  <c r="AA360" i="5"/>
  <c r="O366" i="9" s="1"/>
  <c r="S358" i="5"/>
  <c r="E364" i="9" s="1"/>
  <c r="Q358" i="5"/>
  <c r="AA358" i="5"/>
  <c r="O364" i="9" s="1"/>
  <c r="S356" i="5"/>
  <c r="E362" i="9" s="1"/>
  <c r="Q356" i="5"/>
  <c r="AA356" i="5"/>
  <c r="O362" i="9" s="1"/>
  <c r="S354" i="5"/>
  <c r="E360" i="9" s="1"/>
  <c r="Q354" i="5"/>
  <c r="AA354" i="5"/>
  <c r="O360" i="9" s="1"/>
  <c r="S352" i="5"/>
  <c r="E358" i="9" s="1"/>
  <c r="Q352" i="5"/>
  <c r="AA352" i="5"/>
  <c r="O358" i="9" s="1"/>
  <c r="S350" i="5"/>
  <c r="E356" i="9" s="1"/>
  <c r="Q350" i="5"/>
  <c r="AA350" i="5"/>
  <c r="O356" i="9" s="1"/>
  <c r="S348" i="5"/>
  <c r="E354" i="9" s="1"/>
  <c r="Q348" i="5"/>
  <c r="AA348" i="5"/>
  <c r="O354" i="9" s="1"/>
  <c r="S346" i="5"/>
  <c r="E352" i="9" s="1"/>
  <c r="Q346" i="5"/>
  <c r="AA346" i="5"/>
  <c r="O352" i="9" s="1"/>
  <c r="S344" i="5"/>
  <c r="E350" i="9" s="1"/>
  <c r="Q344" i="5"/>
  <c r="AA344" i="5"/>
  <c r="O350" i="9" s="1"/>
  <c r="S342" i="5"/>
  <c r="E348" i="9" s="1"/>
  <c r="Q342" i="5"/>
  <c r="AA342" i="5"/>
  <c r="O348" i="9" s="1"/>
  <c r="S340" i="5"/>
  <c r="E346" i="9" s="1"/>
  <c r="Q340" i="5"/>
  <c r="AA340" i="5"/>
  <c r="O346" i="9" s="1"/>
  <c r="S338" i="5"/>
  <c r="E344" i="9" s="1"/>
  <c r="AA338" i="5"/>
  <c r="O344" i="9" s="1"/>
  <c r="Q338" i="5"/>
  <c r="S336" i="5"/>
  <c r="E342" i="9" s="1"/>
  <c r="AA336" i="5"/>
  <c r="O342" i="9" s="1"/>
  <c r="Q336" i="5"/>
  <c r="S334" i="5"/>
  <c r="E340" i="9" s="1"/>
  <c r="Q334" i="5"/>
  <c r="AA334" i="5"/>
  <c r="O340" i="9" s="1"/>
  <c r="S332" i="5"/>
  <c r="E338" i="9" s="1"/>
  <c r="Q332" i="5"/>
  <c r="AA332" i="5"/>
  <c r="O338" i="9" s="1"/>
  <c r="S330" i="5"/>
  <c r="E336" i="9" s="1"/>
  <c r="Q330" i="5"/>
  <c r="AA330" i="5"/>
  <c r="O336" i="9" s="1"/>
  <c r="S328" i="5"/>
  <c r="E334" i="9" s="1"/>
  <c r="Q328" i="5"/>
  <c r="AA328" i="5"/>
  <c r="O334" i="9" s="1"/>
  <c r="S326" i="5"/>
  <c r="E332" i="9" s="1"/>
  <c r="Q326" i="5"/>
  <c r="AA326" i="5"/>
  <c r="O332" i="9" s="1"/>
  <c r="S324" i="5"/>
  <c r="E330" i="9" s="1"/>
  <c r="Q324" i="5"/>
  <c r="AA324" i="5"/>
  <c r="O330" i="9" s="1"/>
  <c r="S322" i="5"/>
  <c r="E328" i="9" s="1"/>
  <c r="Q322" i="5"/>
  <c r="AA322" i="5"/>
  <c r="O328" i="9" s="1"/>
  <c r="S320" i="5"/>
  <c r="E326" i="9" s="1"/>
  <c r="Q320" i="5"/>
  <c r="AA320" i="5"/>
  <c r="O326" i="9" s="1"/>
  <c r="S318" i="5"/>
  <c r="E324" i="9" s="1"/>
  <c r="Q318" i="5"/>
  <c r="AA318" i="5"/>
  <c r="O324" i="9" s="1"/>
  <c r="S316" i="5"/>
  <c r="E322" i="9" s="1"/>
  <c r="Q316" i="5"/>
  <c r="AA316" i="5"/>
  <c r="O322" i="9" s="1"/>
  <c r="S314" i="5"/>
  <c r="E320" i="9" s="1"/>
  <c r="Q314" i="5"/>
  <c r="AA314" i="5"/>
  <c r="O320" i="9" s="1"/>
  <c r="S312" i="5"/>
  <c r="E318" i="9" s="1"/>
  <c r="AA312" i="5"/>
  <c r="O318" i="9" s="1"/>
  <c r="Q312" i="5"/>
  <c r="S310" i="5"/>
  <c r="E316" i="9" s="1"/>
  <c r="Q310" i="5"/>
  <c r="AA310" i="5"/>
  <c r="O316" i="9" s="1"/>
  <c r="S308" i="5"/>
  <c r="E314" i="9" s="1"/>
  <c r="Q308" i="5"/>
  <c r="AA308" i="5"/>
  <c r="O314" i="9" s="1"/>
  <c r="S306" i="5"/>
  <c r="E312" i="9" s="1"/>
  <c r="Q306" i="5"/>
  <c r="AA306" i="5"/>
  <c r="O312" i="9" s="1"/>
  <c r="S304" i="5"/>
  <c r="E310" i="9" s="1"/>
  <c r="Q304" i="5"/>
  <c r="AA304" i="5"/>
  <c r="O310" i="9" s="1"/>
  <c r="S302" i="5"/>
  <c r="E308" i="9" s="1"/>
  <c r="Q302" i="5"/>
  <c r="AA302" i="5"/>
  <c r="O308" i="9" s="1"/>
  <c r="S300" i="5"/>
  <c r="E306" i="9" s="1"/>
  <c r="Q300" i="5"/>
  <c r="AA300" i="5"/>
  <c r="O306" i="9" s="1"/>
  <c r="S298" i="5"/>
  <c r="E304" i="9" s="1"/>
  <c r="AA298" i="5"/>
  <c r="O304" i="9" s="1"/>
  <c r="Q298" i="5"/>
  <c r="S296" i="5"/>
  <c r="E302" i="9" s="1"/>
  <c r="Q296" i="5"/>
  <c r="AA296" i="5"/>
  <c r="O302" i="9" s="1"/>
  <c r="S294" i="5"/>
  <c r="E300" i="9" s="1"/>
  <c r="Q294" i="5"/>
  <c r="AA294" i="5"/>
  <c r="O300" i="9" s="1"/>
  <c r="S292" i="5"/>
  <c r="E298" i="9" s="1"/>
  <c r="Q292" i="5"/>
  <c r="AA292" i="5"/>
  <c r="O298" i="9" s="1"/>
  <c r="S290" i="5"/>
  <c r="E296" i="9" s="1"/>
  <c r="Q290" i="5"/>
  <c r="AA290" i="5"/>
  <c r="O296" i="9" s="1"/>
  <c r="S288" i="5"/>
  <c r="E294" i="9" s="1"/>
  <c r="Q288" i="5"/>
  <c r="AA288" i="5"/>
  <c r="O294" i="9" s="1"/>
  <c r="S286" i="5"/>
  <c r="E292" i="9" s="1"/>
  <c r="Q286" i="5"/>
  <c r="AA286" i="5"/>
  <c r="O292" i="9" s="1"/>
  <c r="S284" i="5"/>
  <c r="E290" i="9" s="1"/>
  <c r="Q284" i="5"/>
  <c r="AA284" i="5"/>
  <c r="O290" i="9" s="1"/>
  <c r="S282" i="5"/>
  <c r="E288" i="9" s="1"/>
  <c r="Q282" i="5"/>
  <c r="AA282" i="5"/>
  <c r="O288" i="9" s="1"/>
  <c r="S280" i="5"/>
  <c r="E286" i="9" s="1"/>
  <c r="Q280" i="5"/>
  <c r="AA280" i="5"/>
  <c r="O286" i="9" s="1"/>
  <c r="S278" i="5"/>
  <c r="E284" i="9" s="1"/>
  <c r="Q278" i="5"/>
  <c r="AA278" i="5"/>
  <c r="O284" i="9" s="1"/>
  <c r="S276" i="5"/>
  <c r="E282" i="9" s="1"/>
  <c r="Q276" i="5"/>
  <c r="AA276" i="5"/>
  <c r="O282" i="9" s="1"/>
  <c r="S274" i="5"/>
  <c r="E280" i="9" s="1"/>
  <c r="AA274" i="5"/>
  <c r="O280" i="9" s="1"/>
  <c r="Q274" i="5"/>
  <c r="S272" i="5"/>
  <c r="E278" i="9" s="1"/>
  <c r="Q272" i="5"/>
  <c r="AA272" i="5"/>
  <c r="O278" i="9" s="1"/>
  <c r="S270" i="5"/>
  <c r="E276" i="9" s="1"/>
  <c r="Q270" i="5"/>
  <c r="AA270" i="5"/>
  <c r="O276" i="9" s="1"/>
  <c r="S268" i="5"/>
  <c r="E274" i="9" s="1"/>
  <c r="Q268" i="5"/>
  <c r="AA268" i="5"/>
  <c r="O274" i="9" s="1"/>
  <c r="S266" i="5"/>
  <c r="E272" i="9" s="1"/>
  <c r="Q266" i="5"/>
  <c r="AA266" i="5"/>
  <c r="O272" i="9" s="1"/>
  <c r="S264" i="5"/>
  <c r="E270" i="9" s="1"/>
  <c r="Q264" i="5"/>
  <c r="AA264" i="5"/>
  <c r="O270" i="9" s="1"/>
  <c r="S262" i="5"/>
  <c r="E268" i="9" s="1"/>
  <c r="AA262" i="5"/>
  <c r="O268" i="9" s="1"/>
  <c r="Q262" i="5"/>
  <c r="S260" i="5"/>
  <c r="E266" i="9" s="1"/>
  <c r="Q260" i="5"/>
  <c r="AA260" i="5"/>
  <c r="O266" i="9" s="1"/>
  <c r="S258" i="5"/>
  <c r="E264" i="9" s="1"/>
  <c r="Q258" i="5"/>
  <c r="AA258" i="5"/>
  <c r="O264" i="9" s="1"/>
  <c r="S256" i="5"/>
  <c r="E262" i="9" s="1"/>
  <c r="Q256" i="5"/>
  <c r="AA256" i="5"/>
  <c r="O262" i="9" s="1"/>
  <c r="S254" i="5"/>
  <c r="E260" i="9" s="1"/>
  <c r="Q254" i="5"/>
  <c r="AA254" i="5"/>
  <c r="O260" i="9" s="1"/>
  <c r="S252" i="5"/>
  <c r="E258" i="9" s="1"/>
  <c r="Q252" i="5"/>
  <c r="AA252" i="5"/>
  <c r="O258" i="9" s="1"/>
  <c r="S250" i="5"/>
  <c r="E256" i="9" s="1"/>
  <c r="Q250" i="5"/>
  <c r="AA250" i="5"/>
  <c r="O256" i="9" s="1"/>
  <c r="S248" i="5"/>
  <c r="E254" i="9" s="1"/>
  <c r="Q248" i="5"/>
  <c r="AA248" i="5"/>
  <c r="O254" i="9" s="1"/>
  <c r="S246" i="5"/>
  <c r="E252" i="9" s="1"/>
  <c r="Q246" i="5"/>
  <c r="AA246" i="5"/>
  <c r="O252" i="9" s="1"/>
  <c r="S244" i="5"/>
  <c r="E250" i="9" s="1"/>
  <c r="Q244" i="5"/>
  <c r="AA244" i="5"/>
  <c r="O250" i="9" s="1"/>
  <c r="S242" i="5"/>
  <c r="E248" i="9" s="1"/>
  <c r="Q242" i="5"/>
  <c r="AA242" i="5"/>
  <c r="O248" i="9" s="1"/>
  <c r="S240" i="5"/>
  <c r="E246" i="9" s="1"/>
  <c r="Q240" i="5"/>
  <c r="AA240" i="5"/>
  <c r="O246" i="9" s="1"/>
  <c r="S238" i="5"/>
  <c r="E244" i="9" s="1"/>
  <c r="Q238" i="5"/>
  <c r="AA238" i="5"/>
  <c r="O244" i="9" s="1"/>
  <c r="S236" i="5"/>
  <c r="E242" i="9" s="1"/>
  <c r="Q236" i="5"/>
  <c r="AA236" i="5"/>
  <c r="O242" i="9" s="1"/>
  <c r="S234" i="5"/>
  <c r="E240" i="9" s="1"/>
  <c r="Q234" i="5"/>
  <c r="AA234" i="5"/>
  <c r="O240" i="9" s="1"/>
  <c r="S232" i="5"/>
  <c r="E238" i="9" s="1"/>
  <c r="Q232" i="5"/>
  <c r="AA232" i="5"/>
  <c r="O238" i="9" s="1"/>
  <c r="S230" i="5"/>
  <c r="E236" i="9" s="1"/>
  <c r="Q230" i="5"/>
  <c r="AA230" i="5"/>
  <c r="O236" i="9" s="1"/>
  <c r="S228" i="5"/>
  <c r="E234" i="9" s="1"/>
  <c r="Q228" i="5"/>
  <c r="AA228" i="5"/>
  <c r="O234" i="9" s="1"/>
  <c r="S226" i="5"/>
  <c r="E232" i="9" s="1"/>
  <c r="Q226" i="5"/>
  <c r="AA226" i="5"/>
  <c r="O232" i="9" s="1"/>
  <c r="S224" i="5"/>
  <c r="E230" i="9" s="1"/>
  <c r="AA224" i="5"/>
  <c r="O230" i="9" s="1"/>
  <c r="Q224" i="5"/>
  <c r="S222" i="5"/>
  <c r="E228" i="9" s="1"/>
  <c r="Q222" i="5"/>
  <c r="AA222" i="5"/>
  <c r="O228" i="9" s="1"/>
  <c r="S220" i="5"/>
  <c r="E226" i="9" s="1"/>
  <c r="Q220" i="5"/>
  <c r="AA220" i="5"/>
  <c r="O226" i="9" s="1"/>
  <c r="S218" i="5"/>
  <c r="E224" i="9" s="1"/>
  <c r="Q218" i="5"/>
  <c r="AA218" i="5"/>
  <c r="O224" i="9" s="1"/>
  <c r="S216" i="5"/>
  <c r="E222" i="9" s="1"/>
  <c r="Q216" i="5"/>
  <c r="AA216" i="5"/>
  <c r="O222" i="9" s="1"/>
  <c r="S214" i="5"/>
  <c r="E220" i="9" s="1"/>
  <c r="Q214" i="5"/>
  <c r="AA214" i="5"/>
  <c r="O220" i="9" s="1"/>
  <c r="S212" i="5"/>
  <c r="E218" i="9" s="1"/>
  <c r="Q212" i="5"/>
  <c r="AA212" i="5"/>
  <c r="O218" i="9" s="1"/>
  <c r="S210" i="5"/>
  <c r="E216" i="9" s="1"/>
  <c r="Q210" i="5"/>
  <c r="AA210" i="5"/>
  <c r="O216" i="9" s="1"/>
  <c r="S208" i="5"/>
  <c r="E214" i="9" s="1"/>
  <c r="Q208" i="5"/>
  <c r="AA208" i="5"/>
  <c r="O214" i="9" s="1"/>
  <c r="S206" i="5"/>
  <c r="E212" i="9" s="1"/>
  <c r="Q206" i="5"/>
  <c r="AA206" i="5"/>
  <c r="O212" i="9" s="1"/>
  <c r="S204" i="5"/>
  <c r="E210" i="9" s="1"/>
  <c r="Q204" i="5"/>
  <c r="AA204" i="5"/>
  <c r="O210" i="9" s="1"/>
  <c r="S202" i="5"/>
  <c r="E208" i="9" s="1"/>
  <c r="Q202" i="5"/>
  <c r="AA202" i="5"/>
  <c r="O208" i="9" s="1"/>
  <c r="S200" i="5"/>
  <c r="E206" i="9" s="1"/>
  <c r="Q200" i="5"/>
  <c r="AA200" i="5"/>
  <c r="O206" i="9" s="1"/>
  <c r="S198" i="5"/>
  <c r="E204" i="9" s="1"/>
  <c r="AA198" i="5"/>
  <c r="O204" i="9" s="1"/>
  <c r="Q198" i="5"/>
  <c r="S196" i="5"/>
  <c r="E202" i="9" s="1"/>
  <c r="Q196" i="5"/>
  <c r="AA196" i="5"/>
  <c r="O202" i="9" s="1"/>
  <c r="S194" i="5"/>
  <c r="E200" i="9" s="1"/>
  <c r="Q194" i="5"/>
  <c r="AA194" i="5"/>
  <c r="O200" i="9" s="1"/>
  <c r="S192" i="5"/>
  <c r="E198" i="9" s="1"/>
  <c r="AA192" i="5"/>
  <c r="O198" i="9" s="1"/>
  <c r="Q192" i="5"/>
  <c r="S190" i="5"/>
  <c r="E196" i="9" s="1"/>
  <c r="Q190" i="5"/>
  <c r="AA190" i="5"/>
  <c r="O196" i="9" s="1"/>
  <c r="S188" i="5"/>
  <c r="E194" i="9" s="1"/>
  <c r="Q188" i="5"/>
  <c r="AA188" i="5"/>
  <c r="O194" i="9" s="1"/>
  <c r="S186" i="5"/>
  <c r="E192" i="9" s="1"/>
  <c r="Q186" i="5"/>
  <c r="AA186" i="5"/>
  <c r="O192" i="9" s="1"/>
  <c r="S184" i="5"/>
  <c r="E190" i="9" s="1"/>
  <c r="Q184" i="5"/>
  <c r="AA184" i="5"/>
  <c r="O190" i="9" s="1"/>
  <c r="S182" i="5"/>
  <c r="E188" i="9" s="1"/>
  <c r="Q182" i="5"/>
  <c r="AA182" i="5"/>
  <c r="O188" i="9" s="1"/>
  <c r="S180" i="5"/>
  <c r="E186" i="9" s="1"/>
  <c r="Q180" i="5"/>
  <c r="AA180" i="5"/>
  <c r="O186" i="9" s="1"/>
  <c r="S178" i="5"/>
  <c r="E184" i="9" s="1"/>
  <c r="Q178" i="5"/>
  <c r="AA178" i="5"/>
  <c r="O184" i="9" s="1"/>
  <c r="S176" i="5"/>
  <c r="E182" i="9" s="1"/>
  <c r="Q176" i="5"/>
  <c r="AA176" i="5"/>
  <c r="O182" i="9" s="1"/>
  <c r="S174" i="5"/>
  <c r="E180" i="9" s="1"/>
  <c r="Q174" i="5"/>
  <c r="AA174" i="5"/>
  <c r="O180" i="9" s="1"/>
  <c r="Q172" i="5"/>
  <c r="S172" i="5"/>
  <c r="E178" i="9" s="1"/>
  <c r="AA172" i="5"/>
  <c r="O178" i="9" s="1"/>
  <c r="Q170" i="5"/>
  <c r="S170" i="5"/>
  <c r="E176" i="9" s="1"/>
  <c r="AA170" i="5"/>
  <c r="O176" i="9" s="1"/>
  <c r="Q168" i="5"/>
  <c r="S168" i="5"/>
  <c r="E174" i="9" s="1"/>
  <c r="AA168" i="5"/>
  <c r="O174" i="9" s="1"/>
  <c r="Q166" i="5"/>
  <c r="S166" i="5"/>
  <c r="E172" i="9" s="1"/>
  <c r="AA166" i="5"/>
  <c r="O172" i="9" s="1"/>
  <c r="Q164" i="5"/>
  <c r="S164" i="5"/>
  <c r="E170" i="9" s="1"/>
  <c r="AA164" i="5"/>
  <c r="O170" i="9" s="1"/>
  <c r="Q162" i="5"/>
  <c r="S162" i="5"/>
  <c r="E168" i="9" s="1"/>
  <c r="AA162" i="5"/>
  <c r="O168" i="9" s="1"/>
  <c r="Q160" i="5"/>
  <c r="S160" i="5"/>
  <c r="E166" i="9" s="1"/>
  <c r="AA160" i="5"/>
  <c r="O166" i="9" s="1"/>
  <c r="Q158" i="5"/>
  <c r="S158" i="5"/>
  <c r="E164" i="9" s="1"/>
  <c r="AA158" i="5"/>
  <c r="O164" i="9" s="1"/>
  <c r="Q156" i="5"/>
  <c r="S156" i="5"/>
  <c r="E162" i="9" s="1"/>
  <c r="AA156" i="5"/>
  <c r="O162" i="9" s="1"/>
  <c r="Q154" i="5"/>
  <c r="S154" i="5"/>
  <c r="E160" i="9" s="1"/>
  <c r="AA154" i="5"/>
  <c r="O160" i="9" s="1"/>
  <c r="Q152" i="5"/>
  <c r="S152" i="5"/>
  <c r="E158" i="9" s="1"/>
  <c r="AA152" i="5"/>
  <c r="O158" i="9" s="1"/>
  <c r="Q150" i="5"/>
  <c r="S150" i="5"/>
  <c r="E156" i="9" s="1"/>
  <c r="AA150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S121" i="5"/>
  <c r="E127" i="9" s="1"/>
  <c r="Q121" i="5"/>
  <c r="AA121" i="5"/>
  <c r="O127" i="9" s="1"/>
  <c r="Q119" i="5"/>
  <c r="S119" i="5"/>
  <c r="E125" i="9" s="1"/>
  <c r="AA119" i="5"/>
  <c r="O125" i="9" s="1"/>
  <c r="Q117" i="5"/>
  <c r="S117" i="5"/>
  <c r="E123" i="9" s="1"/>
  <c r="AA117" i="5"/>
  <c r="O123" i="9" s="1"/>
  <c r="Q115" i="5"/>
  <c r="AA115" i="5"/>
  <c r="O121" i="9" s="1"/>
  <c r="S115" i="5"/>
  <c r="E121" i="9" s="1"/>
  <c r="S113" i="5"/>
  <c r="E119" i="9" s="1"/>
  <c r="Q113" i="5"/>
  <c r="AA113" i="5"/>
  <c r="O119" i="9" s="1"/>
  <c r="Q111" i="5"/>
  <c r="S111" i="5"/>
  <c r="E117" i="9" s="1"/>
  <c r="AA111" i="5"/>
  <c r="O117" i="9" s="1"/>
  <c r="S109" i="5"/>
  <c r="E115" i="9" s="1"/>
  <c r="Q109" i="5"/>
  <c r="AA109" i="5"/>
  <c r="O115" i="9" s="1"/>
  <c r="S107" i="5"/>
  <c r="E113" i="9" s="1"/>
  <c r="Q107" i="5"/>
  <c r="AA107" i="5"/>
  <c r="O113" i="9" s="1"/>
  <c r="S105" i="5"/>
  <c r="E111" i="9" s="1"/>
  <c r="Q105" i="5"/>
  <c r="AA105" i="5"/>
  <c r="O111" i="9" s="1"/>
  <c r="Q103" i="5"/>
  <c r="AA103" i="5"/>
  <c r="O109" i="9" s="1"/>
  <c r="S103" i="5"/>
  <c r="E109" i="9" s="1"/>
  <c r="Q101" i="5"/>
  <c r="S101" i="5"/>
  <c r="E107" i="9" s="1"/>
  <c r="AA101" i="5"/>
  <c r="O107" i="9" s="1"/>
  <c r="S99" i="5"/>
  <c r="E105" i="9" s="1"/>
  <c r="Q99" i="5"/>
  <c r="AA99" i="5"/>
  <c r="O105" i="9" s="1"/>
  <c r="S97" i="5"/>
  <c r="E103" i="9" s="1"/>
  <c r="Q97" i="5"/>
  <c r="AA97" i="5"/>
  <c r="O103" i="9" s="1"/>
  <c r="Q95" i="5"/>
  <c r="S95" i="5"/>
  <c r="E101" i="9" s="1"/>
  <c r="AA95" i="5"/>
  <c r="O101" i="9" s="1"/>
  <c r="S93" i="5"/>
  <c r="E99" i="9" s="1"/>
  <c r="Q93" i="5"/>
  <c r="AA93" i="5"/>
  <c r="O99" i="9" s="1"/>
  <c r="Q91" i="5"/>
  <c r="S91" i="5"/>
  <c r="E97" i="9" s="1"/>
  <c r="AA91" i="5"/>
  <c r="O97" i="9" s="1"/>
  <c r="S89" i="5"/>
  <c r="E95" i="9" s="1"/>
  <c r="Q89" i="5"/>
  <c r="AA89" i="5"/>
  <c r="O95" i="9" s="1"/>
  <c r="Q87" i="5"/>
  <c r="AA87" i="5"/>
  <c r="O93" i="9" s="1"/>
  <c r="S87" i="5"/>
  <c r="E93" i="9" s="1"/>
  <c r="S85" i="5"/>
  <c r="E91" i="9" s="1"/>
  <c r="Q85" i="5"/>
  <c r="AA85" i="5"/>
  <c r="O91" i="9" s="1"/>
  <c r="Q83" i="5"/>
  <c r="S83" i="5"/>
  <c r="E89" i="9" s="1"/>
  <c r="AA83" i="5"/>
  <c r="O89" i="9" s="1"/>
  <c r="S81" i="5"/>
  <c r="E87" i="9" s="1"/>
  <c r="Q81" i="5"/>
  <c r="AA81" i="5"/>
  <c r="O87" i="9" s="1"/>
  <c r="Q79" i="5"/>
  <c r="S79" i="5"/>
  <c r="E85" i="9" s="1"/>
  <c r="AA79" i="5"/>
  <c r="O85" i="9" s="1"/>
  <c r="Q77" i="5"/>
  <c r="S77" i="5"/>
  <c r="E83" i="9" s="1"/>
  <c r="AA77" i="5"/>
  <c r="O83" i="9" s="1"/>
  <c r="S75" i="5"/>
  <c r="E81" i="9" s="1"/>
  <c r="Q75" i="5"/>
  <c r="AA75" i="5"/>
  <c r="O81" i="9" s="1"/>
  <c r="S73" i="5"/>
  <c r="E79" i="9" s="1"/>
  <c r="Q73" i="5"/>
  <c r="AA73" i="5"/>
  <c r="O79" i="9" s="1"/>
  <c r="Q71" i="5"/>
  <c r="S71" i="5"/>
  <c r="E77" i="9" s="1"/>
  <c r="AA71" i="5"/>
  <c r="O77" i="9" s="1"/>
  <c r="Q69" i="5"/>
  <c r="S69" i="5"/>
  <c r="E75" i="9" s="1"/>
  <c r="AA69" i="5"/>
  <c r="O75" i="9" s="1"/>
  <c r="Q67" i="5"/>
  <c r="AA67" i="5"/>
  <c r="O73" i="9" s="1"/>
  <c r="S67" i="5"/>
  <c r="E73" i="9" s="1"/>
  <c r="S65" i="5"/>
  <c r="E71" i="9" s="1"/>
  <c r="Q65" i="5"/>
  <c r="AA65" i="5"/>
  <c r="O71" i="9" s="1"/>
  <c r="Q63" i="5"/>
  <c r="S63" i="5"/>
  <c r="E69" i="9" s="1"/>
  <c r="AA63" i="5"/>
  <c r="O69" i="9" s="1"/>
  <c r="S61" i="5"/>
  <c r="E67" i="9" s="1"/>
  <c r="Q61" i="5"/>
  <c r="AA61" i="5"/>
  <c r="O67" i="9" s="1"/>
  <c r="Q59" i="5"/>
  <c r="AA59" i="5"/>
  <c r="O65" i="9" s="1"/>
  <c r="S59" i="5"/>
  <c r="E65" i="9" s="1"/>
  <c r="S57" i="5"/>
  <c r="E63" i="9" s="1"/>
  <c r="Q57" i="5"/>
  <c r="AA57" i="5"/>
  <c r="O63" i="9" s="1"/>
  <c r="Q55" i="5"/>
  <c r="AA55" i="5"/>
  <c r="O61" i="9" s="1"/>
  <c r="S55" i="5"/>
  <c r="E61" i="9" s="1"/>
  <c r="Q53" i="5"/>
  <c r="AA53" i="5"/>
  <c r="O59" i="9" s="1"/>
  <c r="S53" i="5"/>
  <c r="E59" i="9" s="1"/>
  <c r="Q51" i="5"/>
  <c r="AA51" i="5"/>
  <c r="O57" i="9" s="1"/>
  <c r="S51" i="5"/>
  <c r="E57" i="9" s="1"/>
  <c r="S49" i="5"/>
  <c r="E55" i="9" s="1"/>
  <c r="Q49" i="5"/>
  <c r="AA49" i="5"/>
  <c r="O55" i="9" s="1"/>
  <c r="Q47" i="5"/>
  <c r="S47" i="5"/>
  <c r="E53" i="9" s="1"/>
  <c r="AA47" i="5"/>
  <c r="O53" i="9" s="1"/>
  <c r="Q45" i="5"/>
  <c r="S45" i="5"/>
  <c r="E51" i="9" s="1"/>
  <c r="AA45" i="5"/>
  <c r="O51" i="9" s="1"/>
  <c r="S43" i="5"/>
  <c r="E49" i="9" s="1"/>
  <c r="Q43" i="5"/>
  <c r="AA43" i="5"/>
  <c r="O49" i="9" s="1"/>
  <c r="S41" i="5"/>
  <c r="E47" i="9" s="1"/>
  <c r="Q41" i="5"/>
  <c r="AA41" i="5"/>
  <c r="O47" i="9" s="1"/>
  <c r="Q39" i="5"/>
  <c r="AA39" i="5"/>
  <c r="O45" i="9" s="1"/>
  <c r="S39" i="5"/>
  <c r="E45" i="9" s="1"/>
  <c r="E43" i="9"/>
  <c r="AA37" i="5"/>
  <c r="O43" i="9" s="1"/>
  <c r="AA35" i="5"/>
  <c r="O41" i="9" s="1"/>
  <c r="E41" i="9"/>
  <c r="E39" i="9"/>
  <c r="AA33" i="5"/>
  <c r="O39" i="9" s="1"/>
  <c r="E37" i="9"/>
  <c r="AA31" i="5"/>
  <c r="O37" i="9" s="1"/>
  <c r="E35" i="9"/>
  <c r="AA29" i="5"/>
  <c r="O35" i="9" s="1"/>
  <c r="AA27" i="5"/>
  <c r="O33" i="9" s="1"/>
  <c r="E33" i="9"/>
  <c r="E31" i="9"/>
  <c r="O31" i="9"/>
  <c r="E29" i="9"/>
  <c r="O29" i="9"/>
  <c r="O27" i="9"/>
  <c r="E27" i="9"/>
  <c r="E25" i="9"/>
  <c r="O25" i="9"/>
  <c r="E23" i="9"/>
  <c r="O23" i="9"/>
  <c r="E21" i="9"/>
  <c r="O21" i="9"/>
  <c r="E19" i="9"/>
  <c r="S11" i="5"/>
  <c r="E17" i="9" s="1"/>
  <c r="Q11" i="5"/>
  <c r="S9" i="5"/>
  <c r="E15" i="9" s="1"/>
  <c r="Q7" i="5"/>
  <c r="S7" i="5"/>
  <c r="E13" i="9" s="1"/>
  <c r="AA7" i="5"/>
  <c r="S5" i="5"/>
  <c r="E11" i="9" s="1"/>
  <c r="AA5" i="5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40" i="1"/>
  <c r="AI963" i="1"/>
  <c r="AI1494" i="1"/>
  <c r="AI1392" i="1"/>
  <c r="AE963" i="1"/>
  <c r="AI959" i="1"/>
  <c r="AI943" i="1"/>
  <c r="AI1276" i="1"/>
  <c r="AI1348" i="1"/>
  <c r="AE1340" i="1"/>
  <c r="AI1430" i="1"/>
  <c r="AE1348" i="1"/>
  <c r="AI1324" i="1"/>
  <c r="AI1462" i="1"/>
  <c r="AI1446" i="1"/>
  <c r="AI1388" i="1"/>
  <c r="AI1384" i="1"/>
  <c r="AI1292" i="1"/>
  <c r="AE1276" i="1"/>
  <c r="AI1480" i="1"/>
  <c r="AI1448" i="1"/>
  <c r="AI1402" i="1"/>
  <c r="AI1394" i="1"/>
  <c r="AE1392" i="1"/>
  <c r="AE1324" i="1"/>
  <c r="AI1316" i="1"/>
  <c r="AI1308" i="1"/>
  <c r="AI1140" i="1"/>
  <c r="AI1172" i="1"/>
  <c r="AI1084" i="1"/>
  <c r="AI1068" i="1"/>
  <c r="AE959" i="1"/>
  <c r="AE943" i="1"/>
  <c r="AI785" i="1"/>
  <c r="AI1486" i="1"/>
  <c r="AI1470" i="1"/>
  <c r="AI1456" i="1"/>
  <c r="AI1454" i="1"/>
  <c r="AI1440" i="1"/>
  <c r="AI1438" i="1"/>
  <c r="AI1424" i="1"/>
  <c r="AI1422" i="1"/>
  <c r="AI1408" i="1"/>
  <c r="AE1316" i="1"/>
  <c r="AE1308" i="1"/>
  <c r="AE1292" i="1"/>
  <c r="AK1276" i="1"/>
  <c r="AG1276" i="1"/>
  <c r="AC1276" i="1"/>
  <c r="AI1148" i="1"/>
  <c r="AI1132" i="1"/>
  <c r="AI1124" i="1"/>
  <c r="AI1116" i="1"/>
  <c r="AI649" i="1"/>
  <c r="AI1188" i="1"/>
  <c r="AI1180" i="1"/>
  <c r="AI1108" i="1"/>
  <c r="AI1043" i="1"/>
  <c r="AI1500" i="1"/>
  <c r="AE1494" i="1"/>
  <c r="AE1486" i="1"/>
  <c r="AI1484" i="1"/>
  <c r="AI1476" i="1"/>
  <c r="AE1470" i="1"/>
  <c r="AI1468" i="1"/>
  <c r="AE1462" i="1"/>
  <c r="AE1454" i="1"/>
  <c r="AE1446" i="1"/>
  <c r="AE1438" i="1"/>
  <c r="AI1436" i="1"/>
  <c r="AE1430" i="1"/>
  <c r="AE1422" i="1"/>
  <c r="AI1420" i="1"/>
  <c r="AI1410" i="1"/>
  <c r="AE1408" i="1"/>
  <c r="AI1404" i="1"/>
  <c r="AK1378" i="1"/>
  <c r="AK1324" i="1"/>
  <c r="AG1324" i="1"/>
  <c r="AC1324" i="1"/>
  <c r="AI1322" i="1"/>
  <c r="AK1292" i="1"/>
  <c r="AG1292" i="1"/>
  <c r="AC1292" i="1"/>
  <c r="AI1270" i="1"/>
  <c r="AI1011" i="1"/>
  <c r="AI1007" i="1"/>
  <c r="AI995" i="1"/>
  <c r="AI979" i="1"/>
  <c r="AE785" i="1"/>
  <c r="AE883" i="1"/>
  <c r="AE1500" i="1"/>
  <c r="AI1490" i="1"/>
  <c r="AE1484" i="1"/>
  <c r="AE1476" i="1"/>
  <c r="AI1474" i="1"/>
  <c r="AE1468" i="1"/>
  <c r="AI1466" i="1"/>
  <c r="AI1458" i="1"/>
  <c r="AI1442" i="1"/>
  <c r="AE1436" i="1"/>
  <c r="AI1434" i="1"/>
  <c r="AE1420" i="1"/>
  <c r="AE1404" i="1"/>
  <c r="AE1388" i="1"/>
  <c r="AI1370" i="1"/>
  <c r="AK1340" i="1"/>
  <c r="AG1340" i="1"/>
  <c r="AC1340" i="1"/>
  <c r="AK1308" i="1"/>
  <c r="AG1308" i="1"/>
  <c r="AC1308" i="1"/>
  <c r="AI1306" i="1"/>
  <c r="AE1270" i="1"/>
  <c r="AI1254" i="1"/>
  <c r="AI1238" i="1"/>
  <c r="AI1230" i="1"/>
  <c r="AI1222" i="1"/>
  <c r="AI1206" i="1"/>
  <c r="AI1198" i="1"/>
  <c r="AI1190" i="1"/>
  <c r="AI1182" i="1"/>
  <c r="AI1166" i="1"/>
  <c r="AI1158" i="1"/>
  <c r="AI1142" i="1"/>
  <c r="AI1134" i="1"/>
  <c r="AI1126" i="1"/>
  <c r="AI1110" i="1"/>
  <c r="AI1078" i="1"/>
  <c r="AI1070" i="1"/>
  <c r="AG1055" i="1"/>
  <c r="AE1007" i="1"/>
  <c r="AK959" i="1"/>
  <c r="AG959" i="1"/>
  <c r="AC959" i="1"/>
  <c r="AK943" i="1"/>
  <c r="AG943" i="1"/>
  <c r="AC943" i="1"/>
  <c r="AI899" i="1"/>
  <c r="AK785" i="1"/>
  <c r="AG785" i="1"/>
  <c r="AC785" i="1"/>
  <c r="AE1298" i="1"/>
  <c r="AI1298" i="1"/>
  <c r="AE1490" i="1"/>
  <c r="AE1480" i="1"/>
  <c r="AE1474" i="1"/>
  <c r="AE1466" i="1"/>
  <c r="AE1458" i="1"/>
  <c r="AE1456" i="1"/>
  <c r="AE1448" i="1"/>
  <c r="AE1442" i="1"/>
  <c r="AE1440" i="1"/>
  <c r="AE1434" i="1"/>
  <c r="AE1424" i="1"/>
  <c r="AE1384" i="1"/>
  <c r="AG1378" i="1"/>
  <c r="AK1348" i="1"/>
  <c r="AG1348" i="1"/>
  <c r="AC1348" i="1"/>
  <c r="AI1346" i="1"/>
  <c r="AI1330" i="1"/>
  <c r="AK1316" i="1"/>
  <c r="AG1316" i="1"/>
  <c r="AC1316" i="1"/>
  <c r="AE1286" i="1"/>
  <c r="AI1286" i="1"/>
  <c r="AB1268" i="1"/>
  <c r="AE1268" i="1"/>
  <c r="AE1260" i="1"/>
  <c r="AG1260" i="1"/>
  <c r="AE617" i="1"/>
  <c r="AI617" i="1"/>
  <c r="AI1252" i="1"/>
  <c r="AI1236" i="1"/>
  <c r="AI1228" i="1"/>
  <c r="AI1212" i="1"/>
  <c r="AI1204" i="1"/>
  <c r="AI1196" i="1"/>
  <c r="AE1190" i="1"/>
  <c r="AE1188" i="1"/>
  <c r="AE1182" i="1"/>
  <c r="AE1180" i="1"/>
  <c r="AE1172" i="1"/>
  <c r="AE1166" i="1"/>
  <c r="AE1158" i="1"/>
  <c r="AE1148" i="1"/>
  <c r="AE1142" i="1"/>
  <c r="AE1140" i="1"/>
  <c r="AE1134" i="1"/>
  <c r="AE1132" i="1"/>
  <c r="AE1126" i="1"/>
  <c r="AE1124" i="1"/>
  <c r="AE1116" i="1"/>
  <c r="AE1110" i="1"/>
  <c r="AE1108" i="1"/>
  <c r="AE1084" i="1"/>
  <c r="AE1078" i="1"/>
  <c r="AE1070" i="1"/>
  <c r="AE1068" i="1"/>
  <c r="AE1011" i="1"/>
  <c r="AE995" i="1"/>
  <c r="AE979" i="1"/>
  <c r="AK963" i="1"/>
  <c r="AG963" i="1"/>
  <c r="AC963" i="1"/>
  <c r="AI745" i="1"/>
  <c r="AI561" i="1"/>
  <c r="AB1414" i="1"/>
  <c r="AC1414" i="1"/>
  <c r="AG1414" i="1"/>
  <c r="AK1414" i="1"/>
  <c r="AC1406" i="1"/>
  <c r="AB1398" i="1"/>
  <c r="AC1398" i="1"/>
  <c r="AG1398" i="1"/>
  <c r="AK1398" i="1"/>
  <c r="AB1390" i="1"/>
  <c r="AC1390" i="1"/>
  <c r="AG1390" i="1"/>
  <c r="AK1390" i="1"/>
  <c r="AG1382" i="1"/>
  <c r="AE1374" i="1"/>
  <c r="AI1374" i="1"/>
  <c r="AE1366" i="1"/>
  <c r="AI1366" i="1"/>
  <c r="AB1360" i="1"/>
  <c r="AC1360" i="1"/>
  <c r="AG1360" i="1"/>
  <c r="AK1360" i="1"/>
  <c r="AE1358" i="1"/>
  <c r="AI1358" i="1"/>
  <c r="AE1350" i="1"/>
  <c r="AI1350" i="1"/>
  <c r="AB1344" i="1"/>
  <c r="AC1344" i="1"/>
  <c r="AG1344" i="1"/>
  <c r="AK1344" i="1"/>
  <c r="AE1342" i="1"/>
  <c r="AI1342" i="1"/>
  <c r="AE1326" i="1"/>
  <c r="AI1326" i="1"/>
  <c r="AB1320" i="1"/>
  <c r="AC1320" i="1"/>
  <c r="AG1320" i="1"/>
  <c r="AK1320" i="1"/>
  <c r="AE1302" i="1"/>
  <c r="AI1302" i="1"/>
  <c r="AB1410" i="1"/>
  <c r="AC1410" i="1"/>
  <c r="AG1410" i="1"/>
  <c r="AK1410" i="1"/>
  <c r="AB1402" i="1"/>
  <c r="AC1402" i="1"/>
  <c r="AG1402" i="1"/>
  <c r="AK1402" i="1"/>
  <c r="AB1394" i="1"/>
  <c r="AC1394" i="1"/>
  <c r="AG1394" i="1"/>
  <c r="AK1394" i="1"/>
  <c r="AK1494" i="1"/>
  <c r="AG1494" i="1"/>
  <c r="AC1494" i="1"/>
  <c r="AK1490" i="1"/>
  <c r="AG1490" i="1"/>
  <c r="AC1490" i="1"/>
  <c r="AK1486" i="1"/>
  <c r="AG1486" i="1"/>
  <c r="AC1486" i="1"/>
  <c r="AK1474" i="1"/>
  <c r="AG1474" i="1"/>
  <c r="AC1474" i="1"/>
  <c r="AK1470" i="1"/>
  <c r="AG1470" i="1"/>
  <c r="AC1470" i="1"/>
  <c r="AK1466" i="1"/>
  <c r="AG1466" i="1"/>
  <c r="AC1466" i="1"/>
  <c r="AK1462" i="1"/>
  <c r="AG1462" i="1"/>
  <c r="AC1462" i="1"/>
  <c r="AK1458" i="1"/>
  <c r="AG1458" i="1"/>
  <c r="AC1458" i="1"/>
  <c r="AK1454" i="1"/>
  <c r="AG1454" i="1"/>
  <c r="AC1454" i="1"/>
  <c r="AK1446" i="1"/>
  <c r="AG1446" i="1"/>
  <c r="AC1446" i="1"/>
  <c r="AK1442" i="1"/>
  <c r="AG1442" i="1"/>
  <c r="AC1442" i="1"/>
  <c r="AK1438" i="1"/>
  <c r="AG1438" i="1"/>
  <c r="AC1438" i="1"/>
  <c r="AK1434" i="1"/>
  <c r="AG1434" i="1"/>
  <c r="AC1434" i="1"/>
  <c r="AK1430" i="1"/>
  <c r="AG1430" i="1"/>
  <c r="AC1430" i="1"/>
  <c r="AK1426" i="1"/>
  <c r="AK1422" i="1"/>
  <c r="AG1422" i="1"/>
  <c r="AC1422" i="1"/>
  <c r="AE1414" i="1"/>
  <c r="AE1398" i="1"/>
  <c r="AE1390" i="1"/>
  <c r="AE1360" i="1"/>
  <c r="AE1344" i="1"/>
  <c r="AE1320" i="1"/>
  <c r="AB879" i="1"/>
  <c r="AC879" i="1"/>
  <c r="AG879" i="1"/>
  <c r="AK879" i="1"/>
  <c r="AB899" i="1"/>
  <c r="AC899" i="1"/>
  <c r="AG899" i="1"/>
  <c r="AK899" i="1"/>
  <c r="AK1268" i="1"/>
  <c r="AG1268" i="1"/>
  <c r="AC1268" i="1"/>
  <c r="AE1254" i="1"/>
  <c r="AE1238" i="1"/>
  <c r="AE1230" i="1"/>
  <c r="AE1222" i="1"/>
  <c r="AE1206" i="1"/>
  <c r="AE1198" i="1"/>
  <c r="AK1190" i="1"/>
  <c r="AG1190" i="1"/>
  <c r="AC1190" i="1"/>
  <c r="AK1182" i="1"/>
  <c r="AG1182" i="1"/>
  <c r="AC1182" i="1"/>
  <c r="AK1166" i="1"/>
  <c r="AG1166" i="1"/>
  <c r="AC1166" i="1"/>
  <c r="AK1158" i="1"/>
  <c r="AG1158" i="1"/>
  <c r="AC1158" i="1"/>
  <c r="AK1142" i="1"/>
  <c r="AG1142" i="1"/>
  <c r="AC1142" i="1"/>
  <c r="AK1134" i="1"/>
  <c r="AG1134" i="1"/>
  <c r="AC1134" i="1"/>
  <c r="AK1126" i="1"/>
  <c r="AG1126" i="1"/>
  <c r="AC1126" i="1"/>
  <c r="AK1110" i="1"/>
  <c r="AG1110" i="1"/>
  <c r="AC1110" i="1"/>
  <c r="AK1102" i="1"/>
  <c r="AK1078" i="1"/>
  <c r="AG1078" i="1"/>
  <c r="AC1078" i="1"/>
  <c r="AK1070" i="1"/>
  <c r="AG1070" i="1"/>
  <c r="AC1070" i="1"/>
  <c r="AK1011" i="1"/>
  <c r="AG1011" i="1"/>
  <c r="AC1011" i="1"/>
  <c r="AK1007" i="1"/>
  <c r="AG1007" i="1"/>
  <c r="AC1007" i="1"/>
  <c r="AK995" i="1"/>
  <c r="AG995" i="1"/>
  <c r="AC995" i="1"/>
  <c r="AK979" i="1"/>
  <c r="AG979" i="1"/>
  <c r="AC979" i="1"/>
  <c r="AE879" i="1"/>
  <c r="AI529" i="1"/>
  <c r="AG817" i="1"/>
  <c r="AJ785" i="1"/>
  <c r="AH785" i="1"/>
  <c r="AF785" i="1"/>
  <c r="AD785" i="1"/>
  <c r="AE745" i="1"/>
  <c r="AK1500" i="1"/>
  <c r="AG1500" i="1"/>
  <c r="AC1500" i="1"/>
  <c r="AK1484" i="1"/>
  <c r="AG1484" i="1"/>
  <c r="AC1484" i="1"/>
  <c r="AK1480" i="1"/>
  <c r="AG1480" i="1"/>
  <c r="AC1480" i="1"/>
  <c r="AK1476" i="1"/>
  <c r="AG1476" i="1"/>
  <c r="AC1476" i="1"/>
  <c r="AK1468" i="1"/>
  <c r="AG1468" i="1"/>
  <c r="AC1468" i="1"/>
  <c r="AK1456" i="1"/>
  <c r="AG1456" i="1"/>
  <c r="AC1456" i="1"/>
  <c r="AK1448" i="1"/>
  <c r="AG1448" i="1"/>
  <c r="AC1448" i="1"/>
  <c r="AK1440" i="1"/>
  <c r="AG1440" i="1"/>
  <c r="AC1440" i="1"/>
  <c r="AK1436" i="1"/>
  <c r="AG1436" i="1"/>
  <c r="AC1436" i="1"/>
  <c r="AK1424" i="1"/>
  <c r="AG1424" i="1"/>
  <c r="AC1424" i="1"/>
  <c r="AK1420" i="1"/>
  <c r="AG1420" i="1"/>
  <c r="AC1420" i="1"/>
  <c r="AK1408" i="1"/>
  <c r="AG1408" i="1"/>
  <c r="AC1408" i="1"/>
  <c r="AK1404" i="1"/>
  <c r="AG1404" i="1"/>
  <c r="AC1404" i="1"/>
  <c r="AK1392" i="1"/>
  <c r="AG1392" i="1"/>
  <c r="AC1392" i="1"/>
  <c r="AK1388" i="1"/>
  <c r="AG1388" i="1"/>
  <c r="AC1388" i="1"/>
  <c r="AK1384" i="1"/>
  <c r="AG1384" i="1"/>
  <c r="AC1384" i="1"/>
  <c r="AI1378" i="1"/>
  <c r="AB1378" i="1"/>
  <c r="AC1378" i="1"/>
  <c r="AB1374" i="1"/>
  <c r="AC1374" i="1"/>
  <c r="AG1374" i="1"/>
  <c r="AK1374" i="1"/>
  <c r="AB1370" i="1"/>
  <c r="AC1370" i="1"/>
  <c r="AG1370" i="1"/>
  <c r="AK1370" i="1"/>
  <c r="AB1366" i="1"/>
  <c r="AC1366" i="1"/>
  <c r="AG1366" i="1"/>
  <c r="AK1366" i="1"/>
  <c r="AB1358" i="1"/>
  <c r="AC1358" i="1"/>
  <c r="AG1358" i="1"/>
  <c r="AK1358" i="1"/>
  <c r="AB1350" i="1"/>
  <c r="AC1350" i="1"/>
  <c r="AG1350" i="1"/>
  <c r="AK1350" i="1"/>
  <c r="AB1346" i="1"/>
  <c r="AC1346" i="1"/>
  <c r="AG1346" i="1"/>
  <c r="AK1346" i="1"/>
  <c r="AB1342" i="1"/>
  <c r="AC1342" i="1"/>
  <c r="AG1342" i="1"/>
  <c r="AK1342" i="1"/>
  <c r="AB1330" i="1"/>
  <c r="AC1330" i="1"/>
  <c r="AG1330" i="1"/>
  <c r="AK1330" i="1"/>
  <c r="AB1326" i="1"/>
  <c r="AC1326" i="1"/>
  <c r="AG1326" i="1"/>
  <c r="AK1326" i="1"/>
  <c r="AB1306" i="1"/>
  <c r="AC1306" i="1"/>
  <c r="AG1306" i="1"/>
  <c r="AK1306" i="1"/>
  <c r="AB1302" i="1"/>
  <c r="AC1302" i="1"/>
  <c r="AG1302" i="1"/>
  <c r="AK1302" i="1"/>
  <c r="AB1298" i="1"/>
  <c r="AC1298" i="1"/>
  <c r="AG1298" i="1"/>
  <c r="AK1298" i="1"/>
  <c r="AB1286" i="1"/>
  <c r="AC1286" i="1"/>
  <c r="AG1286" i="1"/>
  <c r="AK1286" i="1"/>
  <c r="AB863" i="1"/>
  <c r="AC863" i="1"/>
  <c r="AG863" i="1"/>
  <c r="AK863" i="1"/>
  <c r="AB851" i="1"/>
  <c r="AC851" i="1"/>
  <c r="AG851" i="1"/>
  <c r="AK851" i="1"/>
  <c r="AB835" i="1"/>
  <c r="AC835" i="1"/>
  <c r="AG835" i="1"/>
  <c r="AK835" i="1"/>
  <c r="AK1270" i="1"/>
  <c r="AG1270" i="1"/>
  <c r="AC1270" i="1"/>
  <c r="AI1260" i="1"/>
  <c r="AK1254" i="1"/>
  <c r="AG1254" i="1"/>
  <c r="AK1238" i="1"/>
  <c r="AG1238" i="1"/>
  <c r="AK1230" i="1"/>
  <c r="AG1230" i="1"/>
  <c r="AK1222" i="1"/>
  <c r="AG1222" i="1"/>
  <c r="AK1206" i="1"/>
  <c r="AG1206" i="1"/>
  <c r="AK1198" i="1"/>
  <c r="AG1198" i="1"/>
  <c r="AK1188" i="1"/>
  <c r="AG1188" i="1"/>
  <c r="AC1188" i="1"/>
  <c r="AK1180" i="1"/>
  <c r="AG1180" i="1"/>
  <c r="AC1180" i="1"/>
  <c r="AK1172" i="1"/>
  <c r="AG1172" i="1"/>
  <c r="AC1172" i="1"/>
  <c r="AK1148" i="1"/>
  <c r="AG1148" i="1"/>
  <c r="AC1148" i="1"/>
  <c r="AK1140" i="1"/>
  <c r="AG1140" i="1"/>
  <c r="AC1140" i="1"/>
  <c r="AK1132" i="1"/>
  <c r="AG1132" i="1"/>
  <c r="AC1132" i="1"/>
  <c r="AK1124" i="1"/>
  <c r="AG1124" i="1"/>
  <c r="AC1124" i="1"/>
  <c r="AK1116" i="1"/>
  <c r="AG1116" i="1"/>
  <c r="AC1116" i="1"/>
  <c r="AK1084" i="1"/>
  <c r="AG1084" i="1"/>
  <c r="AC1084" i="1"/>
  <c r="AK1068" i="1"/>
  <c r="AG1068" i="1"/>
  <c r="AC1068" i="1"/>
  <c r="AE863" i="1"/>
  <c r="AE851" i="1"/>
  <c r="AE835" i="1"/>
  <c r="AK745" i="1"/>
  <c r="AG745" i="1"/>
  <c r="AE529" i="1"/>
  <c r="AB1260" i="1"/>
  <c r="AD1260" i="1"/>
  <c r="AB1252" i="1"/>
  <c r="AD1252" i="1"/>
  <c r="AF1252" i="1"/>
  <c r="AH1252" i="1"/>
  <c r="AJ1252" i="1"/>
  <c r="AB1236" i="1"/>
  <c r="AD1236" i="1"/>
  <c r="AF1236" i="1"/>
  <c r="AH1236" i="1"/>
  <c r="AJ1236" i="1"/>
  <c r="AB1228" i="1"/>
  <c r="AD1228" i="1"/>
  <c r="AF1228" i="1"/>
  <c r="AH1228" i="1"/>
  <c r="AJ1228" i="1"/>
  <c r="AB1212" i="1"/>
  <c r="AD1212" i="1"/>
  <c r="AF1212" i="1"/>
  <c r="AH1212" i="1"/>
  <c r="AJ1212" i="1"/>
  <c r="AB1204" i="1"/>
  <c r="AD1204" i="1"/>
  <c r="AF1204" i="1"/>
  <c r="AH1204" i="1"/>
  <c r="AJ1204" i="1"/>
  <c r="AB1196" i="1"/>
  <c r="AD1196" i="1"/>
  <c r="AF1196" i="1"/>
  <c r="AH1196" i="1"/>
  <c r="AJ1196" i="1"/>
  <c r="AB1254" i="1"/>
  <c r="AD1254" i="1"/>
  <c r="AF1254" i="1"/>
  <c r="AH1254" i="1"/>
  <c r="AJ1254" i="1"/>
  <c r="AH1246" i="1"/>
  <c r="AB1238" i="1"/>
  <c r="AD1238" i="1"/>
  <c r="AF1238" i="1"/>
  <c r="AH1238" i="1"/>
  <c r="AJ1238" i="1"/>
  <c r="AB1230" i="1"/>
  <c r="AD1230" i="1"/>
  <c r="AF1230" i="1"/>
  <c r="AH1230" i="1"/>
  <c r="AJ1230" i="1"/>
  <c r="AB1222" i="1"/>
  <c r="AD1222" i="1"/>
  <c r="AF1222" i="1"/>
  <c r="AH1222" i="1"/>
  <c r="AJ1222" i="1"/>
  <c r="AB1206" i="1"/>
  <c r="AD1206" i="1"/>
  <c r="AF1206" i="1"/>
  <c r="AH1206" i="1"/>
  <c r="AJ1206" i="1"/>
  <c r="AB1198" i="1"/>
  <c r="AD1198" i="1"/>
  <c r="AF1198" i="1"/>
  <c r="AH1198" i="1"/>
  <c r="AJ1198" i="1"/>
  <c r="AJ1500" i="1"/>
  <c r="AH1500" i="1"/>
  <c r="AF1500" i="1"/>
  <c r="AD1500" i="1"/>
  <c r="AJ1494" i="1"/>
  <c r="AH1494" i="1"/>
  <c r="AF1494" i="1"/>
  <c r="AD1494" i="1"/>
  <c r="AJ1490" i="1"/>
  <c r="AH1490" i="1"/>
  <c r="AF1490" i="1"/>
  <c r="AD1490" i="1"/>
  <c r="AJ1486" i="1"/>
  <c r="AH1486" i="1"/>
  <c r="AF1486" i="1"/>
  <c r="AD1486" i="1"/>
  <c r="AJ1484" i="1"/>
  <c r="AH1484" i="1"/>
  <c r="AF1484" i="1"/>
  <c r="AD1484" i="1"/>
  <c r="AJ1480" i="1"/>
  <c r="AH1480" i="1"/>
  <c r="AF1480" i="1"/>
  <c r="AD1480" i="1"/>
  <c r="AJ1476" i="1"/>
  <c r="AH1476" i="1"/>
  <c r="AF1476" i="1"/>
  <c r="AD1476" i="1"/>
  <c r="AJ1474" i="1"/>
  <c r="AH1474" i="1"/>
  <c r="AF1474" i="1"/>
  <c r="AD1474" i="1"/>
  <c r="AJ1470" i="1"/>
  <c r="AH1470" i="1"/>
  <c r="AF1470" i="1"/>
  <c r="AD1470" i="1"/>
  <c r="AJ1468" i="1"/>
  <c r="AH1468" i="1"/>
  <c r="AF1468" i="1"/>
  <c r="AD1468" i="1"/>
  <c r="AJ1466" i="1"/>
  <c r="AH1466" i="1"/>
  <c r="AF1466" i="1"/>
  <c r="AD1466" i="1"/>
  <c r="AJ1462" i="1"/>
  <c r="AH1462" i="1"/>
  <c r="AF1462" i="1"/>
  <c r="AD1462" i="1"/>
  <c r="AJ1458" i="1"/>
  <c r="AH1458" i="1"/>
  <c r="AF1458" i="1"/>
  <c r="AD1458" i="1"/>
  <c r="AJ1456" i="1"/>
  <c r="AH1456" i="1"/>
  <c r="AF1456" i="1"/>
  <c r="AD1456" i="1"/>
  <c r="AJ1454" i="1"/>
  <c r="AH1454" i="1"/>
  <c r="AF1454" i="1"/>
  <c r="AD1454" i="1"/>
  <c r="AJ1448" i="1"/>
  <c r="AH1448" i="1"/>
  <c r="AF1448" i="1"/>
  <c r="AD1448" i="1"/>
  <c r="AJ1446" i="1"/>
  <c r="AH1446" i="1"/>
  <c r="AF1446" i="1"/>
  <c r="AD1446" i="1"/>
  <c r="AJ1442" i="1"/>
  <c r="AH1442" i="1"/>
  <c r="AF1442" i="1"/>
  <c r="AD1442" i="1"/>
  <c r="AJ1440" i="1"/>
  <c r="AH1440" i="1"/>
  <c r="AF1440" i="1"/>
  <c r="AD1440" i="1"/>
  <c r="AJ1438" i="1"/>
  <c r="AH1438" i="1"/>
  <c r="AF1438" i="1"/>
  <c r="AD1438" i="1"/>
  <c r="AJ1436" i="1"/>
  <c r="AH1436" i="1"/>
  <c r="AF1436" i="1"/>
  <c r="AD1436" i="1"/>
  <c r="AJ1434" i="1"/>
  <c r="AH1434" i="1"/>
  <c r="AF1434" i="1"/>
  <c r="AD1434" i="1"/>
  <c r="AJ1430" i="1"/>
  <c r="AH1430" i="1"/>
  <c r="AF1430" i="1"/>
  <c r="AD1430" i="1"/>
  <c r="AJ1426" i="1"/>
  <c r="AJ1424" i="1"/>
  <c r="AH1424" i="1"/>
  <c r="AF1424" i="1"/>
  <c r="AD1424" i="1"/>
  <c r="AJ1422" i="1"/>
  <c r="AH1422" i="1"/>
  <c r="AF1422" i="1"/>
  <c r="AD1422" i="1"/>
  <c r="AJ1420" i="1"/>
  <c r="AH1420" i="1"/>
  <c r="AF1420" i="1"/>
  <c r="AD1420" i="1"/>
  <c r="AJ1414" i="1"/>
  <c r="AH1414" i="1"/>
  <c r="AF1414" i="1"/>
  <c r="AD1414" i="1"/>
  <c r="AJ1410" i="1"/>
  <c r="AH1410" i="1"/>
  <c r="AF1410" i="1"/>
  <c r="AD1410" i="1"/>
  <c r="AJ1408" i="1"/>
  <c r="AH1408" i="1"/>
  <c r="AF1408" i="1"/>
  <c r="AD1408" i="1"/>
  <c r="AJ1404" i="1"/>
  <c r="AH1404" i="1"/>
  <c r="AF1404" i="1"/>
  <c r="AD1404" i="1"/>
  <c r="AJ1402" i="1"/>
  <c r="AH1402" i="1"/>
  <c r="AF1402" i="1"/>
  <c r="AD1402" i="1"/>
  <c r="AJ1398" i="1"/>
  <c r="AH1398" i="1"/>
  <c r="AF1398" i="1"/>
  <c r="AD1398" i="1"/>
  <c r="AJ1394" i="1"/>
  <c r="AH1394" i="1"/>
  <c r="AF1394" i="1"/>
  <c r="AD1394" i="1"/>
  <c r="AJ1392" i="1"/>
  <c r="AH1392" i="1"/>
  <c r="AF1392" i="1"/>
  <c r="AD1392" i="1"/>
  <c r="AJ1390" i="1"/>
  <c r="AH1390" i="1"/>
  <c r="AF1390" i="1"/>
  <c r="AD1390" i="1"/>
  <c r="AJ1388" i="1"/>
  <c r="AH1388" i="1"/>
  <c r="AF1388" i="1"/>
  <c r="AD1388" i="1"/>
  <c r="AJ1384" i="1"/>
  <c r="AH1384" i="1"/>
  <c r="AF1384" i="1"/>
  <c r="AD1384" i="1"/>
  <c r="AJ1382" i="1"/>
  <c r="AJ1378" i="1"/>
  <c r="AH1378" i="1"/>
  <c r="AF1378" i="1"/>
  <c r="AD1378" i="1"/>
  <c r="AJ1374" i="1"/>
  <c r="AH1374" i="1"/>
  <c r="AF1374" i="1"/>
  <c r="AD1374" i="1"/>
  <c r="AJ1370" i="1"/>
  <c r="AH1370" i="1"/>
  <c r="AF1370" i="1"/>
  <c r="AD1370" i="1"/>
  <c r="AJ1366" i="1"/>
  <c r="AH1366" i="1"/>
  <c r="AF1366" i="1"/>
  <c r="AD1366" i="1"/>
  <c r="AJ1360" i="1"/>
  <c r="AH1360" i="1"/>
  <c r="AF1360" i="1"/>
  <c r="AD1360" i="1"/>
  <c r="AJ1358" i="1"/>
  <c r="AH1358" i="1"/>
  <c r="AF1358" i="1"/>
  <c r="AD1358" i="1"/>
  <c r="AJ1350" i="1"/>
  <c r="AH1350" i="1"/>
  <c r="AF1350" i="1"/>
  <c r="AD1350" i="1"/>
  <c r="AJ1348" i="1"/>
  <c r="AH1348" i="1"/>
  <c r="AF1348" i="1"/>
  <c r="AD1348" i="1"/>
  <c r="AJ1346" i="1"/>
  <c r="AH1346" i="1"/>
  <c r="AF1346" i="1"/>
  <c r="AD1346" i="1"/>
  <c r="AJ1344" i="1"/>
  <c r="AH1344" i="1"/>
  <c r="AF1344" i="1"/>
  <c r="AD1344" i="1"/>
  <c r="AJ1342" i="1"/>
  <c r="AH1342" i="1"/>
  <c r="AF1342" i="1"/>
  <c r="AD1342" i="1"/>
  <c r="AJ1340" i="1"/>
  <c r="AH1340" i="1"/>
  <c r="AF1340" i="1"/>
  <c r="AD1340" i="1"/>
  <c r="AH1338" i="1"/>
  <c r="AD1338" i="1"/>
  <c r="AJ1330" i="1"/>
  <c r="AH1330" i="1"/>
  <c r="AF1330" i="1"/>
  <c r="AD1330" i="1"/>
  <c r="AJ1326" i="1"/>
  <c r="AH1326" i="1"/>
  <c r="AF1326" i="1"/>
  <c r="AD1326" i="1"/>
  <c r="AJ1324" i="1"/>
  <c r="AH1324" i="1"/>
  <c r="AF1324" i="1"/>
  <c r="AD1324" i="1"/>
  <c r="AJ1320" i="1"/>
  <c r="AH1320" i="1"/>
  <c r="AF1320" i="1"/>
  <c r="AD1320" i="1"/>
  <c r="AJ1316" i="1"/>
  <c r="AH1316" i="1"/>
  <c r="AF1316" i="1"/>
  <c r="AD1316" i="1"/>
  <c r="AJ1308" i="1"/>
  <c r="AH1308" i="1"/>
  <c r="AF1308" i="1"/>
  <c r="AD1308" i="1"/>
  <c r="AJ1306" i="1"/>
  <c r="AH1306" i="1"/>
  <c r="AF1306" i="1"/>
  <c r="AD1306" i="1"/>
  <c r="AJ1302" i="1"/>
  <c r="AH1302" i="1"/>
  <c r="AF1302" i="1"/>
  <c r="AD1302" i="1"/>
  <c r="AJ1298" i="1"/>
  <c r="AH1298" i="1"/>
  <c r="AF1298" i="1"/>
  <c r="AD1298" i="1"/>
  <c r="AJ1292" i="1"/>
  <c r="AH1292" i="1"/>
  <c r="AF1292" i="1"/>
  <c r="AD1292" i="1"/>
  <c r="AJ1286" i="1"/>
  <c r="AH1286" i="1"/>
  <c r="AF1286" i="1"/>
  <c r="AD1286" i="1"/>
  <c r="AJ1276" i="1"/>
  <c r="AH1276" i="1"/>
  <c r="AF1276" i="1"/>
  <c r="AD1276" i="1"/>
  <c r="AJ1270" i="1"/>
  <c r="AH1270" i="1"/>
  <c r="AF1270" i="1"/>
  <c r="AD1270" i="1"/>
  <c r="AJ1268" i="1"/>
  <c r="AH1268" i="1"/>
  <c r="AF1268" i="1"/>
  <c r="AD1268" i="1"/>
  <c r="AF1262" i="1"/>
  <c r="AJ1260" i="1"/>
  <c r="AH1260" i="1"/>
  <c r="AF1260" i="1"/>
  <c r="AC1260" i="1"/>
  <c r="AK1252" i="1"/>
  <c r="AG1252" i="1"/>
  <c r="AC1252" i="1"/>
  <c r="AK1236" i="1"/>
  <c r="AG1236" i="1"/>
  <c r="AC1236" i="1"/>
  <c r="AK1228" i="1"/>
  <c r="AG1228" i="1"/>
  <c r="AC1228" i="1"/>
  <c r="AK1212" i="1"/>
  <c r="AG1212" i="1"/>
  <c r="AC1212" i="1"/>
  <c r="AK1204" i="1"/>
  <c r="AG1204" i="1"/>
  <c r="AC1204" i="1"/>
  <c r="AK1196" i="1"/>
  <c r="AG1196" i="1"/>
  <c r="AC1196" i="1"/>
  <c r="AJ1190" i="1"/>
  <c r="AH1190" i="1"/>
  <c r="AF1190" i="1"/>
  <c r="AD1190" i="1"/>
  <c r="AJ1188" i="1"/>
  <c r="AH1188" i="1"/>
  <c r="AF1188" i="1"/>
  <c r="AD1188" i="1"/>
  <c r="AJ1182" i="1"/>
  <c r="AH1182" i="1"/>
  <c r="AF1182" i="1"/>
  <c r="AD1182" i="1"/>
  <c r="AJ1180" i="1"/>
  <c r="AH1180" i="1"/>
  <c r="AF1180" i="1"/>
  <c r="AD1180" i="1"/>
  <c r="AJ1172" i="1"/>
  <c r="AH1172" i="1"/>
  <c r="AF1172" i="1"/>
  <c r="AD1172" i="1"/>
  <c r="AJ1166" i="1"/>
  <c r="AH1166" i="1"/>
  <c r="AF1166" i="1"/>
  <c r="AD1166" i="1"/>
  <c r="AJ1158" i="1"/>
  <c r="AH1158" i="1"/>
  <c r="AF1158" i="1"/>
  <c r="AD1158" i="1"/>
  <c r="AJ1148" i="1"/>
  <c r="AH1148" i="1"/>
  <c r="AF1148" i="1"/>
  <c r="AD1148" i="1"/>
  <c r="AJ1142" i="1"/>
  <c r="AH1142" i="1"/>
  <c r="AF1142" i="1"/>
  <c r="AD1142" i="1"/>
  <c r="AJ1140" i="1"/>
  <c r="AH1140" i="1"/>
  <c r="AF1140" i="1"/>
  <c r="AD1140" i="1"/>
  <c r="AJ1134" i="1"/>
  <c r="AH1134" i="1"/>
  <c r="AF1134" i="1"/>
  <c r="AD1134" i="1"/>
  <c r="AJ1132" i="1"/>
  <c r="AH1132" i="1"/>
  <c r="AF1132" i="1"/>
  <c r="AD1132" i="1"/>
  <c r="AJ1126" i="1"/>
  <c r="AH1126" i="1"/>
  <c r="AF1126" i="1"/>
  <c r="AD1126" i="1"/>
  <c r="AJ1124" i="1"/>
  <c r="AH1124" i="1"/>
  <c r="AF1124" i="1"/>
  <c r="AD1124" i="1"/>
  <c r="AJ1116" i="1"/>
  <c r="AH1116" i="1"/>
  <c r="AF1116" i="1"/>
  <c r="AD1116" i="1"/>
  <c r="AJ1110" i="1"/>
  <c r="AH1110" i="1"/>
  <c r="AF1110" i="1"/>
  <c r="AD1110" i="1"/>
  <c r="AJ1084" i="1"/>
  <c r="AH1084" i="1"/>
  <c r="AF1084" i="1"/>
  <c r="AD1084" i="1"/>
  <c r="AJ1078" i="1"/>
  <c r="AH1078" i="1"/>
  <c r="AF1078" i="1"/>
  <c r="AD1078" i="1"/>
  <c r="AJ1070" i="1"/>
  <c r="AH1070" i="1"/>
  <c r="AF1070" i="1"/>
  <c r="AD1070" i="1"/>
  <c r="AJ1068" i="1"/>
  <c r="AH1068" i="1"/>
  <c r="AF1068" i="1"/>
  <c r="AD1068" i="1"/>
  <c r="AB745" i="1"/>
  <c r="AD745" i="1"/>
  <c r="AF745" i="1"/>
  <c r="AH745" i="1"/>
  <c r="AJ745" i="1"/>
  <c r="AJ1011" i="1"/>
  <c r="AH1011" i="1"/>
  <c r="AF1011" i="1"/>
  <c r="AD1011" i="1"/>
  <c r="AJ1007" i="1"/>
  <c r="AH1007" i="1"/>
  <c r="AF1007" i="1"/>
  <c r="AD1007" i="1"/>
  <c r="AJ995" i="1"/>
  <c r="AH995" i="1"/>
  <c r="AF995" i="1"/>
  <c r="AD995" i="1"/>
  <c r="AJ979" i="1"/>
  <c r="AH979" i="1"/>
  <c r="AF979" i="1"/>
  <c r="AD979" i="1"/>
  <c r="AJ963" i="1"/>
  <c r="AH963" i="1"/>
  <c r="AF963" i="1"/>
  <c r="AD963" i="1"/>
  <c r="AJ959" i="1"/>
  <c r="AH959" i="1"/>
  <c r="AF959" i="1"/>
  <c r="AD959" i="1"/>
  <c r="AD947" i="1"/>
  <c r="AJ943" i="1"/>
  <c r="AH943" i="1"/>
  <c r="AF943" i="1"/>
  <c r="AD943" i="1"/>
  <c r="AF927" i="1"/>
  <c r="AJ899" i="1"/>
  <c r="AH899" i="1"/>
  <c r="AF899" i="1"/>
  <c r="AD899" i="1"/>
  <c r="AJ879" i="1"/>
  <c r="AH879" i="1"/>
  <c r="AF879" i="1"/>
  <c r="AD879" i="1"/>
  <c r="AJ863" i="1"/>
  <c r="AH863" i="1"/>
  <c r="AF863" i="1"/>
  <c r="AD863" i="1"/>
  <c r="AJ851" i="1"/>
  <c r="AH851" i="1"/>
  <c r="AF851" i="1"/>
  <c r="AD851" i="1"/>
  <c r="AJ835" i="1"/>
  <c r="AH835" i="1"/>
  <c r="AF835" i="1"/>
  <c r="AD835" i="1"/>
  <c r="AC561" i="1"/>
  <c r="AK529" i="1"/>
  <c r="AG529" i="1"/>
  <c r="AC529" i="1"/>
  <c r="AB649" i="1"/>
  <c r="AD649" i="1"/>
  <c r="AF649" i="1"/>
  <c r="AH649" i="1"/>
  <c r="AJ649" i="1"/>
  <c r="AB617" i="1"/>
  <c r="AD617" i="1"/>
  <c r="AF617" i="1"/>
  <c r="AH617" i="1"/>
  <c r="AJ617" i="1"/>
  <c r="AK649" i="1"/>
  <c r="AG649" i="1"/>
  <c r="AC649" i="1"/>
  <c r="AK617" i="1"/>
  <c r="AG617" i="1"/>
  <c r="AC617" i="1"/>
  <c r="AJ561" i="1"/>
  <c r="AJ529" i="1"/>
  <c r="AH529" i="1"/>
  <c r="AF529" i="1"/>
  <c r="AD529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H927" i="1" l="1"/>
  <c r="AH1262" i="1"/>
  <c r="AD1382" i="1"/>
  <c r="AE561" i="1"/>
  <c r="AG927" i="1"/>
  <c r="AJ927" i="1"/>
  <c r="AJ1262" i="1"/>
  <c r="AF1382" i="1"/>
  <c r="AC927" i="1"/>
  <c r="AI1426" i="1"/>
  <c r="AI927" i="1"/>
  <c r="AH1382" i="1"/>
  <c r="AB927" i="1"/>
  <c r="AK1382" i="1"/>
  <c r="AC1055" i="1"/>
  <c r="AI1055" i="1"/>
  <c r="AG561" i="1"/>
  <c r="AD1108" i="1"/>
  <c r="AC1262" i="1"/>
  <c r="AK883" i="1"/>
  <c r="AC1382" i="1"/>
  <c r="AK1055" i="1"/>
  <c r="AK561" i="1"/>
  <c r="AF1108" i="1"/>
  <c r="AG1262" i="1"/>
  <c r="AG883" i="1"/>
  <c r="AB1382" i="1"/>
  <c r="AE1444" i="1"/>
  <c r="AD883" i="1"/>
  <c r="AH1108" i="1"/>
  <c r="AD1310" i="1"/>
  <c r="AK1262" i="1"/>
  <c r="AK1310" i="1"/>
  <c r="AC883" i="1"/>
  <c r="AE1382" i="1"/>
  <c r="AF883" i="1"/>
  <c r="AJ1108" i="1"/>
  <c r="AF1310" i="1"/>
  <c r="AG1310" i="1"/>
  <c r="AB883" i="1"/>
  <c r="AI1444" i="1"/>
  <c r="AH883" i="1"/>
  <c r="AH1310" i="1"/>
  <c r="AD1444" i="1"/>
  <c r="AC1310" i="1"/>
  <c r="AD1055" i="1"/>
  <c r="AI1310" i="1"/>
  <c r="AJ883" i="1"/>
  <c r="AJ1310" i="1"/>
  <c r="AF1444" i="1"/>
  <c r="AB1310" i="1"/>
  <c r="AF1055" i="1"/>
  <c r="AE1426" i="1"/>
  <c r="AH1444" i="1"/>
  <c r="AH1055" i="1"/>
  <c r="AK927" i="1"/>
  <c r="AJ1444" i="1"/>
  <c r="AJ1055" i="1"/>
  <c r="AE1262" i="1"/>
  <c r="AI1262" i="1"/>
  <c r="AD561" i="1"/>
  <c r="AD1426" i="1"/>
  <c r="AC1108" i="1"/>
  <c r="AC1444" i="1"/>
  <c r="AF561" i="1"/>
  <c r="AF1426" i="1"/>
  <c r="AG1108" i="1"/>
  <c r="AG1444" i="1"/>
  <c r="AC1426" i="1"/>
  <c r="AH561" i="1"/>
  <c r="AD927" i="1"/>
  <c r="AD1262" i="1"/>
  <c r="AH1426" i="1"/>
  <c r="AK1108" i="1"/>
  <c r="AK1444" i="1"/>
  <c r="AG1426" i="1"/>
  <c r="AE1055" i="1"/>
  <c r="AC1318" i="1"/>
  <c r="AH1412" i="1"/>
  <c r="AH1380" i="1"/>
  <c r="AD1174" i="1"/>
  <c r="AC1244" i="1"/>
  <c r="AJ1380" i="1"/>
  <c r="AC867" i="1"/>
  <c r="AD1314" i="1"/>
  <c r="AH1314" i="1"/>
  <c r="AJ1352" i="1"/>
  <c r="AC1338" i="1"/>
  <c r="AF1372" i="1"/>
  <c r="AB1338" i="1"/>
  <c r="AC1380" i="1"/>
  <c r="AK1380" i="1"/>
  <c r="AC1372" i="1"/>
  <c r="AE1334" i="1"/>
  <c r="AK1372" i="1"/>
  <c r="AJ1334" i="1"/>
  <c r="AG1102" i="1"/>
  <c r="AF1174" i="1"/>
  <c r="AJ1412" i="1"/>
  <c r="AB1318" i="1"/>
  <c r="AH1174" i="1"/>
  <c r="AF1314" i="1"/>
  <c r="AF1338" i="1"/>
  <c r="AD1372" i="1"/>
  <c r="AD1478" i="1"/>
  <c r="AG1380" i="1"/>
  <c r="AE1174" i="1"/>
  <c r="AE1380" i="1"/>
  <c r="AE1498" i="1"/>
  <c r="AG1372" i="1"/>
  <c r="AE991" i="1"/>
  <c r="AF991" i="1"/>
  <c r="AG1244" i="1"/>
  <c r="AJ1314" i="1"/>
  <c r="AJ1338" i="1"/>
  <c r="AH1372" i="1"/>
  <c r="AH1478" i="1"/>
  <c r="AG1412" i="1"/>
  <c r="AC1174" i="1"/>
  <c r="AC1498" i="1"/>
  <c r="AE1102" i="1"/>
  <c r="AE1412" i="1"/>
  <c r="AI1380" i="1"/>
  <c r="AH991" i="1"/>
  <c r="AK1244" i="1"/>
  <c r="AD1294" i="1"/>
  <c r="AJ1372" i="1"/>
  <c r="AJ1478" i="1"/>
  <c r="AK1412" i="1"/>
  <c r="AG1174" i="1"/>
  <c r="AG1498" i="1"/>
  <c r="AE1416" i="1"/>
  <c r="AI1498" i="1"/>
  <c r="AD991" i="1"/>
  <c r="AJ1174" i="1"/>
  <c r="AC1412" i="1"/>
  <c r="AD847" i="1"/>
  <c r="AJ991" i="1"/>
  <c r="AF1294" i="1"/>
  <c r="AD1416" i="1"/>
  <c r="AK847" i="1"/>
  <c r="AK1294" i="1"/>
  <c r="AC1416" i="1"/>
  <c r="AK1174" i="1"/>
  <c r="AI1294" i="1"/>
  <c r="AK1498" i="1"/>
  <c r="AE1296" i="1"/>
  <c r="AF847" i="1"/>
  <c r="AH1294" i="1"/>
  <c r="AF1416" i="1"/>
  <c r="AG847" i="1"/>
  <c r="AG1294" i="1"/>
  <c r="AG1416" i="1"/>
  <c r="AC1296" i="1"/>
  <c r="AI1318" i="1"/>
  <c r="AB1296" i="1"/>
  <c r="AI1102" i="1"/>
  <c r="AI1412" i="1"/>
  <c r="AI1416" i="1"/>
  <c r="AH847" i="1"/>
  <c r="AD1102" i="1"/>
  <c r="AJ1294" i="1"/>
  <c r="AH1416" i="1"/>
  <c r="AC847" i="1"/>
  <c r="AC1294" i="1"/>
  <c r="AK1416" i="1"/>
  <c r="AG1296" i="1"/>
  <c r="AC1478" i="1"/>
  <c r="AE1318" i="1"/>
  <c r="AI1314" i="1"/>
  <c r="AI1478" i="1"/>
  <c r="AJ847" i="1"/>
  <c r="AF1102" i="1"/>
  <c r="AD1296" i="1"/>
  <c r="AD1318" i="1"/>
  <c r="AJ1362" i="1"/>
  <c r="AJ1416" i="1"/>
  <c r="AB847" i="1"/>
  <c r="AB1294" i="1"/>
  <c r="AC991" i="1"/>
  <c r="AK1296" i="1"/>
  <c r="AG1478" i="1"/>
  <c r="AK1352" i="1"/>
  <c r="AK1356" i="1"/>
  <c r="AH1102" i="1"/>
  <c r="AF1296" i="1"/>
  <c r="AF1318" i="1"/>
  <c r="AD1498" i="1"/>
  <c r="AJ1244" i="1"/>
  <c r="AK1314" i="1"/>
  <c r="AK1334" i="1"/>
  <c r="AG991" i="1"/>
  <c r="AK1478" i="1"/>
  <c r="AG1352" i="1"/>
  <c r="AE1478" i="1"/>
  <c r="AF1478" i="1"/>
  <c r="AJ1102" i="1"/>
  <c r="AH1296" i="1"/>
  <c r="AH1318" i="1"/>
  <c r="AF1498" i="1"/>
  <c r="AH1244" i="1"/>
  <c r="AE847" i="1"/>
  <c r="AG1314" i="1"/>
  <c r="AG1334" i="1"/>
  <c r="AK991" i="1"/>
  <c r="AE1352" i="1"/>
  <c r="AC1352" i="1"/>
  <c r="AI975" i="1"/>
  <c r="AJ1296" i="1"/>
  <c r="AJ1318" i="1"/>
  <c r="AH1498" i="1"/>
  <c r="AF1244" i="1"/>
  <c r="AC1314" i="1"/>
  <c r="AC1334" i="1"/>
  <c r="AB1352" i="1"/>
  <c r="AI1244" i="1"/>
  <c r="AI1338" i="1"/>
  <c r="AI1372" i="1"/>
  <c r="AD1334" i="1"/>
  <c r="AD1352" i="1"/>
  <c r="AJ1498" i="1"/>
  <c r="AD1244" i="1"/>
  <c r="AB1314" i="1"/>
  <c r="AB1334" i="1"/>
  <c r="AI991" i="1"/>
  <c r="AF1334" i="1"/>
  <c r="AF1352" i="1"/>
  <c r="AD1380" i="1"/>
  <c r="AD1412" i="1"/>
  <c r="AB1244" i="1"/>
  <c r="AK1318" i="1"/>
  <c r="AK1338" i="1"/>
  <c r="AI1174" i="1"/>
  <c r="AH1334" i="1"/>
  <c r="AH1352" i="1"/>
  <c r="AF1380" i="1"/>
  <c r="AF1412" i="1"/>
  <c r="AG1338" i="1"/>
  <c r="AC1102" i="1"/>
  <c r="AE1372" i="1"/>
  <c r="AH1027" i="1"/>
  <c r="AD1362" i="1"/>
  <c r="AJ1027" i="1"/>
  <c r="AF1362" i="1"/>
  <c r="AC1356" i="1"/>
  <c r="AE867" i="1"/>
  <c r="AH1362" i="1"/>
  <c r="AE1328" i="1"/>
  <c r="AE1027" i="1"/>
  <c r="AG1356" i="1"/>
  <c r="AD1356" i="1"/>
  <c r="AD1376" i="1"/>
  <c r="AD1488" i="1"/>
  <c r="AG867" i="1"/>
  <c r="AI1362" i="1"/>
  <c r="AD867" i="1"/>
  <c r="AF1356" i="1"/>
  <c r="AF1376" i="1"/>
  <c r="AF1488" i="1"/>
  <c r="AC1452" i="1"/>
  <c r="AK867" i="1"/>
  <c r="AK1376" i="1"/>
  <c r="AE1488" i="1"/>
  <c r="AE1452" i="1"/>
  <c r="AI1356" i="1"/>
  <c r="AF867" i="1"/>
  <c r="AD975" i="1"/>
  <c r="AH1356" i="1"/>
  <c r="AH1376" i="1"/>
  <c r="AH1488" i="1"/>
  <c r="AG1452" i="1"/>
  <c r="AE1376" i="1"/>
  <c r="AG1376" i="1"/>
  <c r="AE975" i="1"/>
  <c r="AH867" i="1"/>
  <c r="AF975" i="1"/>
  <c r="AJ1356" i="1"/>
  <c r="AJ1376" i="1"/>
  <c r="AJ1488" i="1"/>
  <c r="AK1452" i="1"/>
  <c r="AC1488" i="1"/>
  <c r="AC1376" i="1"/>
  <c r="AI1488" i="1"/>
  <c r="AI867" i="1"/>
  <c r="AJ867" i="1"/>
  <c r="AH975" i="1"/>
  <c r="AD1328" i="1"/>
  <c r="AK1362" i="1"/>
  <c r="AG1488" i="1"/>
  <c r="AC975" i="1"/>
  <c r="AB1376" i="1"/>
  <c r="AJ975" i="1"/>
  <c r="AF1328" i="1"/>
  <c r="AG1362" i="1"/>
  <c r="AK1488" i="1"/>
  <c r="AG975" i="1"/>
  <c r="AK1328" i="1"/>
  <c r="AJ657" i="1"/>
  <c r="AH1328" i="1"/>
  <c r="AC1362" i="1"/>
  <c r="AK975" i="1"/>
  <c r="AC1027" i="1"/>
  <c r="AG1328" i="1"/>
  <c r="AI657" i="1"/>
  <c r="AI1027" i="1"/>
  <c r="AH657" i="1"/>
  <c r="AJ1328" i="1"/>
  <c r="AB1362" i="1"/>
  <c r="AG1027" i="1"/>
  <c r="AC1328" i="1"/>
  <c r="AB1027" i="1"/>
  <c r="AF657" i="1"/>
  <c r="AD1452" i="1"/>
  <c r="AK1027" i="1"/>
  <c r="AB1328" i="1"/>
  <c r="AE1356" i="1"/>
  <c r="AC657" i="1"/>
  <c r="AD657" i="1"/>
  <c r="AF1452" i="1"/>
  <c r="AG657" i="1"/>
  <c r="AB657" i="1"/>
  <c r="AD1027" i="1"/>
  <c r="AH1452" i="1"/>
  <c r="AK657" i="1"/>
  <c r="AJ1452" i="1"/>
  <c r="AI1452" i="1"/>
  <c r="AE1164" i="1"/>
  <c r="AD1164" i="1"/>
  <c r="AJ1312" i="1"/>
  <c r="AF1164" i="1"/>
  <c r="AC1118" i="1"/>
  <c r="AH1164" i="1"/>
  <c r="AG1118" i="1"/>
  <c r="AJ1164" i="1"/>
  <c r="AK1118" i="1"/>
  <c r="AE1118" i="1"/>
  <c r="AE1312" i="1"/>
  <c r="AK1312" i="1"/>
  <c r="AG1312" i="1"/>
  <c r="AC1312" i="1"/>
  <c r="AD1118" i="1"/>
  <c r="AB1312" i="1"/>
  <c r="AF1118" i="1"/>
  <c r="AD1312" i="1"/>
  <c r="AC1164" i="1"/>
  <c r="AI1164" i="1"/>
  <c r="AH1118" i="1"/>
  <c r="AF1312" i="1"/>
  <c r="AG1164" i="1"/>
  <c r="AI1118" i="1"/>
  <c r="AJ1118" i="1"/>
  <c r="AH1312" i="1"/>
  <c r="AK1164" i="1"/>
  <c r="AH1406" i="1"/>
  <c r="AE1246" i="1"/>
  <c r="AI947" i="1"/>
  <c r="AJ1406" i="1"/>
  <c r="AI1472" i="1"/>
  <c r="AE1406" i="1"/>
  <c r="AK1406" i="1"/>
  <c r="AJ1246" i="1"/>
  <c r="AC817" i="1"/>
  <c r="AG1406" i="1"/>
  <c r="AF947" i="1"/>
  <c r="AF1246" i="1"/>
  <c r="AK817" i="1"/>
  <c r="AB1406" i="1"/>
  <c r="AH947" i="1"/>
  <c r="AD1246" i="1"/>
  <c r="AI1246" i="1"/>
  <c r="AJ947" i="1"/>
  <c r="AB1246" i="1"/>
  <c r="AD817" i="1"/>
  <c r="AF817" i="1"/>
  <c r="AD1076" i="1"/>
  <c r="AE1076" i="1"/>
  <c r="AI1076" i="1"/>
  <c r="AH817" i="1"/>
  <c r="AF1076" i="1"/>
  <c r="AD1472" i="1"/>
  <c r="AE1472" i="1"/>
  <c r="AJ817" i="1"/>
  <c r="AH1076" i="1"/>
  <c r="AF1472" i="1"/>
  <c r="AG1246" i="1"/>
  <c r="AE947" i="1"/>
  <c r="AJ1076" i="1"/>
  <c r="AH1472" i="1"/>
  <c r="AK1246" i="1"/>
  <c r="AC1472" i="1"/>
  <c r="AE817" i="1"/>
  <c r="AJ1472" i="1"/>
  <c r="AC1076" i="1"/>
  <c r="AG1472" i="1"/>
  <c r="AC947" i="1"/>
  <c r="AD1406" i="1"/>
  <c r="AG1076" i="1"/>
  <c r="AK1472" i="1"/>
  <c r="AG947" i="1"/>
  <c r="AI817" i="1"/>
  <c r="AF1406" i="1"/>
  <c r="AK1076" i="1"/>
  <c r="AK947" i="1"/>
  <c r="AC689" i="1"/>
  <c r="AG689" i="1"/>
  <c r="AK1220" i="1"/>
  <c r="AE1418" i="1"/>
  <c r="AJ593" i="1"/>
  <c r="AC593" i="1"/>
  <c r="AG593" i="1"/>
  <c r="AD1156" i="1"/>
  <c r="D44" i="2"/>
  <c r="D43" i="2"/>
  <c r="C16" i="1"/>
  <c r="D42" i="2"/>
  <c r="D39" i="2"/>
  <c r="D41" i="2"/>
  <c r="AC1492" i="1"/>
  <c r="AB1043" i="1"/>
  <c r="AG1492" i="1"/>
  <c r="AC450" i="1"/>
  <c r="AK1492" i="1"/>
  <c r="AG450" i="1"/>
  <c r="AI450" i="1"/>
  <c r="AD1322" i="1"/>
  <c r="AK450" i="1"/>
  <c r="O450" i="1" s="1"/>
  <c r="AF1322" i="1"/>
  <c r="AH1322" i="1"/>
  <c r="AJ1322" i="1"/>
  <c r="AE450" i="1"/>
  <c r="I450" i="1" s="1"/>
  <c r="AK1322" i="1"/>
  <c r="AD450" i="1"/>
  <c r="AD1094" i="1"/>
  <c r="AG1322" i="1"/>
  <c r="AC1094" i="1"/>
  <c r="AE1043" i="1"/>
  <c r="AF450" i="1"/>
  <c r="AF1094" i="1"/>
  <c r="AC1322" i="1"/>
  <c r="AG1094" i="1"/>
  <c r="AH450" i="1"/>
  <c r="AH1094" i="1"/>
  <c r="AB1322" i="1"/>
  <c r="AK1094" i="1"/>
  <c r="AI1492" i="1"/>
  <c r="AJ450" i="1"/>
  <c r="AD1043" i="1"/>
  <c r="AJ1094" i="1"/>
  <c r="AD1492" i="1"/>
  <c r="AC1043" i="1"/>
  <c r="AI1094" i="1"/>
  <c r="AF1043" i="1"/>
  <c r="AF1492" i="1"/>
  <c r="AG1043" i="1"/>
  <c r="AH1043" i="1"/>
  <c r="AH1492" i="1"/>
  <c r="AK1043" i="1"/>
  <c r="AE1492" i="1"/>
  <c r="AJ1492" i="1"/>
  <c r="AE1094" i="1"/>
  <c r="D31" i="2"/>
  <c r="D32" i="2"/>
  <c r="D40" i="2"/>
  <c r="D35" i="2"/>
  <c r="D34" i="2"/>
  <c r="D37" i="2"/>
  <c r="D38" i="2"/>
  <c r="D33" i="2"/>
  <c r="AG1368" i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N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O26" i="1" s="1"/>
  <c r="AG26" i="1"/>
  <c r="AB26" i="1"/>
  <c r="AJ26" i="1"/>
  <c r="AC27" i="1"/>
  <c r="AJ27" i="1"/>
  <c r="AI27" i="1"/>
  <c r="AD27" i="1"/>
  <c r="AK27" i="1"/>
  <c r="O27" i="1" s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O24" i="1" s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8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O25" i="1" s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O52" i="1" s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O61" i="1" s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O48" i="1" s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O41" i="1" s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O28" i="1" s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O29" i="1" s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O43" i="1" s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O63" i="1" s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O59" i="1" s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L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O65" i="1" s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O68" i="1" s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O44" i="1" s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O51" i="1" s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O53" i="1" s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O47" i="1" s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O55" i="1" s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O57" i="1" s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O49" i="1" s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O45" i="1" s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O60" i="1" s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O30" i="1" s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O54" i="1" s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O46" i="1" s="1"/>
  <c r="AF62" i="1"/>
  <c r="AD78" i="1"/>
  <c r="AF82" i="1"/>
  <c r="AH94" i="1"/>
  <c r="AF110" i="1"/>
  <c r="AC30" i="1"/>
  <c r="G30" i="1" s="1"/>
  <c r="AK62" i="1"/>
  <c r="O62" i="1" s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O58" i="1" s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O50" i="1" s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O42" i="1" s="1"/>
  <c r="AK66" i="1"/>
  <c r="O66" i="1" s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N420" i="1"/>
  <c r="N444" i="1"/>
  <c r="N153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B9" i="5"/>
  <c r="A15" i="9" s="1"/>
  <c r="L12" i="1"/>
  <c r="M13" i="1"/>
  <c r="N11" i="1"/>
  <c r="N14" i="1"/>
  <c r="M16" i="1"/>
  <c r="N17" i="1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A13" i="2" l="1"/>
  <c r="B10" i="5"/>
  <c r="B11" i="5" s="1"/>
  <c r="A17" i="10"/>
  <c r="A12" i="1"/>
  <c r="F7" i="2"/>
  <c r="B6" i="1"/>
  <c r="AG4" i="5"/>
  <c r="K10" i="9" s="1"/>
  <c r="AG5" i="5"/>
  <c r="K11" i="9" s="1"/>
  <c r="AG6" i="5"/>
  <c r="K12" i="9" s="1"/>
  <c r="AG7" i="5"/>
  <c r="K13" i="9" s="1"/>
  <c r="AG8" i="5"/>
  <c r="K14" i="9" s="1"/>
  <c r="K15" i="9"/>
  <c r="K31" i="9"/>
  <c r="K32" i="9"/>
  <c r="AG27" i="5"/>
  <c r="K33" i="9" s="1"/>
  <c r="AG28" i="5"/>
  <c r="K34" i="9" s="1"/>
  <c r="AG29" i="5"/>
  <c r="K35" i="9" s="1"/>
  <c r="AG30" i="5"/>
  <c r="K36" i="9" s="1"/>
  <c r="AG31" i="5"/>
  <c r="K37" i="9" s="1"/>
  <c r="AG32" i="5"/>
  <c r="K38" i="9" s="1"/>
  <c r="AG33" i="5"/>
  <c r="K39" i="9" s="1"/>
  <c r="AG34" i="5"/>
  <c r="K40" i="9" s="1"/>
  <c r="AG35" i="5"/>
  <c r="K41" i="9" s="1"/>
  <c r="AG36" i="5"/>
  <c r="K42" i="9" s="1"/>
  <c r="AG37" i="5"/>
  <c r="K43" i="9" s="1"/>
  <c r="AG38" i="5"/>
  <c r="K44" i="9" s="1"/>
  <c r="AG39" i="5"/>
  <c r="K45" i="9" s="1"/>
  <c r="AG40" i="5"/>
  <c r="K46" i="9" s="1"/>
  <c r="AG41" i="5"/>
  <c r="K47" i="9" s="1"/>
  <c r="AG42" i="5"/>
  <c r="K48" i="9" s="1"/>
  <c r="AG43" i="5"/>
  <c r="K49" i="9" s="1"/>
  <c r="AG44" i="5"/>
  <c r="K50" i="9" s="1"/>
  <c r="AG45" i="5"/>
  <c r="K51" i="9" s="1"/>
  <c r="AG46" i="5"/>
  <c r="K52" i="9" s="1"/>
  <c r="AG47" i="5"/>
  <c r="K53" i="9" s="1"/>
  <c r="AG48" i="5"/>
  <c r="K54" i="9" s="1"/>
  <c r="AG49" i="5"/>
  <c r="K55" i="9" s="1"/>
  <c r="AG50" i="5"/>
  <c r="K56" i="9" s="1"/>
  <c r="AG51" i="5"/>
  <c r="K57" i="9" s="1"/>
  <c r="AG52" i="5"/>
  <c r="K58" i="9" s="1"/>
  <c r="AG53" i="5"/>
  <c r="K59" i="9" s="1"/>
  <c r="AG54" i="5"/>
  <c r="K60" i="9" s="1"/>
  <c r="AG56" i="5"/>
  <c r="K62" i="9" s="1"/>
  <c r="AG57" i="5"/>
  <c r="K63" i="9" s="1"/>
  <c r="AG58" i="5"/>
  <c r="K64" i="9" s="1"/>
  <c r="AG59" i="5"/>
  <c r="K65" i="9" s="1"/>
  <c r="AG60" i="5"/>
  <c r="K66" i="9" s="1"/>
  <c r="AG61" i="5"/>
  <c r="K67" i="9" s="1"/>
  <c r="AG62" i="5"/>
  <c r="K68" i="9" s="1"/>
  <c r="AG63" i="5"/>
  <c r="K69" i="9" s="1"/>
  <c r="AG64" i="5"/>
  <c r="K70" i="9" s="1"/>
  <c r="AG65" i="5"/>
  <c r="K71" i="9" s="1"/>
  <c r="AG66" i="5"/>
  <c r="K72" i="9" s="1"/>
  <c r="AG67" i="5"/>
  <c r="K73" i="9" s="1"/>
  <c r="AG68" i="5"/>
  <c r="K74" i="9" s="1"/>
  <c r="AG69" i="5"/>
  <c r="K75" i="9" s="1"/>
  <c r="AG70" i="5"/>
  <c r="K76" i="9" s="1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788" i="5"/>
  <c r="AG789" i="5"/>
  <c r="AG790" i="5"/>
  <c r="AG791" i="5"/>
  <c r="AG792" i="5"/>
  <c r="AG793" i="5"/>
  <c r="AG794" i="5"/>
  <c r="AG795" i="5"/>
  <c r="AG796" i="5"/>
  <c r="AG797" i="5"/>
  <c r="AG798" i="5"/>
  <c r="AG799" i="5"/>
  <c r="AG800" i="5"/>
  <c r="AG801" i="5"/>
  <c r="AG802" i="5"/>
  <c r="AG803" i="5"/>
  <c r="AG804" i="5"/>
  <c r="AG805" i="5"/>
  <c r="AG806" i="5"/>
  <c r="AG807" i="5"/>
  <c r="AG808" i="5"/>
  <c r="AG809" i="5"/>
  <c r="AG810" i="5"/>
  <c r="AG811" i="5"/>
  <c r="AG812" i="5"/>
  <c r="AG813" i="5"/>
  <c r="AG814" i="5"/>
  <c r="AG815" i="5"/>
  <c r="AG816" i="5"/>
  <c r="AG817" i="5"/>
  <c r="AG818" i="5"/>
  <c r="AG819" i="5"/>
  <c r="AG820" i="5"/>
  <c r="AG821" i="5"/>
  <c r="AG822" i="5"/>
  <c r="AG823" i="5"/>
  <c r="AG824" i="5"/>
  <c r="AG825" i="5"/>
  <c r="AG826" i="5"/>
  <c r="AG827" i="5"/>
  <c r="AG828" i="5"/>
  <c r="AG829" i="5"/>
  <c r="AG830" i="5"/>
  <c r="AG831" i="5"/>
  <c r="AG832" i="5"/>
  <c r="AG833" i="5"/>
  <c r="AG834" i="5"/>
  <c r="AG835" i="5"/>
  <c r="AG836" i="5"/>
  <c r="AG837" i="5"/>
  <c r="AG838" i="5"/>
  <c r="AG839" i="5"/>
  <c r="AG840" i="5"/>
  <c r="AG841" i="5"/>
  <c r="AG842" i="5"/>
  <c r="AG843" i="5"/>
  <c r="AG844" i="5"/>
  <c r="AG845" i="5"/>
  <c r="AG846" i="5"/>
  <c r="AG847" i="5"/>
  <c r="AG848" i="5"/>
  <c r="AG849" i="5"/>
  <c r="AG850" i="5"/>
  <c r="AG851" i="5"/>
  <c r="AG852" i="5"/>
  <c r="AG853" i="5"/>
  <c r="AG854" i="5"/>
  <c r="AG855" i="5"/>
  <c r="AG856" i="5"/>
  <c r="AG857" i="5"/>
  <c r="AG858" i="5"/>
  <c r="AG859" i="5"/>
  <c r="AG860" i="5"/>
  <c r="AG861" i="5"/>
  <c r="AG862" i="5"/>
  <c r="AG863" i="5"/>
  <c r="AG864" i="5"/>
  <c r="AG865" i="5"/>
  <c r="AG866" i="5"/>
  <c r="AG867" i="5"/>
  <c r="AG868" i="5"/>
  <c r="AG869" i="5"/>
  <c r="AG870" i="5"/>
  <c r="AG871" i="5"/>
  <c r="AG872" i="5"/>
  <c r="AG873" i="5"/>
  <c r="AG874" i="5"/>
  <c r="AG875" i="5"/>
  <c r="AG876" i="5"/>
  <c r="AG877" i="5"/>
  <c r="AG878" i="5"/>
  <c r="AG879" i="5"/>
  <c r="AG880" i="5"/>
  <c r="AG881" i="5"/>
  <c r="AG882" i="5"/>
  <c r="AG883" i="5"/>
  <c r="AG884" i="5"/>
  <c r="AG885" i="5"/>
  <c r="AG886" i="5"/>
  <c r="AG887" i="5"/>
  <c r="AG888" i="5"/>
  <c r="AG889" i="5"/>
  <c r="AG890" i="5"/>
  <c r="AG891" i="5"/>
  <c r="AG892" i="5"/>
  <c r="AG893" i="5"/>
  <c r="AG894" i="5"/>
  <c r="AG895" i="5"/>
  <c r="AG896" i="5"/>
  <c r="AG897" i="5"/>
  <c r="AG898" i="5"/>
  <c r="AG899" i="5"/>
  <c r="AG900" i="5"/>
  <c r="AG901" i="5"/>
  <c r="AG902" i="5"/>
  <c r="AG903" i="5"/>
  <c r="AG904" i="5"/>
  <c r="AG905" i="5"/>
  <c r="AG906" i="5"/>
  <c r="AG907" i="5"/>
  <c r="AG908" i="5"/>
  <c r="AG909" i="5"/>
  <c r="AG910" i="5"/>
  <c r="AG911" i="5"/>
  <c r="AG912" i="5"/>
  <c r="AG913" i="5"/>
  <c r="AG914" i="5"/>
  <c r="AG915" i="5"/>
  <c r="AG916" i="5"/>
  <c r="AG917" i="5"/>
  <c r="AG918" i="5"/>
  <c r="AG919" i="5"/>
  <c r="AG920" i="5"/>
  <c r="AG921" i="5"/>
  <c r="AG922" i="5"/>
  <c r="AG923" i="5"/>
  <c r="AG924" i="5"/>
  <c r="AG925" i="5"/>
  <c r="AG926" i="5"/>
  <c r="AG927" i="5"/>
  <c r="AG928" i="5"/>
  <c r="AG929" i="5"/>
  <c r="AG930" i="5"/>
  <c r="AG931" i="5"/>
  <c r="AG932" i="5"/>
  <c r="AG933" i="5"/>
  <c r="AG934" i="5"/>
  <c r="AG935" i="5"/>
  <c r="AG936" i="5"/>
  <c r="AG937" i="5"/>
  <c r="AG938" i="5"/>
  <c r="AG939" i="5"/>
  <c r="AG940" i="5"/>
  <c r="AG941" i="5"/>
  <c r="AG942" i="5"/>
  <c r="AG943" i="5"/>
  <c r="AG944" i="5"/>
  <c r="AG945" i="5"/>
  <c r="AG946" i="5"/>
  <c r="AG947" i="5"/>
  <c r="AG948" i="5"/>
  <c r="AG949" i="5"/>
  <c r="AG950" i="5"/>
  <c r="AG951" i="5"/>
  <c r="AG952" i="5"/>
  <c r="AG953" i="5"/>
  <c r="AG954" i="5"/>
  <c r="AG955" i="5"/>
  <c r="AG956" i="5"/>
  <c r="AG957" i="5"/>
  <c r="AG958" i="5"/>
  <c r="AG959" i="5"/>
  <c r="AG960" i="5"/>
  <c r="AG961" i="5"/>
  <c r="AG962" i="5"/>
  <c r="AG963" i="5"/>
  <c r="AG964" i="5"/>
  <c r="AG965" i="5"/>
  <c r="AG966" i="5"/>
  <c r="AG967" i="5"/>
  <c r="AG968" i="5"/>
  <c r="AG969" i="5"/>
  <c r="AG970" i="5"/>
  <c r="AG971" i="5"/>
  <c r="AG972" i="5"/>
  <c r="AG973" i="5"/>
  <c r="AG974" i="5"/>
  <c r="AG975" i="5"/>
  <c r="AG976" i="5"/>
  <c r="AG977" i="5"/>
  <c r="AG978" i="5"/>
  <c r="AG979" i="5"/>
  <c r="AG980" i="5"/>
  <c r="AG981" i="5"/>
  <c r="AG982" i="5"/>
  <c r="AG983" i="5"/>
  <c r="AG984" i="5"/>
  <c r="AG985" i="5"/>
  <c r="AG986" i="5"/>
  <c r="AG987" i="5"/>
  <c r="AG988" i="5"/>
  <c r="AG989" i="5"/>
  <c r="AG990" i="5"/>
  <c r="AG991" i="5"/>
  <c r="AG992" i="5"/>
  <c r="AG993" i="5"/>
  <c r="AG994" i="5"/>
  <c r="AG995" i="5"/>
  <c r="AG996" i="5"/>
  <c r="AG997" i="5"/>
  <c r="AG998" i="5"/>
  <c r="AG999" i="5"/>
  <c r="AG1000" i="5"/>
  <c r="AG1001" i="5"/>
  <c r="AG1002" i="5"/>
  <c r="AG1003" i="5"/>
  <c r="AG1004" i="5"/>
  <c r="AG1005" i="5"/>
  <c r="AG1006" i="5"/>
  <c r="AG1007" i="5"/>
  <c r="AG1008" i="5"/>
  <c r="AG1009" i="5"/>
  <c r="AG1010" i="5"/>
  <c r="AG1011" i="5"/>
  <c r="AG1012" i="5"/>
  <c r="AG1013" i="5"/>
  <c r="AG1014" i="5"/>
  <c r="AG1015" i="5"/>
  <c r="AG1016" i="5"/>
  <c r="AG1017" i="5"/>
  <c r="AG1018" i="5"/>
  <c r="AG1019" i="5"/>
  <c r="AG1020" i="5"/>
  <c r="AG1021" i="5"/>
  <c r="AG1022" i="5"/>
  <c r="AG1023" i="5"/>
  <c r="AG1024" i="5"/>
  <c r="AG1025" i="5"/>
  <c r="AG1026" i="5"/>
  <c r="AG1027" i="5"/>
  <c r="AG1028" i="5"/>
  <c r="AG1029" i="5"/>
  <c r="AG1030" i="5"/>
  <c r="AG1031" i="5"/>
  <c r="AG1032" i="5"/>
  <c r="AG1033" i="5"/>
  <c r="AG1034" i="5"/>
  <c r="AG1035" i="5"/>
  <c r="AG1036" i="5"/>
  <c r="AG1037" i="5"/>
  <c r="AG1038" i="5"/>
  <c r="AG1039" i="5"/>
  <c r="AG1040" i="5"/>
  <c r="AG1041" i="5"/>
  <c r="AG1042" i="5"/>
  <c r="AG1043" i="5"/>
  <c r="AG1044" i="5"/>
  <c r="AG1045" i="5"/>
  <c r="AG1046" i="5"/>
  <c r="AG1047" i="5"/>
  <c r="AG1048" i="5"/>
  <c r="AG1049" i="5"/>
  <c r="AG1050" i="5"/>
  <c r="AG1051" i="5"/>
  <c r="AG1052" i="5"/>
  <c r="AG1053" i="5"/>
  <c r="AG1054" i="5"/>
  <c r="AG1055" i="5"/>
  <c r="AG1056" i="5"/>
  <c r="AG1057" i="5"/>
  <c r="AG1058" i="5"/>
  <c r="AG1059" i="5"/>
  <c r="AG1060" i="5"/>
  <c r="AG1061" i="5"/>
  <c r="AG1062" i="5"/>
  <c r="AG1063" i="5"/>
  <c r="AG1064" i="5"/>
  <c r="AG1065" i="5"/>
  <c r="AG1066" i="5"/>
  <c r="AG1067" i="5"/>
  <c r="AG1068" i="5"/>
  <c r="AG1069" i="5"/>
  <c r="AG1070" i="5"/>
  <c r="AG1071" i="5"/>
  <c r="AG1072" i="5"/>
  <c r="AG1073" i="5"/>
  <c r="AG1074" i="5"/>
  <c r="AG1075" i="5"/>
  <c r="AG1076" i="5"/>
  <c r="AG1077" i="5"/>
  <c r="AG1078" i="5"/>
  <c r="AG1079" i="5"/>
  <c r="AG1080" i="5"/>
  <c r="AG1081" i="5"/>
  <c r="AG1082" i="5"/>
  <c r="AG1083" i="5"/>
  <c r="AG1084" i="5"/>
  <c r="AG1085" i="5"/>
  <c r="AG1086" i="5"/>
  <c r="AG1087" i="5"/>
  <c r="AG1088" i="5"/>
  <c r="AG1089" i="5"/>
  <c r="AG1090" i="5"/>
  <c r="AG1091" i="5"/>
  <c r="AG1092" i="5"/>
  <c r="AG1093" i="5"/>
  <c r="AG1094" i="5"/>
  <c r="AG1095" i="5"/>
  <c r="AG1096" i="5"/>
  <c r="AG1097" i="5"/>
  <c r="AG1098" i="5"/>
  <c r="AG1099" i="5"/>
  <c r="AG1100" i="5"/>
  <c r="AG1101" i="5"/>
  <c r="AG1102" i="5"/>
  <c r="AG1103" i="5"/>
  <c r="AG1104" i="5"/>
  <c r="AG1105" i="5"/>
  <c r="AG1106" i="5"/>
  <c r="AG1107" i="5"/>
  <c r="AG1108" i="5"/>
  <c r="AG1109" i="5"/>
  <c r="AG1110" i="5"/>
  <c r="AG1111" i="5"/>
  <c r="AG1112" i="5"/>
  <c r="AG1113" i="5"/>
  <c r="AG1114" i="5"/>
  <c r="AG1115" i="5"/>
  <c r="AG1116" i="5"/>
  <c r="AG1117" i="5"/>
  <c r="AG1118" i="5"/>
  <c r="AG1119" i="5"/>
  <c r="AG1120" i="5"/>
  <c r="AG1121" i="5"/>
  <c r="AG1122" i="5"/>
  <c r="AG1123" i="5"/>
  <c r="AG1124" i="5"/>
  <c r="AG1125" i="5"/>
  <c r="AG1126" i="5"/>
  <c r="AG1127" i="5"/>
  <c r="AG1128" i="5"/>
  <c r="AG1129" i="5"/>
  <c r="AG1130" i="5"/>
  <c r="AG1131" i="5"/>
  <c r="AG1132" i="5"/>
  <c r="AG1133" i="5"/>
  <c r="AG1134" i="5"/>
  <c r="AG1135" i="5"/>
  <c r="AG1136" i="5"/>
  <c r="AG1137" i="5"/>
  <c r="AG1138" i="5"/>
  <c r="AG1139" i="5"/>
  <c r="AG1140" i="5"/>
  <c r="AG1141" i="5"/>
  <c r="AG1142" i="5"/>
  <c r="AG1143" i="5"/>
  <c r="AG1144" i="5"/>
  <c r="AG1145" i="5"/>
  <c r="AG1146" i="5"/>
  <c r="AG1147" i="5"/>
  <c r="AG1148" i="5"/>
  <c r="AG1149" i="5"/>
  <c r="AG1150" i="5"/>
  <c r="AG1151" i="5"/>
  <c r="AG1152" i="5"/>
  <c r="AG1153" i="5"/>
  <c r="AG1154" i="5"/>
  <c r="AG1155" i="5"/>
  <c r="AG1156" i="5"/>
  <c r="AG1157" i="5"/>
  <c r="AG1158" i="5"/>
  <c r="AG1159" i="5"/>
  <c r="AG1160" i="5"/>
  <c r="AG1161" i="5"/>
  <c r="AG1162" i="5"/>
  <c r="AG1163" i="5"/>
  <c r="AG1164" i="5"/>
  <c r="AG1165" i="5"/>
  <c r="AG1166" i="5"/>
  <c r="AG1167" i="5"/>
  <c r="AG1168" i="5"/>
  <c r="AG1169" i="5"/>
  <c r="AG1170" i="5"/>
  <c r="AG1171" i="5"/>
  <c r="AG1172" i="5"/>
  <c r="AG1173" i="5"/>
  <c r="AG1174" i="5"/>
  <c r="AG1175" i="5"/>
  <c r="AG1176" i="5"/>
  <c r="AG1177" i="5"/>
  <c r="AG1178" i="5"/>
  <c r="AG1179" i="5"/>
  <c r="AG1180" i="5"/>
  <c r="AG1181" i="5"/>
  <c r="AG1182" i="5"/>
  <c r="AG1183" i="5"/>
  <c r="AG1184" i="5"/>
  <c r="AG1185" i="5"/>
  <c r="AG1186" i="5"/>
  <c r="AG1187" i="5"/>
  <c r="AG1188" i="5"/>
  <c r="AG1189" i="5"/>
  <c r="AG1190" i="5"/>
  <c r="AG1191" i="5"/>
  <c r="AG1192" i="5"/>
  <c r="AG1193" i="5"/>
  <c r="AG1194" i="5"/>
  <c r="AG1195" i="5"/>
  <c r="AG1196" i="5"/>
  <c r="AG1197" i="5"/>
  <c r="AG1198" i="5"/>
  <c r="AG1199" i="5"/>
  <c r="AG1200" i="5"/>
  <c r="AG1201" i="5"/>
  <c r="AG1202" i="5"/>
  <c r="AG1203" i="5"/>
  <c r="AG1204" i="5"/>
  <c r="AG1205" i="5"/>
  <c r="AG1206" i="5"/>
  <c r="AG1207" i="5"/>
  <c r="AG1208" i="5"/>
  <c r="AG1209" i="5"/>
  <c r="AG1210" i="5"/>
  <c r="AG1211" i="5"/>
  <c r="AG1212" i="5"/>
  <c r="AG1213" i="5"/>
  <c r="AG1214" i="5"/>
  <c r="AG1215" i="5"/>
  <c r="AG1216" i="5"/>
  <c r="AG1217" i="5"/>
  <c r="AG1218" i="5"/>
  <c r="AG1219" i="5"/>
  <c r="AG1220" i="5"/>
  <c r="AG1221" i="5"/>
  <c r="AG1222" i="5"/>
  <c r="AG1223" i="5"/>
  <c r="AG1224" i="5"/>
  <c r="AG1225" i="5"/>
  <c r="AG1226" i="5"/>
  <c r="AG1227" i="5"/>
  <c r="AG1228" i="5"/>
  <c r="AG1229" i="5"/>
  <c r="AG1230" i="5"/>
  <c r="AG1231" i="5"/>
  <c r="AG1232" i="5"/>
  <c r="AG1233" i="5"/>
  <c r="AG1234" i="5"/>
  <c r="AG1235" i="5"/>
  <c r="AG1236" i="5"/>
  <c r="AG1237" i="5"/>
  <c r="AG1238" i="5"/>
  <c r="AG1239" i="5"/>
  <c r="AG1240" i="5"/>
  <c r="AG1241" i="5"/>
  <c r="AG1242" i="5"/>
  <c r="AG1243" i="5"/>
  <c r="AG1244" i="5"/>
  <c r="AG1245" i="5"/>
  <c r="AG1246" i="5"/>
  <c r="AG1247" i="5"/>
  <c r="AG1248" i="5"/>
  <c r="AG1249" i="5"/>
  <c r="AG1250" i="5"/>
  <c r="AG1251" i="5"/>
  <c r="AG1252" i="5"/>
  <c r="AG1253" i="5"/>
  <c r="AG1254" i="5"/>
  <c r="AG1255" i="5"/>
  <c r="AG1256" i="5"/>
  <c r="AG1257" i="5"/>
  <c r="AG1258" i="5"/>
  <c r="AG1259" i="5"/>
  <c r="AG1260" i="5"/>
  <c r="AG1261" i="5"/>
  <c r="AG1262" i="5"/>
  <c r="AG1263" i="5"/>
  <c r="AG1264" i="5"/>
  <c r="AG1265" i="5"/>
  <c r="AG1266" i="5"/>
  <c r="AG1267" i="5"/>
  <c r="AG1268" i="5"/>
  <c r="AG1269" i="5"/>
  <c r="AG1270" i="5"/>
  <c r="AG1271" i="5"/>
  <c r="AG1272" i="5"/>
  <c r="AG1273" i="5"/>
  <c r="AG1274" i="5"/>
  <c r="AG1275" i="5"/>
  <c r="AG1276" i="5"/>
  <c r="AG1277" i="5"/>
  <c r="AG1278" i="5"/>
  <c r="AG1279" i="5"/>
  <c r="AG1280" i="5"/>
  <c r="AG1281" i="5"/>
  <c r="AG1282" i="5"/>
  <c r="AG1283" i="5"/>
  <c r="AG1284" i="5"/>
  <c r="AG1285" i="5"/>
  <c r="AG1286" i="5"/>
  <c r="AG1287" i="5"/>
  <c r="AG1288" i="5"/>
  <c r="AG1289" i="5"/>
  <c r="AG1290" i="5"/>
  <c r="AG1291" i="5"/>
  <c r="AG1292" i="5"/>
  <c r="AG1293" i="5"/>
  <c r="AG1294" i="5"/>
  <c r="AG1295" i="5"/>
  <c r="AG1296" i="5"/>
  <c r="AG1297" i="5"/>
  <c r="AG1298" i="5"/>
  <c r="AG1299" i="5"/>
  <c r="AG1300" i="5"/>
  <c r="AG1301" i="5"/>
  <c r="AG1302" i="5"/>
  <c r="AG1303" i="5"/>
  <c r="AG1304" i="5"/>
  <c r="AG1305" i="5"/>
  <c r="AG1306" i="5"/>
  <c r="AG1307" i="5"/>
  <c r="AG1308" i="5"/>
  <c r="AG1309" i="5"/>
  <c r="AG1310" i="5"/>
  <c r="AG1311" i="5"/>
  <c r="AG1312" i="5"/>
  <c r="AG1313" i="5"/>
  <c r="AG1314" i="5"/>
  <c r="AG1315" i="5"/>
  <c r="AG1316" i="5"/>
  <c r="AG1317" i="5"/>
  <c r="AG1318" i="5"/>
  <c r="AG1319" i="5"/>
  <c r="AG1320" i="5"/>
  <c r="AG1321" i="5"/>
  <c r="AG1322" i="5"/>
  <c r="AG1323" i="5"/>
  <c r="AG1324" i="5"/>
  <c r="AG1325" i="5"/>
  <c r="AG1326" i="5"/>
  <c r="AG1327" i="5"/>
  <c r="AG1328" i="5"/>
  <c r="AG1329" i="5"/>
  <c r="AG1330" i="5"/>
  <c r="AG1331" i="5"/>
  <c r="AG1332" i="5"/>
  <c r="AG1333" i="5"/>
  <c r="AG1334" i="5"/>
  <c r="AG1335" i="5"/>
  <c r="AG1336" i="5"/>
  <c r="AG1337" i="5"/>
  <c r="AG1338" i="5"/>
  <c r="AG1339" i="5"/>
  <c r="AG1340" i="5"/>
  <c r="AG1341" i="5"/>
  <c r="AG1342" i="5"/>
  <c r="AG1343" i="5"/>
  <c r="AG1344" i="5"/>
  <c r="AG1345" i="5"/>
  <c r="AG1346" i="5"/>
  <c r="AG1347" i="5"/>
  <c r="AG1348" i="5"/>
  <c r="AG1349" i="5"/>
  <c r="AG1350" i="5"/>
  <c r="AG1351" i="5"/>
  <c r="AG1352" i="5"/>
  <c r="AG1353" i="5"/>
  <c r="AG1354" i="5"/>
  <c r="AG1355" i="5"/>
  <c r="AG1356" i="5"/>
  <c r="AG1357" i="5"/>
  <c r="AG1358" i="5"/>
  <c r="AG1359" i="5"/>
  <c r="AG1360" i="5"/>
  <c r="AG1361" i="5"/>
  <c r="AG1362" i="5"/>
  <c r="AG1363" i="5"/>
  <c r="AG1364" i="5"/>
  <c r="AG1365" i="5"/>
  <c r="AG1366" i="5"/>
  <c r="AG1367" i="5"/>
  <c r="AG1368" i="5"/>
  <c r="AG1369" i="5"/>
  <c r="AG1370" i="5"/>
  <c r="AG1371" i="5"/>
  <c r="AG1372" i="5"/>
  <c r="AG1373" i="5"/>
  <c r="AG1374" i="5"/>
  <c r="AG1375" i="5"/>
  <c r="AG1376" i="5"/>
  <c r="AG1377" i="5"/>
  <c r="AG1378" i="5"/>
  <c r="AG1379" i="5"/>
  <c r="AG1380" i="5"/>
  <c r="AG1381" i="5"/>
  <c r="AG1382" i="5"/>
  <c r="AG1383" i="5"/>
  <c r="AG1384" i="5"/>
  <c r="AG1385" i="5"/>
  <c r="AG1386" i="5"/>
  <c r="AG1387" i="5"/>
  <c r="AG1388" i="5"/>
  <c r="AG1389" i="5"/>
  <c r="AG1390" i="5"/>
  <c r="AG1391" i="5"/>
  <c r="AG1392" i="5"/>
  <c r="AG1393" i="5"/>
  <c r="AG1394" i="5"/>
  <c r="AG1395" i="5"/>
  <c r="AG1396" i="5"/>
  <c r="AG1397" i="5"/>
  <c r="AG1398" i="5"/>
  <c r="AG1399" i="5"/>
  <c r="AG1400" i="5"/>
  <c r="AG1401" i="5"/>
  <c r="AG1402" i="5"/>
  <c r="AG1403" i="5"/>
  <c r="AG1404" i="5"/>
  <c r="AG1405" i="5"/>
  <c r="AG1406" i="5"/>
  <c r="AG1407" i="5"/>
  <c r="AG1408" i="5"/>
  <c r="AG1409" i="5"/>
  <c r="AG1410" i="5"/>
  <c r="AG1411" i="5"/>
  <c r="AG1412" i="5"/>
  <c r="AG1413" i="5"/>
  <c r="AG1414" i="5"/>
  <c r="AG1415" i="5"/>
  <c r="AG1416" i="5"/>
  <c r="AG1417" i="5"/>
  <c r="AG1418" i="5"/>
  <c r="AG1419" i="5"/>
  <c r="AG1420" i="5"/>
  <c r="AG1421" i="5"/>
  <c r="AG1422" i="5"/>
  <c r="AG1423" i="5"/>
  <c r="AG1424" i="5"/>
  <c r="AG1425" i="5"/>
  <c r="AG1426" i="5"/>
  <c r="AG1427" i="5"/>
  <c r="AG1428" i="5"/>
  <c r="AG1429" i="5"/>
  <c r="AG1430" i="5"/>
  <c r="AG1431" i="5"/>
  <c r="AG1432" i="5"/>
  <c r="AG1433" i="5"/>
  <c r="AG1434" i="5"/>
  <c r="AG1435" i="5"/>
  <c r="AG1436" i="5"/>
  <c r="AG1437" i="5"/>
  <c r="AG1438" i="5"/>
  <c r="AG1439" i="5"/>
  <c r="AG1440" i="5"/>
  <c r="AG1441" i="5"/>
  <c r="AG1442" i="5"/>
  <c r="AG1443" i="5"/>
  <c r="AG1444" i="5"/>
  <c r="AG1445" i="5"/>
  <c r="AG1446" i="5"/>
  <c r="AG1447" i="5"/>
  <c r="AG1448" i="5"/>
  <c r="AG1449" i="5"/>
  <c r="AG1450" i="5"/>
  <c r="AG1451" i="5"/>
  <c r="AG1452" i="5"/>
  <c r="AG1453" i="5"/>
  <c r="AG1454" i="5"/>
  <c r="AG1455" i="5"/>
  <c r="AG1456" i="5"/>
  <c r="AG1457" i="5"/>
  <c r="AG1458" i="5"/>
  <c r="AG1459" i="5"/>
  <c r="AG1460" i="5"/>
  <c r="AG1461" i="5"/>
  <c r="AG1462" i="5"/>
  <c r="AG1463" i="5"/>
  <c r="AG1464" i="5"/>
  <c r="AG1465" i="5"/>
  <c r="AG1466" i="5"/>
  <c r="AG1467" i="5"/>
  <c r="AG1468" i="5"/>
  <c r="AG1469" i="5"/>
  <c r="AG1470" i="5"/>
  <c r="AG1471" i="5"/>
  <c r="AG1472" i="5"/>
  <c r="AG1473" i="5"/>
  <c r="AG1474" i="5"/>
  <c r="AG1475" i="5"/>
  <c r="AG1476" i="5"/>
  <c r="AG1477" i="5"/>
  <c r="AG1478" i="5"/>
  <c r="AG1479" i="5"/>
  <c r="AG1480" i="5"/>
  <c r="AG1481" i="5"/>
  <c r="AG1482" i="5"/>
  <c r="AG1483" i="5"/>
  <c r="AG1484" i="5"/>
  <c r="AG1485" i="5"/>
  <c r="AG1486" i="5"/>
  <c r="AG1487" i="5"/>
  <c r="AG1488" i="5"/>
  <c r="AG1489" i="5"/>
  <c r="AG1490" i="5"/>
  <c r="AG1491" i="5"/>
  <c r="AG1492" i="5"/>
  <c r="AG1493" i="5"/>
  <c r="AG1494" i="5"/>
  <c r="AG1495" i="5"/>
  <c r="AG1496" i="5"/>
  <c r="AG1497" i="5"/>
  <c r="AG1498" i="5"/>
  <c r="AG1499" i="5"/>
  <c r="AG1500" i="5"/>
  <c r="AG1501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L1501" i="5"/>
  <c r="AK1501" i="5"/>
  <c r="AL1500" i="5"/>
  <c r="AK1500" i="5"/>
  <c r="AL1499" i="5"/>
  <c r="AK1499" i="5"/>
  <c r="AL1498" i="5"/>
  <c r="AK1498" i="5"/>
  <c r="AL1497" i="5"/>
  <c r="AK1497" i="5"/>
  <c r="AL1496" i="5"/>
  <c r="AK1496" i="5"/>
  <c r="AL1495" i="5"/>
  <c r="AK1495" i="5"/>
  <c r="AL1494" i="5"/>
  <c r="AK1494" i="5"/>
  <c r="AL1493" i="5"/>
  <c r="AK1493" i="5"/>
  <c r="AL1492" i="5"/>
  <c r="AK1492" i="5"/>
  <c r="AL1491" i="5"/>
  <c r="AK1491" i="5"/>
  <c r="AL1490" i="5"/>
  <c r="AK1490" i="5"/>
  <c r="AL1489" i="5"/>
  <c r="AK1489" i="5"/>
  <c r="AL1488" i="5"/>
  <c r="AK1488" i="5"/>
  <c r="AL1487" i="5"/>
  <c r="AK1487" i="5"/>
  <c r="AL1486" i="5"/>
  <c r="AK1486" i="5"/>
  <c r="AL1485" i="5"/>
  <c r="AK1485" i="5"/>
  <c r="AL1484" i="5"/>
  <c r="AK1484" i="5"/>
  <c r="AL1483" i="5"/>
  <c r="AK1483" i="5"/>
  <c r="AL1482" i="5"/>
  <c r="AK1482" i="5"/>
  <c r="AL1481" i="5"/>
  <c r="AK1481" i="5"/>
  <c r="AL1480" i="5"/>
  <c r="AK1480" i="5"/>
  <c r="AL1479" i="5"/>
  <c r="AK1479" i="5"/>
  <c r="AL1478" i="5"/>
  <c r="AK1478" i="5"/>
  <c r="AL1477" i="5"/>
  <c r="AK1477" i="5"/>
  <c r="AL1476" i="5"/>
  <c r="AK1476" i="5"/>
  <c r="AL1475" i="5"/>
  <c r="AK1475" i="5"/>
  <c r="AL1474" i="5"/>
  <c r="AK1474" i="5"/>
  <c r="AL1473" i="5"/>
  <c r="AK1473" i="5"/>
  <c r="AL1472" i="5"/>
  <c r="AK1472" i="5"/>
  <c r="AL1471" i="5"/>
  <c r="AK1471" i="5"/>
  <c r="AL1470" i="5"/>
  <c r="AK1470" i="5"/>
  <c r="AL1469" i="5"/>
  <c r="AK1469" i="5"/>
  <c r="AL1468" i="5"/>
  <c r="AK1468" i="5"/>
  <c r="AL1467" i="5"/>
  <c r="AK1467" i="5"/>
  <c r="AL1466" i="5"/>
  <c r="AK1466" i="5"/>
  <c r="AL1465" i="5"/>
  <c r="AK1465" i="5"/>
  <c r="AL1464" i="5"/>
  <c r="AK1464" i="5"/>
  <c r="AL1463" i="5"/>
  <c r="AK1463" i="5"/>
  <c r="AL1462" i="5"/>
  <c r="AK1462" i="5"/>
  <c r="AL1461" i="5"/>
  <c r="AK1461" i="5"/>
  <c r="AL1460" i="5"/>
  <c r="AK1460" i="5"/>
  <c r="AL1459" i="5"/>
  <c r="AK1459" i="5"/>
  <c r="AL1458" i="5"/>
  <c r="AK1458" i="5"/>
  <c r="AL1457" i="5"/>
  <c r="AK1457" i="5"/>
  <c r="AL1456" i="5"/>
  <c r="AK1456" i="5"/>
  <c r="AL1455" i="5"/>
  <c r="AK1455" i="5"/>
  <c r="AL1454" i="5"/>
  <c r="AK1454" i="5"/>
  <c r="AL1453" i="5"/>
  <c r="AK1453" i="5"/>
  <c r="AL1452" i="5"/>
  <c r="AK1452" i="5"/>
  <c r="AL1451" i="5"/>
  <c r="AK1451" i="5"/>
  <c r="AL1450" i="5"/>
  <c r="AK1450" i="5"/>
  <c r="AL1449" i="5"/>
  <c r="AK1449" i="5"/>
  <c r="AL1448" i="5"/>
  <c r="AK1448" i="5"/>
  <c r="AL1447" i="5"/>
  <c r="AK1447" i="5"/>
  <c r="AL1446" i="5"/>
  <c r="AK1446" i="5"/>
  <c r="AL1445" i="5"/>
  <c r="AK1445" i="5"/>
  <c r="AL1444" i="5"/>
  <c r="AK1444" i="5"/>
  <c r="AL1443" i="5"/>
  <c r="AK1443" i="5"/>
  <c r="AL1442" i="5"/>
  <c r="AK1442" i="5"/>
  <c r="AL1441" i="5"/>
  <c r="AK1441" i="5"/>
  <c r="AL1440" i="5"/>
  <c r="AK1440" i="5"/>
  <c r="AL1439" i="5"/>
  <c r="AK1439" i="5"/>
  <c r="AL1438" i="5"/>
  <c r="AK1438" i="5"/>
  <c r="AL1437" i="5"/>
  <c r="AK1437" i="5"/>
  <c r="AL1436" i="5"/>
  <c r="AK1436" i="5"/>
  <c r="AL1435" i="5"/>
  <c r="AK1435" i="5"/>
  <c r="AL1434" i="5"/>
  <c r="AK1434" i="5"/>
  <c r="AL1433" i="5"/>
  <c r="AK1433" i="5"/>
  <c r="AL1432" i="5"/>
  <c r="AK1432" i="5"/>
  <c r="AL1431" i="5"/>
  <c r="AK1431" i="5"/>
  <c r="AL1430" i="5"/>
  <c r="AK1430" i="5"/>
  <c r="AL1429" i="5"/>
  <c r="AK1429" i="5"/>
  <c r="AL1428" i="5"/>
  <c r="AK1428" i="5"/>
  <c r="AL1427" i="5"/>
  <c r="AK1427" i="5"/>
  <c r="AL1426" i="5"/>
  <c r="AK1426" i="5"/>
  <c r="AL1425" i="5"/>
  <c r="AK1425" i="5"/>
  <c r="AL1424" i="5"/>
  <c r="AK1424" i="5"/>
  <c r="AL1423" i="5"/>
  <c r="AK1423" i="5"/>
  <c r="AL1422" i="5"/>
  <c r="AK1422" i="5"/>
  <c r="AL1421" i="5"/>
  <c r="AK1421" i="5"/>
  <c r="AL1420" i="5"/>
  <c r="AK1420" i="5"/>
  <c r="AL1419" i="5"/>
  <c r="AK1419" i="5"/>
  <c r="AL1418" i="5"/>
  <c r="AK1418" i="5"/>
  <c r="AL1417" i="5"/>
  <c r="AK1417" i="5"/>
  <c r="AL1416" i="5"/>
  <c r="AK1416" i="5"/>
  <c r="AL1415" i="5"/>
  <c r="AK1415" i="5"/>
  <c r="AL1414" i="5"/>
  <c r="AK1414" i="5"/>
  <c r="AL1413" i="5"/>
  <c r="AK1413" i="5"/>
  <c r="AL1412" i="5"/>
  <c r="AK1412" i="5"/>
  <c r="AL1411" i="5"/>
  <c r="AK1411" i="5"/>
  <c r="AL1410" i="5"/>
  <c r="AK1410" i="5"/>
  <c r="AL1409" i="5"/>
  <c r="AK1409" i="5"/>
  <c r="AL1408" i="5"/>
  <c r="AK1408" i="5"/>
  <c r="AL1407" i="5"/>
  <c r="AK1407" i="5"/>
  <c r="AL1406" i="5"/>
  <c r="AK1406" i="5"/>
  <c r="AL1405" i="5"/>
  <c r="AK1405" i="5"/>
  <c r="AL1404" i="5"/>
  <c r="AK1404" i="5"/>
  <c r="AL1403" i="5"/>
  <c r="AK1403" i="5"/>
  <c r="AL1402" i="5"/>
  <c r="AK1402" i="5"/>
  <c r="AL1401" i="5"/>
  <c r="AK1401" i="5"/>
  <c r="AL1400" i="5"/>
  <c r="AK1400" i="5"/>
  <c r="AL1399" i="5"/>
  <c r="AK1399" i="5"/>
  <c r="AL1398" i="5"/>
  <c r="AK1398" i="5"/>
  <c r="AL1397" i="5"/>
  <c r="AK1397" i="5"/>
  <c r="AL1396" i="5"/>
  <c r="AK1396" i="5"/>
  <c r="AL1395" i="5"/>
  <c r="AK1395" i="5"/>
  <c r="AL1394" i="5"/>
  <c r="AK1394" i="5"/>
  <c r="AL1393" i="5"/>
  <c r="AK1393" i="5"/>
  <c r="AL1392" i="5"/>
  <c r="AK1392" i="5"/>
  <c r="AL1391" i="5"/>
  <c r="AK1391" i="5"/>
  <c r="AL1390" i="5"/>
  <c r="AK1390" i="5"/>
  <c r="AL1389" i="5"/>
  <c r="AK1389" i="5"/>
  <c r="AL1388" i="5"/>
  <c r="AK1388" i="5"/>
  <c r="AL1387" i="5"/>
  <c r="AK1387" i="5"/>
  <c r="AL1386" i="5"/>
  <c r="AK1386" i="5"/>
  <c r="AL1385" i="5"/>
  <c r="AK1385" i="5"/>
  <c r="AL1384" i="5"/>
  <c r="AK1384" i="5"/>
  <c r="AL1383" i="5"/>
  <c r="AK1383" i="5"/>
  <c r="AL1382" i="5"/>
  <c r="AK1382" i="5"/>
  <c r="AL1381" i="5"/>
  <c r="AK1381" i="5"/>
  <c r="AL1380" i="5"/>
  <c r="AK1380" i="5"/>
  <c r="AL1379" i="5"/>
  <c r="AK1379" i="5"/>
  <c r="AL1378" i="5"/>
  <c r="AK1378" i="5"/>
  <c r="AL1377" i="5"/>
  <c r="AK1377" i="5"/>
  <c r="AL1376" i="5"/>
  <c r="AK1376" i="5"/>
  <c r="AL1375" i="5"/>
  <c r="AK1375" i="5"/>
  <c r="AL1374" i="5"/>
  <c r="AK1374" i="5"/>
  <c r="AL1373" i="5"/>
  <c r="AK1373" i="5"/>
  <c r="AL1372" i="5"/>
  <c r="AK1372" i="5"/>
  <c r="AL1371" i="5"/>
  <c r="AK1371" i="5"/>
  <c r="AL1370" i="5"/>
  <c r="AK1370" i="5"/>
  <c r="AL1369" i="5"/>
  <c r="AK1369" i="5"/>
  <c r="AL1368" i="5"/>
  <c r="AK1368" i="5"/>
  <c r="AL1367" i="5"/>
  <c r="AK1367" i="5"/>
  <c r="AL1366" i="5"/>
  <c r="AK1366" i="5"/>
  <c r="AL1365" i="5"/>
  <c r="AK1365" i="5"/>
  <c r="AL1364" i="5"/>
  <c r="AK1364" i="5"/>
  <c r="AL1363" i="5"/>
  <c r="AK1363" i="5"/>
  <c r="AL1362" i="5"/>
  <c r="AK1362" i="5"/>
  <c r="AL1361" i="5"/>
  <c r="AK1361" i="5"/>
  <c r="AL1360" i="5"/>
  <c r="AK1360" i="5"/>
  <c r="AL1359" i="5"/>
  <c r="AK1359" i="5"/>
  <c r="AL1358" i="5"/>
  <c r="AK1358" i="5"/>
  <c r="AL1357" i="5"/>
  <c r="AK1357" i="5"/>
  <c r="AL1356" i="5"/>
  <c r="AK1356" i="5"/>
  <c r="AL1355" i="5"/>
  <c r="AK1355" i="5"/>
  <c r="AL1354" i="5"/>
  <c r="AK1354" i="5"/>
  <c r="AL1353" i="5"/>
  <c r="AK1353" i="5"/>
  <c r="AL1352" i="5"/>
  <c r="AK1352" i="5"/>
  <c r="AL1351" i="5"/>
  <c r="AK1351" i="5"/>
  <c r="AL1350" i="5"/>
  <c r="AK1350" i="5"/>
  <c r="AL1349" i="5"/>
  <c r="AK1349" i="5"/>
  <c r="AL1348" i="5"/>
  <c r="AK1348" i="5"/>
  <c r="AL1347" i="5"/>
  <c r="AK1347" i="5"/>
  <c r="AL1346" i="5"/>
  <c r="AK1346" i="5"/>
  <c r="AL1345" i="5"/>
  <c r="AK1345" i="5"/>
  <c r="AL1344" i="5"/>
  <c r="AK1344" i="5"/>
  <c r="AL1343" i="5"/>
  <c r="AK1343" i="5"/>
  <c r="AL1342" i="5"/>
  <c r="AK1342" i="5"/>
  <c r="AL1341" i="5"/>
  <c r="AK1341" i="5"/>
  <c r="AL1340" i="5"/>
  <c r="AK1340" i="5"/>
  <c r="AL1339" i="5"/>
  <c r="AK1339" i="5"/>
  <c r="AL1338" i="5"/>
  <c r="AK1338" i="5"/>
  <c r="AL1337" i="5"/>
  <c r="AK1337" i="5"/>
  <c r="AL1336" i="5"/>
  <c r="AK1336" i="5"/>
  <c r="AL1335" i="5"/>
  <c r="AK1335" i="5"/>
  <c r="AL1334" i="5"/>
  <c r="AK1334" i="5"/>
  <c r="AL1333" i="5"/>
  <c r="AK1333" i="5"/>
  <c r="AL1332" i="5"/>
  <c r="AK1332" i="5"/>
  <c r="AL1331" i="5"/>
  <c r="AK1331" i="5"/>
  <c r="AL1330" i="5"/>
  <c r="AK1330" i="5"/>
  <c r="AL1329" i="5"/>
  <c r="AK1329" i="5"/>
  <c r="AL1328" i="5"/>
  <c r="AK1328" i="5"/>
  <c r="AL1327" i="5"/>
  <c r="AK1327" i="5"/>
  <c r="AL1326" i="5"/>
  <c r="AK1326" i="5"/>
  <c r="AL1325" i="5"/>
  <c r="AK1325" i="5"/>
  <c r="AL1324" i="5"/>
  <c r="AK1324" i="5"/>
  <c r="AL1323" i="5"/>
  <c r="AK1323" i="5"/>
  <c r="AL1322" i="5"/>
  <c r="AK1322" i="5"/>
  <c r="AL1321" i="5"/>
  <c r="AK1321" i="5"/>
  <c r="AL1320" i="5"/>
  <c r="AK1320" i="5"/>
  <c r="AL1319" i="5"/>
  <c r="AK1319" i="5"/>
  <c r="AL1318" i="5"/>
  <c r="AK1318" i="5"/>
  <c r="AL1317" i="5"/>
  <c r="AK1317" i="5"/>
  <c r="AL1316" i="5"/>
  <c r="AK1316" i="5"/>
  <c r="AL1315" i="5"/>
  <c r="AK1315" i="5"/>
  <c r="AL1314" i="5"/>
  <c r="AK1314" i="5"/>
  <c r="AL1313" i="5"/>
  <c r="AK1313" i="5"/>
  <c r="AL1312" i="5"/>
  <c r="AK1312" i="5"/>
  <c r="AL1311" i="5"/>
  <c r="AK1311" i="5"/>
  <c r="AL1310" i="5"/>
  <c r="AK1310" i="5"/>
  <c r="AL1309" i="5"/>
  <c r="AK1309" i="5"/>
  <c r="AL1308" i="5"/>
  <c r="AK1308" i="5"/>
  <c r="AL1307" i="5"/>
  <c r="AK1307" i="5"/>
  <c r="AL1306" i="5"/>
  <c r="AK1306" i="5"/>
  <c r="AL1305" i="5"/>
  <c r="AK1305" i="5"/>
  <c r="AL1304" i="5"/>
  <c r="AK1304" i="5"/>
  <c r="AL1303" i="5"/>
  <c r="AK1303" i="5"/>
  <c r="AL1302" i="5"/>
  <c r="AK1302" i="5"/>
  <c r="AL1301" i="5"/>
  <c r="AK1301" i="5"/>
  <c r="AL1300" i="5"/>
  <c r="AK1300" i="5"/>
  <c r="AL1299" i="5"/>
  <c r="AK1299" i="5"/>
  <c r="AL1298" i="5"/>
  <c r="AK1298" i="5"/>
  <c r="AL1297" i="5"/>
  <c r="AK1297" i="5"/>
  <c r="AL1296" i="5"/>
  <c r="AK1296" i="5"/>
  <c r="AL1295" i="5"/>
  <c r="AK1295" i="5"/>
  <c r="AL1294" i="5"/>
  <c r="AK1294" i="5"/>
  <c r="AL1293" i="5"/>
  <c r="AK1293" i="5"/>
  <c r="AL1292" i="5"/>
  <c r="AK1292" i="5"/>
  <c r="AL1291" i="5"/>
  <c r="AK1291" i="5"/>
  <c r="AL1290" i="5"/>
  <c r="AK1290" i="5"/>
  <c r="AL1289" i="5"/>
  <c r="AK1289" i="5"/>
  <c r="AL1288" i="5"/>
  <c r="AK1288" i="5"/>
  <c r="AL1287" i="5"/>
  <c r="AK1287" i="5"/>
  <c r="AL1286" i="5"/>
  <c r="AK1286" i="5"/>
  <c r="AL1285" i="5"/>
  <c r="AK1285" i="5"/>
  <c r="AL1284" i="5"/>
  <c r="AK1284" i="5"/>
  <c r="AL1283" i="5"/>
  <c r="AK1283" i="5"/>
  <c r="AL1282" i="5"/>
  <c r="AK1282" i="5"/>
  <c r="AL1281" i="5"/>
  <c r="AK1281" i="5"/>
  <c r="AL1280" i="5"/>
  <c r="AK1280" i="5"/>
  <c r="AL1279" i="5"/>
  <c r="AK1279" i="5"/>
  <c r="AL1278" i="5"/>
  <c r="AK1278" i="5"/>
  <c r="AL1277" i="5"/>
  <c r="AK1277" i="5"/>
  <c r="AL1276" i="5"/>
  <c r="AK1276" i="5"/>
  <c r="AL1275" i="5"/>
  <c r="AK1275" i="5"/>
  <c r="AL1274" i="5"/>
  <c r="AK1274" i="5"/>
  <c r="AL1273" i="5"/>
  <c r="AK1273" i="5"/>
  <c r="AL1272" i="5"/>
  <c r="AK1272" i="5"/>
  <c r="AL1271" i="5"/>
  <c r="AK1271" i="5"/>
  <c r="AL1270" i="5"/>
  <c r="AK1270" i="5"/>
  <c r="AL1269" i="5"/>
  <c r="AK1269" i="5"/>
  <c r="AL1268" i="5"/>
  <c r="AK1268" i="5"/>
  <c r="AL1267" i="5"/>
  <c r="AK1267" i="5"/>
  <c r="AL1266" i="5"/>
  <c r="AK1266" i="5"/>
  <c r="AL1265" i="5"/>
  <c r="AK1265" i="5"/>
  <c r="AL1264" i="5"/>
  <c r="AK1264" i="5"/>
  <c r="AL1263" i="5"/>
  <c r="AK1263" i="5"/>
  <c r="AL1262" i="5"/>
  <c r="AK1262" i="5"/>
  <c r="AL1261" i="5"/>
  <c r="AK1261" i="5"/>
  <c r="AL1260" i="5"/>
  <c r="AK1260" i="5"/>
  <c r="AL1259" i="5"/>
  <c r="AK1259" i="5"/>
  <c r="AL1258" i="5"/>
  <c r="AK1258" i="5"/>
  <c r="AL1257" i="5"/>
  <c r="AK1257" i="5"/>
  <c r="AL1256" i="5"/>
  <c r="AK1256" i="5"/>
  <c r="AL1255" i="5"/>
  <c r="AK1255" i="5"/>
  <c r="AL1254" i="5"/>
  <c r="AK1254" i="5"/>
  <c r="AL1253" i="5"/>
  <c r="AK1253" i="5"/>
  <c r="AL1252" i="5"/>
  <c r="AK1252" i="5"/>
  <c r="AL1251" i="5"/>
  <c r="AK1251" i="5"/>
  <c r="AL1250" i="5"/>
  <c r="AK1250" i="5"/>
  <c r="AL1249" i="5"/>
  <c r="AK1249" i="5"/>
  <c r="AL1248" i="5"/>
  <c r="AK1248" i="5"/>
  <c r="AL1247" i="5"/>
  <c r="AK1247" i="5"/>
  <c r="AL1246" i="5"/>
  <c r="AK1246" i="5"/>
  <c r="AL1245" i="5"/>
  <c r="AK1245" i="5"/>
  <c r="AL1244" i="5"/>
  <c r="AK1244" i="5"/>
  <c r="AL1243" i="5"/>
  <c r="AK1243" i="5"/>
  <c r="AL1242" i="5"/>
  <c r="AK1242" i="5"/>
  <c r="AL1241" i="5"/>
  <c r="AK1241" i="5"/>
  <c r="AL1240" i="5"/>
  <c r="AK1240" i="5"/>
  <c r="AL1239" i="5"/>
  <c r="AK1239" i="5"/>
  <c r="AL1238" i="5"/>
  <c r="AK1238" i="5"/>
  <c r="AL1237" i="5"/>
  <c r="AK1237" i="5"/>
  <c r="AL1236" i="5"/>
  <c r="AK1236" i="5"/>
  <c r="AL1235" i="5"/>
  <c r="AK1235" i="5"/>
  <c r="AL1234" i="5"/>
  <c r="AK1234" i="5"/>
  <c r="AL1233" i="5"/>
  <c r="AK1233" i="5"/>
  <c r="AL1232" i="5"/>
  <c r="AK1232" i="5"/>
  <c r="AL1231" i="5"/>
  <c r="AK1231" i="5"/>
  <c r="AL1230" i="5"/>
  <c r="AK1230" i="5"/>
  <c r="AL1229" i="5"/>
  <c r="AK1229" i="5"/>
  <c r="AL1228" i="5"/>
  <c r="AK1228" i="5"/>
  <c r="AL1227" i="5"/>
  <c r="AK1227" i="5"/>
  <c r="AL1226" i="5"/>
  <c r="AK1226" i="5"/>
  <c r="AL1225" i="5"/>
  <c r="AK1225" i="5"/>
  <c r="AL1224" i="5"/>
  <c r="AK1224" i="5"/>
  <c r="AL1223" i="5"/>
  <c r="AK1223" i="5"/>
  <c r="AL1222" i="5"/>
  <c r="AK1222" i="5"/>
  <c r="AL1221" i="5"/>
  <c r="AK1221" i="5"/>
  <c r="AL1220" i="5"/>
  <c r="AK1220" i="5"/>
  <c r="AL1219" i="5"/>
  <c r="AK1219" i="5"/>
  <c r="AL1218" i="5"/>
  <c r="AK1218" i="5"/>
  <c r="AL1217" i="5"/>
  <c r="AK1217" i="5"/>
  <c r="AL1216" i="5"/>
  <c r="AK1216" i="5"/>
  <c r="AL1215" i="5"/>
  <c r="AK1215" i="5"/>
  <c r="AL1214" i="5"/>
  <c r="AK1214" i="5"/>
  <c r="AL1213" i="5"/>
  <c r="AK1213" i="5"/>
  <c r="AL1212" i="5"/>
  <c r="AK1212" i="5"/>
  <c r="AL1211" i="5"/>
  <c r="AK1211" i="5"/>
  <c r="AL1210" i="5"/>
  <c r="AK1210" i="5"/>
  <c r="AL1209" i="5"/>
  <c r="AK1209" i="5"/>
  <c r="AL1208" i="5"/>
  <c r="AK1208" i="5"/>
  <c r="AL1207" i="5"/>
  <c r="AK1207" i="5"/>
  <c r="AL1206" i="5"/>
  <c r="AK1206" i="5"/>
  <c r="AL1205" i="5"/>
  <c r="AK1205" i="5"/>
  <c r="AL1204" i="5"/>
  <c r="AK1204" i="5"/>
  <c r="AL1203" i="5"/>
  <c r="AK1203" i="5"/>
  <c r="AL1202" i="5"/>
  <c r="AK1202" i="5"/>
  <c r="AL1201" i="5"/>
  <c r="AK1201" i="5"/>
  <c r="AL1200" i="5"/>
  <c r="AK1200" i="5"/>
  <c r="AL1199" i="5"/>
  <c r="AK1199" i="5"/>
  <c r="AL1198" i="5"/>
  <c r="AK1198" i="5"/>
  <c r="AL1197" i="5"/>
  <c r="AK1197" i="5"/>
  <c r="AL1196" i="5"/>
  <c r="AK1196" i="5"/>
  <c r="AL1195" i="5"/>
  <c r="AK1195" i="5"/>
  <c r="AL1194" i="5"/>
  <c r="AK1194" i="5"/>
  <c r="AL1193" i="5"/>
  <c r="AK1193" i="5"/>
  <c r="AL1192" i="5"/>
  <c r="AK1192" i="5"/>
  <c r="AL1191" i="5"/>
  <c r="AK1191" i="5"/>
  <c r="AL1190" i="5"/>
  <c r="AK1190" i="5"/>
  <c r="AL1189" i="5"/>
  <c r="AK1189" i="5"/>
  <c r="AL1188" i="5"/>
  <c r="AK1188" i="5"/>
  <c r="AL1187" i="5"/>
  <c r="AK1187" i="5"/>
  <c r="AL1186" i="5"/>
  <c r="AK1186" i="5"/>
  <c r="AL1185" i="5"/>
  <c r="AK1185" i="5"/>
  <c r="AL1184" i="5"/>
  <c r="AK1184" i="5"/>
  <c r="AL1183" i="5"/>
  <c r="AK1183" i="5"/>
  <c r="AL1182" i="5"/>
  <c r="AK1182" i="5"/>
  <c r="AL1181" i="5"/>
  <c r="AK1181" i="5"/>
  <c r="AL1180" i="5"/>
  <c r="AK1180" i="5"/>
  <c r="AL1179" i="5"/>
  <c r="AK1179" i="5"/>
  <c r="AL1178" i="5"/>
  <c r="AK1178" i="5"/>
  <c r="AL1177" i="5"/>
  <c r="AK1177" i="5"/>
  <c r="AL1176" i="5"/>
  <c r="AK1176" i="5"/>
  <c r="AL1175" i="5"/>
  <c r="AK1175" i="5"/>
  <c r="AL1174" i="5"/>
  <c r="AK1174" i="5"/>
  <c r="AL1173" i="5"/>
  <c r="AK1173" i="5"/>
  <c r="AL1172" i="5"/>
  <c r="AK1172" i="5"/>
  <c r="AL1171" i="5"/>
  <c r="AK1171" i="5"/>
  <c r="AL1170" i="5"/>
  <c r="AK1170" i="5"/>
  <c r="AL1169" i="5"/>
  <c r="AK1169" i="5"/>
  <c r="AL1168" i="5"/>
  <c r="AK1168" i="5"/>
  <c r="AL1167" i="5"/>
  <c r="AK1167" i="5"/>
  <c r="AL1166" i="5"/>
  <c r="AK1166" i="5"/>
  <c r="AL1165" i="5"/>
  <c r="AK1165" i="5"/>
  <c r="AL1164" i="5"/>
  <c r="AK1164" i="5"/>
  <c r="AL1163" i="5"/>
  <c r="AK1163" i="5"/>
  <c r="AL1162" i="5"/>
  <c r="AK1162" i="5"/>
  <c r="AL1161" i="5"/>
  <c r="AK1161" i="5"/>
  <c r="AL1160" i="5"/>
  <c r="AK1160" i="5"/>
  <c r="AL1159" i="5"/>
  <c r="AK1159" i="5"/>
  <c r="AL1158" i="5"/>
  <c r="AK1158" i="5"/>
  <c r="AL1157" i="5"/>
  <c r="AK1157" i="5"/>
  <c r="AL1156" i="5"/>
  <c r="AK1156" i="5"/>
  <c r="AL1155" i="5"/>
  <c r="AK1155" i="5"/>
  <c r="AL1154" i="5"/>
  <c r="AK1154" i="5"/>
  <c r="AL1153" i="5"/>
  <c r="AK1153" i="5"/>
  <c r="AL1152" i="5"/>
  <c r="AK1152" i="5"/>
  <c r="AL1151" i="5"/>
  <c r="AK1151" i="5"/>
  <c r="AL1150" i="5"/>
  <c r="AK1150" i="5"/>
  <c r="AL1149" i="5"/>
  <c r="AK1149" i="5"/>
  <c r="AL1148" i="5"/>
  <c r="AK1148" i="5"/>
  <c r="AL1147" i="5"/>
  <c r="AK1147" i="5"/>
  <c r="AL1146" i="5"/>
  <c r="AK1146" i="5"/>
  <c r="AL1145" i="5"/>
  <c r="AK1145" i="5"/>
  <c r="AL1144" i="5"/>
  <c r="AK1144" i="5"/>
  <c r="AL1143" i="5"/>
  <c r="AK1143" i="5"/>
  <c r="AL1142" i="5"/>
  <c r="AK1142" i="5"/>
  <c r="AL1141" i="5"/>
  <c r="AK1141" i="5"/>
  <c r="AL1140" i="5"/>
  <c r="AK1140" i="5"/>
  <c r="AL1139" i="5"/>
  <c r="AK1139" i="5"/>
  <c r="AL1138" i="5"/>
  <c r="AK1138" i="5"/>
  <c r="AL1137" i="5"/>
  <c r="AK1137" i="5"/>
  <c r="AL1136" i="5"/>
  <c r="AK1136" i="5"/>
  <c r="AL1135" i="5"/>
  <c r="AK1135" i="5"/>
  <c r="AL1134" i="5"/>
  <c r="AK1134" i="5"/>
  <c r="AL1133" i="5"/>
  <c r="AK1133" i="5"/>
  <c r="AL1132" i="5"/>
  <c r="AK1132" i="5"/>
  <c r="AL1131" i="5"/>
  <c r="AK1131" i="5"/>
  <c r="AL1130" i="5"/>
  <c r="AK1130" i="5"/>
  <c r="AL1129" i="5"/>
  <c r="AK1129" i="5"/>
  <c r="AL1128" i="5"/>
  <c r="AK1128" i="5"/>
  <c r="AL1127" i="5"/>
  <c r="AK1127" i="5"/>
  <c r="AL1126" i="5"/>
  <c r="AK1126" i="5"/>
  <c r="AL1125" i="5"/>
  <c r="AK1125" i="5"/>
  <c r="AL1124" i="5"/>
  <c r="AK1124" i="5"/>
  <c r="AL1123" i="5"/>
  <c r="AK1123" i="5"/>
  <c r="AL1122" i="5"/>
  <c r="AK1122" i="5"/>
  <c r="AL1121" i="5"/>
  <c r="AK1121" i="5"/>
  <c r="AL1120" i="5"/>
  <c r="AK1120" i="5"/>
  <c r="AL1119" i="5"/>
  <c r="AK1119" i="5"/>
  <c r="AL1118" i="5"/>
  <c r="AK1118" i="5"/>
  <c r="AL1117" i="5"/>
  <c r="AK1117" i="5"/>
  <c r="AL1116" i="5"/>
  <c r="AK1116" i="5"/>
  <c r="AL1115" i="5"/>
  <c r="AK1115" i="5"/>
  <c r="AL1114" i="5"/>
  <c r="AK1114" i="5"/>
  <c r="AL1113" i="5"/>
  <c r="AK1113" i="5"/>
  <c r="AL1112" i="5"/>
  <c r="AK1112" i="5"/>
  <c r="AL1111" i="5"/>
  <c r="AK1111" i="5"/>
  <c r="AL1110" i="5"/>
  <c r="AK1110" i="5"/>
  <c r="AL1109" i="5"/>
  <c r="AK1109" i="5"/>
  <c r="AL1108" i="5"/>
  <c r="AK1108" i="5"/>
  <c r="AL1107" i="5"/>
  <c r="AK1107" i="5"/>
  <c r="AL1106" i="5"/>
  <c r="AK1106" i="5"/>
  <c r="AL1105" i="5"/>
  <c r="AK1105" i="5"/>
  <c r="AL1104" i="5"/>
  <c r="AK1104" i="5"/>
  <c r="AL1103" i="5"/>
  <c r="AK1103" i="5"/>
  <c r="AL1102" i="5"/>
  <c r="AK1102" i="5"/>
  <c r="AL1101" i="5"/>
  <c r="AK1101" i="5"/>
  <c r="AL1100" i="5"/>
  <c r="AK1100" i="5"/>
  <c r="AL1099" i="5"/>
  <c r="AK1099" i="5"/>
  <c r="AL1098" i="5"/>
  <c r="AK1098" i="5"/>
  <c r="AL1097" i="5"/>
  <c r="AK1097" i="5"/>
  <c r="AL1096" i="5"/>
  <c r="AK1096" i="5"/>
  <c r="AL1095" i="5"/>
  <c r="AK1095" i="5"/>
  <c r="AL1094" i="5"/>
  <c r="AK1094" i="5"/>
  <c r="AL1093" i="5"/>
  <c r="AK1093" i="5"/>
  <c r="AL1092" i="5"/>
  <c r="AK1092" i="5"/>
  <c r="AL1091" i="5"/>
  <c r="AK1091" i="5"/>
  <c r="AL1090" i="5"/>
  <c r="AK1090" i="5"/>
  <c r="AL1089" i="5"/>
  <c r="AK1089" i="5"/>
  <c r="AL1088" i="5"/>
  <c r="AK1088" i="5"/>
  <c r="AL1087" i="5"/>
  <c r="AK1087" i="5"/>
  <c r="AL1086" i="5"/>
  <c r="AK1086" i="5"/>
  <c r="AL1085" i="5"/>
  <c r="AK1085" i="5"/>
  <c r="AL1084" i="5"/>
  <c r="AK1084" i="5"/>
  <c r="AL1083" i="5"/>
  <c r="AK1083" i="5"/>
  <c r="AL1082" i="5"/>
  <c r="AK1082" i="5"/>
  <c r="AL1081" i="5"/>
  <c r="AK1081" i="5"/>
  <c r="AL1080" i="5"/>
  <c r="AK1080" i="5"/>
  <c r="AL1079" i="5"/>
  <c r="AK1079" i="5"/>
  <c r="AL1078" i="5"/>
  <c r="AK1078" i="5"/>
  <c r="AL1077" i="5"/>
  <c r="AK1077" i="5"/>
  <c r="AL1076" i="5"/>
  <c r="AK1076" i="5"/>
  <c r="AL1075" i="5"/>
  <c r="AK1075" i="5"/>
  <c r="AL1074" i="5"/>
  <c r="AK1074" i="5"/>
  <c r="AL1073" i="5"/>
  <c r="AK1073" i="5"/>
  <c r="AL1072" i="5"/>
  <c r="AK1072" i="5"/>
  <c r="AL1071" i="5"/>
  <c r="AK1071" i="5"/>
  <c r="AL1070" i="5"/>
  <c r="AK1070" i="5"/>
  <c r="AL1069" i="5"/>
  <c r="AK1069" i="5"/>
  <c r="AL1068" i="5"/>
  <c r="AK1068" i="5"/>
  <c r="AL1067" i="5"/>
  <c r="AK1067" i="5"/>
  <c r="AL1066" i="5"/>
  <c r="AK1066" i="5"/>
  <c r="AL1065" i="5"/>
  <c r="AK1065" i="5"/>
  <c r="AL1064" i="5"/>
  <c r="AK1064" i="5"/>
  <c r="AL1063" i="5"/>
  <c r="AK1063" i="5"/>
  <c r="AL1062" i="5"/>
  <c r="AK1062" i="5"/>
  <c r="AL1061" i="5"/>
  <c r="AK1061" i="5"/>
  <c r="AL1060" i="5"/>
  <c r="AK1060" i="5"/>
  <c r="AL1059" i="5"/>
  <c r="AK1059" i="5"/>
  <c r="AL1058" i="5"/>
  <c r="AK1058" i="5"/>
  <c r="AL1057" i="5"/>
  <c r="AK1057" i="5"/>
  <c r="AL1056" i="5"/>
  <c r="AK1056" i="5"/>
  <c r="AL1055" i="5"/>
  <c r="AK1055" i="5"/>
  <c r="AL1054" i="5"/>
  <c r="AK1054" i="5"/>
  <c r="AL1053" i="5"/>
  <c r="AK1053" i="5"/>
  <c r="AL1052" i="5"/>
  <c r="AK1052" i="5"/>
  <c r="AL1051" i="5"/>
  <c r="AK1051" i="5"/>
  <c r="AL1050" i="5"/>
  <c r="AK1050" i="5"/>
  <c r="AL1049" i="5"/>
  <c r="AK1049" i="5"/>
  <c r="AL1048" i="5"/>
  <c r="AK1048" i="5"/>
  <c r="AL1047" i="5"/>
  <c r="AK1047" i="5"/>
  <c r="AL1046" i="5"/>
  <c r="AK1046" i="5"/>
  <c r="AL1045" i="5"/>
  <c r="AK1045" i="5"/>
  <c r="AL1044" i="5"/>
  <c r="AK1044" i="5"/>
  <c r="AL1043" i="5"/>
  <c r="AK1043" i="5"/>
  <c r="AL1042" i="5"/>
  <c r="AK1042" i="5"/>
  <c r="AL1041" i="5"/>
  <c r="AK1041" i="5"/>
  <c r="AL1040" i="5"/>
  <c r="AK1040" i="5"/>
  <c r="AL1039" i="5"/>
  <c r="AK1039" i="5"/>
  <c r="AL1038" i="5"/>
  <c r="AK1038" i="5"/>
  <c r="AL1037" i="5"/>
  <c r="AK1037" i="5"/>
  <c r="AL1036" i="5"/>
  <c r="AK1036" i="5"/>
  <c r="AL1035" i="5"/>
  <c r="AK1035" i="5"/>
  <c r="AL1034" i="5"/>
  <c r="AK1034" i="5"/>
  <c r="AL1033" i="5"/>
  <c r="AK1033" i="5"/>
  <c r="AL1032" i="5"/>
  <c r="AK1032" i="5"/>
  <c r="AL1031" i="5"/>
  <c r="AK1031" i="5"/>
  <c r="AL1030" i="5"/>
  <c r="AK1030" i="5"/>
  <c r="AL1029" i="5"/>
  <c r="AK1029" i="5"/>
  <c r="AL1028" i="5"/>
  <c r="AK1028" i="5"/>
  <c r="AL1027" i="5"/>
  <c r="AK1027" i="5"/>
  <c r="AL1026" i="5"/>
  <c r="AK1026" i="5"/>
  <c r="AL1025" i="5"/>
  <c r="AK1025" i="5"/>
  <c r="AL1024" i="5"/>
  <c r="AK1024" i="5"/>
  <c r="AL1023" i="5"/>
  <c r="AK1023" i="5"/>
  <c r="AL1022" i="5"/>
  <c r="AK1022" i="5"/>
  <c r="AL1021" i="5"/>
  <c r="AK1021" i="5"/>
  <c r="AL1020" i="5"/>
  <c r="AK1020" i="5"/>
  <c r="AL1019" i="5"/>
  <c r="AK1019" i="5"/>
  <c r="AL1018" i="5"/>
  <c r="AK1018" i="5"/>
  <c r="AL1017" i="5"/>
  <c r="AK1017" i="5"/>
  <c r="AL1016" i="5"/>
  <c r="AK1016" i="5"/>
  <c r="AL1015" i="5"/>
  <c r="AK1015" i="5"/>
  <c r="AL1014" i="5"/>
  <c r="AK1014" i="5"/>
  <c r="AL1013" i="5"/>
  <c r="AK1013" i="5"/>
  <c r="AL1012" i="5"/>
  <c r="AK1012" i="5"/>
  <c r="AL1011" i="5"/>
  <c r="AK1011" i="5"/>
  <c r="AL1010" i="5"/>
  <c r="AK1010" i="5"/>
  <c r="AL1009" i="5"/>
  <c r="AK1009" i="5"/>
  <c r="AL1008" i="5"/>
  <c r="AK1008" i="5"/>
  <c r="AL1007" i="5"/>
  <c r="AK1007" i="5"/>
  <c r="AL1006" i="5"/>
  <c r="AK1006" i="5"/>
  <c r="AL1005" i="5"/>
  <c r="AK1005" i="5"/>
  <c r="AL1004" i="5"/>
  <c r="AK1004" i="5"/>
  <c r="AL1003" i="5"/>
  <c r="AK1003" i="5"/>
  <c r="AL1002" i="5"/>
  <c r="AK1002" i="5"/>
  <c r="AL1001" i="5"/>
  <c r="AK1001" i="5"/>
  <c r="AL1000" i="5"/>
  <c r="AK1000" i="5"/>
  <c r="AL999" i="5"/>
  <c r="AK999" i="5"/>
  <c r="AL998" i="5"/>
  <c r="AK998" i="5"/>
  <c r="AL997" i="5"/>
  <c r="AK997" i="5"/>
  <c r="AL996" i="5"/>
  <c r="AK996" i="5"/>
  <c r="AL995" i="5"/>
  <c r="AK995" i="5"/>
  <c r="AL994" i="5"/>
  <c r="AK994" i="5"/>
  <c r="AL993" i="5"/>
  <c r="AK993" i="5"/>
  <c r="AL992" i="5"/>
  <c r="AK992" i="5"/>
  <c r="AL991" i="5"/>
  <c r="AK991" i="5"/>
  <c r="AL990" i="5"/>
  <c r="AK990" i="5"/>
  <c r="AL989" i="5"/>
  <c r="AK989" i="5"/>
  <c r="AL988" i="5"/>
  <c r="AK988" i="5"/>
  <c r="AL987" i="5"/>
  <c r="AK987" i="5"/>
  <c r="AL986" i="5"/>
  <c r="AK986" i="5"/>
  <c r="AL985" i="5"/>
  <c r="AK985" i="5"/>
  <c r="AL984" i="5"/>
  <c r="AK984" i="5"/>
  <c r="AL983" i="5"/>
  <c r="AK983" i="5"/>
  <c r="AL982" i="5"/>
  <c r="AK982" i="5"/>
  <c r="AL981" i="5"/>
  <c r="AK981" i="5"/>
  <c r="AL980" i="5"/>
  <c r="AK980" i="5"/>
  <c r="AL979" i="5"/>
  <c r="AK979" i="5"/>
  <c r="AL978" i="5"/>
  <c r="AK978" i="5"/>
  <c r="AL977" i="5"/>
  <c r="AK977" i="5"/>
  <c r="AL976" i="5"/>
  <c r="AK976" i="5"/>
  <c r="AL975" i="5"/>
  <c r="AK975" i="5"/>
  <c r="AL974" i="5"/>
  <c r="AK974" i="5"/>
  <c r="AL973" i="5"/>
  <c r="AK973" i="5"/>
  <c r="AL972" i="5"/>
  <c r="AK972" i="5"/>
  <c r="AL971" i="5"/>
  <c r="AK971" i="5"/>
  <c r="AL970" i="5"/>
  <c r="AK970" i="5"/>
  <c r="AL969" i="5"/>
  <c r="AK969" i="5"/>
  <c r="AL968" i="5"/>
  <c r="AK968" i="5"/>
  <c r="AL967" i="5"/>
  <c r="AK967" i="5"/>
  <c r="AL966" i="5"/>
  <c r="AK966" i="5"/>
  <c r="AL965" i="5"/>
  <c r="AK965" i="5"/>
  <c r="AL964" i="5"/>
  <c r="AK964" i="5"/>
  <c r="AL963" i="5"/>
  <c r="AK963" i="5"/>
  <c r="AL962" i="5"/>
  <c r="AK962" i="5"/>
  <c r="AL961" i="5"/>
  <c r="AK961" i="5"/>
  <c r="AL960" i="5"/>
  <c r="AK960" i="5"/>
  <c r="AL959" i="5"/>
  <c r="AK959" i="5"/>
  <c r="AL958" i="5"/>
  <c r="AK958" i="5"/>
  <c r="AL957" i="5"/>
  <c r="AK957" i="5"/>
  <c r="AL956" i="5"/>
  <c r="AK956" i="5"/>
  <c r="AL955" i="5"/>
  <c r="AK955" i="5"/>
  <c r="AL954" i="5"/>
  <c r="AK954" i="5"/>
  <c r="AL953" i="5"/>
  <c r="AK953" i="5"/>
  <c r="AL952" i="5"/>
  <c r="AK952" i="5"/>
  <c r="AL951" i="5"/>
  <c r="AK951" i="5"/>
  <c r="AL950" i="5"/>
  <c r="AK950" i="5"/>
  <c r="AL949" i="5"/>
  <c r="AK949" i="5"/>
  <c r="AL948" i="5"/>
  <c r="AK948" i="5"/>
  <c r="AL947" i="5"/>
  <c r="AK947" i="5"/>
  <c r="AL946" i="5"/>
  <c r="AK946" i="5"/>
  <c r="AL945" i="5"/>
  <c r="AK945" i="5"/>
  <c r="AL944" i="5"/>
  <c r="AK944" i="5"/>
  <c r="AL943" i="5"/>
  <c r="AK943" i="5"/>
  <c r="AL942" i="5"/>
  <c r="AK942" i="5"/>
  <c r="AL941" i="5"/>
  <c r="AK941" i="5"/>
  <c r="AL940" i="5"/>
  <c r="AK940" i="5"/>
  <c r="AL939" i="5"/>
  <c r="AK939" i="5"/>
  <c r="AL938" i="5"/>
  <c r="AK938" i="5"/>
  <c r="AL937" i="5"/>
  <c r="AK937" i="5"/>
  <c r="AL936" i="5"/>
  <c r="AK936" i="5"/>
  <c r="AL935" i="5"/>
  <c r="AK935" i="5"/>
  <c r="AL934" i="5"/>
  <c r="AK934" i="5"/>
  <c r="AL933" i="5"/>
  <c r="AK933" i="5"/>
  <c r="AL932" i="5"/>
  <c r="AK932" i="5"/>
  <c r="AL931" i="5"/>
  <c r="AK931" i="5"/>
  <c r="AL930" i="5"/>
  <c r="AK930" i="5"/>
  <c r="AL929" i="5"/>
  <c r="AK929" i="5"/>
  <c r="AL928" i="5"/>
  <c r="AK928" i="5"/>
  <c r="AL927" i="5"/>
  <c r="AK927" i="5"/>
  <c r="AL926" i="5"/>
  <c r="AK926" i="5"/>
  <c r="AL925" i="5"/>
  <c r="AK925" i="5"/>
  <c r="AL924" i="5"/>
  <c r="AK924" i="5"/>
  <c r="AL923" i="5"/>
  <c r="AK923" i="5"/>
  <c r="AL922" i="5"/>
  <c r="AK922" i="5"/>
  <c r="AL921" i="5"/>
  <c r="AK921" i="5"/>
  <c r="AL920" i="5"/>
  <c r="AK920" i="5"/>
  <c r="AL919" i="5"/>
  <c r="AK919" i="5"/>
  <c r="AL918" i="5"/>
  <c r="AK918" i="5"/>
  <c r="AL917" i="5"/>
  <c r="AK917" i="5"/>
  <c r="AL916" i="5"/>
  <c r="AK916" i="5"/>
  <c r="AL915" i="5"/>
  <c r="AK915" i="5"/>
  <c r="AL914" i="5"/>
  <c r="AK914" i="5"/>
  <c r="AL913" i="5"/>
  <c r="AK913" i="5"/>
  <c r="AL912" i="5"/>
  <c r="AK912" i="5"/>
  <c r="AL911" i="5"/>
  <c r="AK911" i="5"/>
  <c r="AL910" i="5"/>
  <c r="AK910" i="5"/>
  <c r="AL909" i="5"/>
  <c r="AK909" i="5"/>
  <c r="AL908" i="5"/>
  <c r="AK908" i="5"/>
  <c r="AL907" i="5"/>
  <c r="AK907" i="5"/>
  <c r="AL906" i="5"/>
  <c r="AK906" i="5"/>
  <c r="AL905" i="5"/>
  <c r="AK905" i="5"/>
  <c r="AL904" i="5"/>
  <c r="AK904" i="5"/>
  <c r="AL903" i="5"/>
  <c r="AK903" i="5"/>
  <c r="AL902" i="5"/>
  <c r="AK902" i="5"/>
  <c r="AL901" i="5"/>
  <c r="AK901" i="5"/>
  <c r="AL900" i="5"/>
  <c r="AK900" i="5"/>
  <c r="AL899" i="5"/>
  <c r="AK899" i="5"/>
  <c r="AL898" i="5"/>
  <c r="AK898" i="5"/>
  <c r="AL897" i="5"/>
  <c r="AK897" i="5"/>
  <c r="AL896" i="5"/>
  <c r="AK896" i="5"/>
  <c r="AL895" i="5"/>
  <c r="AK895" i="5"/>
  <c r="AL894" i="5"/>
  <c r="AK894" i="5"/>
  <c r="AL893" i="5"/>
  <c r="AK893" i="5"/>
  <c r="AL892" i="5"/>
  <c r="AK892" i="5"/>
  <c r="AL891" i="5"/>
  <c r="AK891" i="5"/>
  <c r="AL890" i="5"/>
  <c r="AK890" i="5"/>
  <c r="AL889" i="5"/>
  <c r="AK889" i="5"/>
  <c r="AL888" i="5"/>
  <c r="AK888" i="5"/>
  <c r="AL887" i="5"/>
  <c r="AK887" i="5"/>
  <c r="AL886" i="5"/>
  <c r="AK886" i="5"/>
  <c r="AL885" i="5"/>
  <c r="AK885" i="5"/>
  <c r="AL884" i="5"/>
  <c r="AK884" i="5"/>
  <c r="AL883" i="5"/>
  <c r="AK883" i="5"/>
  <c r="AL882" i="5"/>
  <c r="AK882" i="5"/>
  <c r="AL881" i="5"/>
  <c r="AK881" i="5"/>
  <c r="AL880" i="5"/>
  <c r="AK880" i="5"/>
  <c r="AL879" i="5"/>
  <c r="AK879" i="5"/>
  <c r="AL878" i="5"/>
  <c r="AK878" i="5"/>
  <c r="AL877" i="5"/>
  <c r="AK877" i="5"/>
  <c r="AL876" i="5"/>
  <c r="AK876" i="5"/>
  <c r="AL875" i="5"/>
  <c r="AK875" i="5"/>
  <c r="AL874" i="5"/>
  <c r="AK874" i="5"/>
  <c r="AL873" i="5"/>
  <c r="AK873" i="5"/>
  <c r="AL872" i="5"/>
  <c r="AK872" i="5"/>
  <c r="AL871" i="5"/>
  <c r="AK871" i="5"/>
  <c r="AL870" i="5"/>
  <c r="AK870" i="5"/>
  <c r="AL869" i="5"/>
  <c r="AK869" i="5"/>
  <c r="AL868" i="5"/>
  <c r="AK868" i="5"/>
  <c r="AL867" i="5"/>
  <c r="AK867" i="5"/>
  <c r="AL866" i="5"/>
  <c r="AK866" i="5"/>
  <c r="AL865" i="5"/>
  <c r="AK865" i="5"/>
  <c r="AL864" i="5"/>
  <c r="AK864" i="5"/>
  <c r="AL863" i="5"/>
  <c r="AK863" i="5"/>
  <c r="AL862" i="5"/>
  <c r="AK862" i="5"/>
  <c r="AL861" i="5"/>
  <c r="AK861" i="5"/>
  <c r="AL860" i="5"/>
  <c r="AK860" i="5"/>
  <c r="AL859" i="5"/>
  <c r="AK859" i="5"/>
  <c r="AL858" i="5"/>
  <c r="AK858" i="5"/>
  <c r="AL857" i="5"/>
  <c r="AK857" i="5"/>
  <c r="AL856" i="5"/>
  <c r="AK856" i="5"/>
  <c r="AL855" i="5"/>
  <c r="AK855" i="5"/>
  <c r="AL854" i="5"/>
  <c r="AK854" i="5"/>
  <c r="AL853" i="5"/>
  <c r="AK853" i="5"/>
  <c r="AL852" i="5"/>
  <c r="AK852" i="5"/>
  <c r="AL851" i="5"/>
  <c r="AK851" i="5"/>
  <c r="AL850" i="5"/>
  <c r="AK850" i="5"/>
  <c r="AL849" i="5"/>
  <c r="AK849" i="5"/>
  <c r="AL848" i="5"/>
  <c r="AK848" i="5"/>
  <c r="AL847" i="5"/>
  <c r="AK847" i="5"/>
  <c r="AL846" i="5"/>
  <c r="AK846" i="5"/>
  <c r="AL845" i="5"/>
  <c r="AK845" i="5"/>
  <c r="AL844" i="5"/>
  <c r="AK844" i="5"/>
  <c r="AL843" i="5"/>
  <c r="AK843" i="5"/>
  <c r="AL842" i="5"/>
  <c r="AK842" i="5"/>
  <c r="AL841" i="5"/>
  <c r="AK841" i="5"/>
  <c r="AL840" i="5"/>
  <c r="AK840" i="5"/>
  <c r="AL839" i="5"/>
  <c r="AK839" i="5"/>
  <c r="AL838" i="5"/>
  <c r="AK838" i="5"/>
  <c r="AL837" i="5"/>
  <c r="AK837" i="5"/>
  <c r="AL836" i="5"/>
  <c r="AK836" i="5"/>
  <c r="AL835" i="5"/>
  <c r="AK835" i="5"/>
  <c r="AL834" i="5"/>
  <c r="AK834" i="5"/>
  <c r="AL833" i="5"/>
  <c r="AK833" i="5"/>
  <c r="AL832" i="5"/>
  <c r="AK832" i="5"/>
  <c r="AL831" i="5"/>
  <c r="AK831" i="5"/>
  <c r="AL830" i="5"/>
  <c r="AK830" i="5"/>
  <c r="AL829" i="5"/>
  <c r="AK829" i="5"/>
  <c r="AL828" i="5"/>
  <c r="AK828" i="5"/>
  <c r="AL827" i="5"/>
  <c r="AK827" i="5"/>
  <c r="AL826" i="5"/>
  <c r="AK826" i="5"/>
  <c r="AL825" i="5"/>
  <c r="AK825" i="5"/>
  <c r="AL824" i="5"/>
  <c r="AK824" i="5"/>
  <c r="AL823" i="5"/>
  <c r="AK823" i="5"/>
  <c r="AL822" i="5"/>
  <c r="AK822" i="5"/>
  <c r="AL821" i="5"/>
  <c r="AK821" i="5"/>
  <c r="AL820" i="5"/>
  <c r="AK820" i="5"/>
  <c r="AL819" i="5"/>
  <c r="AK819" i="5"/>
  <c r="AL818" i="5"/>
  <c r="AK818" i="5"/>
  <c r="AL817" i="5"/>
  <c r="AK817" i="5"/>
  <c r="AL816" i="5"/>
  <c r="AK816" i="5"/>
  <c r="AL815" i="5"/>
  <c r="AK815" i="5"/>
  <c r="AL814" i="5"/>
  <c r="AK814" i="5"/>
  <c r="AL813" i="5"/>
  <c r="AK813" i="5"/>
  <c r="AL812" i="5"/>
  <c r="AK812" i="5"/>
  <c r="AL811" i="5"/>
  <c r="AK811" i="5"/>
  <c r="AL810" i="5"/>
  <c r="AK810" i="5"/>
  <c r="AL809" i="5"/>
  <c r="AK809" i="5"/>
  <c r="AL808" i="5"/>
  <c r="AK808" i="5"/>
  <c r="AL807" i="5"/>
  <c r="AK807" i="5"/>
  <c r="AL806" i="5"/>
  <c r="AK806" i="5"/>
  <c r="AL805" i="5"/>
  <c r="AK805" i="5"/>
  <c r="AL804" i="5"/>
  <c r="AK804" i="5"/>
  <c r="AL803" i="5"/>
  <c r="AK803" i="5"/>
  <c r="AL802" i="5"/>
  <c r="AK802" i="5"/>
  <c r="AL801" i="5"/>
  <c r="AK801" i="5"/>
  <c r="AL800" i="5"/>
  <c r="AK800" i="5"/>
  <c r="AL799" i="5"/>
  <c r="AK799" i="5"/>
  <c r="AL798" i="5"/>
  <c r="AK798" i="5"/>
  <c r="AL797" i="5"/>
  <c r="AK797" i="5"/>
  <c r="AL796" i="5"/>
  <c r="AK796" i="5"/>
  <c r="AL795" i="5"/>
  <c r="AK795" i="5"/>
  <c r="AL794" i="5"/>
  <c r="AK794" i="5"/>
  <c r="AL793" i="5"/>
  <c r="AK793" i="5"/>
  <c r="AL792" i="5"/>
  <c r="AK792" i="5"/>
  <c r="AL791" i="5"/>
  <c r="AK791" i="5"/>
  <c r="AL790" i="5"/>
  <c r="AK790" i="5"/>
  <c r="AL789" i="5"/>
  <c r="AK789" i="5"/>
  <c r="AL788" i="5"/>
  <c r="AK788" i="5"/>
  <c r="AL787" i="5"/>
  <c r="AK787" i="5"/>
  <c r="AL786" i="5"/>
  <c r="AK786" i="5"/>
  <c r="AL785" i="5"/>
  <c r="AK785" i="5"/>
  <c r="AL784" i="5"/>
  <c r="AK784" i="5"/>
  <c r="AL783" i="5"/>
  <c r="AK783" i="5"/>
  <c r="AL782" i="5"/>
  <c r="AK782" i="5"/>
  <c r="AL781" i="5"/>
  <c r="AK781" i="5"/>
  <c r="AL780" i="5"/>
  <c r="AK780" i="5"/>
  <c r="AL779" i="5"/>
  <c r="AK779" i="5"/>
  <c r="AL778" i="5"/>
  <c r="AK778" i="5"/>
  <c r="AL777" i="5"/>
  <c r="AK777" i="5"/>
  <c r="AL776" i="5"/>
  <c r="AK776" i="5"/>
  <c r="AL775" i="5"/>
  <c r="AK775" i="5"/>
  <c r="AL774" i="5"/>
  <c r="AK774" i="5"/>
  <c r="AL773" i="5"/>
  <c r="AK773" i="5"/>
  <c r="AL772" i="5"/>
  <c r="AK772" i="5"/>
  <c r="AL771" i="5"/>
  <c r="AK771" i="5"/>
  <c r="AL770" i="5"/>
  <c r="AK770" i="5"/>
  <c r="AL769" i="5"/>
  <c r="AK769" i="5"/>
  <c r="AL768" i="5"/>
  <c r="AK768" i="5"/>
  <c r="AL767" i="5"/>
  <c r="AK767" i="5"/>
  <c r="AL766" i="5"/>
  <c r="AK766" i="5"/>
  <c r="AL765" i="5"/>
  <c r="AK765" i="5"/>
  <c r="AL764" i="5"/>
  <c r="AK764" i="5"/>
  <c r="AL763" i="5"/>
  <c r="AK763" i="5"/>
  <c r="AL762" i="5"/>
  <c r="AK762" i="5"/>
  <c r="AL761" i="5"/>
  <c r="AK761" i="5"/>
  <c r="AL760" i="5"/>
  <c r="AK760" i="5"/>
  <c r="AL759" i="5"/>
  <c r="AK759" i="5"/>
  <c r="AL758" i="5"/>
  <c r="AK758" i="5"/>
  <c r="AL757" i="5"/>
  <c r="AK757" i="5"/>
  <c r="AL756" i="5"/>
  <c r="AK756" i="5"/>
  <c r="AL755" i="5"/>
  <c r="AK755" i="5"/>
  <c r="AL754" i="5"/>
  <c r="AK754" i="5"/>
  <c r="AL753" i="5"/>
  <c r="AK753" i="5"/>
  <c r="AL752" i="5"/>
  <c r="AK752" i="5"/>
  <c r="AL751" i="5"/>
  <c r="AK751" i="5"/>
  <c r="AL750" i="5"/>
  <c r="AK750" i="5"/>
  <c r="AL749" i="5"/>
  <c r="AK749" i="5"/>
  <c r="AL748" i="5"/>
  <c r="AK748" i="5"/>
  <c r="AL747" i="5"/>
  <c r="AK747" i="5"/>
  <c r="AL746" i="5"/>
  <c r="AK746" i="5"/>
  <c r="AL745" i="5"/>
  <c r="AK745" i="5"/>
  <c r="AL744" i="5"/>
  <c r="AK744" i="5"/>
  <c r="AL743" i="5"/>
  <c r="AK743" i="5"/>
  <c r="AL742" i="5"/>
  <c r="AK742" i="5"/>
  <c r="AL741" i="5"/>
  <c r="AK741" i="5"/>
  <c r="AL740" i="5"/>
  <c r="AK740" i="5"/>
  <c r="AL739" i="5"/>
  <c r="AK739" i="5"/>
  <c r="AL738" i="5"/>
  <c r="AK738" i="5"/>
  <c r="AL737" i="5"/>
  <c r="AK737" i="5"/>
  <c r="AL736" i="5"/>
  <c r="AK736" i="5"/>
  <c r="AL735" i="5"/>
  <c r="AK735" i="5"/>
  <c r="AL734" i="5"/>
  <c r="AK734" i="5"/>
  <c r="AL733" i="5"/>
  <c r="AK733" i="5"/>
  <c r="AL732" i="5"/>
  <c r="AK732" i="5"/>
  <c r="AL731" i="5"/>
  <c r="AK731" i="5"/>
  <c r="AL730" i="5"/>
  <c r="AK730" i="5"/>
  <c r="AL729" i="5"/>
  <c r="AK729" i="5"/>
  <c r="AL728" i="5"/>
  <c r="AK728" i="5"/>
  <c r="AL727" i="5"/>
  <c r="AK727" i="5"/>
  <c r="AL726" i="5"/>
  <c r="AK726" i="5"/>
  <c r="AL725" i="5"/>
  <c r="AK725" i="5"/>
  <c r="AL724" i="5"/>
  <c r="AK724" i="5"/>
  <c r="AL723" i="5"/>
  <c r="AK723" i="5"/>
  <c r="AL722" i="5"/>
  <c r="AK722" i="5"/>
  <c r="AL721" i="5"/>
  <c r="AK721" i="5"/>
  <c r="AL720" i="5"/>
  <c r="AK720" i="5"/>
  <c r="AL719" i="5"/>
  <c r="AK719" i="5"/>
  <c r="AL718" i="5"/>
  <c r="AK718" i="5"/>
  <c r="AL717" i="5"/>
  <c r="AK717" i="5"/>
  <c r="AL716" i="5"/>
  <c r="AK716" i="5"/>
  <c r="AL715" i="5"/>
  <c r="AK715" i="5"/>
  <c r="AL714" i="5"/>
  <c r="AK714" i="5"/>
  <c r="AL713" i="5"/>
  <c r="AK713" i="5"/>
  <c r="AL712" i="5"/>
  <c r="AK712" i="5"/>
  <c r="AL711" i="5"/>
  <c r="AK711" i="5"/>
  <c r="AL710" i="5"/>
  <c r="AK710" i="5"/>
  <c r="AL709" i="5"/>
  <c r="AK709" i="5"/>
  <c r="AL708" i="5"/>
  <c r="AK708" i="5"/>
  <c r="AL707" i="5"/>
  <c r="AK707" i="5"/>
  <c r="AL706" i="5"/>
  <c r="AK706" i="5"/>
  <c r="AL705" i="5"/>
  <c r="AK705" i="5"/>
  <c r="AL704" i="5"/>
  <c r="AK704" i="5"/>
  <c r="AL703" i="5"/>
  <c r="AK703" i="5"/>
  <c r="AL702" i="5"/>
  <c r="AK702" i="5"/>
  <c r="AL701" i="5"/>
  <c r="AK701" i="5"/>
  <c r="AL700" i="5"/>
  <c r="AK700" i="5"/>
  <c r="AL699" i="5"/>
  <c r="AK699" i="5"/>
  <c r="AL698" i="5"/>
  <c r="AK698" i="5"/>
  <c r="AL697" i="5"/>
  <c r="AK697" i="5"/>
  <c r="AL696" i="5"/>
  <c r="AK696" i="5"/>
  <c r="AL695" i="5"/>
  <c r="AK695" i="5"/>
  <c r="AL694" i="5"/>
  <c r="AK694" i="5"/>
  <c r="AL693" i="5"/>
  <c r="AK693" i="5"/>
  <c r="AL692" i="5"/>
  <c r="AK692" i="5"/>
  <c r="AL691" i="5"/>
  <c r="AK691" i="5"/>
  <c r="AL690" i="5"/>
  <c r="AK690" i="5"/>
  <c r="AL689" i="5"/>
  <c r="AK689" i="5"/>
  <c r="AL688" i="5"/>
  <c r="AK688" i="5"/>
  <c r="AL687" i="5"/>
  <c r="AK687" i="5"/>
  <c r="AL686" i="5"/>
  <c r="AK686" i="5"/>
  <c r="AL685" i="5"/>
  <c r="AK685" i="5"/>
  <c r="AL684" i="5"/>
  <c r="AK684" i="5"/>
  <c r="AL683" i="5"/>
  <c r="AK683" i="5"/>
  <c r="AL682" i="5"/>
  <c r="AK682" i="5"/>
  <c r="AL681" i="5"/>
  <c r="AK681" i="5"/>
  <c r="AL680" i="5"/>
  <c r="AK680" i="5"/>
  <c r="AL679" i="5"/>
  <c r="AK679" i="5"/>
  <c r="AL678" i="5"/>
  <c r="AK678" i="5"/>
  <c r="AL677" i="5"/>
  <c r="AK677" i="5"/>
  <c r="AL676" i="5"/>
  <c r="AK676" i="5"/>
  <c r="AL675" i="5"/>
  <c r="AK675" i="5"/>
  <c r="AL674" i="5"/>
  <c r="AK674" i="5"/>
  <c r="AL673" i="5"/>
  <c r="AK673" i="5"/>
  <c r="AL672" i="5"/>
  <c r="AK672" i="5"/>
  <c r="AL671" i="5"/>
  <c r="AK671" i="5"/>
  <c r="AL670" i="5"/>
  <c r="AK670" i="5"/>
  <c r="AL669" i="5"/>
  <c r="AK669" i="5"/>
  <c r="AL668" i="5"/>
  <c r="AK668" i="5"/>
  <c r="AL667" i="5"/>
  <c r="AK667" i="5"/>
  <c r="AL666" i="5"/>
  <c r="AK666" i="5"/>
  <c r="AL665" i="5"/>
  <c r="AK665" i="5"/>
  <c r="AL664" i="5"/>
  <c r="AK664" i="5"/>
  <c r="AL663" i="5"/>
  <c r="AK663" i="5"/>
  <c r="AL662" i="5"/>
  <c r="AK662" i="5"/>
  <c r="AL661" i="5"/>
  <c r="AK661" i="5"/>
  <c r="AL660" i="5"/>
  <c r="AK660" i="5"/>
  <c r="AL659" i="5"/>
  <c r="AK659" i="5"/>
  <c r="AL658" i="5"/>
  <c r="AK658" i="5"/>
  <c r="AL657" i="5"/>
  <c r="AK657" i="5"/>
  <c r="AL656" i="5"/>
  <c r="AK656" i="5"/>
  <c r="AL655" i="5"/>
  <c r="AK655" i="5"/>
  <c r="AL654" i="5"/>
  <c r="AK654" i="5"/>
  <c r="AL653" i="5"/>
  <c r="AK653" i="5"/>
  <c r="AL652" i="5"/>
  <c r="AK652" i="5"/>
  <c r="AL651" i="5"/>
  <c r="AK651" i="5"/>
  <c r="AL650" i="5"/>
  <c r="AK650" i="5"/>
  <c r="AL649" i="5"/>
  <c r="AK649" i="5"/>
  <c r="AL648" i="5"/>
  <c r="AK648" i="5"/>
  <c r="AL647" i="5"/>
  <c r="AK647" i="5"/>
  <c r="AL646" i="5"/>
  <c r="AK646" i="5"/>
  <c r="AL645" i="5"/>
  <c r="AK645" i="5"/>
  <c r="AL644" i="5"/>
  <c r="AK644" i="5"/>
  <c r="AL643" i="5"/>
  <c r="AK643" i="5"/>
  <c r="AL642" i="5"/>
  <c r="AK642" i="5"/>
  <c r="AL641" i="5"/>
  <c r="AK641" i="5"/>
  <c r="AL640" i="5"/>
  <c r="AK640" i="5"/>
  <c r="AL639" i="5"/>
  <c r="AK639" i="5"/>
  <c r="AL638" i="5"/>
  <c r="AK638" i="5"/>
  <c r="AL637" i="5"/>
  <c r="AK637" i="5"/>
  <c r="AL636" i="5"/>
  <c r="AK636" i="5"/>
  <c r="AL635" i="5"/>
  <c r="AK635" i="5"/>
  <c r="AL634" i="5"/>
  <c r="AK634" i="5"/>
  <c r="AL633" i="5"/>
  <c r="AK633" i="5"/>
  <c r="AL632" i="5"/>
  <c r="AK632" i="5"/>
  <c r="AL631" i="5"/>
  <c r="AK631" i="5"/>
  <c r="AL630" i="5"/>
  <c r="AK630" i="5"/>
  <c r="AL629" i="5"/>
  <c r="AK629" i="5"/>
  <c r="AL628" i="5"/>
  <c r="AK628" i="5"/>
  <c r="AL627" i="5"/>
  <c r="AK627" i="5"/>
  <c r="AL626" i="5"/>
  <c r="AK626" i="5"/>
  <c r="AL625" i="5"/>
  <c r="AK625" i="5"/>
  <c r="AL624" i="5"/>
  <c r="AK624" i="5"/>
  <c r="AL623" i="5"/>
  <c r="AK623" i="5"/>
  <c r="AL622" i="5"/>
  <c r="AK622" i="5"/>
  <c r="AL621" i="5"/>
  <c r="AK621" i="5"/>
  <c r="AL620" i="5"/>
  <c r="AK620" i="5"/>
  <c r="AL619" i="5"/>
  <c r="AK619" i="5"/>
  <c r="AL618" i="5"/>
  <c r="AK618" i="5"/>
  <c r="AL617" i="5"/>
  <c r="AK617" i="5"/>
  <c r="AL616" i="5"/>
  <c r="AK616" i="5"/>
  <c r="AL615" i="5"/>
  <c r="AK615" i="5"/>
  <c r="AL614" i="5"/>
  <c r="AK614" i="5"/>
  <c r="AL613" i="5"/>
  <c r="AK613" i="5"/>
  <c r="AL612" i="5"/>
  <c r="AK612" i="5"/>
  <c r="AL611" i="5"/>
  <c r="AK611" i="5"/>
  <c r="AL610" i="5"/>
  <c r="AK610" i="5"/>
  <c r="AL609" i="5"/>
  <c r="AK609" i="5"/>
  <c r="AL608" i="5"/>
  <c r="AK608" i="5"/>
  <c r="AL607" i="5"/>
  <c r="AK607" i="5"/>
  <c r="AL606" i="5"/>
  <c r="AK606" i="5"/>
  <c r="AL605" i="5"/>
  <c r="AK605" i="5"/>
  <c r="AL604" i="5"/>
  <c r="AK604" i="5"/>
  <c r="AL603" i="5"/>
  <c r="AK603" i="5"/>
  <c r="AL602" i="5"/>
  <c r="AK602" i="5"/>
  <c r="AL601" i="5"/>
  <c r="AK601" i="5"/>
  <c r="AL600" i="5"/>
  <c r="AK600" i="5"/>
  <c r="AL599" i="5"/>
  <c r="AK599" i="5"/>
  <c r="AL598" i="5"/>
  <c r="AK598" i="5"/>
  <c r="AL597" i="5"/>
  <c r="AK597" i="5"/>
  <c r="AL596" i="5"/>
  <c r="AK596" i="5"/>
  <c r="AL595" i="5"/>
  <c r="AK595" i="5"/>
  <c r="AL594" i="5"/>
  <c r="AK594" i="5"/>
  <c r="AL593" i="5"/>
  <c r="AK593" i="5"/>
  <c r="AL592" i="5"/>
  <c r="AK592" i="5"/>
  <c r="AL591" i="5"/>
  <c r="AK591" i="5"/>
  <c r="AL590" i="5"/>
  <c r="AK590" i="5"/>
  <c r="AL589" i="5"/>
  <c r="AK589" i="5"/>
  <c r="AL588" i="5"/>
  <c r="AK588" i="5"/>
  <c r="AL587" i="5"/>
  <c r="AK587" i="5"/>
  <c r="AL586" i="5"/>
  <c r="AK586" i="5"/>
  <c r="AL585" i="5"/>
  <c r="AK585" i="5"/>
  <c r="AL584" i="5"/>
  <c r="AK584" i="5"/>
  <c r="AL583" i="5"/>
  <c r="AK583" i="5"/>
  <c r="AL582" i="5"/>
  <c r="AK582" i="5"/>
  <c r="AL581" i="5"/>
  <c r="AK581" i="5"/>
  <c r="AL580" i="5"/>
  <c r="AK580" i="5"/>
  <c r="AL579" i="5"/>
  <c r="AK579" i="5"/>
  <c r="AL578" i="5"/>
  <c r="AK578" i="5"/>
  <c r="AL577" i="5"/>
  <c r="AK577" i="5"/>
  <c r="AL576" i="5"/>
  <c r="AK576" i="5"/>
  <c r="AL575" i="5"/>
  <c r="AK575" i="5"/>
  <c r="AL574" i="5"/>
  <c r="AK574" i="5"/>
  <c r="AL573" i="5"/>
  <c r="AK573" i="5"/>
  <c r="AL572" i="5"/>
  <c r="AK572" i="5"/>
  <c r="AL571" i="5"/>
  <c r="AK571" i="5"/>
  <c r="AL570" i="5"/>
  <c r="AK570" i="5"/>
  <c r="AL569" i="5"/>
  <c r="AK569" i="5"/>
  <c r="AL568" i="5"/>
  <c r="AK568" i="5"/>
  <c r="AL567" i="5"/>
  <c r="AK567" i="5"/>
  <c r="AL566" i="5"/>
  <c r="AK566" i="5"/>
  <c r="AL565" i="5"/>
  <c r="AK565" i="5"/>
  <c r="AL564" i="5"/>
  <c r="AK564" i="5"/>
  <c r="AL563" i="5"/>
  <c r="AK563" i="5"/>
  <c r="AL562" i="5"/>
  <c r="AK562" i="5"/>
  <c r="AL561" i="5"/>
  <c r="AK561" i="5"/>
  <c r="AL560" i="5"/>
  <c r="AK560" i="5"/>
  <c r="AL559" i="5"/>
  <c r="AK559" i="5"/>
  <c r="AL558" i="5"/>
  <c r="AK558" i="5"/>
  <c r="AL557" i="5"/>
  <c r="AK557" i="5"/>
  <c r="AL556" i="5"/>
  <c r="AK556" i="5"/>
  <c r="AL555" i="5"/>
  <c r="AK555" i="5"/>
  <c r="AL554" i="5"/>
  <c r="AK554" i="5"/>
  <c r="AL553" i="5"/>
  <c r="AK553" i="5"/>
  <c r="AL552" i="5"/>
  <c r="AK552" i="5"/>
  <c r="AL551" i="5"/>
  <c r="AK551" i="5"/>
  <c r="AL550" i="5"/>
  <c r="AK550" i="5"/>
  <c r="AL549" i="5"/>
  <c r="AK549" i="5"/>
  <c r="AL548" i="5"/>
  <c r="AK548" i="5"/>
  <c r="AL547" i="5"/>
  <c r="AK547" i="5"/>
  <c r="AL546" i="5"/>
  <c r="AK546" i="5"/>
  <c r="AL545" i="5"/>
  <c r="AK545" i="5"/>
  <c r="AL544" i="5"/>
  <c r="AK544" i="5"/>
  <c r="AL543" i="5"/>
  <c r="AK543" i="5"/>
  <c r="AL542" i="5"/>
  <c r="AK542" i="5"/>
  <c r="AL541" i="5"/>
  <c r="AK541" i="5"/>
  <c r="AL540" i="5"/>
  <c r="AK540" i="5"/>
  <c r="AL539" i="5"/>
  <c r="AK539" i="5"/>
  <c r="AL538" i="5"/>
  <c r="AK538" i="5"/>
  <c r="AL537" i="5"/>
  <c r="AK537" i="5"/>
  <c r="AL536" i="5"/>
  <c r="AK536" i="5"/>
  <c r="AL535" i="5"/>
  <c r="AK535" i="5"/>
  <c r="AL534" i="5"/>
  <c r="AK534" i="5"/>
  <c r="AL533" i="5"/>
  <c r="AK533" i="5"/>
  <c r="AL532" i="5"/>
  <c r="AK532" i="5"/>
  <c r="AL531" i="5"/>
  <c r="AK531" i="5"/>
  <c r="AL530" i="5"/>
  <c r="AK530" i="5"/>
  <c r="AL529" i="5"/>
  <c r="AK529" i="5"/>
  <c r="AL528" i="5"/>
  <c r="AK528" i="5"/>
  <c r="AL527" i="5"/>
  <c r="AK527" i="5"/>
  <c r="AL526" i="5"/>
  <c r="AK526" i="5"/>
  <c r="AL525" i="5"/>
  <c r="AK525" i="5"/>
  <c r="AL524" i="5"/>
  <c r="AK524" i="5"/>
  <c r="AL523" i="5"/>
  <c r="AK523" i="5"/>
  <c r="AL522" i="5"/>
  <c r="AK522" i="5"/>
  <c r="AL521" i="5"/>
  <c r="AK521" i="5"/>
  <c r="AL520" i="5"/>
  <c r="AK520" i="5"/>
  <c r="AL519" i="5"/>
  <c r="AK519" i="5"/>
  <c r="AL518" i="5"/>
  <c r="AK518" i="5"/>
  <c r="AL517" i="5"/>
  <c r="AK517" i="5"/>
  <c r="AL516" i="5"/>
  <c r="AK516" i="5"/>
  <c r="AL515" i="5"/>
  <c r="AK515" i="5"/>
  <c r="AL514" i="5"/>
  <c r="AK514" i="5"/>
  <c r="AL513" i="5"/>
  <c r="AK513" i="5"/>
  <c r="AL512" i="5"/>
  <c r="AK512" i="5"/>
  <c r="H518" i="9" s="1"/>
  <c r="AL511" i="5"/>
  <c r="AK511" i="5"/>
  <c r="AL510" i="5"/>
  <c r="AK510" i="5"/>
  <c r="AL509" i="5"/>
  <c r="AK509" i="5"/>
  <c r="AL508" i="5"/>
  <c r="AK508" i="5"/>
  <c r="AL507" i="5"/>
  <c r="AK507" i="5"/>
  <c r="AL506" i="5"/>
  <c r="AK506" i="5"/>
  <c r="AL505" i="5"/>
  <c r="AK505" i="5"/>
  <c r="AL504" i="5"/>
  <c r="AK504" i="5"/>
  <c r="H510" i="9" s="1"/>
  <c r="AL503" i="5"/>
  <c r="AK503" i="5"/>
  <c r="AL502" i="5"/>
  <c r="AK502" i="5"/>
  <c r="AL501" i="5"/>
  <c r="AK501" i="5"/>
  <c r="AL500" i="5"/>
  <c r="AK500" i="5"/>
  <c r="AL499" i="5"/>
  <c r="AK499" i="5"/>
  <c r="AL498" i="5"/>
  <c r="AK498" i="5"/>
  <c r="AL497" i="5"/>
  <c r="AK497" i="5"/>
  <c r="AL496" i="5"/>
  <c r="AK496" i="5"/>
  <c r="H502" i="9" s="1"/>
  <c r="AL495" i="5"/>
  <c r="AK495" i="5"/>
  <c r="AL494" i="5"/>
  <c r="AK494" i="5"/>
  <c r="AL493" i="5"/>
  <c r="AK493" i="5"/>
  <c r="AL492" i="5"/>
  <c r="AK492" i="5"/>
  <c r="AL491" i="5"/>
  <c r="AK491" i="5"/>
  <c r="AL490" i="5"/>
  <c r="AK490" i="5"/>
  <c r="AL489" i="5"/>
  <c r="AK489" i="5"/>
  <c r="AL488" i="5"/>
  <c r="AK488" i="5"/>
  <c r="H494" i="9" s="1"/>
  <c r="AL487" i="5"/>
  <c r="AK487" i="5"/>
  <c r="AL486" i="5"/>
  <c r="AK486" i="5"/>
  <c r="AL485" i="5"/>
  <c r="AK485" i="5"/>
  <c r="AL484" i="5"/>
  <c r="AK484" i="5"/>
  <c r="AL483" i="5"/>
  <c r="AK483" i="5"/>
  <c r="AL482" i="5"/>
  <c r="AK482" i="5"/>
  <c r="AL481" i="5"/>
  <c r="AK481" i="5"/>
  <c r="AL480" i="5"/>
  <c r="AK480" i="5"/>
  <c r="H486" i="9" s="1"/>
  <c r="AL479" i="5"/>
  <c r="AK479" i="5"/>
  <c r="AL478" i="5"/>
  <c r="AK478" i="5"/>
  <c r="AL477" i="5"/>
  <c r="AK477" i="5"/>
  <c r="AL476" i="5"/>
  <c r="AK476" i="5"/>
  <c r="AL475" i="5"/>
  <c r="AK475" i="5"/>
  <c r="AL474" i="5"/>
  <c r="AK474" i="5"/>
  <c r="AL473" i="5"/>
  <c r="AK473" i="5"/>
  <c r="AL472" i="5"/>
  <c r="AK472" i="5"/>
  <c r="H478" i="9" s="1"/>
  <c r="AL471" i="5"/>
  <c r="AK471" i="5"/>
  <c r="AL470" i="5"/>
  <c r="AK470" i="5"/>
  <c r="AL469" i="5"/>
  <c r="AK469" i="5"/>
  <c r="AL468" i="5"/>
  <c r="AK468" i="5"/>
  <c r="AL467" i="5"/>
  <c r="AK467" i="5"/>
  <c r="AL466" i="5"/>
  <c r="AK466" i="5"/>
  <c r="AL465" i="5"/>
  <c r="AK465" i="5"/>
  <c r="AL464" i="5"/>
  <c r="AK464" i="5"/>
  <c r="H470" i="9" s="1"/>
  <c r="AL463" i="5"/>
  <c r="AK463" i="5"/>
  <c r="AL462" i="5"/>
  <c r="AK462" i="5"/>
  <c r="AL461" i="5"/>
  <c r="AK461" i="5"/>
  <c r="AL460" i="5"/>
  <c r="AK460" i="5"/>
  <c r="AL459" i="5"/>
  <c r="AK459" i="5"/>
  <c r="AL458" i="5"/>
  <c r="AK458" i="5"/>
  <c r="AL457" i="5"/>
  <c r="AK457" i="5"/>
  <c r="AL456" i="5"/>
  <c r="AK456" i="5"/>
  <c r="H462" i="9" s="1"/>
  <c r="AL455" i="5"/>
  <c r="AK455" i="5"/>
  <c r="AL454" i="5"/>
  <c r="AK454" i="5"/>
  <c r="AL453" i="5"/>
  <c r="AK453" i="5"/>
  <c r="AL452" i="5"/>
  <c r="AK452" i="5"/>
  <c r="AL451" i="5"/>
  <c r="AK451" i="5"/>
  <c r="AL450" i="5"/>
  <c r="AK450" i="5"/>
  <c r="AL449" i="5"/>
  <c r="AK449" i="5"/>
  <c r="AL448" i="5"/>
  <c r="AK448" i="5"/>
  <c r="H454" i="9" s="1"/>
  <c r="AL447" i="5"/>
  <c r="AK447" i="5"/>
  <c r="AL446" i="5"/>
  <c r="AK446" i="5"/>
  <c r="AL445" i="5"/>
  <c r="AK445" i="5"/>
  <c r="AL444" i="5"/>
  <c r="AK444" i="5"/>
  <c r="AL443" i="5"/>
  <c r="AK443" i="5"/>
  <c r="AL442" i="5"/>
  <c r="AK442" i="5"/>
  <c r="AL441" i="5"/>
  <c r="AK441" i="5"/>
  <c r="AL440" i="5"/>
  <c r="AK440" i="5"/>
  <c r="H446" i="9" s="1"/>
  <c r="AL439" i="5"/>
  <c r="AK439" i="5"/>
  <c r="AL438" i="5"/>
  <c r="AK438" i="5"/>
  <c r="AL437" i="5"/>
  <c r="AK437" i="5"/>
  <c r="AL436" i="5"/>
  <c r="AK436" i="5"/>
  <c r="AL435" i="5"/>
  <c r="AK435" i="5"/>
  <c r="AL434" i="5"/>
  <c r="AK434" i="5"/>
  <c r="AL433" i="5"/>
  <c r="AK433" i="5"/>
  <c r="AL432" i="5"/>
  <c r="AK432" i="5"/>
  <c r="H438" i="9" s="1"/>
  <c r="AL431" i="5"/>
  <c r="AK431" i="5"/>
  <c r="AL430" i="5"/>
  <c r="AK430" i="5"/>
  <c r="AL429" i="5"/>
  <c r="AK429" i="5"/>
  <c r="AL428" i="5"/>
  <c r="AK428" i="5"/>
  <c r="AL427" i="5"/>
  <c r="AK427" i="5"/>
  <c r="AL426" i="5"/>
  <c r="AK426" i="5"/>
  <c r="AL425" i="5"/>
  <c r="AK425" i="5"/>
  <c r="AL424" i="5"/>
  <c r="AK424" i="5"/>
  <c r="H430" i="9" s="1"/>
  <c r="AL423" i="5"/>
  <c r="AK423" i="5"/>
  <c r="AL422" i="5"/>
  <c r="AK422" i="5"/>
  <c r="AL421" i="5"/>
  <c r="AK421" i="5"/>
  <c r="AL420" i="5"/>
  <c r="AK420" i="5"/>
  <c r="AL419" i="5"/>
  <c r="AK419" i="5"/>
  <c r="AL418" i="5"/>
  <c r="AK418" i="5"/>
  <c r="AL417" i="5"/>
  <c r="AK417" i="5"/>
  <c r="AL416" i="5"/>
  <c r="AK416" i="5"/>
  <c r="H422" i="9" s="1"/>
  <c r="AL415" i="5"/>
  <c r="AK415" i="5"/>
  <c r="AL414" i="5"/>
  <c r="AK414" i="5"/>
  <c r="AL413" i="5"/>
  <c r="AK413" i="5"/>
  <c r="AL412" i="5"/>
  <c r="AK412" i="5"/>
  <c r="AL411" i="5"/>
  <c r="AK411" i="5"/>
  <c r="AL410" i="5"/>
  <c r="AK410" i="5"/>
  <c r="AL409" i="5"/>
  <c r="AK409" i="5"/>
  <c r="AL408" i="5"/>
  <c r="AK408" i="5"/>
  <c r="H414" i="9" s="1"/>
  <c r="AL407" i="5"/>
  <c r="AK407" i="5"/>
  <c r="AL406" i="5"/>
  <c r="AK406" i="5"/>
  <c r="AL405" i="5"/>
  <c r="AK405" i="5"/>
  <c r="AL404" i="5"/>
  <c r="AK404" i="5"/>
  <c r="AL403" i="5"/>
  <c r="AK403" i="5"/>
  <c r="AL402" i="5"/>
  <c r="AK402" i="5"/>
  <c r="AL401" i="5"/>
  <c r="AK401" i="5"/>
  <c r="AL400" i="5"/>
  <c r="AK400" i="5"/>
  <c r="H406" i="9" s="1"/>
  <c r="AL399" i="5"/>
  <c r="AK399" i="5"/>
  <c r="AL398" i="5"/>
  <c r="AK398" i="5"/>
  <c r="AL397" i="5"/>
  <c r="AK397" i="5"/>
  <c r="AL396" i="5"/>
  <c r="AK396" i="5"/>
  <c r="AL395" i="5"/>
  <c r="AK395" i="5"/>
  <c r="AL394" i="5"/>
  <c r="AK394" i="5"/>
  <c r="AL393" i="5"/>
  <c r="AK393" i="5"/>
  <c r="AL392" i="5"/>
  <c r="AK392" i="5"/>
  <c r="H398" i="9" s="1"/>
  <c r="AL391" i="5"/>
  <c r="AK391" i="5"/>
  <c r="AL390" i="5"/>
  <c r="AK390" i="5"/>
  <c r="AL389" i="5"/>
  <c r="AK389" i="5"/>
  <c r="AL388" i="5"/>
  <c r="AK388" i="5"/>
  <c r="AL387" i="5"/>
  <c r="AK387" i="5"/>
  <c r="AL386" i="5"/>
  <c r="AK386" i="5"/>
  <c r="AL385" i="5"/>
  <c r="AK385" i="5"/>
  <c r="AL384" i="5"/>
  <c r="AK384" i="5"/>
  <c r="H390" i="9" s="1"/>
  <c r="AL383" i="5"/>
  <c r="AK383" i="5"/>
  <c r="AL382" i="5"/>
  <c r="AK382" i="5"/>
  <c r="AL381" i="5"/>
  <c r="AK381" i="5"/>
  <c r="AL380" i="5"/>
  <c r="AK380" i="5"/>
  <c r="AL379" i="5"/>
  <c r="AK379" i="5"/>
  <c r="AL378" i="5"/>
  <c r="AK378" i="5"/>
  <c r="AL377" i="5"/>
  <c r="AK377" i="5"/>
  <c r="AL376" i="5"/>
  <c r="AK376" i="5"/>
  <c r="H382" i="9" s="1"/>
  <c r="AL375" i="5"/>
  <c r="AK375" i="5"/>
  <c r="AL374" i="5"/>
  <c r="AK374" i="5"/>
  <c r="AL373" i="5"/>
  <c r="AK373" i="5"/>
  <c r="AL372" i="5"/>
  <c r="AK372" i="5"/>
  <c r="AL371" i="5"/>
  <c r="AK371" i="5"/>
  <c r="AL370" i="5"/>
  <c r="AK370" i="5"/>
  <c r="AL369" i="5"/>
  <c r="AK369" i="5"/>
  <c r="AL368" i="5"/>
  <c r="AK368" i="5"/>
  <c r="H374" i="9" s="1"/>
  <c r="AL367" i="5"/>
  <c r="AK367" i="5"/>
  <c r="AL366" i="5"/>
  <c r="AK366" i="5"/>
  <c r="AL365" i="5"/>
  <c r="AK365" i="5"/>
  <c r="AL364" i="5"/>
  <c r="AK364" i="5"/>
  <c r="AL363" i="5"/>
  <c r="AK363" i="5"/>
  <c r="AL362" i="5"/>
  <c r="AK362" i="5"/>
  <c r="AL361" i="5"/>
  <c r="AK361" i="5"/>
  <c r="AL360" i="5"/>
  <c r="AK360" i="5"/>
  <c r="H366" i="9" s="1"/>
  <c r="AL359" i="5"/>
  <c r="AK359" i="5"/>
  <c r="AL358" i="5"/>
  <c r="AK358" i="5"/>
  <c r="AL357" i="5"/>
  <c r="AK357" i="5"/>
  <c r="AL356" i="5"/>
  <c r="AK356" i="5"/>
  <c r="AL355" i="5"/>
  <c r="AK355" i="5"/>
  <c r="AL354" i="5"/>
  <c r="AK354" i="5"/>
  <c r="AL353" i="5"/>
  <c r="AK353" i="5"/>
  <c r="AL352" i="5"/>
  <c r="AK352" i="5"/>
  <c r="H358" i="9" s="1"/>
  <c r="AL351" i="5"/>
  <c r="AK351" i="5"/>
  <c r="AL350" i="5"/>
  <c r="AK350" i="5"/>
  <c r="AL349" i="5"/>
  <c r="AK349" i="5"/>
  <c r="AL348" i="5"/>
  <c r="AK348" i="5"/>
  <c r="AL347" i="5"/>
  <c r="AK347" i="5"/>
  <c r="AL346" i="5"/>
  <c r="AK346" i="5"/>
  <c r="AL345" i="5"/>
  <c r="AK345" i="5"/>
  <c r="AL344" i="5"/>
  <c r="AK344" i="5"/>
  <c r="H350" i="9" s="1"/>
  <c r="AL343" i="5"/>
  <c r="AK343" i="5"/>
  <c r="AL342" i="5"/>
  <c r="AK342" i="5"/>
  <c r="AL341" i="5"/>
  <c r="AK341" i="5"/>
  <c r="AL340" i="5"/>
  <c r="AK340" i="5"/>
  <c r="AL339" i="5"/>
  <c r="AK339" i="5"/>
  <c r="AL338" i="5"/>
  <c r="AK338" i="5"/>
  <c r="AL337" i="5"/>
  <c r="AK337" i="5"/>
  <c r="AL336" i="5"/>
  <c r="AK336" i="5"/>
  <c r="H342" i="9" s="1"/>
  <c r="AL335" i="5"/>
  <c r="AK335" i="5"/>
  <c r="AL334" i="5"/>
  <c r="AK334" i="5"/>
  <c r="AL333" i="5"/>
  <c r="AK333" i="5"/>
  <c r="AL332" i="5"/>
  <c r="AK332" i="5"/>
  <c r="AL331" i="5"/>
  <c r="AK331" i="5"/>
  <c r="AL330" i="5"/>
  <c r="AK330" i="5"/>
  <c r="AL329" i="5"/>
  <c r="AK329" i="5"/>
  <c r="AL328" i="5"/>
  <c r="AK328" i="5"/>
  <c r="H334" i="9" s="1"/>
  <c r="AL327" i="5"/>
  <c r="AK327" i="5"/>
  <c r="AL326" i="5"/>
  <c r="AK326" i="5"/>
  <c r="AL325" i="5"/>
  <c r="AK325" i="5"/>
  <c r="AL324" i="5"/>
  <c r="AK324" i="5"/>
  <c r="AL323" i="5"/>
  <c r="AK323" i="5"/>
  <c r="AL322" i="5"/>
  <c r="AK322" i="5"/>
  <c r="AL321" i="5"/>
  <c r="AK321" i="5"/>
  <c r="AL320" i="5"/>
  <c r="AK320" i="5"/>
  <c r="H326" i="9" s="1"/>
  <c r="AL319" i="5"/>
  <c r="AK319" i="5"/>
  <c r="AL318" i="5"/>
  <c r="AK318" i="5"/>
  <c r="AL317" i="5"/>
  <c r="AK317" i="5"/>
  <c r="AL316" i="5"/>
  <c r="AK316" i="5"/>
  <c r="AL315" i="5"/>
  <c r="AK315" i="5"/>
  <c r="AL314" i="5"/>
  <c r="AK314" i="5"/>
  <c r="AL313" i="5"/>
  <c r="AK313" i="5"/>
  <c r="AL312" i="5"/>
  <c r="AK312" i="5"/>
  <c r="H318" i="9" s="1"/>
  <c r="AL311" i="5"/>
  <c r="AK311" i="5"/>
  <c r="AL310" i="5"/>
  <c r="AK310" i="5"/>
  <c r="AL309" i="5"/>
  <c r="AK309" i="5"/>
  <c r="AL308" i="5"/>
  <c r="AK308" i="5"/>
  <c r="AL307" i="5"/>
  <c r="AK307" i="5"/>
  <c r="AL306" i="5"/>
  <c r="AK306" i="5"/>
  <c r="AL305" i="5"/>
  <c r="AK305" i="5"/>
  <c r="AL304" i="5"/>
  <c r="AK304" i="5"/>
  <c r="H310" i="9" s="1"/>
  <c r="AL303" i="5"/>
  <c r="AK303" i="5"/>
  <c r="AL302" i="5"/>
  <c r="AK302" i="5"/>
  <c r="AL301" i="5"/>
  <c r="AK301" i="5"/>
  <c r="AL300" i="5"/>
  <c r="AK300" i="5"/>
  <c r="AL299" i="5"/>
  <c r="AK299" i="5"/>
  <c r="AL298" i="5"/>
  <c r="AK298" i="5"/>
  <c r="AL297" i="5"/>
  <c r="AK297" i="5"/>
  <c r="AL296" i="5"/>
  <c r="AK296" i="5"/>
  <c r="H302" i="9" s="1"/>
  <c r="AL295" i="5"/>
  <c r="AK295" i="5"/>
  <c r="AL294" i="5"/>
  <c r="AK294" i="5"/>
  <c r="AL293" i="5"/>
  <c r="AK293" i="5"/>
  <c r="AL292" i="5"/>
  <c r="AK292" i="5"/>
  <c r="AL291" i="5"/>
  <c r="AK291" i="5"/>
  <c r="AL290" i="5"/>
  <c r="AK290" i="5"/>
  <c r="AL289" i="5"/>
  <c r="AK289" i="5"/>
  <c r="AL288" i="5"/>
  <c r="AK288" i="5"/>
  <c r="H294" i="9" s="1"/>
  <c r="AL287" i="5"/>
  <c r="AK287" i="5"/>
  <c r="AL286" i="5"/>
  <c r="AK286" i="5"/>
  <c r="AL285" i="5"/>
  <c r="AK285" i="5"/>
  <c r="AL284" i="5"/>
  <c r="AK284" i="5"/>
  <c r="AL283" i="5"/>
  <c r="AK283" i="5"/>
  <c r="AL282" i="5"/>
  <c r="AK282" i="5"/>
  <c r="AL281" i="5"/>
  <c r="AK281" i="5"/>
  <c r="AL280" i="5"/>
  <c r="AK280" i="5"/>
  <c r="H286" i="9" s="1"/>
  <c r="AL279" i="5"/>
  <c r="AK279" i="5"/>
  <c r="AL278" i="5"/>
  <c r="AK278" i="5"/>
  <c r="AL277" i="5"/>
  <c r="AK277" i="5"/>
  <c r="AL276" i="5"/>
  <c r="AK276" i="5"/>
  <c r="AL275" i="5"/>
  <c r="AK275" i="5"/>
  <c r="AL274" i="5"/>
  <c r="AK274" i="5"/>
  <c r="AL273" i="5"/>
  <c r="AK273" i="5"/>
  <c r="AL272" i="5"/>
  <c r="AK272" i="5"/>
  <c r="H278" i="9" s="1"/>
  <c r="AL271" i="5"/>
  <c r="AK271" i="5"/>
  <c r="AL270" i="5"/>
  <c r="AK270" i="5"/>
  <c r="AL269" i="5"/>
  <c r="AK269" i="5"/>
  <c r="AL268" i="5"/>
  <c r="AK268" i="5"/>
  <c r="AL267" i="5"/>
  <c r="AK267" i="5"/>
  <c r="AL266" i="5"/>
  <c r="AK266" i="5"/>
  <c r="AL265" i="5"/>
  <c r="AK265" i="5"/>
  <c r="AL264" i="5"/>
  <c r="AK264" i="5"/>
  <c r="H270" i="9" s="1"/>
  <c r="AL263" i="5"/>
  <c r="AK263" i="5"/>
  <c r="AL262" i="5"/>
  <c r="AK262" i="5"/>
  <c r="H268" i="9" s="1"/>
  <c r="AL261" i="5"/>
  <c r="AK261" i="5"/>
  <c r="AL260" i="5"/>
  <c r="AK260" i="5"/>
  <c r="AL259" i="5"/>
  <c r="AK259" i="5"/>
  <c r="AL258" i="5"/>
  <c r="AK258" i="5"/>
  <c r="AL257" i="5"/>
  <c r="AK257" i="5"/>
  <c r="AL256" i="5"/>
  <c r="AK256" i="5"/>
  <c r="H262" i="9" s="1"/>
  <c r="AL255" i="5"/>
  <c r="AK255" i="5"/>
  <c r="AL254" i="5"/>
  <c r="AK254" i="5"/>
  <c r="H260" i="9" s="1"/>
  <c r="AL253" i="5"/>
  <c r="AK253" i="5"/>
  <c r="AL252" i="5"/>
  <c r="AK252" i="5"/>
  <c r="AL251" i="5"/>
  <c r="AK251" i="5"/>
  <c r="AL250" i="5"/>
  <c r="AK250" i="5"/>
  <c r="AL249" i="5"/>
  <c r="AK249" i="5"/>
  <c r="AL248" i="5"/>
  <c r="AK248" i="5"/>
  <c r="H254" i="9" s="1"/>
  <c r="AL247" i="5"/>
  <c r="AK247" i="5"/>
  <c r="AL246" i="5"/>
  <c r="AK246" i="5"/>
  <c r="H252" i="9" s="1"/>
  <c r="AL245" i="5"/>
  <c r="AK245" i="5"/>
  <c r="AL244" i="5"/>
  <c r="AK244" i="5"/>
  <c r="AL243" i="5"/>
  <c r="AK243" i="5"/>
  <c r="AL242" i="5"/>
  <c r="AK242" i="5"/>
  <c r="AL241" i="5"/>
  <c r="AK241" i="5"/>
  <c r="AL240" i="5"/>
  <c r="AK240" i="5"/>
  <c r="H246" i="9" s="1"/>
  <c r="AL239" i="5"/>
  <c r="AK239" i="5"/>
  <c r="AL238" i="5"/>
  <c r="AK238" i="5"/>
  <c r="H244" i="9" s="1"/>
  <c r="AL237" i="5"/>
  <c r="AK237" i="5"/>
  <c r="AL236" i="5"/>
  <c r="AK236" i="5"/>
  <c r="AL235" i="5"/>
  <c r="AK235" i="5"/>
  <c r="AL234" i="5"/>
  <c r="AK234" i="5"/>
  <c r="AL233" i="5"/>
  <c r="AK233" i="5"/>
  <c r="AL232" i="5"/>
  <c r="AK232" i="5"/>
  <c r="H238" i="9" s="1"/>
  <c r="AL231" i="5"/>
  <c r="AK231" i="5"/>
  <c r="AL230" i="5"/>
  <c r="AK230" i="5"/>
  <c r="H236" i="9" s="1"/>
  <c r="AL229" i="5"/>
  <c r="AK229" i="5"/>
  <c r="AL228" i="5"/>
  <c r="AK228" i="5"/>
  <c r="AL227" i="5"/>
  <c r="AK227" i="5"/>
  <c r="AL226" i="5"/>
  <c r="AK226" i="5"/>
  <c r="AL225" i="5"/>
  <c r="AK225" i="5"/>
  <c r="AL224" i="5"/>
  <c r="AK224" i="5"/>
  <c r="H230" i="9" s="1"/>
  <c r="AL223" i="5"/>
  <c r="AK223" i="5"/>
  <c r="AL222" i="5"/>
  <c r="AK222" i="5"/>
  <c r="H228" i="9" s="1"/>
  <c r="AL221" i="5"/>
  <c r="AK221" i="5"/>
  <c r="AL220" i="5"/>
  <c r="AK220" i="5"/>
  <c r="AL219" i="5"/>
  <c r="AK219" i="5"/>
  <c r="AL218" i="5"/>
  <c r="AK218" i="5"/>
  <c r="AL217" i="5"/>
  <c r="AK217" i="5"/>
  <c r="AL216" i="5"/>
  <c r="AK216" i="5"/>
  <c r="H222" i="9" s="1"/>
  <c r="AL215" i="5"/>
  <c r="AK215" i="5"/>
  <c r="AL214" i="5"/>
  <c r="AK214" i="5"/>
  <c r="H220" i="9" s="1"/>
  <c r="AL213" i="5"/>
  <c r="AK213" i="5"/>
  <c r="AL212" i="5"/>
  <c r="AK212" i="5"/>
  <c r="AL211" i="5"/>
  <c r="AK211" i="5"/>
  <c r="AL210" i="5"/>
  <c r="AK210" i="5"/>
  <c r="AL209" i="5"/>
  <c r="AK209" i="5"/>
  <c r="AL208" i="5"/>
  <c r="AK208" i="5"/>
  <c r="H214" i="9" s="1"/>
  <c r="AL207" i="5"/>
  <c r="AK207" i="5"/>
  <c r="AL206" i="5"/>
  <c r="AK206" i="5"/>
  <c r="H212" i="9" s="1"/>
  <c r="AL205" i="5"/>
  <c r="AK205" i="5"/>
  <c r="AL204" i="5"/>
  <c r="AK204" i="5"/>
  <c r="AL203" i="5"/>
  <c r="AK203" i="5"/>
  <c r="AL202" i="5"/>
  <c r="AK202" i="5"/>
  <c r="AL201" i="5"/>
  <c r="AK201" i="5"/>
  <c r="AL200" i="5"/>
  <c r="AK200" i="5"/>
  <c r="H206" i="9" s="1"/>
  <c r="AL199" i="5"/>
  <c r="AK199" i="5"/>
  <c r="AL198" i="5"/>
  <c r="AK198" i="5"/>
  <c r="H204" i="9" s="1"/>
  <c r="AL197" i="5"/>
  <c r="AK197" i="5"/>
  <c r="AL196" i="5"/>
  <c r="AK196" i="5"/>
  <c r="AL195" i="5"/>
  <c r="AK195" i="5"/>
  <c r="AL194" i="5"/>
  <c r="AK194" i="5"/>
  <c r="AL193" i="5"/>
  <c r="AK193" i="5"/>
  <c r="AL192" i="5"/>
  <c r="AK192" i="5"/>
  <c r="H198" i="9" s="1"/>
  <c r="AL191" i="5"/>
  <c r="AK191" i="5"/>
  <c r="AL190" i="5"/>
  <c r="AK190" i="5"/>
  <c r="H196" i="9" s="1"/>
  <c r="AL189" i="5"/>
  <c r="AK189" i="5"/>
  <c r="AL188" i="5"/>
  <c r="AK188" i="5"/>
  <c r="AL187" i="5"/>
  <c r="AK187" i="5"/>
  <c r="AL186" i="5"/>
  <c r="AK186" i="5"/>
  <c r="AL185" i="5"/>
  <c r="AK185" i="5"/>
  <c r="AL184" i="5"/>
  <c r="AK184" i="5"/>
  <c r="H190" i="9" s="1"/>
  <c r="AL183" i="5"/>
  <c r="AK183" i="5"/>
  <c r="AL182" i="5"/>
  <c r="AK182" i="5"/>
  <c r="H188" i="9" s="1"/>
  <c r="AL181" i="5"/>
  <c r="AK181" i="5"/>
  <c r="AL180" i="5"/>
  <c r="AK180" i="5"/>
  <c r="AL179" i="5"/>
  <c r="AK179" i="5"/>
  <c r="AL178" i="5"/>
  <c r="AK178" i="5"/>
  <c r="AL177" i="5"/>
  <c r="AK177" i="5"/>
  <c r="AL176" i="5"/>
  <c r="AK176" i="5"/>
  <c r="H182" i="9" s="1"/>
  <c r="AL175" i="5"/>
  <c r="AK175" i="5"/>
  <c r="AL174" i="5"/>
  <c r="AK174" i="5"/>
  <c r="H180" i="9" s="1"/>
  <c r="AL173" i="5"/>
  <c r="AK173" i="5"/>
  <c r="AL172" i="5"/>
  <c r="AK172" i="5"/>
  <c r="AL171" i="5"/>
  <c r="AK171" i="5"/>
  <c r="AL170" i="5"/>
  <c r="AK170" i="5"/>
  <c r="AL169" i="5"/>
  <c r="AK169" i="5"/>
  <c r="AL168" i="5"/>
  <c r="AK168" i="5"/>
  <c r="H174" i="9" s="1"/>
  <c r="AL167" i="5"/>
  <c r="AK167" i="5"/>
  <c r="AL166" i="5"/>
  <c r="AK166" i="5"/>
  <c r="H172" i="9" s="1"/>
  <c r="AL165" i="5"/>
  <c r="AK165" i="5"/>
  <c r="AL164" i="5"/>
  <c r="AK164" i="5"/>
  <c r="AL163" i="5"/>
  <c r="AK163" i="5"/>
  <c r="AL162" i="5"/>
  <c r="AK162" i="5"/>
  <c r="AL161" i="5"/>
  <c r="AK161" i="5"/>
  <c r="AL160" i="5"/>
  <c r="AK160" i="5"/>
  <c r="H166" i="9" s="1"/>
  <c r="AL159" i="5"/>
  <c r="AK159" i="5"/>
  <c r="AL158" i="5"/>
  <c r="AK158" i="5"/>
  <c r="H164" i="9" s="1"/>
  <c r="AL157" i="5"/>
  <c r="AK157" i="5"/>
  <c r="AL156" i="5"/>
  <c r="AK156" i="5"/>
  <c r="AL155" i="5"/>
  <c r="AK155" i="5"/>
  <c r="AL154" i="5"/>
  <c r="AK154" i="5"/>
  <c r="AL153" i="5"/>
  <c r="AK153" i="5"/>
  <c r="AL152" i="5"/>
  <c r="AK152" i="5"/>
  <c r="H158" i="9" s="1"/>
  <c r="AL151" i="5"/>
  <c r="AK151" i="5"/>
  <c r="AL150" i="5"/>
  <c r="AK150" i="5"/>
  <c r="H156" i="9" s="1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L122" i="5"/>
  <c r="AK122" i="5"/>
  <c r="AL121" i="5"/>
  <c r="AK121" i="5"/>
  <c r="AL120" i="5"/>
  <c r="AK120" i="5"/>
  <c r="AL119" i="5"/>
  <c r="AK119" i="5"/>
  <c r="AL118" i="5"/>
  <c r="AK118" i="5"/>
  <c r="AL117" i="5"/>
  <c r="AK117" i="5"/>
  <c r="AL116" i="5"/>
  <c r="AK116" i="5"/>
  <c r="AL115" i="5"/>
  <c r="AK115" i="5"/>
  <c r="AL114" i="5"/>
  <c r="AK114" i="5"/>
  <c r="AL113" i="5"/>
  <c r="AK113" i="5"/>
  <c r="AL112" i="5"/>
  <c r="AK112" i="5"/>
  <c r="AL111" i="5"/>
  <c r="AK111" i="5"/>
  <c r="AL110" i="5"/>
  <c r="AK110" i="5"/>
  <c r="AL109" i="5"/>
  <c r="AK109" i="5"/>
  <c r="AL108" i="5"/>
  <c r="AK108" i="5"/>
  <c r="AL107" i="5"/>
  <c r="AK107" i="5"/>
  <c r="AL106" i="5"/>
  <c r="AK106" i="5"/>
  <c r="AL105" i="5"/>
  <c r="AK105" i="5"/>
  <c r="AL104" i="5"/>
  <c r="AK104" i="5"/>
  <c r="AL103" i="5"/>
  <c r="AK103" i="5"/>
  <c r="AL102" i="5"/>
  <c r="AK102" i="5"/>
  <c r="AL101" i="5"/>
  <c r="AK101" i="5"/>
  <c r="AL100" i="5"/>
  <c r="AK100" i="5"/>
  <c r="AL99" i="5"/>
  <c r="AK99" i="5"/>
  <c r="AL98" i="5"/>
  <c r="AK98" i="5"/>
  <c r="AL97" i="5"/>
  <c r="AK97" i="5"/>
  <c r="AL96" i="5"/>
  <c r="AK96" i="5"/>
  <c r="AL95" i="5"/>
  <c r="AK95" i="5"/>
  <c r="AL94" i="5"/>
  <c r="AK94" i="5"/>
  <c r="AL93" i="5"/>
  <c r="AK93" i="5"/>
  <c r="AL92" i="5"/>
  <c r="AK92" i="5"/>
  <c r="AL91" i="5"/>
  <c r="AK91" i="5"/>
  <c r="AL90" i="5"/>
  <c r="AK90" i="5"/>
  <c r="AL89" i="5"/>
  <c r="AK89" i="5"/>
  <c r="AL88" i="5"/>
  <c r="AK88" i="5"/>
  <c r="AL87" i="5"/>
  <c r="AK87" i="5"/>
  <c r="AL86" i="5"/>
  <c r="AK86" i="5"/>
  <c r="AL85" i="5"/>
  <c r="AK85" i="5"/>
  <c r="AL84" i="5"/>
  <c r="AK84" i="5"/>
  <c r="AL83" i="5"/>
  <c r="AK83" i="5"/>
  <c r="AL82" i="5"/>
  <c r="AK82" i="5"/>
  <c r="AL81" i="5"/>
  <c r="AK81" i="5"/>
  <c r="AL80" i="5"/>
  <c r="AK80" i="5"/>
  <c r="AL79" i="5"/>
  <c r="AK79" i="5"/>
  <c r="AL78" i="5"/>
  <c r="AK78" i="5"/>
  <c r="AL77" i="5"/>
  <c r="AK77" i="5"/>
  <c r="AL76" i="5"/>
  <c r="AK76" i="5"/>
  <c r="AL75" i="5"/>
  <c r="AK75" i="5"/>
  <c r="AL74" i="5"/>
  <c r="AK74" i="5"/>
  <c r="AL73" i="5"/>
  <c r="AK73" i="5"/>
  <c r="AL72" i="5"/>
  <c r="AK72" i="5"/>
  <c r="AL71" i="5"/>
  <c r="AK71" i="5"/>
  <c r="AL70" i="5"/>
  <c r="AK70" i="5"/>
  <c r="AL69" i="5"/>
  <c r="AK69" i="5"/>
  <c r="AL68" i="5"/>
  <c r="AK68" i="5"/>
  <c r="AL67" i="5"/>
  <c r="AK67" i="5"/>
  <c r="AL66" i="5"/>
  <c r="AK66" i="5"/>
  <c r="AL65" i="5"/>
  <c r="AK65" i="5"/>
  <c r="AL64" i="5"/>
  <c r="AK64" i="5"/>
  <c r="AL63" i="5"/>
  <c r="AK63" i="5"/>
  <c r="AL62" i="5"/>
  <c r="AK62" i="5"/>
  <c r="AL61" i="5"/>
  <c r="AK61" i="5"/>
  <c r="AL60" i="5"/>
  <c r="AK60" i="5"/>
  <c r="AL59" i="5"/>
  <c r="AK59" i="5"/>
  <c r="AL58" i="5"/>
  <c r="AK58" i="5"/>
  <c r="AL57" i="5"/>
  <c r="AK57" i="5"/>
  <c r="AL56" i="5"/>
  <c r="AK56" i="5"/>
  <c r="AL54" i="5"/>
  <c r="AK54" i="5"/>
  <c r="AL53" i="5"/>
  <c r="AK53" i="5"/>
  <c r="AL52" i="5"/>
  <c r="AK52" i="5"/>
  <c r="AL51" i="5"/>
  <c r="AK51" i="5"/>
  <c r="AL50" i="5"/>
  <c r="AK50" i="5"/>
  <c r="AL49" i="5"/>
  <c r="AK49" i="5"/>
  <c r="AL48" i="5"/>
  <c r="AK48" i="5"/>
  <c r="AL47" i="5"/>
  <c r="AK47" i="5"/>
  <c r="AL46" i="5"/>
  <c r="AK46" i="5"/>
  <c r="AL45" i="5"/>
  <c r="AK45" i="5"/>
  <c r="AL44" i="5"/>
  <c r="AK44" i="5"/>
  <c r="AL43" i="5"/>
  <c r="AK43" i="5"/>
  <c r="AL42" i="5"/>
  <c r="AK42" i="5"/>
  <c r="AL41" i="5"/>
  <c r="AK41" i="5"/>
  <c r="AL40" i="5"/>
  <c r="AK40" i="5"/>
  <c r="AL39" i="5"/>
  <c r="AK39" i="5"/>
  <c r="AL38" i="5"/>
  <c r="AK38" i="5"/>
  <c r="AL37" i="5"/>
  <c r="AK37" i="5"/>
  <c r="AL36" i="5"/>
  <c r="AK36" i="5"/>
  <c r="AL35" i="5"/>
  <c r="AK35" i="5"/>
  <c r="AL34" i="5"/>
  <c r="AK34" i="5"/>
  <c r="AL33" i="5"/>
  <c r="AK33" i="5"/>
  <c r="AL32" i="5"/>
  <c r="AK32" i="5"/>
  <c r="AL31" i="5"/>
  <c r="AK31" i="5"/>
  <c r="AL30" i="5"/>
  <c r="AK30" i="5"/>
  <c r="AL29" i="5"/>
  <c r="AK29" i="5"/>
  <c r="AL28" i="5"/>
  <c r="AK28" i="5"/>
  <c r="AL27" i="5"/>
  <c r="AK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L8" i="5"/>
  <c r="AK8" i="5"/>
  <c r="AL7" i="5"/>
  <c r="AK7" i="5"/>
  <c r="AL6" i="5"/>
  <c r="AK6" i="5"/>
  <c r="AL5" i="5"/>
  <c r="AK5" i="5"/>
  <c r="AL4" i="5"/>
  <c r="AK4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J1501" i="5"/>
  <c r="AI1501" i="5"/>
  <c r="AJ1500" i="5"/>
  <c r="AI1500" i="5"/>
  <c r="AJ1499" i="5"/>
  <c r="AI1499" i="5"/>
  <c r="AJ1498" i="5"/>
  <c r="AI1498" i="5"/>
  <c r="AJ1497" i="5"/>
  <c r="AI1497" i="5"/>
  <c r="AJ1496" i="5"/>
  <c r="AI1496" i="5"/>
  <c r="AJ1495" i="5"/>
  <c r="AI1495" i="5"/>
  <c r="AJ1494" i="5"/>
  <c r="AI1494" i="5"/>
  <c r="AJ1493" i="5"/>
  <c r="AI1493" i="5"/>
  <c r="AJ1492" i="5"/>
  <c r="AI1492" i="5"/>
  <c r="AJ1491" i="5"/>
  <c r="AI1491" i="5"/>
  <c r="AJ1490" i="5"/>
  <c r="AI1490" i="5"/>
  <c r="AJ1489" i="5"/>
  <c r="AI1489" i="5"/>
  <c r="AJ1488" i="5"/>
  <c r="AI1488" i="5"/>
  <c r="AJ1487" i="5"/>
  <c r="AI1487" i="5"/>
  <c r="AJ1486" i="5"/>
  <c r="AI1486" i="5"/>
  <c r="AJ1485" i="5"/>
  <c r="AI1485" i="5"/>
  <c r="AJ1484" i="5"/>
  <c r="AI1484" i="5"/>
  <c r="AJ1483" i="5"/>
  <c r="AI1483" i="5"/>
  <c r="AJ1482" i="5"/>
  <c r="AI1482" i="5"/>
  <c r="AJ1481" i="5"/>
  <c r="AI1481" i="5"/>
  <c r="AJ1480" i="5"/>
  <c r="AI1480" i="5"/>
  <c r="AJ1479" i="5"/>
  <c r="AI1479" i="5"/>
  <c r="AJ1478" i="5"/>
  <c r="AI1478" i="5"/>
  <c r="AJ1477" i="5"/>
  <c r="AI1477" i="5"/>
  <c r="AJ1476" i="5"/>
  <c r="AI1476" i="5"/>
  <c r="AJ1475" i="5"/>
  <c r="AI1475" i="5"/>
  <c r="AJ1474" i="5"/>
  <c r="AI1474" i="5"/>
  <c r="AJ1473" i="5"/>
  <c r="AI1473" i="5"/>
  <c r="AJ1472" i="5"/>
  <c r="AI1472" i="5"/>
  <c r="AJ1471" i="5"/>
  <c r="AI1471" i="5"/>
  <c r="AJ1470" i="5"/>
  <c r="AI1470" i="5"/>
  <c r="AJ1469" i="5"/>
  <c r="AI1469" i="5"/>
  <c r="AJ1468" i="5"/>
  <c r="AI1468" i="5"/>
  <c r="AJ1467" i="5"/>
  <c r="AI1467" i="5"/>
  <c r="AJ1466" i="5"/>
  <c r="AI1466" i="5"/>
  <c r="AJ1465" i="5"/>
  <c r="AI1465" i="5"/>
  <c r="AJ1464" i="5"/>
  <c r="AI1464" i="5"/>
  <c r="AJ1463" i="5"/>
  <c r="AI1463" i="5"/>
  <c r="AJ1462" i="5"/>
  <c r="AI1462" i="5"/>
  <c r="AJ1461" i="5"/>
  <c r="AI1461" i="5"/>
  <c r="AJ1460" i="5"/>
  <c r="AI1460" i="5"/>
  <c r="AJ1459" i="5"/>
  <c r="AI1459" i="5"/>
  <c r="AJ1458" i="5"/>
  <c r="AI1458" i="5"/>
  <c r="AJ1457" i="5"/>
  <c r="AI1457" i="5"/>
  <c r="AJ1456" i="5"/>
  <c r="AI1456" i="5"/>
  <c r="AJ1455" i="5"/>
  <c r="AI1455" i="5"/>
  <c r="AJ1454" i="5"/>
  <c r="AI1454" i="5"/>
  <c r="AJ1453" i="5"/>
  <c r="AI1453" i="5"/>
  <c r="AJ1452" i="5"/>
  <c r="AI1452" i="5"/>
  <c r="AJ1451" i="5"/>
  <c r="AI1451" i="5"/>
  <c r="AJ1450" i="5"/>
  <c r="AI1450" i="5"/>
  <c r="AJ1449" i="5"/>
  <c r="AI1449" i="5"/>
  <c r="AJ1448" i="5"/>
  <c r="AI1448" i="5"/>
  <c r="AJ1447" i="5"/>
  <c r="AI1447" i="5"/>
  <c r="AJ1446" i="5"/>
  <c r="AI1446" i="5"/>
  <c r="AJ1445" i="5"/>
  <c r="AI1445" i="5"/>
  <c r="AJ1444" i="5"/>
  <c r="AI1444" i="5"/>
  <c r="AJ1443" i="5"/>
  <c r="AI1443" i="5"/>
  <c r="AJ1442" i="5"/>
  <c r="AI1442" i="5"/>
  <c r="AJ1441" i="5"/>
  <c r="AI1441" i="5"/>
  <c r="AJ1440" i="5"/>
  <c r="AI1440" i="5"/>
  <c r="AJ1439" i="5"/>
  <c r="AI1439" i="5"/>
  <c r="AJ1438" i="5"/>
  <c r="AI1438" i="5"/>
  <c r="AJ1437" i="5"/>
  <c r="AI1437" i="5"/>
  <c r="AJ1436" i="5"/>
  <c r="AI1436" i="5"/>
  <c r="AJ1435" i="5"/>
  <c r="AI1435" i="5"/>
  <c r="AJ1434" i="5"/>
  <c r="AI1434" i="5"/>
  <c r="AJ1433" i="5"/>
  <c r="AI1433" i="5"/>
  <c r="AJ1432" i="5"/>
  <c r="AI1432" i="5"/>
  <c r="AJ1431" i="5"/>
  <c r="AI1431" i="5"/>
  <c r="AJ1430" i="5"/>
  <c r="AI1430" i="5"/>
  <c r="AJ1429" i="5"/>
  <c r="AI1429" i="5"/>
  <c r="AJ1428" i="5"/>
  <c r="AI1428" i="5"/>
  <c r="AJ1427" i="5"/>
  <c r="AI1427" i="5"/>
  <c r="AJ1426" i="5"/>
  <c r="AI1426" i="5"/>
  <c r="AJ1425" i="5"/>
  <c r="AI1425" i="5"/>
  <c r="AJ1424" i="5"/>
  <c r="AI1424" i="5"/>
  <c r="AJ1423" i="5"/>
  <c r="AI1423" i="5"/>
  <c r="AJ1422" i="5"/>
  <c r="AI1422" i="5"/>
  <c r="AJ1421" i="5"/>
  <c r="AI1421" i="5"/>
  <c r="AJ1420" i="5"/>
  <c r="AI1420" i="5"/>
  <c r="AJ1419" i="5"/>
  <c r="AI1419" i="5"/>
  <c r="AJ1418" i="5"/>
  <c r="AI1418" i="5"/>
  <c r="AJ1417" i="5"/>
  <c r="AI1417" i="5"/>
  <c r="AJ1416" i="5"/>
  <c r="AI1416" i="5"/>
  <c r="AJ1415" i="5"/>
  <c r="AI1415" i="5"/>
  <c r="AJ1414" i="5"/>
  <c r="AI1414" i="5"/>
  <c r="AJ1413" i="5"/>
  <c r="AI1413" i="5"/>
  <c r="AJ1412" i="5"/>
  <c r="AI1412" i="5"/>
  <c r="AJ1411" i="5"/>
  <c r="AI1411" i="5"/>
  <c r="AJ1410" i="5"/>
  <c r="AI1410" i="5"/>
  <c r="AJ1409" i="5"/>
  <c r="AI1409" i="5"/>
  <c r="AJ1408" i="5"/>
  <c r="AI1408" i="5"/>
  <c r="AJ1407" i="5"/>
  <c r="AI1407" i="5"/>
  <c r="AJ1406" i="5"/>
  <c r="AI1406" i="5"/>
  <c r="AJ1405" i="5"/>
  <c r="AI1405" i="5"/>
  <c r="AJ1404" i="5"/>
  <c r="AI1404" i="5"/>
  <c r="AJ1403" i="5"/>
  <c r="AI1403" i="5"/>
  <c r="AJ1402" i="5"/>
  <c r="AI1402" i="5"/>
  <c r="AJ1401" i="5"/>
  <c r="AI1401" i="5"/>
  <c r="AJ1400" i="5"/>
  <c r="AI1400" i="5"/>
  <c r="AJ1399" i="5"/>
  <c r="AI1399" i="5"/>
  <c r="AJ1398" i="5"/>
  <c r="AI1398" i="5"/>
  <c r="AJ1397" i="5"/>
  <c r="AI1397" i="5"/>
  <c r="AJ1396" i="5"/>
  <c r="AI1396" i="5"/>
  <c r="AJ1395" i="5"/>
  <c r="AI1395" i="5"/>
  <c r="AJ1394" i="5"/>
  <c r="AI1394" i="5"/>
  <c r="AJ1393" i="5"/>
  <c r="AI1393" i="5"/>
  <c r="AJ1392" i="5"/>
  <c r="AI1392" i="5"/>
  <c r="AJ1391" i="5"/>
  <c r="AI1391" i="5"/>
  <c r="AJ1390" i="5"/>
  <c r="AI1390" i="5"/>
  <c r="AJ1389" i="5"/>
  <c r="AI1389" i="5"/>
  <c r="AJ1388" i="5"/>
  <c r="AI1388" i="5"/>
  <c r="AJ1387" i="5"/>
  <c r="AI1387" i="5"/>
  <c r="AJ1386" i="5"/>
  <c r="AI1386" i="5"/>
  <c r="AJ1385" i="5"/>
  <c r="AI1385" i="5"/>
  <c r="AJ1384" i="5"/>
  <c r="AI1384" i="5"/>
  <c r="AJ1383" i="5"/>
  <c r="AI1383" i="5"/>
  <c r="AJ1382" i="5"/>
  <c r="AI1382" i="5"/>
  <c r="AJ1381" i="5"/>
  <c r="AI1381" i="5"/>
  <c r="AJ1380" i="5"/>
  <c r="AI1380" i="5"/>
  <c r="AJ1379" i="5"/>
  <c r="AI1379" i="5"/>
  <c r="AJ1378" i="5"/>
  <c r="AI1378" i="5"/>
  <c r="AJ1377" i="5"/>
  <c r="AI1377" i="5"/>
  <c r="AJ1376" i="5"/>
  <c r="AI1376" i="5"/>
  <c r="AJ1375" i="5"/>
  <c r="AI1375" i="5"/>
  <c r="AJ1374" i="5"/>
  <c r="AI1374" i="5"/>
  <c r="AJ1373" i="5"/>
  <c r="AI1373" i="5"/>
  <c r="AJ1372" i="5"/>
  <c r="AI1372" i="5"/>
  <c r="AJ1371" i="5"/>
  <c r="AI1371" i="5"/>
  <c r="AJ1370" i="5"/>
  <c r="AI1370" i="5"/>
  <c r="AJ1369" i="5"/>
  <c r="AI1369" i="5"/>
  <c r="AJ1368" i="5"/>
  <c r="AI1368" i="5"/>
  <c r="AJ1367" i="5"/>
  <c r="AI1367" i="5"/>
  <c r="AJ1366" i="5"/>
  <c r="AI1366" i="5"/>
  <c r="AJ1365" i="5"/>
  <c r="AI1365" i="5"/>
  <c r="AJ1364" i="5"/>
  <c r="AI1364" i="5"/>
  <c r="AJ1363" i="5"/>
  <c r="AI1363" i="5"/>
  <c r="AJ1362" i="5"/>
  <c r="AI1362" i="5"/>
  <c r="AJ1361" i="5"/>
  <c r="AI1361" i="5"/>
  <c r="AJ1360" i="5"/>
  <c r="AI1360" i="5"/>
  <c r="AJ1359" i="5"/>
  <c r="AI1359" i="5"/>
  <c r="AJ1358" i="5"/>
  <c r="AI1358" i="5"/>
  <c r="AJ1357" i="5"/>
  <c r="AI1357" i="5"/>
  <c r="AJ1356" i="5"/>
  <c r="AI1356" i="5"/>
  <c r="AJ1355" i="5"/>
  <c r="AI1355" i="5"/>
  <c r="AJ1354" i="5"/>
  <c r="AI1354" i="5"/>
  <c r="AJ1353" i="5"/>
  <c r="AI1353" i="5"/>
  <c r="AJ1352" i="5"/>
  <c r="AI1352" i="5"/>
  <c r="AJ1351" i="5"/>
  <c r="AI1351" i="5"/>
  <c r="AJ1350" i="5"/>
  <c r="AI1350" i="5"/>
  <c r="AJ1349" i="5"/>
  <c r="AI1349" i="5"/>
  <c r="AJ1348" i="5"/>
  <c r="AI1348" i="5"/>
  <c r="AJ1347" i="5"/>
  <c r="AI1347" i="5"/>
  <c r="AJ1346" i="5"/>
  <c r="AI1346" i="5"/>
  <c r="AJ1345" i="5"/>
  <c r="AI1345" i="5"/>
  <c r="AJ1344" i="5"/>
  <c r="AI1344" i="5"/>
  <c r="AJ1343" i="5"/>
  <c r="AI1343" i="5"/>
  <c r="AJ1342" i="5"/>
  <c r="AI1342" i="5"/>
  <c r="AJ1341" i="5"/>
  <c r="AI1341" i="5"/>
  <c r="AJ1340" i="5"/>
  <c r="AI1340" i="5"/>
  <c r="AJ1339" i="5"/>
  <c r="AI1339" i="5"/>
  <c r="AJ1338" i="5"/>
  <c r="AI1338" i="5"/>
  <c r="AJ1337" i="5"/>
  <c r="AI1337" i="5"/>
  <c r="AJ1336" i="5"/>
  <c r="AI1336" i="5"/>
  <c r="AJ1335" i="5"/>
  <c r="AI1335" i="5"/>
  <c r="AJ1334" i="5"/>
  <c r="AI1334" i="5"/>
  <c r="AJ1333" i="5"/>
  <c r="AI1333" i="5"/>
  <c r="AJ1332" i="5"/>
  <c r="AI1332" i="5"/>
  <c r="AJ1331" i="5"/>
  <c r="AI1331" i="5"/>
  <c r="AJ1330" i="5"/>
  <c r="AI1330" i="5"/>
  <c r="AJ1329" i="5"/>
  <c r="AI1329" i="5"/>
  <c r="AJ1328" i="5"/>
  <c r="AI1328" i="5"/>
  <c r="AJ1327" i="5"/>
  <c r="AI1327" i="5"/>
  <c r="AJ1326" i="5"/>
  <c r="AI1326" i="5"/>
  <c r="AJ1325" i="5"/>
  <c r="AI1325" i="5"/>
  <c r="AJ1324" i="5"/>
  <c r="AI1324" i="5"/>
  <c r="AJ1323" i="5"/>
  <c r="AI1323" i="5"/>
  <c r="AJ1322" i="5"/>
  <c r="AI1322" i="5"/>
  <c r="AJ1321" i="5"/>
  <c r="AI1321" i="5"/>
  <c r="AJ1320" i="5"/>
  <c r="AI1320" i="5"/>
  <c r="AJ1319" i="5"/>
  <c r="AI1319" i="5"/>
  <c r="AJ1318" i="5"/>
  <c r="AI1318" i="5"/>
  <c r="AJ1317" i="5"/>
  <c r="AI1317" i="5"/>
  <c r="AJ1316" i="5"/>
  <c r="AI1316" i="5"/>
  <c r="AJ1315" i="5"/>
  <c r="AI1315" i="5"/>
  <c r="AJ1314" i="5"/>
  <c r="AI1314" i="5"/>
  <c r="AJ1313" i="5"/>
  <c r="AI1313" i="5"/>
  <c r="AJ1312" i="5"/>
  <c r="AI1312" i="5"/>
  <c r="AJ1311" i="5"/>
  <c r="AI1311" i="5"/>
  <c r="AJ1310" i="5"/>
  <c r="AI1310" i="5"/>
  <c r="AJ1309" i="5"/>
  <c r="AI1309" i="5"/>
  <c r="AJ1308" i="5"/>
  <c r="AI1308" i="5"/>
  <c r="AJ1307" i="5"/>
  <c r="AI1307" i="5"/>
  <c r="AJ1306" i="5"/>
  <c r="AI1306" i="5"/>
  <c r="AJ1305" i="5"/>
  <c r="AI1305" i="5"/>
  <c r="AJ1304" i="5"/>
  <c r="AI1304" i="5"/>
  <c r="AJ1303" i="5"/>
  <c r="AI1303" i="5"/>
  <c r="AJ1302" i="5"/>
  <c r="AI1302" i="5"/>
  <c r="AJ1301" i="5"/>
  <c r="AI1301" i="5"/>
  <c r="AJ1300" i="5"/>
  <c r="AI1300" i="5"/>
  <c r="AJ1299" i="5"/>
  <c r="AI1299" i="5"/>
  <c r="AJ1298" i="5"/>
  <c r="AI1298" i="5"/>
  <c r="AJ1297" i="5"/>
  <c r="AI1297" i="5"/>
  <c r="AJ1296" i="5"/>
  <c r="AI1296" i="5"/>
  <c r="AJ1295" i="5"/>
  <c r="AI1295" i="5"/>
  <c r="AJ1294" i="5"/>
  <c r="AI1294" i="5"/>
  <c r="AJ1293" i="5"/>
  <c r="AI1293" i="5"/>
  <c r="AJ1292" i="5"/>
  <c r="AI1292" i="5"/>
  <c r="AJ1291" i="5"/>
  <c r="AI1291" i="5"/>
  <c r="AJ1290" i="5"/>
  <c r="AI1290" i="5"/>
  <c r="AJ1289" i="5"/>
  <c r="AI1289" i="5"/>
  <c r="AJ1288" i="5"/>
  <c r="AI1288" i="5"/>
  <c r="AJ1287" i="5"/>
  <c r="AI1287" i="5"/>
  <c r="AJ1286" i="5"/>
  <c r="AI1286" i="5"/>
  <c r="AJ1285" i="5"/>
  <c r="AI1285" i="5"/>
  <c r="AJ1284" i="5"/>
  <c r="AI1284" i="5"/>
  <c r="AJ1283" i="5"/>
  <c r="AI1283" i="5"/>
  <c r="AJ1282" i="5"/>
  <c r="AI1282" i="5"/>
  <c r="AJ1281" i="5"/>
  <c r="AI1281" i="5"/>
  <c r="AJ1280" i="5"/>
  <c r="AI1280" i="5"/>
  <c r="AJ1279" i="5"/>
  <c r="AI1279" i="5"/>
  <c r="AJ1278" i="5"/>
  <c r="AI1278" i="5"/>
  <c r="AJ1277" i="5"/>
  <c r="AI1277" i="5"/>
  <c r="AJ1276" i="5"/>
  <c r="AI1276" i="5"/>
  <c r="AJ1275" i="5"/>
  <c r="AI1275" i="5"/>
  <c r="AJ1274" i="5"/>
  <c r="AI1274" i="5"/>
  <c r="AJ1273" i="5"/>
  <c r="AI1273" i="5"/>
  <c r="AJ1272" i="5"/>
  <c r="AI1272" i="5"/>
  <c r="AJ1271" i="5"/>
  <c r="AI1271" i="5"/>
  <c r="AJ1270" i="5"/>
  <c r="AI1270" i="5"/>
  <c r="AJ1269" i="5"/>
  <c r="AI1269" i="5"/>
  <c r="AJ1268" i="5"/>
  <c r="AI1268" i="5"/>
  <c r="AJ1267" i="5"/>
  <c r="AI1267" i="5"/>
  <c r="AJ1266" i="5"/>
  <c r="AI1266" i="5"/>
  <c r="AJ1265" i="5"/>
  <c r="AI1265" i="5"/>
  <c r="AJ1264" i="5"/>
  <c r="AI1264" i="5"/>
  <c r="AJ1263" i="5"/>
  <c r="AI1263" i="5"/>
  <c r="AJ1262" i="5"/>
  <c r="AI1262" i="5"/>
  <c r="AJ1261" i="5"/>
  <c r="AI1261" i="5"/>
  <c r="AJ1260" i="5"/>
  <c r="AI1260" i="5"/>
  <c r="AJ1259" i="5"/>
  <c r="AI1259" i="5"/>
  <c r="AJ1258" i="5"/>
  <c r="AI1258" i="5"/>
  <c r="AJ1257" i="5"/>
  <c r="AI1257" i="5"/>
  <c r="AJ1256" i="5"/>
  <c r="AI1256" i="5"/>
  <c r="AJ1255" i="5"/>
  <c r="AI1255" i="5"/>
  <c r="AJ1254" i="5"/>
  <c r="AI1254" i="5"/>
  <c r="AJ1253" i="5"/>
  <c r="AI1253" i="5"/>
  <c r="AJ1252" i="5"/>
  <c r="AI1252" i="5"/>
  <c r="AJ1251" i="5"/>
  <c r="AI1251" i="5"/>
  <c r="AJ1250" i="5"/>
  <c r="AI1250" i="5"/>
  <c r="AJ1249" i="5"/>
  <c r="AI1249" i="5"/>
  <c r="AJ1248" i="5"/>
  <c r="AI1248" i="5"/>
  <c r="AJ1247" i="5"/>
  <c r="AI1247" i="5"/>
  <c r="AJ1246" i="5"/>
  <c r="AI1246" i="5"/>
  <c r="AJ1245" i="5"/>
  <c r="AI1245" i="5"/>
  <c r="AJ1244" i="5"/>
  <c r="AI1244" i="5"/>
  <c r="AJ1243" i="5"/>
  <c r="AI1243" i="5"/>
  <c r="AJ1242" i="5"/>
  <c r="AI1242" i="5"/>
  <c r="AJ1241" i="5"/>
  <c r="AI1241" i="5"/>
  <c r="AJ1240" i="5"/>
  <c r="AI1240" i="5"/>
  <c r="AJ1239" i="5"/>
  <c r="AI1239" i="5"/>
  <c r="AJ1238" i="5"/>
  <c r="AI1238" i="5"/>
  <c r="AJ1237" i="5"/>
  <c r="AI1237" i="5"/>
  <c r="AJ1236" i="5"/>
  <c r="AI1236" i="5"/>
  <c r="AJ1235" i="5"/>
  <c r="AI1235" i="5"/>
  <c r="AJ1234" i="5"/>
  <c r="AI1234" i="5"/>
  <c r="AJ1233" i="5"/>
  <c r="AI1233" i="5"/>
  <c r="AJ1232" i="5"/>
  <c r="AI1232" i="5"/>
  <c r="AJ1231" i="5"/>
  <c r="AI1231" i="5"/>
  <c r="AJ1230" i="5"/>
  <c r="AI1230" i="5"/>
  <c r="AJ1229" i="5"/>
  <c r="AI1229" i="5"/>
  <c r="AJ1228" i="5"/>
  <c r="AI1228" i="5"/>
  <c r="AJ1227" i="5"/>
  <c r="AI1227" i="5"/>
  <c r="AJ1226" i="5"/>
  <c r="AI1226" i="5"/>
  <c r="AJ1225" i="5"/>
  <c r="AI1225" i="5"/>
  <c r="AJ1224" i="5"/>
  <c r="AI1224" i="5"/>
  <c r="AJ1223" i="5"/>
  <c r="AI1223" i="5"/>
  <c r="AJ1222" i="5"/>
  <c r="AI1222" i="5"/>
  <c r="AJ1221" i="5"/>
  <c r="AI1221" i="5"/>
  <c r="AJ1220" i="5"/>
  <c r="AI1220" i="5"/>
  <c r="AJ1219" i="5"/>
  <c r="AI1219" i="5"/>
  <c r="AJ1218" i="5"/>
  <c r="AI1218" i="5"/>
  <c r="AJ1217" i="5"/>
  <c r="AI1217" i="5"/>
  <c r="AJ1216" i="5"/>
  <c r="AI1216" i="5"/>
  <c r="AJ1215" i="5"/>
  <c r="AI1215" i="5"/>
  <c r="AJ1214" i="5"/>
  <c r="AI1214" i="5"/>
  <c r="AJ1213" i="5"/>
  <c r="AI1213" i="5"/>
  <c r="AJ1212" i="5"/>
  <c r="AI1212" i="5"/>
  <c r="AJ1211" i="5"/>
  <c r="AI1211" i="5"/>
  <c r="AJ1210" i="5"/>
  <c r="AI1210" i="5"/>
  <c r="AJ1209" i="5"/>
  <c r="AI1209" i="5"/>
  <c r="AJ1208" i="5"/>
  <c r="AI1208" i="5"/>
  <c r="AJ1207" i="5"/>
  <c r="AI1207" i="5"/>
  <c r="AJ1206" i="5"/>
  <c r="AI1206" i="5"/>
  <c r="AJ1205" i="5"/>
  <c r="AI1205" i="5"/>
  <c r="AJ1204" i="5"/>
  <c r="AI1204" i="5"/>
  <c r="AJ1203" i="5"/>
  <c r="AI1203" i="5"/>
  <c r="AJ1202" i="5"/>
  <c r="AI1202" i="5"/>
  <c r="AJ1201" i="5"/>
  <c r="AI1201" i="5"/>
  <c r="AJ1200" i="5"/>
  <c r="AI1200" i="5"/>
  <c r="AJ1199" i="5"/>
  <c r="AI1199" i="5"/>
  <c r="AJ1198" i="5"/>
  <c r="AI1198" i="5"/>
  <c r="AJ1197" i="5"/>
  <c r="AI1197" i="5"/>
  <c r="AJ1196" i="5"/>
  <c r="AI1196" i="5"/>
  <c r="AJ1195" i="5"/>
  <c r="AI1195" i="5"/>
  <c r="AJ1194" i="5"/>
  <c r="AI1194" i="5"/>
  <c r="AJ1193" i="5"/>
  <c r="AI1193" i="5"/>
  <c r="AJ1192" i="5"/>
  <c r="AI1192" i="5"/>
  <c r="AJ1191" i="5"/>
  <c r="AI1191" i="5"/>
  <c r="AJ1190" i="5"/>
  <c r="AI1190" i="5"/>
  <c r="AJ1189" i="5"/>
  <c r="AI1189" i="5"/>
  <c r="AJ1188" i="5"/>
  <c r="AI1188" i="5"/>
  <c r="AJ1187" i="5"/>
  <c r="AI1187" i="5"/>
  <c r="AJ1186" i="5"/>
  <c r="AI1186" i="5"/>
  <c r="AJ1185" i="5"/>
  <c r="AI1185" i="5"/>
  <c r="AJ1184" i="5"/>
  <c r="AI1184" i="5"/>
  <c r="AJ1183" i="5"/>
  <c r="AI1183" i="5"/>
  <c r="AJ1182" i="5"/>
  <c r="AI1182" i="5"/>
  <c r="AJ1181" i="5"/>
  <c r="AI1181" i="5"/>
  <c r="AJ1180" i="5"/>
  <c r="AI1180" i="5"/>
  <c r="AJ1179" i="5"/>
  <c r="AI1179" i="5"/>
  <c r="AJ1178" i="5"/>
  <c r="AI1178" i="5"/>
  <c r="AJ1177" i="5"/>
  <c r="AI1177" i="5"/>
  <c r="AJ1176" i="5"/>
  <c r="AI1176" i="5"/>
  <c r="AJ1175" i="5"/>
  <c r="AI1175" i="5"/>
  <c r="AJ1174" i="5"/>
  <c r="AI1174" i="5"/>
  <c r="AJ1173" i="5"/>
  <c r="AI1173" i="5"/>
  <c r="AJ1172" i="5"/>
  <c r="AI1172" i="5"/>
  <c r="AJ1171" i="5"/>
  <c r="AI1171" i="5"/>
  <c r="AJ1170" i="5"/>
  <c r="AI1170" i="5"/>
  <c r="AJ1169" i="5"/>
  <c r="AI1169" i="5"/>
  <c r="AJ1168" i="5"/>
  <c r="AI1168" i="5"/>
  <c r="AJ1167" i="5"/>
  <c r="AI1167" i="5"/>
  <c r="AJ1166" i="5"/>
  <c r="AI1166" i="5"/>
  <c r="AJ1165" i="5"/>
  <c r="AI1165" i="5"/>
  <c r="AJ1164" i="5"/>
  <c r="AI1164" i="5"/>
  <c r="AJ1163" i="5"/>
  <c r="AI1163" i="5"/>
  <c r="AJ1162" i="5"/>
  <c r="AI1162" i="5"/>
  <c r="AJ1161" i="5"/>
  <c r="AI1161" i="5"/>
  <c r="AJ1160" i="5"/>
  <c r="AI1160" i="5"/>
  <c r="AJ1159" i="5"/>
  <c r="AI1159" i="5"/>
  <c r="AJ1158" i="5"/>
  <c r="AI1158" i="5"/>
  <c r="AJ1157" i="5"/>
  <c r="AI1157" i="5"/>
  <c r="AJ1156" i="5"/>
  <c r="AI1156" i="5"/>
  <c r="AJ1155" i="5"/>
  <c r="AI1155" i="5"/>
  <c r="AJ1154" i="5"/>
  <c r="AI1154" i="5"/>
  <c r="AJ1153" i="5"/>
  <c r="AI1153" i="5"/>
  <c r="AJ1152" i="5"/>
  <c r="AI1152" i="5"/>
  <c r="AJ1151" i="5"/>
  <c r="AI1151" i="5"/>
  <c r="AJ1150" i="5"/>
  <c r="AI1150" i="5"/>
  <c r="AJ1149" i="5"/>
  <c r="AI1149" i="5"/>
  <c r="AJ1148" i="5"/>
  <c r="AI1148" i="5"/>
  <c r="AJ1147" i="5"/>
  <c r="AI1147" i="5"/>
  <c r="AJ1146" i="5"/>
  <c r="AI1146" i="5"/>
  <c r="AJ1145" i="5"/>
  <c r="AI1145" i="5"/>
  <c r="AJ1144" i="5"/>
  <c r="AI1144" i="5"/>
  <c r="AJ1143" i="5"/>
  <c r="AI1143" i="5"/>
  <c r="AJ1142" i="5"/>
  <c r="AI1142" i="5"/>
  <c r="AJ1141" i="5"/>
  <c r="AI1141" i="5"/>
  <c r="AJ1140" i="5"/>
  <c r="AI1140" i="5"/>
  <c r="AJ1139" i="5"/>
  <c r="AI1139" i="5"/>
  <c r="AJ1138" i="5"/>
  <c r="AI1138" i="5"/>
  <c r="AJ1137" i="5"/>
  <c r="AI1137" i="5"/>
  <c r="AJ1136" i="5"/>
  <c r="AI1136" i="5"/>
  <c r="AJ1135" i="5"/>
  <c r="AI1135" i="5"/>
  <c r="AJ1134" i="5"/>
  <c r="AI1134" i="5"/>
  <c r="AJ1133" i="5"/>
  <c r="AI1133" i="5"/>
  <c r="AJ1132" i="5"/>
  <c r="AI1132" i="5"/>
  <c r="AJ1131" i="5"/>
  <c r="AI1131" i="5"/>
  <c r="AJ1130" i="5"/>
  <c r="AI1130" i="5"/>
  <c r="AJ1129" i="5"/>
  <c r="AI1129" i="5"/>
  <c r="AJ1128" i="5"/>
  <c r="AI1128" i="5"/>
  <c r="AJ1127" i="5"/>
  <c r="AI1127" i="5"/>
  <c r="AJ1126" i="5"/>
  <c r="AI1126" i="5"/>
  <c r="AJ1125" i="5"/>
  <c r="AI1125" i="5"/>
  <c r="AJ1124" i="5"/>
  <c r="AI1124" i="5"/>
  <c r="AJ1123" i="5"/>
  <c r="AI1123" i="5"/>
  <c r="AJ1122" i="5"/>
  <c r="AI1122" i="5"/>
  <c r="AJ1121" i="5"/>
  <c r="AI1121" i="5"/>
  <c r="AJ1120" i="5"/>
  <c r="AI1120" i="5"/>
  <c r="AJ1119" i="5"/>
  <c r="AI1119" i="5"/>
  <c r="AJ1118" i="5"/>
  <c r="AI1118" i="5"/>
  <c r="AJ1117" i="5"/>
  <c r="AI1117" i="5"/>
  <c r="AJ1116" i="5"/>
  <c r="AI1116" i="5"/>
  <c r="AJ1115" i="5"/>
  <c r="AI1115" i="5"/>
  <c r="AJ1114" i="5"/>
  <c r="AI1114" i="5"/>
  <c r="AJ1113" i="5"/>
  <c r="AI1113" i="5"/>
  <c r="AJ1112" i="5"/>
  <c r="AI1112" i="5"/>
  <c r="AJ1111" i="5"/>
  <c r="AI1111" i="5"/>
  <c r="AJ1110" i="5"/>
  <c r="AI1110" i="5"/>
  <c r="AJ1109" i="5"/>
  <c r="AI1109" i="5"/>
  <c r="AJ1108" i="5"/>
  <c r="AI1108" i="5"/>
  <c r="AJ1107" i="5"/>
  <c r="AI1107" i="5"/>
  <c r="AJ1106" i="5"/>
  <c r="AI1106" i="5"/>
  <c r="AJ1105" i="5"/>
  <c r="AI1105" i="5"/>
  <c r="AJ1104" i="5"/>
  <c r="AI1104" i="5"/>
  <c r="AJ1103" i="5"/>
  <c r="AI1103" i="5"/>
  <c r="AJ1102" i="5"/>
  <c r="AI1102" i="5"/>
  <c r="AJ1101" i="5"/>
  <c r="AI1101" i="5"/>
  <c r="AJ1100" i="5"/>
  <c r="AI1100" i="5"/>
  <c r="AJ1099" i="5"/>
  <c r="AI1099" i="5"/>
  <c r="AJ1098" i="5"/>
  <c r="AI1098" i="5"/>
  <c r="AJ1097" i="5"/>
  <c r="AI1097" i="5"/>
  <c r="AJ1096" i="5"/>
  <c r="AI1096" i="5"/>
  <c r="AJ1095" i="5"/>
  <c r="AI1095" i="5"/>
  <c r="AJ1094" i="5"/>
  <c r="AI1094" i="5"/>
  <c r="AJ1093" i="5"/>
  <c r="AI1093" i="5"/>
  <c r="AJ1092" i="5"/>
  <c r="AI1092" i="5"/>
  <c r="AJ1091" i="5"/>
  <c r="AI1091" i="5"/>
  <c r="AJ1090" i="5"/>
  <c r="AI1090" i="5"/>
  <c r="AJ1089" i="5"/>
  <c r="AI1089" i="5"/>
  <c r="AJ1088" i="5"/>
  <c r="AI1088" i="5"/>
  <c r="AJ1087" i="5"/>
  <c r="AI1087" i="5"/>
  <c r="AJ1086" i="5"/>
  <c r="AI1086" i="5"/>
  <c r="AJ1085" i="5"/>
  <c r="AI1085" i="5"/>
  <c r="AJ1084" i="5"/>
  <c r="AI1084" i="5"/>
  <c r="AJ1083" i="5"/>
  <c r="AI1083" i="5"/>
  <c r="AJ1082" i="5"/>
  <c r="AI1082" i="5"/>
  <c r="AJ1081" i="5"/>
  <c r="AI1081" i="5"/>
  <c r="AJ1080" i="5"/>
  <c r="AI1080" i="5"/>
  <c r="AJ1079" i="5"/>
  <c r="AI1079" i="5"/>
  <c r="AJ1078" i="5"/>
  <c r="AI1078" i="5"/>
  <c r="AJ1077" i="5"/>
  <c r="AI1077" i="5"/>
  <c r="AJ1076" i="5"/>
  <c r="AI1076" i="5"/>
  <c r="AJ1075" i="5"/>
  <c r="AI1075" i="5"/>
  <c r="AJ1074" i="5"/>
  <c r="AI1074" i="5"/>
  <c r="AJ1073" i="5"/>
  <c r="AI1073" i="5"/>
  <c r="AJ1072" i="5"/>
  <c r="AI1072" i="5"/>
  <c r="AJ1071" i="5"/>
  <c r="AI1071" i="5"/>
  <c r="AJ1070" i="5"/>
  <c r="AI1070" i="5"/>
  <c r="AJ1069" i="5"/>
  <c r="AI1069" i="5"/>
  <c r="AJ1068" i="5"/>
  <c r="AI1068" i="5"/>
  <c r="AJ1067" i="5"/>
  <c r="AI1067" i="5"/>
  <c r="AJ1066" i="5"/>
  <c r="AI1066" i="5"/>
  <c r="AJ1065" i="5"/>
  <c r="AI1065" i="5"/>
  <c r="AJ1064" i="5"/>
  <c r="AI1064" i="5"/>
  <c r="AJ1063" i="5"/>
  <c r="AI1063" i="5"/>
  <c r="AJ1062" i="5"/>
  <c r="AI1062" i="5"/>
  <c r="AJ1061" i="5"/>
  <c r="AI1061" i="5"/>
  <c r="AJ1060" i="5"/>
  <c r="AI1060" i="5"/>
  <c r="AJ1059" i="5"/>
  <c r="AI1059" i="5"/>
  <c r="AJ1058" i="5"/>
  <c r="AI1058" i="5"/>
  <c r="AJ1057" i="5"/>
  <c r="AI1057" i="5"/>
  <c r="AJ1056" i="5"/>
  <c r="AI1056" i="5"/>
  <c r="AJ1055" i="5"/>
  <c r="AI1055" i="5"/>
  <c r="AJ1054" i="5"/>
  <c r="AI1054" i="5"/>
  <c r="AJ1053" i="5"/>
  <c r="AI1053" i="5"/>
  <c r="AJ1052" i="5"/>
  <c r="AI1052" i="5"/>
  <c r="AJ1051" i="5"/>
  <c r="AI1051" i="5"/>
  <c r="AJ1050" i="5"/>
  <c r="AI1050" i="5"/>
  <c r="AJ1049" i="5"/>
  <c r="AI1049" i="5"/>
  <c r="AJ1048" i="5"/>
  <c r="AI1048" i="5"/>
  <c r="AJ1047" i="5"/>
  <c r="AI1047" i="5"/>
  <c r="AJ1046" i="5"/>
  <c r="AI1046" i="5"/>
  <c r="AJ1045" i="5"/>
  <c r="AI1045" i="5"/>
  <c r="AJ1044" i="5"/>
  <c r="AI1044" i="5"/>
  <c r="AJ1043" i="5"/>
  <c r="AI1043" i="5"/>
  <c r="AJ1042" i="5"/>
  <c r="AI1042" i="5"/>
  <c r="AJ1041" i="5"/>
  <c r="AI1041" i="5"/>
  <c r="AJ1040" i="5"/>
  <c r="AI1040" i="5"/>
  <c r="AJ1039" i="5"/>
  <c r="AI1039" i="5"/>
  <c r="AJ1038" i="5"/>
  <c r="AI1038" i="5"/>
  <c r="AJ1037" i="5"/>
  <c r="AI1037" i="5"/>
  <c r="AJ1036" i="5"/>
  <c r="AI1036" i="5"/>
  <c r="AJ1035" i="5"/>
  <c r="AI1035" i="5"/>
  <c r="AJ1034" i="5"/>
  <c r="AI1034" i="5"/>
  <c r="AJ1033" i="5"/>
  <c r="AI1033" i="5"/>
  <c r="AJ1032" i="5"/>
  <c r="AI1032" i="5"/>
  <c r="AJ1031" i="5"/>
  <c r="AI1031" i="5"/>
  <c r="AJ1030" i="5"/>
  <c r="AI1030" i="5"/>
  <c r="AJ1029" i="5"/>
  <c r="AI1029" i="5"/>
  <c r="AJ1028" i="5"/>
  <c r="AI1028" i="5"/>
  <c r="AJ1027" i="5"/>
  <c r="AI1027" i="5"/>
  <c r="AJ1026" i="5"/>
  <c r="AI1026" i="5"/>
  <c r="AJ1025" i="5"/>
  <c r="AI1025" i="5"/>
  <c r="AJ1024" i="5"/>
  <c r="AI1024" i="5"/>
  <c r="AJ1023" i="5"/>
  <c r="AI1023" i="5"/>
  <c r="AJ1022" i="5"/>
  <c r="AI1022" i="5"/>
  <c r="AJ1021" i="5"/>
  <c r="AI1021" i="5"/>
  <c r="AJ1020" i="5"/>
  <c r="AI1020" i="5"/>
  <c r="AJ1019" i="5"/>
  <c r="AI1019" i="5"/>
  <c r="AJ1018" i="5"/>
  <c r="AI1018" i="5"/>
  <c r="AJ1017" i="5"/>
  <c r="AI1017" i="5"/>
  <c r="AJ1016" i="5"/>
  <c r="AI1016" i="5"/>
  <c r="AJ1015" i="5"/>
  <c r="AI1015" i="5"/>
  <c r="AJ1014" i="5"/>
  <c r="AI1014" i="5"/>
  <c r="AJ1013" i="5"/>
  <c r="AI1013" i="5"/>
  <c r="AJ1012" i="5"/>
  <c r="AI1012" i="5"/>
  <c r="AJ1011" i="5"/>
  <c r="AI1011" i="5"/>
  <c r="AJ1010" i="5"/>
  <c r="AI1010" i="5"/>
  <c r="AJ1009" i="5"/>
  <c r="AI1009" i="5"/>
  <c r="AJ1008" i="5"/>
  <c r="AI1008" i="5"/>
  <c r="AJ1007" i="5"/>
  <c r="AI1007" i="5"/>
  <c r="AJ1006" i="5"/>
  <c r="AI1006" i="5"/>
  <c r="AJ1005" i="5"/>
  <c r="AI1005" i="5"/>
  <c r="AJ1004" i="5"/>
  <c r="AI1004" i="5"/>
  <c r="AJ1003" i="5"/>
  <c r="AI1003" i="5"/>
  <c r="AJ1002" i="5"/>
  <c r="AI1002" i="5"/>
  <c r="AJ1001" i="5"/>
  <c r="AI1001" i="5"/>
  <c r="AJ1000" i="5"/>
  <c r="AI1000" i="5"/>
  <c r="AJ999" i="5"/>
  <c r="AI999" i="5"/>
  <c r="AJ998" i="5"/>
  <c r="AI998" i="5"/>
  <c r="AJ997" i="5"/>
  <c r="AI997" i="5"/>
  <c r="AJ996" i="5"/>
  <c r="AI996" i="5"/>
  <c r="AJ995" i="5"/>
  <c r="AI995" i="5"/>
  <c r="AJ994" i="5"/>
  <c r="AI994" i="5"/>
  <c r="AJ993" i="5"/>
  <c r="AI993" i="5"/>
  <c r="AJ992" i="5"/>
  <c r="AI992" i="5"/>
  <c r="AJ991" i="5"/>
  <c r="AI991" i="5"/>
  <c r="AJ990" i="5"/>
  <c r="AI990" i="5"/>
  <c r="AJ989" i="5"/>
  <c r="AI989" i="5"/>
  <c r="AJ988" i="5"/>
  <c r="AI988" i="5"/>
  <c r="AJ987" i="5"/>
  <c r="AI987" i="5"/>
  <c r="AJ986" i="5"/>
  <c r="AI986" i="5"/>
  <c r="AJ985" i="5"/>
  <c r="AI985" i="5"/>
  <c r="AJ984" i="5"/>
  <c r="AI984" i="5"/>
  <c r="AJ983" i="5"/>
  <c r="AI983" i="5"/>
  <c r="AJ982" i="5"/>
  <c r="AI982" i="5"/>
  <c r="AJ981" i="5"/>
  <c r="AI981" i="5"/>
  <c r="AJ980" i="5"/>
  <c r="AI980" i="5"/>
  <c r="AJ979" i="5"/>
  <c r="AI979" i="5"/>
  <c r="AJ978" i="5"/>
  <c r="AI978" i="5"/>
  <c r="AJ977" i="5"/>
  <c r="AI977" i="5"/>
  <c r="AJ976" i="5"/>
  <c r="AI976" i="5"/>
  <c r="AJ975" i="5"/>
  <c r="AI975" i="5"/>
  <c r="AJ974" i="5"/>
  <c r="AI974" i="5"/>
  <c r="AJ973" i="5"/>
  <c r="AI973" i="5"/>
  <c r="AJ972" i="5"/>
  <c r="AI972" i="5"/>
  <c r="AJ971" i="5"/>
  <c r="AI971" i="5"/>
  <c r="AJ970" i="5"/>
  <c r="AI970" i="5"/>
  <c r="AJ969" i="5"/>
  <c r="AI969" i="5"/>
  <c r="AJ968" i="5"/>
  <c r="AI968" i="5"/>
  <c r="AJ967" i="5"/>
  <c r="AI967" i="5"/>
  <c r="AJ966" i="5"/>
  <c r="AI966" i="5"/>
  <c r="AJ965" i="5"/>
  <c r="AI965" i="5"/>
  <c r="AJ964" i="5"/>
  <c r="AI964" i="5"/>
  <c r="AJ963" i="5"/>
  <c r="AI963" i="5"/>
  <c r="AJ962" i="5"/>
  <c r="AI962" i="5"/>
  <c r="AJ961" i="5"/>
  <c r="AI961" i="5"/>
  <c r="AJ960" i="5"/>
  <c r="AI960" i="5"/>
  <c r="AJ959" i="5"/>
  <c r="AI959" i="5"/>
  <c r="AJ958" i="5"/>
  <c r="AI958" i="5"/>
  <c r="AJ957" i="5"/>
  <c r="AI957" i="5"/>
  <c r="AJ956" i="5"/>
  <c r="AI956" i="5"/>
  <c r="AJ955" i="5"/>
  <c r="AI955" i="5"/>
  <c r="AJ954" i="5"/>
  <c r="AI954" i="5"/>
  <c r="AJ953" i="5"/>
  <c r="AI953" i="5"/>
  <c r="AJ952" i="5"/>
  <c r="AI952" i="5"/>
  <c r="AJ951" i="5"/>
  <c r="AI951" i="5"/>
  <c r="AJ950" i="5"/>
  <c r="AI950" i="5"/>
  <c r="AJ949" i="5"/>
  <c r="AI949" i="5"/>
  <c r="AJ948" i="5"/>
  <c r="AI948" i="5"/>
  <c r="AJ947" i="5"/>
  <c r="AI947" i="5"/>
  <c r="AJ946" i="5"/>
  <c r="AI946" i="5"/>
  <c r="AJ945" i="5"/>
  <c r="AI945" i="5"/>
  <c r="AJ944" i="5"/>
  <c r="AI944" i="5"/>
  <c r="AJ943" i="5"/>
  <c r="AI943" i="5"/>
  <c r="AJ942" i="5"/>
  <c r="AI942" i="5"/>
  <c r="AJ941" i="5"/>
  <c r="AI941" i="5"/>
  <c r="AJ940" i="5"/>
  <c r="AI940" i="5"/>
  <c r="AJ939" i="5"/>
  <c r="AI939" i="5"/>
  <c r="AJ938" i="5"/>
  <c r="AI938" i="5"/>
  <c r="AJ937" i="5"/>
  <c r="AI937" i="5"/>
  <c r="AJ936" i="5"/>
  <c r="AI936" i="5"/>
  <c r="AJ935" i="5"/>
  <c r="AI935" i="5"/>
  <c r="AJ934" i="5"/>
  <c r="AI934" i="5"/>
  <c r="AJ933" i="5"/>
  <c r="AI933" i="5"/>
  <c r="AJ932" i="5"/>
  <c r="AI932" i="5"/>
  <c r="AJ931" i="5"/>
  <c r="AI931" i="5"/>
  <c r="AJ930" i="5"/>
  <c r="AI930" i="5"/>
  <c r="AJ929" i="5"/>
  <c r="AI929" i="5"/>
  <c r="AJ928" i="5"/>
  <c r="AI928" i="5"/>
  <c r="AJ927" i="5"/>
  <c r="AI927" i="5"/>
  <c r="AJ926" i="5"/>
  <c r="AI926" i="5"/>
  <c r="AJ925" i="5"/>
  <c r="AI925" i="5"/>
  <c r="AJ924" i="5"/>
  <c r="AI924" i="5"/>
  <c r="AJ923" i="5"/>
  <c r="AI923" i="5"/>
  <c r="AJ922" i="5"/>
  <c r="AI922" i="5"/>
  <c r="AJ921" i="5"/>
  <c r="AI921" i="5"/>
  <c r="AJ920" i="5"/>
  <c r="AI920" i="5"/>
  <c r="AJ919" i="5"/>
  <c r="AI919" i="5"/>
  <c r="AJ918" i="5"/>
  <c r="AI918" i="5"/>
  <c r="AJ917" i="5"/>
  <c r="AI917" i="5"/>
  <c r="AJ916" i="5"/>
  <c r="AI916" i="5"/>
  <c r="AJ915" i="5"/>
  <c r="AI915" i="5"/>
  <c r="AJ914" i="5"/>
  <c r="AI914" i="5"/>
  <c r="AJ913" i="5"/>
  <c r="AI913" i="5"/>
  <c r="AJ912" i="5"/>
  <c r="AI912" i="5"/>
  <c r="AJ911" i="5"/>
  <c r="AI911" i="5"/>
  <c r="AJ910" i="5"/>
  <c r="AI910" i="5"/>
  <c r="AJ909" i="5"/>
  <c r="AI909" i="5"/>
  <c r="AJ908" i="5"/>
  <c r="AI908" i="5"/>
  <c r="AJ907" i="5"/>
  <c r="AI907" i="5"/>
  <c r="AJ906" i="5"/>
  <c r="AI906" i="5"/>
  <c r="AJ905" i="5"/>
  <c r="AI905" i="5"/>
  <c r="AJ904" i="5"/>
  <c r="AI904" i="5"/>
  <c r="AJ903" i="5"/>
  <c r="AI903" i="5"/>
  <c r="AJ902" i="5"/>
  <c r="AI902" i="5"/>
  <c r="AJ901" i="5"/>
  <c r="AI901" i="5"/>
  <c r="AJ900" i="5"/>
  <c r="AI900" i="5"/>
  <c r="AJ899" i="5"/>
  <c r="AI899" i="5"/>
  <c r="AJ898" i="5"/>
  <c r="AI898" i="5"/>
  <c r="AJ897" i="5"/>
  <c r="AI897" i="5"/>
  <c r="AJ896" i="5"/>
  <c r="AI896" i="5"/>
  <c r="AJ895" i="5"/>
  <c r="AI895" i="5"/>
  <c r="AJ894" i="5"/>
  <c r="AI894" i="5"/>
  <c r="AJ893" i="5"/>
  <c r="AI893" i="5"/>
  <c r="AJ892" i="5"/>
  <c r="AI892" i="5"/>
  <c r="AJ891" i="5"/>
  <c r="AI891" i="5"/>
  <c r="AJ890" i="5"/>
  <c r="AI890" i="5"/>
  <c r="AJ889" i="5"/>
  <c r="AI889" i="5"/>
  <c r="AJ888" i="5"/>
  <c r="AI888" i="5"/>
  <c r="AJ887" i="5"/>
  <c r="AI887" i="5"/>
  <c r="AJ886" i="5"/>
  <c r="AI886" i="5"/>
  <c r="AJ885" i="5"/>
  <c r="AI885" i="5"/>
  <c r="AJ884" i="5"/>
  <c r="AI884" i="5"/>
  <c r="AJ883" i="5"/>
  <c r="AI883" i="5"/>
  <c r="AJ882" i="5"/>
  <c r="AI882" i="5"/>
  <c r="AJ881" i="5"/>
  <c r="AI881" i="5"/>
  <c r="AJ880" i="5"/>
  <c r="AI880" i="5"/>
  <c r="AJ879" i="5"/>
  <c r="AI879" i="5"/>
  <c r="AJ878" i="5"/>
  <c r="AI878" i="5"/>
  <c r="AJ877" i="5"/>
  <c r="AI877" i="5"/>
  <c r="AJ876" i="5"/>
  <c r="AI876" i="5"/>
  <c r="AJ875" i="5"/>
  <c r="AI875" i="5"/>
  <c r="AJ874" i="5"/>
  <c r="AI874" i="5"/>
  <c r="AJ873" i="5"/>
  <c r="AI873" i="5"/>
  <c r="AJ872" i="5"/>
  <c r="AI872" i="5"/>
  <c r="AJ871" i="5"/>
  <c r="AI871" i="5"/>
  <c r="AJ870" i="5"/>
  <c r="AI870" i="5"/>
  <c r="AJ869" i="5"/>
  <c r="AI869" i="5"/>
  <c r="AJ868" i="5"/>
  <c r="AI868" i="5"/>
  <c r="AJ867" i="5"/>
  <c r="AI867" i="5"/>
  <c r="AJ866" i="5"/>
  <c r="AI866" i="5"/>
  <c r="AJ865" i="5"/>
  <c r="AI865" i="5"/>
  <c r="AJ864" i="5"/>
  <c r="AI864" i="5"/>
  <c r="AJ863" i="5"/>
  <c r="AI863" i="5"/>
  <c r="AJ862" i="5"/>
  <c r="AI862" i="5"/>
  <c r="AJ861" i="5"/>
  <c r="AI861" i="5"/>
  <c r="AJ860" i="5"/>
  <c r="AI860" i="5"/>
  <c r="AJ859" i="5"/>
  <c r="AI859" i="5"/>
  <c r="AJ858" i="5"/>
  <c r="AI858" i="5"/>
  <c r="AJ857" i="5"/>
  <c r="AI857" i="5"/>
  <c r="AJ856" i="5"/>
  <c r="AI856" i="5"/>
  <c r="AJ855" i="5"/>
  <c r="AI855" i="5"/>
  <c r="AJ854" i="5"/>
  <c r="AI854" i="5"/>
  <c r="AJ853" i="5"/>
  <c r="AI853" i="5"/>
  <c r="AJ852" i="5"/>
  <c r="AI852" i="5"/>
  <c r="AJ851" i="5"/>
  <c r="AI851" i="5"/>
  <c r="AJ850" i="5"/>
  <c r="AI850" i="5"/>
  <c r="AJ849" i="5"/>
  <c r="AI849" i="5"/>
  <c r="AJ848" i="5"/>
  <c r="AI848" i="5"/>
  <c r="AJ847" i="5"/>
  <c r="AI847" i="5"/>
  <c r="AJ846" i="5"/>
  <c r="AI846" i="5"/>
  <c r="AJ845" i="5"/>
  <c r="AI845" i="5"/>
  <c r="AJ844" i="5"/>
  <c r="AI844" i="5"/>
  <c r="AJ843" i="5"/>
  <c r="AI843" i="5"/>
  <c r="AJ842" i="5"/>
  <c r="AI842" i="5"/>
  <c r="AJ841" i="5"/>
  <c r="AI841" i="5"/>
  <c r="AJ840" i="5"/>
  <c r="AI840" i="5"/>
  <c r="AJ839" i="5"/>
  <c r="AI839" i="5"/>
  <c r="AJ838" i="5"/>
  <c r="AI838" i="5"/>
  <c r="AJ837" i="5"/>
  <c r="AI837" i="5"/>
  <c r="AJ836" i="5"/>
  <c r="AI836" i="5"/>
  <c r="AJ835" i="5"/>
  <c r="AI835" i="5"/>
  <c r="AJ834" i="5"/>
  <c r="AI834" i="5"/>
  <c r="AJ833" i="5"/>
  <c r="AI833" i="5"/>
  <c r="AJ832" i="5"/>
  <c r="AI832" i="5"/>
  <c r="AJ831" i="5"/>
  <c r="AI831" i="5"/>
  <c r="AJ830" i="5"/>
  <c r="AI830" i="5"/>
  <c r="AJ829" i="5"/>
  <c r="AI829" i="5"/>
  <c r="AJ828" i="5"/>
  <c r="AI828" i="5"/>
  <c r="AJ827" i="5"/>
  <c r="AI827" i="5"/>
  <c r="AJ826" i="5"/>
  <c r="AI826" i="5"/>
  <c r="AJ825" i="5"/>
  <c r="AI825" i="5"/>
  <c r="AJ824" i="5"/>
  <c r="AI824" i="5"/>
  <c r="AJ823" i="5"/>
  <c r="AI823" i="5"/>
  <c r="AJ822" i="5"/>
  <c r="AI822" i="5"/>
  <c r="AJ821" i="5"/>
  <c r="AI821" i="5"/>
  <c r="AJ820" i="5"/>
  <c r="AI820" i="5"/>
  <c r="AJ819" i="5"/>
  <c r="AI819" i="5"/>
  <c r="AJ818" i="5"/>
  <c r="AI818" i="5"/>
  <c r="AJ817" i="5"/>
  <c r="AI817" i="5"/>
  <c r="AJ816" i="5"/>
  <c r="AI816" i="5"/>
  <c r="AJ815" i="5"/>
  <c r="AI815" i="5"/>
  <c r="AJ814" i="5"/>
  <c r="AI814" i="5"/>
  <c r="AJ813" i="5"/>
  <c r="AI813" i="5"/>
  <c r="AJ812" i="5"/>
  <c r="AI812" i="5"/>
  <c r="AJ811" i="5"/>
  <c r="AI811" i="5"/>
  <c r="AJ810" i="5"/>
  <c r="AI810" i="5"/>
  <c r="AJ809" i="5"/>
  <c r="AI809" i="5"/>
  <c r="AJ808" i="5"/>
  <c r="AI808" i="5"/>
  <c r="AJ807" i="5"/>
  <c r="AI807" i="5"/>
  <c r="AJ806" i="5"/>
  <c r="AI806" i="5"/>
  <c r="AJ805" i="5"/>
  <c r="AI805" i="5"/>
  <c r="AJ804" i="5"/>
  <c r="AI804" i="5"/>
  <c r="AJ803" i="5"/>
  <c r="AI803" i="5"/>
  <c r="AJ802" i="5"/>
  <c r="AI802" i="5"/>
  <c r="AJ801" i="5"/>
  <c r="AI801" i="5"/>
  <c r="AJ800" i="5"/>
  <c r="AI800" i="5"/>
  <c r="AJ799" i="5"/>
  <c r="AI799" i="5"/>
  <c r="AJ798" i="5"/>
  <c r="AI798" i="5"/>
  <c r="AJ797" i="5"/>
  <c r="AI797" i="5"/>
  <c r="AJ796" i="5"/>
  <c r="AI796" i="5"/>
  <c r="AJ795" i="5"/>
  <c r="AI795" i="5"/>
  <c r="AJ794" i="5"/>
  <c r="AI794" i="5"/>
  <c r="AJ793" i="5"/>
  <c r="AI793" i="5"/>
  <c r="AJ792" i="5"/>
  <c r="AI792" i="5"/>
  <c r="AJ791" i="5"/>
  <c r="AI791" i="5"/>
  <c r="AJ790" i="5"/>
  <c r="AI790" i="5"/>
  <c r="AJ789" i="5"/>
  <c r="AI789" i="5"/>
  <c r="AJ788" i="5"/>
  <c r="AI788" i="5"/>
  <c r="AJ787" i="5"/>
  <c r="AI787" i="5"/>
  <c r="AJ786" i="5"/>
  <c r="AI786" i="5"/>
  <c r="AJ785" i="5"/>
  <c r="AI785" i="5"/>
  <c r="AJ784" i="5"/>
  <c r="AI784" i="5"/>
  <c r="AJ783" i="5"/>
  <c r="AI783" i="5"/>
  <c r="AJ782" i="5"/>
  <c r="AI782" i="5"/>
  <c r="AJ781" i="5"/>
  <c r="AI781" i="5"/>
  <c r="AJ780" i="5"/>
  <c r="AI780" i="5"/>
  <c r="AJ779" i="5"/>
  <c r="AI779" i="5"/>
  <c r="AJ778" i="5"/>
  <c r="AI778" i="5"/>
  <c r="AJ777" i="5"/>
  <c r="AI777" i="5"/>
  <c r="AJ776" i="5"/>
  <c r="AI776" i="5"/>
  <c r="AJ775" i="5"/>
  <c r="AI775" i="5"/>
  <c r="AJ774" i="5"/>
  <c r="AI774" i="5"/>
  <c r="AJ773" i="5"/>
  <c r="AI773" i="5"/>
  <c r="AJ772" i="5"/>
  <c r="AI772" i="5"/>
  <c r="AJ771" i="5"/>
  <c r="AI771" i="5"/>
  <c r="AJ770" i="5"/>
  <c r="AI770" i="5"/>
  <c r="AJ769" i="5"/>
  <c r="AI769" i="5"/>
  <c r="AJ768" i="5"/>
  <c r="AI768" i="5"/>
  <c r="AJ767" i="5"/>
  <c r="AI767" i="5"/>
  <c r="AJ766" i="5"/>
  <c r="AI766" i="5"/>
  <c r="AJ765" i="5"/>
  <c r="AI765" i="5"/>
  <c r="AJ764" i="5"/>
  <c r="AI764" i="5"/>
  <c r="AJ763" i="5"/>
  <c r="AI763" i="5"/>
  <c r="AJ762" i="5"/>
  <c r="AI762" i="5"/>
  <c r="AJ761" i="5"/>
  <c r="AI761" i="5"/>
  <c r="AJ760" i="5"/>
  <c r="AI760" i="5"/>
  <c r="AJ759" i="5"/>
  <c r="AI759" i="5"/>
  <c r="AJ758" i="5"/>
  <c r="AI758" i="5"/>
  <c r="AJ757" i="5"/>
  <c r="AI757" i="5"/>
  <c r="AJ756" i="5"/>
  <c r="AI756" i="5"/>
  <c r="AJ755" i="5"/>
  <c r="AI755" i="5"/>
  <c r="AJ754" i="5"/>
  <c r="AI754" i="5"/>
  <c r="AJ753" i="5"/>
  <c r="AI753" i="5"/>
  <c r="AJ752" i="5"/>
  <c r="AI752" i="5"/>
  <c r="AJ751" i="5"/>
  <c r="AI751" i="5"/>
  <c r="AJ750" i="5"/>
  <c r="AI750" i="5"/>
  <c r="AJ749" i="5"/>
  <c r="AI749" i="5"/>
  <c r="AJ748" i="5"/>
  <c r="AI748" i="5"/>
  <c r="AJ747" i="5"/>
  <c r="AI747" i="5"/>
  <c r="AJ746" i="5"/>
  <c r="AI746" i="5"/>
  <c r="AJ745" i="5"/>
  <c r="AI745" i="5"/>
  <c r="AJ744" i="5"/>
  <c r="AI744" i="5"/>
  <c r="AJ743" i="5"/>
  <c r="AI743" i="5"/>
  <c r="AJ742" i="5"/>
  <c r="AI742" i="5"/>
  <c r="AJ741" i="5"/>
  <c r="AI741" i="5"/>
  <c r="AJ740" i="5"/>
  <c r="AI740" i="5"/>
  <c r="AJ739" i="5"/>
  <c r="AI739" i="5"/>
  <c r="AJ738" i="5"/>
  <c r="AI738" i="5"/>
  <c r="AJ737" i="5"/>
  <c r="AI737" i="5"/>
  <c r="AJ736" i="5"/>
  <c r="AI736" i="5"/>
  <c r="AJ735" i="5"/>
  <c r="AI735" i="5"/>
  <c r="AJ734" i="5"/>
  <c r="AI734" i="5"/>
  <c r="AJ733" i="5"/>
  <c r="AI733" i="5"/>
  <c r="AJ732" i="5"/>
  <c r="AI732" i="5"/>
  <c r="AJ731" i="5"/>
  <c r="AI731" i="5"/>
  <c r="AJ730" i="5"/>
  <c r="AI730" i="5"/>
  <c r="AJ729" i="5"/>
  <c r="AI729" i="5"/>
  <c r="AJ728" i="5"/>
  <c r="AI728" i="5"/>
  <c r="AJ727" i="5"/>
  <c r="AI727" i="5"/>
  <c r="AJ726" i="5"/>
  <c r="AI726" i="5"/>
  <c r="AJ725" i="5"/>
  <c r="AI725" i="5"/>
  <c r="AJ724" i="5"/>
  <c r="AI724" i="5"/>
  <c r="AJ723" i="5"/>
  <c r="AI723" i="5"/>
  <c r="AJ722" i="5"/>
  <c r="AI722" i="5"/>
  <c r="AJ721" i="5"/>
  <c r="AI721" i="5"/>
  <c r="AJ720" i="5"/>
  <c r="AI720" i="5"/>
  <c r="AJ719" i="5"/>
  <c r="AI719" i="5"/>
  <c r="AJ718" i="5"/>
  <c r="AI718" i="5"/>
  <c r="AJ717" i="5"/>
  <c r="AI717" i="5"/>
  <c r="AJ716" i="5"/>
  <c r="AI716" i="5"/>
  <c r="AJ715" i="5"/>
  <c r="AI715" i="5"/>
  <c r="AJ714" i="5"/>
  <c r="AI714" i="5"/>
  <c r="AJ713" i="5"/>
  <c r="AI713" i="5"/>
  <c r="AJ712" i="5"/>
  <c r="AI712" i="5"/>
  <c r="AJ711" i="5"/>
  <c r="AI711" i="5"/>
  <c r="AJ710" i="5"/>
  <c r="AI710" i="5"/>
  <c r="AJ709" i="5"/>
  <c r="AI709" i="5"/>
  <c r="AJ708" i="5"/>
  <c r="AI708" i="5"/>
  <c r="AJ707" i="5"/>
  <c r="AI707" i="5"/>
  <c r="AJ706" i="5"/>
  <c r="AI706" i="5"/>
  <c r="AJ705" i="5"/>
  <c r="AI705" i="5"/>
  <c r="AJ704" i="5"/>
  <c r="AI704" i="5"/>
  <c r="AJ703" i="5"/>
  <c r="AI703" i="5"/>
  <c r="AJ702" i="5"/>
  <c r="AI702" i="5"/>
  <c r="AJ701" i="5"/>
  <c r="AI701" i="5"/>
  <c r="AJ700" i="5"/>
  <c r="AI700" i="5"/>
  <c r="AJ699" i="5"/>
  <c r="AI699" i="5"/>
  <c r="AJ698" i="5"/>
  <c r="AI698" i="5"/>
  <c r="AJ697" i="5"/>
  <c r="AI697" i="5"/>
  <c r="AJ696" i="5"/>
  <c r="AI696" i="5"/>
  <c r="AJ695" i="5"/>
  <c r="AI695" i="5"/>
  <c r="AJ694" i="5"/>
  <c r="AI694" i="5"/>
  <c r="AJ693" i="5"/>
  <c r="AI693" i="5"/>
  <c r="AJ692" i="5"/>
  <c r="AI692" i="5"/>
  <c r="AJ691" i="5"/>
  <c r="AI691" i="5"/>
  <c r="AJ690" i="5"/>
  <c r="AI690" i="5"/>
  <c r="AJ689" i="5"/>
  <c r="AI689" i="5"/>
  <c r="AJ688" i="5"/>
  <c r="AI688" i="5"/>
  <c r="AJ687" i="5"/>
  <c r="AI687" i="5"/>
  <c r="AJ686" i="5"/>
  <c r="AI686" i="5"/>
  <c r="AJ685" i="5"/>
  <c r="AI685" i="5"/>
  <c r="AJ684" i="5"/>
  <c r="AI684" i="5"/>
  <c r="AJ683" i="5"/>
  <c r="AI683" i="5"/>
  <c r="AJ682" i="5"/>
  <c r="AI682" i="5"/>
  <c r="AJ681" i="5"/>
  <c r="AI681" i="5"/>
  <c r="AJ680" i="5"/>
  <c r="AI680" i="5"/>
  <c r="AJ679" i="5"/>
  <c r="AI679" i="5"/>
  <c r="AJ678" i="5"/>
  <c r="AI678" i="5"/>
  <c r="AJ677" i="5"/>
  <c r="AI677" i="5"/>
  <c r="AJ676" i="5"/>
  <c r="AI676" i="5"/>
  <c r="AJ675" i="5"/>
  <c r="AI675" i="5"/>
  <c r="AJ674" i="5"/>
  <c r="AI674" i="5"/>
  <c r="AJ673" i="5"/>
  <c r="AI673" i="5"/>
  <c r="AJ672" i="5"/>
  <c r="AI672" i="5"/>
  <c r="AJ671" i="5"/>
  <c r="AI671" i="5"/>
  <c r="AJ670" i="5"/>
  <c r="AI670" i="5"/>
  <c r="AJ669" i="5"/>
  <c r="AI669" i="5"/>
  <c r="AJ668" i="5"/>
  <c r="AI668" i="5"/>
  <c r="AJ667" i="5"/>
  <c r="AI667" i="5"/>
  <c r="AJ666" i="5"/>
  <c r="AI666" i="5"/>
  <c r="AJ665" i="5"/>
  <c r="AI665" i="5"/>
  <c r="AJ664" i="5"/>
  <c r="AI664" i="5"/>
  <c r="AJ663" i="5"/>
  <c r="AI663" i="5"/>
  <c r="AJ662" i="5"/>
  <c r="AI662" i="5"/>
  <c r="AJ661" i="5"/>
  <c r="AI661" i="5"/>
  <c r="AJ660" i="5"/>
  <c r="AI660" i="5"/>
  <c r="AJ659" i="5"/>
  <c r="AI659" i="5"/>
  <c r="AJ658" i="5"/>
  <c r="AI658" i="5"/>
  <c r="AJ657" i="5"/>
  <c r="AI657" i="5"/>
  <c r="AJ656" i="5"/>
  <c r="AI656" i="5"/>
  <c r="AJ655" i="5"/>
  <c r="AI655" i="5"/>
  <c r="AJ654" i="5"/>
  <c r="AI654" i="5"/>
  <c r="AJ653" i="5"/>
  <c r="AI653" i="5"/>
  <c r="AJ652" i="5"/>
  <c r="AI652" i="5"/>
  <c r="AJ651" i="5"/>
  <c r="AI651" i="5"/>
  <c r="AJ650" i="5"/>
  <c r="AI650" i="5"/>
  <c r="AJ649" i="5"/>
  <c r="AI649" i="5"/>
  <c r="AJ648" i="5"/>
  <c r="AI648" i="5"/>
  <c r="AJ647" i="5"/>
  <c r="AI647" i="5"/>
  <c r="AJ646" i="5"/>
  <c r="AI646" i="5"/>
  <c r="AJ645" i="5"/>
  <c r="AI645" i="5"/>
  <c r="AJ644" i="5"/>
  <c r="AI644" i="5"/>
  <c r="AJ643" i="5"/>
  <c r="AI643" i="5"/>
  <c r="AJ642" i="5"/>
  <c r="AI642" i="5"/>
  <c r="AJ641" i="5"/>
  <c r="AI641" i="5"/>
  <c r="AJ640" i="5"/>
  <c r="AI640" i="5"/>
  <c r="AJ639" i="5"/>
  <c r="AI639" i="5"/>
  <c r="AJ638" i="5"/>
  <c r="AI638" i="5"/>
  <c r="AJ637" i="5"/>
  <c r="AI637" i="5"/>
  <c r="AJ636" i="5"/>
  <c r="AI636" i="5"/>
  <c r="AJ635" i="5"/>
  <c r="AI635" i="5"/>
  <c r="AJ634" i="5"/>
  <c r="AI634" i="5"/>
  <c r="AJ633" i="5"/>
  <c r="AI633" i="5"/>
  <c r="AJ632" i="5"/>
  <c r="AI632" i="5"/>
  <c r="AJ631" i="5"/>
  <c r="AI631" i="5"/>
  <c r="AJ630" i="5"/>
  <c r="AI630" i="5"/>
  <c r="AJ629" i="5"/>
  <c r="AI629" i="5"/>
  <c r="AJ628" i="5"/>
  <c r="AI628" i="5"/>
  <c r="AJ627" i="5"/>
  <c r="AI627" i="5"/>
  <c r="AJ626" i="5"/>
  <c r="AI626" i="5"/>
  <c r="AJ625" i="5"/>
  <c r="AI625" i="5"/>
  <c r="AJ624" i="5"/>
  <c r="AI624" i="5"/>
  <c r="AJ623" i="5"/>
  <c r="AI623" i="5"/>
  <c r="AJ622" i="5"/>
  <c r="AI622" i="5"/>
  <c r="AJ621" i="5"/>
  <c r="AI621" i="5"/>
  <c r="AJ620" i="5"/>
  <c r="AI620" i="5"/>
  <c r="AJ619" i="5"/>
  <c r="AI619" i="5"/>
  <c r="AJ618" i="5"/>
  <c r="AI618" i="5"/>
  <c r="AJ617" i="5"/>
  <c r="AI617" i="5"/>
  <c r="AJ616" i="5"/>
  <c r="AI616" i="5"/>
  <c r="AJ615" i="5"/>
  <c r="AI615" i="5"/>
  <c r="AJ614" i="5"/>
  <c r="AI614" i="5"/>
  <c r="AJ613" i="5"/>
  <c r="AI613" i="5"/>
  <c r="AJ612" i="5"/>
  <c r="AI612" i="5"/>
  <c r="AJ611" i="5"/>
  <c r="AI611" i="5"/>
  <c r="AJ610" i="5"/>
  <c r="AI610" i="5"/>
  <c r="AJ609" i="5"/>
  <c r="AI609" i="5"/>
  <c r="AJ608" i="5"/>
  <c r="AI608" i="5"/>
  <c r="AJ607" i="5"/>
  <c r="AI607" i="5"/>
  <c r="AJ606" i="5"/>
  <c r="AI606" i="5"/>
  <c r="AJ605" i="5"/>
  <c r="AI605" i="5"/>
  <c r="AJ604" i="5"/>
  <c r="AI604" i="5"/>
  <c r="AJ603" i="5"/>
  <c r="AI603" i="5"/>
  <c r="AJ602" i="5"/>
  <c r="AI602" i="5"/>
  <c r="AJ601" i="5"/>
  <c r="AI601" i="5"/>
  <c r="AJ600" i="5"/>
  <c r="AI600" i="5"/>
  <c r="AJ599" i="5"/>
  <c r="AI599" i="5"/>
  <c r="AJ598" i="5"/>
  <c r="AI598" i="5"/>
  <c r="AJ597" i="5"/>
  <c r="AI597" i="5"/>
  <c r="AJ596" i="5"/>
  <c r="AI596" i="5"/>
  <c r="AJ595" i="5"/>
  <c r="AI595" i="5"/>
  <c r="AJ594" i="5"/>
  <c r="AI594" i="5"/>
  <c r="AJ593" i="5"/>
  <c r="AI593" i="5"/>
  <c r="AJ592" i="5"/>
  <c r="AI592" i="5"/>
  <c r="AJ591" i="5"/>
  <c r="AI591" i="5"/>
  <c r="AJ590" i="5"/>
  <c r="AI590" i="5"/>
  <c r="AJ589" i="5"/>
  <c r="AI589" i="5"/>
  <c r="AJ588" i="5"/>
  <c r="AI588" i="5"/>
  <c r="AJ587" i="5"/>
  <c r="AI587" i="5"/>
  <c r="AJ586" i="5"/>
  <c r="AI586" i="5"/>
  <c r="AJ585" i="5"/>
  <c r="AI585" i="5"/>
  <c r="AJ584" i="5"/>
  <c r="AI584" i="5"/>
  <c r="AJ583" i="5"/>
  <c r="AI583" i="5"/>
  <c r="AJ582" i="5"/>
  <c r="AI582" i="5"/>
  <c r="AJ581" i="5"/>
  <c r="AI581" i="5"/>
  <c r="AJ580" i="5"/>
  <c r="AI580" i="5"/>
  <c r="AJ579" i="5"/>
  <c r="AI579" i="5"/>
  <c r="AJ578" i="5"/>
  <c r="AI578" i="5"/>
  <c r="AJ577" i="5"/>
  <c r="AI577" i="5"/>
  <c r="AJ576" i="5"/>
  <c r="AI576" i="5"/>
  <c r="AJ575" i="5"/>
  <c r="AI575" i="5"/>
  <c r="AJ574" i="5"/>
  <c r="AI574" i="5"/>
  <c r="AJ573" i="5"/>
  <c r="AI573" i="5"/>
  <c r="AJ572" i="5"/>
  <c r="AI572" i="5"/>
  <c r="AJ571" i="5"/>
  <c r="AI571" i="5"/>
  <c r="AJ570" i="5"/>
  <c r="AI570" i="5"/>
  <c r="AJ569" i="5"/>
  <c r="AI569" i="5"/>
  <c r="AJ568" i="5"/>
  <c r="AI568" i="5"/>
  <c r="AJ567" i="5"/>
  <c r="AI567" i="5"/>
  <c r="AJ566" i="5"/>
  <c r="AI566" i="5"/>
  <c r="AJ565" i="5"/>
  <c r="AI565" i="5"/>
  <c r="AJ564" i="5"/>
  <c r="AI564" i="5"/>
  <c r="AJ563" i="5"/>
  <c r="AI563" i="5"/>
  <c r="AJ562" i="5"/>
  <c r="AI562" i="5"/>
  <c r="AJ561" i="5"/>
  <c r="AI561" i="5"/>
  <c r="AJ560" i="5"/>
  <c r="AI560" i="5"/>
  <c r="AJ559" i="5"/>
  <c r="AI559" i="5"/>
  <c r="AJ558" i="5"/>
  <c r="AI558" i="5"/>
  <c r="AJ557" i="5"/>
  <c r="AI557" i="5"/>
  <c r="AJ556" i="5"/>
  <c r="AI556" i="5"/>
  <c r="AJ555" i="5"/>
  <c r="AI555" i="5"/>
  <c r="AJ554" i="5"/>
  <c r="AI554" i="5"/>
  <c r="AJ553" i="5"/>
  <c r="AI553" i="5"/>
  <c r="AJ552" i="5"/>
  <c r="AI552" i="5"/>
  <c r="AJ551" i="5"/>
  <c r="AI551" i="5"/>
  <c r="AJ550" i="5"/>
  <c r="AI550" i="5"/>
  <c r="AJ549" i="5"/>
  <c r="AI549" i="5"/>
  <c r="AJ548" i="5"/>
  <c r="AI548" i="5"/>
  <c r="AJ547" i="5"/>
  <c r="AI547" i="5"/>
  <c r="AJ546" i="5"/>
  <c r="AI546" i="5"/>
  <c r="AJ545" i="5"/>
  <c r="AI545" i="5"/>
  <c r="AJ544" i="5"/>
  <c r="AI544" i="5"/>
  <c r="AJ543" i="5"/>
  <c r="AI543" i="5"/>
  <c r="AJ542" i="5"/>
  <c r="AI542" i="5"/>
  <c r="AJ541" i="5"/>
  <c r="AI541" i="5"/>
  <c r="AJ540" i="5"/>
  <c r="AI540" i="5"/>
  <c r="AJ539" i="5"/>
  <c r="AI539" i="5"/>
  <c r="AJ538" i="5"/>
  <c r="AI538" i="5"/>
  <c r="AJ537" i="5"/>
  <c r="AI537" i="5"/>
  <c r="AJ536" i="5"/>
  <c r="AI536" i="5"/>
  <c r="AJ535" i="5"/>
  <c r="AI535" i="5"/>
  <c r="AJ534" i="5"/>
  <c r="AI534" i="5"/>
  <c r="AJ533" i="5"/>
  <c r="AI533" i="5"/>
  <c r="AJ532" i="5"/>
  <c r="AI532" i="5"/>
  <c r="AJ531" i="5"/>
  <c r="AI531" i="5"/>
  <c r="AJ530" i="5"/>
  <c r="AI530" i="5"/>
  <c r="AJ529" i="5"/>
  <c r="AI529" i="5"/>
  <c r="AJ528" i="5"/>
  <c r="AI528" i="5"/>
  <c r="AJ527" i="5"/>
  <c r="AI527" i="5"/>
  <c r="AJ526" i="5"/>
  <c r="AI526" i="5"/>
  <c r="AJ525" i="5"/>
  <c r="AI525" i="5"/>
  <c r="AJ524" i="5"/>
  <c r="AI524" i="5"/>
  <c r="AJ523" i="5"/>
  <c r="AI523" i="5"/>
  <c r="AJ522" i="5"/>
  <c r="AI522" i="5"/>
  <c r="AJ521" i="5"/>
  <c r="AI521" i="5"/>
  <c r="AJ520" i="5"/>
  <c r="AI520" i="5"/>
  <c r="AJ519" i="5"/>
  <c r="AI519" i="5"/>
  <c r="AJ518" i="5"/>
  <c r="AI518" i="5"/>
  <c r="AJ517" i="5"/>
  <c r="AI517" i="5"/>
  <c r="AJ516" i="5"/>
  <c r="AI516" i="5"/>
  <c r="AJ515" i="5"/>
  <c r="AI515" i="5"/>
  <c r="AJ514" i="5"/>
  <c r="AI514" i="5"/>
  <c r="AJ513" i="5"/>
  <c r="AI513" i="5"/>
  <c r="AJ512" i="5"/>
  <c r="AI512" i="5"/>
  <c r="AJ511" i="5"/>
  <c r="AI511" i="5"/>
  <c r="AJ510" i="5"/>
  <c r="AI510" i="5"/>
  <c r="AJ509" i="5"/>
  <c r="AI509" i="5"/>
  <c r="AJ508" i="5"/>
  <c r="AI508" i="5"/>
  <c r="AJ507" i="5"/>
  <c r="AI507" i="5"/>
  <c r="AJ506" i="5"/>
  <c r="AI506" i="5"/>
  <c r="AJ505" i="5"/>
  <c r="AI505" i="5"/>
  <c r="AJ504" i="5"/>
  <c r="AI504" i="5"/>
  <c r="AJ503" i="5"/>
  <c r="AI503" i="5"/>
  <c r="AJ502" i="5"/>
  <c r="AI502" i="5"/>
  <c r="AJ501" i="5"/>
  <c r="AI501" i="5"/>
  <c r="AJ500" i="5"/>
  <c r="AI500" i="5"/>
  <c r="AJ499" i="5"/>
  <c r="AI499" i="5"/>
  <c r="AJ498" i="5"/>
  <c r="AI498" i="5"/>
  <c r="AJ497" i="5"/>
  <c r="AI497" i="5"/>
  <c r="AJ496" i="5"/>
  <c r="AI496" i="5"/>
  <c r="AJ495" i="5"/>
  <c r="AI495" i="5"/>
  <c r="AJ494" i="5"/>
  <c r="AI494" i="5"/>
  <c r="AJ493" i="5"/>
  <c r="AI493" i="5"/>
  <c r="AJ492" i="5"/>
  <c r="AI492" i="5"/>
  <c r="AJ491" i="5"/>
  <c r="AI491" i="5"/>
  <c r="AJ490" i="5"/>
  <c r="AI490" i="5"/>
  <c r="AJ489" i="5"/>
  <c r="AI489" i="5"/>
  <c r="AJ488" i="5"/>
  <c r="AI488" i="5"/>
  <c r="AJ487" i="5"/>
  <c r="AI487" i="5"/>
  <c r="AJ486" i="5"/>
  <c r="AI486" i="5"/>
  <c r="AJ485" i="5"/>
  <c r="AI485" i="5"/>
  <c r="AJ484" i="5"/>
  <c r="AI484" i="5"/>
  <c r="AJ483" i="5"/>
  <c r="AI483" i="5"/>
  <c r="AJ482" i="5"/>
  <c r="AI482" i="5"/>
  <c r="AJ481" i="5"/>
  <c r="AI481" i="5"/>
  <c r="AJ480" i="5"/>
  <c r="AI480" i="5"/>
  <c r="AJ479" i="5"/>
  <c r="AI479" i="5"/>
  <c r="AJ478" i="5"/>
  <c r="AI478" i="5"/>
  <c r="AJ477" i="5"/>
  <c r="AI477" i="5"/>
  <c r="AJ476" i="5"/>
  <c r="AI476" i="5"/>
  <c r="AJ475" i="5"/>
  <c r="AI475" i="5"/>
  <c r="AJ474" i="5"/>
  <c r="AI474" i="5"/>
  <c r="AJ473" i="5"/>
  <c r="AI473" i="5"/>
  <c r="AJ472" i="5"/>
  <c r="AI472" i="5"/>
  <c r="AJ471" i="5"/>
  <c r="AI471" i="5"/>
  <c r="AJ470" i="5"/>
  <c r="AI470" i="5"/>
  <c r="AJ469" i="5"/>
  <c r="AI469" i="5"/>
  <c r="AJ468" i="5"/>
  <c r="AI468" i="5"/>
  <c r="AJ467" i="5"/>
  <c r="AI467" i="5"/>
  <c r="AJ466" i="5"/>
  <c r="AI466" i="5"/>
  <c r="AJ465" i="5"/>
  <c r="AI465" i="5"/>
  <c r="AJ464" i="5"/>
  <c r="AI464" i="5"/>
  <c r="AJ463" i="5"/>
  <c r="AI463" i="5"/>
  <c r="AJ462" i="5"/>
  <c r="AI462" i="5"/>
  <c r="AJ461" i="5"/>
  <c r="AI461" i="5"/>
  <c r="AJ460" i="5"/>
  <c r="AI460" i="5"/>
  <c r="AJ459" i="5"/>
  <c r="AI459" i="5"/>
  <c r="AJ458" i="5"/>
  <c r="AI458" i="5"/>
  <c r="AJ457" i="5"/>
  <c r="AI457" i="5"/>
  <c r="AJ456" i="5"/>
  <c r="AI456" i="5"/>
  <c r="AJ455" i="5"/>
  <c r="AI455" i="5"/>
  <c r="AJ454" i="5"/>
  <c r="AI454" i="5"/>
  <c r="AJ453" i="5"/>
  <c r="AI453" i="5"/>
  <c r="AJ452" i="5"/>
  <c r="AI452" i="5"/>
  <c r="AJ451" i="5"/>
  <c r="AI451" i="5"/>
  <c r="AJ450" i="5"/>
  <c r="AI450" i="5"/>
  <c r="AJ449" i="5"/>
  <c r="AI449" i="5"/>
  <c r="AJ448" i="5"/>
  <c r="AI448" i="5"/>
  <c r="AJ447" i="5"/>
  <c r="AI447" i="5"/>
  <c r="AJ446" i="5"/>
  <c r="AI446" i="5"/>
  <c r="AJ445" i="5"/>
  <c r="AI445" i="5"/>
  <c r="AJ444" i="5"/>
  <c r="AI444" i="5"/>
  <c r="AJ443" i="5"/>
  <c r="AI443" i="5"/>
  <c r="AJ442" i="5"/>
  <c r="AI442" i="5"/>
  <c r="AJ441" i="5"/>
  <c r="AI441" i="5"/>
  <c r="AJ440" i="5"/>
  <c r="AI440" i="5"/>
  <c r="AJ439" i="5"/>
  <c r="AI439" i="5"/>
  <c r="AJ438" i="5"/>
  <c r="AI438" i="5"/>
  <c r="AJ437" i="5"/>
  <c r="AI437" i="5"/>
  <c r="AJ436" i="5"/>
  <c r="AI436" i="5"/>
  <c r="AJ435" i="5"/>
  <c r="AI435" i="5"/>
  <c r="AJ434" i="5"/>
  <c r="AI434" i="5"/>
  <c r="AJ433" i="5"/>
  <c r="AI433" i="5"/>
  <c r="AJ432" i="5"/>
  <c r="AI432" i="5"/>
  <c r="AJ431" i="5"/>
  <c r="AI431" i="5"/>
  <c r="AJ430" i="5"/>
  <c r="AI430" i="5"/>
  <c r="AJ429" i="5"/>
  <c r="AI429" i="5"/>
  <c r="AJ428" i="5"/>
  <c r="AI428" i="5"/>
  <c r="AJ427" i="5"/>
  <c r="AI427" i="5"/>
  <c r="AJ426" i="5"/>
  <c r="AI426" i="5"/>
  <c r="AJ425" i="5"/>
  <c r="AI425" i="5"/>
  <c r="AJ424" i="5"/>
  <c r="AI424" i="5"/>
  <c r="AJ423" i="5"/>
  <c r="AI423" i="5"/>
  <c r="AJ422" i="5"/>
  <c r="AI422" i="5"/>
  <c r="AJ421" i="5"/>
  <c r="AI421" i="5"/>
  <c r="AJ420" i="5"/>
  <c r="AI420" i="5"/>
  <c r="AJ419" i="5"/>
  <c r="AI419" i="5"/>
  <c r="AJ418" i="5"/>
  <c r="AI418" i="5"/>
  <c r="AJ417" i="5"/>
  <c r="AI417" i="5"/>
  <c r="AJ416" i="5"/>
  <c r="AI416" i="5"/>
  <c r="AJ415" i="5"/>
  <c r="AI415" i="5"/>
  <c r="AJ414" i="5"/>
  <c r="AI414" i="5"/>
  <c r="AJ413" i="5"/>
  <c r="AI413" i="5"/>
  <c r="AJ412" i="5"/>
  <c r="AI412" i="5"/>
  <c r="AJ411" i="5"/>
  <c r="AI411" i="5"/>
  <c r="AJ410" i="5"/>
  <c r="AI410" i="5"/>
  <c r="AJ409" i="5"/>
  <c r="AI409" i="5"/>
  <c r="AJ408" i="5"/>
  <c r="AI408" i="5"/>
  <c r="AJ407" i="5"/>
  <c r="AI407" i="5"/>
  <c r="AJ406" i="5"/>
  <c r="AI406" i="5"/>
  <c r="AJ405" i="5"/>
  <c r="AI405" i="5"/>
  <c r="AJ404" i="5"/>
  <c r="AI404" i="5"/>
  <c r="AJ403" i="5"/>
  <c r="AI403" i="5"/>
  <c r="AJ402" i="5"/>
  <c r="AI402" i="5"/>
  <c r="AJ401" i="5"/>
  <c r="AI401" i="5"/>
  <c r="AJ400" i="5"/>
  <c r="AI400" i="5"/>
  <c r="AJ399" i="5"/>
  <c r="AI399" i="5"/>
  <c r="AJ398" i="5"/>
  <c r="AI398" i="5"/>
  <c r="AJ397" i="5"/>
  <c r="AI397" i="5"/>
  <c r="AJ396" i="5"/>
  <c r="AI396" i="5"/>
  <c r="AJ395" i="5"/>
  <c r="AI395" i="5"/>
  <c r="AJ394" i="5"/>
  <c r="AI394" i="5"/>
  <c r="AJ393" i="5"/>
  <c r="AI393" i="5"/>
  <c r="AJ392" i="5"/>
  <c r="AI392" i="5"/>
  <c r="AJ391" i="5"/>
  <c r="AI391" i="5"/>
  <c r="AJ390" i="5"/>
  <c r="AI390" i="5"/>
  <c r="AJ389" i="5"/>
  <c r="AI389" i="5"/>
  <c r="AJ388" i="5"/>
  <c r="AI388" i="5"/>
  <c r="AJ387" i="5"/>
  <c r="AI387" i="5"/>
  <c r="AJ386" i="5"/>
  <c r="AI386" i="5"/>
  <c r="AJ385" i="5"/>
  <c r="AI385" i="5"/>
  <c r="AJ384" i="5"/>
  <c r="AI384" i="5"/>
  <c r="AJ383" i="5"/>
  <c r="AI383" i="5"/>
  <c r="AJ382" i="5"/>
  <c r="AI382" i="5"/>
  <c r="AJ381" i="5"/>
  <c r="AI381" i="5"/>
  <c r="AJ380" i="5"/>
  <c r="AI380" i="5"/>
  <c r="AJ379" i="5"/>
  <c r="AI379" i="5"/>
  <c r="AJ378" i="5"/>
  <c r="AI378" i="5"/>
  <c r="AJ377" i="5"/>
  <c r="AI377" i="5"/>
  <c r="AJ376" i="5"/>
  <c r="AI376" i="5"/>
  <c r="AJ375" i="5"/>
  <c r="AI375" i="5"/>
  <c r="AJ374" i="5"/>
  <c r="AI374" i="5"/>
  <c r="AJ373" i="5"/>
  <c r="AI373" i="5"/>
  <c r="AJ372" i="5"/>
  <c r="AI372" i="5"/>
  <c r="AJ371" i="5"/>
  <c r="AI371" i="5"/>
  <c r="AJ370" i="5"/>
  <c r="AI370" i="5"/>
  <c r="AJ369" i="5"/>
  <c r="AI369" i="5"/>
  <c r="AJ368" i="5"/>
  <c r="AI368" i="5"/>
  <c r="AJ367" i="5"/>
  <c r="AI367" i="5"/>
  <c r="AJ366" i="5"/>
  <c r="AI366" i="5"/>
  <c r="AJ365" i="5"/>
  <c r="AI365" i="5"/>
  <c r="AJ364" i="5"/>
  <c r="AI364" i="5"/>
  <c r="AJ363" i="5"/>
  <c r="AI363" i="5"/>
  <c r="AJ362" i="5"/>
  <c r="AI362" i="5"/>
  <c r="AJ361" i="5"/>
  <c r="AI361" i="5"/>
  <c r="AJ360" i="5"/>
  <c r="AI360" i="5"/>
  <c r="AJ359" i="5"/>
  <c r="AI359" i="5"/>
  <c r="AJ358" i="5"/>
  <c r="AI358" i="5"/>
  <c r="AJ357" i="5"/>
  <c r="AI357" i="5"/>
  <c r="AJ356" i="5"/>
  <c r="AI356" i="5"/>
  <c r="AJ355" i="5"/>
  <c r="AI355" i="5"/>
  <c r="AJ354" i="5"/>
  <c r="AI354" i="5"/>
  <c r="AJ353" i="5"/>
  <c r="AI353" i="5"/>
  <c r="AJ352" i="5"/>
  <c r="AI352" i="5"/>
  <c r="AJ351" i="5"/>
  <c r="AI351" i="5"/>
  <c r="AJ350" i="5"/>
  <c r="AI350" i="5"/>
  <c r="AJ349" i="5"/>
  <c r="AI349" i="5"/>
  <c r="AJ348" i="5"/>
  <c r="AI348" i="5"/>
  <c r="AJ347" i="5"/>
  <c r="AI347" i="5"/>
  <c r="AJ346" i="5"/>
  <c r="AI346" i="5"/>
  <c r="AJ345" i="5"/>
  <c r="AI345" i="5"/>
  <c r="AJ344" i="5"/>
  <c r="AI344" i="5"/>
  <c r="AJ343" i="5"/>
  <c r="AI343" i="5"/>
  <c r="AJ342" i="5"/>
  <c r="AI342" i="5"/>
  <c r="AJ341" i="5"/>
  <c r="AI341" i="5"/>
  <c r="AJ340" i="5"/>
  <c r="AI340" i="5"/>
  <c r="AJ339" i="5"/>
  <c r="AI339" i="5"/>
  <c r="AJ338" i="5"/>
  <c r="AI338" i="5"/>
  <c r="AJ337" i="5"/>
  <c r="AI337" i="5"/>
  <c r="AJ336" i="5"/>
  <c r="AI336" i="5"/>
  <c r="AJ335" i="5"/>
  <c r="AI335" i="5"/>
  <c r="AJ334" i="5"/>
  <c r="AI334" i="5"/>
  <c r="AJ333" i="5"/>
  <c r="AI333" i="5"/>
  <c r="AJ332" i="5"/>
  <c r="AI332" i="5"/>
  <c r="AJ331" i="5"/>
  <c r="AI331" i="5"/>
  <c r="AJ330" i="5"/>
  <c r="AI330" i="5"/>
  <c r="AJ329" i="5"/>
  <c r="AI329" i="5"/>
  <c r="AJ328" i="5"/>
  <c r="AI328" i="5"/>
  <c r="AJ327" i="5"/>
  <c r="AI327" i="5"/>
  <c r="AJ326" i="5"/>
  <c r="AI326" i="5"/>
  <c r="AJ325" i="5"/>
  <c r="AI325" i="5"/>
  <c r="AJ324" i="5"/>
  <c r="AI324" i="5"/>
  <c r="AJ323" i="5"/>
  <c r="AI323" i="5"/>
  <c r="AJ322" i="5"/>
  <c r="AI322" i="5"/>
  <c r="AJ321" i="5"/>
  <c r="AI321" i="5"/>
  <c r="AJ320" i="5"/>
  <c r="AI320" i="5"/>
  <c r="AJ319" i="5"/>
  <c r="AI319" i="5"/>
  <c r="AJ318" i="5"/>
  <c r="AI318" i="5"/>
  <c r="AJ317" i="5"/>
  <c r="AI317" i="5"/>
  <c r="AJ316" i="5"/>
  <c r="AI316" i="5"/>
  <c r="AJ315" i="5"/>
  <c r="AI315" i="5"/>
  <c r="AJ314" i="5"/>
  <c r="AI314" i="5"/>
  <c r="AJ313" i="5"/>
  <c r="AI313" i="5"/>
  <c r="AJ312" i="5"/>
  <c r="AI312" i="5"/>
  <c r="AJ311" i="5"/>
  <c r="AI311" i="5"/>
  <c r="AJ310" i="5"/>
  <c r="AI310" i="5"/>
  <c r="AJ309" i="5"/>
  <c r="AI309" i="5"/>
  <c r="AJ308" i="5"/>
  <c r="AI308" i="5"/>
  <c r="AJ307" i="5"/>
  <c r="AI307" i="5"/>
  <c r="AJ306" i="5"/>
  <c r="AI306" i="5"/>
  <c r="AJ305" i="5"/>
  <c r="AI305" i="5"/>
  <c r="AJ304" i="5"/>
  <c r="AI304" i="5"/>
  <c r="AJ303" i="5"/>
  <c r="AI303" i="5"/>
  <c r="AJ302" i="5"/>
  <c r="AI302" i="5"/>
  <c r="AJ301" i="5"/>
  <c r="AI301" i="5"/>
  <c r="AJ300" i="5"/>
  <c r="AI300" i="5"/>
  <c r="AJ299" i="5"/>
  <c r="AI299" i="5"/>
  <c r="AJ298" i="5"/>
  <c r="AI298" i="5"/>
  <c r="AJ297" i="5"/>
  <c r="AI297" i="5"/>
  <c r="AJ296" i="5"/>
  <c r="AI296" i="5"/>
  <c r="AJ295" i="5"/>
  <c r="AI295" i="5"/>
  <c r="AJ294" i="5"/>
  <c r="AI294" i="5"/>
  <c r="AJ293" i="5"/>
  <c r="AI293" i="5"/>
  <c r="AJ292" i="5"/>
  <c r="AI292" i="5"/>
  <c r="AJ291" i="5"/>
  <c r="AI291" i="5"/>
  <c r="AJ290" i="5"/>
  <c r="AI290" i="5"/>
  <c r="AJ289" i="5"/>
  <c r="AI289" i="5"/>
  <c r="AJ288" i="5"/>
  <c r="AI288" i="5"/>
  <c r="AJ287" i="5"/>
  <c r="AI287" i="5"/>
  <c r="AJ286" i="5"/>
  <c r="AI286" i="5"/>
  <c r="AJ285" i="5"/>
  <c r="AI285" i="5"/>
  <c r="AJ284" i="5"/>
  <c r="AI284" i="5"/>
  <c r="AJ283" i="5"/>
  <c r="AI283" i="5"/>
  <c r="AJ282" i="5"/>
  <c r="AI282" i="5"/>
  <c r="AJ281" i="5"/>
  <c r="AI281" i="5"/>
  <c r="AJ280" i="5"/>
  <c r="AI280" i="5"/>
  <c r="AJ279" i="5"/>
  <c r="AI279" i="5"/>
  <c r="AJ278" i="5"/>
  <c r="AI278" i="5"/>
  <c r="AJ277" i="5"/>
  <c r="AI277" i="5"/>
  <c r="AJ276" i="5"/>
  <c r="AI276" i="5"/>
  <c r="AJ275" i="5"/>
  <c r="AI275" i="5"/>
  <c r="AJ274" i="5"/>
  <c r="AI274" i="5"/>
  <c r="AJ273" i="5"/>
  <c r="AI273" i="5"/>
  <c r="AJ272" i="5"/>
  <c r="AI272" i="5"/>
  <c r="AJ271" i="5"/>
  <c r="AI271" i="5"/>
  <c r="AJ270" i="5"/>
  <c r="AI270" i="5"/>
  <c r="AJ269" i="5"/>
  <c r="AI269" i="5"/>
  <c r="AJ268" i="5"/>
  <c r="AI268" i="5"/>
  <c r="AJ267" i="5"/>
  <c r="AI267" i="5"/>
  <c r="AJ266" i="5"/>
  <c r="AI266" i="5"/>
  <c r="AJ265" i="5"/>
  <c r="AI265" i="5"/>
  <c r="AJ264" i="5"/>
  <c r="AI264" i="5"/>
  <c r="AJ263" i="5"/>
  <c r="AI263" i="5"/>
  <c r="AJ262" i="5"/>
  <c r="AI262" i="5"/>
  <c r="AJ261" i="5"/>
  <c r="AI261" i="5"/>
  <c r="AJ260" i="5"/>
  <c r="AI260" i="5"/>
  <c r="AJ259" i="5"/>
  <c r="AI259" i="5"/>
  <c r="AJ258" i="5"/>
  <c r="AI258" i="5"/>
  <c r="AJ257" i="5"/>
  <c r="AI257" i="5"/>
  <c r="AJ256" i="5"/>
  <c r="AI256" i="5"/>
  <c r="AJ255" i="5"/>
  <c r="AI255" i="5"/>
  <c r="AJ254" i="5"/>
  <c r="AI254" i="5"/>
  <c r="AJ253" i="5"/>
  <c r="AI253" i="5"/>
  <c r="AJ252" i="5"/>
  <c r="AI252" i="5"/>
  <c r="AJ251" i="5"/>
  <c r="AI251" i="5"/>
  <c r="AJ250" i="5"/>
  <c r="AI250" i="5"/>
  <c r="AJ249" i="5"/>
  <c r="AI249" i="5"/>
  <c r="AJ248" i="5"/>
  <c r="AI248" i="5"/>
  <c r="AJ247" i="5"/>
  <c r="AI247" i="5"/>
  <c r="AJ246" i="5"/>
  <c r="AI246" i="5"/>
  <c r="AJ245" i="5"/>
  <c r="AI245" i="5"/>
  <c r="AJ244" i="5"/>
  <c r="AI244" i="5"/>
  <c r="AJ243" i="5"/>
  <c r="AI243" i="5"/>
  <c r="AJ242" i="5"/>
  <c r="AI242" i="5"/>
  <c r="AJ241" i="5"/>
  <c r="AI241" i="5"/>
  <c r="AJ240" i="5"/>
  <c r="AI240" i="5"/>
  <c r="AJ239" i="5"/>
  <c r="AI239" i="5"/>
  <c r="AJ238" i="5"/>
  <c r="AI238" i="5"/>
  <c r="AJ237" i="5"/>
  <c r="AI237" i="5"/>
  <c r="AJ236" i="5"/>
  <c r="AI236" i="5"/>
  <c r="AJ235" i="5"/>
  <c r="AI235" i="5"/>
  <c r="AJ234" i="5"/>
  <c r="AI234" i="5"/>
  <c r="AJ233" i="5"/>
  <c r="AI233" i="5"/>
  <c r="AJ232" i="5"/>
  <c r="AI232" i="5"/>
  <c r="AJ231" i="5"/>
  <c r="AI231" i="5"/>
  <c r="AJ230" i="5"/>
  <c r="AI230" i="5"/>
  <c r="AJ229" i="5"/>
  <c r="AI229" i="5"/>
  <c r="AJ228" i="5"/>
  <c r="AI228" i="5"/>
  <c r="AJ227" i="5"/>
  <c r="AI227" i="5"/>
  <c r="AJ226" i="5"/>
  <c r="AI226" i="5"/>
  <c r="AJ225" i="5"/>
  <c r="AI225" i="5"/>
  <c r="AJ224" i="5"/>
  <c r="AI224" i="5"/>
  <c r="AJ223" i="5"/>
  <c r="AI223" i="5"/>
  <c r="AJ222" i="5"/>
  <c r="AI222" i="5"/>
  <c r="AJ221" i="5"/>
  <c r="AI221" i="5"/>
  <c r="AJ220" i="5"/>
  <c r="AI220" i="5"/>
  <c r="AJ219" i="5"/>
  <c r="AI219" i="5"/>
  <c r="AJ218" i="5"/>
  <c r="AI218" i="5"/>
  <c r="AJ217" i="5"/>
  <c r="AI217" i="5"/>
  <c r="AJ216" i="5"/>
  <c r="AI216" i="5"/>
  <c r="AJ215" i="5"/>
  <c r="AI215" i="5"/>
  <c r="AJ214" i="5"/>
  <c r="AI214" i="5"/>
  <c r="AJ213" i="5"/>
  <c r="AI213" i="5"/>
  <c r="AJ212" i="5"/>
  <c r="AI212" i="5"/>
  <c r="AJ211" i="5"/>
  <c r="AI211" i="5"/>
  <c r="AJ210" i="5"/>
  <c r="AI210" i="5"/>
  <c r="AJ209" i="5"/>
  <c r="AI209" i="5"/>
  <c r="AJ208" i="5"/>
  <c r="AI208" i="5"/>
  <c r="AJ207" i="5"/>
  <c r="AI207" i="5"/>
  <c r="AJ206" i="5"/>
  <c r="AI206" i="5"/>
  <c r="AJ205" i="5"/>
  <c r="AI205" i="5"/>
  <c r="AJ204" i="5"/>
  <c r="AI204" i="5"/>
  <c r="AJ203" i="5"/>
  <c r="AI203" i="5"/>
  <c r="AJ202" i="5"/>
  <c r="AI202" i="5"/>
  <c r="AJ201" i="5"/>
  <c r="AI201" i="5"/>
  <c r="AJ200" i="5"/>
  <c r="AI200" i="5"/>
  <c r="AJ199" i="5"/>
  <c r="AI199" i="5"/>
  <c r="AJ198" i="5"/>
  <c r="AI198" i="5"/>
  <c r="AJ197" i="5"/>
  <c r="AI197" i="5"/>
  <c r="AJ196" i="5"/>
  <c r="AI196" i="5"/>
  <c r="AJ195" i="5"/>
  <c r="AI195" i="5"/>
  <c r="AJ194" i="5"/>
  <c r="AI194" i="5"/>
  <c r="AJ193" i="5"/>
  <c r="AI193" i="5"/>
  <c r="AJ192" i="5"/>
  <c r="AI192" i="5"/>
  <c r="AJ191" i="5"/>
  <c r="AI191" i="5"/>
  <c r="AJ190" i="5"/>
  <c r="AI190" i="5"/>
  <c r="AJ189" i="5"/>
  <c r="AI189" i="5"/>
  <c r="AJ188" i="5"/>
  <c r="AI188" i="5"/>
  <c r="AJ187" i="5"/>
  <c r="AI187" i="5"/>
  <c r="AJ186" i="5"/>
  <c r="AI186" i="5"/>
  <c r="AJ185" i="5"/>
  <c r="AI185" i="5"/>
  <c r="AJ184" i="5"/>
  <c r="AI184" i="5"/>
  <c r="AJ183" i="5"/>
  <c r="AI183" i="5"/>
  <c r="AJ182" i="5"/>
  <c r="AI182" i="5"/>
  <c r="AJ181" i="5"/>
  <c r="AI181" i="5"/>
  <c r="AJ180" i="5"/>
  <c r="AI180" i="5"/>
  <c r="AJ179" i="5"/>
  <c r="AI179" i="5"/>
  <c r="AJ178" i="5"/>
  <c r="AI178" i="5"/>
  <c r="AJ177" i="5"/>
  <c r="AI177" i="5"/>
  <c r="AJ176" i="5"/>
  <c r="AI176" i="5"/>
  <c r="AJ175" i="5"/>
  <c r="AI175" i="5"/>
  <c r="AJ174" i="5"/>
  <c r="AI174" i="5"/>
  <c r="AJ173" i="5"/>
  <c r="AI173" i="5"/>
  <c r="AJ172" i="5"/>
  <c r="AI172" i="5"/>
  <c r="AJ171" i="5"/>
  <c r="AI171" i="5"/>
  <c r="AJ170" i="5"/>
  <c r="AI170" i="5"/>
  <c r="AJ169" i="5"/>
  <c r="AI169" i="5"/>
  <c r="AJ168" i="5"/>
  <c r="AI168" i="5"/>
  <c r="AJ167" i="5"/>
  <c r="AI167" i="5"/>
  <c r="AJ166" i="5"/>
  <c r="AI166" i="5"/>
  <c r="AJ165" i="5"/>
  <c r="AI165" i="5"/>
  <c r="AJ164" i="5"/>
  <c r="AI164" i="5"/>
  <c r="AJ163" i="5"/>
  <c r="AI163" i="5"/>
  <c r="AJ162" i="5"/>
  <c r="AI162" i="5"/>
  <c r="AJ161" i="5"/>
  <c r="AI161" i="5"/>
  <c r="AJ160" i="5"/>
  <c r="AI160" i="5"/>
  <c r="AJ159" i="5"/>
  <c r="AI159" i="5"/>
  <c r="AJ158" i="5"/>
  <c r="AI158" i="5"/>
  <c r="AJ157" i="5"/>
  <c r="AI157" i="5"/>
  <c r="AJ156" i="5"/>
  <c r="AI156" i="5"/>
  <c r="AJ155" i="5"/>
  <c r="AI155" i="5"/>
  <c r="AJ154" i="5"/>
  <c r="AI154" i="5"/>
  <c r="AJ153" i="5"/>
  <c r="AI153" i="5"/>
  <c r="AJ152" i="5"/>
  <c r="AI152" i="5"/>
  <c r="AJ151" i="5"/>
  <c r="AI151" i="5"/>
  <c r="AJ150" i="5"/>
  <c r="AI150" i="5"/>
  <c r="AJ122" i="5"/>
  <c r="AI122" i="5"/>
  <c r="AJ121" i="5"/>
  <c r="AI121" i="5"/>
  <c r="AJ120" i="5"/>
  <c r="AI120" i="5"/>
  <c r="AJ119" i="5"/>
  <c r="AI119" i="5"/>
  <c r="AJ118" i="5"/>
  <c r="AI118" i="5"/>
  <c r="AJ117" i="5"/>
  <c r="AI117" i="5"/>
  <c r="AJ116" i="5"/>
  <c r="AI116" i="5"/>
  <c r="AJ115" i="5"/>
  <c r="AI115" i="5"/>
  <c r="AJ114" i="5"/>
  <c r="AI114" i="5"/>
  <c r="AJ113" i="5"/>
  <c r="AI113" i="5"/>
  <c r="AJ112" i="5"/>
  <c r="AI112" i="5"/>
  <c r="AJ111" i="5"/>
  <c r="AI111" i="5"/>
  <c r="AJ110" i="5"/>
  <c r="AI110" i="5"/>
  <c r="AJ109" i="5"/>
  <c r="AI109" i="5"/>
  <c r="AJ108" i="5"/>
  <c r="AI108" i="5"/>
  <c r="AJ107" i="5"/>
  <c r="AI107" i="5"/>
  <c r="AJ106" i="5"/>
  <c r="AI106" i="5"/>
  <c r="AJ105" i="5"/>
  <c r="AI105" i="5"/>
  <c r="AJ104" i="5"/>
  <c r="AI104" i="5"/>
  <c r="AJ103" i="5"/>
  <c r="AI103" i="5"/>
  <c r="AJ102" i="5"/>
  <c r="AI102" i="5"/>
  <c r="AJ101" i="5"/>
  <c r="AI101" i="5"/>
  <c r="AJ100" i="5"/>
  <c r="AI100" i="5"/>
  <c r="AJ99" i="5"/>
  <c r="AI99" i="5"/>
  <c r="AJ98" i="5"/>
  <c r="AI98" i="5"/>
  <c r="AJ97" i="5"/>
  <c r="AI97" i="5"/>
  <c r="AJ96" i="5"/>
  <c r="AI96" i="5"/>
  <c r="AJ95" i="5"/>
  <c r="AI95" i="5"/>
  <c r="AJ94" i="5"/>
  <c r="AI94" i="5"/>
  <c r="AJ93" i="5"/>
  <c r="AI93" i="5"/>
  <c r="AJ92" i="5"/>
  <c r="AI92" i="5"/>
  <c r="AJ91" i="5"/>
  <c r="AI91" i="5"/>
  <c r="AJ90" i="5"/>
  <c r="AI90" i="5"/>
  <c r="AJ89" i="5"/>
  <c r="AI89" i="5"/>
  <c r="AJ88" i="5"/>
  <c r="AI88" i="5"/>
  <c r="AJ87" i="5"/>
  <c r="AI87" i="5"/>
  <c r="AJ86" i="5"/>
  <c r="AI86" i="5"/>
  <c r="AJ85" i="5"/>
  <c r="AI85" i="5"/>
  <c r="AJ84" i="5"/>
  <c r="AI84" i="5"/>
  <c r="AJ83" i="5"/>
  <c r="AI83" i="5"/>
  <c r="AJ82" i="5"/>
  <c r="AI82" i="5"/>
  <c r="AJ81" i="5"/>
  <c r="AI81" i="5"/>
  <c r="AJ80" i="5"/>
  <c r="AI80" i="5"/>
  <c r="AJ79" i="5"/>
  <c r="AI79" i="5"/>
  <c r="AJ78" i="5"/>
  <c r="AI78" i="5"/>
  <c r="AJ77" i="5"/>
  <c r="AI77" i="5"/>
  <c r="AJ76" i="5"/>
  <c r="AI76" i="5"/>
  <c r="AJ75" i="5"/>
  <c r="AI75" i="5"/>
  <c r="AJ74" i="5"/>
  <c r="AI74" i="5"/>
  <c r="AJ73" i="5"/>
  <c r="AI73" i="5"/>
  <c r="AJ72" i="5"/>
  <c r="AI72" i="5"/>
  <c r="AJ71" i="5"/>
  <c r="AI71" i="5"/>
  <c r="AJ70" i="5"/>
  <c r="AI70" i="5"/>
  <c r="AJ69" i="5"/>
  <c r="AI69" i="5"/>
  <c r="AJ68" i="5"/>
  <c r="AI68" i="5"/>
  <c r="AJ67" i="5"/>
  <c r="AI67" i="5"/>
  <c r="AJ66" i="5"/>
  <c r="AI66" i="5"/>
  <c r="AJ65" i="5"/>
  <c r="AI65" i="5"/>
  <c r="AJ64" i="5"/>
  <c r="AI64" i="5"/>
  <c r="AJ63" i="5"/>
  <c r="AI63" i="5"/>
  <c r="AJ62" i="5"/>
  <c r="AI62" i="5"/>
  <c r="AJ61" i="5"/>
  <c r="AI61" i="5"/>
  <c r="AJ60" i="5"/>
  <c r="AI60" i="5"/>
  <c r="AJ59" i="5"/>
  <c r="AI59" i="5"/>
  <c r="AJ58" i="5"/>
  <c r="AI58" i="5"/>
  <c r="AJ57" i="5"/>
  <c r="AI57" i="5"/>
  <c r="AJ56" i="5"/>
  <c r="AI56" i="5"/>
  <c r="AJ54" i="5"/>
  <c r="AI54" i="5"/>
  <c r="AJ53" i="5"/>
  <c r="AI53" i="5"/>
  <c r="AJ52" i="5"/>
  <c r="AI52" i="5"/>
  <c r="AJ51" i="5"/>
  <c r="AI51" i="5"/>
  <c r="AJ50" i="5"/>
  <c r="AI50" i="5"/>
  <c r="AJ49" i="5"/>
  <c r="AI49" i="5"/>
  <c r="AJ48" i="5"/>
  <c r="AI48" i="5"/>
  <c r="AJ47" i="5"/>
  <c r="AI47" i="5"/>
  <c r="AJ46" i="5"/>
  <c r="AI46" i="5"/>
  <c r="AJ45" i="5"/>
  <c r="AI45" i="5"/>
  <c r="AJ44" i="5"/>
  <c r="AI44" i="5"/>
  <c r="AJ43" i="5"/>
  <c r="AI43" i="5"/>
  <c r="AJ42" i="5"/>
  <c r="AI42" i="5"/>
  <c r="AJ41" i="5"/>
  <c r="AI41" i="5"/>
  <c r="AJ40" i="5"/>
  <c r="AI40" i="5"/>
  <c r="AJ39" i="5"/>
  <c r="AI39" i="5"/>
  <c r="AJ38" i="5"/>
  <c r="AI38" i="5"/>
  <c r="AJ37" i="5"/>
  <c r="AI37" i="5"/>
  <c r="AJ36" i="5"/>
  <c r="AI36" i="5"/>
  <c r="AJ35" i="5"/>
  <c r="AI35" i="5"/>
  <c r="AJ34" i="5"/>
  <c r="AI34" i="5"/>
  <c r="AJ33" i="5"/>
  <c r="AI33" i="5"/>
  <c r="AJ32" i="5"/>
  <c r="AI32" i="5"/>
  <c r="AJ31" i="5"/>
  <c r="AI31" i="5"/>
  <c r="AJ30" i="5"/>
  <c r="AI30" i="5"/>
  <c r="AJ29" i="5"/>
  <c r="AI29" i="5"/>
  <c r="AJ28" i="5"/>
  <c r="AI28" i="5"/>
  <c r="AJ27" i="5"/>
  <c r="AI27" i="5"/>
  <c r="Z1501" i="5"/>
  <c r="Z1500" i="5"/>
  <c r="Z1499" i="5"/>
  <c r="Z1498" i="5"/>
  <c r="Z1497" i="5"/>
  <c r="Z1496" i="5"/>
  <c r="Z1495" i="5"/>
  <c r="Z1494" i="5"/>
  <c r="Z1493" i="5"/>
  <c r="Z1492" i="5"/>
  <c r="Z1491" i="5"/>
  <c r="Z1490" i="5"/>
  <c r="Z1489" i="5"/>
  <c r="Z1488" i="5"/>
  <c r="Z1487" i="5"/>
  <c r="Z1486" i="5"/>
  <c r="Z1485" i="5"/>
  <c r="Z1484" i="5"/>
  <c r="Z1483" i="5"/>
  <c r="Z1482" i="5"/>
  <c r="Z1481" i="5"/>
  <c r="Z1480" i="5"/>
  <c r="Z1479" i="5"/>
  <c r="Z1478" i="5"/>
  <c r="Z1477" i="5"/>
  <c r="Z1476" i="5"/>
  <c r="Z1475" i="5"/>
  <c r="Z1474" i="5"/>
  <c r="Z1473" i="5"/>
  <c r="Z1472" i="5"/>
  <c r="Z1471" i="5"/>
  <c r="Z1470" i="5"/>
  <c r="Z1469" i="5"/>
  <c r="Z1468" i="5"/>
  <c r="Z1467" i="5"/>
  <c r="Z1466" i="5"/>
  <c r="Z1465" i="5"/>
  <c r="Z1464" i="5"/>
  <c r="Z1463" i="5"/>
  <c r="Z1462" i="5"/>
  <c r="Z1461" i="5"/>
  <c r="Z1460" i="5"/>
  <c r="Z1459" i="5"/>
  <c r="Z1458" i="5"/>
  <c r="Z1457" i="5"/>
  <c r="Z1456" i="5"/>
  <c r="Z1455" i="5"/>
  <c r="Z1454" i="5"/>
  <c r="Z1453" i="5"/>
  <c r="Z1452" i="5"/>
  <c r="Z1451" i="5"/>
  <c r="Z1450" i="5"/>
  <c r="Z1449" i="5"/>
  <c r="Z1448" i="5"/>
  <c r="Z1447" i="5"/>
  <c r="Z1446" i="5"/>
  <c r="Z1445" i="5"/>
  <c r="Z1444" i="5"/>
  <c r="Z1443" i="5"/>
  <c r="Z1442" i="5"/>
  <c r="Z1441" i="5"/>
  <c r="Z1440" i="5"/>
  <c r="Z1439" i="5"/>
  <c r="Z1438" i="5"/>
  <c r="Z1437" i="5"/>
  <c r="Z1436" i="5"/>
  <c r="Z1435" i="5"/>
  <c r="Z1434" i="5"/>
  <c r="Z1433" i="5"/>
  <c r="Z1432" i="5"/>
  <c r="Z1431" i="5"/>
  <c r="Z1430" i="5"/>
  <c r="Z1429" i="5"/>
  <c r="Z1428" i="5"/>
  <c r="Z1427" i="5"/>
  <c r="Z1426" i="5"/>
  <c r="Z1425" i="5"/>
  <c r="Z1424" i="5"/>
  <c r="Z1423" i="5"/>
  <c r="Z1422" i="5"/>
  <c r="Z1421" i="5"/>
  <c r="Z1420" i="5"/>
  <c r="Z1419" i="5"/>
  <c r="Z1418" i="5"/>
  <c r="Z1417" i="5"/>
  <c r="Z1416" i="5"/>
  <c r="Z1415" i="5"/>
  <c r="Z1414" i="5"/>
  <c r="Z1413" i="5"/>
  <c r="Z1412" i="5"/>
  <c r="Z1411" i="5"/>
  <c r="Z1410" i="5"/>
  <c r="Z1409" i="5"/>
  <c r="Z1408" i="5"/>
  <c r="Z1407" i="5"/>
  <c r="Z1406" i="5"/>
  <c r="Z1405" i="5"/>
  <c r="Z1404" i="5"/>
  <c r="Z1403" i="5"/>
  <c r="Z1402" i="5"/>
  <c r="Z1401" i="5"/>
  <c r="Z1400" i="5"/>
  <c r="Z1399" i="5"/>
  <c r="Z1398" i="5"/>
  <c r="Z1397" i="5"/>
  <c r="Z1396" i="5"/>
  <c r="Z1395" i="5"/>
  <c r="Z1394" i="5"/>
  <c r="Z1393" i="5"/>
  <c r="Z1392" i="5"/>
  <c r="Z1391" i="5"/>
  <c r="Z1390" i="5"/>
  <c r="Z1389" i="5"/>
  <c r="Z1388" i="5"/>
  <c r="Z1387" i="5"/>
  <c r="Z1386" i="5"/>
  <c r="Z1385" i="5"/>
  <c r="Z1384" i="5"/>
  <c r="Z1383" i="5"/>
  <c r="Z1382" i="5"/>
  <c r="Z1381" i="5"/>
  <c r="Z1380" i="5"/>
  <c r="Z1379" i="5"/>
  <c r="Z1378" i="5"/>
  <c r="Z1377" i="5"/>
  <c r="Z1376" i="5"/>
  <c r="Z1375" i="5"/>
  <c r="Z1374" i="5"/>
  <c r="Z1373" i="5"/>
  <c r="Z1372" i="5"/>
  <c r="Z1371" i="5"/>
  <c r="Z1370" i="5"/>
  <c r="Z1369" i="5"/>
  <c r="Z1368" i="5"/>
  <c r="Z1367" i="5"/>
  <c r="Z1366" i="5"/>
  <c r="Z1365" i="5"/>
  <c r="Z1364" i="5"/>
  <c r="Z1363" i="5"/>
  <c r="Z1362" i="5"/>
  <c r="Z1361" i="5"/>
  <c r="Z1360" i="5"/>
  <c r="Z1359" i="5"/>
  <c r="Z1358" i="5"/>
  <c r="Z1357" i="5"/>
  <c r="Z1356" i="5"/>
  <c r="Z1355" i="5"/>
  <c r="Z1354" i="5"/>
  <c r="Z1353" i="5"/>
  <c r="Z1352" i="5"/>
  <c r="Z1351" i="5"/>
  <c r="Z1350" i="5"/>
  <c r="Z1349" i="5"/>
  <c r="Z1348" i="5"/>
  <c r="Z1347" i="5"/>
  <c r="Z1346" i="5"/>
  <c r="Z1345" i="5"/>
  <c r="Z1344" i="5"/>
  <c r="Z1343" i="5"/>
  <c r="Z1342" i="5"/>
  <c r="Z1341" i="5"/>
  <c r="Z1340" i="5"/>
  <c r="Z1339" i="5"/>
  <c r="Z1338" i="5"/>
  <c r="Z1337" i="5"/>
  <c r="Z1336" i="5"/>
  <c r="Z1335" i="5"/>
  <c r="Z1334" i="5"/>
  <c r="Z1333" i="5"/>
  <c r="Z1332" i="5"/>
  <c r="Z1331" i="5"/>
  <c r="Z1330" i="5"/>
  <c r="Z1329" i="5"/>
  <c r="Z1328" i="5"/>
  <c r="Z1327" i="5"/>
  <c r="Z1326" i="5"/>
  <c r="Z1325" i="5"/>
  <c r="Z1324" i="5"/>
  <c r="Z1323" i="5"/>
  <c r="Z1322" i="5"/>
  <c r="Z1321" i="5"/>
  <c r="Z1320" i="5"/>
  <c r="Z1319" i="5"/>
  <c r="Z1318" i="5"/>
  <c r="Z1317" i="5"/>
  <c r="Z1316" i="5"/>
  <c r="Z1315" i="5"/>
  <c r="Z1314" i="5"/>
  <c r="Z1313" i="5"/>
  <c r="Z1312" i="5"/>
  <c r="Z1311" i="5"/>
  <c r="Z1310" i="5"/>
  <c r="Z1309" i="5"/>
  <c r="Z1308" i="5"/>
  <c r="Z1307" i="5"/>
  <c r="Z1306" i="5"/>
  <c r="Z1305" i="5"/>
  <c r="Z1304" i="5"/>
  <c r="Z1303" i="5"/>
  <c r="Z1302" i="5"/>
  <c r="Z1301" i="5"/>
  <c r="Z1300" i="5"/>
  <c r="Z1299" i="5"/>
  <c r="Z1298" i="5"/>
  <c r="Z1297" i="5"/>
  <c r="Z1296" i="5"/>
  <c r="Z1295" i="5"/>
  <c r="Z1294" i="5"/>
  <c r="Z1293" i="5"/>
  <c r="Z1292" i="5"/>
  <c r="Z1291" i="5"/>
  <c r="Z1290" i="5"/>
  <c r="Z1289" i="5"/>
  <c r="Z1288" i="5"/>
  <c r="Z1287" i="5"/>
  <c r="Z1286" i="5"/>
  <c r="Z1285" i="5"/>
  <c r="Z1284" i="5"/>
  <c r="Z1283" i="5"/>
  <c r="Z1282" i="5"/>
  <c r="Z1281" i="5"/>
  <c r="Z1280" i="5"/>
  <c r="Z1279" i="5"/>
  <c r="Z1278" i="5"/>
  <c r="Z1277" i="5"/>
  <c r="Z1276" i="5"/>
  <c r="Z1275" i="5"/>
  <c r="Z1274" i="5"/>
  <c r="Z1273" i="5"/>
  <c r="Z1272" i="5"/>
  <c r="Z1271" i="5"/>
  <c r="Z1270" i="5"/>
  <c r="Z1269" i="5"/>
  <c r="Z1268" i="5"/>
  <c r="Z1267" i="5"/>
  <c r="Z1266" i="5"/>
  <c r="Z1265" i="5"/>
  <c r="Z1264" i="5"/>
  <c r="Z1263" i="5"/>
  <c r="Z1262" i="5"/>
  <c r="Z1261" i="5"/>
  <c r="Z1260" i="5"/>
  <c r="Z1259" i="5"/>
  <c r="Z1258" i="5"/>
  <c r="Z1257" i="5"/>
  <c r="Z1256" i="5"/>
  <c r="Z1255" i="5"/>
  <c r="Z1254" i="5"/>
  <c r="Z1253" i="5"/>
  <c r="Z1252" i="5"/>
  <c r="Z1251" i="5"/>
  <c r="Z1250" i="5"/>
  <c r="Z1249" i="5"/>
  <c r="Z1248" i="5"/>
  <c r="Z1247" i="5"/>
  <c r="Z1246" i="5"/>
  <c r="Z1245" i="5"/>
  <c r="Z1244" i="5"/>
  <c r="Z1243" i="5"/>
  <c r="Z1242" i="5"/>
  <c r="Z1241" i="5"/>
  <c r="Z1240" i="5"/>
  <c r="Z1239" i="5"/>
  <c r="Z1238" i="5"/>
  <c r="Z1237" i="5"/>
  <c r="Z1236" i="5"/>
  <c r="Z1235" i="5"/>
  <c r="Z1234" i="5"/>
  <c r="Z1233" i="5"/>
  <c r="Z1232" i="5"/>
  <c r="Z1231" i="5"/>
  <c r="Z1230" i="5"/>
  <c r="Z1229" i="5"/>
  <c r="Z1228" i="5"/>
  <c r="Z1227" i="5"/>
  <c r="Z1226" i="5"/>
  <c r="Z1225" i="5"/>
  <c r="Z1224" i="5"/>
  <c r="Z1223" i="5"/>
  <c r="Z1222" i="5"/>
  <c r="Z1221" i="5"/>
  <c r="Z1220" i="5"/>
  <c r="Z1219" i="5"/>
  <c r="Z1218" i="5"/>
  <c r="Z1217" i="5"/>
  <c r="Z1216" i="5"/>
  <c r="Z1215" i="5"/>
  <c r="Z1214" i="5"/>
  <c r="Z1213" i="5"/>
  <c r="Z1212" i="5"/>
  <c r="Z1211" i="5"/>
  <c r="Z1210" i="5"/>
  <c r="Z1209" i="5"/>
  <c r="Z1208" i="5"/>
  <c r="Z1207" i="5"/>
  <c r="Z1206" i="5"/>
  <c r="Z1205" i="5"/>
  <c r="Z1204" i="5"/>
  <c r="Z1203" i="5"/>
  <c r="Z1202" i="5"/>
  <c r="Z1201" i="5"/>
  <c r="Z1200" i="5"/>
  <c r="Z1199" i="5"/>
  <c r="Z1198" i="5"/>
  <c r="Z1197" i="5"/>
  <c r="Z1196" i="5"/>
  <c r="Z1195" i="5"/>
  <c r="Z1194" i="5"/>
  <c r="Z1193" i="5"/>
  <c r="Z1192" i="5"/>
  <c r="Z1191" i="5"/>
  <c r="Z1190" i="5"/>
  <c r="Z1189" i="5"/>
  <c r="Z1188" i="5"/>
  <c r="Z1187" i="5"/>
  <c r="Z1186" i="5"/>
  <c r="Z1185" i="5"/>
  <c r="Z1184" i="5"/>
  <c r="Z1183" i="5"/>
  <c r="Z1182" i="5"/>
  <c r="Z1181" i="5"/>
  <c r="Z1180" i="5"/>
  <c r="Z1179" i="5"/>
  <c r="Z1178" i="5"/>
  <c r="Z1177" i="5"/>
  <c r="Z1176" i="5"/>
  <c r="Z1175" i="5"/>
  <c r="Z1174" i="5"/>
  <c r="Z1173" i="5"/>
  <c r="Z1172" i="5"/>
  <c r="Z1171" i="5"/>
  <c r="Z1170" i="5"/>
  <c r="Z1169" i="5"/>
  <c r="Z1168" i="5"/>
  <c r="Z1167" i="5"/>
  <c r="Z1166" i="5"/>
  <c r="Z1165" i="5"/>
  <c r="Z1164" i="5"/>
  <c r="Z1163" i="5"/>
  <c r="Z1162" i="5"/>
  <c r="Z1161" i="5"/>
  <c r="Z1160" i="5"/>
  <c r="Z1159" i="5"/>
  <c r="Z1158" i="5"/>
  <c r="Z1157" i="5"/>
  <c r="Z1156" i="5"/>
  <c r="Z1155" i="5"/>
  <c r="Z1154" i="5"/>
  <c r="Z1153" i="5"/>
  <c r="Z1152" i="5"/>
  <c r="Z1151" i="5"/>
  <c r="Z1150" i="5"/>
  <c r="Z1149" i="5"/>
  <c r="Z1148" i="5"/>
  <c r="Z1147" i="5"/>
  <c r="Z1146" i="5"/>
  <c r="Z1145" i="5"/>
  <c r="Z1144" i="5"/>
  <c r="Z1143" i="5"/>
  <c r="Z1142" i="5"/>
  <c r="Z1141" i="5"/>
  <c r="Z1140" i="5"/>
  <c r="Z1139" i="5"/>
  <c r="Z1138" i="5"/>
  <c r="Z1137" i="5"/>
  <c r="Z1136" i="5"/>
  <c r="Z1135" i="5"/>
  <c r="Z1134" i="5"/>
  <c r="Z1133" i="5"/>
  <c r="Z1132" i="5"/>
  <c r="Z1131" i="5"/>
  <c r="Z1130" i="5"/>
  <c r="Z1129" i="5"/>
  <c r="Z1128" i="5"/>
  <c r="Z1127" i="5"/>
  <c r="Z1126" i="5"/>
  <c r="Z1125" i="5"/>
  <c r="Z1124" i="5"/>
  <c r="Z1123" i="5"/>
  <c r="Z1122" i="5"/>
  <c r="Z1121" i="5"/>
  <c r="Z1120" i="5"/>
  <c r="Z1119" i="5"/>
  <c r="Z1118" i="5"/>
  <c r="Z1117" i="5"/>
  <c r="Z1116" i="5"/>
  <c r="Z1115" i="5"/>
  <c r="Z1114" i="5"/>
  <c r="Z1113" i="5"/>
  <c r="Z1112" i="5"/>
  <c r="Z1111" i="5"/>
  <c r="Z1110" i="5"/>
  <c r="Z1109" i="5"/>
  <c r="Z1108" i="5"/>
  <c r="Z1107" i="5"/>
  <c r="Z1106" i="5"/>
  <c r="Z1105" i="5"/>
  <c r="Z1104" i="5"/>
  <c r="Z1103" i="5"/>
  <c r="Z1102" i="5"/>
  <c r="Z1101" i="5"/>
  <c r="Z1100" i="5"/>
  <c r="Z1099" i="5"/>
  <c r="Z1098" i="5"/>
  <c r="Z1097" i="5"/>
  <c r="Z1096" i="5"/>
  <c r="Z1095" i="5"/>
  <c r="Z1094" i="5"/>
  <c r="Z1093" i="5"/>
  <c r="Z1092" i="5"/>
  <c r="Z1091" i="5"/>
  <c r="Z1090" i="5"/>
  <c r="Z1089" i="5"/>
  <c r="Z1088" i="5"/>
  <c r="Z1087" i="5"/>
  <c r="Z1086" i="5"/>
  <c r="Z1085" i="5"/>
  <c r="Z1084" i="5"/>
  <c r="Z1083" i="5"/>
  <c r="Z1082" i="5"/>
  <c r="Z1081" i="5"/>
  <c r="Z1080" i="5"/>
  <c r="Z1079" i="5"/>
  <c r="Z1078" i="5"/>
  <c r="Z1077" i="5"/>
  <c r="Z1076" i="5"/>
  <c r="Z1075" i="5"/>
  <c r="Z1074" i="5"/>
  <c r="Z1073" i="5"/>
  <c r="Z1072" i="5"/>
  <c r="Z1071" i="5"/>
  <c r="Z1070" i="5"/>
  <c r="Z1069" i="5"/>
  <c r="Z1068" i="5"/>
  <c r="Z1067" i="5"/>
  <c r="Z1066" i="5"/>
  <c r="Z1065" i="5"/>
  <c r="Z1064" i="5"/>
  <c r="Z1063" i="5"/>
  <c r="Z1062" i="5"/>
  <c r="Z1061" i="5"/>
  <c r="Z1060" i="5"/>
  <c r="Z1059" i="5"/>
  <c r="Z1058" i="5"/>
  <c r="Z1057" i="5"/>
  <c r="Z1056" i="5"/>
  <c r="Z1055" i="5"/>
  <c r="Z1054" i="5"/>
  <c r="Z1053" i="5"/>
  <c r="Z1052" i="5"/>
  <c r="Z1051" i="5"/>
  <c r="Z1050" i="5"/>
  <c r="Z1049" i="5"/>
  <c r="Z1048" i="5"/>
  <c r="Z1047" i="5"/>
  <c r="Z1046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526" i="9" l="1"/>
  <c r="H534" i="9"/>
  <c r="H542" i="9"/>
  <c r="H550" i="9"/>
  <c r="H558" i="9"/>
  <c r="H566" i="9"/>
  <c r="H574" i="9"/>
  <c r="H582" i="9"/>
  <c r="H590" i="9"/>
  <c r="H598" i="9"/>
  <c r="H606" i="9"/>
  <c r="H614" i="9"/>
  <c r="H622" i="9"/>
  <c r="H630" i="9"/>
  <c r="H13" i="9"/>
  <c r="A15" i="2"/>
  <c r="H276" i="9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2" i="5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K1200" i="9"/>
  <c r="F1200" i="9"/>
  <c r="J1200" i="9"/>
  <c r="N1200" i="9"/>
  <c r="D1204" i="9"/>
  <c r="L1204" i="9"/>
  <c r="M1204" i="9"/>
  <c r="Q1204" i="9"/>
  <c r="G1204" i="9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K1216" i="9"/>
  <c r="F1216" i="9"/>
  <c r="J1216" i="9"/>
  <c r="N1216" i="9"/>
  <c r="D1220" i="9"/>
  <c r="L1220" i="9"/>
  <c r="M1220" i="9"/>
  <c r="Q1220" i="9"/>
  <c r="G1220" i="9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M1308" i="9"/>
  <c r="N1308" i="9"/>
  <c r="J1308" i="9"/>
  <c r="D1312" i="9"/>
  <c r="L1312" i="9"/>
  <c r="F1312" i="9"/>
  <c r="K1312" i="9"/>
  <c r="Q1312" i="9"/>
  <c r="G1312" i="9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Q1046" i="5"/>
  <c r="S1046" i="5"/>
  <c r="E1052" i="9" s="1"/>
  <c r="AA1046" i="5"/>
  <c r="O1052" i="9" s="1"/>
  <c r="Q1048" i="5"/>
  <c r="AA1048" i="5"/>
  <c r="O1054" i="9" s="1"/>
  <c r="S1048" i="5"/>
  <c r="E1054" i="9" s="1"/>
  <c r="Q1050" i="5"/>
  <c r="S1050" i="5"/>
  <c r="E1056" i="9" s="1"/>
  <c r="AA1050" i="5"/>
  <c r="O1056" i="9" s="1"/>
  <c r="Q1052" i="5"/>
  <c r="S1052" i="5"/>
  <c r="E1058" i="9" s="1"/>
  <c r="AA1052" i="5"/>
  <c r="Q1054" i="5"/>
  <c r="S1054" i="5"/>
  <c r="E1060" i="9" s="1"/>
  <c r="AA1054" i="5"/>
  <c r="O1060" i="9" s="1"/>
  <c r="Q1056" i="5"/>
  <c r="S1056" i="5"/>
  <c r="E1062" i="9" s="1"/>
  <c r="AA1056" i="5"/>
  <c r="O1062" i="9" s="1"/>
  <c r="Q1058" i="5"/>
  <c r="S1058" i="5"/>
  <c r="E1064" i="9" s="1"/>
  <c r="AA1058" i="5"/>
  <c r="O1064" i="9" s="1"/>
  <c r="Q1060" i="5"/>
  <c r="S1060" i="5"/>
  <c r="E1066" i="9" s="1"/>
  <c r="AA1060" i="5"/>
  <c r="Q1062" i="5"/>
  <c r="S1062" i="5"/>
  <c r="E1068" i="9" s="1"/>
  <c r="AA1062" i="5"/>
  <c r="O1068" i="9" s="1"/>
  <c r="Q1064" i="5"/>
  <c r="S1064" i="5"/>
  <c r="E1070" i="9" s="1"/>
  <c r="AA1064" i="5"/>
  <c r="O1070" i="9" s="1"/>
  <c r="Q1066" i="5"/>
  <c r="AA1066" i="5"/>
  <c r="O1072" i="9" s="1"/>
  <c r="S1066" i="5"/>
  <c r="E1072" i="9" s="1"/>
  <c r="Q1068" i="5"/>
  <c r="S1068" i="5"/>
  <c r="E1074" i="9" s="1"/>
  <c r="AA1068" i="5"/>
  <c r="Q1070" i="5"/>
  <c r="S1070" i="5"/>
  <c r="E1076" i="9" s="1"/>
  <c r="AA1070" i="5"/>
  <c r="O1076" i="9" s="1"/>
  <c r="Q1072" i="5"/>
  <c r="S1072" i="5"/>
  <c r="E1078" i="9" s="1"/>
  <c r="AA1072" i="5"/>
  <c r="O1078" i="9" s="1"/>
  <c r="Q1074" i="5"/>
  <c r="S1074" i="5"/>
  <c r="E1080" i="9" s="1"/>
  <c r="AA1074" i="5"/>
  <c r="O1080" i="9" s="1"/>
  <c r="Q1076" i="5"/>
  <c r="S1076" i="5"/>
  <c r="E1082" i="9" s="1"/>
  <c r="AA1076" i="5"/>
  <c r="Q1078" i="5"/>
  <c r="S1078" i="5"/>
  <c r="E1084" i="9" s="1"/>
  <c r="AA1078" i="5"/>
  <c r="O1084" i="9" s="1"/>
  <c r="Q1080" i="5"/>
  <c r="S1080" i="5"/>
  <c r="E1086" i="9" s="1"/>
  <c r="AA1080" i="5"/>
  <c r="O1086" i="9" s="1"/>
  <c r="Q1082" i="5"/>
  <c r="S1082" i="5"/>
  <c r="E1088" i="9" s="1"/>
  <c r="AA1082" i="5"/>
  <c r="O1088" i="9" s="1"/>
  <c r="Q1084" i="5"/>
  <c r="AA1084" i="5"/>
  <c r="O1090" i="9" s="1"/>
  <c r="S1084" i="5"/>
  <c r="E1090" i="9" s="1"/>
  <c r="Q1086" i="5"/>
  <c r="S1086" i="5"/>
  <c r="E1092" i="9" s="1"/>
  <c r="AA1086" i="5"/>
  <c r="O1092" i="9" s="1"/>
  <c r="Q1088" i="5"/>
  <c r="S1088" i="5"/>
  <c r="E1094" i="9" s="1"/>
  <c r="AA1088" i="5"/>
  <c r="O1094" i="9" s="1"/>
  <c r="Q1090" i="5"/>
  <c r="S1090" i="5"/>
  <c r="E1096" i="9" s="1"/>
  <c r="AA1090" i="5"/>
  <c r="O1096" i="9" s="1"/>
  <c r="Q1092" i="5"/>
  <c r="S1092" i="5"/>
  <c r="E1098" i="9" s="1"/>
  <c r="AA1092" i="5"/>
  <c r="O1098" i="9" s="1"/>
  <c r="Q1094" i="5"/>
  <c r="S1094" i="5"/>
  <c r="E1100" i="9" s="1"/>
  <c r="AA1094" i="5"/>
  <c r="O1100" i="9" s="1"/>
  <c r="Q1096" i="5"/>
  <c r="S1096" i="5"/>
  <c r="E1102" i="9" s="1"/>
  <c r="AA1096" i="5"/>
  <c r="O1102" i="9" s="1"/>
  <c r="Q1098" i="5"/>
  <c r="AA1098" i="5"/>
  <c r="O1104" i="9" s="1"/>
  <c r="S1098" i="5"/>
  <c r="E1104" i="9" s="1"/>
  <c r="Q1100" i="5"/>
  <c r="S1100" i="5"/>
  <c r="E1106" i="9" s="1"/>
  <c r="AA1100" i="5"/>
  <c r="O1106" i="9" s="1"/>
  <c r="Q1102" i="5"/>
  <c r="S1102" i="5"/>
  <c r="E1108" i="9" s="1"/>
  <c r="AA1102" i="5"/>
  <c r="O1108" i="9" s="1"/>
  <c r="Q1104" i="5"/>
  <c r="AA1104" i="5"/>
  <c r="O1110" i="9" s="1"/>
  <c r="S1104" i="5"/>
  <c r="E1110" i="9" s="1"/>
  <c r="Q1106" i="5"/>
  <c r="S1106" i="5"/>
  <c r="E1112" i="9" s="1"/>
  <c r="AA1106" i="5"/>
  <c r="O1112" i="9" s="1"/>
  <c r="Q1108" i="5"/>
  <c r="S1108" i="5"/>
  <c r="E1114" i="9" s="1"/>
  <c r="AA1108" i="5"/>
  <c r="O1114" i="9" s="1"/>
  <c r="Q1110" i="5"/>
  <c r="S1110" i="5"/>
  <c r="E1116" i="9" s="1"/>
  <c r="AA1110" i="5"/>
  <c r="O1116" i="9" s="1"/>
  <c r="Q1112" i="5"/>
  <c r="AA1112" i="5"/>
  <c r="O1118" i="9" s="1"/>
  <c r="S1112" i="5"/>
  <c r="E1118" i="9" s="1"/>
  <c r="Q1114" i="5"/>
  <c r="S1114" i="5"/>
  <c r="E1120" i="9" s="1"/>
  <c r="AA1114" i="5"/>
  <c r="O1120" i="9" s="1"/>
  <c r="Q1116" i="5"/>
  <c r="S1116" i="5"/>
  <c r="E1122" i="9" s="1"/>
  <c r="AA1116" i="5"/>
  <c r="O1122" i="9" s="1"/>
  <c r="Q1118" i="5"/>
  <c r="S1118" i="5"/>
  <c r="E1124" i="9" s="1"/>
  <c r="AA1118" i="5"/>
  <c r="O1124" i="9" s="1"/>
  <c r="Q1120" i="5"/>
  <c r="S1120" i="5"/>
  <c r="E1126" i="9" s="1"/>
  <c r="AA1120" i="5"/>
  <c r="O1126" i="9" s="1"/>
  <c r="Q1122" i="5"/>
  <c r="S1122" i="5"/>
  <c r="E1128" i="9" s="1"/>
  <c r="AA1122" i="5"/>
  <c r="O1128" i="9" s="1"/>
  <c r="Q1124" i="5"/>
  <c r="S1124" i="5"/>
  <c r="E1130" i="9" s="1"/>
  <c r="AA1124" i="5"/>
  <c r="O1130" i="9" s="1"/>
  <c r="Q1126" i="5"/>
  <c r="S1126" i="5"/>
  <c r="E1132" i="9" s="1"/>
  <c r="AA1126" i="5"/>
  <c r="O1132" i="9" s="1"/>
  <c r="Q1128" i="5"/>
  <c r="S1128" i="5"/>
  <c r="E1134" i="9" s="1"/>
  <c r="AA1128" i="5"/>
  <c r="O1134" i="9" s="1"/>
  <c r="Q1130" i="5"/>
  <c r="AA1130" i="5"/>
  <c r="S1130" i="5"/>
  <c r="E1136" i="9" s="1"/>
  <c r="Q1132" i="5"/>
  <c r="S1132" i="5"/>
  <c r="E1138" i="9" s="1"/>
  <c r="AA1132" i="5"/>
  <c r="O1138" i="9" s="1"/>
  <c r="Q1134" i="5"/>
  <c r="S1134" i="5"/>
  <c r="E1140" i="9" s="1"/>
  <c r="AA1134" i="5"/>
  <c r="O1140" i="9" s="1"/>
  <c r="Q1136" i="5"/>
  <c r="S1136" i="5"/>
  <c r="E1142" i="9" s="1"/>
  <c r="AA1136" i="5"/>
  <c r="O1142" i="9" s="1"/>
  <c r="Q1138" i="5"/>
  <c r="S1138" i="5"/>
  <c r="E1144" i="9" s="1"/>
  <c r="AA1138" i="5"/>
  <c r="O1144" i="9" s="1"/>
  <c r="Q1140" i="5"/>
  <c r="S1140" i="5"/>
  <c r="E1146" i="9" s="1"/>
  <c r="AA1140" i="5"/>
  <c r="O1146" i="9" s="1"/>
  <c r="Q1142" i="5"/>
  <c r="S1142" i="5"/>
  <c r="E1148" i="9" s="1"/>
  <c r="AA1142" i="5"/>
  <c r="O1148" i="9" s="1"/>
  <c r="Q1144" i="5"/>
  <c r="S1144" i="5"/>
  <c r="E1150" i="9" s="1"/>
  <c r="AA1144" i="5"/>
  <c r="O1150" i="9" s="1"/>
  <c r="Q1146" i="5"/>
  <c r="S1146" i="5"/>
  <c r="E1152" i="9" s="1"/>
  <c r="AA1146" i="5"/>
  <c r="O1152" i="9" s="1"/>
  <c r="Q1148" i="5"/>
  <c r="AA1148" i="5"/>
  <c r="O1154" i="9" s="1"/>
  <c r="S1148" i="5"/>
  <c r="E1154" i="9" s="1"/>
  <c r="Q1150" i="5"/>
  <c r="S1150" i="5"/>
  <c r="E1156" i="9" s="1"/>
  <c r="AA1150" i="5"/>
  <c r="O1156" i="9" s="1"/>
  <c r="Q1152" i="5"/>
  <c r="S1152" i="5"/>
  <c r="E1158" i="9" s="1"/>
  <c r="AA1152" i="5"/>
  <c r="O1158" i="9" s="1"/>
  <c r="Q1154" i="5"/>
  <c r="S1154" i="5"/>
  <c r="E1160" i="9" s="1"/>
  <c r="AA1154" i="5"/>
  <c r="O1160" i="9" s="1"/>
  <c r="Q1156" i="5"/>
  <c r="S1156" i="5"/>
  <c r="E1162" i="9" s="1"/>
  <c r="AA1156" i="5"/>
  <c r="Q1158" i="5"/>
  <c r="S1158" i="5"/>
  <c r="E1164" i="9" s="1"/>
  <c r="AA1158" i="5"/>
  <c r="O1164" i="9" s="1"/>
  <c r="Q1160" i="5"/>
  <c r="S1160" i="5"/>
  <c r="E1166" i="9" s="1"/>
  <c r="AA1160" i="5"/>
  <c r="O1166" i="9" s="1"/>
  <c r="Q1162" i="5"/>
  <c r="AA1162" i="5"/>
  <c r="O1168" i="9" s="1"/>
  <c r="S1162" i="5"/>
  <c r="E1168" i="9" s="1"/>
  <c r="Q1164" i="5"/>
  <c r="S1164" i="5"/>
  <c r="E1170" i="9" s="1"/>
  <c r="AA1164" i="5"/>
  <c r="O1170" i="9" s="1"/>
  <c r="Q1166" i="5"/>
  <c r="S1166" i="5"/>
  <c r="E1172" i="9" s="1"/>
  <c r="AA1166" i="5"/>
  <c r="O1172" i="9" s="1"/>
  <c r="Q1168" i="5"/>
  <c r="AA1168" i="5"/>
  <c r="O1174" i="9" s="1"/>
  <c r="S1168" i="5"/>
  <c r="E1174" i="9" s="1"/>
  <c r="Q1170" i="5"/>
  <c r="S1170" i="5"/>
  <c r="E1176" i="9" s="1"/>
  <c r="AA1170" i="5"/>
  <c r="O1176" i="9" s="1"/>
  <c r="Q1172" i="5"/>
  <c r="S1172" i="5"/>
  <c r="E1178" i="9" s="1"/>
  <c r="AA1172" i="5"/>
  <c r="O1178" i="9" s="1"/>
  <c r="Q1174" i="5"/>
  <c r="S1174" i="5"/>
  <c r="E1180" i="9" s="1"/>
  <c r="AA1174" i="5"/>
  <c r="O1180" i="9" s="1"/>
  <c r="Q1176" i="5"/>
  <c r="AA1176" i="5"/>
  <c r="O1182" i="9" s="1"/>
  <c r="S1176" i="5"/>
  <c r="E1182" i="9" s="1"/>
  <c r="Q1178" i="5"/>
  <c r="S1178" i="5"/>
  <c r="E1184" i="9" s="1"/>
  <c r="AA1178" i="5"/>
  <c r="O1184" i="9" s="1"/>
  <c r="Q1180" i="5"/>
  <c r="S1180" i="5"/>
  <c r="E1186" i="9" s="1"/>
  <c r="AA1180" i="5"/>
  <c r="O1186" i="9" s="1"/>
  <c r="Q1182" i="5"/>
  <c r="S1182" i="5"/>
  <c r="E1188" i="9" s="1"/>
  <c r="AA1182" i="5"/>
  <c r="O1188" i="9" s="1"/>
  <c r="Q1184" i="5"/>
  <c r="S1184" i="5"/>
  <c r="E1190" i="9" s="1"/>
  <c r="AA1184" i="5"/>
  <c r="O1190" i="9" s="1"/>
  <c r="Q1186" i="5"/>
  <c r="S1186" i="5"/>
  <c r="E1192" i="9" s="1"/>
  <c r="AA1186" i="5"/>
  <c r="O1192" i="9" s="1"/>
  <c r="Q1188" i="5"/>
  <c r="S1188" i="5"/>
  <c r="E1194" i="9" s="1"/>
  <c r="AA1188" i="5"/>
  <c r="Q1190" i="5"/>
  <c r="S1190" i="5"/>
  <c r="E1196" i="9" s="1"/>
  <c r="AA1190" i="5"/>
  <c r="O1196" i="9" s="1"/>
  <c r="Q1192" i="5"/>
  <c r="S1192" i="5"/>
  <c r="E1198" i="9" s="1"/>
  <c r="AA1192" i="5"/>
  <c r="O1198" i="9" s="1"/>
  <c r="Q1194" i="5"/>
  <c r="AA1194" i="5"/>
  <c r="O1200" i="9" s="1"/>
  <c r="S1194" i="5"/>
  <c r="E1200" i="9" s="1"/>
  <c r="Q1196" i="5"/>
  <c r="S1196" i="5"/>
  <c r="E1202" i="9" s="1"/>
  <c r="AA1196" i="5"/>
  <c r="O1202" i="9" s="1"/>
  <c r="Q1198" i="5"/>
  <c r="S1198" i="5"/>
  <c r="E1204" i="9" s="1"/>
  <c r="AA1198" i="5"/>
  <c r="O1204" i="9" s="1"/>
  <c r="Q1200" i="5"/>
  <c r="S1200" i="5"/>
  <c r="E1206" i="9" s="1"/>
  <c r="AA1200" i="5"/>
  <c r="O1206" i="9" s="1"/>
  <c r="Q1202" i="5"/>
  <c r="S1202" i="5"/>
  <c r="E1208" i="9" s="1"/>
  <c r="AA1202" i="5"/>
  <c r="O1208" i="9" s="1"/>
  <c r="Q1204" i="5"/>
  <c r="S1204" i="5"/>
  <c r="E1210" i="9" s="1"/>
  <c r="AA1204" i="5"/>
  <c r="O1210" i="9" s="1"/>
  <c r="Q1206" i="5"/>
  <c r="S1206" i="5"/>
  <c r="E1212" i="9" s="1"/>
  <c r="AA1206" i="5"/>
  <c r="O1212" i="9" s="1"/>
  <c r="Q1208" i="5"/>
  <c r="S1208" i="5"/>
  <c r="E1214" i="9" s="1"/>
  <c r="AA1208" i="5"/>
  <c r="O1214" i="9" s="1"/>
  <c r="Q1210" i="5"/>
  <c r="S1210" i="5"/>
  <c r="E1216" i="9" s="1"/>
  <c r="AA1210" i="5"/>
  <c r="O1216" i="9" s="1"/>
  <c r="Q1212" i="5"/>
  <c r="AA1212" i="5"/>
  <c r="O1218" i="9" s="1"/>
  <c r="S1212" i="5"/>
  <c r="E1218" i="9" s="1"/>
  <c r="Q1214" i="5"/>
  <c r="S1214" i="5"/>
  <c r="E1220" i="9" s="1"/>
  <c r="AA1214" i="5"/>
  <c r="O1220" i="9" s="1"/>
  <c r="Q1216" i="5"/>
  <c r="S1216" i="5"/>
  <c r="E1222" i="9" s="1"/>
  <c r="AA1216" i="5"/>
  <c r="O1222" i="9" s="1"/>
  <c r="Q1218" i="5"/>
  <c r="S1218" i="5"/>
  <c r="E1224" i="9" s="1"/>
  <c r="AA1218" i="5"/>
  <c r="O1224" i="9" s="1"/>
  <c r="Q1220" i="5"/>
  <c r="S1220" i="5"/>
  <c r="E1226" i="9" s="1"/>
  <c r="AA1220" i="5"/>
  <c r="O1226" i="9" s="1"/>
  <c r="Q1222" i="5"/>
  <c r="S1222" i="5"/>
  <c r="E1228" i="9" s="1"/>
  <c r="AA1222" i="5"/>
  <c r="O1228" i="9" s="1"/>
  <c r="Q1224" i="5"/>
  <c r="S1224" i="5"/>
  <c r="E1230" i="9" s="1"/>
  <c r="AA1224" i="5"/>
  <c r="O1230" i="9" s="1"/>
  <c r="Q1226" i="5"/>
  <c r="AA1226" i="5"/>
  <c r="O1232" i="9" s="1"/>
  <c r="S1226" i="5"/>
  <c r="E1232" i="9" s="1"/>
  <c r="Q1228" i="5"/>
  <c r="S1228" i="5"/>
  <c r="E1234" i="9" s="1"/>
  <c r="AA1228" i="5"/>
  <c r="O1234" i="9" s="1"/>
  <c r="Q1230" i="5"/>
  <c r="S1230" i="5"/>
  <c r="E1236" i="9" s="1"/>
  <c r="AA1230" i="5"/>
  <c r="O1236" i="9" s="1"/>
  <c r="Q1232" i="5"/>
  <c r="AA1232" i="5"/>
  <c r="O1238" i="9" s="1"/>
  <c r="S1232" i="5"/>
  <c r="E1238" i="9" s="1"/>
  <c r="Q1234" i="5"/>
  <c r="S1234" i="5"/>
  <c r="E1240" i="9" s="1"/>
  <c r="AA1234" i="5"/>
  <c r="O1240" i="9" s="1"/>
  <c r="Q1236" i="5"/>
  <c r="S1236" i="5"/>
  <c r="E1242" i="9" s="1"/>
  <c r="AA1236" i="5"/>
  <c r="O1242" i="9" s="1"/>
  <c r="Q1238" i="5"/>
  <c r="S1238" i="5"/>
  <c r="E1244" i="9" s="1"/>
  <c r="AA1238" i="5"/>
  <c r="O1244" i="9" s="1"/>
  <c r="Q1240" i="5"/>
  <c r="AA1240" i="5"/>
  <c r="O1246" i="9" s="1"/>
  <c r="S1240" i="5"/>
  <c r="E1246" i="9" s="1"/>
  <c r="Q1242" i="5"/>
  <c r="S1242" i="5"/>
  <c r="E1248" i="9" s="1"/>
  <c r="AA1242" i="5"/>
  <c r="O1248" i="9" s="1"/>
  <c r="Q1244" i="5"/>
  <c r="S1244" i="5"/>
  <c r="E1250" i="9" s="1"/>
  <c r="AA1244" i="5"/>
  <c r="O1250" i="9" s="1"/>
  <c r="Q1246" i="5"/>
  <c r="S1246" i="5"/>
  <c r="E1252" i="9" s="1"/>
  <c r="AA1246" i="5"/>
  <c r="O1252" i="9" s="1"/>
  <c r="Q1248" i="5"/>
  <c r="S1248" i="5"/>
  <c r="E1254" i="9" s="1"/>
  <c r="AA1248" i="5"/>
  <c r="O1254" i="9" s="1"/>
  <c r="Q1250" i="5"/>
  <c r="S1250" i="5"/>
  <c r="E1256" i="9" s="1"/>
  <c r="AA1250" i="5"/>
  <c r="O1256" i="9" s="1"/>
  <c r="Q1252" i="5"/>
  <c r="S1252" i="5"/>
  <c r="E1258" i="9" s="1"/>
  <c r="AA1252" i="5"/>
  <c r="Q1254" i="5"/>
  <c r="S1254" i="5"/>
  <c r="E1260" i="9" s="1"/>
  <c r="AA1254" i="5"/>
  <c r="O1260" i="9" s="1"/>
  <c r="Q1256" i="5"/>
  <c r="S1256" i="5"/>
  <c r="E1262" i="9" s="1"/>
  <c r="AA1256" i="5"/>
  <c r="O1262" i="9" s="1"/>
  <c r="Q1258" i="5"/>
  <c r="AA1258" i="5"/>
  <c r="O1264" i="9" s="1"/>
  <c r="S1258" i="5"/>
  <c r="E1264" i="9" s="1"/>
  <c r="Q1260" i="5"/>
  <c r="S1260" i="5"/>
  <c r="E1266" i="9" s="1"/>
  <c r="AA1260" i="5"/>
  <c r="Q1262" i="5"/>
  <c r="S1262" i="5"/>
  <c r="E1268" i="9" s="1"/>
  <c r="AA1262" i="5"/>
  <c r="O1268" i="9" s="1"/>
  <c r="Q1264" i="5"/>
  <c r="S1264" i="5"/>
  <c r="E1270" i="9" s="1"/>
  <c r="AA1264" i="5"/>
  <c r="O1270" i="9" s="1"/>
  <c r="Q1266" i="5"/>
  <c r="S1266" i="5"/>
  <c r="E1272" i="9" s="1"/>
  <c r="AA1266" i="5"/>
  <c r="O1272" i="9" s="1"/>
  <c r="Q1268" i="5"/>
  <c r="S1268" i="5"/>
  <c r="E1274" i="9" s="1"/>
  <c r="AA1268" i="5"/>
  <c r="O1274" i="9" s="1"/>
  <c r="Q1270" i="5"/>
  <c r="S1270" i="5"/>
  <c r="E1276" i="9" s="1"/>
  <c r="AA1270" i="5"/>
  <c r="O1276" i="9" s="1"/>
  <c r="Q1272" i="5"/>
  <c r="S1272" i="5"/>
  <c r="E1278" i="9" s="1"/>
  <c r="AA1272" i="5"/>
  <c r="O1278" i="9" s="1"/>
  <c r="Q1274" i="5"/>
  <c r="S1274" i="5"/>
  <c r="E1280" i="9" s="1"/>
  <c r="AA1274" i="5"/>
  <c r="O1280" i="9" s="1"/>
  <c r="Q1276" i="5"/>
  <c r="AA1276" i="5"/>
  <c r="O1282" i="9" s="1"/>
  <c r="S1276" i="5"/>
  <c r="E1282" i="9" s="1"/>
  <c r="Q1278" i="5"/>
  <c r="S1278" i="5"/>
  <c r="E1284" i="9" s="1"/>
  <c r="AA1278" i="5"/>
  <c r="O1284" i="9" s="1"/>
  <c r="Q1280" i="5"/>
  <c r="S1280" i="5"/>
  <c r="E1286" i="9" s="1"/>
  <c r="AA1280" i="5"/>
  <c r="O1286" i="9" s="1"/>
  <c r="Q1282" i="5"/>
  <c r="S1282" i="5"/>
  <c r="E1288" i="9" s="1"/>
  <c r="AA1282" i="5"/>
  <c r="O1288" i="9" s="1"/>
  <c r="Q1284" i="5"/>
  <c r="S1284" i="5"/>
  <c r="E1290" i="9" s="1"/>
  <c r="AA1284" i="5"/>
  <c r="O1290" i="9" s="1"/>
  <c r="Q1286" i="5"/>
  <c r="S1286" i="5"/>
  <c r="E1292" i="9" s="1"/>
  <c r="AA1286" i="5"/>
  <c r="O1292" i="9" s="1"/>
  <c r="Q1288" i="5"/>
  <c r="S1288" i="5"/>
  <c r="E1294" i="9" s="1"/>
  <c r="AA1288" i="5"/>
  <c r="O1294" i="9" s="1"/>
  <c r="Q1290" i="5"/>
  <c r="AA1290" i="5"/>
  <c r="O1296" i="9" s="1"/>
  <c r="S1290" i="5"/>
  <c r="E1296" i="9" s="1"/>
  <c r="Q1292" i="5"/>
  <c r="S1292" i="5"/>
  <c r="E1298" i="9" s="1"/>
  <c r="AA1292" i="5"/>
  <c r="O1298" i="9" s="1"/>
  <c r="Q1294" i="5"/>
  <c r="S1294" i="5"/>
  <c r="E1300" i="9" s="1"/>
  <c r="AA1294" i="5"/>
  <c r="O1300" i="9" s="1"/>
  <c r="Q1296" i="5"/>
  <c r="AA1296" i="5"/>
  <c r="O1302" i="9" s="1"/>
  <c r="S1296" i="5"/>
  <c r="E1302" i="9" s="1"/>
  <c r="Q1298" i="5"/>
  <c r="S1298" i="5"/>
  <c r="E1304" i="9" s="1"/>
  <c r="AA1298" i="5"/>
  <c r="O1304" i="9" s="1"/>
  <c r="Q1300" i="5"/>
  <c r="S1300" i="5"/>
  <c r="E1306" i="9" s="1"/>
  <c r="AA1300" i="5"/>
  <c r="O1306" i="9" s="1"/>
  <c r="Q1302" i="5"/>
  <c r="S1302" i="5"/>
  <c r="E1308" i="9" s="1"/>
  <c r="AA1302" i="5"/>
  <c r="O1308" i="9" s="1"/>
  <c r="Q1304" i="5"/>
  <c r="AA1304" i="5"/>
  <c r="O1310" i="9" s="1"/>
  <c r="S1304" i="5"/>
  <c r="E1310" i="9" s="1"/>
  <c r="Q1306" i="5"/>
  <c r="S1306" i="5"/>
  <c r="E1312" i="9" s="1"/>
  <c r="AA1306" i="5"/>
  <c r="O1312" i="9" s="1"/>
  <c r="Q1308" i="5"/>
  <c r="S1308" i="5"/>
  <c r="E1314" i="9" s="1"/>
  <c r="AA1308" i="5"/>
  <c r="O1314" i="9" s="1"/>
  <c r="Q1310" i="5"/>
  <c r="S1310" i="5"/>
  <c r="E1316" i="9" s="1"/>
  <c r="AA1310" i="5"/>
  <c r="O1316" i="9" s="1"/>
  <c r="Q1312" i="5"/>
  <c r="S1312" i="5"/>
  <c r="E1318" i="9" s="1"/>
  <c r="AA1312" i="5"/>
  <c r="O1318" i="9" s="1"/>
  <c r="Q1314" i="5"/>
  <c r="S1314" i="5"/>
  <c r="E1320" i="9" s="1"/>
  <c r="AA1314" i="5"/>
  <c r="O1320" i="9" s="1"/>
  <c r="Q1316" i="5"/>
  <c r="S1316" i="5"/>
  <c r="E1322" i="9" s="1"/>
  <c r="AA1316" i="5"/>
  <c r="O1322" i="9" s="1"/>
  <c r="Q1318" i="5"/>
  <c r="S1318" i="5"/>
  <c r="E1324" i="9" s="1"/>
  <c r="AA1318" i="5"/>
  <c r="O1324" i="9" s="1"/>
  <c r="Q1320" i="5"/>
  <c r="S1320" i="5"/>
  <c r="E1326" i="9" s="1"/>
  <c r="AA1320" i="5"/>
  <c r="O1326" i="9" s="1"/>
  <c r="Q1322" i="5"/>
  <c r="AA1322" i="5"/>
  <c r="S1322" i="5"/>
  <c r="E1328" i="9" s="1"/>
  <c r="Q1324" i="5"/>
  <c r="S1324" i="5"/>
  <c r="E1330" i="9" s="1"/>
  <c r="AA1324" i="5"/>
  <c r="O1330" i="9" s="1"/>
  <c r="Q1326" i="5"/>
  <c r="S1326" i="5"/>
  <c r="E1332" i="9" s="1"/>
  <c r="AA1326" i="5"/>
  <c r="O1332" i="9" s="1"/>
  <c r="Q1328" i="5"/>
  <c r="S1328" i="5"/>
  <c r="E1334" i="9" s="1"/>
  <c r="AA1328" i="5"/>
  <c r="O1334" i="9" s="1"/>
  <c r="Q1330" i="5"/>
  <c r="S1330" i="5"/>
  <c r="E1336" i="9" s="1"/>
  <c r="AA1330" i="5"/>
  <c r="O1336" i="9" s="1"/>
  <c r="Q1332" i="5"/>
  <c r="S1332" i="5"/>
  <c r="E1338" i="9" s="1"/>
  <c r="AA1332" i="5"/>
  <c r="Q1334" i="5"/>
  <c r="S1334" i="5"/>
  <c r="E1340" i="9" s="1"/>
  <c r="AA1334" i="5"/>
  <c r="O1340" i="9" s="1"/>
  <c r="Q1336" i="5"/>
  <c r="S1336" i="5"/>
  <c r="E1342" i="9" s="1"/>
  <c r="AA1336" i="5"/>
  <c r="O1342" i="9" s="1"/>
  <c r="Q1338" i="5"/>
  <c r="S1338" i="5"/>
  <c r="E1344" i="9" s="1"/>
  <c r="AA1338" i="5"/>
  <c r="O1344" i="9" s="1"/>
  <c r="Q1340" i="5"/>
  <c r="AA1340" i="5"/>
  <c r="O1346" i="9" s="1"/>
  <c r="S1340" i="5"/>
  <c r="E1346" i="9" s="1"/>
  <c r="Q1342" i="5"/>
  <c r="S1342" i="5"/>
  <c r="E1348" i="9" s="1"/>
  <c r="AA1342" i="5"/>
  <c r="O1348" i="9" s="1"/>
  <c r="Q1344" i="5"/>
  <c r="S1344" i="5"/>
  <c r="E1350" i="9" s="1"/>
  <c r="AA1344" i="5"/>
  <c r="O1350" i="9" s="1"/>
  <c r="Q1346" i="5"/>
  <c r="S1346" i="5"/>
  <c r="E1352" i="9" s="1"/>
  <c r="AA1346" i="5"/>
  <c r="O1352" i="9" s="1"/>
  <c r="Q1348" i="5"/>
  <c r="S1348" i="5"/>
  <c r="E1354" i="9" s="1"/>
  <c r="AA1348" i="5"/>
  <c r="O1354" i="9" s="1"/>
  <c r="Q1350" i="5"/>
  <c r="S1350" i="5"/>
  <c r="E1356" i="9" s="1"/>
  <c r="AA1350" i="5"/>
  <c r="O1356" i="9" s="1"/>
  <c r="Q1352" i="5"/>
  <c r="S1352" i="5"/>
  <c r="E1358" i="9" s="1"/>
  <c r="AA1352" i="5"/>
  <c r="O1358" i="9" s="1"/>
  <c r="Q1354" i="5"/>
  <c r="AA1354" i="5"/>
  <c r="O1360" i="9" s="1"/>
  <c r="S1354" i="5"/>
  <c r="E1360" i="9" s="1"/>
  <c r="Q1356" i="5"/>
  <c r="S1356" i="5"/>
  <c r="E1362" i="9" s="1"/>
  <c r="AA1356" i="5"/>
  <c r="Q1358" i="5"/>
  <c r="S1358" i="5"/>
  <c r="E1364" i="9" s="1"/>
  <c r="AA1358" i="5"/>
  <c r="O1364" i="9" s="1"/>
  <c r="Q1360" i="5"/>
  <c r="AA1360" i="5"/>
  <c r="O1366" i="9" s="1"/>
  <c r="S1360" i="5"/>
  <c r="E1366" i="9" s="1"/>
  <c r="Q1362" i="5"/>
  <c r="S1362" i="5"/>
  <c r="E1368" i="9" s="1"/>
  <c r="AA1362" i="5"/>
  <c r="O1368" i="9" s="1"/>
  <c r="Q1364" i="5"/>
  <c r="S1364" i="5"/>
  <c r="E1370" i="9" s="1"/>
  <c r="AA1364" i="5"/>
  <c r="O1370" i="9" s="1"/>
  <c r="Q1366" i="5"/>
  <c r="S1366" i="5"/>
  <c r="E1372" i="9" s="1"/>
  <c r="AA1366" i="5"/>
  <c r="O1372" i="9" s="1"/>
  <c r="Q1368" i="5"/>
  <c r="AA1368" i="5"/>
  <c r="O1374" i="9" s="1"/>
  <c r="S1368" i="5"/>
  <c r="E1374" i="9" s="1"/>
  <c r="Q1370" i="5"/>
  <c r="S1370" i="5"/>
  <c r="E1376" i="9" s="1"/>
  <c r="AA1370" i="5"/>
  <c r="O1376" i="9" s="1"/>
  <c r="Q1372" i="5"/>
  <c r="S1372" i="5"/>
  <c r="E1378" i="9" s="1"/>
  <c r="AA1372" i="5"/>
  <c r="O1378" i="9" s="1"/>
  <c r="Q1374" i="5"/>
  <c r="S1374" i="5"/>
  <c r="E1380" i="9" s="1"/>
  <c r="AA1374" i="5"/>
  <c r="O1380" i="9" s="1"/>
  <c r="Q1376" i="5"/>
  <c r="S1376" i="5"/>
  <c r="E1382" i="9" s="1"/>
  <c r="AA1376" i="5"/>
  <c r="O1382" i="9" s="1"/>
  <c r="Q1378" i="5"/>
  <c r="S1378" i="5"/>
  <c r="E1384" i="9" s="1"/>
  <c r="AA1378" i="5"/>
  <c r="O1384" i="9" s="1"/>
  <c r="Q1380" i="5"/>
  <c r="S1380" i="5"/>
  <c r="E1386" i="9" s="1"/>
  <c r="AA1380" i="5"/>
  <c r="O1386" i="9" s="1"/>
  <c r="Q1382" i="5"/>
  <c r="S1382" i="5"/>
  <c r="E1388" i="9" s="1"/>
  <c r="AA1382" i="5"/>
  <c r="O1388" i="9" s="1"/>
  <c r="Q1384" i="5"/>
  <c r="S1384" i="5"/>
  <c r="E1390" i="9" s="1"/>
  <c r="AA1384" i="5"/>
  <c r="O1390" i="9" s="1"/>
  <c r="Q1386" i="5"/>
  <c r="AA1386" i="5"/>
  <c r="S1386" i="5"/>
  <c r="E1392" i="9" s="1"/>
  <c r="Q1388" i="5"/>
  <c r="S1388" i="5"/>
  <c r="E1394" i="9" s="1"/>
  <c r="AA1388" i="5"/>
  <c r="O1394" i="9" s="1"/>
  <c r="Q1390" i="5"/>
  <c r="S1390" i="5"/>
  <c r="E1396" i="9" s="1"/>
  <c r="AA1390" i="5"/>
  <c r="O1396" i="9" s="1"/>
  <c r="Q1392" i="5"/>
  <c r="S1392" i="5"/>
  <c r="E1398" i="9" s="1"/>
  <c r="AA1392" i="5"/>
  <c r="O1398" i="9" s="1"/>
  <c r="Q1394" i="5"/>
  <c r="S1394" i="5"/>
  <c r="E1400" i="9" s="1"/>
  <c r="AA1394" i="5"/>
  <c r="O1400" i="9" s="1"/>
  <c r="Q1396" i="5"/>
  <c r="S1396" i="5"/>
  <c r="E1402" i="9" s="1"/>
  <c r="AA1396" i="5"/>
  <c r="O1402" i="9" s="1"/>
  <c r="Q1398" i="5"/>
  <c r="S1398" i="5"/>
  <c r="E1404" i="9" s="1"/>
  <c r="AA1398" i="5"/>
  <c r="O1404" i="9" s="1"/>
  <c r="Q1400" i="5"/>
  <c r="S1400" i="5"/>
  <c r="E1406" i="9" s="1"/>
  <c r="AA1400" i="5"/>
  <c r="O1406" i="9" s="1"/>
  <c r="Q1402" i="5"/>
  <c r="S1402" i="5"/>
  <c r="E1408" i="9" s="1"/>
  <c r="AA1402" i="5"/>
  <c r="O1408" i="9" s="1"/>
  <c r="Q1404" i="5"/>
  <c r="AA1404" i="5"/>
  <c r="O1410" i="9" s="1"/>
  <c r="S1404" i="5"/>
  <c r="E1410" i="9" s="1"/>
  <c r="Q1406" i="5"/>
  <c r="S1406" i="5"/>
  <c r="E1412" i="9" s="1"/>
  <c r="AA1406" i="5"/>
  <c r="O1412" i="9" s="1"/>
  <c r="Q1408" i="5"/>
  <c r="S1408" i="5"/>
  <c r="E1414" i="9" s="1"/>
  <c r="AA1408" i="5"/>
  <c r="O1414" i="9" s="1"/>
  <c r="Q1410" i="5"/>
  <c r="S1410" i="5"/>
  <c r="E1416" i="9" s="1"/>
  <c r="AA1410" i="5"/>
  <c r="O1416" i="9" s="1"/>
  <c r="Q1412" i="5"/>
  <c r="S1412" i="5"/>
  <c r="E1418" i="9" s="1"/>
  <c r="AA1412" i="5"/>
  <c r="Q1414" i="5"/>
  <c r="S1414" i="5"/>
  <c r="E1420" i="9" s="1"/>
  <c r="AA1414" i="5"/>
  <c r="O1420" i="9" s="1"/>
  <c r="Q1416" i="5"/>
  <c r="S1416" i="5"/>
  <c r="E1422" i="9" s="1"/>
  <c r="AA1416" i="5"/>
  <c r="O1422" i="9" s="1"/>
  <c r="Q1418" i="5"/>
  <c r="AA1418" i="5"/>
  <c r="S1418" i="5"/>
  <c r="E1424" i="9" s="1"/>
  <c r="Q1420" i="5"/>
  <c r="S1420" i="5"/>
  <c r="E1426" i="9" s="1"/>
  <c r="AA1420" i="5"/>
  <c r="Q1422" i="5"/>
  <c r="S1422" i="5"/>
  <c r="E1428" i="9" s="1"/>
  <c r="AA1422" i="5"/>
  <c r="O1428" i="9" s="1"/>
  <c r="Q1424" i="5"/>
  <c r="AA1424" i="5"/>
  <c r="O1430" i="9" s="1"/>
  <c r="S1424" i="5"/>
  <c r="E1430" i="9" s="1"/>
  <c r="Q1426" i="5"/>
  <c r="S1426" i="5"/>
  <c r="E1432" i="9" s="1"/>
  <c r="AA1426" i="5"/>
  <c r="O1432" i="9" s="1"/>
  <c r="Q1428" i="5"/>
  <c r="S1428" i="5"/>
  <c r="E1434" i="9" s="1"/>
  <c r="AA1428" i="5"/>
  <c r="O1434" i="9" s="1"/>
  <c r="Q1430" i="5"/>
  <c r="S1430" i="5"/>
  <c r="E1436" i="9" s="1"/>
  <c r="AA1430" i="5"/>
  <c r="O1436" i="9" s="1"/>
  <c r="Q1432" i="5"/>
  <c r="AA1432" i="5"/>
  <c r="O1438" i="9" s="1"/>
  <c r="S1432" i="5"/>
  <c r="E1438" i="9" s="1"/>
  <c r="Q1434" i="5"/>
  <c r="S1434" i="5"/>
  <c r="E1440" i="9" s="1"/>
  <c r="AA1434" i="5"/>
  <c r="O1440" i="9" s="1"/>
  <c r="Q1436" i="5"/>
  <c r="S1436" i="5"/>
  <c r="E1442" i="9" s="1"/>
  <c r="AA1436" i="5"/>
  <c r="Q1438" i="5"/>
  <c r="S1438" i="5"/>
  <c r="E1444" i="9" s="1"/>
  <c r="AA1438" i="5"/>
  <c r="O1444" i="9" s="1"/>
  <c r="Q1440" i="5"/>
  <c r="S1440" i="5"/>
  <c r="E1446" i="9" s="1"/>
  <c r="AA1440" i="5"/>
  <c r="O1446" i="9" s="1"/>
  <c r="Q1442" i="5"/>
  <c r="S1442" i="5"/>
  <c r="E1448" i="9" s="1"/>
  <c r="AA1442" i="5"/>
  <c r="O1448" i="9" s="1"/>
  <c r="Q1444" i="5"/>
  <c r="S1444" i="5"/>
  <c r="E1450" i="9" s="1"/>
  <c r="AA1444" i="5"/>
  <c r="Q1446" i="5"/>
  <c r="S1446" i="5"/>
  <c r="E1452" i="9" s="1"/>
  <c r="AA1446" i="5"/>
  <c r="O1452" i="9" s="1"/>
  <c r="Q1448" i="5"/>
  <c r="S1448" i="5"/>
  <c r="E1454" i="9" s="1"/>
  <c r="AA1448" i="5"/>
  <c r="O1454" i="9" s="1"/>
  <c r="Q1450" i="5"/>
  <c r="AA1450" i="5"/>
  <c r="O1456" i="9" s="1"/>
  <c r="S1450" i="5"/>
  <c r="E1456" i="9" s="1"/>
  <c r="Q1452" i="5"/>
  <c r="S1452" i="5"/>
  <c r="E1458" i="9" s="1"/>
  <c r="AA1452" i="5"/>
  <c r="O1458" i="9" s="1"/>
  <c r="Q1454" i="5"/>
  <c r="S1454" i="5"/>
  <c r="E1460" i="9" s="1"/>
  <c r="AA1454" i="5"/>
  <c r="O1460" i="9" s="1"/>
  <c r="Q1456" i="5"/>
  <c r="S1456" i="5"/>
  <c r="E1462" i="9" s="1"/>
  <c r="AA1456" i="5"/>
  <c r="O1462" i="9" s="1"/>
  <c r="Q1458" i="5"/>
  <c r="S1458" i="5"/>
  <c r="E1464" i="9" s="1"/>
  <c r="AA1458" i="5"/>
  <c r="O1464" i="9" s="1"/>
  <c r="Q1460" i="5"/>
  <c r="S1460" i="5"/>
  <c r="E1466" i="9" s="1"/>
  <c r="AA1460" i="5"/>
  <c r="O1466" i="9" s="1"/>
  <c r="Q1462" i="5"/>
  <c r="S1462" i="5"/>
  <c r="E1468" i="9" s="1"/>
  <c r="AA1462" i="5"/>
  <c r="O1468" i="9" s="1"/>
  <c r="Q1464" i="5"/>
  <c r="S1464" i="5"/>
  <c r="E1470" i="9" s="1"/>
  <c r="AA1464" i="5"/>
  <c r="O1470" i="9" s="1"/>
  <c r="Q1466" i="5"/>
  <c r="S1466" i="5"/>
  <c r="E1472" i="9" s="1"/>
  <c r="AA1466" i="5"/>
  <c r="O1472" i="9" s="1"/>
  <c r="Q1468" i="5"/>
  <c r="AA1468" i="5"/>
  <c r="O1474" i="9" s="1"/>
  <c r="S1468" i="5"/>
  <c r="E1474" i="9" s="1"/>
  <c r="Q1470" i="5"/>
  <c r="S1470" i="5"/>
  <c r="E1476" i="9" s="1"/>
  <c r="AA1470" i="5"/>
  <c r="O1476" i="9" s="1"/>
  <c r="Q1472" i="5"/>
  <c r="S1472" i="5"/>
  <c r="E1478" i="9" s="1"/>
  <c r="AA1472" i="5"/>
  <c r="O1478" i="9" s="1"/>
  <c r="Q1474" i="5"/>
  <c r="S1474" i="5"/>
  <c r="E1480" i="9" s="1"/>
  <c r="AA1474" i="5"/>
  <c r="O1480" i="9" s="1"/>
  <c r="Q1476" i="5"/>
  <c r="S1476" i="5"/>
  <c r="E1482" i="9" s="1"/>
  <c r="AA1476" i="5"/>
  <c r="O1482" i="9" s="1"/>
  <c r="Q1478" i="5"/>
  <c r="S1478" i="5"/>
  <c r="E1484" i="9" s="1"/>
  <c r="AA1478" i="5"/>
  <c r="O1484" i="9" s="1"/>
  <c r="Q1480" i="5"/>
  <c r="S1480" i="5"/>
  <c r="E1486" i="9" s="1"/>
  <c r="AA1480" i="5"/>
  <c r="O1486" i="9" s="1"/>
  <c r="Q1482" i="5"/>
  <c r="AA1482" i="5"/>
  <c r="O1488" i="9" s="1"/>
  <c r="S1482" i="5"/>
  <c r="E1488" i="9" s="1"/>
  <c r="Q1484" i="5"/>
  <c r="S1484" i="5"/>
  <c r="E1490" i="9" s="1"/>
  <c r="AA1484" i="5"/>
  <c r="Q1486" i="5"/>
  <c r="S1486" i="5"/>
  <c r="E1492" i="9" s="1"/>
  <c r="AA1486" i="5"/>
  <c r="O1492" i="9" s="1"/>
  <c r="Q1488" i="5"/>
  <c r="AA1488" i="5"/>
  <c r="O1494" i="9" s="1"/>
  <c r="S1488" i="5"/>
  <c r="E1494" i="9" s="1"/>
  <c r="Q1490" i="5"/>
  <c r="S1490" i="5"/>
  <c r="E1496" i="9" s="1"/>
  <c r="AA1490" i="5"/>
  <c r="O1496" i="9" s="1"/>
  <c r="Q1492" i="5"/>
  <c r="S1492" i="5"/>
  <c r="E1498" i="9" s="1"/>
  <c r="AA1492" i="5"/>
  <c r="O1498" i="9" s="1"/>
  <c r="Q1494" i="5"/>
  <c r="S1494" i="5"/>
  <c r="E1500" i="9" s="1"/>
  <c r="AA1494" i="5"/>
  <c r="O1500" i="9" s="1"/>
  <c r="Q1496" i="5"/>
  <c r="AA1496" i="5"/>
  <c r="O1502" i="9" s="1"/>
  <c r="S1496" i="5"/>
  <c r="E1502" i="9" s="1"/>
  <c r="Q1498" i="5"/>
  <c r="S1498" i="5"/>
  <c r="AA1498" i="5"/>
  <c r="Q1500" i="5"/>
  <c r="S1500" i="5"/>
  <c r="AA1500" i="5"/>
  <c r="AA1047" i="5"/>
  <c r="O1053" i="9" s="1"/>
  <c r="Q1047" i="5"/>
  <c r="S1047" i="5"/>
  <c r="E1053" i="9" s="1"/>
  <c r="Q1049" i="5"/>
  <c r="S1049" i="5"/>
  <c r="E1055" i="9" s="1"/>
  <c r="AA1049" i="5"/>
  <c r="O1055" i="9" s="1"/>
  <c r="S1051" i="5"/>
  <c r="E1057" i="9" s="1"/>
  <c r="AA1051" i="5"/>
  <c r="Q1051" i="5"/>
  <c r="Q1053" i="5"/>
  <c r="S1053" i="5"/>
  <c r="E1059" i="9" s="1"/>
  <c r="AA1053" i="5"/>
  <c r="AA1055" i="5"/>
  <c r="O1061" i="9" s="1"/>
  <c r="Q1055" i="5"/>
  <c r="S1055" i="5"/>
  <c r="E1061" i="9" s="1"/>
  <c r="Q1057" i="5"/>
  <c r="S1057" i="5"/>
  <c r="E1063" i="9" s="1"/>
  <c r="AA1057" i="5"/>
  <c r="O1063" i="9" s="1"/>
  <c r="S1059" i="5"/>
  <c r="E1065" i="9" s="1"/>
  <c r="AA1059" i="5"/>
  <c r="Q1059" i="5"/>
  <c r="Q1061" i="5"/>
  <c r="AA1061" i="5"/>
  <c r="O1067" i="9" s="1"/>
  <c r="S1061" i="5"/>
  <c r="E1067" i="9" s="1"/>
  <c r="S1063" i="5"/>
  <c r="E1069" i="9" s="1"/>
  <c r="AA1063" i="5"/>
  <c r="O1069" i="9" s="1"/>
  <c r="Q1063" i="5"/>
  <c r="Q1065" i="5"/>
  <c r="S1065" i="5"/>
  <c r="E1071" i="9" s="1"/>
  <c r="AA1065" i="5"/>
  <c r="O1071" i="9" s="1"/>
  <c r="S1067" i="5"/>
  <c r="E1073" i="9" s="1"/>
  <c r="Q1067" i="5"/>
  <c r="AA1067" i="5"/>
  <c r="O1073" i="9" s="1"/>
  <c r="Q1069" i="5"/>
  <c r="AA1069" i="5"/>
  <c r="O1075" i="9" s="1"/>
  <c r="S1069" i="5"/>
  <c r="E1075" i="9" s="1"/>
  <c r="Q1071" i="5"/>
  <c r="AA1071" i="5"/>
  <c r="O1077" i="9" s="1"/>
  <c r="S1071" i="5"/>
  <c r="E1077" i="9" s="1"/>
  <c r="Q1073" i="5"/>
  <c r="S1073" i="5"/>
  <c r="E1079" i="9" s="1"/>
  <c r="AA1073" i="5"/>
  <c r="O1079" i="9" s="1"/>
  <c r="S1075" i="5"/>
  <c r="E1081" i="9" s="1"/>
  <c r="AA1075" i="5"/>
  <c r="Q1075" i="5"/>
  <c r="S1077" i="5"/>
  <c r="E1083" i="9" s="1"/>
  <c r="AA1077" i="5"/>
  <c r="O1083" i="9" s="1"/>
  <c r="Q1077" i="5"/>
  <c r="AA1079" i="5"/>
  <c r="O1085" i="9" s="1"/>
  <c r="Q1079" i="5"/>
  <c r="S1079" i="5"/>
  <c r="E1085" i="9" s="1"/>
  <c r="Q1081" i="5"/>
  <c r="S1081" i="5"/>
  <c r="E1087" i="9" s="1"/>
  <c r="AA1081" i="5"/>
  <c r="O1087" i="9" s="1"/>
  <c r="S1083" i="5"/>
  <c r="E1089" i="9" s="1"/>
  <c r="AA1083" i="5"/>
  <c r="Q1083" i="5"/>
  <c r="Q1085" i="5"/>
  <c r="S1085" i="5"/>
  <c r="E1091" i="9" s="1"/>
  <c r="AA1085" i="5"/>
  <c r="AA1087" i="5"/>
  <c r="O1093" i="9" s="1"/>
  <c r="Q1087" i="5"/>
  <c r="S1087" i="5"/>
  <c r="E1093" i="9" s="1"/>
  <c r="Q1089" i="5"/>
  <c r="S1089" i="5"/>
  <c r="E1095" i="9" s="1"/>
  <c r="AA1089" i="5"/>
  <c r="O1095" i="9" s="1"/>
  <c r="S1091" i="5"/>
  <c r="E1097" i="9" s="1"/>
  <c r="AA1091" i="5"/>
  <c r="Q1091" i="5"/>
  <c r="Q1093" i="5"/>
  <c r="S1093" i="5"/>
  <c r="E1099" i="9" s="1"/>
  <c r="AA1093" i="5"/>
  <c r="S1095" i="5"/>
  <c r="E1101" i="9" s="1"/>
  <c r="AA1095" i="5"/>
  <c r="O1101" i="9" s="1"/>
  <c r="Q1095" i="5"/>
  <c r="Q1097" i="5"/>
  <c r="S1097" i="5"/>
  <c r="E1103" i="9" s="1"/>
  <c r="AA1097" i="5"/>
  <c r="O1103" i="9" s="1"/>
  <c r="S1099" i="5"/>
  <c r="E1105" i="9" s="1"/>
  <c r="Q1099" i="5"/>
  <c r="AA1099" i="5"/>
  <c r="O1105" i="9" s="1"/>
  <c r="Q1101" i="5"/>
  <c r="S1101" i="5"/>
  <c r="E1107" i="9" s="1"/>
  <c r="AA1101" i="5"/>
  <c r="Q1103" i="5"/>
  <c r="AA1103" i="5"/>
  <c r="O1109" i="9" s="1"/>
  <c r="S1103" i="5"/>
  <c r="E1109" i="9" s="1"/>
  <c r="Q1105" i="5"/>
  <c r="AA1105" i="5"/>
  <c r="O1111" i="9" s="1"/>
  <c r="S1105" i="5"/>
  <c r="E1111" i="9" s="1"/>
  <c r="S1107" i="5"/>
  <c r="E1113" i="9" s="1"/>
  <c r="AA1107" i="5"/>
  <c r="Q1107" i="5"/>
  <c r="S1109" i="5"/>
  <c r="E1115" i="9" s="1"/>
  <c r="AA1109" i="5"/>
  <c r="O1115" i="9" s="1"/>
  <c r="Q1109" i="5"/>
  <c r="AA1111" i="5"/>
  <c r="O1117" i="9" s="1"/>
  <c r="Q1111" i="5"/>
  <c r="S1111" i="5"/>
  <c r="E1117" i="9" s="1"/>
  <c r="Q1113" i="5"/>
  <c r="S1113" i="5"/>
  <c r="E1119" i="9" s="1"/>
  <c r="AA1113" i="5"/>
  <c r="O1119" i="9" s="1"/>
  <c r="S1115" i="5"/>
  <c r="E1121" i="9" s="1"/>
  <c r="AA1115" i="5"/>
  <c r="Q1115" i="5"/>
  <c r="Q1117" i="5"/>
  <c r="S1117" i="5"/>
  <c r="E1123" i="9" s="1"/>
  <c r="AA1117" i="5"/>
  <c r="O1123" i="9" s="1"/>
  <c r="AA1119" i="5"/>
  <c r="O1125" i="9" s="1"/>
  <c r="Q1119" i="5"/>
  <c r="S1119" i="5"/>
  <c r="E1125" i="9" s="1"/>
  <c r="Q1121" i="5"/>
  <c r="S1121" i="5"/>
  <c r="E1127" i="9" s="1"/>
  <c r="AA1121" i="5"/>
  <c r="O1127" i="9" s="1"/>
  <c r="S1123" i="5"/>
  <c r="E1129" i="9" s="1"/>
  <c r="AA1123" i="5"/>
  <c r="Q1123" i="5"/>
  <c r="Q1125" i="5"/>
  <c r="AA1125" i="5"/>
  <c r="O1131" i="9" s="1"/>
  <c r="S1125" i="5"/>
  <c r="E1131" i="9" s="1"/>
  <c r="S1127" i="5"/>
  <c r="E1133" i="9" s="1"/>
  <c r="AA1127" i="5"/>
  <c r="O1133" i="9" s="1"/>
  <c r="Q1127" i="5"/>
  <c r="Q1129" i="5"/>
  <c r="S1129" i="5"/>
  <c r="E1135" i="9" s="1"/>
  <c r="AA1129" i="5"/>
  <c r="O1135" i="9" s="1"/>
  <c r="S1131" i="5"/>
  <c r="E1137" i="9" s="1"/>
  <c r="Q1131" i="5"/>
  <c r="AA1131" i="5"/>
  <c r="O1137" i="9" s="1"/>
  <c r="Q1133" i="5"/>
  <c r="AA1133" i="5"/>
  <c r="O1139" i="9" s="1"/>
  <c r="S1133" i="5"/>
  <c r="E1139" i="9" s="1"/>
  <c r="Q1135" i="5"/>
  <c r="AA1135" i="5"/>
  <c r="O1141" i="9" s="1"/>
  <c r="S1135" i="5"/>
  <c r="E1141" i="9" s="1"/>
  <c r="Q1137" i="5"/>
  <c r="S1137" i="5"/>
  <c r="E1143" i="9" s="1"/>
  <c r="AA1137" i="5"/>
  <c r="O1143" i="9" s="1"/>
  <c r="S1139" i="5"/>
  <c r="E1145" i="9" s="1"/>
  <c r="AA1139" i="5"/>
  <c r="Q1139" i="5"/>
  <c r="S1141" i="5"/>
  <c r="E1147" i="9" s="1"/>
  <c r="AA1141" i="5"/>
  <c r="O1147" i="9" s="1"/>
  <c r="Q1141" i="5"/>
  <c r="AA1143" i="5"/>
  <c r="O1149" i="9" s="1"/>
  <c r="Q1143" i="5"/>
  <c r="S1143" i="5"/>
  <c r="E1149" i="9" s="1"/>
  <c r="Q1145" i="5"/>
  <c r="S1145" i="5"/>
  <c r="E1151" i="9" s="1"/>
  <c r="AA1145" i="5"/>
  <c r="O1151" i="9" s="1"/>
  <c r="S1147" i="5"/>
  <c r="E1153" i="9" s="1"/>
  <c r="AA1147" i="5"/>
  <c r="Q1147" i="5"/>
  <c r="Q1149" i="5"/>
  <c r="S1149" i="5"/>
  <c r="E1155" i="9" s="1"/>
  <c r="AA1149" i="5"/>
  <c r="O1155" i="9" s="1"/>
  <c r="AA1151" i="5"/>
  <c r="O1157" i="9" s="1"/>
  <c r="Q1151" i="5"/>
  <c r="S1151" i="5"/>
  <c r="E1157" i="9" s="1"/>
  <c r="Q1153" i="5"/>
  <c r="S1153" i="5"/>
  <c r="E1159" i="9" s="1"/>
  <c r="AA1153" i="5"/>
  <c r="O1159" i="9" s="1"/>
  <c r="S1155" i="5"/>
  <c r="E1161" i="9" s="1"/>
  <c r="AA1155" i="5"/>
  <c r="Q1155" i="5"/>
  <c r="Q1157" i="5"/>
  <c r="S1157" i="5"/>
  <c r="E1163" i="9" s="1"/>
  <c r="AA1157" i="5"/>
  <c r="S1159" i="5"/>
  <c r="E1165" i="9" s="1"/>
  <c r="AA1159" i="5"/>
  <c r="O1165" i="9" s="1"/>
  <c r="Q1159" i="5"/>
  <c r="Q1161" i="5"/>
  <c r="S1161" i="5"/>
  <c r="E1167" i="9" s="1"/>
  <c r="AA1161" i="5"/>
  <c r="O1167" i="9" s="1"/>
  <c r="S1163" i="5"/>
  <c r="E1169" i="9" s="1"/>
  <c r="Q1163" i="5"/>
  <c r="AA1163" i="5"/>
  <c r="O1169" i="9" s="1"/>
  <c r="Q1165" i="5"/>
  <c r="S1165" i="5"/>
  <c r="E1171" i="9" s="1"/>
  <c r="AA1165" i="5"/>
  <c r="O1171" i="9" s="1"/>
  <c r="Q1167" i="5"/>
  <c r="AA1167" i="5"/>
  <c r="O1173" i="9" s="1"/>
  <c r="S1167" i="5"/>
  <c r="E1173" i="9" s="1"/>
  <c r="Q1169" i="5"/>
  <c r="AA1169" i="5"/>
  <c r="O1175" i="9" s="1"/>
  <c r="S1169" i="5"/>
  <c r="E1175" i="9" s="1"/>
  <c r="S1171" i="5"/>
  <c r="E1177" i="9" s="1"/>
  <c r="AA1171" i="5"/>
  <c r="Q1171" i="5"/>
  <c r="S1173" i="5"/>
  <c r="E1179" i="9" s="1"/>
  <c r="AA1173" i="5"/>
  <c r="O1179" i="9" s="1"/>
  <c r="Q1173" i="5"/>
  <c r="AA1175" i="5"/>
  <c r="O1181" i="9" s="1"/>
  <c r="Q1175" i="5"/>
  <c r="S1175" i="5"/>
  <c r="E1181" i="9" s="1"/>
  <c r="Q1177" i="5"/>
  <c r="S1177" i="5"/>
  <c r="E1183" i="9" s="1"/>
  <c r="AA1177" i="5"/>
  <c r="O1183" i="9" s="1"/>
  <c r="S1179" i="5"/>
  <c r="E1185" i="9" s="1"/>
  <c r="AA1179" i="5"/>
  <c r="Q1179" i="5"/>
  <c r="Q1181" i="5"/>
  <c r="S1181" i="5"/>
  <c r="E1187" i="9" s="1"/>
  <c r="AA1181" i="5"/>
  <c r="AA1183" i="5"/>
  <c r="O1189" i="9" s="1"/>
  <c r="Q1183" i="5"/>
  <c r="S1183" i="5"/>
  <c r="E1189" i="9" s="1"/>
  <c r="Q1185" i="5"/>
  <c r="S1185" i="5"/>
  <c r="E1191" i="9" s="1"/>
  <c r="AA1185" i="5"/>
  <c r="O1191" i="9" s="1"/>
  <c r="S1187" i="5"/>
  <c r="E1193" i="9" s="1"/>
  <c r="AA1187" i="5"/>
  <c r="Q1187" i="5"/>
  <c r="Q1189" i="5"/>
  <c r="AA1189" i="5"/>
  <c r="O1195" i="9" s="1"/>
  <c r="S1189" i="5"/>
  <c r="E1195" i="9" s="1"/>
  <c r="S1191" i="5"/>
  <c r="E1197" i="9" s="1"/>
  <c r="AA1191" i="5"/>
  <c r="O1197" i="9" s="1"/>
  <c r="Q1191" i="5"/>
  <c r="Q1193" i="5"/>
  <c r="S1193" i="5"/>
  <c r="E1199" i="9" s="1"/>
  <c r="AA1193" i="5"/>
  <c r="O1199" i="9" s="1"/>
  <c r="S1195" i="5"/>
  <c r="E1201" i="9" s="1"/>
  <c r="Q1195" i="5"/>
  <c r="AA1195" i="5"/>
  <c r="O1201" i="9" s="1"/>
  <c r="Q1197" i="5"/>
  <c r="AA1197" i="5"/>
  <c r="O1203" i="9" s="1"/>
  <c r="S1197" i="5"/>
  <c r="E1203" i="9" s="1"/>
  <c r="Q1199" i="5"/>
  <c r="AA1199" i="5"/>
  <c r="O1205" i="9" s="1"/>
  <c r="S1199" i="5"/>
  <c r="E1205" i="9" s="1"/>
  <c r="Q1201" i="5"/>
  <c r="S1201" i="5"/>
  <c r="E1207" i="9" s="1"/>
  <c r="AA1201" i="5"/>
  <c r="O1207" i="9" s="1"/>
  <c r="S1203" i="5"/>
  <c r="E1209" i="9" s="1"/>
  <c r="AA1203" i="5"/>
  <c r="Q1203" i="5"/>
  <c r="S1205" i="5"/>
  <c r="E1211" i="9" s="1"/>
  <c r="AA1205" i="5"/>
  <c r="O1211" i="9" s="1"/>
  <c r="Q1205" i="5"/>
  <c r="AA1207" i="5"/>
  <c r="O1213" i="9" s="1"/>
  <c r="Q1207" i="5"/>
  <c r="S1207" i="5"/>
  <c r="E1213" i="9" s="1"/>
  <c r="Q1209" i="5"/>
  <c r="S1209" i="5"/>
  <c r="E1215" i="9" s="1"/>
  <c r="AA1209" i="5"/>
  <c r="O1215" i="9" s="1"/>
  <c r="S1211" i="5"/>
  <c r="E1217" i="9" s="1"/>
  <c r="AA1211" i="5"/>
  <c r="Q1211" i="5"/>
  <c r="Q1213" i="5"/>
  <c r="S1213" i="5"/>
  <c r="E1219" i="9" s="1"/>
  <c r="AA1213" i="5"/>
  <c r="AA1215" i="5"/>
  <c r="O1221" i="9" s="1"/>
  <c r="Q1215" i="5"/>
  <c r="S1215" i="5"/>
  <c r="E1221" i="9" s="1"/>
  <c r="Q1217" i="5"/>
  <c r="S1217" i="5"/>
  <c r="E1223" i="9" s="1"/>
  <c r="AA1217" i="5"/>
  <c r="O1223" i="9" s="1"/>
  <c r="S1219" i="5"/>
  <c r="E1225" i="9" s="1"/>
  <c r="AA1219" i="5"/>
  <c r="Q1219" i="5"/>
  <c r="Q1221" i="5"/>
  <c r="S1221" i="5"/>
  <c r="E1227" i="9" s="1"/>
  <c r="AA1221" i="5"/>
  <c r="S1223" i="5"/>
  <c r="E1229" i="9" s="1"/>
  <c r="AA1223" i="5"/>
  <c r="O1229" i="9" s="1"/>
  <c r="Q1223" i="5"/>
  <c r="Q1225" i="5"/>
  <c r="S1225" i="5"/>
  <c r="E1231" i="9" s="1"/>
  <c r="AA1225" i="5"/>
  <c r="O1231" i="9" s="1"/>
  <c r="S1227" i="5"/>
  <c r="E1233" i="9" s="1"/>
  <c r="Q1227" i="5"/>
  <c r="AA1227" i="5"/>
  <c r="O1233" i="9" s="1"/>
  <c r="Q1229" i="5"/>
  <c r="S1229" i="5"/>
  <c r="E1235" i="9" s="1"/>
  <c r="AA1229" i="5"/>
  <c r="Q1231" i="5"/>
  <c r="AA1231" i="5"/>
  <c r="O1237" i="9" s="1"/>
  <c r="S1231" i="5"/>
  <c r="E1237" i="9" s="1"/>
  <c r="Q1233" i="5"/>
  <c r="AA1233" i="5"/>
  <c r="O1239" i="9" s="1"/>
  <c r="S1233" i="5"/>
  <c r="E1239" i="9" s="1"/>
  <c r="S1235" i="5"/>
  <c r="E1241" i="9" s="1"/>
  <c r="AA1235" i="5"/>
  <c r="Q1235" i="5"/>
  <c r="S1237" i="5"/>
  <c r="E1243" i="9" s="1"/>
  <c r="AA1237" i="5"/>
  <c r="O1243" i="9" s="1"/>
  <c r="Q1237" i="5"/>
  <c r="AA1239" i="5"/>
  <c r="O1245" i="9" s="1"/>
  <c r="Q1239" i="5"/>
  <c r="S1239" i="5"/>
  <c r="E1245" i="9" s="1"/>
  <c r="Q1241" i="5"/>
  <c r="S1241" i="5"/>
  <c r="E1247" i="9" s="1"/>
  <c r="AA1241" i="5"/>
  <c r="O1247" i="9" s="1"/>
  <c r="S1243" i="5"/>
  <c r="E1249" i="9" s="1"/>
  <c r="AA1243" i="5"/>
  <c r="Q1243" i="5"/>
  <c r="Q1245" i="5"/>
  <c r="S1245" i="5"/>
  <c r="E1251" i="9" s="1"/>
  <c r="AA1245" i="5"/>
  <c r="AA1247" i="5"/>
  <c r="O1253" i="9" s="1"/>
  <c r="Q1247" i="5"/>
  <c r="S1247" i="5"/>
  <c r="E1253" i="9" s="1"/>
  <c r="Q1249" i="5"/>
  <c r="S1249" i="5"/>
  <c r="E1255" i="9" s="1"/>
  <c r="AA1249" i="5"/>
  <c r="O1255" i="9" s="1"/>
  <c r="S1251" i="5"/>
  <c r="E1257" i="9" s="1"/>
  <c r="AA1251" i="5"/>
  <c r="Q1251" i="5"/>
  <c r="Q1253" i="5"/>
  <c r="AA1253" i="5"/>
  <c r="O1259" i="9" s="1"/>
  <c r="S1253" i="5"/>
  <c r="E1259" i="9" s="1"/>
  <c r="S1255" i="5"/>
  <c r="E1261" i="9" s="1"/>
  <c r="AA1255" i="5"/>
  <c r="O1261" i="9" s="1"/>
  <c r="Q1255" i="5"/>
  <c r="Q1257" i="5"/>
  <c r="S1257" i="5"/>
  <c r="E1263" i="9" s="1"/>
  <c r="AA1257" i="5"/>
  <c r="O1263" i="9" s="1"/>
  <c r="S1259" i="5"/>
  <c r="E1265" i="9" s="1"/>
  <c r="Q1259" i="5"/>
  <c r="AA1259" i="5"/>
  <c r="O1265" i="9" s="1"/>
  <c r="Q1261" i="5"/>
  <c r="AA1261" i="5"/>
  <c r="O1267" i="9" s="1"/>
  <c r="S1261" i="5"/>
  <c r="E1267" i="9" s="1"/>
  <c r="Q1263" i="5"/>
  <c r="AA1263" i="5"/>
  <c r="O1269" i="9" s="1"/>
  <c r="S1263" i="5"/>
  <c r="E1269" i="9" s="1"/>
  <c r="Q1265" i="5"/>
  <c r="S1265" i="5"/>
  <c r="E1271" i="9" s="1"/>
  <c r="AA1265" i="5"/>
  <c r="O1271" i="9" s="1"/>
  <c r="S1267" i="5"/>
  <c r="E1273" i="9" s="1"/>
  <c r="AA1267" i="5"/>
  <c r="Q1267" i="5"/>
  <c r="S1269" i="5"/>
  <c r="E1275" i="9" s="1"/>
  <c r="AA1269" i="5"/>
  <c r="O1275" i="9" s="1"/>
  <c r="Q1269" i="5"/>
  <c r="AA1271" i="5"/>
  <c r="O1277" i="9" s="1"/>
  <c r="Q1271" i="5"/>
  <c r="S1271" i="5"/>
  <c r="E1277" i="9" s="1"/>
  <c r="Q1273" i="5"/>
  <c r="S1273" i="5"/>
  <c r="E1279" i="9" s="1"/>
  <c r="AA1273" i="5"/>
  <c r="O1279" i="9" s="1"/>
  <c r="S1275" i="5"/>
  <c r="E1281" i="9" s="1"/>
  <c r="AA1275" i="5"/>
  <c r="Q1275" i="5"/>
  <c r="Q1277" i="5"/>
  <c r="S1277" i="5"/>
  <c r="E1283" i="9" s="1"/>
  <c r="AA1277" i="5"/>
  <c r="AA1279" i="5"/>
  <c r="O1285" i="9" s="1"/>
  <c r="Q1279" i="5"/>
  <c r="S1279" i="5"/>
  <c r="E1285" i="9" s="1"/>
  <c r="Q1281" i="5"/>
  <c r="S1281" i="5"/>
  <c r="E1287" i="9" s="1"/>
  <c r="AA1281" i="5"/>
  <c r="O1287" i="9" s="1"/>
  <c r="S1283" i="5"/>
  <c r="E1289" i="9" s="1"/>
  <c r="AA1283" i="5"/>
  <c r="Q1283" i="5"/>
  <c r="Q1285" i="5"/>
  <c r="S1285" i="5"/>
  <c r="E1291" i="9" s="1"/>
  <c r="AA1285" i="5"/>
  <c r="O1291" i="9" s="1"/>
  <c r="S1287" i="5"/>
  <c r="E1293" i="9" s="1"/>
  <c r="AA1287" i="5"/>
  <c r="O1293" i="9" s="1"/>
  <c r="Q1287" i="5"/>
  <c r="Q1289" i="5"/>
  <c r="S1289" i="5"/>
  <c r="E1295" i="9" s="1"/>
  <c r="AA1289" i="5"/>
  <c r="O1295" i="9" s="1"/>
  <c r="S1291" i="5"/>
  <c r="E1297" i="9" s="1"/>
  <c r="Q1291" i="5"/>
  <c r="AA1291" i="5"/>
  <c r="O1297" i="9" s="1"/>
  <c r="Q1293" i="5"/>
  <c r="S1293" i="5"/>
  <c r="E1299" i="9" s="1"/>
  <c r="AA1293" i="5"/>
  <c r="Q1295" i="5"/>
  <c r="AA1295" i="5"/>
  <c r="O1301" i="9" s="1"/>
  <c r="S1295" i="5"/>
  <c r="E1301" i="9" s="1"/>
  <c r="Q1297" i="5"/>
  <c r="AA1297" i="5"/>
  <c r="O1303" i="9" s="1"/>
  <c r="S1297" i="5"/>
  <c r="E1303" i="9" s="1"/>
  <c r="S1299" i="5"/>
  <c r="E1305" i="9" s="1"/>
  <c r="AA1299" i="5"/>
  <c r="Q1299" i="5"/>
  <c r="S1301" i="5"/>
  <c r="E1307" i="9" s="1"/>
  <c r="AA1301" i="5"/>
  <c r="O1307" i="9" s="1"/>
  <c r="Q1301" i="5"/>
  <c r="AA1303" i="5"/>
  <c r="O1309" i="9" s="1"/>
  <c r="Q1303" i="5"/>
  <c r="S1303" i="5"/>
  <c r="E1309" i="9" s="1"/>
  <c r="Q1305" i="5"/>
  <c r="S1305" i="5"/>
  <c r="E1311" i="9" s="1"/>
  <c r="AA1305" i="5"/>
  <c r="O1311" i="9" s="1"/>
  <c r="S1307" i="5"/>
  <c r="E1313" i="9" s="1"/>
  <c r="AA1307" i="5"/>
  <c r="Q1307" i="5"/>
  <c r="Q1309" i="5"/>
  <c r="S1309" i="5"/>
  <c r="E1315" i="9" s="1"/>
  <c r="AA1309" i="5"/>
  <c r="AA1311" i="5"/>
  <c r="O1317" i="9" s="1"/>
  <c r="Q1311" i="5"/>
  <c r="S1311" i="5"/>
  <c r="E1317" i="9" s="1"/>
  <c r="Q1313" i="5"/>
  <c r="S1313" i="5"/>
  <c r="E1319" i="9" s="1"/>
  <c r="AA1313" i="5"/>
  <c r="O1319" i="9" s="1"/>
  <c r="S1315" i="5"/>
  <c r="E1321" i="9" s="1"/>
  <c r="AA1315" i="5"/>
  <c r="Q1315" i="5"/>
  <c r="Q1317" i="5"/>
  <c r="AA1317" i="5"/>
  <c r="O1323" i="9" s="1"/>
  <c r="S1317" i="5"/>
  <c r="E1323" i="9" s="1"/>
  <c r="S1319" i="5"/>
  <c r="E1325" i="9" s="1"/>
  <c r="AA1319" i="5"/>
  <c r="O1325" i="9" s="1"/>
  <c r="Q1319" i="5"/>
  <c r="Q1321" i="5"/>
  <c r="S1321" i="5"/>
  <c r="E1327" i="9" s="1"/>
  <c r="AA1321" i="5"/>
  <c r="O1327" i="9" s="1"/>
  <c r="S1323" i="5"/>
  <c r="E1329" i="9" s="1"/>
  <c r="Q1323" i="5"/>
  <c r="AA1323" i="5"/>
  <c r="O1329" i="9" s="1"/>
  <c r="Q1325" i="5"/>
  <c r="AA1325" i="5"/>
  <c r="O1331" i="9" s="1"/>
  <c r="S1325" i="5"/>
  <c r="E1331" i="9" s="1"/>
  <c r="Q1327" i="5"/>
  <c r="AA1327" i="5"/>
  <c r="O1333" i="9" s="1"/>
  <c r="S1327" i="5"/>
  <c r="E1333" i="9" s="1"/>
  <c r="Q1329" i="5"/>
  <c r="S1329" i="5"/>
  <c r="E1335" i="9" s="1"/>
  <c r="AA1329" i="5"/>
  <c r="O1335" i="9" s="1"/>
  <c r="S1331" i="5"/>
  <c r="E1337" i="9" s="1"/>
  <c r="AA1331" i="5"/>
  <c r="Q1331" i="5"/>
  <c r="S1333" i="5"/>
  <c r="E1339" i="9" s="1"/>
  <c r="AA1333" i="5"/>
  <c r="O1339" i="9" s="1"/>
  <c r="Q1333" i="5"/>
  <c r="AA1335" i="5"/>
  <c r="O1341" i="9" s="1"/>
  <c r="Q1335" i="5"/>
  <c r="S1335" i="5"/>
  <c r="E1341" i="9" s="1"/>
  <c r="Q1337" i="5"/>
  <c r="S1337" i="5"/>
  <c r="E1343" i="9" s="1"/>
  <c r="AA1337" i="5"/>
  <c r="O1343" i="9" s="1"/>
  <c r="S1339" i="5"/>
  <c r="E1345" i="9" s="1"/>
  <c r="AA1339" i="5"/>
  <c r="Q1339" i="5"/>
  <c r="Q1341" i="5"/>
  <c r="S1341" i="5"/>
  <c r="E1347" i="9" s="1"/>
  <c r="AA1341" i="5"/>
  <c r="AA1343" i="5"/>
  <c r="O1349" i="9" s="1"/>
  <c r="Q1343" i="5"/>
  <c r="S1343" i="5"/>
  <c r="E1349" i="9" s="1"/>
  <c r="Q1345" i="5"/>
  <c r="S1345" i="5"/>
  <c r="E1351" i="9" s="1"/>
  <c r="AA1345" i="5"/>
  <c r="O1351" i="9" s="1"/>
  <c r="S1347" i="5"/>
  <c r="E1353" i="9" s="1"/>
  <c r="AA1347" i="5"/>
  <c r="Q1347" i="5"/>
  <c r="Q1349" i="5"/>
  <c r="S1349" i="5"/>
  <c r="E1355" i="9" s="1"/>
  <c r="AA1349" i="5"/>
  <c r="S1351" i="5"/>
  <c r="E1357" i="9" s="1"/>
  <c r="AA1351" i="5"/>
  <c r="O1357" i="9" s="1"/>
  <c r="Q1351" i="5"/>
  <c r="Q1353" i="5"/>
  <c r="S1353" i="5"/>
  <c r="E1359" i="9" s="1"/>
  <c r="AA1353" i="5"/>
  <c r="O1359" i="9" s="1"/>
  <c r="S1355" i="5"/>
  <c r="E1361" i="9" s="1"/>
  <c r="Q1355" i="5"/>
  <c r="AA1355" i="5"/>
  <c r="O1361" i="9" s="1"/>
  <c r="Q1357" i="5"/>
  <c r="S1357" i="5"/>
  <c r="E1363" i="9" s="1"/>
  <c r="AA1357" i="5"/>
  <c r="Q1359" i="5"/>
  <c r="AA1359" i="5"/>
  <c r="O1365" i="9" s="1"/>
  <c r="S1359" i="5"/>
  <c r="E1365" i="9" s="1"/>
  <c r="Q1361" i="5"/>
  <c r="AA1361" i="5"/>
  <c r="O1367" i="9" s="1"/>
  <c r="S1361" i="5"/>
  <c r="E1367" i="9" s="1"/>
  <c r="S1363" i="5"/>
  <c r="E1369" i="9" s="1"/>
  <c r="AA1363" i="5"/>
  <c r="Q1363" i="5"/>
  <c r="S1365" i="5"/>
  <c r="E1371" i="9" s="1"/>
  <c r="AA1365" i="5"/>
  <c r="O1371" i="9" s="1"/>
  <c r="Q1365" i="5"/>
  <c r="AA1367" i="5"/>
  <c r="O1373" i="9" s="1"/>
  <c r="Q1367" i="5"/>
  <c r="S1367" i="5"/>
  <c r="E1373" i="9" s="1"/>
  <c r="Q1369" i="5"/>
  <c r="S1369" i="5"/>
  <c r="E1375" i="9" s="1"/>
  <c r="AA1369" i="5"/>
  <c r="O1375" i="9" s="1"/>
  <c r="S1371" i="5"/>
  <c r="E1377" i="9" s="1"/>
  <c r="AA1371" i="5"/>
  <c r="Q1371" i="5"/>
  <c r="Q1373" i="5"/>
  <c r="S1373" i="5"/>
  <c r="E1379" i="9" s="1"/>
  <c r="AA1373" i="5"/>
  <c r="O1379" i="9" s="1"/>
  <c r="AA1375" i="5"/>
  <c r="O1381" i="9" s="1"/>
  <c r="Q1375" i="5"/>
  <c r="S1375" i="5"/>
  <c r="E1381" i="9" s="1"/>
  <c r="Q1377" i="5"/>
  <c r="S1377" i="5"/>
  <c r="E1383" i="9" s="1"/>
  <c r="AA1377" i="5"/>
  <c r="O1383" i="9" s="1"/>
  <c r="S1379" i="5"/>
  <c r="E1385" i="9" s="1"/>
  <c r="AA1379" i="5"/>
  <c r="Q1379" i="5"/>
  <c r="Q1381" i="5"/>
  <c r="AA1381" i="5"/>
  <c r="O1387" i="9" s="1"/>
  <c r="S1381" i="5"/>
  <c r="E1387" i="9" s="1"/>
  <c r="S1383" i="5"/>
  <c r="E1389" i="9" s="1"/>
  <c r="AA1383" i="5"/>
  <c r="O1389" i="9" s="1"/>
  <c r="Q1383" i="5"/>
  <c r="Q1385" i="5"/>
  <c r="S1385" i="5"/>
  <c r="E1391" i="9" s="1"/>
  <c r="AA1385" i="5"/>
  <c r="O1391" i="9" s="1"/>
  <c r="S1387" i="5"/>
  <c r="E1393" i="9" s="1"/>
  <c r="Q1387" i="5"/>
  <c r="AA1387" i="5"/>
  <c r="O1393" i="9" s="1"/>
  <c r="Q1389" i="5"/>
  <c r="AA1389" i="5"/>
  <c r="O1395" i="9" s="1"/>
  <c r="S1389" i="5"/>
  <c r="E1395" i="9" s="1"/>
  <c r="Q1391" i="5"/>
  <c r="AA1391" i="5"/>
  <c r="O1397" i="9" s="1"/>
  <c r="S1391" i="5"/>
  <c r="E1397" i="9" s="1"/>
  <c r="Q1393" i="5"/>
  <c r="S1393" i="5"/>
  <c r="E1399" i="9" s="1"/>
  <c r="AA1393" i="5"/>
  <c r="O1399" i="9" s="1"/>
  <c r="S1395" i="5"/>
  <c r="E1401" i="9" s="1"/>
  <c r="AA1395" i="5"/>
  <c r="Q1395" i="5"/>
  <c r="S1397" i="5"/>
  <c r="E1403" i="9" s="1"/>
  <c r="AA1397" i="5"/>
  <c r="O1403" i="9" s="1"/>
  <c r="Q1397" i="5"/>
  <c r="AA1399" i="5"/>
  <c r="O1405" i="9" s="1"/>
  <c r="Q1399" i="5"/>
  <c r="S1399" i="5"/>
  <c r="E1405" i="9" s="1"/>
  <c r="Q1401" i="5"/>
  <c r="S1401" i="5"/>
  <c r="E1407" i="9" s="1"/>
  <c r="AA1401" i="5"/>
  <c r="O1407" i="9" s="1"/>
  <c r="S1403" i="5"/>
  <c r="E1409" i="9" s="1"/>
  <c r="AA1403" i="5"/>
  <c r="Q1403" i="5"/>
  <c r="Q1405" i="5"/>
  <c r="S1405" i="5"/>
  <c r="E1411" i="9" s="1"/>
  <c r="AA1405" i="5"/>
  <c r="O1411" i="9" s="1"/>
  <c r="AA1407" i="5"/>
  <c r="O1413" i="9" s="1"/>
  <c r="Q1407" i="5"/>
  <c r="S1407" i="5"/>
  <c r="E1413" i="9" s="1"/>
  <c r="Q1409" i="5"/>
  <c r="S1409" i="5"/>
  <c r="E1415" i="9" s="1"/>
  <c r="AA1409" i="5"/>
  <c r="O1415" i="9" s="1"/>
  <c r="S1411" i="5"/>
  <c r="E1417" i="9" s="1"/>
  <c r="AA1411" i="5"/>
  <c r="Q1411" i="5"/>
  <c r="Q1413" i="5"/>
  <c r="S1413" i="5"/>
  <c r="E1419" i="9" s="1"/>
  <c r="AA1413" i="5"/>
  <c r="S1415" i="5"/>
  <c r="E1421" i="9" s="1"/>
  <c r="AA1415" i="5"/>
  <c r="O1421" i="9" s="1"/>
  <c r="Q1415" i="5"/>
  <c r="Q1417" i="5"/>
  <c r="S1417" i="5"/>
  <c r="E1423" i="9" s="1"/>
  <c r="AA1417" i="5"/>
  <c r="O1423" i="9" s="1"/>
  <c r="S1419" i="5"/>
  <c r="E1425" i="9" s="1"/>
  <c r="Q1419" i="5"/>
  <c r="AA1419" i="5"/>
  <c r="O1425" i="9" s="1"/>
  <c r="Q1421" i="5"/>
  <c r="S1421" i="5"/>
  <c r="E1427" i="9" s="1"/>
  <c r="AA1421" i="5"/>
  <c r="O1427" i="9" s="1"/>
  <c r="Q1423" i="5"/>
  <c r="AA1423" i="5"/>
  <c r="O1429" i="9" s="1"/>
  <c r="S1423" i="5"/>
  <c r="E1429" i="9" s="1"/>
  <c r="Q1425" i="5"/>
  <c r="AA1425" i="5"/>
  <c r="O1431" i="9" s="1"/>
  <c r="S1425" i="5"/>
  <c r="E1431" i="9" s="1"/>
  <c r="S1427" i="5"/>
  <c r="E1433" i="9" s="1"/>
  <c r="AA1427" i="5"/>
  <c r="Q1427" i="5"/>
  <c r="S1429" i="5"/>
  <c r="E1435" i="9" s="1"/>
  <c r="AA1429" i="5"/>
  <c r="O1435" i="9" s="1"/>
  <c r="Q1429" i="5"/>
  <c r="AA1431" i="5"/>
  <c r="O1437" i="9" s="1"/>
  <c r="Q1431" i="5"/>
  <c r="S1431" i="5"/>
  <c r="E1437" i="9" s="1"/>
  <c r="Q1433" i="5"/>
  <c r="S1433" i="5"/>
  <c r="E1439" i="9" s="1"/>
  <c r="AA1433" i="5"/>
  <c r="O1439" i="9" s="1"/>
  <c r="S1435" i="5"/>
  <c r="E1441" i="9" s="1"/>
  <c r="AA1435" i="5"/>
  <c r="Q1435" i="5"/>
  <c r="Q1437" i="5"/>
  <c r="S1437" i="5"/>
  <c r="E1443" i="9" s="1"/>
  <c r="AA1437" i="5"/>
  <c r="AA1439" i="5"/>
  <c r="O1445" i="9" s="1"/>
  <c r="Q1439" i="5"/>
  <c r="S1439" i="5"/>
  <c r="E1445" i="9" s="1"/>
  <c r="Q1441" i="5"/>
  <c r="S1441" i="5"/>
  <c r="E1447" i="9" s="1"/>
  <c r="AA1441" i="5"/>
  <c r="O1447" i="9" s="1"/>
  <c r="S1443" i="5"/>
  <c r="E1449" i="9" s="1"/>
  <c r="AA1443" i="5"/>
  <c r="Q1443" i="5"/>
  <c r="Q1445" i="5"/>
  <c r="AA1445" i="5"/>
  <c r="O1451" i="9" s="1"/>
  <c r="S1445" i="5"/>
  <c r="E1451" i="9" s="1"/>
  <c r="S1447" i="5"/>
  <c r="E1453" i="9" s="1"/>
  <c r="AA1447" i="5"/>
  <c r="O1453" i="9" s="1"/>
  <c r="Q1447" i="5"/>
  <c r="Q1449" i="5"/>
  <c r="S1449" i="5"/>
  <c r="E1455" i="9" s="1"/>
  <c r="AA1449" i="5"/>
  <c r="O1455" i="9" s="1"/>
  <c r="S1451" i="5"/>
  <c r="E1457" i="9" s="1"/>
  <c r="Q1451" i="5"/>
  <c r="AA1451" i="5"/>
  <c r="O1457" i="9" s="1"/>
  <c r="Q1453" i="5"/>
  <c r="AA1453" i="5"/>
  <c r="O1459" i="9" s="1"/>
  <c r="S1453" i="5"/>
  <c r="E1459" i="9" s="1"/>
  <c r="Q1455" i="5"/>
  <c r="AA1455" i="5"/>
  <c r="O1461" i="9" s="1"/>
  <c r="S1455" i="5"/>
  <c r="E1461" i="9" s="1"/>
  <c r="Q1457" i="5"/>
  <c r="S1457" i="5"/>
  <c r="E1463" i="9" s="1"/>
  <c r="AA1457" i="5"/>
  <c r="O1463" i="9" s="1"/>
  <c r="S1459" i="5"/>
  <c r="E1465" i="9" s="1"/>
  <c r="AA1459" i="5"/>
  <c r="Q1459" i="5"/>
  <c r="S1461" i="5"/>
  <c r="E1467" i="9" s="1"/>
  <c r="AA1461" i="5"/>
  <c r="O1467" i="9" s="1"/>
  <c r="Q1461" i="5"/>
  <c r="AA1463" i="5"/>
  <c r="O1469" i="9" s="1"/>
  <c r="Q1463" i="5"/>
  <c r="S1463" i="5"/>
  <c r="E1469" i="9" s="1"/>
  <c r="Q1465" i="5"/>
  <c r="S1465" i="5"/>
  <c r="E1471" i="9" s="1"/>
  <c r="AA1465" i="5"/>
  <c r="O1471" i="9" s="1"/>
  <c r="S1467" i="5"/>
  <c r="E1473" i="9" s="1"/>
  <c r="AA1467" i="5"/>
  <c r="Q1467" i="5"/>
  <c r="Q1469" i="5"/>
  <c r="S1469" i="5"/>
  <c r="E1475" i="9" s="1"/>
  <c r="AA1469" i="5"/>
  <c r="AA1471" i="5"/>
  <c r="O1477" i="9" s="1"/>
  <c r="Q1471" i="5"/>
  <c r="S1471" i="5"/>
  <c r="E1477" i="9" s="1"/>
  <c r="Q1473" i="5"/>
  <c r="S1473" i="5"/>
  <c r="E1479" i="9" s="1"/>
  <c r="AA1473" i="5"/>
  <c r="O1479" i="9" s="1"/>
  <c r="S1475" i="5"/>
  <c r="E1481" i="9" s="1"/>
  <c r="AA1475" i="5"/>
  <c r="Q1475" i="5"/>
  <c r="Q1477" i="5"/>
  <c r="S1477" i="5"/>
  <c r="E1483" i="9" s="1"/>
  <c r="AA1477" i="5"/>
  <c r="S1479" i="5"/>
  <c r="E1485" i="9" s="1"/>
  <c r="AA1479" i="5"/>
  <c r="O1485" i="9" s="1"/>
  <c r="Q1479" i="5"/>
  <c r="Q1481" i="5"/>
  <c r="S1481" i="5"/>
  <c r="E1487" i="9" s="1"/>
  <c r="AA1481" i="5"/>
  <c r="O1487" i="9" s="1"/>
  <c r="S1483" i="5"/>
  <c r="E1489" i="9" s="1"/>
  <c r="Q1483" i="5"/>
  <c r="AA1483" i="5"/>
  <c r="O1489" i="9" s="1"/>
  <c r="Q1485" i="5"/>
  <c r="S1485" i="5"/>
  <c r="E1491" i="9" s="1"/>
  <c r="AA1485" i="5"/>
  <c r="Q1487" i="5"/>
  <c r="AA1487" i="5"/>
  <c r="O1493" i="9" s="1"/>
  <c r="S1487" i="5"/>
  <c r="E1493" i="9" s="1"/>
  <c r="Q1489" i="5"/>
  <c r="AA1489" i="5"/>
  <c r="O1495" i="9" s="1"/>
  <c r="S1489" i="5"/>
  <c r="E1495" i="9" s="1"/>
  <c r="S1491" i="5"/>
  <c r="E1497" i="9" s="1"/>
  <c r="AA1491" i="5"/>
  <c r="Q1491" i="5"/>
  <c r="S1493" i="5"/>
  <c r="E1499" i="9" s="1"/>
  <c r="AA1493" i="5"/>
  <c r="O1499" i="9" s="1"/>
  <c r="Q1493" i="5"/>
  <c r="AA1495" i="5"/>
  <c r="O1501" i="9" s="1"/>
  <c r="Q1495" i="5"/>
  <c r="S1495" i="5"/>
  <c r="E1501" i="9" s="1"/>
  <c r="Q1497" i="5"/>
  <c r="S1497" i="5"/>
  <c r="AA1497" i="5"/>
  <c r="S1499" i="5"/>
  <c r="AA1499" i="5"/>
  <c r="Q1499" i="5"/>
  <c r="Q1501" i="5"/>
  <c r="S1501" i="5"/>
  <c r="AA1501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00" i="9"/>
  <c r="W1480" i="9"/>
  <c r="W1473" i="9"/>
  <c r="W1429" i="9"/>
  <c r="Y1328" i="9"/>
  <c r="Y796" i="9"/>
  <c r="W796" i="9"/>
  <c r="Y758" i="9"/>
  <c r="Y1444" i="9"/>
  <c r="Y1461" i="9"/>
  <c r="W1362" i="9"/>
  <c r="W1129" i="9"/>
  <c r="Y1043" i="9"/>
  <c r="W1043" i="9"/>
  <c r="Y1033" i="9"/>
  <c r="W1496" i="9"/>
  <c r="Y1421" i="9"/>
  <c r="Y1413" i="9"/>
  <c r="W1380" i="9"/>
  <c r="Y1256" i="9"/>
  <c r="W1184" i="9"/>
  <c r="Y1055" i="9"/>
  <c r="Y613" i="9"/>
  <c r="W613" i="9"/>
  <c r="W541" i="9"/>
  <c r="Y541" i="9"/>
  <c r="Y1449" i="9"/>
  <c r="Y1401" i="9"/>
  <c r="W1393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W1368" i="9"/>
  <c r="Y1270" i="9"/>
  <c r="W1258" i="9"/>
  <c r="W1190" i="9"/>
  <c r="W1174" i="9"/>
  <c r="W1169" i="9"/>
  <c r="W1161" i="9"/>
  <c r="W1125" i="9"/>
  <c r="Y1123" i="9"/>
  <c r="W1105" i="9"/>
  <c r="Y1077" i="9"/>
  <c r="W1061" i="9"/>
  <c r="Y1061" i="9"/>
  <c r="Y1029" i="9"/>
  <c r="W1029" i="9"/>
  <c r="W957" i="9"/>
  <c r="W926" i="9"/>
  <c r="W911" i="9"/>
  <c r="W867" i="9"/>
  <c r="W865" i="9"/>
  <c r="Y812" i="9"/>
  <c r="Y1321" i="9"/>
  <c r="W1165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329" i="9"/>
  <c r="W1314" i="9"/>
  <c r="W1268" i="9"/>
  <c r="W1206" i="9"/>
  <c r="W1162" i="9"/>
  <c r="W1158" i="9"/>
  <c r="W1145" i="9"/>
  <c r="Y1099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Y107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386" i="9"/>
  <c r="W1033" i="9"/>
  <c r="W557" i="9"/>
  <c r="W1498" i="9"/>
  <c r="W1019" i="9"/>
  <c r="Y1017" i="9"/>
  <c r="W937" i="9"/>
  <c r="Y1329" i="9"/>
  <c r="W1328" i="9"/>
  <c r="Y1317" i="9"/>
  <c r="Y1314" i="9"/>
  <c r="W1017" i="9"/>
  <c r="W966" i="9"/>
  <c r="W783" i="9"/>
  <c r="W547" i="9"/>
  <c r="W18" i="9"/>
  <c r="Y1498" i="9"/>
  <c r="Y1496" i="9"/>
  <c r="W1408" i="9"/>
  <c r="W1341" i="9"/>
  <c r="W1220" i="9"/>
  <c r="W1216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Y1236" i="9"/>
  <c r="W1232" i="9"/>
  <c r="W1228" i="9"/>
  <c r="W576" i="9"/>
  <c r="Y555" i="9"/>
  <c r="W523" i="9"/>
  <c r="W515" i="9"/>
  <c r="Y272" i="9"/>
  <c r="Y248" i="9"/>
  <c r="W211" i="9"/>
  <c r="W109" i="9"/>
  <c r="W77" i="9"/>
  <c r="W1486" i="9"/>
  <c r="W1420" i="9"/>
  <c r="W1418" i="9"/>
  <c r="W1412" i="9"/>
  <c r="W1402" i="9"/>
  <c r="W1385" i="9"/>
  <c r="W1360" i="9"/>
  <c r="W1356" i="9"/>
  <c r="W1346" i="9"/>
  <c r="W1308" i="9"/>
  <c r="Y1206" i="9"/>
  <c r="W1200" i="9"/>
  <c r="W1053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32" i="9"/>
  <c r="Y1224" i="9"/>
  <c r="Y1220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12" i="9"/>
  <c r="Y1410" i="9"/>
  <c r="Y1406" i="9"/>
  <c r="Y1402" i="9"/>
  <c r="W1396" i="9"/>
  <c r="Y1393" i="9"/>
  <c r="Y1391" i="9"/>
  <c r="Y1385" i="9"/>
  <c r="W1376" i="9"/>
  <c r="W1364" i="9"/>
  <c r="Y1346" i="9"/>
  <c r="Y1344" i="9"/>
  <c r="Y1330" i="9"/>
  <c r="W1324" i="9"/>
  <c r="Y1318" i="9"/>
  <c r="W1312" i="9"/>
  <c r="Y1310" i="9"/>
  <c r="Y1268" i="9"/>
  <c r="W1204" i="9"/>
  <c r="W979" i="9"/>
  <c r="W971" i="9"/>
  <c r="W968" i="9"/>
  <c r="W964" i="9"/>
  <c r="W960" i="9"/>
  <c r="W780" i="9"/>
  <c r="Y1216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24" i="9"/>
  <c r="Y1312" i="9"/>
  <c r="Y1308" i="9"/>
  <c r="Y1208" i="9"/>
  <c r="Y1204" i="9"/>
  <c r="Y1200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W1458" i="9" l="1"/>
  <c r="Y1322" i="9"/>
  <c r="W1479" i="9"/>
  <c r="Y1309" i="9"/>
  <c r="W1176" i="9"/>
  <c r="Y1415" i="9"/>
  <c r="B13" i="5"/>
  <c r="A16" i="1" s="1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B14" i="5" l="1"/>
  <c r="B15" i="5" s="1"/>
  <c r="A17" i="2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20" i="9" l="1"/>
  <c r="B16" i="5"/>
  <c r="A18" i="1"/>
  <c r="A22" i="10"/>
  <c r="A18" i="2"/>
  <c r="A17" i="1"/>
  <c r="A19" i="2"/>
  <c r="B17" i="5"/>
  <c r="B18" i="5" s="1"/>
  <c r="A19" i="1"/>
  <c r="A20" i="2"/>
  <c r="A22" i="9"/>
  <c r="A24" i="10"/>
  <c r="A21" i="9"/>
  <c r="A23" i="10"/>
  <c r="B19" i="5" l="1"/>
  <c r="B20" i="5" s="1"/>
  <c r="A21" i="2"/>
  <c r="A20" i="1"/>
  <c r="A23" i="9"/>
  <c r="A25" i="10"/>
  <c r="B21" i="5" l="1"/>
  <c r="B22" i="5" s="1"/>
  <c r="A21" i="1"/>
  <c r="A22" i="2"/>
  <c r="A24" i="9"/>
  <c r="A26" i="10"/>
  <c r="B23" i="5" l="1"/>
  <c r="A23" i="2"/>
  <c r="A22" i="1"/>
  <c r="A25" i="9"/>
  <c r="A27" i="10"/>
  <c r="B24" i="5" l="1"/>
  <c r="A24" i="2"/>
  <c r="A23" i="1"/>
  <c r="A26" i="9"/>
  <c r="A28" i="10"/>
  <c r="B25" i="5" l="1"/>
  <c r="B26" i="5" s="1"/>
  <c r="A24" i="1"/>
  <c r="A25" i="2"/>
  <c r="A27" i="9"/>
  <c r="A29" i="10"/>
  <c r="A26" i="2" l="1"/>
  <c r="A25" i="1"/>
  <c r="A28" i="9"/>
  <c r="A30" i="10"/>
  <c r="A27" i="2" l="1"/>
  <c r="A26" i="1"/>
  <c r="A29" i="9"/>
  <c r="A31" i="10"/>
  <c r="A27" i="1" l="1"/>
  <c r="A28" i="2"/>
  <c r="A30" i="9"/>
  <c r="A32" i="10"/>
  <c r="A29" i="2"/>
  <c r="A28" i="1" l="1"/>
  <c r="A31" i="9"/>
  <c r="A33" i="10"/>
  <c r="A30" i="2"/>
  <c r="A32" i="9" l="1"/>
  <c r="A34" i="10"/>
  <c r="B27" i="5"/>
  <c r="A31" i="2" s="1"/>
  <c r="A29" i="1"/>
  <c r="A30" i="1" l="1"/>
  <c r="A33" i="9"/>
  <c r="A35" i="10"/>
  <c r="B28" i="5"/>
  <c r="A32" i="2" s="1"/>
  <c r="A34" i="9" l="1"/>
  <c r="A36" i="10"/>
  <c r="B29" i="5"/>
  <c r="A33" i="2" s="1"/>
  <c r="A31" i="1"/>
  <c r="A32" i="1" l="1"/>
  <c r="A35" i="9"/>
  <c r="A37" i="10"/>
  <c r="B30" i="5"/>
  <c r="A34" i="2" s="1"/>
  <c r="A36" i="9" l="1"/>
  <c r="A38" i="10"/>
  <c r="B31" i="5"/>
  <c r="A35" i="2" s="1"/>
  <c r="A33" i="1"/>
  <c r="A34" i="1" l="1"/>
  <c r="A37" i="9"/>
  <c r="A39" i="10"/>
  <c r="B32" i="5"/>
  <c r="A36" i="2" s="1"/>
  <c r="A38" i="9" l="1"/>
  <c r="A40" i="10"/>
  <c r="B33" i="5"/>
  <c r="A37" i="2" s="1"/>
  <c r="A35" i="1"/>
  <c r="A36" i="1" l="1"/>
  <c r="A39" i="9"/>
  <c r="A41" i="10"/>
  <c r="B34" i="5"/>
  <c r="A38" i="2" s="1"/>
  <c r="A40" i="9" l="1"/>
  <c r="A42" i="10"/>
  <c r="B35" i="5"/>
  <c r="A39" i="2" s="1"/>
  <c r="A37" i="1"/>
  <c r="A38" i="1" l="1"/>
  <c r="A41" i="9"/>
  <c r="A43" i="10"/>
  <c r="B36" i="5"/>
  <c r="A40" i="2" s="1"/>
  <c r="A42" i="9" l="1"/>
  <c r="A44" i="10"/>
  <c r="B37" i="5"/>
  <c r="A41" i="2" s="1"/>
  <c r="A39" i="1"/>
  <c r="B38" i="5" l="1"/>
  <c r="A43" i="9"/>
  <c r="A45" i="10"/>
  <c r="A40" i="1"/>
  <c r="B39" i="5" l="1"/>
  <c r="A43" i="2" s="1"/>
  <c r="A42" i="2"/>
  <c r="A41" i="1"/>
  <c r="A44" i="9"/>
  <c r="A46" i="10"/>
  <c r="A42" i="1" l="1"/>
  <c r="A47" i="10"/>
  <c r="B40" i="5"/>
  <c r="A44" i="2" s="1"/>
  <c r="A45" i="9"/>
  <c r="A48" i="10" l="1"/>
  <c r="A43" i="1"/>
  <c r="B41" i="5"/>
  <c r="B42" i="5" s="1"/>
  <c r="A48" i="9" s="1"/>
  <c r="A46" i="9"/>
  <c r="A44" i="1" l="1"/>
  <c r="B43" i="5"/>
  <c r="A51" i="10" s="1"/>
  <c r="A45" i="1"/>
  <c r="A47" i="9"/>
  <c r="A45" i="2"/>
  <c r="A49" i="10"/>
  <c r="A46" i="2"/>
  <c r="A50" i="10"/>
  <c r="A46" i="1" l="1"/>
  <c r="A47" i="2"/>
  <c r="A49" i="9"/>
  <c r="B44" i="5"/>
  <c r="A47" i="1" s="1"/>
  <c r="B45" i="5" l="1"/>
  <c r="A53" i="10" s="1"/>
  <c r="A48" i="2"/>
  <c r="A52" i="10"/>
  <c r="A50" i="9"/>
  <c r="A49" i="2" l="1"/>
  <c r="A48" i="1"/>
  <c r="B46" i="5"/>
  <c r="A49" i="1" s="1"/>
  <c r="A51" i="9"/>
  <c r="A50" i="2" l="1"/>
  <c r="A54" i="10"/>
  <c r="A52" i="9"/>
  <c r="B47" i="5"/>
  <c r="A53" i="9" s="1"/>
  <c r="A50" i="1" l="1"/>
  <c r="B48" i="5"/>
  <c r="A54" i="9" s="1"/>
  <c r="A51" i="2"/>
  <c r="A55" i="10"/>
  <c r="A56" i="10"/>
  <c r="A52" i="2"/>
  <c r="B49" i="5"/>
  <c r="A51" i="1"/>
  <c r="B50" i="5" l="1"/>
  <c r="B51" i="5" s="1"/>
  <c r="A55" i="9"/>
  <c r="A57" i="10"/>
  <c r="A53" i="2"/>
  <c r="A52" i="1"/>
  <c r="A57" i="9" l="1"/>
  <c r="A59" i="10"/>
  <c r="A55" i="2"/>
  <c r="A54" i="1"/>
  <c r="A53" i="1"/>
  <c r="A56" i="9"/>
  <c r="A58" i="10"/>
  <c r="A54" i="2"/>
  <c r="B52" i="5"/>
  <c r="B53" i="5" l="1"/>
  <c r="B54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5" i="5"/>
  <c r="B56" i="5" l="1"/>
  <c r="B57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58" i="5"/>
  <c r="B59" i="5" l="1"/>
  <c r="B60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1" i="5"/>
  <c r="B62" i="5" l="1"/>
  <c r="B63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4" i="5"/>
  <c r="B65" i="5" l="1"/>
  <c r="B66" i="5" s="1"/>
  <c r="A70" i="9"/>
  <c r="A72" i="10"/>
  <c r="A68" i="2"/>
  <c r="A67" i="1"/>
  <c r="A72" i="9" l="1"/>
  <c r="A74" i="10"/>
  <c r="A70" i="2"/>
  <c r="A69" i="1"/>
  <c r="A71" i="9"/>
  <c r="A73" i="10"/>
  <c r="A69" i="2"/>
  <c r="A68" i="1"/>
  <c r="B67" i="5"/>
  <c r="B68" i="5" l="1"/>
  <c r="B69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0" i="5"/>
  <c r="B71" i="5" l="1"/>
  <c r="B72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3" i="5"/>
  <c r="B74" i="5" l="1"/>
  <c r="B75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6" i="5"/>
  <c r="B77" i="5" l="1"/>
  <c r="B78" i="5" s="1"/>
  <c r="A82" i="9"/>
  <c r="A84" i="10"/>
  <c r="A80" i="2"/>
  <c r="A79" i="1"/>
  <c r="A84" i="9" l="1"/>
  <c r="A86" i="10"/>
  <c r="A82" i="2"/>
  <c r="A81" i="1"/>
  <c r="A80" i="1"/>
  <c r="A83" i="9"/>
  <c r="A85" i="10"/>
  <c r="A81" i="2"/>
  <c r="B79" i="5"/>
  <c r="A82" i="1" l="1"/>
  <c r="A85" i="9"/>
  <c r="A87" i="10"/>
  <c r="A83" i="2"/>
  <c r="B80" i="5"/>
  <c r="A86" i="9" l="1"/>
  <c r="A88" i="10"/>
  <c r="A84" i="2"/>
  <c r="B81" i="5"/>
  <c r="A83" i="1"/>
  <c r="A84" i="1" l="1"/>
  <c r="A87" i="9"/>
  <c r="A89" i="10"/>
  <c r="A85" i="2"/>
  <c r="B82" i="5"/>
  <c r="A88" i="9" l="1"/>
  <c r="A90" i="10"/>
  <c r="A86" i="2"/>
  <c r="A85" i="1"/>
  <c r="B83" i="5"/>
  <c r="B84" i="5" l="1"/>
  <c r="B85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6" i="5"/>
  <c r="A89" i="1" l="1"/>
  <c r="A92" i="9"/>
  <c r="A94" i="10"/>
  <c r="A90" i="2"/>
  <c r="B87" i="5"/>
  <c r="A93" i="9" l="1"/>
  <c r="A95" i="10"/>
  <c r="A91" i="2"/>
  <c r="A90" i="1"/>
  <c r="B88" i="5"/>
  <c r="A91" i="1" l="1"/>
  <c r="A94" i="9"/>
  <c r="A96" i="10"/>
  <c r="A92" i="2"/>
  <c r="B89" i="5"/>
  <c r="A95" i="9" l="1"/>
  <c r="A93" i="2"/>
  <c r="A97" i="10"/>
  <c r="A92" i="1"/>
  <c r="B90" i="5"/>
  <c r="A93" i="1" l="1"/>
  <c r="A96" i="9"/>
  <c r="A98" i="10"/>
  <c r="A94" i="2"/>
  <c r="B91" i="5"/>
  <c r="A97" i="9" l="1"/>
  <c r="A95" i="2"/>
  <c r="A99" i="10"/>
  <c r="A94" i="1"/>
  <c r="B92" i="5"/>
  <c r="A95" i="1" l="1"/>
  <c r="A98" i="9"/>
  <c r="A100" i="10"/>
  <c r="A96" i="2"/>
  <c r="B93" i="5"/>
  <c r="A99" i="9" l="1"/>
  <c r="A101" i="10"/>
  <c r="A97" i="2"/>
  <c r="B94" i="5"/>
  <c r="A96" i="1"/>
  <c r="A97" i="1" l="1"/>
  <c r="A100" i="9"/>
  <c r="A102" i="10"/>
  <c r="A98" i="2"/>
  <c r="B95" i="5"/>
  <c r="A98" i="1" l="1"/>
  <c r="A101" i="9"/>
  <c r="A103" i="10"/>
  <c r="A99" i="2"/>
  <c r="B96" i="5"/>
  <c r="A99" i="1" l="1"/>
  <c r="A102" i="9"/>
  <c r="A104" i="10"/>
  <c r="A100" i="2"/>
  <c r="B97" i="5"/>
  <c r="A103" i="9" l="1"/>
  <c r="A105" i="10"/>
  <c r="A101" i="2"/>
  <c r="A100" i="1"/>
  <c r="B98" i="5"/>
  <c r="A101" i="1" l="1"/>
  <c r="A104" i="9"/>
  <c r="A106" i="10"/>
  <c r="A102" i="2"/>
  <c r="B99" i="5"/>
  <c r="A105" i="9" l="1"/>
  <c r="A107" i="10"/>
  <c r="A103" i="2"/>
  <c r="A102" i="1"/>
  <c r="B100" i="5"/>
  <c r="B101" i="5" s="1"/>
  <c r="A107" i="9" l="1"/>
  <c r="A105" i="2"/>
  <c r="A109" i="10"/>
  <c r="A104" i="1"/>
  <c r="A103" i="1"/>
  <c r="A106" i="9"/>
  <c r="A108" i="10"/>
  <c r="A104" i="2"/>
  <c r="B102" i="5"/>
  <c r="A105" i="1" l="1"/>
  <c r="A108" i="9"/>
  <c r="A110" i="10"/>
  <c r="A106" i="2"/>
  <c r="B103" i="5"/>
  <c r="A109" i="9" l="1"/>
  <c r="A111" i="10"/>
  <c r="A107" i="2"/>
  <c r="B104" i="5"/>
  <c r="A106" i="1"/>
  <c r="A107" i="1" l="1"/>
  <c r="A110" i="9"/>
  <c r="A112" i="10"/>
  <c r="A108" i="2"/>
  <c r="B105" i="5"/>
  <c r="A108" i="1" l="1"/>
  <c r="A111" i="9"/>
  <c r="A113" i="10"/>
  <c r="A109" i="2"/>
  <c r="B106" i="5"/>
  <c r="A109" i="1" l="1"/>
  <c r="A112" i="9"/>
  <c r="A114" i="10"/>
  <c r="A110" i="2"/>
  <c r="B107" i="5"/>
  <c r="A110" i="1" l="1"/>
  <c r="A113" i="9"/>
  <c r="A115" i="10"/>
  <c r="A111" i="2"/>
  <c r="B108" i="5"/>
  <c r="A111" i="1" l="1"/>
  <c r="A114" i="9"/>
  <c r="A116" i="10"/>
  <c r="A112" i="2"/>
  <c r="B109" i="5"/>
  <c r="A115" i="9" l="1"/>
  <c r="A117" i="10"/>
  <c r="A113" i="2"/>
  <c r="A112" i="1"/>
  <c r="B110" i="5"/>
  <c r="B111" i="5" s="1"/>
  <c r="A117" i="9" l="1"/>
  <c r="A119" i="10"/>
  <c r="A115" i="2"/>
  <c r="A114" i="1"/>
  <c r="A116" i="9"/>
  <c r="A118" i="10"/>
  <c r="A114" i="2"/>
  <c r="A113" i="1"/>
  <c r="B112" i="5"/>
  <c r="A118" i="9" l="1"/>
  <c r="A120" i="10"/>
  <c r="A116" i="2"/>
  <c r="A115" i="1"/>
  <c r="B113" i="5"/>
  <c r="A119" i="9" l="1"/>
  <c r="A121" i="10"/>
  <c r="A117" i="2"/>
  <c r="A116" i="1"/>
  <c r="B114" i="5"/>
  <c r="A120" i="9" l="1"/>
  <c r="A122" i="10"/>
  <c r="A118" i="2"/>
  <c r="A117" i="1"/>
  <c r="B115" i="5"/>
  <c r="A121" i="9" l="1"/>
  <c r="A123" i="10"/>
  <c r="A119" i="2"/>
  <c r="A118" i="1"/>
  <c r="B116" i="5"/>
  <c r="A122" i="9" l="1"/>
  <c r="A124" i="10"/>
  <c r="A120" i="2"/>
  <c r="A119" i="1"/>
  <c r="B117" i="5"/>
  <c r="B118" i="5" l="1"/>
  <c r="B119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0" i="5"/>
  <c r="B121" i="5" s="1"/>
  <c r="B122" i="5" l="1"/>
  <c r="B123" i="5" s="1"/>
  <c r="A127" i="9"/>
  <c r="A125" i="2"/>
  <c r="A129" i="10"/>
  <c r="A124" i="1"/>
  <c r="A126" i="9"/>
  <c r="A128" i="10"/>
  <c r="A124" i="2"/>
  <c r="A123" i="1"/>
  <c r="B124" i="5" l="1"/>
  <c r="B125" i="5" s="1"/>
  <c r="A129" i="9"/>
  <c r="A131" i="10"/>
  <c r="A127" i="2"/>
  <c r="A126" i="1"/>
  <c r="A128" i="9"/>
  <c r="A130" i="10"/>
  <c r="A126" i="2"/>
  <c r="A125" i="1"/>
  <c r="B126" i="5" l="1"/>
  <c r="A130" i="9"/>
  <c r="A132" i="10"/>
  <c r="A128" i="2"/>
  <c r="A127" i="1"/>
  <c r="B127" i="5" l="1"/>
  <c r="A128" i="1"/>
  <c r="A131" i="9"/>
  <c r="A133" i="10"/>
  <c r="A129" i="2"/>
  <c r="B128" i="5" l="1"/>
  <c r="A129" i="1"/>
  <c r="A132" i="9"/>
  <c r="A134" i="10"/>
  <c r="A130" i="2"/>
  <c r="B129" i="5" l="1"/>
  <c r="A130" i="1"/>
  <c r="A133" i="9"/>
  <c r="A135" i="10"/>
  <c r="A131" i="2"/>
  <c r="B130" i="5" l="1"/>
  <c r="B131" i="5" s="1"/>
  <c r="A134" i="9"/>
  <c r="A136" i="10"/>
  <c r="A132" i="2"/>
  <c r="A131" i="1"/>
  <c r="B132" i="5" l="1"/>
  <c r="B133" i="5" s="1"/>
  <c r="A136" i="9"/>
  <c r="A138" i="10"/>
  <c r="A134" i="2"/>
  <c r="A133" i="1"/>
  <c r="A132" i="1"/>
  <c r="A135" i="9"/>
  <c r="A137" i="10"/>
  <c r="A133" i="2"/>
  <c r="B134" i="5" l="1"/>
  <c r="A134" i="1"/>
  <c r="A137" i="9"/>
  <c r="A139" i="10"/>
  <c r="A135" i="2"/>
  <c r="B135" i="5" l="1"/>
  <c r="A138" i="9"/>
  <c r="A140" i="10"/>
  <c r="A136" i="2"/>
  <c r="A135" i="1"/>
  <c r="B136" i="5" l="1"/>
  <c r="A136" i="1"/>
  <c r="A139" i="9"/>
  <c r="A137" i="2"/>
  <c r="A141" i="10"/>
  <c r="B137" i="5" l="1"/>
  <c r="A140" i="9"/>
  <c r="A142" i="10"/>
  <c r="A138" i="2"/>
  <c r="A137" i="1"/>
  <c r="B138" i="5" l="1"/>
  <c r="A141" i="9"/>
  <c r="A143" i="10"/>
  <c r="A139" i="2"/>
  <c r="A138" i="1"/>
  <c r="B139" i="5" l="1"/>
  <c r="A143" i="9"/>
  <c r="A145" i="10"/>
  <c r="A141" i="2"/>
  <c r="A140" i="1"/>
  <c r="A142" i="9"/>
  <c r="A144" i="10"/>
  <c r="A140" i="2"/>
  <c r="A139" i="1"/>
  <c r="B140" i="5" l="1"/>
  <c r="B141" i="5" s="1"/>
  <c r="A146" i="10"/>
  <c r="A144" i="9"/>
  <c r="A142" i="2"/>
  <c r="A141" i="1"/>
  <c r="B142" i="5" l="1"/>
  <c r="B143" i="5" s="1"/>
  <c r="A145" i="9"/>
  <c r="A147" i="10"/>
  <c r="A143" i="2"/>
  <c r="A142" i="1"/>
  <c r="B144" i="5" l="1"/>
  <c r="A146" i="9"/>
  <c r="A148" i="10"/>
  <c r="A144" i="2"/>
  <c r="A143" i="1"/>
  <c r="B145" i="5" l="1"/>
  <c r="A147" i="9"/>
  <c r="A149" i="10"/>
  <c r="A145" i="2"/>
  <c r="A144" i="1"/>
  <c r="B146" i="5" l="1"/>
  <c r="A148" i="9"/>
  <c r="A150" i="10"/>
  <c r="A146" i="2"/>
  <c r="A145" i="1"/>
  <c r="B147" i="5" l="1"/>
  <c r="B148" i="5" s="1"/>
  <c r="B149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0" i="5" l="1"/>
  <c r="B151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2" i="5"/>
  <c r="B153" i="5" l="1"/>
  <c r="A158" i="9"/>
  <c r="A160" i="10"/>
  <c r="A156" i="2"/>
  <c r="B154" i="5"/>
  <c r="A155" i="1"/>
  <c r="A160" i="9" l="1"/>
  <c r="A162" i="10"/>
  <c r="A158" i="2"/>
  <c r="A157" i="1"/>
  <c r="A159" i="9"/>
  <c r="A157" i="2"/>
  <c r="A161" i="10"/>
  <c r="A156" i="1"/>
  <c r="B155" i="5"/>
  <c r="B156" i="5" l="1"/>
  <c r="B157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58" i="5"/>
  <c r="B159" i="5" l="1"/>
  <c r="B160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1" i="5"/>
  <c r="B162" i="5" l="1"/>
  <c r="B163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4" i="5"/>
  <c r="B165" i="5" l="1"/>
  <c r="A170" i="9"/>
  <c r="A172" i="10"/>
  <c r="A168" i="2"/>
  <c r="B166" i="5"/>
  <c r="A167" i="1"/>
  <c r="A169" i="1" l="1"/>
  <c r="A172" i="9"/>
  <c r="A174" i="10"/>
  <c r="A170" i="2"/>
  <c r="A168" i="1"/>
  <c r="A171" i="9"/>
  <c r="A169" i="2"/>
  <c r="A173" i="10"/>
  <c r="B167" i="5"/>
  <c r="A170" i="1" l="1"/>
  <c r="A173" i="9"/>
  <c r="A175" i="10"/>
  <c r="A171" i="2"/>
  <c r="B168" i="5"/>
  <c r="A171" i="1" l="1"/>
  <c r="A174" i="9"/>
  <c r="A176" i="10"/>
  <c r="A172" i="2"/>
  <c r="B169" i="5"/>
  <c r="A172" i="1" l="1"/>
  <c r="A175" i="9"/>
  <c r="A177" i="10"/>
  <c r="A173" i="2"/>
  <c r="B170" i="5"/>
  <c r="A173" i="1" l="1"/>
  <c r="A176" i="9"/>
  <c r="A178" i="10"/>
  <c r="A174" i="2"/>
  <c r="B171" i="5"/>
  <c r="A174" i="1" l="1"/>
  <c r="A177" i="9"/>
  <c r="A179" i="10"/>
  <c r="A175" i="2"/>
  <c r="B172" i="5"/>
  <c r="A175" i="1" l="1"/>
  <c r="A178" i="9"/>
  <c r="A180" i="10"/>
  <c r="A176" i="2"/>
  <c r="B173" i="5"/>
  <c r="A176" i="1" l="1"/>
  <c r="A179" i="9"/>
  <c r="A181" i="10"/>
  <c r="A177" i="2"/>
  <c r="B174" i="5"/>
  <c r="A177" i="1" l="1"/>
  <c r="A180" i="9"/>
  <c r="A182" i="10"/>
  <c r="A178" i="2"/>
  <c r="B175" i="5"/>
  <c r="A178" i="1" l="1"/>
  <c r="A181" i="9"/>
  <c r="A183" i="10"/>
  <c r="A179" i="2"/>
  <c r="B176" i="5"/>
  <c r="A179" i="1" l="1"/>
  <c r="A182" i="9"/>
  <c r="A180" i="2"/>
  <c r="A184" i="10"/>
  <c r="B177" i="5"/>
  <c r="A180" i="1" l="1"/>
  <c r="A183" i="9"/>
  <c r="A185" i="10"/>
  <c r="A181" i="2"/>
  <c r="B178" i="5"/>
  <c r="A181" i="1" l="1"/>
  <c r="A184" i="9"/>
  <c r="A186" i="10"/>
  <c r="A182" i="2"/>
  <c r="B179" i="5"/>
  <c r="A182" i="1" l="1"/>
  <c r="A185" i="9"/>
  <c r="A187" i="10"/>
  <c r="A183" i="2"/>
  <c r="B180" i="5"/>
  <c r="B181" i="5" l="1"/>
  <c r="A186" i="9"/>
  <c r="A188" i="10"/>
  <c r="A184" i="2"/>
  <c r="B182" i="5"/>
  <c r="A183" i="1"/>
  <c r="A188" i="9" l="1"/>
  <c r="A190" i="10"/>
  <c r="A186" i="2"/>
  <c r="A185" i="1"/>
  <c r="A187" i="9"/>
  <c r="A185" i="2"/>
  <c r="A189" i="10"/>
  <c r="A184" i="1"/>
  <c r="B183" i="5"/>
  <c r="A189" i="9" l="1"/>
  <c r="A191" i="10"/>
  <c r="A187" i="2"/>
  <c r="A186" i="1"/>
  <c r="B184" i="5"/>
  <c r="A190" i="9" l="1"/>
  <c r="A192" i="10"/>
  <c r="A188" i="2"/>
  <c r="A187" i="1"/>
  <c r="B185" i="5"/>
  <c r="A191" i="9" l="1"/>
  <c r="A189" i="2"/>
  <c r="A193" i="10"/>
  <c r="A188" i="1"/>
  <c r="B186" i="5"/>
  <c r="A192" i="9" l="1"/>
  <c r="A194" i="10"/>
  <c r="A190" i="2"/>
  <c r="A189" i="1"/>
  <c r="B187" i="5"/>
  <c r="A193" i="9" l="1"/>
  <c r="A195" i="10"/>
  <c r="A191" i="2"/>
  <c r="A190" i="1"/>
  <c r="B188" i="5"/>
  <c r="A194" i="9" l="1"/>
  <c r="A196" i="10"/>
  <c r="A192" i="2"/>
  <c r="A191" i="1"/>
  <c r="B189" i="5"/>
  <c r="A195" i="9" l="1"/>
  <c r="A197" i="10"/>
  <c r="A193" i="2"/>
  <c r="A192" i="1"/>
  <c r="B190" i="5"/>
  <c r="B191" i="5" l="1"/>
  <c r="A196" i="9"/>
  <c r="A198" i="10"/>
  <c r="A194" i="2"/>
  <c r="B192" i="5"/>
  <c r="A193" i="1"/>
  <c r="A198" i="9" l="1"/>
  <c r="A200" i="10"/>
  <c r="A196" i="2"/>
  <c r="A195" i="1"/>
  <c r="A197" i="9"/>
  <c r="A199" i="10"/>
  <c r="A195" i="2"/>
  <c r="A194" i="1"/>
  <c r="B193" i="5"/>
  <c r="A199" i="9" l="1"/>
  <c r="A201" i="10"/>
  <c r="A197" i="2"/>
  <c r="A196" i="1"/>
  <c r="B194" i="5"/>
  <c r="A200" i="9" l="1"/>
  <c r="A202" i="10"/>
  <c r="A198" i="2"/>
  <c r="A197" i="1"/>
  <c r="B195" i="5"/>
  <c r="A201" i="9" l="1"/>
  <c r="A203" i="10"/>
  <c r="A199" i="2"/>
  <c r="A198" i="1"/>
  <c r="B196" i="5"/>
  <c r="B197" i="5" l="1"/>
  <c r="A202" i="9"/>
  <c r="A204" i="10"/>
  <c r="A200" i="2"/>
  <c r="B198" i="5"/>
  <c r="A199" i="1"/>
  <c r="B199" i="5" l="1"/>
  <c r="B200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1" i="5"/>
  <c r="A204" i="1" l="1"/>
  <c r="A207" i="9"/>
  <c r="A209" i="10"/>
  <c r="A205" i="2"/>
  <c r="B202" i="5"/>
  <c r="A205" i="1" l="1"/>
  <c r="A210" i="10"/>
  <c r="A208" i="9"/>
  <c r="A206" i="2"/>
  <c r="B203" i="5"/>
  <c r="A206" i="1" l="1"/>
  <c r="A209" i="9"/>
  <c r="A211" i="10"/>
  <c r="A207" i="2"/>
  <c r="B204" i="5"/>
  <c r="A207" i="1" l="1"/>
  <c r="A210" i="9"/>
  <c r="A212" i="10"/>
  <c r="A208" i="2"/>
  <c r="B205" i="5"/>
  <c r="A208" i="1" l="1"/>
  <c r="A211" i="9"/>
  <c r="A213" i="10"/>
  <c r="A209" i="2"/>
  <c r="B206" i="5"/>
  <c r="A209" i="1" l="1"/>
  <c r="A212" i="9"/>
  <c r="A214" i="10"/>
  <c r="A210" i="2"/>
  <c r="B207" i="5"/>
  <c r="A213" i="9" l="1"/>
  <c r="A215" i="10"/>
  <c r="A211" i="2"/>
  <c r="A210" i="1"/>
  <c r="B208" i="5"/>
  <c r="A211" i="1" l="1"/>
  <c r="A214" i="9"/>
  <c r="A216" i="10"/>
  <c r="A212" i="2"/>
  <c r="B209" i="5"/>
  <c r="B210" i="5" l="1"/>
  <c r="B211" i="5" s="1"/>
  <c r="A215" i="9"/>
  <c r="A217" i="10"/>
  <c r="A213" i="2"/>
  <c r="A212" i="1"/>
  <c r="A217" i="9" l="1"/>
  <c r="A219" i="10"/>
  <c r="A215" i="2"/>
  <c r="A214" i="1"/>
  <c r="A216" i="9"/>
  <c r="A218" i="10"/>
  <c r="A214" i="2"/>
  <c r="B212" i="5"/>
  <c r="A213" i="1"/>
  <c r="A215" i="1" l="1"/>
  <c r="A218" i="9"/>
  <c r="A220" i="10"/>
  <c r="A216" i="2"/>
  <c r="B213" i="5"/>
  <c r="A219" i="9" l="1"/>
  <c r="A217" i="2"/>
  <c r="A221" i="10"/>
  <c r="A216" i="1"/>
  <c r="B214" i="5"/>
  <c r="B215" i="5" l="1"/>
  <c r="A220" i="9"/>
  <c r="A222" i="10"/>
  <c r="A218" i="2"/>
  <c r="B216" i="5"/>
  <c r="A217" i="1"/>
  <c r="B217" i="5" l="1"/>
  <c r="A222" i="9"/>
  <c r="A224" i="10"/>
  <c r="A220" i="2"/>
  <c r="B218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19" i="5"/>
  <c r="A225" i="9" l="1"/>
  <c r="A227" i="10"/>
  <c r="A223" i="2"/>
  <c r="A222" i="1"/>
  <c r="B220" i="5"/>
  <c r="B221" i="5" l="1"/>
  <c r="A226" i="9"/>
  <c r="A228" i="10"/>
  <c r="A224" i="2"/>
  <c r="B222" i="5"/>
  <c r="A223" i="1"/>
  <c r="A225" i="1" l="1"/>
  <c r="A228" i="9"/>
  <c r="A230" i="10"/>
  <c r="A226" i="2"/>
  <c r="A227" i="9"/>
  <c r="A229" i="10"/>
  <c r="A225" i="2"/>
  <c r="A224" i="1"/>
  <c r="B223" i="5"/>
  <c r="B224" i="5" l="1"/>
  <c r="B225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6" i="5"/>
  <c r="B227" i="5" l="1"/>
  <c r="A232" i="9"/>
  <c r="A234" i="10"/>
  <c r="A230" i="2"/>
  <c r="B228" i="5"/>
  <c r="A229" i="1"/>
  <c r="B229" i="5" l="1"/>
  <c r="A234" i="9"/>
  <c r="A236" i="10"/>
  <c r="A232" i="2"/>
  <c r="B230" i="5"/>
  <c r="A231" i="1"/>
  <c r="A233" i="9"/>
  <c r="A235" i="10"/>
  <c r="A231" i="2"/>
  <c r="A230" i="1"/>
  <c r="B231" i="5" l="1"/>
  <c r="A236" i="9"/>
  <c r="A238" i="10"/>
  <c r="A234" i="2"/>
  <c r="B232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3" i="5"/>
  <c r="A239" i="9" l="1"/>
  <c r="A241" i="10"/>
  <c r="A237" i="2"/>
  <c r="A236" i="1"/>
  <c r="B234" i="5"/>
  <c r="A240" i="9" l="1"/>
  <c r="A242" i="10"/>
  <c r="A238" i="2"/>
  <c r="A237" i="1"/>
  <c r="B235" i="5"/>
  <c r="A241" i="9" l="1"/>
  <c r="A243" i="10"/>
  <c r="A239" i="2"/>
  <c r="A238" i="1"/>
  <c r="B236" i="5"/>
  <c r="A242" i="9" l="1"/>
  <c r="A244" i="10"/>
  <c r="A240" i="2"/>
  <c r="A239" i="1"/>
  <c r="B237" i="5"/>
  <c r="A243" i="9" l="1"/>
  <c r="A245" i="10"/>
  <c r="A241" i="2"/>
  <c r="A240" i="1"/>
  <c r="B238" i="5"/>
  <c r="A241" i="1" l="1"/>
  <c r="A244" i="9"/>
  <c r="A246" i="10"/>
  <c r="A242" i="2"/>
  <c r="B239" i="5"/>
  <c r="A245" i="9" l="1"/>
  <c r="A247" i="10"/>
  <c r="A243" i="2"/>
  <c r="A242" i="1"/>
  <c r="B240" i="5"/>
  <c r="B241" i="5" l="1"/>
  <c r="A246" i="9"/>
  <c r="A248" i="10"/>
  <c r="A244" i="2"/>
  <c r="B242" i="5"/>
  <c r="A243" i="1"/>
  <c r="A248" i="9" l="1"/>
  <c r="A250" i="10"/>
  <c r="A246" i="2"/>
  <c r="A245" i="1"/>
  <c r="A247" i="9"/>
  <c r="A249" i="10"/>
  <c r="A245" i="2"/>
  <c r="A244" i="1"/>
  <c r="B243" i="5"/>
  <c r="A249" i="9" l="1"/>
  <c r="A251" i="10"/>
  <c r="A247" i="2"/>
  <c r="A246" i="1"/>
  <c r="B244" i="5"/>
  <c r="A250" i="9" l="1"/>
  <c r="A252" i="10"/>
  <c r="A248" i="2"/>
  <c r="A247" i="1"/>
  <c r="B245" i="5"/>
  <c r="A251" i="9" l="1"/>
  <c r="A249" i="2"/>
  <c r="A253" i="10"/>
  <c r="A248" i="1"/>
  <c r="B246" i="5"/>
  <c r="A252" i="9" l="1"/>
  <c r="A254" i="10"/>
  <c r="A250" i="2"/>
  <c r="A249" i="1"/>
  <c r="B247" i="5"/>
  <c r="A253" i="9" l="1"/>
  <c r="A255" i="10"/>
  <c r="A251" i="2"/>
  <c r="A250" i="1"/>
  <c r="B248" i="5"/>
  <c r="A254" i="9" l="1"/>
  <c r="A256" i="10"/>
  <c r="A252" i="2"/>
  <c r="A251" i="1"/>
  <c r="B249" i="5"/>
  <c r="B250" i="5" l="1"/>
  <c r="B251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2" i="5"/>
  <c r="B253" i="5" s="1"/>
  <c r="A256" i="1" l="1"/>
  <c r="A259" i="9"/>
  <c r="A261" i="10"/>
  <c r="A257" i="2"/>
  <c r="A258" i="9"/>
  <c r="A260" i="10"/>
  <c r="A256" i="2"/>
  <c r="A255" i="1"/>
  <c r="B254" i="5"/>
  <c r="B255" i="5" l="1"/>
  <c r="B256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7" i="5"/>
  <c r="A260" i="1" l="1"/>
  <c r="A263" i="9"/>
  <c r="A265" i="10"/>
  <c r="A261" i="2"/>
  <c r="B258" i="5"/>
  <c r="A264" i="9" l="1"/>
  <c r="A266" i="10"/>
  <c r="A262" i="2"/>
  <c r="A261" i="1"/>
  <c r="B259" i="5"/>
  <c r="A262" i="1" l="1"/>
  <c r="A267" i="10"/>
  <c r="A265" i="9"/>
  <c r="A263" i="2"/>
  <c r="B260" i="5"/>
  <c r="A268" i="10" l="1"/>
  <c r="A266" i="9"/>
  <c r="A264" i="2"/>
  <c r="A263" i="1"/>
  <c r="B261" i="5"/>
  <c r="B262" i="5" s="1"/>
  <c r="A268" i="9" l="1"/>
  <c r="A270" i="10"/>
  <c r="A266" i="2"/>
  <c r="A265" i="1"/>
  <c r="A264" i="1"/>
  <c r="A267" i="9"/>
  <c r="A265" i="2"/>
  <c r="A269" i="10"/>
  <c r="B263" i="5"/>
  <c r="B264" i="5" s="1"/>
  <c r="A270" i="9" l="1"/>
  <c r="A272" i="10"/>
  <c r="A268" i="2"/>
  <c r="A267" i="1"/>
  <c r="A266" i="1"/>
  <c r="A269" i="9"/>
  <c r="A271" i="10"/>
  <c r="A267" i="2"/>
  <c r="B265" i="5"/>
  <c r="B266" i="5" s="1"/>
  <c r="A272" i="9" l="1"/>
  <c r="A274" i="10"/>
  <c r="A270" i="2"/>
  <c r="A269" i="1"/>
  <c r="A268" i="1"/>
  <c r="A271" i="9"/>
  <c r="A273" i="10"/>
  <c r="A269" i="2"/>
  <c r="B267" i="5"/>
  <c r="A270" i="1" l="1"/>
  <c r="A273" i="9"/>
  <c r="A275" i="10"/>
  <c r="A271" i="2"/>
  <c r="B268" i="5"/>
  <c r="A274" i="9" l="1"/>
  <c r="A276" i="10"/>
  <c r="A272" i="2"/>
  <c r="A271" i="1"/>
  <c r="B269" i="5"/>
  <c r="A272" i="1" l="1"/>
  <c r="A275" i="9"/>
  <c r="A277" i="10"/>
  <c r="A273" i="2"/>
  <c r="B270" i="5"/>
  <c r="A276" i="9" l="1"/>
  <c r="A278" i="10"/>
  <c r="A274" i="2"/>
  <c r="A273" i="1"/>
  <c r="B271" i="5"/>
  <c r="A274" i="1" l="1"/>
  <c r="A277" i="9"/>
  <c r="A279" i="10"/>
  <c r="A275" i="2"/>
  <c r="B272" i="5"/>
  <c r="A278" i="9" l="1"/>
  <c r="A276" i="2"/>
  <c r="A280" i="10"/>
  <c r="A275" i="1"/>
  <c r="B273" i="5"/>
  <c r="B274" i="5" s="1"/>
  <c r="A280" i="9" l="1"/>
  <c r="A282" i="10"/>
  <c r="A278" i="2"/>
  <c r="A277" i="1"/>
  <c r="A276" i="1"/>
  <c r="A279" i="9"/>
  <c r="A281" i="10"/>
  <c r="A277" i="2"/>
  <c r="B275" i="5"/>
  <c r="B276" i="5" s="1"/>
  <c r="A282" i="9" l="1"/>
  <c r="A284" i="10"/>
  <c r="A280" i="2"/>
  <c r="A279" i="1"/>
  <c r="A278" i="1"/>
  <c r="A281" i="9"/>
  <c r="A283" i="10"/>
  <c r="A279" i="2"/>
  <c r="B277" i="5"/>
  <c r="B278" i="5" s="1"/>
  <c r="A284" i="9" l="1"/>
  <c r="A286" i="10"/>
  <c r="A282" i="2"/>
  <c r="A281" i="1"/>
  <c r="A280" i="1"/>
  <c r="A283" i="9"/>
  <c r="A281" i="2"/>
  <c r="A285" i="10"/>
  <c r="B279" i="5"/>
  <c r="B280" i="5" s="1"/>
  <c r="B281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2" i="5"/>
  <c r="B283" i="5" s="1"/>
  <c r="A286" i="1" l="1"/>
  <c r="A289" i="9"/>
  <c r="A291" i="10"/>
  <c r="A287" i="2"/>
  <c r="A290" i="10"/>
  <c r="A288" i="9"/>
  <c r="A286" i="2"/>
  <c r="A285" i="1"/>
  <c r="B284" i="5"/>
  <c r="B285" i="5" l="1"/>
  <c r="A290" i="9"/>
  <c r="A292" i="10"/>
  <c r="A288" i="2"/>
  <c r="A287" i="1"/>
  <c r="A291" i="9" l="1"/>
  <c r="A293" i="10"/>
  <c r="A289" i="2"/>
  <c r="A288" i="1"/>
  <c r="B286" i="5"/>
  <c r="B287" i="5" s="1"/>
  <c r="A290" i="1" l="1"/>
  <c r="A293" i="9"/>
  <c r="A295" i="10"/>
  <c r="A291" i="2"/>
  <c r="A292" i="9"/>
  <c r="A294" i="10"/>
  <c r="A290" i="2"/>
  <c r="A289" i="1"/>
  <c r="B288" i="5"/>
  <c r="B289" i="5" s="1"/>
  <c r="A292" i="1" l="1"/>
  <c r="A295" i="9"/>
  <c r="A297" i="10"/>
  <c r="A293" i="2"/>
  <c r="A294" i="9"/>
  <c r="A296" i="10"/>
  <c r="A292" i="2"/>
  <c r="A291" i="1"/>
  <c r="B290" i="5"/>
  <c r="B291" i="5" s="1"/>
  <c r="A294" i="1" l="1"/>
  <c r="A297" i="9"/>
  <c r="A299" i="10"/>
  <c r="A295" i="2"/>
  <c r="B292" i="5"/>
  <c r="A296" i="9"/>
  <c r="A298" i="10"/>
  <c r="A294" i="2"/>
  <c r="A293" i="1"/>
  <c r="A298" i="9" l="1"/>
  <c r="A300" i="10"/>
  <c r="A296" i="2"/>
  <c r="A295" i="1"/>
  <c r="B293" i="5"/>
  <c r="A296" i="1" l="1"/>
  <c r="A299" i="9"/>
  <c r="A297" i="2"/>
  <c r="A301" i="10"/>
  <c r="B294" i="5"/>
  <c r="A300" i="9" l="1"/>
  <c r="A302" i="10"/>
  <c r="A298" i="2"/>
  <c r="A297" i="1"/>
  <c r="B295" i="5"/>
  <c r="A298" i="1" l="1"/>
  <c r="A301" i="9"/>
  <c r="A303" i="10"/>
  <c r="A299" i="2"/>
  <c r="B296" i="5"/>
  <c r="A302" i="9" l="1"/>
  <c r="A304" i="10"/>
  <c r="A300" i="2"/>
  <c r="A299" i="1"/>
  <c r="B297" i="5"/>
  <c r="B298" i="5" s="1"/>
  <c r="A304" i="9" l="1"/>
  <c r="A306" i="10"/>
  <c r="A302" i="2"/>
  <c r="A300" i="1"/>
  <c r="A303" i="9"/>
  <c r="A305" i="10"/>
  <c r="A301" i="2"/>
  <c r="B299" i="5"/>
  <c r="A301" i="1"/>
  <c r="A302" i="1" l="1"/>
  <c r="A305" i="9"/>
  <c r="A307" i="10"/>
  <c r="A303" i="2"/>
  <c r="B300" i="5"/>
  <c r="A306" i="9" l="1"/>
  <c r="A308" i="10"/>
  <c r="A304" i="2"/>
  <c r="B301" i="5"/>
  <c r="A303" i="1"/>
  <c r="A304" i="1" l="1"/>
  <c r="A307" i="9"/>
  <c r="A309" i="10"/>
  <c r="A305" i="2"/>
  <c r="B302" i="5"/>
  <c r="A310" i="10" l="1"/>
  <c r="A308" i="9"/>
  <c r="A306" i="2"/>
  <c r="B303" i="5"/>
  <c r="A305" i="1"/>
  <c r="A306" i="1" l="1"/>
  <c r="A309" i="9"/>
  <c r="A311" i="10"/>
  <c r="A307" i="2"/>
  <c r="B304" i="5"/>
  <c r="A310" i="9" l="1"/>
  <c r="A312" i="10"/>
  <c r="A308" i="2"/>
  <c r="B305" i="5"/>
  <c r="A307" i="1"/>
  <c r="A308" i="1" l="1"/>
  <c r="A311" i="9"/>
  <c r="A313" i="10"/>
  <c r="A309" i="2"/>
  <c r="B306" i="5"/>
  <c r="A312" i="9" l="1"/>
  <c r="A314" i="10"/>
  <c r="A310" i="2"/>
  <c r="B307" i="5"/>
  <c r="A309" i="1"/>
  <c r="A310" i="1" l="1"/>
  <c r="A313" i="9"/>
  <c r="A315" i="10"/>
  <c r="A311" i="2"/>
  <c r="B308" i="5"/>
  <c r="A314" i="9" l="1"/>
  <c r="A316" i="10"/>
  <c r="A312" i="2"/>
  <c r="B309" i="5"/>
  <c r="A311" i="1"/>
  <c r="A312" i="1" l="1"/>
  <c r="A315" i="9"/>
  <c r="A313" i="2"/>
  <c r="A317" i="10"/>
  <c r="B310" i="5"/>
  <c r="A316" i="9" l="1"/>
  <c r="A318" i="10"/>
  <c r="A314" i="2"/>
  <c r="B311" i="5"/>
  <c r="A313" i="1"/>
  <c r="A314" i="1" l="1"/>
  <c r="A317" i="9"/>
  <c r="A319" i="10"/>
  <c r="A315" i="2"/>
  <c r="B312" i="5"/>
  <c r="A318" i="9" l="1"/>
  <c r="A320" i="10"/>
  <c r="A316" i="2"/>
  <c r="B313" i="5"/>
  <c r="A315" i="1"/>
  <c r="B314" i="5" l="1"/>
  <c r="B315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6" i="5"/>
  <c r="B317" i="5" l="1"/>
  <c r="A322" i="9"/>
  <c r="A324" i="10"/>
  <c r="A320" i="2"/>
  <c r="A319" i="1"/>
  <c r="B318" i="5"/>
  <c r="A320" i="1"/>
  <c r="B319" i="5" l="1"/>
  <c r="A324" i="9"/>
  <c r="A326" i="10"/>
  <c r="A322" i="2"/>
  <c r="A323" i="9"/>
  <c r="A325" i="10"/>
  <c r="A321" i="2"/>
  <c r="A322" i="1"/>
  <c r="A321" i="1"/>
  <c r="B320" i="5"/>
  <c r="A326" i="9" l="1"/>
  <c r="A328" i="10"/>
  <c r="A324" i="2"/>
  <c r="A325" i="9"/>
  <c r="A327" i="10"/>
  <c r="A323" i="2"/>
  <c r="A323" i="1"/>
  <c r="B321" i="5"/>
  <c r="B322" i="5" l="1"/>
  <c r="A327" i="9"/>
  <c r="A329" i="10"/>
  <c r="A325" i="2"/>
  <c r="A324" i="1"/>
  <c r="B323" i="5"/>
  <c r="A325" i="1"/>
  <c r="B324" i="5" l="1"/>
  <c r="A329" i="9"/>
  <c r="A331" i="10"/>
  <c r="A327" i="2"/>
  <c r="A328" i="9"/>
  <c r="A330" i="10"/>
  <c r="A326" i="2"/>
  <c r="A327" i="1"/>
  <c r="A326" i="1"/>
  <c r="B325" i="5"/>
  <c r="A331" i="9" l="1"/>
  <c r="A329" i="2"/>
  <c r="A333" i="10"/>
  <c r="A330" i="9"/>
  <c r="A332" i="10"/>
  <c r="A328" i="2"/>
  <c r="A328" i="1"/>
  <c r="B326" i="5"/>
  <c r="B327" i="5" l="1"/>
  <c r="A332" i="9"/>
  <c r="A334" i="10"/>
  <c r="A330" i="2"/>
  <c r="A329" i="1"/>
  <c r="B328" i="5"/>
  <c r="A330" i="1"/>
  <c r="B329" i="5" l="1"/>
  <c r="A334" i="9"/>
  <c r="A336" i="10"/>
  <c r="A332" i="2"/>
  <c r="A333" i="9"/>
  <c r="A335" i="10"/>
  <c r="A331" i="2"/>
  <c r="A332" i="1"/>
  <c r="A331" i="1"/>
  <c r="B330" i="5"/>
  <c r="A336" i="9" l="1"/>
  <c r="A338" i="10"/>
  <c r="A334" i="2"/>
  <c r="A335" i="9"/>
  <c r="A337" i="10"/>
  <c r="A333" i="2"/>
  <c r="A333" i="1"/>
  <c r="B331" i="5"/>
  <c r="B332" i="5" l="1"/>
  <c r="A337" i="9"/>
  <c r="A339" i="10"/>
  <c r="A335" i="2"/>
  <c r="A334" i="1"/>
  <c r="B333" i="5"/>
  <c r="A335" i="1"/>
  <c r="A339" i="9" l="1"/>
  <c r="A341" i="10"/>
  <c r="A337" i="2"/>
  <c r="B334" i="5"/>
  <c r="B335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6" i="5"/>
  <c r="B337" i="5" l="1"/>
  <c r="B338" i="5" s="1"/>
  <c r="A342" i="9"/>
  <c r="A344" i="10"/>
  <c r="A340" i="2"/>
  <c r="A339" i="1"/>
  <c r="A340" i="1" l="1"/>
  <c r="B339" i="5"/>
  <c r="A342" i="1" s="1"/>
  <c r="A344" i="9"/>
  <c r="A346" i="10"/>
  <c r="A342" i="2"/>
  <c r="A343" i="9"/>
  <c r="A345" i="10"/>
  <c r="A341" i="2"/>
  <c r="A341" i="1"/>
  <c r="B340" i="5"/>
  <c r="A346" i="9" l="1"/>
  <c r="A348" i="10"/>
  <c r="A344" i="2"/>
  <c r="A345" i="9"/>
  <c r="A347" i="10"/>
  <c r="A343" i="2"/>
  <c r="A343" i="1"/>
  <c r="B341" i="5"/>
  <c r="B342" i="5" l="1"/>
  <c r="B343" i="5" s="1"/>
  <c r="A347" i="9"/>
  <c r="A345" i="2"/>
  <c r="A349" i="10"/>
  <c r="A344" i="1"/>
  <c r="A345" i="1"/>
  <c r="B344" i="5" l="1"/>
  <c r="A349" i="9"/>
  <c r="A351" i="10"/>
  <c r="A347" i="2"/>
  <c r="A348" i="9"/>
  <c r="A350" i="10"/>
  <c r="A346" i="2"/>
  <c r="A347" i="1"/>
  <c r="A346" i="1"/>
  <c r="B345" i="5"/>
  <c r="A351" i="9" l="1"/>
  <c r="A349" i="2"/>
  <c r="A353" i="10"/>
  <c r="A352" i="10"/>
  <c r="A350" i="9"/>
  <c r="A348" i="2"/>
  <c r="A348" i="1"/>
  <c r="B346" i="5"/>
  <c r="B347" i="5" l="1"/>
  <c r="B348" i="5" s="1"/>
  <c r="A354" i="10"/>
  <c r="A352" i="9"/>
  <c r="A350" i="2"/>
  <c r="A349" i="1"/>
  <c r="A350" i="1"/>
  <c r="A354" i="9" l="1"/>
  <c r="A356" i="10"/>
  <c r="A352" i="2"/>
  <c r="B349" i="5"/>
  <c r="B350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1" i="5"/>
  <c r="B352" i="5" l="1"/>
  <c r="A357" i="9"/>
  <c r="A359" i="10"/>
  <c r="A355" i="2"/>
  <c r="A354" i="1"/>
  <c r="B353" i="5"/>
  <c r="A355" i="1"/>
  <c r="B354" i="5" l="1"/>
  <c r="A359" i="9"/>
  <c r="A361" i="10"/>
  <c r="A357" i="2"/>
  <c r="A358" i="9"/>
  <c r="A360" i="10"/>
  <c r="A356" i="2"/>
  <c r="A357" i="1"/>
  <c r="A356" i="1"/>
  <c r="B355" i="5"/>
  <c r="A361" i="9" l="1"/>
  <c r="A363" i="10"/>
  <c r="A359" i="2"/>
  <c r="A360" i="9"/>
  <c r="A362" i="10"/>
  <c r="A358" i="2"/>
  <c r="A358" i="1"/>
  <c r="B356" i="5"/>
  <c r="B357" i="5" l="1"/>
  <c r="B358" i="5" s="1"/>
  <c r="A362" i="9"/>
  <c r="A364" i="10"/>
  <c r="A360" i="2"/>
  <c r="A359" i="1"/>
  <c r="B359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0" i="5"/>
  <c r="B361" i="5" l="1"/>
  <c r="A366" i="9"/>
  <c r="A368" i="10"/>
  <c r="A364" i="2"/>
  <c r="A363" i="1"/>
  <c r="B362" i="5"/>
  <c r="A364" i="1"/>
  <c r="B363" i="5" l="1"/>
  <c r="B364" i="5" s="1"/>
  <c r="A368" i="9"/>
  <c r="A370" i="10"/>
  <c r="A366" i="2"/>
  <c r="A367" i="9"/>
  <c r="A369" i="10"/>
  <c r="A365" i="2"/>
  <c r="A365" i="1"/>
  <c r="A366" i="1" l="1"/>
  <c r="B365" i="5"/>
  <c r="A370" i="9"/>
  <c r="A372" i="10"/>
  <c r="A368" i="2"/>
  <c r="A369" i="9"/>
  <c r="A371" i="10"/>
  <c r="A367" i="2"/>
  <c r="A367" i="1"/>
  <c r="B366" i="5"/>
  <c r="B367" i="5" s="1"/>
  <c r="A368" i="1"/>
  <c r="A373" i="9" l="1"/>
  <c r="A375" i="10"/>
  <c r="A371" i="2"/>
  <c r="A372" i="9"/>
  <c r="A374" i="10"/>
  <c r="A370" i="2"/>
  <c r="A371" i="9"/>
  <c r="A373" i="10"/>
  <c r="A369" i="2"/>
  <c r="A369" i="1"/>
  <c r="B368" i="5"/>
  <c r="A370" i="1"/>
  <c r="A374" i="9" l="1"/>
  <c r="A376" i="10"/>
  <c r="A372" i="2"/>
  <c r="B369" i="5"/>
  <c r="A371" i="1"/>
  <c r="A375" i="9" l="1"/>
  <c r="A377" i="10"/>
  <c r="A373" i="2"/>
  <c r="B370" i="5"/>
  <c r="A373" i="1" s="1"/>
  <c r="A372" i="1"/>
  <c r="B371" i="5" l="1"/>
  <c r="A376" i="9"/>
  <c r="A378" i="10"/>
  <c r="A374" i="2"/>
  <c r="A377" i="9" l="1"/>
  <c r="A379" i="10"/>
  <c r="A375" i="2"/>
  <c r="A374" i="1"/>
  <c r="B372" i="5"/>
  <c r="A378" i="9" l="1"/>
  <c r="A380" i="10"/>
  <c r="A376" i="2"/>
  <c r="A375" i="1"/>
  <c r="B373" i="5"/>
  <c r="B374" i="5" l="1"/>
  <c r="A379" i="9"/>
  <c r="A377" i="2"/>
  <c r="A381" i="10"/>
  <c r="B375" i="5"/>
  <c r="A376" i="1"/>
  <c r="A381" i="9" l="1"/>
  <c r="A383" i="10"/>
  <c r="A379" i="2"/>
  <c r="A378" i="1"/>
  <c r="A380" i="9"/>
  <c r="A382" i="10"/>
  <c r="A378" i="2"/>
  <c r="B376" i="5"/>
  <c r="A377" i="1"/>
  <c r="A382" i="9" l="1"/>
  <c r="A384" i="10"/>
  <c r="A380" i="2"/>
  <c r="A379" i="1"/>
  <c r="B377" i="5"/>
  <c r="A383" i="9" l="1"/>
  <c r="A381" i="2"/>
  <c r="A385" i="10"/>
  <c r="A380" i="1"/>
  <c r="B378" i="5"/>
  <c r="B379" i="5" l="1"/>
  <c r="A386" i="10"/>
  <c r="A384" i="9"/>
  <c r="A382" i="2"/>
  <c r="B380" i="5"/>
  <c r="A381" i="1"/>
  <c r="A386" i="9" l="1"/>
  <c r="A388" i="10"/>
  <c r="A384" i="2"/>
  <c r="A383" i="1"/>
  <c r="A385" i="9"/>
  <c r="A387" i="10"/>
  <c r="A383" i="2"/>
  <c r="A382" i="1"/>
  <c r="B381" i="5"/>
  <c r="B382" i="5" s="1"/>
  <c r="A388" i="9" l="1"/>
  <c r="A390" i="10"/>
  <c r="A386" i="2"/>
  <c r="A385" i="1"/>
  <c r="A387" i="9"/>
  <c r="A389" i="10"/>
  <c r="A385" i="2"/>
  <c r="A384" i="1"/>
  <c r="B383" i="5"/>
  <c r="B384" i="5" l="1"/>
  <c r="A389" i="9"/>
  <c r="A391" i="10"/>
  <c r="A387" i="2"/>
  <c r="B385" i="5"/>
  <c r="A386" i="1"/>
  <c r="B386" i="5" l="1"/>
  <c r="B387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88" i="5"/>
  <c r="B389" i="5" l="1"/>
  <c r="B390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1" i="5"/>
  <c r="A397" i="9" l="1"/>
  <c r="A399" i="10"/>
  <c r="A395" i="2"/>
  <c r="A394" i="1"/>
  <c r="B392" i="5"/>
  <c r="A395" i="1" l="1"/>
  <c r="A398" i="9"/>
  <c r="A400" i="10"/>
  <c r="A396" i="2"/>
  <c r="B393" i="5"/>
  <c r="A396" i="1" l="1"/>
  <c r="A399" i="9"/>
  <c r="A401" i="10"/>
  <c r="A397" i="2"/>
  <c r="B394" i="5"/>
  <c r="A397" i="1" l="1"/>
  <c r="A400" i="9"/>
  <c r="A402" i="10"/>
  <c r="A398" i="2"/>
  <c r="B395" i="5"/>
  <c r="A398" i="1" l="1"/>
  <c r="A401" i="9"/>
  <c r="A403" i="10"/>
  <c r="A399" i="2"/>
  <c r="B396" i="5"/>
  <c r="A399" i="1" l="1"/>
  <c r="A402" i="9"/>
  <c r="A404" i="10"/>
  <c r="A400" i="2"/>
  <c r="B397" i="5"/>
  <c r="A400" i="1" l="1"/>
  <c r="A403" i="9"/>
  <c r="A405" i="10"/>
  <c r="A401" i="2"/>
  <c r="B398" i="5"/>
  <c r="A401" i="1" l="1"/>
  <c r="A404" i="9"/>
  <c r="A406" i="10"/>
  <c r="A402" i="2"/>
  <c r="B399" i="5"/>
  <c r="A402" i="1" l="1"/>
  <c r="A405" i="9"/>
  <c r="A407" i="10"/>
  <c r="A403" i="2"/>
  <c r="B400" i="5"/>
  <c r="A406" i="9" l="1"/>
  <c r="A404" i="2"/>
  <c r="A408" i="10"/>
  <c r="A403" i="1"/>
  <c r="B401" i="5"/>
  <c r="B402" i="5" l="1"/>
  <c r="A407" i="9"/>
  <c r="A409" i="10"/>
  <c r="A405" i="2"/>
  <c r="B403" i="5"/>
  <c r="A404" i="1"/>
  <c r="A409" i="9" l="1"/>
  <c r="A411" i="10"/>
  <c r="A407" i="2"/>
  <c r="A406" i="1"/>
  <c r="A408" i="9"/>
  <c r="A410" i="10"/>
  <c r="A406" i="2"/>
  <c r="A405" i="1"/>
  <c r="B404" i="5"/>
  <c r="B405" i="5" s="1"/>
  <c r="A408" i="1" l="1"/>
  <c r="A411" i="9"/>
  <c r="A409" i="2"/>
  <c r="A413" i="10"/>
  <c r="A407" i="1"/>
  <c r="A410" i="9"/>
  <c r="A412" i="10"/>
  <c r="A408" i="2"/>
  <c r="B406" i="5"/>
  <c r="A409" i="1" l="1"/>
  <c r="A412" i="9"/>
  <c r="A414" i="10"/>
  <c r="A410" i="2"/>
  <c r="B407" i="5"/>
  <c r="A410" i="1" l="1"/>
  <c r="A413" i="9"/>
  <c r="A415" i="10"/>
  <c r="A411" i="2"/>
  <c r="B408" i="5"/>
  <c r="A411" i="1" l="1"/>
  <c r="A414" i="9"/>
  <c r="A416" i="10"/>
  <c r="A412" i="2"/>
  <c r="B409" i="5"/>
  <c r="A412" i="1" l="1"/>
  <c r="A415" i="9"/>
  <c r="A413" i="2"/>
  <c r="A417" i="10"/>
  <c r="B410" i="5"/>
  <c r="A413" i="1" l="1"/>
  <c r="A418" i="10"/>
  <c r="A416" i="9"/>
  <c r="A414" i="2"/>
  <c r="B411" i="5"/>
  <c r="A414" i="1" l="1"/>
  <c r="A419" i="10"/>
  <c r="A417" i="9"/>
  <c r="A415" i="2"/>
  <c r="B412" i="5"/>
  <c r="A415" i="1" l="1"/>
  <c r="A418" i="9"/>
  <c r="A420" i="10"/>
  <c r="A416" i="2"/>
  <c r="B413" i="5"/>
  <c r="A416" i="1" l="1"/>
  <c r="A419" i="9"/>
  <c r="A421" i="10"/>
  <c r="A417" i="2"/>
  <c r="B414" i="5"/>
  <c r="A417" i="1" l="1"/>
  <c r="A420" i="9"/>
  <c r="A422" i="10"/>
  <c r="A418" i="2"/>
  <c r="B415" i="5"/>
  <c r="A418" i="1" l="1"/>
  <c r="A421" i="9"/>
  <c r="A423" i="10"/>
  <c r="A419" i="2"/>
  <c r="B416" i="5"/>
  <c r="A419" i="1" l="1"/>
  <c r="A422" i="9"/>
  <c r="A424" i="10"/>
  <c r="A420" i="2"/>
  <c r="B417" i="5"/>
  <c r="A420" i="1" l="1"/>
  <c r="A423" i="9"/>
  <c r="A425" i="10"/>
  <c r="A421" i="2"/>
  <c r="B418" i="5"/>
  <c r="A421" i="1" l="1"/>
  <c r="A424" i="9"/>
  <c r="A426" i="10"/>
  <c r="A422" i="2"/>
  <c r="B419" i="5"/>
  <c r="A422" i="1" l="1"/>
  <c r="A425" i="9"/>
  <c r="A427" i="10"/>
  <c r="A423" i="2"/>
  <c r="B420" i="5"/>
  <c r="A423" i="1" l="1"/>
  <c r="A426" i="9"/>
  <c r="A428" i="10"/>
  <c r="A424" i="2"/>
  <c r="B421" i="5"/>
  <c r="A424" i="1" l="1"/>
  <c r="A427" i="9"/>
  <c r="A425" i="2"/>
  <c r="A429" i="10"/>
  <c r="B422" i="5"/>
  <c r="B423" i="5" s="1"/>
  <c r="A426" i="1" l="1"/>
  <c r="A429" i="9"/>
  <c r="A431" i="10"/>
  <c r="A427" i="2"/>
  <c r="A425" i="1"/>
  <c r="A428" i="9"/>
  <c r="A430" i="10"/>
  <c r="A426" i="2"/>
  <c r="B424" i="5"/>
  <c r="A427" i="1" l="1"/>
  <c r="A430" i="9"/>
  <c r="A432" i="10"/>
  <c r="A428" i="2"/>
  <c r="B425" i="5"/>
  <c r="A428" i="1" l="1"/>
  <c r="A431" i="9"/>
  <c r="A433" i="10"/>
  <c r="A429" i="2"/>
  <c r="B426" i="5"/>
  <c r="A429" i="1" l="1"/>
  <c r="A432" i="9"/>
  <c r="A434" i="10"/>
  <c r="A430" i="2"/>
  <c r="B427" i="5"/>
  <c r="A430" i="1" l="1"/>
  <c r="A433" i="9"/>
  <c r="A435" i="10"/>
  <c r="A431" i="2"/>
  <c r="B428" i="5"/>
  <c r="A431" i="1" l="1"/>
  <c r="A434" i="9"/>
  <c r="A436" i="10"/>
  <c r="A432" i="2"/>
  <c r="B429" i="5"/>
  <c r="A432" i="1" l="1"/>
  <c r="A435" i="9"/>
  <c r="A437" i="10"/>
  <c r="A433" i="2"/>
  <c r="B430" i="5"/>
  <c r="A433" i="1" l="1"/>
  <c r="A436" i="9"/>
  <c r="A438" i="10"/>
  <c r="A434" i="2"/>
  <c r="B431" i="5"/>
  <c r="A434" i="1" l="1"/>
  <c r="A437" i="9"/>
  <c r="A439" i="10"/>
  <c r="A435" i="2"/>
  <c r="B432" i="5"/>
  <c r="A435" i="1" l="1"/>
  <c r="A438" i="9"/>
  <c r="A436" i="2"/>
  <c r="A440" i="10"/>
  <c r="B433" i="5"/>
  <c r="A436" i="1" l="1"/>
  <c r="A439" i="9"/>
  <c r="A441" i="10"/>
  <c r="A437" i="2"/>
  <c r="B434" i="5"/>
  <c r="A437" i="1" l="1"/>
  <c r="A440" i="9"/>
  <c r="A442" i="10"/>
  <c r="A438" i="2"/>
  <c r="B435" i="5"/>
  <c r="A438" i="1" l="1"/>
  <c r="A441" i="9"/>
  <c r="A443" i="10"/>
  <c r="A439" i="2"/>
  <c r="B436" i="5"/>
  <c r="A439" i="1" l="1"/>
  <c r="A442" i="9"/>
  <c r="A444" i="10"/>
  <c r="A440" i="2"/>
  <c r="B437" i="5"/>
  <c r="A440" i="1" l="1"/>
  <c r="A443" i="9"/>
  <c r="A441" i="2"/>
  <c r="A445" i="10"/>
  <c r="B438" i="5"/>
  <c r="A441" i="1" l="1"/>
  <c r="A444" i="9"/>
  <c r="A446" i="10"/>
  <c r="A442" i="2"/>
  <c r="B439" i="5"/>
  <c r="A442" i="1" l="1"/>
  <c r="A445" i="9"/>
  <c r="A447" i="10"/>
  <c r="A443" i="2"/>
  <c r="B440" i="5"/>
  <c r="A443" i="1" l="1"/>
  <c r="A446" i="9"/>
  <c r="A448" i="10"/>
  <c r="A444" i="2"/>
  <c r="B441" i="5"/>
  <c r="A444" i="1" l="1"/>
  <c r="A447" i="9"/>
  <c r="A445" i="2"/>
  <c r="A449" i="10"/>
  <c r="B442" i="5"/>
  <c r="A445" i="1" l="1"/>
  <c r="A450" i="10"/>
  <c r="A448" i="9"/>
  <c r="A446" i="2"/>
  <c r="B443" i="5"/>
  <c r="A446" i="1" l="1"/>
  <c r="A449" i="9"/>
  <c r="A451" i="10"/>
  <c r="A447" i="2"/>
  <c r="B444" i="5"/>
  <c r="A447" i="1" l="1"/>
  <c r="A450" i="9"/>
  <c r="A452" i="10"/>
  <c r="A448" i="2"/>
  <c r="B445" i="5"/>
  <c r="A448" i="1" l="1"/>
  <c r="A451" i="9"/>
  <c r="A453" i="10"/>
  <c r="A449" i="2"/>
  <c r="B446" i="5"/>
  <c r="A449" i="1" l="1"/>
  <c r="A452" i="9"/>
  <c r="A454" i="10"/>
  <c r="A450" i="2"/>
  <c r="B447" i="5"/>
  <c r="A450" i="1" l="1"/>
  <c r="A453" i="9"/>
  <c r="A455" i="10"/>
  <c r="A451" i="2"/>
  <c r="B448" i="5"/>
  <c r="A451" i="1" l="1"/>
  <c r="A454" i="9"/>
  <c r="A456" i="10"/>
  <c r="A452" i="2"/>
  <c r="B449" i="5"/>
  <c r="A452" i="1" l="1"/>
  <c r="A455" i="9"/>
  <c r="A457" i="10"/>
  <c r="A453" i="2"/>
  <c r="B450" i="5"/>
  <c r="A453" i="1" l="1"/>
  <c r="A456" i="9"/>
  <c r="A458" i="10"/>
  <c r="A454" i="2"/>
  <c r="B451" i="5"/>
  <c r="A454" i="1" l="1"/>
  <c r="A457" i="9"/>
  <c r="A459" i="10"/>
  <c r="A455" i="2"/>
  <c r="B452" i="5"/>
  <c r="A455" i="1" l="1"/>
  <c r="A458" i="9"/>
  <c r="A460" i="10"/>
  <c r="A456" i="2"/>
  <c r="B453" i="5"/>
  <c r="A456" i="1" l="1"/>
  <c r="A459" i="9"/>
  <c r="A457" i="2"/>
  <c r="A461" i="10"/>
  <c r="B454" i="5"/>
  <c r="A457" i="1" l="1"/>
  <c r="A460" i="9"/>
  <c r="A462" i="10"/>
  <c r="A458" i="2"/>
  <c r="B455" i="5"/>
  <c r="A458" i="1" l="1"/>
  <c r="A461" i="9"/>
  <c r="A463" i="10"/>
  <c r="A459" i="2"/>
  <c r="B456" i="5"/>
  <c r="A459" i="1" l="1"/>
  <c r="A462" i="9"/>
  <c r="A464" i="10"/>
  <c r="A460" i="2"/>
  <c r="B457" i="5"/>
  <c r="A460" i="1" l="1"/>
  <c r="A463" i="9"/>
  <c r="A465" i="10"/>
  <c r="A461" i="2"/>
  <c r="B458" i="5"/>
  <c r="A461" i="1" l="1"/>
  <c r="A464" i="9"/>
  <c r="A466" i="10"/>
  <c r="A462" i="2"/>
  <c r="B459" i="5"/>
  <c r="A462" i="1" l="1"/>
  <c r="A465" i="9"/>
  <c r="A467" i="10"/>
  <c r="A463" i="2"/>
  <c r="B460" i="5"/>
  <c r="A463" i="1" l="1"/>
  <c r="A466" i="9"/>
  <c r="A468" i="10"/>
  <c r="A464" i="2"/>
  <c r="B461" i="5"/>
  <c r="A464" i="1" l="1"/>
  <c r="A467" i="9"/>
  <c r="A469" i="10"/>
  <c r="A465" i="2"/>
  <c r="B462" i="5"/>
  <c r="A465" i="1" l="1"/>
  <c r="A468" i="9"/>
  <c r="A470" i="10"/>
  <c r="A466" i="2"/>
  <c r="B463" i="5"/>
  <c r="A466" i="1" l="1"/>
  <c r="A469" i="9"/>
  <c r="A471" i="10"/>
  <c r="A467" i="2"/>
  <c r="B464" i="5"/>
  <c r="A467" i="1" l="1"/>
  <c r="A470" i="9"/>
  <c r="A472" i="10"/>
  <c r="A468" i="2"/>
  <c r="B465" i="5"/>
  <c r="A468" i="1" l="1"/>
  <c r="A471" i="9"/>
  <c r="A473" i="10"/>
  <c r="A469" i="2"/>
  <c r="B466" i="5"/>
  <c r="A469" i="1" l="1"/>
  <c r="A472" i="9"/>
  <c r="A474" i="10"/>
  <c r="A470" i="2"/>
  <c r="B467" i="5"/>
  <c r="A470" i="1" l="1"/>
  <c r="A473" i="9"/>
  <c r="A475" i="10"/>
  <c r="A471" i="2"/>
  <c r="B468" i="5"/>
  <c r="A471" i="1" l="1"/>
  <c r="A474" i="9"/>
  <c r="A476" i="10"/>
  <c r="A472" i="2"/>
  <c r="B469" i="5"/>
  <c r="A472" i="1" l="1"/>
  <c r="A475" i="9"/>
  <c r="A473" i="2"/>
  <c r="A477" i="10"/>
  <c r="B470" i="5"/>
  <c r="A473" i="1" l="1"/>
  <c r="A476" i="9"/>
  <c r="A478" i="10"/>
  <c r="A474" i="2"/>
  <c r="B471" i="5"/>
  <c r="A474" i="1" l="1"/>
  <c r="A477" i="9"/>
  <c r="A479" i="10"/>
  <c r="A475" i="2"/>
  <c r="B472" i="5"/>
  <c r="A475" i="1" l="1"/>
  <c r="A478" i="9"/>
  <c r="A480" i="10"/>
  <c r="A476" i="2"/>
  <c r="B473" i="5"/>
  <c r="A476" i="1" l="1"/>
  <c r="A479" i="9"/>
  <c r="A477" i="2"/>
  <c r="A481" i="10"/>
  <c r="B474" i="5"/>
  <c r="A477" i="1" l="1"/>
  <c r="A482" i="10"/>
  <c r="A480" i="9"/>
  <c r="A478" i="2"/>
  <c r="B475" i="5"/>
  <c r="A478" i="1" l="1"/>
  <c r="A481" i="9"/>
  <c r="A483" i="10"/>
  <c r="A479" i="2"/>
  <c r="B476" i="5"/>
  <c r="A479" i="1" l="1"/>
  <c r="A482" i="9"/>
  <c r="A484" i="10"/>
  <c r="A480" i="2"/>
  <c r="B477" i="5"/>
  <c r="A480" i="1" l="1"/>
  <c r="A483" i="9"/>
  <c r="A485" i="10"/>
  <c r="A481" i="2"/>
  <c r="B478" i="5"/>
  <c r="A481" i="1" l="1"/>
  <c r="A484" i="9"/>
  <c r="A486" i="10"/>
  <c r="A482" i="2"/>
  <c r="B479" i="5"/>
  <c r="A482" i="1" l="1"/>
  <c r="A485" i="9"/>
  <c r="A487" i="10"/>
  <c r="A483" i="2"/>
  <c r="B480" i="5"/>
  <c r="A483" i="1" l="1"/>
  <c r="A486" i="9"/>
  <c r="A488" i="10"/>
  <c r="A484" i="2"/>
  <c r="B481" i="5"/>
  <c r="A484" i="1" l="1"/>
  <c r="A487" i="9"/>
  <c r="A489" i="10"/>
  <c r="A485" i="2"/>
  <c r="B482" i="5"/>
  <c r="A485" i="1" l="1"/>
  <c r="A488" i="9"/>
  <c r="A490" i="10"/>
  <c r="A486" i="2"/>
  <c r="B483" i="5"/>
  <c r="A486" i="1" l="1"/>
  <c r="A489" i="9"/>
  <c r="A491" i="10"/>
  <c r="A487" i="2"/>
  <c r="B484" i="5"/>
  <c r="A487" i="1" l="1"/>
  <c r="A490" i="9"/>
  <c r="A492" i="10"/>
  <c r="A488" i="2"/>
  <c r="B485" i="5"/>
  <c r="A488" i="1" l="1"/>
  <c r="A491" i="9"/>
  <c r="A489" i="2"/>
  <c r="A493" i="10"/>
  <c r="B486" i="5"/>
  <c r="A489" i="1" l="1"/>
  <c r="A492" i="9"/>
  <c r="A494" i="10"/>
  <c r="A490" i="2"/>
  <c r="B487" i="5"/>
  <c r="A490" i="1" l="1"/>
  <c r="A493" i="9"/>
  <c r="A495" i="10"/>
  <c r="A491" i="2"/>
  <c r="B488" i="5"/>
  <c r="A491" i="1" l="1"/>
  <c r="A494" i="9"/>
  <c r="A496" i="10"/>
  <c r="A492" i="2"/>
  <c r="B489" i="5"/>
  <c r="A492" i="1" l="1"/>
  <c r="A495" i="9"/>
  <c r="A497" i="10"/>
  <c r="A493" i="2"/>
  <c r="B490" i="5"/>
  <c r="A493" i="1" l="1"/>
  <c r="A498" i="10"/>
  <c r="A496" i="9"/>
  <c r="A494" i="2"/>
  <c r="B491" i="5"/>
  <c r="A494" i="1" l="1"/>
  <c r="A497" i="9"/>
  <c r="A499" i="10"/>
  <c r="A495" i="2"/>
  <c r="B492" i="5"/>
  <c r="A495" i="1" l="1"/>
  <c r="A498" i="9"/>
  <c r="A500" i="10"/>
  <c r="A496" i="2"/>
  <c r="B493" i="5"/>
  <c r="A496" i="1" l="1"/>
  <c r="A499" i="9"/>
  <c r="A501" i="10"/>
  <c r="A497" i="2"/>
  <c r="B494" i="5"/>
  <c r="A497" i="1" l="1"/>
  <c r="A500" i="9"/>
  <c r="A502" i="10"/>
  <c r="A498" i="2"/>
  <c r="B495" i="5"/>
  <c r="A498" i="1" l="1"/>
  <c r="A501" i="9"/>
  <c r="A503" i="10"/>
  <c r="A499" i="2"/>
  <c r="B496" i="5"/>
  <c r="A499" i="1" l="1"/>
  <c r="A502" i="9"/>
  <c r="A504" i="10"/>
  <c r="A500" i="2"/>
  <c r="B497" i="5"/>
  <c r="A500" i="1" l="1"/>
  <c r="A503" i="9"/>
  <c r="A505" i="10"/>
  <c r="A501" i="2"/>
  <c r="B498" i="5"/>
  <c r="A501" i="1" l="1"/>
  <c r="A506" i="10"/>
  <c r="A504" i="9"/>
  <c r="A502" i="2"/>
  <c r="B499" i="5"/>
  <c r="A502" i="1" l="1"/>
  <c r="A505" i="9"/>
  <c r="A507" i="10"/>
  <c r="A503" i="2"/>
  <c r="B500" i="5"/>
  <c r="A503" i="1" l="1"/>
  <c r="A506" i="9"/>
  <c r="A508" i="10"/>
  <c r="A504" i="2"/>
  <c r="B501" i="5"/>
  <c r="A504" i="1" l="1"/>
  <c r="A507" i="9"/>
  <c r="A505" i="2"/>
  <c r="A509" i="10"/>
  <c r="B502" i="5"/>
  <c r="A505" i="1" l="1"/>
  <c r="A508" i="9"/>
  <c r="A510" i="10"/>
  <c r="A506" i="2"/>
  <c r="B503" i="5"/>
  <c r="A506" i="1" l="1"/>
  <c r="A509" i="9"/>
  <c r="A511" i="10"/>
  <c r="A507" i="2"/>
  <c r="B504" i="5"/>
  <c r="A507" i="1" l="1"/>
  <c r="A510" i="9"/>
  <c r="A512" i="10"/>
  <c r="A508" i="2"/>
  <c r="B505" i="5"/>
  <c r="A508" i="1" l="1"/>
  <c r="A511" i="9"/>
  <c r="A509" i="2"/>
  <c r="A513" i="10"/>
  <c r="B506" i="5"/>
  <c r="A509" i="1" l="1"/>
  <c r="A512" i="9"/>
  <c r="A514" i="10"/>
  <c r="A510" i="2"/>
  <c r="B507" i="5"/>
  <c r="A510" i="1" l="1"/>
  <c r="A513" i="9"/>
  <c r="A515" i="10"/>
  <c r="A511" i="2"/>
  <c r="B508" i="5"/>
  <c r="A511" i="1" l="1"/>
  <c r="A516" i="10"/>
  <c r="A514" i="9"/>
  <c r="A512" i="2"/>
  <c r="B509" i="5"/>
  <c r="A512" i="1" l="1"/>
  <c r="A515" i="9"/>
  <c r="A517" i="10"/>
  <c r="A513" i="2"/>
  <c r="B510" i="5"/>
  <c r="A513" i="1" l="1"/>
  <c r="A516" i="9"/>
  <c r="A518" i="10"/>
  <c r="A514" i="2"/>
  <c r="B511" i="5"/>
  <c r="A514" i="1" l="1"/>
  <c r="A517" i="9"/>
  <c r="A519" i="10"/>
  <c r="A515" i="2"/>
  <c r="B512" i="5"/>
  <c r="A515" i="1" l="1"/>
  <c r="A520" i="10"/>
  <c r="A516" i="2"/>
  <c r="A518" i="9"/>
  <c r="B513" i="5"/>
  <c r="A516" i="1" l="1"/>
  <c r="A519" i="9"/>
  <c r="A521" i="10"/>
  <c r="A517" i="2"/>
  <c r="B514" i="5"/>
  <c r="A517" i="1" l="1"/>
  <c r="A520" i="9"/>
  <c r="A522" i="10"/>
  <c r="A518" i="2"/>
  <c r="B515" i="5"/>
  <c r="A518" i="1" l="1"/>
  <c r="A521" i="9"/>
  <c r="A523" i="10"/>
  <c r="A519" i="2"/>
  <c r="B516" i="5"/>
  <c r="A519" i="1" l="1"/>
  <c r="A522" i="9"/>
  <c r="A524" i="10"/>
  <c r="A520" i="2"/>
  <c r="B517" i="5"/>
  <c r="A520" i="1" l="1"/>
  <c r="A523" i="9"/>
  <c r="A521" i="2"/>
  <c r="A525" i="10"/>
  <c r="B518" i="5"/>
  <c r="A521" i="1" l="1"/>
  <c r="A524" i="9"/>
  <c r="A526" i="10"/>
  <c r="A522" i="2"/>
  <c r="B519" i="5"/>
  <c r="A522" i="1" l="1"/>
  <c r="A525" i="9"/>
  <c r="A527" i="10"/>
  <c r="A523" i="2"/>
  <c r="B520" i="5"/>
  <c r="A523" i="1" l="1"/>
  <c r="A526" i="9"/>
  <c r="A528" i="10"/>
  <c r="A524" i="2"/>
  <c r="B521" i="5"/>
  <c r="A524" i="1" l="1"/>
  <c r="A527" i="9"/>
  <c r="A529" i="10"/>
  <c r="A525" i="2"/>
  <c r="B522" i="5"/>
  <c r="A525" i="1" l="1"/>
  <c r="A528" i="9"/>
  <c r="A530" i="10"/>
  <c r="A526" i="2"/>
  <c r="B523" i="5"/>
  <c r="A526" i="1" l="1"/>
  <c r="A529" i="9"/>
  <c r="A531" i="10"/>
  <c r="A527" i="2"/>
  <c r="B524" i="5"/>
  <c r="A527" i="1" l="1"/>
  <c r="A532" i="10"/>
  <c r="A530" i="9"/>
  <c r="A528" i="2"/>
  <c r="B525" i="5"/>
  <c r="A528" i="1" l="1"/>
  <c r="A531" i="9"/>
  <c r="A533" i="10"/>
  <c r="A529" i="2"/>
  <c r="B526" i="5"/>
  <c r="A529" i="1" l="1"/>
  <c r="A532" i="9"/>
  <c r="A534" i="10"/>
  <c r="A530" i="2"/>
  <c r="B527" i="5"/>
  <c r="A530" i="1" l="1"/>
  <c r="A533" i="9"/>
  <c r="A535" i="10"/>
  <c r="A531" i="2"/>
  <c r="B528" i="5"/>
  <c r="A531" i="1" l="1"/>
  <c r="A534" i="9"/>
  <c r="A532" i="2"/>
  <c r="A536" i="10"/>
  <c r="B529" i="5"/>
  <c r="A532" i="1" l="1"/>
  <c r="A535" i="9"/>
  <c r="A537" i="10"/>
  <c r="A533" i="2"/>
  <c r="B530" i="5"/>
  <c r="A533" i="1" l="1"/>
  <c r="A536" i="9"/>
  <c r="A538" i="10"/>
  <c r="A534" i="2"/>
  <c r="B531" i="5"/>
  <c r="A534" i="1" l="1"/>
  <c r="A537" i="9"/>
  <c r="A539" i="10"/>
  <c r="A535" i="2"/>
  <c r="B532" i="5"/>
  <c r="A535" i="1" l="1"/>
  <c r="A538" i="9"/>
  <c r="A540" i="10"/>
  <c r="A536" i="2"/>
  <c r="B533" i="5"/>
  <c r="A536" i="1" l="1"/>
  <c r="A539" i="9"/>
  <c r="A537" i="2"/>
  <c r="A541" i="10"/>
  <c r="B534" i="5"/>
  <c r="A537" i="1" l="1"/>
  <c r="A542" i="10"/>
  <c r="A540" i="9"/>
  <c r="A538" i="2"/>
  <c r="B535" i="5"/>
  <c r="A538" i="1" l="1"/>
  <c r="A543" i="10"/>
  <c r="A541" i="9"/>
  <c r="A539" i="2"/>
  <c r="B536" i="5"/>
  <c r="A539" i="1" l="1"/>
  <c r="A542" i="9"/>
  <c r="A544" i="10"/>
  <c r="A540" i="2"/>
  <c r="B537" i="5"/>
  <c r="A540" i="1" l="1"/>
  <c r="A543" i="9"/>
  <c r="A541" i="2"/>
  <c r="A545" i="10"/>
  <c r="B538" i="5"/>
  <c r="A541" i="1" l="1"/>
  <c r="A544" i="9"/>
  <c r="A546" i="10"/>
  <c r="A542" i="2"/>
  <c r="B539" i="5"/>
  <c r="A542" i="1" l="1"/>
  <c r="A545" i="9"/>
  <c r="A547" i="10"/>
  <c r="A543" i="2"/>
  <c r="B540" i="5"/>
  <c r="A543" i="1" l="1"/>
  <c r="A548" i="10"/>
  <c r="A546" i="9"/>
  <c r="A544" i="2"/>
  <c r="B541" i="5"/>
  <c r="A544" i="1" l="1"/>
  <c r="A547" i="9"/>
  <c r="A549" i="10"/>
  <c r="A545" i="2"/>
  <c r="B542" i="5"/>
  <c r="A545" i="1" l="1"/>
  <c r="A548" i="9"/>
  <c r="A550" i="10"/>
  <c r="A546" i="2"/>
  <c r="B543" i="5"/>
  <c r="A546" i="1" l="1"/>
  <c r="A549" i="9"/>
  <c r="A551" i="10"/>
  <c r="A547" i="2"/>
  <c r="B544" i="5"/>
  <c r="A547" i="1" l="1"/>
  <c r="A550" i="9"/>
  <c r="A552" i="10"/>
  <c r="A548" i="2"/>
  <c r="B545" i="5"/>
  <c r="A548" i="1" l="1"/>
  <c r="A551" i="9"/>
  <c r="A553" i="10"/>
  <c r="A549" i="2"/>
  <c r="B546" i="5"/>
  <c r="A549" i="1" l="1"/>
  <c r="A554" i="10"/>
  <c r="A552" i="9"/>
  <c r="A550" i="2"/>
  <c r="B547" i="5"/>
  <c r="A550" i="1" l="1"/>
  <c r="A553" i="9"/>
  <c r="A555" i="10"/>
  <c r="A551" i="2"/>
  <c r="B548" i="5"/>
  <c r="A551" i="1" l="1"/>
  <c r="A554" i="9"/>
  <c r="A556" i="10"/>
  <c r="A552" i="2"/>
  <c r="B549" i="5"/>
  <c r="A552" i="1" l="1"/>
  <c r="A555" i="9"/>
  <c r="A553" i="2"/>
  <c r="A557" i="10"/>
  <c r="B550" i="5"/>
  <c r="A553" i="1" l="1"/>
  <c r="A556" i="9"/>
  <c r="A558" i="10"/>
  <c r="A554" i="2"/>
  <c r="B551" i="5"/>
  <c r="A554" i="1" l="1"/>
  <c r="A557" i="9"/>
  <c r="A559" i="10"/>
  <c r="A555" i="2"/>
  <c r="B552" i="5"/>
  <c r="A555" i="1" l="1"/>
  <c r="A558" i="9"/>
  <c r="A560" i="10"/>
  <c r="A556" i="2"/>
  <c r="B553" i="5"/>
  <c r="A556" i="1" l="1"/>
  <c r="A559" i="9"/>
  <c r="A561" i="10"/>
  <c r="A557" i="2"/>
  <c r="B554" i="5"/>
  <c r="A557" i="1" l="1"/>
  <c r="A560" i="9"/>
  <c r="A562" i="10"/>
  <c r="A558" i="2"/>
  <c r="B555" i="5"/>
  <c r="A558" i="1" l="1"/>
  <c r="A561" i="9"/>
  <c r="A563" i="10"/>
  <c r="A559" i="2"/>
  <c r="B556" i="5"/>
  <c r="A559" i="1" l="1"/>
  <c r="A562" i="9"/>
  <c r="A564" i="10"/>
  <c r="A560" i="2"/>
  <c r="B557" i="5"/>
  <c r="A560" i="1" l="1"/>
  <c r="A563" i="9"/>
  <c r="A565" i="10"/>
  <c r="A561" i="2"/>
  <c r="B558" i="5"/>
  <c r="A561" i="1" l="1"/>
  <c r="A564" i="9"/>
  <c r="A566" i="10"/>
  <c r="A562" i="2"/>
  <c r="B559" i="5"/>
  <c r="A562" i="1" l="1"/>
  <c r="A565" i="9"/>
  <c r="A567" i="10"/>
  <c r="A563" i="2"/>
  <c r="B560" i="5"/>
  <c r="A563" i="1" l="1"/>
  <c r="A566" i="9"/>
  <c r="A568" i="10"/>
  <c r="A564" i="2"/>
  <c r="B561" i="5"/>
  <c r="A564" i="1" l="1"/>
  <c r="A567" i="9"/>
  <c r="A569" i="10"/>
  <c r="A565" i="2"/>
  <c r="B562" i="5"/>
  <c r="A565" i="1" l="1"/>
  <c r="A570" i="10"/>
  <c r="A568" i="9"/>
  <c r="A566" i="2"/>
  <c r="B563" i="5"/>
  <c r="A566" i="1" l="1"/>
  <c r="A569" i="9"/>
  <c r="A571" i="10"/>
  <c r="A567" i="2"/>
  <c r="B564" i="5"/>
  <c r="A567" i="1" l="1"/>
  <c r="A570" i="9"/>
  <c r="A572" i="10"/>
  <c r="A568" i="2"/>
  <c r="B565" i="5"/>
  <c r="A568" i="1" l="1"/>
  <c r="A571" i="9"/>
  <c r="A569" i="2"/>
  <c r="A573" i="10"/>
  <c r="B566" i="5"/>
  <c r="A569" i="1" l="1"/>
  <c r="A574" i="10"/>
  <c r="A570" i="2"/>
  <c r="A572" i="9"/>
  <c r="B567" i="5"/>
  <c r="A570" i="1" l="1"/>
  <c r="A575" i="10"/>
  <c r="A573" i="9"/>
  <c r="A571" i="2"/>
  <c r="B568" i="5"/>
  <c r="A571" i="1" l="1"/>
  <c r="A574" i="9"/>
  <c r="A576" i="10"/>
  <c r="A572" i="2"/>
  <c r="B569" i="5"/>
  <c r="A572" i="1" l="1"/>
  <c r="A575" i="9"/>
  <c r="A573" i="2"/>
  <c r="A577" i="10"/>
  <c r="B570" i="5"/>
  <c r="A573" i="1" l="1"/>
  <c r="A576" i="9"/>
  <c r="A578" i="10"/>
  <c r="A574" i="2"/>
  <c r="B571" i="5"/>
  <c r="A574" i="1" l="1"/>
  <c r="A577" i="9"/>
  <c r="A579" i="10"/>
  <c r="A575" i="2"/>
  <c r="B572" i="5"/>
  <c r="A575" i="1" l="1"/>
  <c r="A578" i="9"/>
  <c r="A580" i="10"/>
  <c r="A576" i="2"/>
  <c r="B573" i="5"/>
  <c r="A576" i="1" l="1"/>
  <c r="A579" i="9"/>
  <c r="A581" i="10"/>
  <c r="A577" i="2"/>
  <c r="B574" i="5"/>
  <c r="A577" i="1" l="1"/>
  <c r="A580" i="9"/>
  <c r="A582" i="10"/>
  <c r="A578" i="2"/>
  <c r="B575" i="5"/>
  <c r="A578" i="1" l="1"/>
  <c r="A581" i="9"/>
  <c r="A583" i="10"/>
  <c r="A579" i="2"/>
  <c r="B576" i="5"/>
  <c r="A579" i="1" l="1"/>
  <c r="A582" i="9"/>
  <c r="A584" i="10"/>
  <c r="A580" i="2"/>
  <c r="B577" i="5"/>
  <c r="A580" i="1" l="1"/>
  <c r="A583" i="9"/>
  <c r="A585" i="10"/>
  <c r="A581" i="2"/>
  <c r="B578" i="5"/>
  <c r="A581" i="1" l="1"/>
  <c r="A586" i="10"/>
  <c r="A584" i="9"/>
  <c r="A582" i="2"/>
  <c r="B579" i="5"/>
  <c r="A582" i="1" l="1"/>
  <c r="A585" i="9"/>
  <c r="A587" i="10"/>
  <c r="A583" i="2"/>
  <c r="B580" i="5"/>
  <c r="A583" i="1" l="1"/>
  <c r="A586" i="9"/>
  <c r="A588" i="10"/>
  <c r="A584" i="2"/>
  <c r="B581" i="5"/>
  <c r="A584" i="1" l="1"/>
  <c r="A587" i="9"/>
  <c r="A585" i="2"/>
  <c r="A589" i="10"/>
  <c r="B582" i="5"/>
  <c r="A585" i="1" l="1"/>
  <c r="A588" i="9"/>
  <c r="A590" i="10"/>
  <c r="A586" i="2"/>
  <c r="B583" i="5"/>
  <c r="A586" i="1" l="1"/>
  <c r="A591" i="10"/>
  <c r="A589" i="9"/>
  <c r="A587" i="2"/>
  <c r="B584" i="5"/>
  <c r="A587" i="1" l="1"/>
  <c r="A590" i="9"/>
  <c r="A592" i="10"/>
  <c r="A588" i="2"/>
  <c r="B585" i="5"/>
  <c r="A588" i="1" l="1"/>
  <c r="A591" i="9"/>
  <c r="A593" i="10"/>
  <c r="A589" i="2"/>
  <c r="B586" i="5"/>
  <c r="A589" i="1" l="1"/>
  <c r="A592" i="9"/>
  <c r="A594" i="10"/>
  <c r="A590" i="2"/>
  <c r="B587" i="5"/>
  <c r="A590" i="1" l="1"/>
  <c r="A593" i="9"/>
  <c r="A595" i="10"/>
  <c r="A591" i="2"/>
  <c r="B588" i="5"/>
  <c r="A591" i="1" l="1"/>
  <c r="A594" i="9"/>
  <c r="A596" i="10"/>
  <c r="A592" i="2"/>
  <c r="B589" i="5"/>
  <c r="A592" i="1" l="1"/>
  <c r="A595" i="9"/>
  <c r="A597" i="10"/>
  <c r="A593" i="2"/>
  <c r="B590" i="5"/>
  <c r="A593" i="1" l="1"/>
  <c r="A596" i="9"/>
  <c r="A598" i="10"/>
  <c r="A594" i="2"/>
  <c r="B591" i="5"/>
  <c r="A594" i="1" l="1"/>
  <c r="A597" i="9"/>
  <c r="A599" i="10"/>
  <c r="A595" i="2"/>
  <c r="B592" i="5"/>
  <c r="A595" i="1" l="1"/>
  <c r="A598" i="9"/>
  <c r="A600" i="10"/>
  <c r="A596" i="2"/>
  <c r="B593" i="5"/>
  <c r="A596" i="1" l="1"/>
  <c r="A599" i="9"/>
  <c r="A601" i="10"/>
  <c r="A597" i="2"/>
  <c r="B594" i="5"/>
  <c r="A597" i="1" l="1"/>
  <c r="A602" i="10"/>
  <c r="A600" i="9"/>
  <c r="A598" i="2"/>
  <c r="B595" i="5"/>
  <c r="A598" i="1" l="1"/>
  <c r="A601" i="9"/>
  <c r="A603" i="10"/>
  <c r="A599" i="2"/>
  <c r="B596" i="5"/>
  <c r="A599" i="1" l="1"/>
  <c r="A602" i="9"/>
  <c r="A604" i="10"/>
  <c r="A600" i="2"/>
  <c r="B597" i="5"/>
  <c r="A600" i="1" l="1"/>
  <c r="A603" i="9"/>
  <c r="A601" i="2"/>
  <c r="A605" i="10"/>
  <c r="B598" i="5"/>
  <c r="A601" i="1" l="1"/>
  <c r="A606" i="10"/>
  <c r="A604" i="9"/>
  <c r="A602" i="2"/>
  <c r="B599" i="5"/>
  <c r="A602" i="1" l="1"/>
  <c r="A605" i="9"/>
  <c r="A607" i="10"/>
  <c r="A603" i="2"/>
  <c r="B600" i="5"/>
  <c r="A603" i="1" l="1"/>
  <c r="A606" i="9"/>
  <c r="A608" i="10"/>
  <c r="A604" i="2"/>
  <c r="B601" i="5"/>
  <c r="A604" i="1" l="1"/>
  <c r="A607" i="9"/>
  <c r="A605" i="2"/>
  <c r="A609" i="10"/>
  <c r="B602" i="5"/>
  <c r="A605" i="1" l="1"/>
  <c r="A608" i="9"/>
  <c r="A610" i="10"/>
  <c r="A606" i="2"/>
  <c r="B603" i="5"/>
  <c r="A606" i="1" l="1"/>
  <c r="A609" i="9"/>
  <c r="A607" i="2"/>
  <c r="A611" i="10"/>
  <c r="B604" i="5"/>
  <c r="A607" i="1" l="1"/>
  <c r="A610" i="9"/>
  <c r="A612" i="10"/>
  <c r="A608" i="2"/>
  <c r="B605" i="5"/>
  <c r="A608" i="1" l="1"/>
  <c r="A611" i="9"/>
  <c r="A613" i="10"/>
  <c r="A609" i="2"/>
  <c r="B606" i="5"/>
  <c r="A609" i="1" l="1"/>
  <c r="A612" i="9"/>
  <c r="A614" i="10"/>
  <c r="A610" i="2"/>
  <c r="B607" i="5"/>
  <c r="A610" i="1" l="1"/>
  <c r="A613" i="9"/>
  <c r="A615" i="10"/>
  <c r="A611" i="2"/>
  <c r="B608" i="5"/>
  <c r="A611" i="1" l="1"/>
  <c r="A614" i="9"/>
  <c r="A616" i="10"/>
  <c r="A612" i="2"/>
  <c r="B609" i="5"/>
  <c r="A612" i="1" l="1"/>
  <c r="A615" i="9"/>
  <c r="A617" i="10"/>
  <c r="A613" i="2"/>
  <c r="B610" i="5"/>
  <c r="A613" i="1" l="1"/>
  <c r="A618" i="10"/>
  <c r="A616" i="9"/>
  <c r="A614" i="2"/>
  <c r="B611" i="5"/>
  <c r="A614" i="1" l="1"/>
  <c r="A617" i="9"/>
  <c r="A619" i="10"/>
  <c r="A615" i="2"/>
  <c r="B612" i="5"/>
  <c r="A615" i="1" l="1"/>
  <c r="A618" i="9"/>
  <c r="A620" i="10"/>
  <c r="A616" i="2"/>
  <c r="B613" i="5"/>
  <c r="A616" i="1" l="1"/>
  <c r="A619" i="9"/>
  <c r="A617" i="2"/>
  <c r="A621" i="10"/>
  <c r="B614" i="5"/>
  <c r="A617" i="1" l="1"/>
  <c r="A620" i="9"/>
  <c r="A622" i="10"/>
  <c r="A618" i="2"/>
  <c r="B615" i="5"/>
  <c r="A618" i="1" l="1"/>
  <c r="A621" i="9"/>
  <c r="A623" i="10"/>
  <c r="A619" i="2"/>
  <c r="B616" i="5"/>
  <c r="A619" i="1" l="1"/>
  <c r="A622" i="9"/>
  <c r="A624" i="10"/>
  <c r="A620" i="2"/>
  <c r="B617" i="5"/>
  <c r="A620" i="1" l="1"/>
  <c r="A623" i="9"/>
  <c r="A625" i="10"/>
  <c r="A621" i="2"/>
  <c r="B618" i="5"/>
  <c r="A621" i="1" l="1"/>
  <c r="A624" i="9"/>
  <c r="A626" i="10"/>
  <c r="A622" i="2"/>
  <c r="B619" i="5"/>
  <c r="A622" i="1" l="1"/>
  <c r="A625" i="9"/>
  <c r="A627" i="10"/>
  <c r="A623" i="2"/>
  <c r="B620" i="5"/>
  <c r="A623" i="1" l="1"/>
  <c r="A628" i="10"/>
  <c r="A626" i="9"/>
  <c r="A624" i="2"/>
  <c r="B621" i="5"/>
  <c r="A624" i="1" l="1"/>
  <c r="A627" i="9"/>
  <c r="A629" i="10"/>
  <c r="A625" i="2"/>
  <c r="B622" i="5"/>
  <c r="A625" i="1" l="1"/>
  <c r="A628" i="9"/>
  <c r="A630" i="10"/>
  <c r="A626" i="2"/>
  <c r="B623" i="5"/>
  <c r="A626" i="1" l="1"/>
  <c r="A629" i="9"/>
  <c r="A631" i="10"/>
  <c r="A627" i="2"/>
  <c r="B624" i="5"/>
  <c r="A627" i="1" l="1"/>
  <c r="A630" i="9"/>
  <c r="A632" i="10"/>
  <c r="A628" i="2"/>
  <c r="B625" i="5"/>
  <c r="A628" i="1" l="1"/>
  <c r="A631" i="9"/>
  <c r="A633" i="10"/>
  <c r="A629" i="2"/>
  <c r="B626" i="5"/>
  <c r="A629" i="1" l="1"/>
  <c r="A634" i="10"/>
  <c r="A630" i="2"/>
  <c r="A632" i="9"/>
  <c r="B627" i="5"/>
  <c r="A630" i="1" l="1"/>
  <c r="A633" i="9"/>
  <c r="A635" i="10"/>
  <c r="A631" i="2"/>
  <c r="B628" i="5"/>
  <c r="A631" i="1" l="1"/>
  <c r="A634" i="9"/>
  <c r="A636" i="10"/>
  <c r="A632" i="2"/>
  <c r="B629" i="5"/>
  <c r="A632" i="1" l="1"/>
  <c r="A635" i="9"/>
  <c r="A633" i="2"/>
  <c r="A637" i="10"/>
  <c r="B630" i="5"/>
  <c r="A633" i="1" l="1"/>
  <c r="A636" i="9"/>
  <c r="A638" i="10"/>
  <c r="A634" i="2"/>
  <c r="B631" i="5"/>
  <c r="A634" i="1" l="1"/>
  <c r="A637" i="9"/>
  <c r="A639" i="10"/>
  <c r="A635" i="2"/>
  <c r="B632" i="5"/>
  <c r="A635" i="1" l="1"/>
  <c r="A638" i="9"/>
  <c r="A640" i="10"/>
  <c r="A636" i="2"/>
  <c r="B633" i="5"/>
  <c r="A636" i="1" l="1"/>
  <c r="A639" i="9"/>
  <c r="A637" i="2"/>
  <c r="A641" i="10"/>
  <c r="B634" i="5"/>
  <c r="A637" i="1" l="1"/>
  <c r="A640" i="9"/>
  <c r="A642" i="10"/>
  <c r="A638" i="2"/>
  <c r="B635" i="5"/>
  <c r="A638" i="1" l="1"/>
  <c r="A641" i="9"/>
  <c r="A643" i="10"/>
  <c r="A639" i="2"/>
  <c r="B636" i="5"/>
  <c r="A639" i="1" l="1"/>
  <c r="A642" i="9"/>
  <c r="A644" i="10"/>
  <c r="A640" i="2"/>
  <c r="B637" i="5"/>
  <c r="A640" i="1" l="1"/>
  <c r="A643" i="9"/>
  <c r="A645" i="10"/>
  <c r="A641" i="2"/>
  <c r="B638" i="5"/>
  <c r="A641" i="1" l="1"/>
  <c r="A646" i="10"/>
  <c r="A644" i="9"/>
  <c r="A642" i="2"/>
  <c r="B639" i="5"/>
  <c r="A642" i="1" l="1"/>
  <c r="A645" i="9"/>
  <c r="A647" i="10"/>
  <c r="A643" i="2"/>
  <c r="B640" i="5"/>
  <c r="A643" i="1" l="1"/>
  <c r="A646" i="9"/>
  <c r="A648" i="10"/>
  <c r="A644" i="2"/>
  <c r="B641" i="5"/>
  <c r="A644" i="1" l="1"/>
  <c r="A647" i="9"/>
  <c r="A649" i="10"/>
  <c r="A645" i="2"/>
  <c r="B642" i="5"/>
  <c r="A645" i="1" l="1"/>
  <c r="A648" i="9"/>
  <c r="A650" i="10"/>
  <c r="A646" i="2"/>
  <c r="B643" i="5"/>
  <c r="A646" i="1" l="1"/>
  <c r="A649" i="9"/>
  <c r="A651" i="10"/>
  <c r="A647" i="2"/>
  <c r="B644" i="5"/>
  <c r="A647" i="1" l="1"/>
  <c r="A650" i="9"/>
  <c r="A652" i="10"/>
  <c r="A648" i="2"/>
  <c r="B645" i="5"/>
  <c r="A648" i="1" l="1"/>
  <c r="A651" i="9"/>
  <c r="A649" i="2"/>
  <c r="A653" i="10"/>
  <c r="B646" i="5"/>
  <c r="A649" i="1" l="1"/>
  <c r="A654" i="10"/>
  <c r="A652" i="9"/>
  <c r="A650" i="2"/>
  <c r="B647" i="5"/>
  <c r="A650" i="1" l="1"/>
  <c r="A655" i="10"/>
  <c r="A653" i="9"/>
  <c r="A651" i="2"/>
  <c r="B648" i="5"/>
  <c r="A651" i="1" l="1"/>
  <c r="A654" i="9"/>
  <c r="A656" i="10"/>
  <c r="A652" i="2"/>
  <c r="B649" i="5"/>
  <c r="A652" i="1" l="1"/>
  <c r="A655" i="9"/>
  <c r="A657" i="10"/>
  <c r="A653" i="2"/>
  <c r="B650" i="5"/>
  <c r="A653" i="1" l="1"/>
  <c r="A656" i="9"/>
  <c r="A658" i="10"/>
  <c r="A654" i="2"/>
  <c r="B651" i="5"/>
  <c r="A654" i="1" l="1"/>
  <c r="A657" i="9"/>
  <c r="A659" i="10"/>
  <c r="A655" i="2"/>
  <c r="B652" i="5"/>
  <c r="A655" i="1" l="1"/>
  <c r="A658" i="9"/>
  <c r="A660" i="10"/>
  <c r="A656" i="2"/>
  <c r="B653" i="5"/>
  <c r="A656" i="1" l="1"/>
  <c r="A659" i="9"/>
  <c r="A661" i="10"/>
  <c r="A657" i="2"/>
  <c r="B654" i="5"/>
  <c r="A657" i="1" l="1"/>
  <c r="A662" i="10"/>
  <c r="A660" i="9"/>
  <c r="A658" i="2"/>
  <c r="B655" i="5"/>
  <c r="A658" i="1" l="1"/>
  <c r="A661" i="9"/>
  <c r="A663" i="10"/>
  <c r="A659" i="2"/>
  <c r="B656" i="5"/>
  <c r="A659" i="1" l="1"/>
  <c r="A662" i="9"/>
  <c r="A660" i="2"/>
  <c r="A664" i="10"/>
  <c r="B657" i="5"/>
  <c r="A660" i="1" l="1"/>
  <c r="A663" i="9"/>
  <c r="A665" i="10"/>
  <c r="A661" i="2"/>
  <c r="B658" i="5"/>
  <c r="A661" i="1" l="1"/>
  <c r="A664" i="9"/>
  <c r="A666" i="10"/>
  <c r="A662" i="2"/>
  <c r="B659" i="5"/>
  <c r="A662" i="1" l="1"/>
  <c r="A665" i="9"/>
  <c r="A667" i="10"/>
  <c r="A663" i="2"/>
  <c r="B660" i="5"/>
  <c r="A663" i="1" l="1"/>
  <c r="A666" i="9"/>
  <c r="A668" i="10"/>
  <c r="A664" i="2"/>
  <c r="B661" i="5"/>
  <c r="A664" i="1" l="1"/>
  <c r="A667" i="9"/>
  <c r="A665" i="2"/>
  <c r="A669" i="10"/>
  <c r="B662" i="5"/>
  <c r="A665" i="1" l="1"/>
  <c r="A668" i="9"/>
  <c r="A670" i="10"/>
  <c r="A666" i="2"/>
  <c r="B663" i="5"/>
  <c r="A666" i="1" l="1"/>
  <c r="A669" i="9"/>
  <c r="A671" i="10"/>
  <c r="A667" i="2"/>
  <c r="B664" i="5"/>
  <c r="A667" i="1" l="1"/>
  <c r="A670" i="9"/>
  <c r="A672" i="10"/>
  <c r="A668" i="2"/>
  <c r="B665" i="5"/>
  <c r="A668" i="1" l="1"/>
  <c r="A671" i="9"/>
  <c r="A669" i="2"/>
  <c r="A673" i="10"/>
  <c r="B666" i="5"/>
  <c r="A669" i="1" l="1"/>
  <c r="A672" i="9"/>
  <c r="A674" i="10"/>
  <c r="A670" i="2"/>
  <c r="B667" i="5"/>
  <c r="A670" i="1" l="1"/>
  <c r="A673" i="9"/>
  <c r="A675" i="10"/>
  <c r="A671" i="2"/>
  <c r="B668" i="5"/>
  <c r="A671" i="1" l="1"/>
  <c r="A674" i="9"/>
  <c r="A676" i="10"/>
  <c r="A672" i="2"/>
  <c r="B669" i="5"/>
  <c r="A672" i="1" l="1"/>
  <c r="A675" i="9"/>
  <c r="A677" i="10"/>
  <c r="A673" i="2"/>
  <c r="B670" i="5"/>
  <c r="A673" i="1" l="1"/>
  <c r="A678" i="10"/>
  <c r="A674" i="2"/>
  <c r="A676" i="9"/>
  <c r="B671" i="5"/>
  <c r="A674" i="1" l="1"/>
  <c r="A677" i="9"/>
  <c r="A679" i="10"/>
  <c r="A675" i="2"/>
  <c r="B672" i="5"/>
  <c r="A675" i="1" l="1"/>
  <c r="A678" i="9"/>
  <c r="A680" i="10"/>
  <c r="A676" i="2"/>
  <c r="B673" i="5"/>
  <c r="A676" i="1" l="1"/>
  <c r="A679" i="9"/>
  <c r="A681" i="10"/>
  <c r="A677" i="2"/>
  <c r="B674" i="5"/>
  <c r="A677" i="1" l="1"/>
  <c r="A680" i="9"/>
  <c r="A682" i="10"/>
  <c r="A678" i="2"/>
  <c r="B675" i="5"/>
  <c r="A678" i="1" l="1"/>
  <c r="A681" i="9"/>
  <c r="A683" i="10"/>
  <c r="A679" i="2"/>
  <c r="B676" i="5"/>
  <c r="A679" i="1" l="1"/>
  <c r="A682" i="9"/>
  <c r="A684" i="10"/>
  <c r="A680" i="2"/>
  <c r="B677" i="5"/>
  <c r="A680" i="1" l="1"/>
  <c r="A683" i="9"/>
  <c r="A681" i="2"/>
  <c r="A685" i="10"/>
  <c r="B678" i="5"/>
  <c r="A681" i="1" l="1"/>
  <c r="A686" i="10"/>
  <c r="A684" i="9"/>
  <c r="A682" i="2"/>
  <c r="B679" i="5"/>
  <c r="A682" i="1" l="1"/>
  <c r="A687" i="10"/>
  <c r="A685" i="9"/>
  <c r="A683" i="2"/>
  <c r="B680" i="5"/>
  <c r="A683" i="1" l="1"/>
  <c r="A686" i="9"/>
  <c r="A688" i="10"/>
  <c r="A684" i="2"/>
  <c r="B681" i="5"/>
  <c r="A684" i="1" l="1"/>
  <c r="A687" i="9"/>
  <c r="A689" i="10"/>
  <c r="A685" i="2"/>
  <c r="B682" i="5"/>
  <c r="A685" i="1" l="1"/>
  <c r="A688" i="9"/>
  <c r="A690" i="10"/>
  <c r="A686" i="2"/>
  <c r="B683" i="5"/>
  <c r="A686" i="1" l="1"/>
  <c r="A689" i="9"/>
  <c r="A691" i="10"/>
  <c r="A687" i="2"/>
  <c r="B684" i="5"/>
  <c r="A687" i="1" l="1"/>
  <c r="A690" i="9"/>
  <c r="A692" i="10"/>
  <c r="A688" i="2"/>
  <c r="B685" i="5"/>
  <c r="A688" i="1" l="1"/>
  <c r="A691" i="9"/>
  <c r="A693" i="10"/>
  <c r="A689" i="2"/>
  <c r="B686" i="5"/>
  <c r="A689" i="1" l="1"/>
  <c r="A694" i="10"/>
  <c r="A692" i="9"/>
  <c r="A690" i="2"/>
  <c r="B687" i="5"/>
  <c r="A690" i="1" l="1"/>
  <c r="A693" i="9"/>
  <c r="A695" i="10"/>
  <c r="A691" i="2"/>
  <c r="B688" i="5"/>
  <c r="A691" i="1" l="1"/>
  <c r="A694" i="9"/>
  <c r="A692" i="2"/>
  <c r="A696" i="10"/>
  <c r="B689" i="5"/>
  <c r="A692" i="1" l="1"/>
  <c r="A695" i="9"/>
  <c r="A697" i="10"/>
  <c r="A693" i="2"/>
  <c r="B690" i="5"/>
  <c r="A693" i="1" l="1"/>
  <c r="A696" i="9"/>
  <c r="A698" i="10"/>
  <c r="A694" i="2"/>
  <c r="B691" i="5"/>
  <c r="A694" i="1" l="1"/>
  <c r="A699" i="10"/>
  <c r="A697" i="9"/>
  <c r="A695" i="2"/>
  <c r="B692" i="5"/>
  <c r="A695" i="1" l="1"/>
  <c r="A698" i="9"/>
  <c r="A700" i="10"/>
  <c r="A696" i="2"/>
  <c r="B693" i="5"/>
  <c r="A696" i="1" l="1"/>
  <c r="A699" i="9"/>
  <c r="A697" i="2"/>
  <c r="A701" i="10"/>
  <c r="B694" i="5"/>
  <c r="A697" i="1" l="1"/>
  <c r="A700" i="9"/>
  <c r="A702" i="10"/>
  <c r="A698" i="2"/>
  <c r="B695" i="5"/>
  <c r="A698" i="1" l="1"/>
  <c r="A701" i="9"/>
  <c r="A703" i="10"/>
  <c r="A699" i="2"/>
  <c r="B696" i="5"/>
  <c r="A699" i="1" l="1"/>
  <c r="A702" i="9"/>
  <c r="A704" i="10"/>
  <c r="A700" i="2"/>
  <c r="B697" i="5"/>
  <c r="A700" i="1" l="1"/>
  <c r="A703" i="9"/>
  <c r="A701" i="2"/>
  <c r="A705" i="10"/>
  <c r="B698" i="5"/>
  <c r="A701" i="1" l="1"/>
  <c r="A704" i="9"/>
  <c r="A706" i="10"/>
  <c r="A702" i="2"/>
  <c r="B699" i="5"/>
  <c r="A702" i="1" l="1"/>
  <c r="A705" i="9"/>
  <c r="A707" i="10"/>
  <c r="A703" i="2"/>
  <c r="B700" i="5"/>
  <c r="A703" i="1" l="1"/>
  <c r="A706" i="9"/>
  <c r="A708" i="10"/>
  <c r="A704" i="2"/>
  <c r="B701" i="5"/>
  <c r="A704" i="1" l="1"/>
  <c r="A707" i="9"/>
  <c r="A709" i="10"/>
  <c r="A705" i="2"/>
  <c r="B702" i="5"/>
  <c r="A705" i="1" l="1"/>
  <c r="A710" i="10"/>
  <c r="A708" i="9"/>
  <c r="A706" i="2"/>
  <c r="B703" i="5"/>
  <c r="A706" i="1" l="1"/>
  <c r="A709" i="9"/>
  <c r="A711" i="10"/>
  <c r="A707" i="2"/>
  <c r="B704" i="5"/>
  <c r="A707" i="1" l="1"/>
  <c r="A710" i="9"/>
  <c r="A712" i="10"/>
  <c r="A708" i="2"/>
  <c r="B705" i="5"/>
  <c r="A708" i="1" l="1"/>
  <c r="A711" i="9"/>
  <c r="A713" i="10"/>
  <c r="A709" i="2"/>
  <c r="B706" i="5"/>
  <c r="A709" i="1" l="1"/>
  <c r="A712" i="9"/>
  <c r="A714" i="10"/>
  <c r="A710" i="2"/>
  <c r="B707" i="5"/>
  <c r="A710" i="1" l="1"/>
  <c r="A713" i="9"/>
  <c r="A715" i="10"/>
  <c r="A711" i="2"/>
  <c r="B708" i="5"/>
  <c r="A711" i="1" l="1"/>
  <c r="A714" i="9"/>
  <c r="A716" i="10"/>
  <c r="A712" i="2"/>
  <c r="B709" i="5"/>
  <c r="A712" i="1" l="1"/>
  <c r="A715" i="9"/>
  <c r="A713" i="2"/>
  <c r="A717" i="10"/>
  <c r="B710" i="5"/>
  <c r="A713" i="1" l="1"/>
  <c r="A718" i="10"/>
  <c r="A714" i="2"/>
  <c r="A716" i="9"/>
  <c r="B711" i="5"/>
  <c r="A714" i="1" l="1"/>
  <c r="A719" i="10"/>
  <c r="A717" i="9"/>
  <c r="A715" i="2"/>
  <c r="B712" i="5"/>
  <c r="A715" i="1" l="1"/>
  <c r="A718" i="9"/>
  <c r="A720" i="10"/>
  <c r="A716" i="2"/>
  <c r="B713" i="5"/>
  <c r="A716" i="1" l="1"/>
  <c r="A719" i="9"/>
  <c r="A721" i="10"/>
  <c r="A717" i="2"/>
  <c r="B714" i="5"/>
  <c r="A717" i="1" l="1"/>
  <c r="A720" i="9"/>
  <c r="A722" i="10"/>
  <c r="A718" i="2"/>
  <c r="B715" i="5"/>
  <c r="A718" i="1" l="1"/>
  <c r="A721" i="9"/>
  <c r="A723" i="10"/>
  <c r="A719" i="2"/>
  <c r="B716" i="5"/>
  <c r="A719" i="1" l="1"/>
  <c r="A722" i="9"/>
  <c r="A724" i="10"/>
  <c r="A720" i="2"/>
  <c r="B717" i="5"/>
  <c r="A720" i="1" l="1"/>
  <c r="A723" i="9"/>
  <c r="A725" i="10"/>
  <c r="A721" i="2"/>
  <c r="B718" i="5"/>
  <c r="A721" i="1" l="1"/>
  <c r="A726" i="10"/>
  <c r="A724" i="9"/>
  <c r="A722" i="2"/>
  <c r="B719" i="5"/>
  <c r="A725" i="9" l="1"/>
  <c r="A727" i="10"/>
  <c r="A723" i="2"/>
  <c r="A722" i="1"/>
  <c r="B720" i="5"/>
  <c r="B721" i="5" l="1"/>
  <c r="B722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3" i="5"/>
  <c r="A726" i="1" l="1"/>
  <c r="A729" i="9"/>
  <c r="A731" i="10"/>
  <c r="A727" i="2"/>
  <c r="B724" i="5"/>
  <c r="A730" i="9" l="1"/>
  <c r="A732" i="10"/>
  <c r="A728" i="2"/>
  <c r="A727" i="1"/>
  <c r="B725" i="5"/>
  <c r="A731" i="9" l="1"/>
  <c r="A729" i="2"/>
  <c r="A733" i="10"/>
  <c r="A728" i="1"/>
  <c r="B726" i="5"/>
  <c r="A729" i="1" l="1"/>
  <c r="A732" i="9"/>
  <c r="A734" i="10"/>
  <c r="A730" i="2"/>
  <c r="B727" i="5"/>
  <c r="A733" i="9" l="1"/>
  <c r="A735" i="10"/>
  <c r="A731" i="2"/>
  <c r="A730" i="1"/>
  <c r="B728" i="5"/>
  <c r="A734" i="9" l="1"/>
  <c r="A736" i="10"/>
  <c r="A732" i="2"/>
  <c r="A731" i="1"/>
  <c r="B729" i="5"/>
  <c r="A732" i="1" l="1"/>
  <c r="A735" i="9"/>
  <c r="A733" i="2"/>
  <c r="A737" i="10"/>
  <c r="B730" i="5"/>
  <c r="A736" i="9" l="1"/>
  <c r="A738" i="10"/>
  <c r="A734" i="2"/>
  <c r="A733" i="1"/>
  <c r="B731" i="5"/>
  <c r="A737" i="9" l="1"/>
  <c r="A739" i="10"/>
  <c r="A735" i="2"/>
  <c r="A734" i="1"/>
  <c r="B732" i="5"/>
  <c r="A735" i="1" l="1"/>
  <c r="A738" i="9"/>
  <c r="A740" i="10"/>
  <c r="A736" i="2"/>
  <c r="B733" i="5"/>
  <c r="A739" i="9" l="1"/>
  <c r="A741" i="10"/>
  <c r="A737" i="2"/>
  <c r="A736" i="1"/>
  <c r="B734" i="5"/>
  <c r="A742" i="10" l="1"/>
  <c r="A740" i="9"/>
  <c r="A738" i="2"/>
  <c r="B735" i="5"/>
  <c r="A737" i="1"/>
  <c r="A738" i="1" l="1"/>
  <c r="A741" i="9"/>
  <c r="A743" i="10"/>
  <c r="A739" i="2"/>
  <c r="B736" i="5"/>
  <c r="A742" i="9" l="1"/>
  <c r="A744" i="10"/>
  <c r="A740" i="2"/>
  <c r="A739" i="1"/>
  <c r="B737" i="5"/>
  <c r="A743" i="9" l="1"/>
  <c r="A745" i="10"/>
  <c r="A741" i="2"/>
  <c r="B738" i="5"/>
  <c r="A740" i="1"/>
  <c r="A741" i="1" l="1"/>
  <c r="A744" i="9"/>
  <c r="A746" i="10"/>
  <c r="A742" i="2"/>
  <c r="B739" i="5"/>
  <c r="A745" i="9" l="1"/>
  <c r="A747" i="10"/>
  <c r="A743" i="2"/>
  <c r="A742" i="1"/>
  <c r="B740" i="5"/>
  <c r="A746" i="9" l="1"/>
  <c r="A748" i="10"/>
  <c r="A744" i="2"/>
  <c r="A743" i="1"/>
  <c r="B741" i="5"/>
  <c r="A744" i="1" l="1"/>
  <c r="A747" i="9"/>
  <c r="A749" i="10"/>
  <c r="A745" i="2"/>
  <c r="B742" i="5"/>
  <c r="A748" i="9" l="1"/>
  <c r="A750" i="10"/>
  <c r="A746" i="2"/>
  <c r="A745" i="1"/>
  <c r="B743" i="5"/>
  <c r="A749" i="9" l="1"/>
  <c r="A751" i="10"/>
  <c r="A747" i="2"/>
  <c r="A746" i="1"/>
  <c r="B744" i="5"/>
  <c r="A747" i="1" l="1"/>
  <c r="A750" i="9"/>
  <c r="A752" i="10"/>
  <c r="A748" i="2"/>
  <c r="B745" i="5"/>
  <c r="A751" i="9" l="1"/>
  <c r="A753" i="10"/>
  <c r="A749" i="2"/>
  <c r="A748" i="1"/>
  <c r="B746" i="5"/>
  <c r="A752" i="9" l="1"/>
  <c r="A754" i="10"/>
  <c r="A750" i="2"/>
  <c r="B747" i="5"/>
  <c r="A749" i="1"/>
  <c r="A750" i="1" l="1"/>
  <c r="A753" i="9"/>
  <c r="A755" i="10"/>
  <c r="A751" i="2"/>
  <c r="B748" i="5"/>
  <c r="A754" i="9" l="1"/>
  <c r="A756" i="10"/>
  <c r="A752" i="2"/>
  <c r="A751" i="1"/>
  <c r="B749" i="5"/>
  <c r="A755" i="9" l="1"/>
  <c r="A757" i="10"/>
  <c r="A753" i="2"/>
  <c r="A752" i="1"/>
  <c r="B750" i="5"/>
  <c r="A753" i="1" l="1"/>
  <c r="A756" i="9"/>
  <c r="A758" i="10"/>
  <c r="A754" i="2"/>
  <c r="B751" i="5"/>
  <c r="A759" i="10" l="1"/>
  <c r="A757" i="9"/>
  <c r="A755" i="2"/>
  <c r="A754" i="1"/>
  <c r="B752" i="5"/>
  <c r="A758" i="9" l="1"/>
  <c r="A760" i="10"/>
  <c r="A756" i="2"/>
  <c r="B753" i="5"/>
  <c r="A755" i="1"/>
  <c r="A756" i="1" l="1"/>
  <c r="A759" i="9"/>
  <c r="A761" i="10"/>
  <c r="A757" i="2"/>
  <c r="B754" i="5"/>
  <c r="A760" i="9" l="1"/>
  <c r="A762" i="10"/>
  <c r="A758" i="2"/>
  <c r="A757" i="1"/>
  <c r="B755" i="5"/>
  <c r="A763" i="10" l="1"/>
  <c r="A761" i="9"/>
  <c r="A759" i="2"/>
  <c r="A758" i="1"/>
  <c r="B756" i="5"/>
  <c r="A759" i="1" l="1"/>
  <c r="A762" i="9"/>
  <c r="A764" i="10"/>
  <c r="A760" i="2"/>
  <c r="B757" i="5"/>
  <c r="A763" i="9" l="1"/>
  <c r="A765" i="10"/>
  <c r="A761" i="2"/>
  <c r="A760" i="1"/>
  <c r="B758" i="5"/>
  <c r="A764" i="9" l="1"/>
  <c r="A766" i="10"/>
  <c r="A762" i="2"/>
  <c r="A761" i="1"/>
  <c r="B759" i="5"/>
  <c r="A762" i="1" l="1"/>
  <c r="A765" i="9"/>
  <c r="A767" i="10"/>
  <c r="A763" i="2"/>
  <c r="B760" i="5"/>
  <c r="A766" i="9" l="1"/>
  <c r="A768" i="10"/>
  <c r="A764" i="2"/>
  <c r="A763" i="1"/>
  <c r="B761" i="5"/>
  <c r="A767" i="9" l="1"/>
  <c r="A769" i="10"/>
  <c r="A765" i="2"/>
  <c r="A764" i="1"/>
  <c r="B762" i="5"/>
  <c r="A765" i="1" l="1"/>
  <c r="A768" i="9"/>
  <c r="A770" i="10"/>
  <c r="A766" i="2"/>
  <c r="B763" i="5"/>
  <c r="A769" i="9" l="1"/>
  <c r="A771" i="10"/>
  <c r="A767" i="2"/>
  <c r="A766" i="1"/>
  <c r="B764" i="5"/>
  <c r="A770" i="9" l="1"/>
  <c r="A772" i="10"/>
  <c r="A768" i="2"/>
  <c r="A767" i="1"/>
  <c r="B765" i="5"/>
  <c r="A768" i="1" l="1"/>
  <c r="A771" i="9"/>
  <c r="A773" i="10"/>
  <c r="A769" i="2"/>
  <c r="B766" i="5"/>
  <c r="A772" i="9" l="1"/>
  <c r="A774" i="10"/>
  <c r="A770" i="2"/>
  <c r="B767" i="5"/>
  <c r="A769" i="1"/>
  <c r="A773" i="9" l="1"/>
  <c r="A775" i="10"/>
  <c r="A771" i="2"/>
  <c r="A770" i="1"/>
  <c r="B768" i="5"/>
  <c r="B769" i="5" s="1"/>
  <c r="B770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1" i="5"/>
  <c r="A774" i="1" l="1"/>
  <c r="A777" i="9"/>
  <c r="A779" i="10"/>
  <c r="A775" i="2"/>
  <c r="B772" i="5"/>
  <c r="A778" i="9" l="1"/>
  <c r="A780" i="10"/>
  <c r="A776" i="2"/>
  <c r="A775" i="1"/>
  <c r="B773" i="5"/>
  <c r="A779" i="9" l="1"/>
  <c r="A781" i="10"/>
  <c r="A777" i="2"/>
  <c r="A776" i="1"/>
  <c r="B774" i="5"/>
  <c r="A777" i="1" l="1"/>
  <c r="A782" i="10"/>
  <c r="A780" i="9"/>
  <c r="A778" i="2"/>
  <c r="B775" i="5"/>
  <c r="A783" i="10" l="1"/>
  <c r="A781" i="9"/>
  <c r="A779" i="2"/>
  <c r="A778" i="1"/>
  <c r="B776" i="5"/>
  <c r="A782" i="9" l="1"/>
  <c r="A784" i="10"/>
  <c r="A780" i="2"/>
  <c r="A779" i="1"/>
  <c r="B777" i="5"/>
  <c r="A780" i="1" l="1"/>
  <c r="A783" i="9"/>
  <c r="A785" i="10"/>
  <c r="A781" i="2"/>
  <c r="B778" i="5"/>
  <c r="A784" i="9" l="1"/>
  <c r="A786" i="10"/>
  <c r="A782" i="2"/>
  <c r="A781" i="1"/>
  <c r="B779" i="5"/>
  <c r="A785" i="9" l="1"/>
  <c r="A787" i="10"/>
  <c r="A783" i="2"/>
  <c r="A782" i="1"/>
  <c r="B780" i="5"/>
  <c r="A783" i="1" l="1"/>
  <c r="A786" i="9"/>
  <c r="A788" i="10"/>
  <c r="A784" i="2"/>
  <c r="B781" i="5"/>
  <c r="A787" i="9" l="1"/>
  <c r="A789" i="10"/>
  <c r="A785" i="2"/>
  <c r="A784" i="1"/>
  <c r="B782" i="5"/>
  <c r="A788" i="9" l="1"/>
  <c r="A790" i="10"/>
  <c r="A786" i="2"/>
  <c r="A785" i="1"/>
  <c r="B783" i="5"/>
  <c r="A786" i="1" l="1"/>
  <c r="A789" i="9"/>
  <c r="A791" i="10"/>
  <c r="A787" i="2"/>
  <c r="B784" i="5"/>
  <c r="A790" i="9" l="1"/>
  <c r="A792" i="10"/>
  <c r="A788" i="2"/>
  <c r="A787" i="1"/>
  <c r="B785" i="5"/>
  <c r="A791" i="9" l="1"/>
  <c r="A793" i="10"/>
  <c r="A789" i="2"/>
  <c r="A788" i="1"/>
  <c r="B786" i="5"/>
  <c r="A789" i="1" l="1"/>
  <c r="A792" i="9"/>
  <c r="A794" i="10"/>
  <c r="A790" i="2"/>
  <c r="B787" i="5"/>
  <c r="A793" i="9" l="1"/>
  <c r="A795" i="10"/>
  <c r="A791" i="2"/>
  <c r="A790" i="1"/>
  <c r="B788" i="5"/>
  <c r="A794" i="9" l="1"/>
  <c r="A796" i="10"/>
  <c r="A792" i="2"/>
  <c r="A791" i="1"/>
  <c r="B789" i="5"/>
  <c r="A792" i="1" l="1"/>
  <c r="A795" i="9"/>
  <c r="A797" i="10"/>
  <c r="A793" i="2"/>
  <c r="B790" i="5"/>
  <c r="A796" i="9" l="1"/>
  <c r="A798" i="10"/>
  <c r="A794" i="2"/>
  <c r="A793" i="1"/>
  <c r="B791" i="5"/>
  <c r="A797" i="9" l="1"/>
  <c r="A799" i="10"/>
  <c r="A795" i="2"/>
  <c r="A794" i="1"/>
  <c r="B792" i="5"/>
  <c r="A795" i="1" l="1"/>
  <c r="A798" i="9"/>
  <c r="A800" i="10"/>
  <c r="A796" i="2"/>
  <c r="B793" i="5"/>
  <c r="A799" i="9" l="1"/>
  <c r="A801" i="10"/>
  <c r="A797" i="2"/>
  <c r="A796" i="1"/>
  <c r="B794" i="5"/>
  <c r="A800" i="9" l="1"/>
  <c r="A802" i="10"/>
  <c r="A798" i="2"/>
  <c r="A797" i="1"/>
  <c r="B795" i="5"/>
  <c r="A798" i="1" l="1"/>
  <c r="A801" i="9"/>
  <c r="A803" i="10"/>
  <c r="A799" i="2"/>
  <c r="B796" i="5"/>
  <c r="A802" i="9" l="1"/>
  <c r="A804" i="10"/>
  <c r="A800" i="2"/>
  <c r="A799" i="1"/>
  <c r="B797" i="5"/>
  <c r="A803" i="9" l="1"/>
  <c r="A805" i="10"/>
  <c r="A801" i="2"/>
  <c r="A800" i="1"/>
  <c r="B798" i="5"/>
  <c r="A801" i="1" l="1"/>
  <c r="A806" i="10"/>
  <c r="A802" i="2"/>
  <c r="A804" i="9"/>
  <c r="B799" i="5"/>
  <c r="A805" i="9" l="1"/>
  <c r="A807" i="10"/>
  <c r="A803" i="2"/>
  <c r="A802" i="1"/>
  <c r="B800" i="5"/>
  <c r="A806" i="9" l="1"/>
  <c r="A808" i="10"/>
  <c r="A804" i="2"/>
  <c r="A803" i="1"/>
  <c r="B801" i="5"/>
  <c r="A804" i="1" l="1"/>
  <c r="A807" i="9"/>
  <c r="A809" i="10"/>
  <c r="A805" i="2"/>
  <c r="B802" i="5"/>
  <c r="A808" i="9" l="1"/>
  <c r="A810" i="10"/>
  <c r="A806" i="2"/>
  <c r="A805" i="1"/>
  <c r="B803" i="5"/>
  <c r="A809" i="9" l="1"/>
  <c r="A807" i="2"/>
  <c r="A811" i="10"/>
  <c r="A806" i="1"/>
  <c r="B804" i="5"/>
  <c r="A807" i="1" l="1"/>
  <c r="A810" i="9"/>
  <c r="A812" i="10"/>
  <c r="A808" i="2"/>
  <c r="B805" i="5"/>
  <c r="A811" i="9" l="1"/>
  <c r="A813" i="10"/>
  <c r="A809" i="2"/>
  <c r="A808" i="1"/>
  <c r="B806" i="5"/>
  <c r="A812" i="9" l="1"/>
  <c r="A814" i="10"/>
  <c r="A810" i="2"/>
  <c r="A809" i="1"/>
  <c r="B807" i="5"/>
  <c r="A810" i="1" l="1"/>
  <c r="A813" i="9"/>
  <c r="A815" i="10"/>
  <c r="A811" i="2"/>
  <c r="B808" i="5"/>
  <c r="A814" i="9" l="1"/>
  <c r="A816" i="10"/>
  <c r="A812" i="2"/>
  <c r="A811" i="1"/>
  <c r="B809" i="5"/>
  <c r="A815" i="9" l="1"/>
  <c r="A817" i="10"/>
  <c r="A813" i="2"/>
  <c r="A812" i="1"/>
  <c r="B810" i="5"/>
  <c r="A813" i="1" l="1"/>
  <c r="A816" i="9"/>
  <c r="A818" i="10"/>
  <c r="A814" i="2"/>
  <c r="B811" i="5"/>
  <c r="A817" i="9" l="1"/>
  <c r="A819" i="10"/>
  <c r="A815" i="2"/>
  <c r="A814" i="1"/>
  <c r="B812" i="5"/>
  <c r="A818" i="9" l="1"/>
  <c r="A820" i="10"/>
  <c r="A816" i="2"/>
  <c r="A815" i="1"/>
  <c r="B813" i="5"/>
  <c r="A816" i="1" l="1"/>
  <c r="A819" i="9"/>
  <c r="A821" i="10"/>
  <c r="A817" i="2"/>
  <c r="B814" i="5"/>
  <c r="A820" i="9" l="1"/>
  <c r="A822" i="10"/>
  <c r="A818" i="2"/>
  <c r="A817" i="1"/>
  <c r="B815" i="5"/>
  <c r="A821" i="9" l="1"/>
  <c r="A823" i="10"/>
  <c r="A819" i="2"/>
  <c r="A818" i="1"/>
  <c r="B816" i="5"/>
  <c r="A819" i="1" l="1"/>
  <c r="A822" i="9"/>
  <c r="A824" i="10"/>
  <c r="A820" i="2"/>
  <c r="B817" i="5"/>
  <c r="A823" i="9" l="1"/>
  <c r="A825" i="10"/>
  <c r="A821" i="2"/>
  <c r="A820" i="1"/>
  <c r="B818" i="5"/>
  <c r="A824" i="9" l="1"/>
  <c r="A826" i="10"/>
  <c r="A822" i="2"/>
  <c r="A821" i="1"/>
  <c r="B819" i="5"/>
  <c r="A822" i="1" l="1"/>
  <c r="A825" i="9"/>
  <c r="A827" i="10"/>
  <c r="A823" i="2"/>
  <c r="B820" i="5"/>
  <c r="A826" i="9" l="1"/>
  <c r="A828" i="10"/>
  <c r="A824" i="2"/>
  <c r="A823" i="1"/>
  <c r="B821" i="5"/>
  <c r="A827" i="9" l="1"/>
  <c r="A829" i="10"/>
  <c r="A825" i="2"/>
  <c r="A824" i="1"/>
  <c r="B822" i="5"/>
  <c r="A825" i="1" l="1"/>
  <c r="A828" i="9"/>
  <c r="A830" i="10"/>
  <c r="A826" i="2"/>
  <c r="B823" i="5"/>
  <c r="A829" i="9" l="1"/>
  <c r="A831" i="10"/>
  <c r="A827" i="2"/>
  <c r="A826" i="1"/>
  <c r="B824" i="5"/>
  <c r="A830" i="9" l="1"/>
  <c r="A832" i="10"/>
  <c r="A828" i="2"/>
  <c r="A827" i="1"/>
  <c r="B825" i="5"/>
  <c r="A828" i="1" l="1"/>
  <c r="A831" i="9"/>
  <c r="A833" i="10"/>
  <c r="A829" i="2"/>
  <c r="B826" i="5"/>
  <c r="A832" i="9" l="1"/>
  <c r="A834" i="10"/>
  <c r="A830" i="2"/>
  <c r="A829" i="1"/>
  <c r="B827" i="5"/>
  <c r="A833" i="9" l="1"/>
  <c r="A835" i="10"/>
  <c r="A831" i="2"/>
  <c r="A830" i="1"/>
  <c r="B828" i="5"/>
  <c r="A831" i="1" l="1"/>
  <c r="A834" i="9"/>
  <c r="A836" i="10"/>
  <c r="A832" i="2"/>
  <c r="B829" i="5"/>
  <c r="A835" i="9" l="1"/>
  <c r="A837" i="10"/>
  <c r="A833" i="2"/>
  <c r="A832" i="1"/>
  <c r="B830" i="5"/>
  <c r="A836" i="9" l="1"/>
  <c r="A838" i="10"/>
  <c r="A834" i="2"/>
  <c r="A833" i="1"/>
  <c r="B831" i="5"/>
  <c r="A834" i="1" l="1"/>
  <c r="A837" i="9"/>
  <c r="A839" i="10"/>
  <c r="A835" i="2"/>
  <c r="B832" i="5"/>
  <c r="A838" i="9" l="1"/>
  <c r="A840" i="10"/>
  <c r="A836" i="2"/>
  <c r="A835" i="1"/>
  <c r="B833" i="5"/>
  <c r="A839" i="9" l="1"/>
  <c r="A841" i="10"/>
  <c r="A837" i="2"/>
  <c r="A836" i="1"/>
  <c r="B834" i="5"/>
  <c r="A837" i="1" l="1"/>
  <c r="A840" i="9"/>
  <c r="A842" i="10"/>
  <c r="A838" i="2"/>
  <c r="B835" i="5"/>
  <c r="A841" i="9" l="1"/>
  <c r="A839" i="2"/>
  <c r="A843" i="10"/>
  <c r="A838" i="1"/>
  <c r="B836" i="5"/>
  <c r="A842" i="9" l="1"/>
  <c r="A844" i="10"/>
  <c r="A840" i="2"/>
  <c r="A839" i="1"/>
  <c r="B837" i="5"/>
  <c r="A840" i="1" l="1"/>
  <c r="A843" i="9"/>
  <c r="A845" i="10"/>
  <c r="A841" i="2"/>
  <c r="B838" i="5"/>
  <c r="A846" i="10" l="1"/>
  <c r="A844" i="9"/>
  <c r="A842" i="2"/>
  <c r="A841" i="1"/>
  <c r="B839" i="5"/>
  <c r="A847" i="10" l="1"/>
  <c r="A845" i="9"/>
  <c r="A843" i="2"/>
  <c r="A842" i="1"/>
  <c r="B840" i="5"/>
  <c r="A843" i="1" l="1"/>
  <c r="A846" i="9"/>
  <c r="A848" i="10"/>
  <c r="A844" i="2"/>
  <c r="B841" i="5"/>
  <c r="A847" i="9" l="1"/>
  <c r="A849" i="10"/>
  <c r="A845" i="2"/>
  <c r="A844" i="1"/>
  <c r="B842" i="5"/>
  <c r="A848" i="9" l="1"/>
  <c r="A850" i="10"/>
  <c r="A846" i="2"/>
  <c r="A845" i="1"/>
  <c r="B843" i="5"/>
  <c r="A846" i="1" l="1"/>
  <c r="A849" i="9"/>
  <c r="A851" i="10"/>
  <c r="A847" i="2"/>
  <c r="B844" i="5"/>
  <c r="A850" i="9" l="1"/>
  <c r="A852" i="10"/>
  <c r="A848" i="2"/>
  <c r="A847" i="1"/>
  <c r="B845" i="5"/>
  <c r="A851" i="9" l="1"/>
  <c r="A853" i="10"/>
  <c r="A849" i="2"/>
  <c r="A848" i="1"/>
  <c r="B846" i="5"/>
  <c r="A849" i="1" l="1"/>
  <c r="A852" i="9"/>
  <c r="A854" i="10"/>
  <c r="A850" i="2"/>
  <c r="B847" i="5"/>
  <c r="A853" i="9" l="1"/>
  <c r="A855" i="10"/>
  <c r="A851" i="2"/>
  <c r="A850" i="1"/>
  <c r="B848" i="5"/>
  <c r="A854" i="9" l="1"/>
  <c r="A856" i="10"/>
  <c r="A852" i="2"/>
  <c r="A851" i="1"/>
  <c r="B849" i="5"/>
  <c r="A852" i="1" l="1"/>
  <c r="A855" i="9"/>
  <c r="A857" i="10"/>
  <c r="A853" i="2"/>
  <c r="B850" i="5"/>
  <c r="A856" i="9" l="1"/>
  <c r="A858" i="10"/>
  <c r="A854" i="2"/>
  <c r="A853" i="1"/>
  <c r="B851" i="5"/>
  <c r="A857" i="9" l="1"/>
  <c r="A859" i="10"/>
  <c r="A855" i="2"/>
  <c r="A854" i="1"/>
  <c r="B852" i="5"/>
  <c r="A855" i="1" l="1"/>
  <c r="A858" i="9"/>
  <c r="A860" i="10"/>
  <c r="A856" i="2"/>
  <c r="B853" i="5"/>
  <c r="A859" i="9" l="1"/>
  <c r="A861" i="10"/>
  <c r="A857" i="2"/>
  <c r="A856" i="1"/>
  <c r="B854" i="5"/>
  <c r="A860" i="9" l="1"/>
  <c r="A862" i="10"/>
  <c r="A858" i="2"/>
  <c r="A857" i="1"/>
  <c r="B855" i="5"/>
  <c r="A858" i="1" l="1"/>
  <c r="A861" i="9"/>
  <c r="A863" i="10"/>
  <c r="A859" i="2"/>
  <c r="B856" i="5"/>
  <c r="A862" i="9" l="1"/>
  <c r="A864" i="10"/>
  <c r="A860" i="2"/>
  <c r="A859" i="1"/>
  <c r="B857" i="5"/>
  <c r="A863" i="9" l="1"/>
  <c r="A865" i="10"/>
  <c r="A861" i="2"/>
  <c r="A860" i="1"/>
  <c r="B858" i="5"/>
  <c r="A861" i="1" l="1"/>
  <c r="A864" i="9"/>
  <c r="A866" i="10"/>
  <c r="A862" i="2"/>
  <c r="B859" i="5"/>
  <c r="A865" i="9" l="1"/>
  <c r="A867" i="10"/>
  <c r="A863" i="2"/>
  <c r="A862" i="1"/>
  <c r="B860" i="5"/>
  <c r="A866" i="9" l="1"/>
  <c r="A868" i="10"/>
  <c r="A864" i="2"/>
  <c r="A863" i="1"/>
  <c r="B861" i="5"/>
  <c r="A864" i="1" l="1"/>
  <c r="A867" i="9"/>
  <c r="A869" i="10"/>
  <c r="A865" i="2"/>
  <c r="B862" i="5"/>
  <c r="A870" i="10" l="1"/>
  <c r="A868" i="9"/>
  <c r="A866" i="2"/>
  <c r="A865" i="1"/>
  <c r="B863" i="5"/>
  <c r="A869" i="9" l="1"/>
  <c r="A871" i="10"/>
  <c r="A867" i="2"/>
  <c r="A866" i="1"/>
  <c r="B864" i="5"/>
  <c r="A867" i="1" l="1"/>
  <c r="A870" i="9"/>
  <c r="A872" i="10"/>
  <c r="A868" i="2"/>
  <c r="B865" i="5"/>
  <c r="A871" i="9" l="1"/>
  <c r="A873" i="10"/>
  <c r="A869" i="2"/>
  <c r="A868" i="1"/>
  <c r="B866" i="5"/>
  <c r="A872" i="9" l="1"/>
  <c r="A874" i="10"/>
  <c r="A870" i="2"/>
  <c r="A869" i="1"/>
  <c r="B867" i="5"/>
  <c r="A870" i="1" l="1"/>
  <c r="A873" i="9"/>
  <c r="A871" i="2"/>
  <c r="A875" i="10"/>
  <c r="B868" i="5"/>
  <c r="A874" i="9" l="1"/>
  <c r="A876" i="10"/>
  <c r="A872" i="2"/>
  <c r="A871" i="1"/>
  <c r="B869" i="5"/>
  <c r="A875" i="9" l="1"/>
  <c r="A877" i="10"/>
  <c r="A873" i="2"/>
  <c r="A872" i="1"/>
  <c r="B870" i="5"/>
  <c r="A873" i="1" l="1"/>
  <c r="A876" i="9"/>
  <c r="A878" i="10"/>
  <c r="A874" i="2"/>
  <c r="B871" i="5"/>
  <c r="A877" i="9" l="1"/>
  <c r="A879" i="10"/>
  <c r="A875" i="2"/>
  <c r="A874" i="1"/>
  <c r="B872" i="5"/>
  <c r="A878" i="9" l="1"/>
  <c r="A880" i="10"/>
  <c r="A876" i="2"/>
  <c r="A875" i="1"/>
  <c r="B873" i="5"/>
  <c r="A876" i="1" l="1"/>
  <c r="A879" i="9"/>
  <c r="A881" i="10"/>
  <c r="A877" i="2"/>
  <c r="B874" i="5"/>
  <c r="A880" i="9" l="1"/>
  <c r="A882" i="10"/>
  <c r="A878" i="2"/>
  <c r="A877" i="1"/>
  <c r="B875" i="5"/>
  <c r="A881" i="9" l="1"/>
  <c r="A883" i="10"/>
  <c r="A879" i="2"/>
  <c r="A878" i="1"/>
  <c r="B876" i="5"/>
  <c r="A879" i="1" l="1"/>
  <c r="A882" i="9"/>
  <c r="A884" i="10"/>
  <c r="A880" i="2"/>
  <c r="B877" i="5"/>
  <c r="A883" i="9" l="1"/>
  <c r="A885" i="10"/>
  <c r="A881" i="2"/>
  <c r="A880" i="1"/>
  <c r="B878" i="5"/>
  <c r="A884" i="9" l="1"/>
  <c r="A886" i="10"/>
  <c r="A882" i="2"/>
  <c r="A881" i="1"/>
  <c r="B879" i="5"/>
  <c r="A882" i="1" l="1"/>
  <c r="A887" i="10"/>
  <c r="A885" i="9"/>
  <c r="A883" i="2"/>
  <c r="B880" i="5"/>
  <c r="A886" i="9" l="1"/>
  <c r="A888" i="10"/>
  <c r="A884" i="2"/>
  <c r="A883" i="1"/>
  <c r="B881" i="5"/>
  <c r="A887" i="9" l="1"/>
  <c r="A889" i="10"/>
  <c r="A885" i="2"/>
  <c r="A884" i="1"/>
  <c r="B882" i="5"/>
  <c r="A885" i="1" l="1"/>
  <c r="A888" i="9"/>
  <c r="A890" i="10"/>
  <c r="A886" i="2"/>
  <c r="B883" i="5"/>
  <c r="A891" i="10" l="1"/>
  <c r="A889" i="9"/>
  <c r="A887" i="2"/>
  <c r="A886" i="1"/>
  <c r="B884" i="5"/>
  <c r="A890" i="9" l="1"/>
  <c r="A892" i="10"/>
  <c r="A888" i="2"/>
  <c r="A887" i="1"/>
  <c r="B885" i="5"/>
  <c r="A888" i="1" l="1"/>
  <c r="A891" i="9"/>
  <c r="A893" i="10"/>
  <c r="A889" i="2"/>
  <c r="B886" i="5"/>
  <c r="A892" i="9" l="1"/>
  <c r="A894" i="10"/>
  <c r="A890" i="2"/>
  <c r="A889" i="1"/>
  <c r="B887" i="5"/>
  <c r="A893" i="9" l="1"/>
  <c r="A895" i="10"/>
  <c r="A891" i="2"/>
  <c r="A890" i="1"/>
  <c r="B888" i="5"/>
  <c r="A891" i="1" l="1"/>
  <c r="A894" i="9"/>
  <c r="A896" i="10"/>
  <c r="A892" i="2"/>
  <c r="B889" i="5"/>
  <c r="A895" i="9" l="1"/>
  <c r="A897" i="10"/>
  <c r="A893" i="2"/>
  <c r="A892" i="1"/>
  <c r="B890" i="5"/>
  <c r="A896" i="9" l="1"/>
  <c r="A898" i="10"/>
  <c r="A894" i="2"/>
  <c r="A893" i="1"/>
  <c r="B891" i="5"/>
  <c r="A894" i="1" l="1"/>
  <c r="A897" i="9"/>
  <c r="A899" i="10"/>
  <c r="A895" i="2"/>
  <c r="B892" i="5"/>
  <c r="A898" i="9" l="1"/>
  <c r="A900" i="10"/>
  <c r="A896" i="2"/>
  <c r="A895" i="1"/>
  <c r="B893" i="5"/>
  <c r="A899" i="9" l="1"/>
  <c r="A901" i="10"/>
  <c r="A897" i="2"/>
  <c r="A896" i="1"/>
  <c r="B894" i="5"/>
  <c r="A897" i="1" l="1"/>
  <c r="A900" i="9"/>
  <c r="A902" i="10"/>
  <c r="A898" i="2"/>
  <c r="B895" i="5"/>
  <c r="A901" i="9" l="1"/>
  <c r="A903" i="10"/>
  <c r="A899" i="2"/>
  <c r="A898" i="1"/>
  <c r="B896" i="5"/>
  <c r="A902" i="9" l="1"/>
  <c r="A904" i="10"/>
  <c r="A900" i="2"/>
  <c r="A899" i="1"/>
  <c r="B897" i="5"/>
  <c r="A900" i="1" l="1"/>
  <c r="A903" i="9"/>
  <c r="A905" i="10"/>
  <c r="A901" i="2"/>
  <c r="B898" i="5"/>
  <c r="A904" i="9" l="1"/>
  <c r="A906" i="10"/>
  <c r="A902" i="2"/>
  <c r="A901" i="1"/>
  <c r="B899" i="5"/>
  <c r="A905" i="9" l="1"/>
  <c r="A907" i="10"/>
  <c r="A903" i="2"/>
  <c r="A902" i="1"/>
  <c r="B900" i="5"/>
  <c r="A903" i="1" l="1"/>
  <c r="A906" i="9"/>
  <c r="A908" i="10"/>
  <c r="A904" i="2"/>
  <c r="B901" i="5"/>
  <c r="A907" i="9" l="1"/>
  <c r="A909" i="10"/>
  <c r="A905" i="2"/>
  <c r="A904" i="1"/>
  <c r="B902" i="5"/>
  <c r="A910" i="10" l="1"/>
  <c r="A908" i="9"/>
  <c r="A906" i="2"/>
  <c r="A905" i="1"/>
  <c r="B903" i="5"/>
  <c r="A906" i="1" l="1"/>
  <c r="A911" i="10"/>
  <c r="A909" i="9"/>
  <c r="A907" i="2"/>
  <c r="B904" i="5"/>
  <c r="A910" i="9" l="1"/>
  <c r="A912" i="10"/>
  <c r="A908" i="2"/>
  <c r="A907" i="1"/>
  <c r="B905" i="5"/>
  <c r="A911" i="9" l="1"/>
  <c r="A913" i="10"/>
  <c r="A909" i="2"/>
  <c r="A908" i="1"/>
  <c r="B906" i="5"/>
  <c r="A909" i="1" l="1"/>
  <c r="A912" i="9"/>
  <c r="A914" i="10"/>
  <c r="A910" i="2"/>
  <c r="B907" i="5"/>
  <c r="A913" i="9" l="1"/>
  <c r="A915" i="10"/>
  <c r="A911" i="2"/>
  <c r="A910" i="1"/>
  <c r="B908" i="5"/>
  <c r="A914" i="9" l="1"/>
  <c r="A916" i="10"/>
  <c r="A912" i="2"/>
  <c r="A911" i="1"/>
  <c r="B909" i="5"/>
  <c r="A912" i="1" l="1"/>
  <c r="A915" i="9"/>
  <c r="A917" i="10"/>
  <c r="A913" i="2"/>
  <c r="B910" i="5"/>
  <c r="A916" i="9" l="1"/>
  <c r="A918" i="10"/>
  <c r="A914" i="2"/>
  <c r="A913" i="1"/>
  <c r="B911" i="5"/>
  <c r="A917" i="9" l="1"/>
  <c r="A919" i="10"/>
  <c r="A915" i="2"/>
  <c r="A914" i="1"/>
  <c r="B912" i="5"/>
  <c r="A915" i="1" l="1"/>
  <c r="A918" i="9"/>
  <c r="A920" i="10"/>
  <c r="A916" i="2"/>
  <c r="B913" i="5"/>
  <c r="A919" i="9" l="1"/>
  <c r="A921" i="10"/>
  <c r="A917" i="2"/>
  <c r="A916" i="1"/>
  <c r="B914" i="5"/>
  <c r="A920" i="9" l="1"/>
  <c r="A922" i="10"/>
  <c r="A918" i="2"/>
  <c r="A917" i="1"/>
  <c r="B915" i="5"/>
  <c r="A918" i="1" l="1"/>
  <c r="A921" i="9"/>
  <c r="A923" i="10"/>
  <c r="A919" i="2"/>
  <c r="B916" i="5"/>
  <c r="A922" i="9" l="1"/>
  <c r="A924" i="10"/>
  <c r="A920" i="2"/>
  <c r="A919" i="1"/>
  <c r="B917" i="5"/>
  <c r="A923" i="9" l="1"/>
  <c r="A925" i="10"/>
  <c r="A921" i="2"/>
  <c r="A920" i="1"/>
  <c r="B918" i="5"/>
  <c r="A921" i="1" l="1"/>
  <c r="A924" i="9"/>
  <c r="A926" i="10"/>
  <c r="A922" i="2"/>
  <c r="B919" i="5"/>
  <c r="A925" i="9" l="1"/>
  <c r="A927" i="10"/>
  <c r="A923" i="2"/>
  <c r="A922" i="1"/>
  <c r="B920" i="5"/>
  <c r="A926" i="9" l="1"/>
  <c r="A928" i="10"/>
  <c r="A924" i="2"/>
  <c r="A923" i="1"/>
  <c r="B921" i="5"/>
  <c r="A924" i="1" l="1"/>
  <c r="A927" i="9"/>
  <c r="A929" i="10"/>
  <c r="A925" i="2"/>
  <c r="B922" i="5"/>
  <c r="A930" i="10" l="1"/>
  <c r="A926" i="2"/>
  <c r="A928" i="9"/>
  <c r="A925" i="1"/>
  <c r="B923" i="5"/>
  <c r="A929" i="9" l="1"/>
  <c r="A931" i="10"/>
  <c r="A927" i="2"/>
  <c r="A926" i="1"/>
  <c r="B924" i="5"/>
  <c r="A927" i="1" l="1"/>
  <c r="A930" i="9"/>
  <c r="A932" i="10"/>
  <c r="A928" i="2"/>
  <c r="B925" i="5"/>
  <c r="A931" i="9" l="1"/>
  <c r="A933" i="10"/>
  <c r="A929" i="2"/>
  <c r="A928" i="1"/>
  <c r="B926" i="5"/>
  <c r="A932" i="9" l="1"/>
  <c r="A934" i="10"/>
  <c r="A930" i="2"/>
  <c r="A929" i="1"/>
  <c r="B927" i="5"/>
  <c r="A930" i="1" l="1"/>
  <c r="A933" i="9"/>
  <c r="A935" i="10"/>
  <c r="A931" i="2"/>
  <c r="B928" i="5"/>
  <c r="A934" i="9" l="1"/>
  <c r="A936" i="10"/>
  <c r="A932" i="2"/>
  <c r="A931" i="1"/>
  <c r="B929" i="5"/>
  <c r="A935" i="9" l="1"/>
  <c r="A937" i="10"/>
  <c r="A933" i="2"/>
  <c r="A932" i="1"/>
  <c r="B930" i="5"/>
  <c r="A933" i="1" l="1"/>
  <c r="A936" i="9"/>
  <c r="A938" i="10"/>
  <c r="A934" i="2"/>
  <c r="B931" i="5"/>
  <c r="A937" i="9" l="1"/>
  <c r="A939" i="10"/>
  <c r="A935" i="2"/>
  <c r="A934" i="1"/>
  <c r="B932" i="5"/>
  <c r="A938" i="9" l="1"/>
  <c r="A940" i="10"/>
  <c r="A936" i="2"/>
  <c r="A935" i="1"/>
  <c r="B933" i="5"/>
  <c r="A936" i="1" l="1"/>
  <c r="A939" i="9"/>
  <c r="A941" i="10"/>
  <c r="A937" i="2"/>
  <c r="B934" i="5"/>
  <c r="A942" i="10" l="1"/>
  <c r="A940" i="9"/>
  <c r="A938" i="2"/>
  <c r="A937" i="1"/>
  <c r="B935" i="5"/>
  <c r="A941" i="9" l="1"/>
  <c r="A943" i="10"/>
  <c r="A939" i="2"/>
  <c r="A938" i="1"/>
  <c r="B936" i="5"/>
  <c r="A939" i="1" l="1"/>
  <c r="A942" i="9"/>
  <c r="A944" i="10"/>
  <c r="A940" i="2"/>
  <c r="B937" i="5"/>
  <c r="A943" i="9" l="1"/>
  <c r="A945" i="10"/>
  <c r="A941" i="2"/>
  <c r="A940" i="1"/>
  <c r="B938" i="5"/>
  <c r="A944" i="9" l="1"/>
  <c r="A946" i="10"/>
  <c r="A942" i="2"/>
  <c r="A941" i="1"/>
  <c r="B939" i="5"/>
  <c r="A942" i="1" l="1"/>
  <c r="A945" i="9"/>
  <c r="A947" i="10"/>
  <c r="A943" i="2"/>
  <c r="B940" i="5"/>
  <c r="A946" i="9" l="1"/>
  <c r="A948" i="10"/>
  <c r="A944" i="2"/>
  <c r="A943" i="1"/>
  <c r="B941" i="5"/>
  <c r="A947" i="9" l="1"/>
  <c r="A949" i="10"/>
  <c r="A945" i="2"/>
  <c r="A944" i="1"/>
  <c r="B942" i="5"/>
  <c r="A945" i="1" l="1"/>
  <c r="A948" i="9"/>
  <c r="A950" i="10"/>
  <c r="A946" i="2"/>
  <c r="B943" i="5"/>
  <c r="A949" i="9" l="1"/>
  <c r="A951" i="10"/>
  <c r="A947" i="2"/>
  <c r="A946" i="1"/>
  <c r="B944" i="5"/>
  <c r="A950" i="9" l="1"/>
  <c r="A952" i="10"/>
  <c r="A948" i="2"/>
  <c r="A947" i="1"/>
  <c r="B945" i="5"/>
  <c r="A948" i="1" l="1"/>
  <c r="A951" i="9"/>
  <c r="A953" i="10"/>
  <c r="A949" i="2"/>
  <c r="B946" i="5"/>
  <c r="A952" i="9" l="1"/>
  <c r="A954" i="10"/>
  <c r="A950" i="2"/>
  <c r="A949" i="1"/>
  <c r="B947" i="5"/>
  <c r="A953" i="9" l="1"/>
  <c r="A955" i="10"/>
  <c r="A951" i="2"/>
  <c r="A950" i="1"/>
  <c r="B948" i="5"/>
  <c r="A951" i="1" l="1"/>
  <c r="A954" i="9"/>
  <c r="A956" i="10"/>
  <c r="A952" i="2"/>
  <c r="B949" i="5"/>
  <c r="A955" i="9" l="1"/>
  <c r="A957" i="10"/>
  <c r="A953" i="2"/>
  <c r="A952" i="1"/>
  <c r="B950" i="5"/>
  <c r="A958" i="10" l="1"/>
  <c r="A954" i="2"/>
  <c r="A956" i="9"/>
  <c r="A953" i="1"/>
  <c r="B951" i="5"/>
  <c r="A954" i="1" l="1"/>
  <c r="A957" i="9"/>
  <c r="A959" i="10"/>
  <c r="A955" i="2"/>
  <c r="B952" i="5"/>
  <c r="A958" i="9" l="1"/>
  <c r="A960" i="10"/>
  <c r="A956" i="2"/>
  <c r="A955" i="1"/>
  <c r="B953" i="5"/>
  <c r="A959" i="9" l="1"/>
  <c r="A961" i="10"/>
  <c r="A957" i="2"/>
  <c r="A956" i="1"/>
  <c r="B954" i="5"/>
  <c r="A957" i="1" l="1"/>
  <c r="A960" i="9"/>
  <c r="A962" i="10"/>
  <c r="A958" i="2"/>
  <c r="B955" i="5"/>
  <c r="A961" i="9" l="1"/>
  <c r="A963" i="10"/>
  <c r="A959" i="2"/>
  <c r="A958" i="1"/>
  <c r="B956" i="5"/>
  <c r="A962" i="9" l="1"/>
  <c r="A964" i="10"/>
  <c r="A960" i="2"/>
  <c r="A959" i="1"/>
  <c r="B957" i="5"/>
  <c r="A960" i="1" l="1"/>
  <c r="A963" i="9"/>
  <c r="A965" i="10"/>
  <c r="A961" i="2"/>
  <c r="B958" i="5"/>
  <c r="A964" i="9" l="1"/>
  <c r="A966" i="10"/>
  <c r="A962" i="2"/>
  <c r="A961" i="1"/>
  <c r="B959" i="5"/>
  <c r="A965" i="9" l="1"/>
  <c r="A967" i="10"/>
  <c r="A963" i="2"/>
  <c r="A962" i="1"/>
  <c r="B960" i="5"/>
  <c r="A963" i="1" l="1"/>
  <c r="A966" i="9"/>
  <c r="A968" i="10"/>
  <c r="A964" i="2"/>
  <c r="B961" i="5"/>
  <c r="A967" i="9" l="1"/>
  <c r="A969" i="10"/>
  <c r="A965" i="2"/>
  <c r="A964" i="1"/>
  <c r="B962" i="5"/>
  <c r="A968" i="9" l="1"/>
  <c r="A970" i="10"/>
  <c r="A966" i="2"/>
  <c r="A965" i="1"/>
  <c r="B963" i="5"/>
  <c r="A966" i="1" l="1"/>
  <c r="A969" i="9"/>
  <c r="A967" i="2"/>
  <c r="A971" i="10"/>
  <c r="B964" i="5"/>
  <c r="A970" i="9" l="1"/>
  <c r="A972" i="10"/>
  <c r="A968" i="2"/>
  <c r="A967" i="1"/>
  <c r="B965" i="5"/>
  <c r="A971" i="9" l="1"/>
  <c r="A973" i="10"/>
  <c r="A969" i="2"/>
  <c r="A968" i="1"/>
  <c r="B966" i="5"/>
  <c r="A969" i="1" l="1"/>
  <c r="A972" i="9"/>
  <c r="A974" i="10"/>
  <c r="A970" i="2"/>
  <c r="B967" i="5"/>
  <c r="A973" i="9" l="1"/>
  <c r="A975" i="10"/>
  <c r="A971" i="2"/>
  <c r="A970" i="1"/>
  <c r="B968" i="5"/>
  <c r="A974" i="9" l="1"/>
  <c r="A976" i="10"/>
  <c r="A972" i="2"/>
  <c r="A971" i="1"/>
  <c r="B969" i="5"/>
  <c r="A972" i="1" l="1"/>
  <c r="A975" i="9"/>
  <c r="A977" i="10"/>
  <c r="A973" i="2"/>
  <c r="B970" i="5"/>
  <c r="A976" i="9" l="1"/>
  <c r="A978" i="10"/>
  <c r="A974" i="2"/>
  <c r="A973" i="1"/>
  <c r="B971" i="5"/>
  <c r="A977" i="9" l="1"/>
  <c r="A979" i="10"/>
  <c r="A975" i="2"/>
  <c r="A974" i="1"/>
  <c r="B972" i="5"/>
  <c r="A975" i="1" l="1"/>
  <c r="A978" i="9"/>
  <c r="A980" i="10"/>
  <c r="A976" i="2"/>
  <c r="B973" i="5"/>
  <c r="A979" i="9" l="1"/>
  <c r="A981" i="10"/>
  <c r="A977" i="2"/>
  <c r="A976" i="1"/>
  <c r="B974" i="5"/>
  <c r="A980" i="9" l="1"/>
  <c r="A982" i="10"/>
  <c r="A978" i="2"/>
  <c r="A977" i="1"/>
  <c r="B975" i="5"/>
  <c r="A978" i="1" l="1"/>
  <c r="A981" i="9"/>
  <c r="A983" i="10"/>
  <c r="A979" i="2"/>
  <c r="B976" i="5"/>
  <c r="A984" i="10" l="1"/>
  <c r="A982" i="9"/>
  <c r="A980" i="2"/>
  <c r="A979" i="1"/>
  <c r="B977" i="5"/>
  <c r="A983" i="9" l="1"/>
  <c r="A985" i="10"/>
  <c r="A981" i="2"/>
  <c r="A980" i="1"/>
  <c r="B978" i="5"/>
  <c r="A981" i="1" l="1"/>
  <c r="A984" i="9"/>
  <c r="A986" i="10"/>
  <c r="A982" i="2"/>
  <c r="B979" i="5"/>
  <c r="A987" i="10" l="1"/>
  <c r="A983" i="2"/>
  <c r="A985" i="9"/>
  <c r="A982" i="1"/>
  <c r="B980" i="5"/>
  <c r="A986" i="9" l="1"/>
  <c r="A984" i="2"/>
  <c r="A988" i="10"/>
  <c r="A983" i="1"/>
  <c r="B981" i="5"/>
  <c r="A984" i="1" l="1"/>
  <c r="A987" i="9"/>
  <c r="A989" i="10"/>
  <c r="A985" i="2"/>
  <c r="B982" i="5"/>
  <c r="A988" i="9" l="1"/>
  <c r="A990" i="10"/>
  <c r="A986" i="2"/>
  <c r="A985" i="1"/>
  <c r="B983" i="5"/>
  <c r="A989" i="9" l="1"/>
  <c r="A991" i="10"/>
  <c r="A987" i="2"/>
  <c r="A986" i="1"/>
  <c r="B984" i="5"/>
  <c r="A987" i="1" l="1"/>
  <c r="A990" i="9"/>
  <c r="A992" i="10"/>
  <c r="A988" i="2"/>
  <c r="B985" i="5"/>
  <c r="A991" i="9" l="1"/>
  <c r="A993" i="10"/>
  <c r="A989" i="2"/>
  <c r="A988" i="1"/>
  <c r="B986" i="5"/>
  <c r="A992" i="9" l="1"/>
  <c r="A994" i="10"/>
  <c r="A990" i="2"/>
  <c r="A989" i="1"/>
  <c r="B987" i="5"/>
  <c r="A990" i="1" l="1"/>
  <c r="A993" i="9"/>
  <c r="A995" i="10"/>
  <c r="A991" i="2"/>
  <c r="B988" i="5"/>
  <c r="A994" i="9" l="1"/>
  <c r="A996" i="10"/>
  <c r="A992" i="2"/>
  <c r="A991" i="1"/>
  <c r="B989" i="5"/>
  <c r="A995" i="9" l="1"/>
  <c r="A997" i="10"/>
  <c r="A993" i="2"/>
  <c r="A992" i="1"/>
  <c r="B990" i="5"/>
  <c r="A993" i="1" l="1"/>
  <c r="A996" i="9"/>
  <c r="A998" i="10"/>
  <c r="A994" i="2"/>
  <c r="B991" i="5"/>
  <c r="A997" i="9" l="1"/>
  <c r="A999" i="10"/>
  <c r="A995" i="2"/>
  <c r="A994" i="1"/>
  <c r="B992" i="5"/>
  <c r="A998" i="9" l="1"/>
  <c r="A1000" i="10"/>
  <c r="A996" i="2"/>
  <c r="A995" i="1"/>
  <c r="B993" i="5"/>
  <c r="A996" i="1" l="1"/>
  <c r="A999" i="9"/>
  <c r="A1001" i="10"/>
  <c r="A997" i="2"/>
  <c r="B994" i="5"/>
  <c r="A1000" i="9" l="1"/>
  <c r="A1002" i="10"/>
  <c r="A998" i="2"/>
  <c r="A997" i="1"/>
  <c r="B995" i="5"/>
  <c r="A1001" i="9" l="1"/>
  <c r="A999" i="2"/>
  <c r="A1003" i="10"/>
  <c r="A998" i="1"/>
  <c r="B996" i="5"/>
  <c r="A999" i="1" l="1"/>
  <c r="A1002" i="9"/>
  <c r="A1004" i="10"/>
  <c r="A1000" i="2"/>
  <c r="B997" i="5"/>
  <c r="A1003" i="9" l="1"/>
  <c r="A1005" i="10"/>
  <c r="A1001" i="2"/>
  <c r="A1000" i="1"/>
  <c r="B998" i="5"/>
  <c r="A1004" i="9" l="1"/>
  <c r="A1006" i="10"/>
  <c r="A1002" i="2"/>
  <c r="A1001" i="1"/>
  <c r="B999" i="5"/>
  <c r="A1002" i="1" l="1"/>
  <c r="A1005" i="9"/>
  <c r="A1007" i="10"/>
  <c r="A1003" i="2"/>
  <c r="B1000" i="5"/>
  <c r="A1006" i="9" l="1"/>
  <c r="A1008" i="10"/>
  <c r="A1004" i="2"/>
  <c r="A1003" i="1"/>
  <c r="B1001" i="5"/>
  <c r="A1007" i="9" l="1"/>
  <c r="A1009" i="10"/>
  <c r="A1005" i="2"/>
  <c r="A1004" i="1"/>
  <c r="B1002" i="5"/>
  <c r="A1005" i="1" l="1"/>
  <c r="A1008" i="9"/>
  <c r="A1010" i="10"/>
  <c r="A1006" i="2"/>
  <c r="B1003" i="5"/>
  <c r="A1009" i="9" l="1"/>
  <c r="A1011" i="10"/>
  <c r="A1007" i="2"/>
  <c r="A1006" i="1"/>
  <c r="B1004" i="5"/>
  <c r="A1010" i="9" l="1"/>
  <c r="A1012" i="10"/>
  <c r="A1008" i="2"/>
  <c r="A1007" i="1"/>
  <c r="B1005" i="5"/>
  <c r="A1008" i="1" l="1"/>
  <c r="A1011" i="9"/>
  <c r="A1013" i="10"/>
  <c r="A1009" i="2"/>
  <c r="B1006" i="5"/>
  <c r="A1014" i="10" l="1"/>
  <c r="A1010" i="2"/>
  <c r="A1012" i="9"/>
  <c r="A1009" i="1"/>
  <c r="B1007" i="5"/>
  <c r="A1015" i="10" l="1"/>
  <c r="A1013" i="9"/>
  <c r="A1011" i="2"/>
  <c r="A1010" i="1"/>
  <c r="B1008" i="5"/>
  <c r="A1011" i="1" l="1"/>
  <c r="A1014" i="9"/>
  <c r="A1016" i="10"/>
  <c r="A1012" i="2"/>
  <c r="B1009" i="5"/>
  <c r="A1015" i="9" l="1"/>
  <c r="A1017" i="10"/>
  <c r="A1013" i="2"/>
  <c r="A1012" i="1"/>
  <c r="B1010" i="5"/>
  <c r="A1016" i="9" l="1"/>
  <c r="A1018" i="10"/>
  <c r="A1014" i="2"/>
  <c r="A1013" i="1"/>
  <c r="B1011" i="5"/>
  <c r="A1014" i="1" l="1"/>
  <c r="A1017" i="9"/>
  <c r="A1019" i="10"/>
  <c r="A1015" i="2"/>
  <c r="B1012" i="5"/>
  <c r="A1018" i="9" l="1"/>
  <c r="A1020" i="10"/>
  <c r="A1016" i="2"/>
  <c r="A1015" i="1"/>
  <c r="B1013" i="5"/>
  <c r="A1019" i="9" l="1"/>
  <c r="A1021" i="10"/>
  <c r="A1017" i="2"/>
  <c r="A1016" i="1"/>
  <c r="B1014" i="5"/>
  <c r="A1017" i="1" l="1"/>
  <c r="A1020" i="9"/>
  <c r="A1022" i="10"/>
  <c r="A1018" i="2"/>
  <c r="B1015" i="5"/>
  <c r="A1021" i="9" l="1"/>
  <c r="A1023" i="10"/>
  <c r="A1019" i="2"/>
  <c r="A1018" i="1"/>
  <c r="B1016" i="5"/>
  <c r="A1022" i="9" l="1"/>
  <c r="A1024" i="10"/>
  <c r="A1020" i="2"/>
  <c r="A1019" i="1"/>
  <c r="B1017" i="5"/>
  <c r="B1018" i="5" l="1"/>
  <c r="A1023" i="9"/>
  <c r="A1025" i="10"/>
  <c r="A1021" i="2"/>
  <c r="A1021" i="1"/>
  <c r="A1020" i="1"/>
  <c r="B1019" i="5"/>
  <c r="A1022" i="1" l="1"/>
  <c r="A1025" i="9"/>
  <c r="A1027" i="10"/>
  <c r="A1023" i="2"/>
  <c r="A1024" i="9"/>
  <c r="A1026" i="10"/>
  <c r="A1022" i="2"/>
  <c r="B1020" i="5"/>
  <c r="A1023" i="1" l="1"/>
  <c r="A1026" i="9"/>
  <c r="A1028" i="10"/>
  <c r="A1024" i="2"/>
  <c r="B1021" i="5"/>
  <c r="B1022" i="5" s="1"/>
  <c r="A1025" i="1" l="1"/>
  <c r="A1030" i="10"/>
  <c r="A1028" i="9"/>
  <c r="A1026" i="2"/>
  <c r="B1023" i="5"/>
  <c r="B1024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5" i="5"/>
  <c r="A1028" i="1" l="1"/>
  <c r="A1031" i="9"/>
  <c r="A1033" i="10"/>
  <c r="A1029" i="2"/>
  <c r="B1026" i="5"/>
  <c r="A1029" i="1" l="1"/>
  <c r="A1032" i="9"/>
  <c r="A1034" i="10"/>
  <c r="A1030" i="2"/>
  <c r="B1027" i="5"/>
  <c r="A1030" i="1" l="1"/>
  <c r="A1033" i="9"/>
  <c r="A1031" i="2"/>
  <c r="A1035" i="10"/>
  <c r="B1028" i="5"/>
  <c r="A1031" i="1" l="1"/>
  <c r="A1034" i="9"/>
  <c r="A1036" i="10"/>
  <c r="A1032" i="2"/>
  <c r="B1029" i="5"/>
  <c r="A1032" i="1" l="1"/>
  <c r="A1035" i="9"/>
  <c r="A1037" i="10"/>
  <c r="A1033" i="2"/>
  <c r="B1030" i="5"/>
  <c r="A1033" i="1" l="1"/>
  <c r="A1036" i="9"/>
  <c r="A1038" i="10"/>
  <c r="A1034" i="2"/>
  <c r="B1031" i="5"/>
  <c r="A1034" i="1" l="1"/>
  <c r="A1037" i="9"/>
  <c r="A1039" i="10"/>
  <c r="A1035" i="2"/>
  <c r="B1032" i="5"/>
  <c r="A1035" i="1" l="1"/>
  <c r="A1038" i="9"/>
  <c r="A1040" i="10"/>
  <c r="A1036" i="2"/>
  <c r="B1033" i="5"/>
  <c r="A1036" i="1" l="1"/>
  <c r="A1039" i="9"/>
  <c r="A1041" i="10"/>
  <c r="A1037" i="2"/>
  <c r="B1034" i="5"/>
  <c r="A1037" i="1" l="1"/>
  <c r="A1042" i="10"/>
  <c r="A1040" i="9"/>
  <c r="A1038" i="2"/>
  <c r="B1035" i="5"/>
  <c r="A1038" i="1" l="1"/>
  <c r="A1041" i="9"/>
  <c r="A1043" i="10"/>
  <c r="A1039" i="2"/>
  <c r="B1036" i="5"/>
  <c r="A1039" i="1" l="1"/>
  <c r="A1042" i="9"/>
  <c r="A1044" i="10"/>
  <c r="A1040" i="2"/>
  <c r="B1037" i="5"/>
  <c r="A1040" i="1" l="1"/>
  <c r="A1043" i="9"/>
  <c r="A1045" i="10"/>
  <c r="A1041" i="2"/>
  <c r="B1038" i="5"/>
  <c r="A1041" i="1" l="1"/>
  <c r="A1044" i="9"/>
  <c r="A1046" i="10"/>
  <c r="A1042" i="2"/>
  <c r="B1039" i="5"/>
  <c r="A1042" i="1" l="1"/>
  <c r="A1045" i="9"/>
  <c r="A1047" i="10"/>
  <c r="A1043" i="2"/>
  <c r="B1040" i="5"/>
  <c r="A1043" i="1" l="1"/>
  <c r="A1046" i="9"/>
  <c r="A1048" i="10"/>
  <c r="A1044" i="2"/>
  <c r="B1041" i="5"/>
  <c r="A1044" i="1" l="1"/>
  <c r="A1047" i="9"/>
  <c r="A1049" i="10"/>
  <c r="A1045" i="2"/>
  <c r="B1042" i="5"/>
  <c r="A1045" i="1" l="1"/>
  <c r="A1048" i="9"/>
  <c r="A1050" i="10"/>
  <c r="A1046" i="2"/>
  <c r="B1043" i="5"/>
  <c r="A1046" i="1" l="1"/>
  <c r="A1049" i="9"/>
  <c r="A1051" i="10"/>
  <c r="A1047" i="2"/>
  <c r="B1044" i="5"/>
  <c r="A1047" i="1" l="1"/>
  <c r="A1050" i="9"/>
  <c r="A1052" i="10"/>
  <c r="A1048" i="2"/>
  <c r="B1045" i="5"/>
  <c r="A1048" i="1" l="1"/>
  <c r="A1051" i="9"/>
  <c r="A1053" i="10"/>
  <c r="A1049" i="2"/>
  <c r="B1046" i="5"/>
  <c r="A1049" i="1" l="1"/>
  <c r="A1054" i="10"/>
  <c r="A1052" i="9"/>
  <c r="A1050" i="2"/>
  <c r="B1047" i="5"/>
  <c r="A1050" i="1" l="1"/>
  <c r="A1055" i="10"/>
  <c r="A1053" i="9"/>
  <c r="A1051" i="2"/>
  <c r="B1048" i="5"/>
  <c r="A1051" i="1" l="1"/>
  <c r="A1054" i="9"/>
  <c r="A1056" i="10"/>
  <c r="A1052" i="2"/>
  <c r="B1049" i="5"/>
  <c r="A1052" i="1" l="1"/>
  <c r="A1055" i="9"/>
  <c r="A1057" i="10"/>
  <c r="A1053" i="2"/>
  <c r="B1050" i="5"/>
  <c r="A1053" i="1" l="1"/>
  <c r="A1056" i="9"/>
  <c r="A1058" i="10"/>
  <c r="A1054" i="2"/>
  <c r="B1051" i="5"/>
  <c r="A1054" i="1" l="1"/>
  <c r="A1057" i="9"/>
  <c r="A1059" i="10"/>
  <c r="A1055" i="2"/>
  <c r="B1052" i="5"/>
  <c r="A1055" i="1" l="1"/>
  <c r="A1058" i="9"/>
  <c r="A1060" i="10"/>
  <c r="A1056" i="2"/>
  <c r="B1053" i="5"/>
  <c r="A1056" i="1" l="1"/>
  <c r="A1059" i="9"/>
  <c r="A1061" i="10"/>
  <c r="A1057" i="2"/>
  <c r="B1054" i="5"/>
  <c r="A1057" i="1" l="1"/>
  <c r="A1060" i="9"/>
  <c r="A1062" i="10"/>
  <c r="A1058" i="2"/>
  <c r="B1055" i="5"/>
  <c r="A1058" i="1" l="1"/>
  <c r="A1061" i="9"/>
  <c r="A1063" i="10"/>
  <c r="A1059" i="2"/>
  <c r="B1056" i="5"/>
  <c r="A1059" i="1" l="1"/>
  <c r="A1062" i="9"/>
  <c r="A1064" i="10"/>
  <c r="A1060" i="2"/>
  <c r="B1057" i="5"/>
  <c r="A1060" i="1" l="1"/>
  <c r="A1063" i="9"/>
  <c r="A1065" i="10"/>
  <c r="A1061" i="2"/>
  <c r="B1058" i="5"/>
  <c r="A1061" i="1" l="1"/>
  <c r="A1066" i="10"/>
  <c r="A1062" i="2"/>
  <c r="A1064" i="9"/>
  <c r="B1059" i="5"/>
  <c r="A1062" i="1" l="1"/>
  <c r="A1065" i="9"/>
  <c r="A1063" i="2"/>
  <c r="A1067" i="10"/>
  <c r="B1060" i="5"/>
  <c r="A1063" i="1" l="1"/>
  <c r="A1066" i="9"/>
  <c r="A1068" i="10"/>
  <c r="A1064" i="2"/>
  <c r="B1061" i="5"/>
  <c r="A1064" i="1" l="1"/>
  <c r="A1067" i="9"/>
  <c r="A1069" i="10"/>
  <c r="A1065" i="2"/>
  <c r="B1062" i="5"/>
  <c r="A1065" i="1" l="1"/>
  <c r="A1068" i="9"/>
  <c r="A1070" i="10"/>
  <c r="A1066" i="2"/>
  <c r="B1063" i="5"/>
  <c r="A1066" i="1" l="1"/>
  <c r="A1069" i="9"/>
  <c r="A1071" i="10"/>
  <c r="A1067" i="2"/>
  <c r="B1064" i="5"/>
  <c r="A1067" i="1" l="1"/>
  <c r="A1070" i="9"/>
  <c r="A1072" i="10"/>
  <c r="A1068" i="2"/>
  <c r="B1065" i="5"/>
  <c r="A1068" i="1" l="1"/>
  <c r="A1071" i="9"/>
  <c r="A1073" i="10"/>
  <c r="A1069" i="2"/>
  <c r="B1066" i="5"/>
  <c r="A1069" i="1" l="1"/>
  <c r="A1072" i="9"/>
  <c r="A1074" i="10"/>
  <c r="A1070" i="2"/>
  <c r="B1067" i="5"/>
  <c r="A1070" i="1" l="1"/>
  <c r="A1073" i="9"/>
  <c r="A1075" i="10"/>
  <c r="A1071" i="2"/>
  <c r="B1068" i="5"/>
  <c r="A1071" i="1" l="1"/>
  <c r="A1074" i="9"/>
  <c r="A1076" i="10"/>
  <c r="A1072" i="2"/>
  <c r="B1069" i="5"/>
  <c r="A1072" i="1" l="1"/>
  <c r="A1075" i="9"/>
  <c r="A1077" i="10"/>
  <c r="A1073" i="2"/>
  <c r="B1070" i="5"/>
  <c r="A1073" i="1" l="1"/>
  <c r="A1076" i="9"/>
  <c r="A1078" i="10"/>
  <c r="A1074" i="2"/>
  <c r="B1071" i="5"/>
  <c r="A1074" i="1" l="1"/>
  <c r="A1077" i="9"/>
  <c r="A1079" i="10"/>
  <c r="A1075" i="2"/>
  <c r="B1072" i="5"/>
  <c r="A1075" i="1" l="1"/>
  <c r="A1078" i="9"/>
  <c r="A1080" i="10"/>
  <c r="A1076" i="2"/>
  <c r="B1073" i="5"/>
  <c r="A1076" i="1" l="1"/>
  <c r="A1079" i="9"/>
  <c r="A1081" i="10"/>
  <c r="A1077" i="2"/>
  <c r="B1074" i="5"/>
  <c r="A1077" i="1" l="1"/>
  <c r="A1080" i="9"/>
  <c r="A1082" i="10"/>
  <c r="A1078" i="2"/>
  <c r="B1075" i="5"/>
  <c r="A1078" i="1" l="1"/>
  <c r="A1081" i="9"/>
  <c r="A1083" i="10"/>
  <c r="A1079" i="2"/>
  <c r="B1076" i="5"/>
  <c r="A1079" i="1" l="1"/>
  <c r="A1082" i="9"/>
  <c r="A1084" i="10"/>
  <c r="A1080" i="2"/>
  <c r="B1077" i="5"/>
  <c r="A1080" i="1" l="1"/>
  <c r="A1083" i="9"/>
  <c r="A1085" i="10"/>
  <c r="A1081" i="2"/>
  <c r="B1078" i="5"/>
  <c r="A1081" i="1" l="1"/>
  <c r="A1086" i="10"/>
  <c r="A1084" i="9"/>
  <c r="A1082" i="2"/>
  <c r="B1079" i="5"/>
  <c r="A1082" i="1" l="1"/>
  <c r="A1087" i="10"/>
  <c r="A1085" i="9"/>
  <c r="A1083" i="2"/>
  <c r="B1080" i="5"/>
  <c r="A1083" i="1" l="1"/>
  <c r="A1086" i="9"/>
  <c r="A1088" i="10"/>
  <c r="A1084" i="2"/>
  <c r="B1081" i="5"/>
  <c r="A1084" i="1" l="1"/>
  <c r="A1087" i="9"/>
  <c r="A1089" i="10"/>
  <c r="A1085" i="2"/>
  <c r="B1082" i="5"/>
  <c r="A1085" i="1" l="1"/>
  <c r="A1088" i="9"/>
  <c r="A1090" i="10"/>
  <c r="A1086" i="2"/>
  <c r="B1083" i="5"/>
  <c r="A1086" i="1" l="1"/>
  <c r="A1089" i="9"/>
  <c r="A1091" i="10"/>
  <c r="A1087" i="2"/>
  <c r="B1084" i="5"/>
  <c r="A1087" i="1" l="1"/>
  <c r="A1090" i="9"/>
  <c r="A1092" i="10"/>
  <c r="A1088" i="2"/>
  <c r="B1085" i="5"/>
  <c r="A1088" i="1" l="1"/>
  <c r="A1091" i="9"/>
  <c r="A1093" i="10"/>
  <c r="A1089" i="2"/>
  <c r="B1086" i="5"/>
  <c r="A1089" i="1" l="1"/>
  <c r="A1092" i="9"/>
  <c r="A1094" i="10"/>
  <c r="A1090" i="2"/>
  <c r="B1087" i="5"/>
  <c r="A1090" i="1" l="1"/>
  <c r="A1093" i="9"/>
  <c r="A1095" i="10"/>
  <c r="A1091" i="2"/>
  <c r="B1088" i="5"/>
  <c r="A1091" i="1" l="1"/>
  <c r="A1094" i="9"/>
  <c r="A1096" i="10"/>
  <c r="A1092" i="2"/>
  <c r="B1089" i="5"/>
  <c r="A1092" i="1" l="1"/>
  <c r="A1095" i="9"/>
  <c r="A1097" i="10"/>
  <c r="A1093" i="2"/>
  <c r="B1090" i="5"/>
  <c r="A1093" i="1" l="1"/>
  <c r="A1098" i="10"/>
  <c r="A1096" i="9"/>
  <c r="A1094" i="2"/>
  <c r="B1091" i="5"/>
  <c r="A1094" i="1" l="1"/>
  <c r="A1097" i="9"/>
  <c r="A1095" i="2"/>
  <c r="A1099" i="10"/>
  <c r="B1092" i="5"/>
  <c r="A1095" i="1" l="1"/>
  <c r="A1098" i="9"/>
  <c r="A1100" i="10"/>
  <c r="A1096" i="2"/>
  <c r="B1093" i="5"/>
  <c r="A1096" i="1" l="1"/>
  <c r="A1099" i="9"/>
  <c r="A1101" i="10"/>
  <c r="A1097" i="2"/>
  <c r="B1094" i="5"/>
  <c r="A1097" i="1" l="1"/>
  <c r="A1100" i="9"/>
  <c r="A1102" i="10"/>
  <c r="A1098" i="2"/>
  <c r="B1095" i="5"/>
  <c r="A1098" i="1" l="1"/>
  <c r="A1101" i="9"/>
  <c r="A1103" i="10"/>
  <c r="A1099" i="2"/>
  <c r="B1096" i="5"/>
  <c r="A1099" i="1" l="1"/>
  <c r="A1102" i="9"/>
  <c r="A1104" i="10"/>
  <c r="A1100" i="2"/>
  <c r="B1097" i="5"/>
  <c r="A1100" i="1" l="1"/>
  <c r="A1103" i="9"/>
  <c r="A1105" i="10"/>
  <c r="A1101" i="2"/>
  <c r="B1098" i="5"/>
  <c r="A1101" i="1" l="1"/>
  <c r="A1104" i="9"/>
  <c r="A1106" i="10"/>
  <c r="A1102" i="2"/>
  <c r="B1099" i="5"/>
  <c r="A1102" i="1" l="1"/>
  <c r="A1105" i="9"/>
  <c r="A1107" i="10"/>
  <c r="A1103" i="2"/>
  <c r="B1100" i="5"/>
  <c r="A1103" i="1" l="1"/>
  <c r="A1108" i="10"/>
  <c r="A1106" i="9"/>
  <c r="A1104" i="2"/>
  <c r="B1101" i="5"/>
  <c r="A1104" i="1" l="1"/>
  <c r="A1107" i="9"/>
  <c r="A1109" i="10"/>
  <c r="A1105" i="2"/>
  <c r="B1102" i="5"/>
  <c r="A1105" i="1" l="1"/>
  <c r="A1108" i="9"/>
  <c r="A1110" i="10"/>
  <c r="A1106" i="2"/>
  <c r="B1103" i="5"/>
  <c r="A1106" i="1" l="1"/>
  <c r="A1109" i="9"/>
  <c r="A1111" i="10"/>
  <c r="A1107" i="2"/>
  <c r="B1104" i="5"/>
  <c r="A1107" i="1" l="1"/>
  <c r="A1110" i="9"/>
  <c r="A1112" i="10"/>
  <c r="A1108" i="2"/>
  <c r="B1105" i="5"/>
  <c r="A1108" i="1" l="1"/>
  <c r="A1111" i="9"/>
  <c r="A1113" i="10"/>
  <c r="A1109" i="2"/>
  <c r="B1106" i="5"/>
  <c r="A1109" i="1" l="1"/>
  <c r="A1112" i="9"/>
  <c r="A1114" i="10"/>
  <c r="A1110" i="2"/>
  <c r="B1107" i="5"/>
  <c r="A1110" i="1" l="1"/>
  <c r="A1113" i="9"/>
  <c r="A1115" i="10"/>
  <c r="A1111" i="2"/>
  <c r="B1108" i="5"/>
  <c r="A1111" i="1" l="1"/>
  <c r="A1114" i="9"/>
  <c r="A1112" i="2"/>
  <c r="A1116" i="10"/>
  <c r="B1109" i="5"/>
  <c r="A1112" i="1" l="1"/>
  <c r="A1115" i="9"/>
  <c r="A1117" i="10"/>
  <c r="A1113" i="2"/>
  <c r="B1110" i="5"/>
  <c r="A1113" i="1" l="1"/>
  <c r="A1118" i="10"/>
  <c r="A1116" i="9"/>
  <c r="A1114" i="2"/>
  <c r="B1111" i="5"/>
  <c r="A1114" i="1" l="1"/>
  <c r="A1119" i="10"/>
  <c r="A1117" i="9"/>
  <c r="A1115" i="2"/>
  <c r="B1112" i="5"/>
  <c r="A1115" i="1" l="1"/>
  <c r="A1118" i="9"/>
  <c r="A1120" i="10"/>
  <c r="A1116" i="2"/>
  <c r="B1113" i="5"/>
  <c r="A1116" i="1" l="1"/>
  <c r="A1119" i="9"/>
  <c r="A1121" i="10"/>
  <c r="A1117" i="2"/>
  <c r="B1114" i="5"/>
  <c r="A1117" i="1" l="1"/>
  <c r="A1120" i="9"/>
  <c r="A1122" i="10"/>
  <c r="A1118" i="2"/>
  <c r="B1115" i="5"/>
  <c r="A1118" i="1" l="1"/>
  <c r="A1121" i="9"/>
  <c r="A1123" i="10"/>
  <c r="A1119" i="2"/>
  <c r="B1116" i="5"/>
  <c r="A1119" i="1" l="1"/>
  <c r="A1122" i="9"/>
  <c r="A1124" i="10"/>
  <c r="A1120" i="2"/>
  <c r="B1117" i="5"/>
  <c r="A1120" i="1" l="1"/>
  <c r="A1123" i="9"/>
  <c r="A1125" i="10"/>
  <c r="A1121" i="2"/>
  <c r="B1118" i="5"/>
  <c r="A1121" i="1" l="1"/>
  <c r="A1124" i="9"/>
  <c r="A1126" i="10"/>
  <c r="A1122" i="2"/>
  <c r="B1119" i="5"/>
  <c r="A1122" i="1" l="1"/>
  <c r="A1125" i="9"/>
  <c r="A1127" i="10"/>
  <c r="A1123" i="2"/>
  <c r="B1120" i="5"/>
  <c r="A1123" i="1" l="1"/>
  <c r="A1128" i="10"/>
  <c r="A1126" i="9"/>
  <c r="A1124" i="2"/>
  <c r="B1121" i="5"/>
  <c r="A1124" i="1" l="1"/>
  <c r="A1127" i="9"/>
  <c r="A1129" i="10"/>
  <c r="A1125" i="2"/>
  <c r="B1122" i="5"/>
  <c r="A1125" i="1" l="1"/>
  <c r="A1130" i="10"/>
  <c r="A1126" i="2"/>
  <c r="A1128" i="9"/>
  <c r="B1123" i="5"/>
  <c r="A1126" i="1" l="1"/>
  <c r="A1129" i="9"/>
  <c r="A1127" i="2"/>
  <c r="A1131" i="10"/>
  <c r="B1124" i="5"/>
  <c r="A1127" i="1" l="1"/>
  <c r="A1130" i="9"/>
  <c r="A1132" i="10"/>
  <c r="A1128" i="2"/>
  <c r="B1125" i="5"/>
  <c r="A1128" i="1" l="1"/>
  <c r="A1131" i="9"/>
  <c r="A1133" i="10"/>
  <c r="A1129" i="2"/>
  <c r="B1126" i="5"/>
  <c r="A1129" i="1" l="1"/>
  <c r="A1132" i="9"/>
  <c r="A1134" i="10"/>
  <c r="A1130" i="2"/>
  <c r="B1127" i="5"/>
  <c r="A1130" i="1" l="1"/>
  <c r="A1133" i="9"/>
  <c r="A1135" i="10"/>
  <c r="A1131" i="2"/>
  <c r="B1128" i="5"/>
  <c r="A1131" i="1" l="1"/>
  <c r="A1134" i="9"/>
  <c r="A1136" i="10"/>
  <c r="A1132" i="2"/>
  <c r="B1129" i="5"/>
  <c r="A1132" i="1" l="1"/>
  <c r="A1135" i="9"/>
  <c r="A1137" i="10"/>
  <c r="A1133" i="2"/>
  <c r="B1130" i="5"/>
  <c r="A1133" i="1" l="1"/>
  <c r="A1136" i="9"/>
  <c r="A1138" i="10"/>
  <c r="A1134" i="2"/>
  <c r="B1131" i="5"/>
  <c r="A1134" i="1" l="1"/>
  <c r="A1137" i="9"/>
  <c r="A1139" i="10"/>
  <c r="A1135" i="2"/>
  <c r="B1132" i="5"/>
  <c r="A1135" i="1" l="1"/>
  <c r="A1138" i="9"/>
  <c r="A1140" i="10"/>
  <c r="A1136" i="2"/>
  <c r="B1133" i="5"/>
  <c r="A1136" i="1" l="1"/>
  <c r="A1139" i="9"/>
  <c r="A1141" i="10"/>
  <c r="A1137" i="2"/>
  <c r="B1134" i="5"/>
  <c r="A1137" i="1" l="1"/>
  <c r="A1140" i="9"/>
  <c r="A1142" i="10"/>
  <c r="A1138" i="2"/>
  <c r="B1135" i="5"/>
  <c r="A1138" i="1" l="1"/>
  <c r="A1141" i="9"/>
  <c r="A1143" i="10"/>
  <c r="A1139" i="2"/>
  <c r="B1136" i="5"/>
  <c r="A1139" i="1" l="1"/>
  <c r="A1142" i="9"/>
  <c r="A1144" i="10"/>
  <c r="A1140" i="2"/>
  <c r="B1137" i="5"/>
  <c r="A1140" i="1" l="1"/>
  <c r="A1143" i="9"/>
  <c r="A1145" i="10"/>
  <c r="A1141" i="2"/>
  <c r="B1138" i="5"/>
  <c r="A1141" i="1" l="1"/>
  <c r="A1144" i="9"/>
  <c r="A1146" i="10"/>
  <c r="A1142" i="2"/>
  <c r="B1139" i="5"/>
  <c r="A1142" i="1" l="1"/>
  <c r="A1145" i="9"/>
  <c r="A1147" i="10"/>
  <c r="A1143" i="2"/>
  <c r="B1140" i="5"/>
  <c r="A1143" i="1" l="1"/>
  <c r="A1146" i="9"/>
  <c r="A1148" i="10"/>
  <c r="A1144" i="2"/>
  <c r="B1141" i="5"/>
  <c r="A1144" i="1" l="1"/>
  <c r="A1147" i="9"/>
  <c r="A1149" i="10"/>
  <c r="A1145" i="2"/>
  <c r="B1142" i="5"/>
  <c r="A1145" i="1" l="1"/>
  <c r="A1150" i="10"/>
  <c r="A1146" i="2"/>
  <c r="A1148" i="9"/>
  <c r="B1143" i="5"/>
  <c r="A1146" i="1" l="1"/>
  <c r="A1151" i="10"/>
  <c r="A1149" i="9"/>
  <c r="A1147" i="2"/>
  <c r="B1144" i="5"/>
  <c r="A1147" i="1" l="1"/>
  <c r="A1150" i="9"/>
  <c r="A1152" i="10"/>
  <c r="A1148" i="2"/>
  <c r="B1145" i="5"/>
  <c r="A1148" i="1" l="1"/>
  <c r="A1151" i="9"/>
  <c r="A1153" i="10"/>
  <c r="A1149" i="2"/>
  <c r="B1146" i="5"/>
  <c r="A1149" i="1" l="1"/>
  <c r="A1152" i="9"/>
  <c r="A1154" i="10"/>
  <c r="A1150" i="2"/>
  <c r="B1147" i="5"/>
  <c r="A1150" i="1" l="1"/>
  <c r="A1153" i="9"/>
  <c r="A1155" i="10"/>
  <c r="A1151" i="2"/>
  <c r="B1148" i="5"/>
  <c r="A1151" i="1" l="1"/>
  <c r="A1154" i="9"/>
  <c r="A1156" i="10"/>
  <c r="A1152" i="2"/>
  <c r="B1149" i="5"/>
  <c r="A1152" i="1" l="1"/>
  <c r="A1155" i="9"/>
  <c r="A1157" i="10"/>
  <c r="A1153" i="2"/>
  <c r="B1150" i="5"/>
  <c r="A1153" i="1" l="1"/>
  <c r="A1156" i="9"/>
  <c r="A1158" i="10"/>
  <c r="A1154" i="2"/>
  <c r="B1151" i="5"/>
  <c r="A1154" i="1" l="1"/>
  <c r="A1157" i="9"/>
  <c r="A1159" i="10"/>
  <c r="A1155" i="2"/>
  <c r="B1152" i="5"/>
  <c r="A1155" i="1" l="1"/>
  <c r="A1158" i="9"/>
  <c r="A1160" i="10"/>
  <c r="A1156" i="2"/>
  <c r="B1153" i="5"/>
  <c r="A1156" i="1" l="1"/>
  <c r="A1159" i="9"/>
  <c r="A1161" i="10"/>
  <c r="A1157" i="2"/>
  <c r="B1154" i="5"/>
  <c r="A1157" i="1" l="1"/>
  <c r="A1162" i="10"/>
  <c r="A1160" i="9"/>
  <c r="A1158" i="2"/>
  <c r="B1155" i="5"/>
  <c r="A1158" i="1" l="1"/>
  <c r="A1161" i="9"/>
  <c r="A1159" i="2"/>
  <c r="A1163" i="10"/>
  <c r="B1156" i="5"/>
  <c r="A1159" i="1" l="1"/>
  <c r="A1162" i="9"/>
  <c r="A1164" i="10"/>
  <c r="A1160" i="2"/>
  <c r="B1157" i="5"/>
  <c r="A1160" i="1" l="1"/>
  <c r="A1163" i="9"/>
  <c r="A1165" i="10"/>
  <c r="A1161" i="2"/>
  <c r="B1158" i="5"/>
  <c r="A1161" i="1" l="1"/>
  <c r="A1164" i="9"/>
  <c r="A1166" i="10"/>
  <c r="A1162" i="2"/>
  <c r="B1159" i="5"/>
  <c r="A1162" i="1" l="1"/>
  <c r="A1165" i="9"/>
  <c r="A1167" i="10"/>
  <c r="A1163" i="2"/>
  <c r="B1160" i="5"/>
  <c r="A1163" i="1" l="1"/>
  <c r="A1166" i="9"/>
  <c r="A1168" i="10"/>
  <c r="A1164" i="2"/>
  <c r="B1161" i="5"/>
  <c r="A1164" i="1" l="1"/>
  <c r="A1167" i="9"/>
  <c r="A1169" i="10"/>
  <c r="A1165" i="2"/>
  <c r="B1162" i="5"/>
  <c r="A1165" i="1" l="1"/>
  <c r="A1168" i="9"/>
  <c r="A1170" i="10"/>
  <c r="A1166" i="2"/>
  <c r="B1163" i="5"/>
  <c r="A1166" i="1" l="1"/>
  <c r="A1169" i="9"/>
  <c r="A1171" i="10"/>
  <c r="A1167" i="2"/>
  <c r="B1164" i="5"/>
  <c r="A1167" i="1" l="1"/>
  <c r="A1172" i="10"/>
  <c r="A1170" i="9"/>
  <c r="A1168" i="2"/>
  <c r="B1165" i="5"/>
  <c r="A1168" i="1" l="1"/>
  <c r="A1171" i="9"/>
  <c r="A1173" i="10"/>
  <c r="A1169" i="2"/>
  <c r="B1166" i="5"/>
  <c r="A1169" i="1" l="1"/>
  <c r="A1172" i="9"/>
  <c r="A1174" i="10"/>
  <c r="A1170" i="2"/>
  <c r="B1167" i="5"/>
  <c r="A1170" i="1" l="1"/>
  <c r="A1173" i="9"/>
  <c r="A1175" i="10"/>
  <c r="A1171" i="2"/>
  <c r="B1168" i="5"/>
  <c r="A1171" i="1" l="1"/>
  <c r="A1174" i="9"/>
  <c r="A1176" i="10"/>
  <c r="A1172" i="2"/>
  <c r="B1169" i="5"/>
  <c r="A1172" i="1" l="1"/>
  <c r="A1175" i="9"/>
  <c r="A1177" i="10"/>
  <c r="A1173" i="2"/>
  <c r="B1170" i="5"/>
  <c r="A1173" i="1" l="1"/>
  <c r="A1176" i="9"/>
  <c r="A1178" i="10"/>
  <c r="A1174" i="2"/>
  <c r="B1171" i="5"/>
  <c r="A1174" i="1" l="1"/>
  <c r="A1177" i="9"/>
  <c r="A1179" i="10"/>
  <c r="A1175" i="2"/>
  <c r="B1172" i="5"/>
  <c r="A1175" i="1" l="1"/>
  <c r="A1178" i="9"/>
  <c r="A1180" i="10"/>
  <c r="A1176" i="2"/>
  <c r="B1173" i="5"/>
  <c r="A1176" i="1" l="1"/>
  <c r="A1179" i="9"/>
  <c r="A1181" i="10"/>
  <c r="A1177" i="2"/>
  <c r="B1174" i="5"/>
  <c r="A1177" i="1" l="1"/>
  <c r="A1182" i="10"/>
  <c r="A1180" i="9"/>
  <c r="A1178" i="2"/>
  <c r="B1175" i="5"/>
  <c r="A1178" i="1" l="1"/>
  <c r="A1183" i="10"/>
  <c r="A1181" i="9"/>
  <c r="A1179" i="2"/>
  <c r="B1176" i="5"/>
  <c r="A1179" i="1" l="1"/>
  <c r="A1182" i="9"/>
  <c r="A1184" i="10"/>
  <c r="A1180" i="2"/>
  <c r="B1177" i="5"/>
  <c r="A1180" i="1" l="1"/>
  <c r="A1183" i="9"/>
  <c r="A1185" i="10"/>
  <c r="A1181" i="2"/>
  <c r="B1178" i="5"/>
  <c r="A1181" i="1" l="1"/>
  <c r="A1184" i="9"/>
  <c r="A1186" i="10"/>
  <c r="A1182" i="2"/>
  <c r="B1179" i="5"/>
  <c r="A1182" i="1" l="1"/>
  <c r="A1185" i="9"/>
  <c r="A1187" i="10"/>
  <c r="A1183" i="2"/>
  <c r="B1180" i="5"/>
  <c r="A1183" i="1" l="1"/>
  <c r="A1186" i="9"/>
  <c r="A1188" i="10"/>
  <c r="A1184" i="2"/>
  <c r="B1181" i="5"/>
  <c r="A1184" i="1" l="1"/>
  <c r="A1187" i="9"/>
  <c r="A1189" i="10"/>
  <c r="A1185" i="2"/>
  <c r="B1182" i="5"/>
  <c r="A1185" i="1" l="1"/>
  <c r="A1188" i="9"/>
  <c r="A1190" i="10"/>
  <c r="A1186" i="2"/>
  <c r="B1183" i="5"/>
  <c r="A1186" i="1" l="1"/>
  <c r="A1189" i="9"/>
  <c r="A1191" i="10"/>
  <c r="A1187" i="2"/>
  <c r="B1184" i="5"/>
  <c r="A1187" i="1" l="1"/>
  <c r="A1192" i="10"/>
  <c r="A1190" i="9"/>
  <c r="A1188" i="2"/>
  <c r="B1185" i="5"/>
  <c r="A1188" i="1" l="1"/>
  <c r="A1191" i="9"/>
  <c r="A1193" i="10"/>
  <c r="A1189" i="2"/>
  <c r="B1186" i="5"/>
  <c r="A1189" i="1" l="1"/>
  <c r="A1190" i="2"/>
  <c r="A1192" i="9"/>
  <c r="A1194" i="10"/>
  <c r="B1187" i="5"/>
  <c r="A1190" i="1" l="1"/>
  <c r="A1193" i="9"/>
  <c r="A1195" i="10"/>
  <c r="A1191" i="2"/>
  <c r="B1188" i="5"/>
  <c r="A1191" i="1" l="1"/>
  <c r="A1194" i="9"/>
  <c r="A1196" i="10"/>
  <c r="A1192" i="2"/>
  <c r="B1189" i="5"/>
  <c r="A1192" i="1" l="1"/>
  <c r="A1195" i="9"/>
  <c r="A1193" i="2"/>
  <c r="A1197" i="10"/>
  <c r="B1190" i="5"/>
  <c r="A1193" i="1" l="1"/>
  <c r="A1196" i="9"/>
  <c r="A1194" i="2"/>
  <c r="A1198" i="10"/>
  <c r="B1191" i="5"/>
  <c r="A1194" i="1" l="1"/>
  <c r="A1197" i="9"/>
  <c r="A1199" i="10"/>
  <c r="A1195" i="2"/>
  <c r="B1192" i="5"/>
  <c r="A1195" i="1" l="1"/>
  <c r="A1198" i="9"/>
  <c r="A1200" i="10"/>
  <c r="A1196" i="2"/>
  <c r="B1193" i="5"/>
  <c r="A1196" i="1" l="1"/>
  <c r="A1199" i="9"/>
  <c r="A1197" i="2"/>
  <c r="A1201" i="10"/>
  <c r="B1194" i="5"/>
  <c r="A1197" i="1" l="1"/>
  <c r="A1200" i="9"/>
  <c r="A1198" i="2"/>
  <c r="A1202" i="10"/>
  <c r="B1195" i="5"/>
  <c r="A1198" i="1" l="1"/>
  <c r="A1201" i="9"/>
  <c r="A1203" i="10"/>
  <c r="A1199" i="2"/>
  <c r="B1196" i="5"/>
  <c r="A1199" i="1" l="1"/>
  <c r="A1204" i="10"/>
  <c r="A1202" i="9"/>
  <c r="A1200" i="2"/>
  <c r="B1197" i="5"/>
  <c r="A1200" i="1" l="1"/>
  <c r="A1203" i="9"/>
  <c r="A1201" i="2"/>
  <c r="A1205" i="10"/>
  <c r="B1198" i="5"/>
  <c r="A1201" i="1" l="1"/>
  <c r="A1204" i="9"/>
  <c r="A1202" i="2"/>
  <c r="A1206" i="10"/>
  <c r="B1199" i="5"/>
  <c r="A1202" i="1" l="1"/>
  <c r="A1205" i="9"/>
  <c r="A1207" i="10"/>
  <c r="A1203" i="2"/>
  <c r="B1200" i="5"/>
  <c r="A1203" i="1" l="1"/>
  <c r="A1206" i="9"/>
  <c r="A1208" i="10"/>
  <c r="A1204" i="2"/>
  <c r="B1201" i="5"/>
  <c r="A1204" i="1" l="1"/>
  <c r="A1207" i="9"/>
  <c r="A1205" i="2"/>
  <c r="A1209" i="10"/>
  <c r="B1202" i="5"/>
  <c r="A1205" i="1" l="1"/>
  <c r="A1208" i="9"/>
  <c r="A1206" i="2"/>
  <c r="A1210" i="10"/>
  <c r="B1203" i="5"/>
  <c r="A1206" i="1" l="1"/>
  <c r="A1209" i="9"/>
  <c r="A1211" i="10"/>
  <c r="A1207" i="2"/>
  <c r="B1204" i="5"/>
  <c r="A1207" i="1" l="1"/>
  <c r="A1210" i="9"/>
  <c r="A1212" i="10"/>
  <c r="A1208" i="2"/>
  <c r="B1205" i="5"/>
  <c r="A1208" i="1" l="1"/>
  <c r="A1211" i="9"/>
  <c r="A1209" i="2"/>
  <c r="A1213" i="10"/>
  <c r="B1206" i="5"/>
  <c r="A1209" i="1" l="1"/>
  <c r="A1210" i="2"/>
  <c r="A1212" i="9"/>
  <c r="A1214" i="10"/>
  <c r="B1207" i="5"/>
  <c r="A1210" i="1" l="1"/>
  <c r="A1215" i="10"/>
  <c r="A1213" i="9"/>
  <c r="A1211" i="2"/>
  <c r="B1208" i="5"/>
  <c r="A1211" i="1" l="1"/>
  <c r="A1214" i="9"/>
  <c r="A1216" i="10"/>
  <c r="A1212" i="2"/>
  <c r="B1209" i="5"/>
  <c r="A1212" i="1" l="1"/>
  <c r="A1215" i="9"/>
  <c r="A1213" i="2"/>
  <c r="A1217" i="10"/>
  <c r="B1210" i="5"/>
  <c r="A1213" i="1" l="1"/>
  <c r="A1216" i="9"/>
  <c r="A1214" i="2"/>
  <c r="A1218" i="10"/>
  <c r="B1211" i="5"/>
  <c r="A1214" i="1" l="1"/>
  <c r="A1217" i="9"/>
  <c r="A1215" i="2"/>
  <c r="A1219" i="10"/>
  <c r="B1212" i="5"/>
  <c r="A1215" i="1" l="1"/>
  <c r="A1218" i="9"/>
  <c r="A1220" i="10"/>
  <c r="A1216" i="2"/>
  <c r="B1213" i="5"/>
  <c r="A1216" i="1" l="1"/>
  <c r="A1219" i="9"/>
  <c r="A1217" i="2"/>
  <c r="A1221" i="10"/>
  <c r="B1214" i="5"/>
  <c r="A1217" i="1" l="1"/>
  <c r="A1220" i="9"/>
  <c r="A1218" i="2"/>
  <c r="A1222" i="10"/>
  <c r="B1215" i="5"/>
  <c r="A1218" i="1" l="1"/>
  <c r="A1221" i="9"/>
  <c r="A1223" i="10"/>
  <c r="A1219" i="2"/>
  <c r="B1216" i="5"/>
  <c r="A1219" i="1" l="1"/>
  <c r="A1222" i="9"/>
  <c r="A1224" i="10"/>
  <c r="A1220" i="2"/>
  <c r="B1217" i="5"/>
  <c r="A1220" i="1" l="1"/>
  <c r="A1223" i="9"/>
  <c r="A1221" i="2"/>
  <c r="A1225" i="10"/>
  <c r="B1218" i="5"/>
  <c r="A1221" i="1" l="1"/>
  <c r="A1224" i="9"/>
  <c r="A1222" i="2"/>
  <c r="A1226" i="10"/>
  <c r="B1219" i="5"/>
  <c r="A1222" i="1" l="1"/>
  <c r="A1225" i="9"/>
  <c r="A1227" i="10"/>
  <c r="A1223" i="2"/>
  <c r="B1220" i="5"/>
  <c r="A1223" i="1" l="1"/>
  <c r="A1226" i="9"/>
  <c r="A1228" i="10"/>
  <c r="A1224" i="2"/>
  <c r="B1221" i="5"/>
  <c r="A1224" i="1" l="1"/>
  <c r="A1227" i="9"/>
  <c r="A1225" i="2"/>
  <c r="A1229" i="10"/>
  <c r="B1222" i="5"/>
  <c r="A1225" i="1" l="1"/>
  <c r="A1228" i="9"/>
  <c r="A1226" i="2"/>
  <c r="A1230" i="10"/>
  <c r="B1223" i="5"/>
  <c r="A1226" i="1" l="1"/>
  <c r="A1229" i="9"/>
  <c r="A1231" i="10"/>
  <c r="A1227" i="2"/>
  <c r="B1224" i="5"/>
  <c r="A1227" i="1" l="1"/>
  <c r="A1230" i="9"/>
  <c r="A1232" i="10"/>
  <c r="A1228" i="2"/>
  <c r="B1225" i="5"/>
  <c r="A1228" i="1" l="1"/>
  <c r="A1231" i="9"/>
  <c r="A1229" i="2"/>
  <c r="A1233" i="10"/>
  <c r="B1226" i="5"/>
  <c r="A1229" i="1" l="1"/>
  <c r="A1232" i="9"/>
  <c r="A1230" i="2"/>
  <c r="A1234" i="10"/>
  <c r="B1227" i="5"/>
  <c r="A1230" i="1" l="1"/>
  <c r="A1233" i="9"/>
  <c r="A1235" i="10"/>
  <c r="A1231" i="2"/>
  <c r="B1228" i="5"/>
  <c r="A1231" i="1" l="1"/>
  <c r="A1236" i="10"/>
  <c r="A1234" i="9"/>
  <c r="A1232" i="2"/>
  <c r="B1229" i="5"/>
  <c r="A1232" i="1" l="1"/>
  <c r="A1235" i="9"/>
  <c r="A1233" i="2"/>
  <c r="A1237" i="10"/>
  <c r="B1230" i="5"/>
  <c r="A1233" i="1" l="1"/>
  <c r="A1236" i="9"/>
  <c r="A1234" i="2"/>
  <c r="A1238" i="10"/>
  <c r="B1231" i="5"/>
  <c r="A1234" i="1" l="1"/>
  <c r="A1237" i="9"/>
  <c r="A1239" i="10"/>
  <c r="A1235" i="2"/>
  <c r="B1232" i="5"/>
  <c r="A1235" i="1" l="1"/>
  <c r="A1238" i="9"/>
  <c r="A1240" i="10"/>
  <c r="A1236" i="2"/>
  <c r="B1233" i="5"/>
  <c r="A1236" i="1" l="1"/>
  <c r="A1239" i="9"/>
  <c r="A1237" i="2"/>
  <c r="A1241" i="10"/>
  <c r="B1234" i="5"/>
  <c r="A1237" i="1" l="1"/>
  <c r="A1240" i="9"/>
  <c r="A1238" i="2"/>
  <c r="A1242" i="10"/>
  <c r="B1235" i="5"/>
  <c r="A1238" i="1" l="1"/>
  <c r="A1241" i="9"/>
  <c r="A1243" i="10"/>
  <c r="A1239" i="2"/>
  <c r="B1236" i="5"/>
  <c r="A1239" i="1" l="1"/>
  <c r="A1242" i="9"/>
  <c r="A1244" i="10"/>
  <c r="A1240" i="2"/>
  <c r="B1237" i="5"/>
  <c r="A1240" i="1" l="1"/>
  <c r="A1243" i="9"/>
  <c r="A1241" i="2"/>
  <c r="A1245" i="10"/>
  <c r="B1238" i="5"/>
  <c r="A1241" i="1" l="1"/>
  <c r="A1244" i="9"/>
  <c r="A1242" i="2"/>
  <c r="A1246" i="10"/>
  <c r="B1239" i="5"/>
  <c r="A1242" i="1" l="1"/>
  <c r="A1245" i="9"/>
  <c r="A1247" i="10"/>
  <c r="A1243" i="2"/>
  <c r="B1240" i="5"/>
  <c r="A1243" i="1" l="1"/>
  <c r="A1246" i="9"/>
  <c r="A1248" i="10"/>
  <c r="A1244" i="2"/>
  <c r="B1241" i="5"/>
  <c r="A1244" i="1" l="1"/>
  <c r="A1247" i="9"/>
  <c r="A1245" i="2"/>
  <c r="A1249" i="10"/>
  <c r="B1242" i="5"/>
  <c r="A1245" i="1" l="1"/>
  <c r="A1248" i="9"/>
  <c r="A1246" i="2"/>
  <c r="A1250" i="10"/>
  <c r="B1243" i="5"/>
  <c r="A1246" i="1" l="1"/>
  <c r="A1249" i="9"/>
  <c r="A1247" i="2"/>
  <c r="A1251" i="10"/>
  <c r="B1244" i="5"/>
  <c r="A1247" i="1" l="1"/>
  <c r="A1250" i="9"/>
  <c r="A1252" i="10"/>
  <c r="A1248" i="2"/>
  <c r="B1245" i="5"/>
  <c r="A1248" i="1" l="1"/>
  <c r="A1251" i="9"/>
  <c r="A1249" i="2"/>
  <c r="A1253" i="10"/>
  <c r="B1246" i="5"/>
  <c r="A1249" i="1" l="1"/>
  <c r="A1252" i="9"/>
  <c r="A1250" i="2"/>
  <c r="A1254" i="10"/>
  <c r="B1247" i="5"/>
  <c r="A1250" i="1" l="1"/>
  <c r="A1253" i="9"/>
  <c r="A1255" i="10"/>
  <c r="A1251" i="2"/>
  <c r="B1248" i="5"/>
  <c r="A1251" i="1" l="1"/>
  <c r="A1256" i="10"/>
  <c r="A1254" i="9"/>
  <c r="A1252" i="2"/>
  <c r="B1249" i="5"/>
  <c r="A1252" i="1" l="1"/>
  <c r="A1255" i="9"/>
  <c r="A1253" i="2"/>
  <c r="A1257" i="10"/>
  <c r="B1250" i="5"/>
  <c r="A1253" i="1" l="1"/>
  <c r="A1254" i="2"/>
  <c r="A1256" i="9"/>
  <c r="A1258" i="10"/>
  <c r="B1251" i="5"/>
  <c r="A1254" i="1" l="1"/>
  <c r="A1257" i="9"/>
  <c r="A1259" i="10"/>
  <c r="A1255" i="2"/>
  <c r="B1252" i="5"/>
  <c r="A1255" i="1" l="1"/>
  <c r="A1258" i="9"/>
  <c r="A1260" i="10"/>
  <c r="A1256" i="2"/>
  <c r="B1253" i="5"/>
  <c r="A1256" i="1" l="1"/>
  <c r="A1259" i="9"/>
  <c r="A1257" i="2"/>
  <c r="A1261" i="10"/>
  <c r="B1254" i="5"/>
  <c r="A1257" i="1" l="1"/>
  <c r="A1260" i="9"/>
  <c r="A1258" i="2"/>
  <c r="A1262" i="10"/>
  <c r="B1255" i="5"/>
  <c r="A1258" i="1" l="1"/>
  <c r="A1261" i="9"/>
  <c r="A1263" i="10"/>
  <c r="A1259" i="2"/>
  <c r="B1256" i="5"/>
  <c r="A1259" i="1" l="1"/>
  <c r="A1262" i="9"/>
  <c r="A1264" i="10"/>
  <c r="A1260" i="2"/>
  <c r="B1257" i="5"/>
  <c r="A1260" i="1" l="1"/>
  <c r="A1263" i="9"/>
  <c r="A1261" i="2"/>
  <c r="A1265" i="10"/>
  <c r="B1258" i="5"/>
  <c r="A1261" i="1" l="1"/>
  <c r="A1264" i="9"/>
  <c r="A1262" i="2"/>
  <c r="A1266" i="10"/>
  <c r="B1259" i="5"/>
  <c r="A1262" i="1" l="1"/>
  <c r="A1265" i="9"/>
  <c r="A1267" i="10"/>
  <c r="A1263" i="2"/>
  <c r="B1260" i="5"/>
  <c r="A1263" i="1" l="1"/>
  <c r="A1268" i="10"/>
  <c r="A1266" i="9"/>
  <c r="A1264" i="2"/>
  <c r="B1261" i="5"/>
  <c r="A1264" i="1" l="1"/>
  <c r="A1267" i="9"/>
  <c r="A1265" i="2"/>
  <c r="A1269" i="10"/>
  <c r="B1262" i="5"/>
  <c r="A1265" i="1" l="1"/>
  <c r="A1268" i="9"/>
  <c r="A1266" i="2"/>
  <c r="A1270" i="10"/>
  <c r="B1263" i="5"/>
  <c r="A1266" i="1" l="1"/>
  <c r="A1269" i="9"/>
  <c r="A1271" i="10"/>
  <c r="A1267" i="2"/>
  <c r="B1264" i="5"/>
  <c r="A1267" i="1" l="1"/>
  <c r="A1270" i="9"/>
  <c r="A1272" i="10"/>
  <c r="A1268" i="2"/>
  <c r="B1265" i="5"/>
  <c r="A1268" i="1" l="1"/>
  <c r="A1271" i="9"/>
  <c r="A1269" i="2"/>
  <c r="A1273" i="10"/>
  <c r="B1266" i="5"/>
  <c r="A1269" i="1" l="1"/>
  <c r="A1272" i="9"/>
  <c r="A1270" i="2"/>
  <c r="A1274" i="10"/>
  <c r="B1267" i="5"/>
  <c r="A1270" i="1" l="1"/>
  <c r="A1273" i="9"/>
  <c r="A1275" i="10"/>
  <c r="A1271" i="2"/>
  <c r="B1268" i="5"/>
  <c r="A1271" i="1" l="1"/>
  <c r="A1276" i="10"/>
  <c r="A1272" i="2"/>
  <c r="A1274" i="9"/>
  <c r="B1269" i="5"/>
  <c r="A1272" i="1" l="1"/>
  <c r="A1275" i="9"/>
  <c r="A1273" i="2"/>
  <c r="A1277" i="10"/>
  <c r="B1270" i="5"/>
  <c r="A1273" i="1" l="1"/>
  <c r="A1276" i="9"/>
  <c r="A1274" i="2"/>
  <c r="A1278" i="10"/>
  <c r="B1271" i="5"/>
  <c r="A1274" i="1" l="1"/>
  <c r="A1277" i="9"/>
  <c r="A1279" i="10"/>
  <c r="A1275" i="2"/>
  <c r="B1272" i="5"/>
  <c r="A1275" i="1" l="1"/>
  <c r="A1278" i="9"/>
  <c r="A1280" i="10"/>
  <c r="A1276" i="2"/>
  <c r="B1273" i="5"/>
  <c r="A1276" i="1" l="1"/>
  <c r="A1279" i="9"/>
  <c r="A1277" i="2"/>
  <c r="A1281" i="10"/>
  <c r="B1274" i="5"/>
  <c r="A1277" i="1" l="1"/>
  <c r="A1280" i="9"/>
  <c r="A1278" i="2"/>
  <c r="A1282" i="10"/>
  <c r="B1275" i="5"/>
  <c r="A1278" i="1" l="1"/>
  <c r="A1281" i="9"/>
  <c r="A1279" i="2"/>
  <c r="A1283" i="10"/>
  <c r="B1276" i="5"/>
  <c r="A1279" i="1" l="1"/>
  <c r="A1282" i="9"/>
  <c r="A1284" i="10"/>
  <c r="A1280" i="2"/>
  <c r="B1277" i="5"/>
  <c r="A1280" i="1" l="1"/>
  <c r="A1283" i="9"/>
  <c r="A1281" i="2"/>
  <c r="A1285" i="10"/>
  <c r="B1278" i="5"/>
  <c r="A1281" i="1" l="1"/>
  <c r="A1284" i="9"/>
  <c r="A1282" i="2"/>
  <c r="A1286" i="10"/>
  <c r="B1279" i="5"/>
  <c r="A1282" i="1" l="1"/>
  <c r="A1285" i="9"/>
  <c r="A1287" i="10"/>
  <c r="A1283" i="2"/>
  <c r="B1280" i="5"/>
  <c r="A1283" i="1" l="1"/>
  <c r="A1288" i="10"/>
  <c r="A1286" i="9"/>
  <c r="A1284" i="2"/>
  <c r="B1281" i="5"/>
  <c r="A1284" i="1" l="1"/>
  <c r="A1287" i="9"/>
  <c r="A1285" i="2"/>
  <c r="A1289" i="10"/>
  <c r="B1282" i="5"/>
  <c r="A1285" i="1" l="1"/>
  <c r="A1286" i="2"/>
  <c r="A1288" i="9"/>
  <c r="A1290" i="10"/>
  <c r="B1283" i="5"/>
  <c r="A1286" i="1" l="1"/>
  <c r="A1289" i="9"/>
  <c r="A1291" i="10"/>
  <c r="A1287" i="2"/>
  <c r="B1284" i="5"/>
  <c r="A1287" i="1" l="1"/>
  <c r="A1290" i="9"/>
  <c r="A1292" i="10"/>
  <c r="A1288" i="2"/>
  <c r="B1285" i="5"/>
  <c r="A1288" i="1" l="1"/>
  <c r="A1291" i="9"/>
  <c r="A1289" i="2"/>
  <c r="A1293" i="10"/>
  <c r="B1286" i="5"/>
  <c r="A1289" i="1" l="1"/>
  <c r="A1292" i="9"/>
  <c r="A1290" i="2"/>
  <c r="A1294" i="10"/>
  <c r="B1287" i="5"/>
  <c r="A1290" i="1" l="1"/>
  <c r="A1293" i="9"/>
  <c r="A1295" i="10"/>
  <c r="A1291" i="2"/>
  <c r="B1288" i="5"/>
  <c r="A1291" i="1" l="1"/>
  <c r="A1294" i="9"/>
  <c r="A1296" i="10"/>
  <c r="A1292" i="2"/>
  <c r="B1289" i="5"/>
  <c r="A1292" i="1" l="1"/>
  <c r="A1295" i="9"/>
  <c r="A1293" i="2"/>
  <c r="A1297" i="10"/>
  <c r="B1290" i="5"/>
  <c r="A1293" i="1" l="1"/>
  <c r="A1296" i="9"/>
  <c r="A1294" i="2"/>
  <c r="A1298" i="10"/>
  <c r="B1291" i="5"/>
  <c r="A1294" i="1" l="1"/>
  <c r="A1297" i="9"/>
  <c r="A1299" i="10"/>
  <c r="A1295" i="2"/>
  <c r="B1292" i="5"/>
  <c r="A1295" i="1" l="1"/>
  <c r="A1298" i="9"/>
  <c r="A1300" i="10"/>
  <c r="A1296" i="2"/>
  <c r="B1293" i="5"/>
  <c r="A1296" i="1" l="1"/>
  <c r="A1299" i="9"/>
  <c r="A1297" i="2"/>
  <c r="A1301" i="10"/>
  <c r="B1294" i="5"/>
  <c r="A1297" i="1" l="1"/>
  <c r="A1300" i="9"/>
  <c r="A1298" i="2"/>
  <c r="A1302" i="10"/>
  <c r="B1295" i="5"/>
  <c r="A1298" i="1" l="1"/>
  <c r="A1301" i="9"/>
  <c r="A1303" i="10"/>
  <c r="A1299" i="2"/>
  <c r="B1296" i="5"/>
  <c r="A1299" i="1" l="1"/>
  <c r="A1304" i="10"/>
  <c r="A1302" i="9"/>
  <c r="A1300" i="2"/>
  <c r="B1297" i="5"/>
  <c r="A1300" i="1" l="1"/>
  <c r="A1303" i="9"/>
  <c r="A1301" i="2"/>
  <c r="A1305" i="10"/>
  <c r="B1298" i="5"/>
  <c r="A1301" i="1" l="1"/>
  <c r="A1304" i="9"/>
  <c r="A1302" i="2"/>
  <c r="A1306" i="10"/>
  <c r="B1299" i="5"/>
  <c r="A1302" i="1" l="1"/>
  <c r="A1305" i="9"/>
  <c r="A1307" i="10"/>
  <c r="A1303" i="2"/>
  <c r="B1300" i="5"/>
  <c r="A1303" i="1" l="1"/>
  <c r="A1306" i="9"/>
  <c r="A1308" i="10"/>
  <c r="A1304" i="2"/>
  <c r="B1301" i="5"/>
  <c r="A1304" i="1" l="1"/>
  <c r="A1307" i="9"/>
  <c r="A1305" i="2"/>
  <c r="A1309" i="10"/>
  <c r="B1302" i="5"/>
  <c r="A1305" i="1" l="1"/>
  <c r="A1308" i="9"/>
  <c r="A1306" i="2"/>
  <c r="A1310" i="10"/>
  <c r="B1303" i="5"/>
  <c r="A1306" i="1" l="1"/>
  <c r="A1309" i="9"/>
  <c r="A1311" i="10"/>
  <c r="A1307" i="2"/>
  <c r="B1304" i="5"/>
  <c r="A1307" i="1" l="1"/>
  <c r="A1310" i="9"/>
  <c r="A1312" i="10"/>
  <c r="A1308" i="2"/>
  <c r="B1305" i="5"/>
  <c r="A1308" i="1" l="1"/>
  <c r="A1311" i="9"/>
  <c r="A1309" i="2"/>
  <c r="A1313" i="10"/>
  <c r="B1306" i="5"/>
  <c r="A1309" i="1" l="1"/>
  <c r="A1312" i="9"/>
  <c r="A1310" i="2"/>
  <c r="A1314" i="10"/>
  <c r="B1307" i="5"/>
  <c r="A1310" i="1" l="1"/>
  <c r="A1313" i="9"/>
  <c r="A1311" i="2"/>
  <c r="A1315" i="10"/>
  <c r="B1308" i="5"/>
  <c r="A1311" i="1" l="1"/>
  <c r="A1316" i="10"/>
  <c r="A1314" i="9"/>
  <c r="A1312" i="2"/>
  <c r="B1309" i="5"/>
  <c r="A1312" i="1" l="1"/>
  <c r="A1315" i="9"/>
  <c r="A1313" i="2"/>
  <c r="A1317" i="10"/>
  <c r="B1310" i="5"/>
  <c r="A1313" i="1" l="1"/>
  <c r="A1316" i="9"/>
  <c r="A1314" i="2"/>
  <c r="A1318" i="10"/>
  <c r="B1311" i="5"/>
  <c r="A1314" i="1" l="1"/>
  <c r="A1319" i="10"/>
  <c r="A1315" i="2"/>
  <c r="A1317" i="9"/>
  <c r="B1312" i="5"/>
  <c r="A1315" i="1" l="1"/>
  <c r="A1318" i="9"/>
  <c r="A1320" i="10"/>
  <c r="A1316" i="2"/>
  <c r="B1313" i="5"/>
  <c r="A1316" i="1" l="1"/>
  <c r="A1319" i="9"/>
  <c r="A1317" i="2"/>
  <c r="A1321" i="10"/>
  <c r="B1314" i="5"/>
  <c r="A1317" i="1" l="1"/>
  <c r="A1320" i="9"/>
  <c r="A1318" i="2"/>
  <c r="A1322" i="10"/>
  <c r="B1315" i="5"/>
  <c r="A1318" i="1" l="1"/>
  <c r="A1321" i="9"/>
  <c r="A1323" i="10"/>
  <c r="A1319" i="2"/>
  <c r="B1316" i="5"/>
  <c r="A1319" i="1" l="1"/>
  <c r="A1322" i="9"/>
  <c r="A1324" i="10"/>
  <c r="A1320" i="2"/>
  <c r="B1317" i="5"/>
  <c r="A1320" i="1" l="1"/>
  <c r="A1323" i="9"/>
  <c r="A1321" i="2"/>
  <c r="A1325" i="10"/>
  <c r="B1318" i="5"/>
  <c r="A1321" i="1" l="1"/>
  <c r="A1324" i="9"/>
  <c r="A1322" i="2"/>
  <c r="A1326" i="10"/>
  <c r="B1319" i="5"/>
  <c r="A1322" i="1" l="1"/>
  <c r="A1325" i="9"/>
  <c r="A1327" i="10"/>
  <c r="A1323" i="2"/>
  <c r="B1320" i="5"/>
  <c r="A1323" i="1" l="1"/>
  <c r="A1326" i="9"/>
  <c r="A1328" i="10"/>
  <c r="A1324" i="2"/>
  <c r="B1321" i="5"/>
  <c r="A1324" i="1" l="1"/>
  <c r="A1327" i="9"/>
  <c r="A1325" i="2"/>
  <c r="A1329" i="10"/>
  <c r="B1322" i="5"/>
  <c r="A1325" i="1" l="1"/>
  <c r="A1328" i="9"/>
  <c r="A1326" i="2"/>
  <c r="A1330" i="10"/>
  <c r="B1323" i="5"/>
  <c r="A1326" i="1" l="1"/>
  <c r="A1329" i="9"/>
  <c r="A1331" i="10"/>
  <c r="A1327" i="2"/>
  <c r="B1324" i="5"/>
  <c r="A1327" i="1" l="1"/>
  <c r="A1332" i="10"/>
  <c r="A1330" i="9"/>
  <c r="A1328" i="2"/>
  <c r="B1325" i="5"/>
  <c r="A1328" i="1" l="1"/>
  <c r="A1331" i="9"/>
  <c r="A1329" i="2"/>
  <c r="A1333" i="10"/>
  <c r="B1326" i="5"/>
  <c r="A1329" i="1" l="1"/>
  <c r="A1332" i="9"/>
  <c r="A1330" i="2"/>
  <c r="A1334" i="10"/>
  <c r="B1327" i="5"/>
  <c r="A1330" i="1" l="1"/>
  <c r="A1333" i="9"/>
  <c r="A1335" i="10"/>
  <c r="A1331" i="2"/>
  <c r="B1328" i="5"/>
  <c r="A1331" i="1" l="1"/>
  <c r="A1334" i="9"/>
  <c r="A1336" i="10"/>
  <c r="A1332" i="2"/>
  <c r="B1329" i="5"/>
  <c r="A1332" i="1" l="1"/>
  <c r="A1335" i="9"/>
  <c r="A1333" i="2"/>
  <c r="A1337" i="10"/>
  <c r="B1330" i="5"/>
  <c r="A1333" i="1" l="1"/>
  <c r="A1336" i="9"/>
  <c r="A1334" i="2"/>
  <c r="A1338" i="10"/>
  <c r="B1331" i="5"/>
  <c r="A1334" i="1" l="1"/>
  <c r="A1337" i="9"/>
  <c r="A1339" i="10"/>
  <c r="A1335" i="2"/>
  <c r="B1332" i="5"/>
  <c r="A1335" i="1" l="1"/>
  <c r="A1340" i="10"/>
  <c r="A1338" i="9"/>
  <c r="A1336" i="2"/>
  <c r="B1333" i="5"/>
  <c r="A1336" i="1" l="1"/>
  <c r="A1339" i="9"/>
  <c r="A1337" i="2"/>
  <c r="A1341" i="10"/>
  <c r="B1334" i="5"/>
  <c r="A1337" i="1" l="1"/>
  <c r="A1340" i="9"/>
  <c r="A1338" i="2"/>
  <c r="A1342" i="10"/>
  <c r="B1335" i="5"/>
  <c r="A1338" i="1" l="1"/>
  <c r="A1341" i="9"/>
  <c r="A1343" i="10"/>
  <c r="A1339" i="2"/>
  <c r="B1336" i="5"/>
  <c r="A1339" i="1" l="1"/>
  <c r="A1342" i="9"/>
  <c r="A1344" i="10"/>
  <c r="A1340" i="2"/>
  <c r="B1337" i="5"/>
  <c r="A1340" i="1" l="1"/>
  <c r="A1343" i="9"/>
  <c r="A1341" i="2"/>
  <c r="A1345" i="10"/>
  <c r="B1338" i="5"/>
  <c r="A1341" i="1" l="1"/>
  <c r="A1342" i="2"/>
  <c r="A1344" i="9"/>
  <c r="A1346" i="10"/>
  <c r="B1339" i="5"/>
  <c r="A1342" i="1" l="1"/>
  <c r="A1345" i="9"/>
  <c r="A1343" i="2"/>
  <c r="A1347" i="10"/>
  <c r="B1340" i="5"/>
  <c r="A1343" i="1" l="1"/>
  <c r="A1346" i="9"/>
  <c r="A1348" i="10"/>
  <c r="A1344" i="2"/>
  <c r="B1341" i="5"/>
  <c r="A1344" i="1" l="1"/>
  <c r="A1347" i="9"/>
  <c r="A1345" i="2"/>
  <c r="A1349" i="10"/>
  <c r="B1342" i="5"/>
  <c r="A1345" i="1" l="1"/>
  <c r="A1348" i="9"/>
  <c r="A1346" i="2"/>
  <c r="A1350" i="10"/>
  <c r="B1343" i="5"/>
  <c r="A1346" i="1" l="1"/>
  <c r="A1349" i="9"/>
  <c r="A1351" i="10"/>
  <c r="A1347" i="2"/>
  <c r="B1344" i="5"/>
  <c r="A1347" i="1" l="1"/>
  <c r="A1350" i="9"/>
  <c r="A1352" i="10"/>
  <c r="A1348" i="2"/>
  <c r="B1345" i="5"/>
  <c r="A1348" i="1" l="1"/>
  <c r="A1351" i="9"/>
  <c r="A1349" i="2"/>
  <c r="A1353" i="10"/>
  <c r="B1346" i="5"/>
  <c r="A1349" i="1" l="1"/>
  <c r="A1352" i="9"/>
  <c r="A1350" i="2"/>
  <c r="A1354" i="10"/>
  <c r="B1347" i="5"/>
  <c r="A1350" i="1" l="1"/>
  <c r="A1353" i="9"/>
  <c r="A1355" i="10"/>
  <c r="A1351" i="2"/>
  <c r="B1348" i="5"/>
  <c r="A1351" i="1" l="1"/>
  <c r="A1354" i="9"/>
  <c r="A1356" i="10"/>
  <c r="A1352" i="2"/>
  <c r="B1349" i="5"/>
  <c r="A1352" i="1" l="1"/>
  <c r="A1355" i="9"/>
  <c r="A1353" i="2"/>
  <c r="A1357" i="10"/>
  <c r="B1350" i="5"/>
  <c r="A1353" i="1" l="1"/>
  <c r="A1356" i="9"/>
  <c r="A1354" i="2"/>
  <c r="A1358" i="10"/>
  <c r="B1351" i="5"/>
  <c r="A1354" i="1" l="1"/>
  <c r="A1357" i="9"/>
  <c r="A1359" i="10"/>
  <c r="A1355" i="2"/>
  <c r="B1352" i="5"/>
  <c r="A1355" i="1" l="1"/>
  <c r="A1360" i="10"/>
  <c r="A1358" i="9"/>
  <c r="A1356" i="2"/>
  <c r="B1353" i="5"/>
  <c r="A1356" i="1" l="1"/>
  <c r="A1359" i="9"/>
  <c r="A1357" i="2"/>
  <c r="A1361" i="10"/>
  <c r="B1354" i="5"/>
  <c r="A1357" i="1" l="1"/>
  <c r="A1360" i="9"/>
  <c r="A1358" i="2"/>
  <c r="A1362" i="10"/>
  <c r="B1355" i="5"/>
  <c r="A1358" i="1" l="1"/>
  <c r="A1361" i="9"/>
  <c r="A1363" i="10"/>
  <c r="A1359" i="2"/>
  <c r="B1356" i="5"/>
  <c r="A1359" i="1" l="1"/>
  <c r="A1362" i="9"/>
  <c r="A1364" i="10"/>
  <c r="A1360" i="2"/>
  <c r="B1357" i="5"/>
  <c r="A1360" i="1" l="1"/>
  <c r="A1361" i="2"/>
  <c r="A1363" i="9"/>
  <c r="A1365" i="10"/>
  <c r="B1358" i="5"/>
  <c r="A1361" i="1" l="1"/>
  <c r="A1364" i="9"/>
  <c r="A1362" i="2"/>
  <c r="A1366" i="10"/>
  <c r="B1359" i="5"/>
  <c r="A1362" i="1" l="1"/>
  <c r="A1365" i="9"/>
  <c r="A1367" i="10"/>
  <c r="A1363" i="2"/>
  <c r="B1360" i="5"/>
  <c r="A1363" i="1" l="1"/>
  <c r="A1366" i="9"/>
  <c r="A1368" i="10"/>
  <c r="A1364" i="2"/>
  <c r="B1361" i="5"/>
  <c r="A1364" i="1" l="1"/>
  <c r="A1365" i="2"/>
  <c r="A1369" i="10"/>
  <c r="A1367" i="9"/>
  <c r="B1362" i="5"/>
  <c r="A1365" i="1" l="1"/>
  <c r="A1366" i="2"/>
  <c r="A1368" i="9"/>
  <c r="A1370" i="10"/>
  <c r="B1363" i="5"/>
  <c r="A1366" i="1" l="1"/>
  <c r="A1369" i="9"/>
  <c r="A1371" i="10"/>
  <c r="A1367" i="2"/>
  <c r="B1364" i="5"/>
  <c r="A1367" i="1" l="1"/>
  <c r="A1370" i="9"/>
  <c r="A1372" i="10"/>
  <c r="A1368" i="2"/>
  <c r="B1365" i="5"/>
  <c r="A1368" i="1" l="1"/>
  <c r="A1371" i="9"/>
  <c r="A1369" i="2"/>
  <c r="A1373" i="10"/>
  <c r="B1366" i="5"/>
  <c r="A1369" i="1" l="1"/>
  <c r="A1372" i="9"/>
  <c r="A1370" i="2"/>
  <c r="A1374" i="10"/>
  <c r="B1367" i="5"/>
  <c r="A1370" i="1" l="1"/>
  <c r="A1373" i="9"/>
  <c r="A1375" i="10"/>
  <c r="A1371" i="2"/>
  <c r="B1368" i="5"/>
  <c r="A1371" i="1" l="1"/>
  <c r="A1376" i="10"/>
  <c r="A1374" i="9"/>
  <c r="A1372" i="2"/>
  <c r="B1369" i="5"/>
  <c r="A1372" i="1" l="1"/>
  <c r="A1375" i="9"/>
  <c r="A1373" i="2"/>
  <c r="A1377" i="10"/>
  <c r="B1370" i="5"/>
  <c r="A1373" i="1" l="1"/>
  <c r="A1376" i="9"/>
  <c r="A1374" i="2"/>
  <c r="A1378" i="10"/>
  <c r="B1371" i="5"/>
  <c r="A1374" i="1" l="1"/>
  <c r="A1377" i="9"/>
  <c r="A1375" i="2"/>
  <c r="A1379" i="10"/>
  <c r="B1372" i="5"/>
  <c r="A1375" i="1" l="1"/>
  <c r="A1380" i="10"/>
  <c r="A1378" i="9"/>
  <c r="A1376" i="2"/>
  <c r="B1373" i="5"/>
  <c r="A1376" i="1" l="1"/>
  <c r="A1377" i="2"/>
  <c r="A1381" i="10"/>
  <c r="A1379" i="9"/>
  <c r="B1374" i="5"/>
  <c r="A1377" i="1" l="1"/>
  <c r="A1380" i="9"/>
  <c r="A1378" i="2"/>
  <c r="A1382" i="10"/>
  <c r="B1375" i="5"/>
  <c r="A1378" i="1" l="1"/>
  <c r="A1381" i="9"/>
  <c r="A1383" i="10"/>
  <c r="A1379" i="2"/>
  <c r="B1376" i="5"/>
  <c r="A1379" i="1" l="1"/>
  <c r="A1382" i="9"/>
  <c r="A1384" i="10"/>
  <c r="A1380" i="2"/>
  <c r="B1377" i="5"/>
  <c r="A1380" i="1" l="1"/>
  <c r="A1383" i="9"/>
  <c r="A1381" i="2"/>
  <c r="A1385" i="10"/>
  <c r="B1378" i="5"/>
  <c r="A1381" i="1" l="1"/>
  <c r="A1384" i="9"/>
  <c r="A1382" i="2"/>
  <c r="A1386" i="10"/>
  <c r="B1379" i="5"/>
  <c r="A1382" i="1" l="1"/>
  <c r="A1385" i="9"/>
  <c r="A1387" i="10"/>
  <c r="A1383" i="2"/>
  <c r="B1380" i="5"/>
  <c r="A1383" i="1" l="1"/>
  <c r="A1386" i="9"/>
  <c r="A1388" i="10"/>
  <c r="A1384" i="2"/>
  <c r="B1381" i="5"/>
  <c r="A1384" i="1" l="1"/>
  <c r="A1387" i="9"/>
  <c r="A1385" i="2"/>
  <c r="A1389" i="10"/>
  <c r="B1382" i="5"/>
  <c r="A1385" i="1" l="1"/>
  <c r="A1386" i="2"/>
  <c r="A1388" i="9"/>
  <c r="A1390" i="10"/>
  <c r="B1383" i="5"/>
  <c r="A1386" i="1" l="1"/>
  <c r="A1389" i="9"/>
  <c r="A1391" i="10"/>
  <c r="A1387" i="2"/>
  <c r="B1384" i="5"/>
  <c r="A1387" i="1" l="1"/>
  <c r="A1392" i="10"/>
  <c r="A1390" i="9"/>
  <c r="A1388" i="2"/>
  <c r="B1385" i="5"/>
  <c r="A1388" i="1" l="1"/>
  <c r="A1391" i="9"/>
  <c r="A1389" i="2"/>
  <c r="A1393" i="10"/>
  <c r="B1386" i="5"/>
  <c r="A1389" i="1" l="1"/>
  <c r="A1392" i="9"/>
  <c r="A1390" i="2"/>
  <c r="A1394" i="10"/>
  <c r="B1387" i="5"/>
  <c r="A1390" i="1" l="1"/>
  <c r="A1393" i="9"/>
  <c r="A1395" i="10"/>
  <c r="A1391" i="2"/>
  <c r="B1388" i="5"/>
  <c r="A1391" i="1" l="1"/>
  <c r="A1394" i="9"/>
  <c r="A1396" i="10"/>
  <c r="A1392" i="2"/>
  <c r="B1389" i="5"/>
  <c r="A1392" i="1" l="1"/>
  <c r="A1393" i="2"/>
  <c r="A1395" i="9"/>
  <c r="A1397" i="10"/>
  <c r="B1390" i="5"/>
  <c r="A1393" i="1" l="1"/>
  <c r="A1396" i="9"/>
  <c r="A1394" i="2"/>
  <c r="A1398" i="10"/>
  <c r="B1391" i="5"/>
  <c r="A1394" i="1" l="1"/>
  <c r="A1397" i="9"/>
  <c r="A1399" i="10"/>
  <c r="A1395" i="2"/>
  <c r="B1392" i="5"/>
  <c r="A1395" i="1" l="1"/>
  <c r="A1398" i="9"/>
  <c r="A1400" i="10"/>
  <c r="A1396" i="2"/>
  <c r="B1393" i="5"/>
  <c r="A1396" i="1" l="1"/>
  <c r="A1397" i="2"/>
  <c r="A1401" i="10"/>
  <c r="A1399" i="9"/>
  <c r="B1394" i="5"/>
  <c r="A1397" i="1" l="1"/>
  <c r="A1398" i="2"/>
  <c r="A1400" i="9"/>
  <c r="A1402" i="10"/>
  <c r="B1395" i="5"/>
  <c r="A1398" i="1" l="1"/>
  <c r="A1401" i="9"/>
  <c r="A1403" i="10"/>
  <c r="A1399" i="2"/>
  <c r="B1396" i="5"/>
  <c r="A1399" i="1" l="1"/>
  <c r="A1402" i="9"/>
  <c r="A1404" i="10"/>
  <c r="A1400" i="2"/>
  <c r="B1397" i="5"/>
  <c r="A1400" i="1" l="1"/>
  <c r="A1403" i="9"/>
  <c r="A1401" i="2"/>
  <c r="A1405" i="10"/>
  <c r="B1398" i="5"/>
  <c r="A1401" i="1" l="1"/>
  <c r="A1404" i="9"/>
  <c r="A1402" i="2"/>
  <c r="A1406" i="10"/>
  <c r="B1399" i="5"/>
  <c r="A1402" i="1" l="1"/>
  <c r="A1405" i="9"/>
  <c r="A1407" i="10"/>
  <c r="A1403" i="2"/>
  <c r="B1400" i="5"/>
  <c r="A1403" i="1" l="1"/>
  <c r="A1408" i="10"/>
  <c r="A1406" i="9"/>
  <c r="A1404" i="2"/>
  <c r="B1401" i="5"/>
  <c r="A1404" i="1" l="1"/>
  <c r="A1407" i="9"/>
  <c r="A1405" i="2"/>
  <c r="A1409" i="10"/>
  <c r="B1402" i="5"/>
  <c r="A1405" i="1" l="1"/>
  <c r="A1408" i="9"/>
  <c r="A1406" i="2"/>
  <c r="A1410" i="10"/>
  <c r="B1403" i="5"/>
  <c r="A1406" i="1" l="1"/>
  <c r="A1409" i="9"/>
  <c r="A1407" i="2"/>
  <c r="A1411" i="10"/>
  <c r="B1404" i="5"/>
  <c r="A1407" i="1" l="1"/>
  <c r="A1412" i="10"/>
  <c r="A1410" i="9"/>
  <c r="A1408" i="2"/>
  <c r="B1405" i="5"/>
  <c r="A1408" i="1" l="1"/>
  <c r="A1409" i="2"/>
  <c r="A1413" i="10"/>
  <c r="A1411" i="9"/>
  <c r="B1406" i="5"/>
  <c r="A1409" i="1" l="1"/>
  <c r="A1412" i="9"/>
  <c r="A1410" i="2"/>
  <c r="A1414" i="10"/>
  <c r="B1407" i="5"/>
  <c r="A1410" i="1" l="1"/>
  <c r="A1413" i="9"/>
  <c r="A1415" i="10"/>
  <c r="A1411" i="2"/>
  <c r="B1408" i="5"/>
  <c r="A1411" i="1" l="1"/>
  <c r="A1414" i="9"/>
  <c r="A1416" i="10"/>
  <c r="A1412" i="2"/>
  <c r="B1409" i="5"/>
  <c r="A1412" i="1" l="1"/>
  <c r="A1415" i="9"/>
  <c r="A1413" i="2"/>
  <c r="A1417" i="10"/>
  <c r="B1410" i="5"/>
  <c r="A1413" i="1" l="1"/>
  <c r="A1416" i="9"/>
  <c r="A1414" i="2"/>
  <c r="A1418" i="10"/>
  <c r="B1411" i="5"/>
  <c r="A1414" i="1" l="1"/>
  <c r="A1417" i="9"/>
  <c r="A1419" i="10"/>
  <c r="A1415" i="2"/>
  <c r="B1412" i="5"/>
  <c r="A1415" i="1" l="1"/>
  <c r="A1418" i="9"/>
  <c r="A1420" i="10"/>
  <c r="A1416" i="2"/>
  <c r="B1413" i="5"/>
  <c r="A1416" i="1" l="1"/>
  <c r="A1419" i="9"/>
  <c r="A1417" i="2"/>
  <c r="A1421" i="10"/>
  <c r="B1414" i="5"/>
  <c r="A1417" i="1" l="1"/>
  <c r="A1420" i="9"/>
  <c r="A1418" i="2"/>
  <c r="A1422" i="10"/>
  <c r="B1415" i="5"/>
  <c r="A1418" i="1" l="1"/>
  <c r="A1421" i="9"/>
  <c r="A1423" i="10"/>
  <c r="A1419" i="2"/>
  <c r="B1416" i="5"/>
  <c r="A1419" i="1" l="1"/>
  <c r="A1424" i="10"/>
  <c r="A1422" i="9"/>
  <c r="A1420" i="2"/>
  <c r="B1417" i="5"/>
  <c r="A1420" i="1" l="1"/>
  <c r="A1423" i="9"/>
  <c r="A1421" i="2"/>
  <c r="A1425" i="10"/>
  <c r="B1418" i="5"/>
  <c r="A1421" i="1" l="1"/>
  <c r="A1424" i="9"/>
  <c r="A1422" i="2"/>
  <c r="A1426" i="10"/>
  <c r="B1419" i="5"/>
  <c r="A1422" i="1" l="1"/>
  <c r="A1425" i="9"/>
  <c r="A1427" i="10"/>
  <c r="A1423" i="2"/>
  <c r="B1420" i="5"/>
  <c r="A1423" i="1" l="1"/>
  <c r="A1426" i="9"/>
  <c r="A1428" i="10"/>
  <c r="A1424" i="2"/>
  <c r="B1421" i="5"/>
  <c r="A1424" i="1" l="1"/>
  <c r="A1425" i="2"/>
  <c r="A1427" i="9"/>
  <c r="A1429" i="10"/>
  <c r="B1422" i="5"/>
  <c r="A1425" i="1" l="1"/>
  <c r="A1428" i="9"/>
  <c r="A1426" i="2"/>
  <c r="A1430" i="10"/>
  <c r="B1423" i="5"/>
  <c r="A1426" i="1" l="1"/>
  <c r="A1429" i="9"/>
  <c r="A1427" i="2"/>
  <c r="A1431" i="10"/>
  <c r="B1424" i="5"/>
  <c r="A1427" i="1" l="1"/>
  <c r="A1430" i="9"/>
  <c r="A1432" i="10"/>
  <c r="A1428" i="2"/>
  <c r="B1425" i="5"/>
  <c r="A1428" i="1" l="1"/>
  <c r="A1429" i="2"/>
  <c r="A1433" i="10"/>
  <c r="A1431" i="9"/>
  <c r="B1426" i="5"/>
  <c r="A1429" i="1" l="1"/>
  <c r="A1430" i="2"/>
  <c r="A1432" i="9"/>
  <c r="A1434" i="10"/>
  <c r="B1427" i="5"/>
  <c r="A1430" i="1" l="1"/>
  <c r="A1433" i="9"/>
  <c r="A1435" i="10"/>
  <c r="A1431" i="2"/>
  <c r="B1428" i="5"/>
  <c r="A1431" i="1" l="1"/>
  <c r="A1434" i="9"/>
  <c r="A1436" i="10"/>
  <c r="A1432" i="2"/>
  <c r="B1429" i="5"/>
  <c r="A1432" i="1" l="1"/>
  <c r="A1435" i="9"/>
  <c r="A1433" i="2"/>
  <c r="A1437" i="10"/>
  <c r="B1430" i="5"/>
  <c r="A1433" i="1" l="1"/>
  <c r="A1436" i="9"/>
  <c r="A1434" i="2"/>
  <c r="A1438" i="10"/>
  <c r="B1431" i="5"/>
  <c r="A1434" i="1" l="1"/>
  <c r="A1437" i="9"/>
  <c r="A1439" i="10"/>
  <c r="A1435" i="2"/>
  <c r="B1432" i="5"/>
  <c r="A1435" i="1" l="1"/>
  <c r="A1440" i="10"/>
  <c r="A1438" i="9"/>
  <c r="A1436" i="2"/>
  <c r="B1433" i="5"/>
  <c r="A1436" i="1" l="1"/>
  <c r="A1439" i="9"/>
  <c r="A1437" i="2"/>
  <c r="A1441" i="10"/>
  <c r="B1434" i="5"/>
  <c r="A1437" i="1" l="1"/>
  <c r="A1440" i="9"/>
  <c r="A1438" i="2"/>
  <c r="A1442" i="10"/>
  <c r="B1435" i="5"/>
  <c r="A1438" i="1" l="1"/>
  <c r="A1441" i="9"/>
  <c r="A1443" i="10"/>
  <c r="A1439" i="2"/>
  <c r="B1436" i="5"/>
  <c r="A1439" i="1" l="1"/>
  <c r="A1444" i="10"/>
  <c r="A1442" i="9"/>
  <c r="A1440" i="2"/>
  <c r="B1437" i="5"/>
  <c r="A1440" i="1" l="1"/>
  <c r="A1441" i="2"/>
  <c r="A1445" i="10"/>
  <c r="A1443" i="9"/>
  <c r="B1438" i="5"/>
  <c r="A1441" i="1" l="1"/>
  <c r="A1444" i="9"/>
  <c r="A1442" i="2"/>
  <c r="A1446" i="10"/>
  <c r="B1439" i="5"/>
  <c r="A1442" i="1" l="1"/>
  <c r="A1445" i="9"/>
  <c r="A1447" i="10"/>
  <c r="A1443" i="2"/>
  <c r="B1440" i="5"/>
  <c r="A1443" i="1" l="1"/>
  <c r="A1446" i="9"/>
  <c r="A1448" i="10"/>
  <c r="A1444" i="2"/>
  <c r="B1441" i="5"/>
  <c r="A1444" i="1" l="1"/>
  <c r="A1447" i="9"/>
  <c r="A1445" i="2"/>
  <c r="A1449" i="10"/>
  <c r="B1442" i="5"/>
  <c r="A1445" i="1" l="1"/>
  <c r="A1448" i="9"/>
  <c r="A1446" i="2"/>
  <c r="A1450" i="10"/>
  <c r="B1443" i="5"/>
  <c r="A1446" i="1" l="1"/>
  <c r="A1449" i="9"/>
  <c r="A1451" i="10"/>
  <c r="A1447" i="2"/>
  <c r="B1444" i="5"/>
  <c r="A1447" i="1" l="1"/>
  <c r="A1450" i="9"/>
  <c r="A1452" i="10"/>
  <c r="A1448" i="2"/>
  <c r="B1445" i="5"/>
  <c r="A1448" i="1" l="1"/>
  <c r="A1451" i="9"/>
  <c r="A1449" i="2"/>
  <c r="A1453" i="10"/>
  <c r="B1446" i="5"/>
  <c r="A1449" i="1" l="1"/>
  <c r="A1452" i="9"/>
  <c r="A1450" i="2"/>
  <c r="A1454" i="10"/>
  <c r="B1447" i="5"/>
  <c r="A1450" i="1" l="1"/>
  <c r="A1453" i="9"/>
  <c r="A1451" i="2"/>
  <c r="A1455" i="10"/>
  <c r="B1448" i="5"/>
  <c r="A1451" i="1" l="1"/>
  <c r="A1456" i="10"/>
  <c r="A1454" i="9"/>
  <c r="A1452" i="2"/>
  <c r="B1449" i="5"/>
  <c r="A1452" i="1" l="1"/>
  <c r="A1455" i="9"/>
  <c r="A1453" i="2"/>
  <c r="A1457" i="10"/>
  <c r="B1450" i="5"/>
  <c r="A1453" i="1" l="1"/>
  <c r="A1456" i="9"/>
  <c r="A1454" i="2"/>
  <c r="A1458" i="10"/>
  <c r="B1451" i="5"/>
  <c r="A1454" i="1" l="1"/>
  <c r="A1457" i="9"/>
  <c r="A1459" i="10"/>
  <c r="A1455" i="2"/>
  <c r="B1452" i="5"/>
  <c r="A1455" i="1" l="1"/>
  <c r="A1458" i="9"/>
  <c r="A1460" i="10"/>
  <c r="A1456" i="2"/>
  <c r="B1453" i="5"/>
  <c r="A1456" i="1" l="1"/>
  <c r="A1457" i="2"/>
  <c r="A1459" i="9"/>
  <c r="A1461" i="10"/>
  <c r="B1454" i="5"/>
  <c r="A1457" i="1" l="1"/>
  <c r="A1460" i="9"/>
  <c r="A1458" i="2"/>
  <c r="A1462" i="10"/>
  <c r="B1455" i="5"/>
  <c r="A1458" i="1" l="1"/>
  <c r="A1461" i="9"/>
  <c r="A1459" i="2"/>
  <c r="A1463" i="10"/>
  <c r="B1456" i="5"/>
  <c r="A1459" i="1" l="1"/>
  <c r="A1462" i="9"/>
  <c r="A1464" i="10"/>
  <c r="A1460" i="2"/>
  <c r="B1457" i="5"/>
  <c r="A1460" i="1" l="1"/>
  <c r="A1461" i="2"/>
  <c r="A1463" i="9"/>
  <c r="A1465" i="10"/>
  <c r="B1458" i="5"/>
  <c r="A1461" i="1" l="1"/>
  <c r="A1462" i="2"/>
  <c r="A1466" i="10"/>
  <c r="A1464" i="9"/>
  <c r="B1459" i="5"/>
  <c r="A1462" i="1" l="1"/>
  <c r="A1465" i="9"/>
  <c r="A1467" i="10"/>
  <c r="A1463" i="2"/>
  <c r="B1460" i="5"/>
  <c r="A1463" i="1" l="1"/>
  <c r="A1466" i="9"/>
  <c r="A1468" i="10"/>
  <c r="A1464" i="2"/>
  <c r="B1461" i="5"/>
  <c r="A1464" i="1" l="1"/>
  <c r="A1467" i="9"/>
  <c r="A1465" i="2"/>
  <c r="A1469" i="10"/>
  <c r="B1462" i="5"/>
  <c r="A1465" i="1" l="1"/>
  <c r="A1468" i="9"/>
  <c r="A1466" i="2"/>
  <c r="A1470" i="10"/>
  <c r="B1463" i="5"/>
  <c r="A1466" i="1" l="1"/>
  <c r="A1469" i="9"/>
  <c r="A1467" i="2"/>
  <c r="A1471" i="10"/>
  <c r="B1464" i="5"/>
  <c r="A1467" i="1" l="1"/>
  <c r="A1472" i="10"/>
  <c r="A1470" i="9"/>
  <c r="A1468" i="2"/>
  <c r="B1465" i="5"/>
  <c r="A1468" i="1" l="1"/>
  <c r="A1471" i="9"/>
  <c r="A1469" i="2"/>
  <c r="A1473" i="10"/>
  <c r="B1466" i="5"/>
  <c r="A1469" i="1" l="1"/>
  <c r="A1472" i="9"/>
  <c r="A1470" i="2"/>
  <c r="A1474" i="10"/>
  <c r="B1467" i="5"/>
  <c r="A1470" i="1" l="1"/>
  <c r="A1473" i="9"/>
  <c r="A1475" i="10"/>
  <c r="A1471" i="2"/>
  <c r="B1468" i="5"/>
  <c r="A1471" i="1" l="1"/>
  <c r="A1476" i="10"/>
  <c r="A1474" i="9"/>
  <c r="A1472" i="2"/>
  <c r="B1469" i="5"/>
  <c r="A1472" i="1" l="1"/>
  <c r="A1473" i="2"/>
  <c r="A1477" i="10"/>
  <c r="A1475" i="9"/>
  <c r="B1470" i="5"/>
  <c r="A1473" i="1" l="1"/>
  <c r="A1476" i="9"/>
  <c r="A1474" i="2"/>
  <c r="A1478" i="10"/>
  <c r="B1471" i="5"/>
  <c r="A1474" i="1" l="1"/>
  <c r="A1477" i="9"/>
  <c r="A1475" i="2"/>
  <c r="A1479" i="10"/>
  <c r="B1472" i="5"/>
  <c r="A1475" i="1" l="1"/>
  <c r="A1478" i="9"/>
  <c r="A1480" i="10"/>
  <c r="A1476" i="2"/>
  <c r="B1473" i="5"/>
  <c r="A1476" i="1" l="1"/>
  <c r="A1479" i="9"/>
  <c r="A1477" i="2"/>
  <c r="A1481" i="10"/>
  <c r="B1474" i="5"/>
  <c r="A1477" i="1" l="1"/>
  <c r="A1480" i="9"/>
  <c r="A1478" i="2"/>
  <c r="A1482" i="10"/>
  <c r="B1475" i="5"/>
  <c r="A1478" i="1" l="1"/>
  <c r="A1481" i="9"/>
  <c r="A1483" i="10"/>
  <c r="A1479" i="2"/>
  <c r="B1476" i="5"/>
  <c r="A1479" i="1" l="1"/>
  <c r="A1482" i="9"/>
  <c r="A1484" i="10"/>
  <c r="A1480" i="2"/>
  <c r="B1477" i="5"/>
  <c r="A1480" i="1" l="1"/>
  <c r="A1483" i="9"/>
  <c r="A1481" i="2"/>
  <c r="A1485" i="10"/>
  <c r="B1478" i="5"/>
  <c r="A1481" i="1" l="1"/>
  <c r="A1484" i="9"/>
  <c r="A1482" i="2"/>
  <c r="A1486" i="10"/>
  <c r="B1479" i="5"/>
  <c r="A1482" i="1" l="1"/>
  <c r="A1485" i="9"/>
  <c r="A1483" i="2"/>
  <c r="A1487" i="10"/>
  <c r="B1480" i="5"/>
  <c r="A1483" i="1" l="1"/>
  <c r="A1488" i="10"/>
  <c r="A1486" i="9"/>
  <c r="A1484" i="2"/>
  <c r="B1481" i="5"/>
  <c r="A1484" i="1" l="1"/>
  <c r="A1487" i="9"/>
  <c r="A1485" i="2"/>
  <c r="A1489" i="10"/>
  <c r="B1482" i="5"/>
  <c r="A1485" i="1" l="1"/>
  <c r="A1488" i="9"/>
  <c r="A1486" i="2"/>
  <c r="A1490" i="10"/>
  <c r="B1483" i="5"/>
  <c r="A1486" i="1" l="1"/>
  <c r="A1489" i="9"/>
  <c r="A1491" i="10"/>
  <c r="A1487" i="2"/>
  <c r="B1484" i="5"/>
  <c r="A1487" i="1" l="1"/>
  <c r="A1490" i="9"/>
  <c r="A1492" i="10"/>
  <c r="A1488" i="2"/>
  <c r="B1485" i="5"/>
  <c r="A1488" i="1" l="1"/>
  <c r="A1489" i="2"/>
  <c r="A1491" i="9"/>
  <c r="A1493" i="10"/>
  <c r="B1486" i="5"/>
  <c r="A1489" i="1" l="1"/>
  <c r="A1492" i="9"/>
  <c r="A1490" i="2"/>
  <c r="A1494" i="10"/>
  <c r="B1487" i="5"/>
  <c r="A1490" i="1" l="1"/>
  <c r="A1493" i="9"/>
  <c r="A1495" i="10"/>
  <c r="A1491" i="2"/>
  <c r="B1488" i="5"/>
  <c r="A1491" i="1" l="1"/>
  <c r="A1494" i="9"/>
  <c r="A1496" i="10"/>
  <c r="A1492" i="2"/>
  <c r="B1489" i="5"/>
  <c r="A1492" i="1" l="1"/>
  <c r="A1493" i="2"/>
  <c r="A1495" i="9"/>
  <c r="A1497" i="10"/>
  <c r="B1490" i="5"/>
  <c r="A1493" i="1" l="1"/>
  <c r="A1494" i="2"/>
  <c r="A1498" i="10"/>
  <c r="A1496" i="9"/>
  <c r="B1491" i="5"/>
  <c r="A1494" i="1" l="1"/>
  <c r="A1497" i="9"/>
  <c r="A1499" i="10"/>
  <c r="A1495" i="2"/>
  <c r="B1492" i="5"/>
  <c r="A1495" i="1" l="1"/>
  <c r="A1498" i="9"/>
  <c r="A1500" i="10"/>
  <c r="A1496" i="2"/>
  <c r="B1493" i="5"/>
  <c r="A1496" i="1" l="1"/>
  <c r="A1499" i="9"/>
  <c r="A1497" i="2"/>
  <c r="A1501" i="10"/>
  <c r="B1494" i="5"/>
  <c r="A1497" i="1" l="1"/>
  <c r="A1500" i="9"/>
  <c r="A1498" i="2"/>
  <c r="A1502" i="10"/>
  <c r="B1495" i="5"/>
  <c r="A1498" i="1" l="1"/>
  <c r="A1501" i="9"/>
  <c r="A1503" i="10"/>
  <c r="A1499" i="2"/>
  <c r="B1496" i="5"/>
  <c r="A1499" i="1" l="1"/>
  <c r="A1504" i="10"/>
  <c r="A1502" i="9"/>
  <c r="A1500" i="2"/>
  <c r="B1497" i="5"/>
  <c r="A1500" i="1" l="1"/>
  <c r="A1501" i="2"/>
  <c r="A1505" i="10"/>
  <c r="B1498" i="5"/>
  <c r="A1506" i="10" l="1"/>
  <c r="A1502" i="2"/>
  <c r="B1499" i="5"/>
  <c r="A1503" i="2" l="1"/>
  <c r="A1507" i="10"/>
  <c r="B1500" i="5"/>
  <c r="B1501" i="5" l="1"/>
  <c r="A1508" i="10"/>
  <c r="A1504" i="2"/>
  <c r="A1505" i="2" l="1"/>
  <c r="A1509" i="10"/>
</calcChain>
</file>

<file path=xl/sharedStrings.xml><?xml version="1.0" encoding="utf-8"?>
<sst xmlns="http://schemas.openxmlformats.org/spreadsheetml/2006/main" count="14220" uniqueCount="175">
  <si>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</si>
  <si>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</si>
  <si>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</si>
  <si>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</si>
  <si>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</si>
  <si>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</si>
  <si>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</si>
  <si>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</si>
  <si>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</si>
  <si>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</si>
  <si>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</si>
  <si>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</si>
  <si>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</si>
  <si>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</si>
  <si>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</si>
  <si>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</si>
  <si>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</si>
  <si>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</si>
  <si>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</si>
  <si>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</si>
  <si>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</si>
  <si>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</si>
  <si>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</si>
  <si>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</si>
  <si>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</si>
  <si>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</si>
  <si>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</si>
  <si>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</si>
  <si>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</si>
  <si>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</si>
  <si>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</si>
  <si>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</si>
  <si>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</si>
  <si>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</si>
  <si>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</si>
  <si>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</si>
  <si>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</si>
  <si>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</si>
  <si>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</si>
  <si>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</si>
  <si>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</si>
  <si>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</si>
  <si>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</si>
  <si>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</si>
  <si>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</si>
  <si>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</si>
  <si>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</si>
  <si>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</si>
  <si>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</si>
  <si>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</si>
  <si>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</si>
  <si>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</si>
  <si>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</si>
  <si>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</si>
  <si>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</si>
  <si>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</si>
  <si>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</si>
  <si>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</si>
  <si>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</si>
  <si>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</si>
  <si>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</si>
  <si>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</si>
  <si>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</si>
  <si>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</si>
  <si>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</si>
  <si>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</si>
  <si>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</si>
  <si>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автомат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</si>
  <si>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</si>
  <si>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</si>
  <si>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</si>
  <si>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</si>
  <si>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</si>
  <si>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</si>
  <si>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</si>
  <si>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</si>
  <si>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</si>
  <si>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</si>
  <si>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</si>
  <si>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</si>
  <si>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</si>
  <si>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</si>
  <si>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</si>
  <si>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</si>
  <si>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</si>
  <si>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</si>
  <si>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</si>
  <si>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</si>
  <si>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</si>
  <si>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</si>
  <si>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</si>
  <si>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</si>
  <si>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</si>
  <si>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</si>
  <si>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</si>
  <si>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</si>
  <si>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</si>
  <si>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</si>
  <si>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</si>
  <si>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DS941</t>
  </si>
  <si>
    <t>адресация</t>
  </si>
  <si>
    <t>1</t>
  </si>
  <si>
    <t>FH204</t>
  </si>
  <si>
    <t>SH203L</t>
  </si>
  <si>
    <t>SH 201 L</t>
  </si>
  <si>
    <t>SH 202 L</t>
  </si>
  <si>
    <t>SH 203 L</t>
  </si>
  <si>
    <t>1,2,3</t>
  </si>
  <si>
    <t>Группа от QFD</t>
  </si>
  <si>
    <t xml:space="preserve"> Ввод 0.1 QD</t>
  </si>
  <si>
    <t>Ввод 0.2 QF</t>
  </si>
  <si>
    <t>DS943</t>
  </si>
  <si>
    <t>Группа от QD</t>
  </si>
  <si>
    <t>FH202</t>
  </si>
  <si>
    <t>1, N</t>
  </si>
  <si>
    <t>Тип</t>
  </si>
  <si>
    <t>QF</t>
  </si>
  <si>
    <t>QFD</t>
  </si>
  <si>
    <t>QD</t>
  </si>
  <si>
    <t>8</t>
  </si>
  <si>
    <t>9</t>
  </si>
  <si>
    <t>Объект</t>
  </si>
  <si>
    <t>Заказчик</t>
  </si>
  <si>
    <t>Адрес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</si>
  <si>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</si>
  <si>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</si>
  <si>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</si>
  <si>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</si>
  <si>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</si>
  <si>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</si>
  <si>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</si>
  <si>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</si>
  <si>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</si>
  <si>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ИП Варносов</t>
  </si>
  <si>
    <t>Р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</si>
  <si>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</si>
  <si>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</si>
  <si>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</si>
  <si>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</si>
  <si>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</si>
  <si>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</si>
  <si>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</si>
  <si>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Данные аппаратов</t>
  </si>
  <si>
    <t>Вводной щит</t>
  </si>
  <si>
    <t>Артикул</t>
  </si>
  <si>
    <t>ЩР1</t>
  </si>
  <si>
    <t>ЩР2</t>
  </si>
  <si>
    <t/>
  </si>
  <si>
    <t>ЩР3</t>
  </si>
  <si>
    <t>Установленная мощность</t>
  </si>
  <si>
    <t>Расчетный ток</t>
  </si>
  <si>
    <t>Наименование потребителя</t>
  </si>
  <si>
    <t>3х6</t>
  </si>
  <si>
    <t>5х6</t>
  </si>
  <si>
    <t>ВВГнг(А)-LS</t>
  </si>
  <si>
    <t>3х2,5</t>
  </si>
  <si>
    <t>Марка кабеля</t>
  </si>
  <si>
    <t>Сечение кабеля</t>
  </si>
  <si>
    <t>г. Москва, пр. Ольминского, 1</t>
  </si>
  <si>
    <t>ГБУЗ «ДС 29 ДЗМ»</t>
  </si>
  <si>
    <t>07.22 ОС.ЭОМ</t>
  </si>
  <si>
    <t>Сечение</t>
  </si>
  <si>
    <t>Ввод</t>
  </si>
  <si>
    <t>ВЩ-1</t>
  </si>
  <si>
    <t>ВЩ-2</t>
  </si>
  <si>
    <t>ВЩ-3</t>
  </si>
  <si>
    <t>Освещение</t>
  </si>
  <si>
    <t>Розетка</t>
  </si>
  <si>
    <t>Освещение, розетка, холодильник</t>
  </si>
  <si>
    <t>Стиральная машина</t>
  </si>
  <si>
    <t>2,3</t>
  </si>
  <si>
    <t>1,3</t>
  </si>
  <si>
    <t>Условное обозначение</t>
  </si>
  <si>
    <t>Электроустановка санатория</t>
  </si>
  <si>
    <t>Иванов А.А.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</si>
</sst>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61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3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9" xfId="0" applyBorder="1" applyAlignment="1">
      <alignment horizontal="center" vertical="center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0" fontId="0" fillId="0" borderId="50" xfId="0" applyBorder="1" applyAlignment="1" applyProtection="1">
      <alignment horizontal="center" vertical="center"/>
      <protection locked="0"/>
    </xf>
    <xf numFmtId="0" fontId="0" fillId="0" borderId="51" xfId="0" applyBorder="1" applyAlignment="1" applyProtection="1">
      <alignment horizontal="center" vertical="center"/>
      <protection locked="0"/>
    </xf>
    <xf numFmtId="14" fontId="0" fillId="0" borderId="51" xfId="0" applyNumberFormat="1" applyBorder="1" applyAlignment="1" applyProtection="1">
      <alignment horizontal="center" vertical="center"/>
      <protection locked="0"/>
    </xf>
    <xf numFmtId="0" fontId="0" fillId="4" borderId="52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54" xfId="0" applyFill="1" applyBorder="1" applyAlignment="1">
      <alignment horizontal="center" vertical="center"/>
    </xf>
    <xf numFmtId="0" fontId="0" fillId="4" borderId="55" xfId="0" applyFill="1" applyBorder="1" applyAlignment="1" applyProtection="1">
      <alignment horizontal="center" vertical="center"/>
      <protection locked="0"/>
    </xf>
    <xf numFmtId="0" fontId="0" fillId="0" borderId="56" xfId="0" applyBorder="1" applyAlignment="1" applyProtection="1">
      <alignment horizontal="center" vertical="center"/>
      <protection locked="0"/>
    </xf>
    <xf numFmtId="49" fontId="0" fillId="7" borderId="3" xfId="0" applyNumberFormat="1" applyFill="1" applyBorder="1" applyAlignment="1">
      <alignment horizontal="center" vertical="center" wrapText="1"/>
    </xf>
    <xf numFmtId="0" fontId="0" fillId="4" borderId="57" xfId="0" applyFill="1" applyBorder="1" applyAlignment="1">
      <alignment horizontal="center" vertical="center"/>
    </xf>
    <xf numFmtId="1" fontId="11" fillId="7" borderId="3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7" fillId="9" borderId="3" xfId="0" applyFont="1" applyFill="1" applyBorder="1" applyAlignment="1">
      <alignment horizontal="center" wrapText="1"/>
    </xf>
    <xf numFmtId="0" fontId="7" fillId="9" borderId="3" xfId="0" applyFont="1" applyFill="1" applyBorder="1" applyAlignment="1">
      <alignment wrapText="1"/>
    </xf>
    <xf numFmtId="0" fontId="0" fillId="4" borderId="58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4" borderId="6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1" xfId="0" applyFill="1" applyBorder="1" applyAlignment="1" applyProtection="1">
      <alignment horizontal="center"/>
      <protection locked="0"/>
    </xf>
    <xf numFmtId="0" fontId="0" fillId="8" borderId="0" xfId="0" applyFill="1" applyAlignment="1" applyProtection="1">
      <alignment horizontal="center"/>
      <protection locked="0"/>
    </xf>
    <xf numFmtId="0" fontId="0" fillId="0" borderId="11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31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O84"/>
  <sheetViews>
    <sheetView tabSelected="1" topLeftCell="B1" zoomScale="85" zoomScaleNormal="85" workbookViewId="0">
      <selection activeCell="D3" sqref="D3"/>
    </sheetView>
  </sheetViews>
  <sheetFormatPr defaultRowHeight="14.4" x14ac:dyDescent="0.3"/>
  <cols>
    <col min="1" max="1" width="12.44140625" style="118" bestFit="1" customWidth="1"/>
    <col min="2" max="2" width="26.21875" style="118" customWidth="1"/>
    <col min="3" max="3" width="20.109375" style="118" customWidth="1"/>
    <col min="4" max="4" width="19.88671875" style="118" customWidth="1"/>
    <col min="5" max="5" width="23.21875" style="118" customWidth="1"/>
    <col min="6" max="7" width="21.77734375" style="118" customWidth="1"/>
    <col min="8" max="8" width="16.21875" style="118" customWidth="1"/>
    <col min="9" max="9" width="22.88671875" style="118" customWidth="1"/>
    <col min="10" max="10" width="20.33203125" style="118" customWidth="1"/>
    <col min="11" max="11" width="21.44140625" style="118" customWidth="1"/>
    <col min="12" max="12" width="23.88671875" style="118" bestFit="1" customWidth="1"/>
    <col min="13" max="13" width="13.5546875" style="118" bestFit="1" customWidth="1"/>
    <col min="14" max="14" width="27.21875" style="118" bestFit="1" customWidth="1"/>
    <col min="15" max="15" width="21.6640625" style="141" bestFit="1" customWidth="1"/>
    <col min="16" max="16384" width="8.88671875" style="118"/>
  </cols>
  <sheetData>
    <row r="1" spans="1:15" ht="15" thickBot="1" x14ac:dyDescent="0.35">
      <c r="A1" s="144" t="s">
        <v>127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</row>
    <row r="2" spans="1:15" x14ac:dyDescent="0.3">
      <c r="A2" s="120" t="s">
        <v>144</v>
      </c>
      <c r="B2" s="121" t="s">
        <v>121</v>
      </c>
      <c r="C2" s="121" t="s">
        <v>122</v>
      </c>
      <c r="D2" s="121" t="s">
        <v>123</v>
      </c>
      <c r="E2" s="121" t="s">
        <v>125</v>
      </c>
      <c r="F2" s="121" t="s">
        <v>124</v>
      </c>
      <c r="G2" s="121" t="s">
        <v>128</v>
      </c>
      <c r="H2" s="121" t="s">
        <v>136</v>
      </c>
      <c r="I2" s="122" t="s">
        <v>137</v>
      </c>
      <c r="J2" s="121" t="s">
        <v>138</v>
      </c>
      <c r="K2" s="129" t="s">
        <v>139</v>
      </c>
      <c r="L2" s="146"/>
      <c r="M2" s="147"/>
      <c r="N2" s="147"/>
      <c r="O2" s="147"/>
    </row>
    <row r="3" spans="1:15" ht="48" customHeight="1" x14ac:dyDescent="0.3">
      <c r="A3" s="123" t="s">
        <v>160</v>
      </c>
      <c r="B3" s="124" t="s">
        <v>173</v>
      </c>
      <c r="C3" s="123" t="s">
        <v>159</v>
      </c>
      <c r="D3" s="124" t="s">
        <v>158</v>
      </c>
      <c r="E3" s="124" t="s">
        <v>133</v>
      </c>
      <c r="F3" s="123" t="s">
        <v>134</v>
      </c>
      <c r="G3" s="125">
        <v>45627</v>
      </c>
      <c r="H3" s="123" t="s">
        <v>126</v>
      </c>
      <c r="I3" s="123" t="s">
        <v>174</v>
      </c>
      <c r="J3" s="123" t="s">
        <v>140</v>
      </c>
      <c r="K3" s="130" t="s">
        <v>141</v>
      </c>
      <c r="L3" s="146"/>
      <c r="M3" s="147"/>
      <c r="N3" s="147"/>
      <c r="O3" s="147"/>
    </row>
    <row r="4" spans="1:15" x14ac:dyDescent="0.3">
      <c r="A4" s="142" t="s">
        <v>142</v>
      </c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</row>
    <row r="5" spans="1:15" x14ac:dyDescent="0.3">
      <c r="A5" s="137" t="s">
        <v>143</v>
      </c>
      <c r="B5" s="126" t="s">
        <v>66</v>
      </c>
      <c r="C5" s="132" t="s">
        <v>115</v>
      </c>
      <c r="D5" s="127" t="s">
        <v>129</v>
      </c>
      <c r="E5" s="127" t="s">
        <v>130</v>
      </c>
      <c r="F5" s="127" t="s">
        <v>132</v>
      </c>
      <c r="G5" s="127" t="s">
        <v>156</v>
      </c>
      <c r="H5" s="127" t="s">
        <v>157</v>
      </c>
      <c r="I5" s="127" t="s">
        <v>131</v>
      </c>
      <c r="J5" s="127" t="s">
        <v>135</v>
      </c>
      <c r="K5" s="128" t="s">
        <v>78</v>
      </c>
      <c r="L5" s="128" t="s">
        <v>149</v>
      </c>
      <c r="M5" s="128" t="s">
        <v>150</v>
      </c>
      <c r="N5" s="138" t="s">
        <v>151</v>
      </c>
      <c r="O5" s="140" t="s">
        <v>172</v>
      </c>
    </row>
    <row r="6" spans="1:15" x14ac:dyDescent="0.3">
      <c r="A6" s="119" t="str">
        <f>IF(Замеры!C4="","",Замеры!C4)</f>
        <v>ЩР1</v>
      </c>
      <c r="B6" s="119" t="str">
        <f>IF(Замеры!F4="","",Замеры!F4)</f>
        <v>Ввод</v>
      </c>
      <c r="C6" s="119" t="str">
        <f>IF(Замеры!H4="","",Замеры!H4)</f>
        <v>QD</v>
      </c>
      <c r="D6" s="119" t="str">
        <f>IF(Замеры!I4="","",Замеры!I4)</f>
        <v>FH204</v>
      </c>
      <c r="E6" s="119">
        <f>IF(Замеры!J4="","",Замеры!J4)</f>
        <v>40</v>
      </c>
      <c r="F6" s="119">
        <f>IF(Замеры!K4="","",Замеры!K4)</f>
        <v>100</v>
      </c>
      <c r="G6" s="119" t="str">
        <f>IF(Замеры!L4="","",Замеры!L4)</f>
        <v>ВВГнг(А)-LS</v>
      </c>
      <c r="H6" s="119" t="str">
        <f>IF(Замеры!M4="","",Замеры!M4)</f>
        <v>5х6</v>
      </c>
      <c r="I6" s="119" t="str">
        <f>IF(Замеры!N4="","",Замеры!N4)</f>
        <v>1,2,3</v>
      </c>
      <c r="J6" s="119">
        <f>IF(Замеры!O4="","",Замеры!O4)</f>
        <v>4</v>
      </c>
      <c r="K6" s="119" t="str">
        <f>IF(Замеры!R4="","",Замеры!R4)</f>
        <v/>
      </c>
      <c r="L6" s="119" t="str">
        <f>IF(Замеры!T4="","",Замеры!T4)</f>
        <v/>
      </c>
      <c r="M6" s="119" t="str">
        <f>IF(Замеры!U4="","",Замеры!U4)</f>
        <v/>
      </c>
      <c r="N6" s="139" t="str">
        <f>IF(Замеры!V4="","",Замеры!V4)</f>
        <v>ВЩ-1</v>
      </c>
      <c r="O6" s="139" t="str">
        <f>IF(Замеры!W4="","",Замеры!W4)</f>
        <v/>
      </c>
    </row>
    <row r="7" spans="1:15" x14ac:dyDescent="0.3">
      <c r="A7" s="119" t="str">
        <f>IF(Замеры!C5="","",Замеры!C5)</f>
        <v>ЩР1</v>
      </c>
      <c r="B7" s="119" t="str">
        <f>IF(Замеры!F5="","",Замеры!F5)</f>
        <v>Ввод</v>
      </c>
      <c r="C7" s="119" t="str">
        <f>IF(Замеры!H5="","",Замеры!H5)</f>
        <v>QF</v>
      </c>
      <c r="D7" s="119" t="str">
        <f>IF(Замеры!I5="","",Замеры!I5)</f>
        <v>SH203L</v>
      </c>
      <c r="E7" s="119">
        <f>IF(Замеры!J5="","",Замеры!J5)</f>
        <v>32</v>
      </c>
      <c r="F7" s="119" t="str">
        <f>IF(Замеры!K5="","",Замеры!K5)</f>
        <v/>
      </c>
      <c r="G7" s="119" t="str">
        <f>IF(Замеры!L5="","",Замеры!L5)</f>
        <v>ВВГнг(А)-LS</v>
      </c>
      <c r="H7" s="119" t="str">
        <f>IF(Замеры!M5="","",Замеры!M5)</f>
        <v>5х6</v>
      </c>
      <c r="I7" s="119" t="str">
        <f>IF(Замеры!N5="","",Замеры!N5)</f>
        <v>1,2,3</v>
      </c>
      <c r="J7" s="119">
        <f>IF(Замеры!O5="","",Замеры!O5)</f>
        <v>4</v>
      </c>
      <c r="K7" s="119" t="str">
        <f>IF(Замеры!R5="","",Замеры!R5)</f>
        <v>С</v>
      </c>
      <c r="L7" s="119" t="str">
        <f>IF(Замеры!T5="","",Замеры!T5)</f>
        <v/>
      </c>
      <c r="M7" s="119" t="str">
        <f>IF(Замеры!U5="","",Замеры!U5)</f>
        <v/>
      </c>
      <c r="N7" s="139" t="str">
        <f>IF(Замеры!V5="","",Замеры!V5)</f>
        <v>ВЩ-1</v>
      </c>
      <c r="O7" s="139" t="str">
        <f>IF(Замеры!W5="","",Замеры!W5)</f>
        <v/>
      </c>
    </row>
    <row r="8" spans="1:15" x14ac:dyDescent="0.3">
      <c r="A8" s="119" t="str">
        <f>IF(Замеры!C6="","",Замеры!C6)</f>
        <v>ЩР1</v>
      </c>
      <c r="B8" s="119">
        <f>IF(Замеры!F6="","",Замеры!F6)</f>
        <v>1</v>
      </c>
      <c r="C8" s="119" t="str">
        <f>IF(Замеры!H6="","",Замеры!H6)</f>
        <v>QF</v>
      </c>
      <c r="D8" s="119" t="str">
        <f>IF(Замеры!I6="","",Замеры!I6)</f>
        <v>SH 201 L</v>
      </c>
      <c r="E8" s="119">
        <f>IF(Замеры!J6="","",Замеры!J6)</f>
        <v>32</v>
      </c>
      <c r="F8" s="119" t="str">
        <f>IF(Замеры!K6="","",Замеры!K6)</f>
        <v/>
      </c>
      <c r="G8" s="119" t="str">
        <f>IF(Замеры!L6="","",Замеры!L6)</f>
        <v>ВВГнг(А)-LS</v>
      </c>
      <c r="H8" s="119" t="str">
        <f>IF(Замеры!M6="","",Замеры!M6)</f>
        <v/>
      </c>
      <c r="I8" s="119">
        <f>IF(Замеры!N6="","",Замеры!N6)</f>
        <v>1</v>
      </c>
      <c r="J8" s="119">
        <f>IF(Замеры!O6="","",Замеры!O6)</f>
        <v>4</v>
      </c>
      <c r="K8" s="119" t="str">
        <f>IF(Замеры!R6="","",Замеры!R6)</f>
        <v>С</v>
      </c>
      <c r="L8" s="119">
        <f>IF(Замеры!T6="","",Замеры!T6)</f>
        <v>2</v>
      </c>
      <c r="M8" s="119">
        <f>IF(Замеры!U6="","",Замеры!U6)</f>
        <v>30</v>
      </c>
      <c r="N8" s="139" t="str">
        <f>IF(Замеры!V6="","",Замеры!V6)</f>
        <v>Освещение, розетка, холодильник</v>
      </c>
      <c r="O8" s="139">
        <f>IF(Замеры!W6="","",Замеры!W6)</f>
        <v>1</v>
      </c>
    </row>
    <row r="9" spans="1:15" x14ac:dyDescent="0.3">
      <c r="A9" s="119" t="str">
        <f>IF(Замеры!C7="","",Замеры!C7)</f>
        <v>ЩР1</v>
      </c>
      <c r="B9" s="119">
        <f>IF(Замеры!F7="","",Замеры!F7)</f>
        <v>2</v>
      </c>
      <c r="C9" s="119" t="str">
        <f>IF(Замеры!H7="","",Замеры!H7)</f>
        <v>QF</v>
      </c>
      <c r="D9" s="119" t="str">
        <f>IF(Замеры!I7="","",Замеры!I7)</f>
        <v>SH 202 L</v>
      </c>
      <c r="E9" s="119" t="str">
        <f>IF(Замеры!J7="","",Замеры!J7)</f>
        <v/>
      </c>
      <c r="F9" s="119" t="str">
        <f>IF(Замеры!K7="","",Замеры!K7)</f>
        <v/>
      </c>
      <c r="G9" s="119" t="str">
        <f>IF(Замеры!L7="","",Замеры!L7)</f>
        <v/>
      </c>
      <c r="H9" s="119" t="str">
        <f>IF(Замеры!M7="","",Замеры!M7)</f>
        <v/>
      </c>
      <c r="I9" s="119" t="str">
        <f>IF(Замеры!N7="","",Замеры!N7)</f>
        <v>1,3</v>
      </c>
      <c r="J9" s="119">
        <f>IF(Замеры!O7="","",Замеры!O7)</f>
        <v>4</v>
      </c>
      <c r="K9" s="119" t="str">
        <f>IF(Замеры!R7="","",Замеры!R7)</f>
        <v>С</v>
      </c>
      <c r="L9" s="119">
        <f>IF(Замеры!T7="","",Замеры!T7)</f>
        <v>2</v>
      </c>
      <c r="M9" s="119">
        <f>IF(Замеры!U7="","",Замеры!U7)</f>
        <v>30</v>
      </c>
      <c r="N9" s="139" t="str">
        <f>IF(Замеры!V7="","",Замеры!V7)</f>
        <v>Розетка</v>
      </c>
      <c r="O9" s="139">
        <f>IF(Замеры!W7="","",Замеры!W7)</f>
        <v>3</v>
      </c>
    </row>
    <row r="10" spans="1:15" x14ac:dyDescent="0.3">
      <c r="A10" s="119" t="str">
        <f>IF(Замеры!C8="","",Замеры!C8)</f>
        <v>ЩР1</v>
      </c>
      <c r="B10" s="119">
        <f>IF(Замеры!F8="","",Замеры!F8)</f>
        <v>3</v>
      </c>
      <c r="C10" s="119" t="str">
        <f>IF(Замеры!H8="","",Замеры!H8)</f>
        <v>QF</v>
      </c>
      <c r="D10" s="119" t="str">
        <f>IF(Замеры!I8="","",Замеры!I8)</f>
        <v>SH 203 L</v>
      </c>
      <c r="E10" s="119">
        <f>IF(Замеры!J8="","",Замеры!J8)</f>
        <v>32</v>
      </c>
      <c r="F10" s="119" t="str">
        <f>IF(Замеры!K8="","",Замеры!K8)</f>
        <v/>
      </c>
      <c r="G10" s="119" t="str">
        <f>IF(Замеры!L8="","",Замеры!L8)</f>
        <v>ВВГнг(А)-LS</v>
      </c>
      <c r="H10" s="119" t="str">
        <f>IF(Замеры!M8="","",Замеры!M8)</f>
        <v>5х6</v>
      </c>
      <c r="I10" s="119" t="str">
        <f>IF(Замеры!N8="","",Замеры!N8)</f>
        <v>2,3</v>
      </c>
      <c r="J10" s="119">
        <f>IF(Замеры!O8="","",Замеры!O8)</f>
        <v>4</v>
      </c>
      <c r="K10" s="119" t="str">
        <f>IF(Замеры!R8="","",Замеры!R8)</f>
        <v>С</v>
      </c>
      <c r="L10" s="119">
        <f>IF(Замеры!T8="","",Замеры!T8)</f>
        <v>2</v>
      </c>
      <c r="M10" s="119">
        <f>IF(Замеры!U8="","",Замеры!U8)</f>
        <v>30</v>
      </c>
      <c r="N10" s="139" t="str">
        <f>IF(Замеры!V8="","",Замеры!V8)</f>
        <v>Стиральная машина</v>
      </c>
      <c r="O10" s="139">
        <f>IF(Замеры!W8="","",Замеры!W8)</f>
        <v>4</v>
      </c>
    </row>
    <row r="11" spans="1:15" x14ac:dyDescent="0.3">
      <c r="A11" s="119" t="str">
        <f>IF(Замеры!C9="","",Замеры!C9)</f>
        <v>ЩР1</v>
      </c>
      <c r="B11" s="119">
        <f>IF(Замеры!F9="","",Замеры!F9)</f>
        <v>4</v>
      </c>
      <c r="C11" s="119" t="str">
        <f>IF(Замеры!H9="","",Замеры!H9)</f>
        <v>QFD</v>
      </c>
      <c r="D11" s="119" t="str">
        <f>IF(Замеры!I9="","",Замеры!I9)</f>
        <v>DS941</v>
      </c>
      <c r="E11" s="119">
        <f>IF(Замеры!J9="","",Замеры!J9)</f>
        <v>16</v>
      </c>
      <c r="F11" s="119" t="str">
        <f>IF(Замеры!K9="","",Замеры!K9)</f>
        <v/>
      </c>
      <c r="G11" s="119" t="str">
        <f>IF(Замеры!L9="","",Замеры!L9)</f>
        <v/>
      </c>
      <c r="H11" s="119" t="str">
        <f>IF(Замеры!M9="","",Замеры!M9)</f>
        <v>3х2,5</v>
      </c>
      <c r="I11" s="119">
        <f>IF(Замеры!N9="","",Замеры!N9)</f>
        <v>1</v>
      </c>
      <c r="J11" s="119">
        <f>IF(Замеры!O9="","",Замеры!O9)</f>
        <v>4</v>
      </c>
      <c r="K11" s="119" t="str">
        <f>IF(Замеры!R9="","",Замеры!R9)</f>
        <v>С</v>
      </c>
      <c r="L11" s="119">
        <f>IF(Замеры!T9="","",Замеры!T9)</f>
        <v>2</v>
      </c>
      <c r="M11" s="119">
        <f>IF(Замеры!U9="","",Замеры!U9)</f>
        <v>30</v>
      </c>
      <c r="N11" s="139" t="str">
        <f>IF(Замеры!V9="","",Замеры!V9)</f>
        <v>Розетка</v>
      </c>
      <c r="O11" s="139">
        <f>IF(Замеры!W9="","",Замеры!W9)</f>
        <v>3</v>
      </c>
    </row>
    <row r="12" spans="1:15" x14ac:dyDescent="0.3">
      <c r="A12" s="119" t="str">
        <f>IF(Замеры!C10="","",Замеры!C10)</f>
        <v>ЩР1</v>
      </c>
      <c r="B12" s="119">
        <f>IF(Замеры!F10="","",Замеры!F10)</f>
        <v>5</v>
      </c>
      <c r="C12" s="119" t="str">
        <f>IF(Замеры!H10="","",Замеры!H10)</f>
        <v>QFD</v>
      </c>
      <c r="D12" s="119" t="str">
        <f>IF(Замеры!I10="","",Замеры!I10)</f>
        <v>DS943</v>
      </c>
      <c r="E12" s="119">
        <f>IF(Замеры!J10="","",Замеры!J10)</f>
        <v>16</v>
      </c>
      <c r="F12" s="119" t="str">
        <f>IF(Замеры!K10="","",Замеры!K10)</f>
        <v/>
      </c>
      <c r="G12" s="119" t="str">
        <f>IF(Замеры!L10="","",Замеры!L10)</f>
        <v>ВВГнг(А)-LS</v>
      </c>
      <c r="H12" s="119" t="str">
        <f>IF(Замеры!M10="","",Замеры!M10)</f>
        <v>3х2,5</v>
      </c>
      <c r="I12" s="119" t="str">
        <f>IF(Замеры!N10="","",Замеры!N10)</f>
        <v>1,2,3</v>
      </c>
      <c r="J12" s="119">
        <f>IF(Замеры!O10="","",Замеры!O10)</f>
        <v>4</v>
      </c>
      <c r="K12" s="119" t="str">
        <f>IF(Замеры!R10="","",Замеры!R10)</f>
        <v>С</v>
      </c>
      <c r="L12" s="119">
        <f>IF(Замеры!T10="","",Замеры!T10)</f>
        <v>3</v>
      </c>
      <c r="M12" s="119">
        <f>IF(Замеры!U10="","",Замеры!U10)</f>
        <v>50</v>
      </c>
      <c r="N12" s="139" t="str">
        <f>IF(Замеры!V10="","",Замеры!V10)</f>
        <v>Освещение, розетка, холодильник</v>
      </c>
      <c r="O12" s="139">
        <f>IF(Замеры!W10="","",Замеры!W10)</f>
        <v>4</v>
      </c>
    </row>
    <row r="13" spans="1:15" x14ac:dyDescent="0.3">
      <c r="A13" s="119" t="str">
        <f>IF(Замеры!C11="","",Замеры!C11)</f>
        <v>ЩР1</v>
      </c>
      <c r="B13" s="119">
        <f>IF(Замеры!F11="","",Замеры!F11)</f>
        <v>6</v>
      </c>
      <c r="C13" s="119" t="str">
        <f>IF(Замеры!H11="","",Замеры!H11)</f>
        <v>QF</v>
      </c>
      <c r="D13" s="119" t="str">
        <f>IF(Замеры!I11="","",Замеры!I11)</f>
        <v>SH 201 L</v>
      </c>
      <c r="E13" s="119">
        <f>IF(Замеры!J11="","",Замеры!J11)</f>
        <v>32</v>
      </c>
      <c r="F13" s="119" t="str">
        <f>IF(Замеры!K11="","",Замеры!K11)</f>
        <v/>
      </c>
      <c r="G13" s="119" t="str">
        <f>IF(Замеры!L11="","",Замеры!L11)</f>
        <v>ВВГнг(А)-LS</v>
      </c>
      <c r="H13" s="119" t="str">
        <f>IF(Замеры!M11="","",Замеры!M11)</f>
        <v>3х2,5</v>
      </c>
      <c r="I13" s="119">
        <f>IF(Замеры!N11="","",Замеры!N11)</f>
        <v>1</v>
      </c>
      <c r="J13" s="119" t="str">
        <f>IF(Замеры!O11="","",Замеры!O11)</f>
        <v/>
      </c>
      <c r="K13" s="119" t="str">
        <f>IF(Замеры!R11="","",Замеры!R11)</f>
        <v>С</v>
      </c>
      <c r="L13" s="119">
        <f>IF(Замеры!T11="","",Замеры!T11)</f>
        <v>3</v>
      </c>
      <c r="M13" s="119">
        <f>IF(Замеры!U11="","",Замеры!U11)</f>
        <v>50</v>
      </c>
      <c r="N13" s="139" t="str">
        <f>IF(Замеры!V11="","",Замеры!V11)</f>
        <v>Розетка</v>
      </c>
      <c r="O13" s="139">
        <f>IF(Замеры!W11="","",Замеры!W11)</f>
        <v>3</v>
      </c>
    </row>
    <row r="14" spans="1:15" x14ac:dyDescent="0.3">
      <c r="A14" s="119" t="str">
        <f>IF(Замеры!C12="","",Замеры!C12)</f>
        <v>ЩР1</v>
      </c>
      <c r="B14" s="119">
        <f>IF(Замеры!F12="","",Замеры!F12)</f>
        <v>7</v>
      </c>
      <c r="C14" s="119" t="str">
        <f>IF(Замеры!H12="","",Замеры!H12)</f>
        <v>QF</v>
      </c>
      <c r="D14" s="119" t="str">
        <f>IF(Замеры!I12="","",Замеры!I12)</f>
        <v>SH 202 L</v>
      </c>
      <c r="E14" s="119">
        <f>IF(Замеры!J12="","",Замеры!J12)</f>
        <v>16</v>
      </c>
      <c r="F14" s="119" t="str">
        <f>IF(Замеры!K12="","",Замеры!K12)</f>
        <v/>
      </c>
      <c r="G14" s="119" t="str">
        <f>IF(Замеры!L12="","",Замеры!L12)</f>
        <v>ВВГнг(А)-LS</v>
      </c>
      <c r="H14" s="119" t="str">
        <f>IF(Замеры!M12="","",Замеры!M12)</f>
        <v>3х2,5</v>
      </c>
      <c r="I14" s="119" t="str">
        <f>IF(Замеры!N12="","",Замеры!N12)</f>
        <v>1, N</v>
      </c>
      <c r="J14" s="119">
        <f>IF(Замеры!O12="","",Замеры!O12)</f>
        <v>4</v>
      </c>
      <c r="K14" s="119" t="str">
        <f>IF(Замеры!R12="","",Замеры!R12)</f>
        <v>С</v>
      </c>
      <c r="L14" s="119">
        <f>IF(Замеры!T12="","",Замеры!T12)</f>
        <v>3</v>
      </c>
      <c r="M14" s="119">
        <f>IF(Замеры!U12="","",Замеры!U12)</f>
        <v>50</v>
      </c>
      <c r="N14" s="139" t="str">
        <f>IF(Замеры!V12="","",Замеры!V12)</f>
        <v>Освещение</v>
      </c>
      <c r="O14" s="139">
        <f>IF(Замеры!W12="","",Замеры!W12)</f>
        <v>1</v>
      </c>
    </row>
    <row r="15" spans="1:15" x14ac:dyDescent="0.3">
      <c r="A15" s="119" t="str">
        <f>IF(Замеры!C13="","",Замеры!C13)</f>
        <v>ЩР1</v>
      </c>
      <c r="B15" s="119" t="str">
        <f>IF(Замеры!F13="","",Замеры!F13)</f>
        <v>8</v>
      </c>
      <c r="C15" s="119" t="str">
        <f>IF(Замеры!H13="","",Замеры!H13)</f>
        <v>QD</v>
      </c>
      <c r="D15" s="119" t="str">
        <f>IF(Замеры!I13="","",Замеры!I13)</f>
        <v>FH202</v>
      </c>
      <c r="E15" s="119">
        <f>IF(Замеры!J13="","",Замеры!J13)</f>
        <v>40</v>
      </c>
      <c r="F15" s="119">
        <f>IF(Замеры!K13="","",Замеры!K13)</f>
        <v>30</v>
      </c>
      <c r="G15" s="119" t="str">
        <f>IF(Замеры!L13="","",Замеры!L13)</f>
        <v/>
      </c>
      <c r="H15" s="119" t="str">
        <f>IF(Замеры!M13="","",Замеры!M13)</f>
        <v/>
      </c>
      <c r="I15" s="119">
        <f>IF(Замеры!N13="","",Замеры!N13)</f>
        <v>1</v>
      </c>
      <c r="J15" s="119" t="str">
        <f>IF(Замеры!O13="","",Замеры!O13)</f>
        <v/>
      </c>
      <c r="K15" s="119" t="str">
        <f>IF(Замеры!R13="","",Замеры!R13)</f>
        <v/>
      </c>
      <c r="L15" s="119" t="str">
        <f>IF(Замеры!T13="","",Замеры!T13)</f>
        <v/>
      </c>
      <c r="M15" s="119" t="str">
        <f>IF(Замеры!U13="","",Замеры!U13)</f>
        <v/>
      </c>
      <c r="N15" s="139" t="str">
        <f>IF(Замеры!V13="","",Замеры!V13)</f>
        <v>Стиральная машина</v>
      </c>
      <c r="O15" s="139">
        <f>IF(Замеры!W13="","",Замеры!W13)</f>
        <v>4</v>
      </c>
    </row>
    <row r="16" spans="1:15" x14ac:dyDescent="0.3">
      <c r="A16" s="119" t="str">
        <f>IF(Замеры!C14="","",Замеры!C14)</f>
        <v>ЩР1</v>
      </c>
      <c r="B16" s="119" t="str">
        <f>IF(Замеры!F14="","",Замеры!F14)</f>
        <v>8</v>
      </c>
      <c r="C16" s="119" t="str">
        <f>IF(Замеры!H14="","",Замеры!H14)</f>
        <v>QF</v>
      </c>
      <c r="D16" s="119" t="str">
        <f>IF(Замеры!I14="","",Замеры!I14)</f>
        <v>SH 201 L</v>
      </c>
      <c r="E16" s="119">
        <f>IF(Замеры!J14="","",Замеры!J14)</f>
        <v>32</v>
      </c>
      <c r="F16" s="119" t="str">
        <f>IF(Замеры!K14="","",Замеры!K14)</f>
        <v/>
      </c>
      <c r="G16" s="119" t="str">
        <f>IF(Замеры!L14="","",Замеры!L14)</f>
        <v>ВВГнг(А)-LS</v>
      </c>
      <c r="H16" s="119" t="str">
        <f>IF(Замеры!M14="","",Замеры!M14)</f>
        <v>3х6</v>
      </c>
      <c r="I16" s="119">
        <f>IF(Замеры!N14="","",Замеры!N14)</f>
        <v>1</v>
      </c>
      <c r="J16" s="119">
        <f>IF(Замеры!O14="","",Замеры!O14)</f>
        <v>4</v>
      </c>
      <c r="K16" s="119" t="str">
        <f>IF(Замеры!R14="","",Замеры!R14)</f>
        <v>С</v>
      </c>
      <c r="L16" s="119">
        <f>IF(Замеры!T14="","",Замеры!T14)</f>
        <v>3</v>
      </c>
      <c r="M16" s="119">
        <f>IF(Замеры!U14="","",Замеры!U14)</f>
        <v>50</v>
      </c>
      <c r="N16" s="139" t="str">
        <f>IF(Замеры!V14="","",Замеры!V14)</f>
        <v>Освещение</v>
      </c>
      <c r="O16" s="139">
        <f>IF(Замеры!W14="","",Замеры!W14)</f>
        <v>1</v>
      </c>
    </row>
    <row r="17" spans="1:15" x14ac:dyDescent="0.3">
      <c r="A17" s="119" t="str">
        <f>IF(Замеры!C15="","",Замеры!C15)</f>
        <v>ЩР1</v>
      </c>
      <c r="B17" s="119" t="str">
        <f>IF(Замеры!F15="","",Замеры!F15)</f>
        <v>9</v>
      </c>
      <c r="C17" s="119" t="str">
        <f>IF(Замеры!H15="","",Замеры!H15)</f>
        <v>QD</v>
      </c>
      <c r="D17" s="119" t="str">
        <f>IF(Замеры!I15="","",Замеры!I15)</f>
        <v>FH204</v>
      </c>
      <c r="E17" s="119">
        <f>IF(Замеры!J15="","",Замеры!J15)</f>
        <v>40</v>
      </c>
      <c r="F17" s="119">
        <f>IF(Замеры!K15="","",Замеры!K15)</f>
        <v>30</v>
      </c>
      <c r="G17" s="119" t="str">
        <f>IF(Замеры!L15="","",Замеры!L15)</f>
        <v xml:space="preserve"> </v>
      </c>
      <c r="H17" s="119" t="str">
        <f>IF(Замеры!M15="","",Замеры!M15)</f>
        <v/>
      </c>
      <c r="I17" s="119" t="str">
        <f>IF(Замеры!N15="","",Замеры!N15)</f>
        <v>1,2,3</v>
      </c>
      <c r="J17" s="119">
        <f>IF(Замеры!O15="","",Замеры!O15)</f>
        <v>4</v>
      </c>
      <c r="K17" s="119" t="str">
        <f>IF(Замеры!R15="","",Замеры!R15)</f>
        <v/>
      </c>
      <c r="L17" s="119" t="str">
        <f>IF(Замеры!T15="","",Замеры!T15)</f>
        <v/>
      </c>
      <c r="M17" s="119" t="str">
        <f>IF(Замеры!U15="","",Замеры!U15)</f>
        <v/>
      </c>
      <c r="N17" s="139" t="str">
        <f>IF(Замеры!V15="","",Замеры!V15)</f>
        <v>Розетка</v>
      </c>
      <c r="O17" s="139">
        <f>IF(Замеры!W15="","",Замеры!W15)</f>
        <v>3</v>
      </c>
    </row>
    <row r="18" spans="1:15" x14ac:dyDescent="0.3">
      <c r="A18" s="119" t="str">
        <f>IF(Замеры!C16="","",Замеры!C16)</f>
        <v>ЩР1</v>
      </c>
      <c r="B18" s="119" t="str">
        <f>IF(Замеры!F16="","",Замеры!F16)</f>
        <v>9</v>
      </c>
      <c r="C18" s="119" t="str">
        <f>IF(Замеры!H16="","",Замеры!H16)</f>
        <v>QF</v>
      </c>
      <c r="D18" s="119" t="str">
        <f>IF(Замеры!I16="","",Замеры!I16)</f>
        <v>SH203L</v>
      </c>
      <c r="E18" s="119">
        <f>IF(Замеры!J16="","",Замеры!J16)</f>
        <v>32</v>
      </c>
      <c r="F18" s="119" t="str">
        <f>IF(Замеры!K16="","",Замеры!K16)</f>
        <v/>
      </c>
      <c r="G18" s="119" t="str">
        <f>IF(Замеры!L16="","",Замеры!L16)</f>
        <v>ВВГнг(А)-LS</v>
      </c>
      <c r="H18" s="119" t="str">
        <f>IF(Замеры!M16="","",Замеры!M16)</f>
        <v>5х6</v>
      </c>
      <c r="I18" s="119" t="str">
        <f>IF(Замеры!N16="","",Замеры!N16)</f>
        <v>1,2,3</v>
      </c>
      <c r="J18" s="119" t="str">
        <f>IF(Замеры!O16="","",Замеры!O16)</f>
        <v/>
      </c>
      <c r="K18" s="119" t="str">
        <f>IF(Замеры!R16="","",Замеры!R16)</f>
        <v>С</v>
      </c>
      <c r="L18" s="119">
        <f>IF(Замеры!T16="","",Замеры!T16)</f>
        <v>3</v>
      </c>
      <c r="M18" s="119">
        <f>IF(Замеры!U16="","",Замеры!U16)</f>
        <v>50</v>
      </c>
      <c r="N18" s="139" t="str">
        <f>IF(Замеры!V16="","",Замеры!V16)</f>
        <v>Освещение, розетка, холодильник</v>
      </c>
      <c r="O18" s="139">
        <f>IF(Замеры!W16="","",Замеры!W16)</f>
        <v>2</v>
      </c>
    </row>
    <row r="19" spans="1:15" x14ac:dyDescent="0.3">
      <c r="A19" s="119" t="str">
        <f>IF(Замеры!C17="","",Замеры!C17)</f>
        <v>ЩР1</v>
      </c>
      <c r="B19" s="119">
        <f>IF(Замеры!F17="","",Замеры!F17)</f>
        <v>10</v>
      </c>
      <c r="C19" s="119" t="str">
        <f>IF(Замеры!H17="","",Замеры!H17)</f>
        <v>QF</v>
      </c>
      <c r="D19" s="119" t="str">
        <f>IF(Замеры!I17="","",Замеры!I17)</f>
        <v>SH203L</v>
      </c>
      <c r="E19" s="119">
        <f>IF(Замеры!J17="","",Замеры!J17)</f>
        <v>33</v>
      </c>
      <c r="F19" s="119" t="str">
        <f>IF(Замеры!K17="","",Замеры!K17)</f>
        <v/>
      </c>
      <c r="G19" s="119" t="str">
        <f>IF(Замеры!L17="","",Замеры!L17)</f>
        <v>ВВГнг(А)-LS</v>
      </c>
      <c r="H19" s="119" t="str">
        <f>IF(Замеры!M17="","",Замеры!M17)</f>
        <v>3х2,5</v>
      </c>
      <c r="I19" s="119" t="str">
        <f>IF(Замеры!N17="","",Замеры!N17)</f>
        <v>1,2,3</v>
      </c>
      <c r="J19" s="119">
        <f>IF(Замеры!O17="","",Замеры!O17)</f>
        <v>4</v>
      </c>
      <c r="K19" s="119" t="str">
        <f>IF(Замеры!R17="","",Замеры!R17)</f>
        <v>С</v>
      </c>
      <c r="L19" s="119">
        <f>IF(Замеры!T17="","",Замеры!T17)</f>
        <v>3</v>
      </c>
      <c r="M19" s="119">
        <f>IF(Замеры!U17="","",Замеры!U17)</f>
        <v>50</v>
      </c>
      <c r="N19" s="139" t="str">
        <f>IF(Замеры!V17="","",Замеры!V17)</f>
        <v>Розетка</v>
      </c>
      <c r="O19" s="139">
        <f>IF(Замеры!W17="","",Замеры!W17)</f>
        <v>3</v>
      </c>
    </row>
    <row r="20" spans="1:15" x14ac:dyDescent="0.3">
      <c r="A20" s="119" t="str">
        <f>IF(Замеры!C18="","",Замеры!C18)</f>
        <v>ЩР1</v>
      </c>
      <c r="B20" s="119">
        <f>IF(Замеры!F18="","",Замеры!F18)</f>
        <v>11</v>
      </c>
      <c r="C20" s="119" t="str">
        <f>IF(Замеры!H18="","",Замеры!H18)</f>
        <v>QF</v>
      </c>
      <c r="D20" s="119" t="str">
        <f>IF(Замеры!I18="","",Замеры!I18)</f>
        <v>SH203L</v>
      </c>
      <c r="E20" s="119">
        <f>IF(Замеры!J18="","",Замеры!J18)</f>
        <v>34</v>
      </c>
      <c r="F20" s="119" t="str">
        <f>IF(Замеры!K18="","",Замеры!K18)</f>
        <v/>
      </c>
      <c r="G20" s="119" t="str">
        <f>IF(Замеры!L18="","",Замеры!L18)</f>
        <v>ВВГнг(А)-LS</v>
      </c>
      <c r="H20" s="119" t="str">
        <f>IF(Замеры!M18="","",Замеры!M18)</f>
        <v>3х2,5</v>
      </c>
      <c r="I20" s="119" t="str">
        <f>IF(Замеры!N18="","",Замеры!N18)</f>
        <v>1,2,3</v>
      </c>
      <c r="J20" s="119">
        <f>IF(Замеры!O18="","",Замеры!O18)</f>
        <v>4</v>
      </c>
      <c r="K20" s="119" t="str">
        <f>IF(Замеры!R18="","",Замеры!R18)</f>
        <v>С</v>
      </c>
      <c r="L20" s="119">
        <f>IF(Замеры!T18="","",Замеры!T18)</f>
        <v>3</v>
      </c>
      <c r="M20" s="119">
        <f>IF(Замеры!U18="","",Замеры!U18)</f>
        <v>50</v>
      </c>
      <c r="N20" s="139" t="str">
        <f>IF(Замеры!V18="","",Замеры!V18)</f>
        <v>Освещение</v>
      </c>
      <c r="O20" s="139">
        <f>IF(Замеры!W18="","",Замеры!W18)</f>
        <v>1</v>
      </c>
    </row>
    <row r="21" spans="1:15" x14ac:dyDescent="0.3">
      <c r="A21" s="119" t="str">
        <f>IF(Замеры!C19="","",Замеры!C19)</f>
        <v>ЩР1</v>
      </c>
      <c r="B21" s="119">
        <f>IF(Замеры!F19="","",Замеры!F19)</f>
        <v>12</v>
      </c>
      <c r="C21" s="119" t="str">
        <f>IF(Замеры!H19="","",Замеры!H19)</f>
        <v>QF</v>
      </c>
      <c r="D21" s="119" t="str">
        <f>IF(Замеры!I19="","",Замеры!I19)</f>
        <v>SH203L</v>
      </c>
      <c r="E21" s="119">
        <f>IF(Замеры!J19="","",Замеры!J19)</f>
        <v>35</v>
      </c>
      <c r="F21" s="119" t="str">
        <f>IF(Замеры!K19="","",Замеры!K19)</f>
        <v/>
      </c>
      <c r="G21" s="119" t="str">
        <f>IF(Замеры!L19="","",Замеры!L19)</f>
        <v>ВВГнг(А)-LS</v>
      </c>
      <c r="H21" s="119" t="str">
        <f>IF(Замеры!M19="","",Замеры!M19)</f>
        <v>3х2,5</v>
      </c>
      <c r="I21" s="119" t="str">
        <f>IF(Замеры!N19="","",Замеры!N19)</f>
        <v>1,2,3</v>
      </c>
      <c r="J21" s="119">
        <f>IF(Замеры!O19="","",Замеры!O19)</f>
        <v>4</v>
      </c>
      <c r="K21" s="119" t="str">
        <f>IF(Замеры!R19="","",Замеры!R19)</f>
        <v>С</v>
      </c>
      <c r="L21" s="119">
        <f>IF(Замеры!T19="","",Замеры!T19)</f>
        <v>2</v>
      </c>
      <c r="M21" s="119">
        <f>IF(Замеры!U19="","",Замеры!U19)</f>
        <v>30</v>
      </c>
      <c r="N21" s="139" t="str">
        <f>IF(Замеры!V19="","",Замеры!V19)</f>
        <v>Розетка</v>
      </c>
      <c r="O21" s="139">
        <f>IF(Замеры!W19="","",Замеры!W19)</f>
        <v>3</v>
      </c>
    </row>
    <row r="22" spans="1:15" x14ac:dyDescent="0.3">
      <c r="A22" s="119" t="str">
        <f>IF(Замеры!C20="","",Замеры!C20)</f>
        <v>ЩР1</v>
      </c>
      <c r="B22" s="119">
        <f>IF(Замеры!F20="","",Замеры!F20)</f>
        <v>13</v>
      </c>
      <c r="C22" s="119" t="str">
        <f>IF(Замеры!H20="","",Замеры!H20)</f>
        <v>QF</v>
      </c>
      <c r="D22" s="119" t="str">
        <f>IF(Замеры!I20="","",Замеры!I20)</f>
        <v>SH203L</v>
      </c>
      <c r="E22" s="119">
        <f>IF(Замеры!J20="","",Замеры!J20)</f>
        <v>36</v>
      </c>
      <c r="F22" s="119" t="str">
        <f>IF(Замеры!K20="","",Замеры!K20)</f>
        <v/>
      </c>
      <c r="G22" s="119" t="str">
        <f>IF(Замеры!L20="","",Замеры!L20)</f>
        <v>ВВГнг(А)-LS</v>
      </c>
      <c r="H22" s="119" t="str">
        <f>IF(Замеры!M20="","",Замеры!M20)</f>
        <v>3х2,5</v>
      </c>
      <c r="I22" s="119" t="str">
        <f>IF(Замеры!N20="","",Замеры!N20)</f>
        <v>1,2,3</v>
      </c>
      <c r="J22" s="119">
        <f>IF(Замеры!O20="","",Замеры!O20)</f>
        <v>4</v>
      </c>
      <c r="K22" s="119" t="str">
        <f>IF(Замеры!R20="","",Замеры!R20)</f>
        <v>С</v>
      </c>
      <c r="L22" s="119">
        <f>IF(Замеры!T20="","",Замеры!T20)</f>
        <v>2</v>
      </c>
      <c r="M22" s="119">
        <f>IF(Замеры!U20="","",Замеры!U20)</f>
        <v>30</v>
      </c>
      <c r="N22" s="139" t="str">
        <f>IF(Замеры!V20="","",Замеры!V20)</f>
        <v>Освещение, розетка, холодильник</v>
      </c>
      <c r="O22" s="139">
        <f>IF(Замеры!W20="","",Замеры!W20)</f>
        <v>2</v>
      </c>
    </row>
    <row r="23" spans="1:15" x14ac:dyDescent="0.3">
      <c r="A23" s="119" t="str">
        <f>IF(Замеры!C21="","",Замеры!C21)</f>
        <v>ЩР1</v>
      </c>
      <c r="B23" s="119">
        <f>IF(Замеры!F21="","",Замеры!F21)</f>
        <v>14</v>
      </c>
      <c r="C23" s="119" t="str">
        <f>IF(Замеры!H21="","",Замеры!H21)</f>
        <v>QF</v>
      </c>
      <c r="D23" s="119" t="str">
        <f>IF(Замеры!I21="","",Замеры!I21)</f>
        <v>SH203L</v>
      </c>
      <c r="E23" s="119">
        <f>IF(Замеры!J21="","",Замеры!J21)</f>
        <v>37</v>
      </c>
      <c r="F23" s="119" t="str">
        <f>IF(Замеры!K21="","",Замеры!K21)</f>
        <v/>
      </c>
      <c r="G23" s="119" t="str">
        <f>IF(Замеры!L21="","",Замеры!L21)</f>
        <v>ВВГнг(А)-LS</v>
      </c>
      <c r="H23" s="119" t="str">
        <f>IF(Замеры!M21="","",Замеры!M21)</f>
        <v>5х6</v>
      </c>
      <c r="I23" s="119" t="str">
        <f>IF(Замеры!N21="","",Замеры!N21)</f>
        <v>1,2,3</v>
      </c>
      <c r="J23" s="119">
        <f>IF(Замеры!O21="","",Замеры!O21)</f>
        <v>4</v>
      </c>
      <c r="K23" s="119" t="str">
        <f>IF(Замеры!R21="","",Замеры!R21)</f>
        <v>С</v>
      </c>
      <c r="L23" s="119">
        <f>IF(Замеры!T21="","",Замеры!T21)</f>
        <v>2</v>
      </c>
      <c r="M23" s="119">
        <f>IF(Замеры!U21="","",Замеры!U21)</f>
        <v>30</v>
      </c>
      <c r="N23" s="139" t="str">
        <f>IF(Замеры!V21="","",Замеры!V21)</f>
        <v>Розетка</v>
      </c>
      <c r="O23" s="139">
        <f>IF(Замеры!W21="","",Замеры!W21)</f>
        <v>3</v>
      </c>
    </row>
    <row r="24" spans="1:15" x14ac:dyDescent="0.3">
      <c r="A24" s="119" t="str">
        <f>IF(Замеры!C22="","",Замеры!C22)</f>
        <v>ЩР1</v>
      </c>
      <c r="B24" s="119">
        <f>IF(Замеры!F22="","",Замеры!F22)</f>
        <v>15</v>
      </c>
      <c r="C24" s="119" t="str">
        <f>IF(Замеры!H22="","",Замеры!H22)</f>
        <v>QF</v>
      </c>
      <c r="D24" s="119" t="str">
        <f>IF(Замеры!I22="","",Замеры!I22)</f>
        <v>SH203L</v>
      </c>
      <c r="E24" s="119">
        <f>IF(Замеры!J22="","",Замеры!J22)</f>
        <v>38</v>
      </c>
      <c r="F24" s="119" t="str">
        <f>IF(Замеры!K22="","",Замеры!K22)</f>
        <v/>
      </c>
      <c r="G24" s="119" t="str">
        <f>IF(Замеры!L22="","",Замеры!L22)</f>
        <v>ВВГнг(А)-LS</v>
      </c>
      <c r="H24" s="119" t="str">
        <f>IF(Замеры!M22="","",Замеры!M22)</f>
        <v>3х2,5</v>
      </c>
      <c r="I24" s="119" t="str">
        <f>IF(Замеры!N22="","",Замеры!N22)</f>
        <v>1,2,3</v>
      </c>
      <c r="J24" s="119">
        <f>IF(Замеры!O22="","",Замеры!O22)</f>
        <v>4</v>
      </c>
      <c r="K24" s="119" t="str">
        <f>IF(Замеры!R22="","",Замеры!R22)</f>
        <v>С</v>
      </c>
      <c r="L24" s="119">
        <f>IF(Замеры!T22="","",Замеры!T22)</f>
        <v>2</v>
      </c>
      <c r="M24" s="119">
        <f>IF(Замеры!U22="","",Замеры!U22)</f>
        <v>30</v>
      </c>
      <c r="N24" s="139" t="str">
        <f>IF(Замеры!V22="","",Замеры!V22)</f>
        <v>Освещение</v>
      </c>
      <c r="O24" s="139">
        <f>IF(Замеры!W22="","",Замеры!W22)</f>
        <v>1</v>
      </c>
    </row>
    <row r="25" spans="1:15" x14ac:dyDescent="0.3">
      <c r="A25" s="119" t="str">
        <f>IF(Замеры!C23="","",Замеры!C23)</f>
        <v>ЩР1</v>
      </c>
      <c r="B25" s="119">
        <f>IF(Замеры!F23="","",Замеры!F23)</f>
        <v>16</v>
      </c>
      <c r="C25" s="119" t="str">
        <f>IF(Замеры!H23="","",Замеры!H23)</f>
        <v>QF</v>
      </c>
      <c r="D25" s="119" t="str">
        <f>IF(Замеры!I23="","",Замеры!I23)</f>
        <v>SH203L</v>
      </c>
      <c r="E25" s="119">
        <f>IF(Замеры!J23="","",Замеры!J23)</f>
        <v>39</v>
      </c>
      <c r="F25" s="119" t="str">
        <f>IF(Замеры!K23="","",Замеры!K23)</f>
        <v/>
      </c>
      <c r="G25" s="119" t="str">
        <f>IF(Замеры!L23="","",Замеры!L23)</f>
        <v>ВВГнг(А)-LS</v>
      </c>
      <c r="H25" s="119" t="str">
        <f>IF(Замеры!M23="","",Замеры!M23)</f>
        <v>3х2,5</v>
      </c>
      <c r="I25" s="119" t="str">
        <f>IF(Замеры!N23="","",Замеры!N23)</f>
        <v>1,2,3</v>
      </c>
      <c r="J25" s="119">
        <f>IF(Замеры!O23="","",Замеры!O23)</f>
        <v>4</v>
      </c>
      <c r="K25" s="119" t="str">
        <f>IF(Замеры!R23="","",Замеры!R23)</f>
        <v>С</v>
      </c>
      <c r="L25" s="119">
        <f>IF(Замеры!T23="","",Замеры!T23)</f>
        <v>2</v>
      </c>
      <c r="M25" s="119">
        <f>IF(Замеры!U23="","",Замеры!U23)</f>
        <v>30</v>
      </c>
      <c r="N25" s="139" t="str">
        <f>IF(Замеры!V23="","",Замеры!V23)</f>
        <v>Стиральная машина</v>
      </c>
      <c r="O25" s="139" t="str">
        <f>IF(Замеры!W23="","",Замеры!W23)</f>
        <v/>
      </c>
    </row>
    <row r="26" spans="1:15" x14ac:dyDescent="0.3">
      <c r="A26" s="119" t="str">
        <f>IF(Замеры!C24="","",Замеры!C24)</f>
        <v>ЩР1</v>
      </c>
      <c r="B26" s="119">
        <f>IF(Замеры!F24="","",Замеры!F24)</f>
        <v>17</v>
      </c>
      <c r="C26" s="119" t="str">
        <f>IF(Замеры!H24="","",Замеры!H24)</f>
        <v>QF</v>
      </c>
      <c r="D26" s="119" t="str">
        <f>IF(Замеры!I24="","",Замеры!I24)</f>
        <v>SH203L</v>
      </c>
      <c r="E26" s="119">
        <f>IF(Замеры!J24="","",Замеры!J24)</f>
        <v>40</v>
      </c>
      <c r="F26" s="119" t="str">
        <f>IF(Замеры!K24="","",Замеры!K24)</f>
        <v/>
      </c>
      <c r="G26" s="119" t="str">
        <f>IF(Замеры!L24="","",Замеры!L24)</f>
        <v>ВВГнг(А)-LS</v>
      </c>
      <c r="H26" s="119" t="str">
        <f>IF(Замеры!M24="","",Замеры!M24)</f>
        <v>3х2,5</v>
      </c>
      <c r="I26" s="119" t="str">
        <f>IF(Замеры!N24="","",Замеры!N24)</f>
        <v>1,2,3</v>
      </c>
      <c r="J26" s="119">
        <f>IF(Замеры!O24="","",Замеры!O24)</f>
        <v>4</v>
      </c>
      <c r="K26" s="119" t="str">
        <f>IF(Замеры!R24="","",Замеры!R24)</f>
        <v>С</v>
      </c>
      <c r="L26" s="119">
        <f>IF(Замеры!T24="","",Замеры!T24)</f>
        <v>2</v>
      </c>
      <c r="M26" s="119">
        <f>IF(Замеры!U24="","",Замеры!U24)</f>
        <v>30</v>
      </c>
      <c r="N26" s="139" t="str">
        <f>IF(Замеры!V24="","",Замеры!V24)</f>
        <v>Освещение</v>
      </c>
      <c r="O26" s="139">
        <f>IF(Замеры!W24="","",Замеры!W24)</f>
        <v>1</v>
      </c>
    </row>
    <row r="27" spans="1:15" x14ac:dyDescent="0.3">
      <c r="A27" s="119" t="str">
        <f>IF(Замеры!C25="","",Замеры!C25)</f>
        <v>ЩР1</v>
      </c>
      <c r="B27" s="119">
        <f>IF(Замеры!F25="","",Замеры!F25)</f>
        <v>18</v>
      </c>
      <c r="C27" s="119" t="str">
        <f>IF(Замеры!H25="","",Замеры!H25)</f>
        <v>QF</v>
      </c>
      <c r="D27" s="119" t="str">
        <f>IF(Замеры!I25="","",Замеры!I25)</f>
        <v>SH203L</v>
      </c>
      <c r="E27" s="119">
        <f>IF(Замеры!J25="","",Замеры!J25)</f>
        <v>41</v>
      </c>
      <c r="F27" s="119" t="str">
        <f>IF(Замеры!K25="","",Замеры!K25)</f>
        <v/>
      </c>
      <c r="G27" s="119" t="str">
        <f>IF(Замеры!L25="","",Замеры!L25)</f>
        <v>ВВГнг(А)-LS</v>
      </c>
      <c r="H27" s="119" t="str">
        <f>IF(Замеры!M25="","",Замеры!M25)</f>
        <v>3х2,5</v>
      </c>
      <c r="I27" s="119" t="str">
        <f>IF(Замеры!N25="","",Замеры!N25)</f>
        <v>1,2,3</v>
      </c>
      <c r="J27" s="119">
        <f>IF(Замеры!O25="","",Замеры!O25)</f>
        <v>4</v>
      </c>
      <c r="K27" s="119" t="str">
        <f>IF(Замеры!R25="","",Замеры!R25)</f>
        <v>С</v>
      </c>
      <c r="L27" s="119">
        <f>IF(Замеры!T25="","",Замеры!T25)</f>
        <v>2</v>
      </c>
      <c r="M27" s="119">
        <f>IF(Замеры!U25="","",Замеры!U25)</f>
        <v>30</v>
      </c>
      <c r="N27" s="139" t="str">
        <f>IF(Замеры!V25="","",Замеры!V25)</f>
        <v>Освещение, розетка, холодильник</v>
      </c>
      <c r="O27" s="139">
        <f>IF(Замеры!W25="","",Замеры!W25)</f>
        <v>2</v>
      </c>
    </row>
    <row r="28" spans="1:15" x14ac:dyDescent="0.3">
      <c r="A28" s="119" t="str">
        <f>IF(Замеры!C26="","",Замеры!C26)</f>
        <v>ЩР1</v>
      </c>
      <c r="B28" s="119">
        <f>IF(Замеры!F26="","",Замеры!F26)</f>
        <v>19</v>
      </c>
      <c r="C28" s="119" t="str">
        <f>IF(Замеры!H26="","",Замеры!H26)</f>
        <v>QF</v>
      </c>
      <c r="D28" s="119" t="str">
        <f>IF(Замеры!I26="","",Замеры!I26)</f>
        <v>SH203L</v>
      </c>
      <c r="E28" s="119">
        <f>IF(Замеры!J26="","",Замеры!J26)</f>
        <v>42</v>
      </c>
      <c r="F28" s="119" t="str">
        <f>IF(Замеры!K26="","",Замеры!K26)</f>
        <v/>
      </c>
      <c r="G28" s="119" t="str">
        <f>IF(Замеры!L26="","",Замеры!L26)</f>
        <v>ВВГнг(А)-LS</v>
      </c>
      <c r="H28" s="119" t="str">
        <f>IF(Замеры!M26="","",Замеры!M26)</f>
        <v>3х2,5</v>
      </c>
      <c r="I28" s="119" t="str">
        <f>IF(Замеры!N26="","",Замеры!N26)</f>
        <v>1,2,3</v>
      </c>
      <c r="J28" s="119">
        <f>IF(Замеры!O26="","",Замеры!O26)</f>
        <v>4</v>
      </c>
      <c r="K28" s="119" t="str">
        <f>IF(Замеры!R26="","",Замеры!R26)</f>
        <v>С</v>
      </c>
      <c r="L28" s="119">
        <f>IF(Замеры!T26="","",Замеры!T26)</f>
        <v>2</v>
      </c>
      <c r="M28" s="119">
        <f>IF(Замеры!U26="","",Замеры!U26)</f>
        <v>30</v>
      </c>
      <c r="N28" s="139" t="str">
        <f>IF(Замеры!V26="","",Замеры!V26)</f>
        <v>Освещение</v>
      </c>
      <c r="O28" s="139">
        <f>IF(Замеры!W26="","",Замеры!W26)</f>
        <v>1</v>
      </c>
    </row>
    <row r="29" spans="1:15" x14ac:dyDescent="0.3">
      <c r="A29" s="119" t="str">
        <f>IF(Замеры!C27="","",Замеры!C27)</f>
        <v>ЩР1</v>
      </c>
      <c r="B29" s="119">
        <f>IF(Замеры!F27="","",Замеры!F27)</f>
        <v>20</v>
      </c>
      <c r="C29" s="119" t="str">
        <f>IF(Замеры!H27="","",Замеры!H27)</f>
        <v>QF</v>
      </c>
      <c r="D29" s="119" t="str">
        <f>IF(Замеры!I27="","",Замеры!I27)</f>
        <v>SH203L</v>
      </c>
      <c r="E29" s="119">
        <f>IF(Замеры!J27="","",Замеры!J27)</f>
        <v>43</v>
      </c>
      <c r="F29" s="119" t="str">
        <f>IF(Замеры!K27="","",Замеры!K27)</f>
        <v/>
      </c>
      <c r="G29" s="119" t="str">
        <f>IF(Замеры!L27="","",Замеры!L27)</f>
        <v>ВВГнг(А)-LS</v>
      </c>
      <c r="H29" s="119" t="str">
        <f>IF(Замеры!M27="","",Замеры!M27)</f>
        <v>3х2,5</v>
      </c>
      <c r="I29" s="119" t="str">
        <f>IF(Замеры!N27="","",Замеры!N27)</f>
        <v>1,2,3</v>
      </c>
      <c r="J29" s="119">
        <f>IF(Замеры!O27="","",Замеры!O27)</f>
        <v>4</v>
      </c>
      <c r="K29" s="119" t="str">
        <f>IF(Замеры!R27="","",Замеры!R27)</f>
        <v>С</v>
      </c>
      <c r="L29" s="119">
        <f>IF(Замеры!T27="","",Замеры!T27)</f>
        <v>2</v>
      </c>
      <c r="M29" s="119">
        <f>IF(Замеры!U27="","",Замеры!U27)</f>
        <v>30</v>
      </c>
      <c r="N29" s="139" t="str">
        <f>IF(Замеры!V27="","",Замеры!V27)</f>
        <v>Стиральная машина</v>
      </c>
      <c r="O29" s="139">
        <f>IF(Замеры!W27="","",Замеры!W27)</f>
        <v>4</v>
      </c>
    </row>
    <row r="30" spans="1:15" x14ac:dyDescent="0.3">
      <c r="A30" s="119" t="str">
        <f>IF(Замеры!C28="","",Замеры!C28)</f>
        <v>ЩР2</v>
      </c>
      <c r="B30" s="119" t="str">
        <f>IF(Замеры!F28="","",Замеры!F28)</f>
        <v>Ввод</v>
      </c>
      <c r="C30" s="119" t="str">
        <f>IF(Замеры!H28="","",Замеры!H28)</f>
        <v/>
      </c>
      <c r="D30" s="119" t="str">
        <f>IF(Замеры!I28="","",Замеры!I28)</f>
        <v/>
      </c>
      <c r="E30" s="119" t="str">
        <f>IF(Замеры!J28="","",Замеры!J28)</f>
        <v/>
      </c>
      <c r="F30" s="119" t="str">
        <f>IF(Замеры!K28="","",Замеры!K28)</f>
        <v/>
      </c>
      <c r="G30" s="119" t="str">
        <f>IF(Замеры!L28="","",Замеры!L28)</f>
        <v>ВВГнг(А)-LS</v>
      </c>
      <c r="H30" s="119" t="str">
        <f>IF(Замеры!M28="","",Замеры!M28)</f>
        <v>5х6</v>
      </c>
      <c r="I30" s="119" t="str">
        <f>IF(Замеры!N28="","",Замеры!N28)</f>
        <v/>
      </c>
      <c r="J30" s="119" t="str">
        <f>IF(Замеры!O28="","",Замеры!O28)</f>
        <v/>
      </c>
      <c r="K30" s="119" t="str">
        <f>IF(Замеры!R28="","",Замеры!R28)</f>
        <v/>
      </c>
      <c r="L30" s="119" t="str">
        <f>IF(Замеры!T28="","",Замеры!T28)</f>
        <v/>
      </c>
      <c r="M30" s="119" t="str">
        <f>IF(Замеры!U28="","",Замеры!U28)</f>
        <v/>
      </c>
      <c r="N30" s="139" t="str">
        <f>IF(Замеры!V28="","",Замеры!V28)</f>
        <v>ВЩ-2</v>
      </c>
      <c r="O30" s="139" t="str">
        <f>IF(Замеры!W28="","",Замеры!W28)</f>
        <v/>
      </c>
    </row>
    <row r="31" spans="1:15" x14ac:dyDescent="0.3">
      <c r="A31" s="119" t="str">
        <f>IF(Замеры!C29="","",Замеры!C29)</f>
        <v>ЩР2</v>
      </c>
      <c r="B31" s="119" t="str">
        <f>IF(Замеры!F29="","",Замеры!F29)</f>
        <v>Ввод</v>
      </c>
      <c r="C31" s="119" t="str">
        <f>IF(Замеры!H29="","",Замеры!H29)</f>
        <v/>
      </c>
      <c r="D31" s="119" t="str">
        <f>IF(Замеры!I29="","",Замеры!I29)</f>
        <v/>
      </c>
      <c r="E31" s="119" t="str">
        <f>IF(Замеры!J29="","",Замеры!J29)</f>
        <v/>
      </c>
      <c r="F31" s="119" t="str">
        <f>IF(Замеры!K29="","",Замеры!K29)</f>
        <v/>
      </c>
      <c r="G31" s="119" t="str">
        <f>IF(Замеры!L29="","",Замеры!L29)</f>
        <v>ВВГнг(А)-LS</v>
      </c>
      <c r="H31" s="119" t="str">
        <f>IF(Замеры!M29="","",Замеры!M29)</f>
        <v>5х6</v>
      </c>
      <c r="I31" s="119" t="str">
        <f>IF(Замеры!N29="","",Замеры!N29)</f>
        <v>1</v>
      </c>
      <c r="J31" s="119" t="str">
        <f>IF(Замеры!O29="","",Замеры!O29)</f>
        <v/>
      </c>
      <c r="K31" s="119" t="str">
        <f>IF(Замеры!R29="","",Замеры!R29)</f>
        <v/>
      </c>
      <c r="L31" s="119" t="str">
        <f>IF(Замеры!T29="","",Замеры!T29)</f>
        <v/>
      </c>
      <c r="M31" s="119" t="str">
        <f>IF(Замеры!U29="","",Замеры!U29)</f>
        <v/>
      </c>
      <c r="N31" s="139" t="str">
        <f>IF(Замеры!V29="","",Замеры!V29)</f>
        <v>Освещение</v>
      </c>
      <c r="O31" s="139">
        <f>IF(Замеры!W29="","",Замеры!W29)</f>
        <v>1</v>
      </c>
    </row>
    <row r="32" spans="1:15" x14ac:dyDescent="0.3">
      <c r="A32" s="119" t="str">
        <f>IF(Замеры!C30="","",Замеры!C30)</f>
        <v>ЩР2</v>
      </c>
      <c r="B32" s="119">
        <f>IF(Замеры!F30="","",Замеры!F30)</f>
        <v>1</v>
      </c>
      <c r="C32" s="119" t="str">
        <f>IF(Замеры!H30="","",Замеры!H30)</f>
        <v>QF</v>
      </c>
      <c r="D32" s="119" t="str">
        <f>IF(Замеры!I30="","",Замеры!I30)</f>
        <v>SH203L</v>
      </c>
      <c r="E32" s="119">
        <f>IF(Замеры!J30="","",Замеры!J30)</f>
        <v>46</v>
      </c>
      <c r="F32" s="119" t="str">
        <f>IF(Замеры!K30="","",Замеры!K30)</f>
        <v/>
      </c>
      <c r="G32" s="119" t="str">
        <f>IF(Замеры!L30="","",Замеры!L30)</f>
        <v>ВВГнг(А)-LS</v>
      </c>
      <c r="H32" s="119" t="str">
        <f>IF(Замеры!M30="","",Замеры!M30)</f>
        <v>3х2,5</v>
      </c>
      <c r="I32" s="119" t="str">
        <f>IF(Замеры!N30="","",Замеры!N30)</f>
        <v>1,2,3</v>
      </c>
      <c r="J32" s="119" t="str">
        <f>IF(Замеры!O30="","",Замеры!O30)</f>
        <v/>
      </c>
      <c r="K32" s="119" t="str">
        <f>IF(Замеры!R30="","",Замеры!R30)</f>
        <v>С</v>
      </c>
      <c r="L32" s="119">
        <f>IF(Замеры!T30="","",Замеры!T30)</f>
        <v>3</v>
      </c>
      <c r="M32" s="119">
        <f>IF(Замеры!U30="","",Замеры!U30)</f>
        <v>50</v>
      </c>
      <c r="N32" s="139" t="str">
        <f>IF(Замеры!V30="","",Замеры!V30)</f>
        <v>Розетка</v>
      </c>
      <c r="O32" s="139" t="str">
        <f>IF(Замеры!W30="","",Замеры!W30)</f>
        <v/>
      </c>
    </row>
    <row r="33" spans="1:15" x14ac:dyDescent="0.3">
      <c r="A33" s="119" t="str">
        <f>IF(Замеры!C31="","",Замеры!C31)</f>
        <v>ЩР2</v>
      </c>
      <c r="B33" s="119">
        <f>IF(Замеры!F31="","",Замеры!F31)</f>
        <v>2</v>
      </c>
      <c r="C33" s="119" t="str">
        <f>IF(Замеры!H31="","",Замеры!H31)</f>
        <v>QF</v>
      </c>
      <c r="D33" s="119" t="str">
        <f>IF(Замеры!I31="","",Замеры!I31)</f>
        <v>SH203L</v>
      </c>
      <c r="E33" s="119">
        <f>IF(Замеры!J31="","",Замеры!J31)</f>
        <v>47</v>
      </c>
      <c r="F33" s="119" t="str">
        <f>IF(Замеры!K31="","",Замеры!K31)</f>
        <v/>
      </c>
      <c r="G33" s="119" t="str">
        <f>IF(Замеры!L31="","",Замеры!L31)</f>
        <v>ВВГнг(А)-LS</v>
      </c>
      <c r="H33" s="119" t="str">
        <f>IF(Замеры!M31="","",Замеры!M31)</f>
        <v>3х2,5</v>
      </c>
      <c r="I33" s="119" t="str">
        <f>IF(Замеры!N31="","",Замеры!N31)</f>
        <v>1,2,3</v>
      </c>
      <c r="J33" s="119" t="str">
        <f>IF(Замеры!O31="","",Замеры!O31)</f>
        <v/>
      </c>
      <c r="K33" s="119" t="str">
        <f>IF(Замеры!R31="","",Замеры!R31)</f>
        <v>С</v>
      </c>
      <c r="L33" s="119">
        <f>IF(Замеры!T31="","",Замеры!T31)</f>
        <v>2</v>
      </c>
      <c r="M33" s="119">
        <f>IF(Замеры!U31="","",Замеры!U31)</f>
        <v>30</v>
      </c>
      <c r="N33" s="139" t="str">
        <f>IF(Замеры!V31="","",Замеры!V31)</f>
        <v>Освещение, розетка, холодильник</v>
      </c>
      <c r="O33" s="139">
        <f>IF(Замеры!W31="","",Замеры!W31)</f>
        <v>2</v>
      </c>
    </row>
    <row r="34" spans="1:15" x14ac:dyDescent="0.3">
      <c r="A34" s="119" t="str">
        <f>IF(Замеры!C32="","",Замеры!C32)</f>
        <v>ЩР2</v>
      </c>
      <c r="B34" s="119">
        <f>IF(Замеры!F32="","",Замеры!F32)</f>
        <v>3</v>
      </c>
      <c r="C34" s="119" t="str">
        <f>IF(Замеры!H32="","",Замеры!H32)</f>
        <v>QF</v>
      </c>
      <c r="D34" s="119" t="str">
        <f>IF(Замеры!I32="","",Замеры!I32)</f>
        <v>SH203L</v>
      </c>
      <c r="E34" s="119">
        <f>IF(Замеры!J32="","",Замеры!J32)</f>
        <v>48</v>
      </c>
      <c r="F34" s="119" t="str">
        <f>IF(Замеры!K32="","",Замеры!K32)</f>
        <v/>
      </c>
      <c r="G34" s="119" t="str">
        <f>IF(Замеры!L32="","",Замеры!L32)</f>
        <v>ВВГнг(А)-LS</v>
      </c>
      <c r="H34" s="119" t="str">
        <f>IF(Замеры!M32="","",Замеры!M32)</f>
        <v>3х2,5</v>
      </c>
      <c r="I34" s="119" t="str">
        <f>IF(Замеры!N32="","",Замеры!N32)</f>
        <v>1,2,3</v>
      </c>
      <c r="J34" s="119" t="str">
        <f>IF(Замеры!O32="","",Замеры!O32)</f>
        <v/>
      </c>
      <c r="K34" s="119" t="str">
        <f>IF(Замеры!R32="","",Замеры!R32)</f>
        <v>С</v>
      </c>
      <c r="L34" s="119">
        <f>IF(Замеры!T32="","",Замеры!T32)</f>
        <v>3</v>
      </c>
      <c r="M34" s="119">
        <f>IF(Замеры!U32="","",Замеры!U32)</f>
        <v>50</v>
      </c>
      <c r="N34" s="139" t="str">
        <f>IF(Замеры!V32="","",Замеры!V32)</f>
        <v>Розетка</v>
      </c>
      <c r="O34" s="139">
        <f>IF(Замеры!W32="","",Замеры!W32)</f>
        <v>3</v>
      </c>
    </row>
    <row r="35" spans="1:15" x14ac:dyDescent="0.3">
      <c r="A35" s="119" t="str">
        <f>IF(Замеры!C33="","",Замеры!C33)</f>
        <v>ЩР2</v>
      </c>
      <c r="B35" s="119">
        <f>IF(Замеры!F33="","",Замеры!F33)</f>
        <v>4</v>
      </c>
      <c r="C35" s="119" t="str">
        <f>IF(Замеры!H33="","",Замеры!H33)</f>
        <v>QF</v>
      </c>
      <c r="D35" s="119" t="str">
        <f>IF(Замеры!I33="","",Замеры!I33)</f>
        <v>SH203L</v>
      </c>
      <c r="E35" s="119">
        <f>IF(Замеры!J33="","",Замеры!J33)</f>
        <v>49</v>
      </c>
      <c r="F35" s="119" t="str">
        <f>IF(Замеры!K33="","",Замеры!K33)</f>
        <v/>
      </c>
      <c r="G35" s="119" t="str">
        <f>IF(Замеры!L33="","",Замеры!L33)</f>
        <v>ВВГнг(А)-LS</v>
      </c>
      <c r="H35" s="119" t="str">
        <f>IF(Замеры!M33="","",Замеры!M33)</f>
        <v>3х2,5</v>
      </c>
      <c r="I35" s="119" t="str">
        <f>IF(Замеры!N33="","",Замеры!N33)</f>
        <v>1,2,3</v>
      </c>
      <c r="J35" s="119" t="str">
        <f>IF(Замеры!O33="","",Замеры!O33)</f>
        <v/>
      </c>
      <c r="K35" s="119" t="str">
        <f>IF(Замеры!R33="","",Замеры!R33)</f>
        <v>С</v>
      </c>
      <c r="L35" s="119">
        <f>IF(Замеры!T33="","",Замеры!T33)</f>
        <v>2</v>
      </c>
      <c r="M35" s="119">
        <f>IF(Замеры!U33="","",Замеры!U33)</f>
        <v>30</v>
      </c>
      <c r="N35" s="139" t="str">
        <f>IF(Замеры!V33="","",Замеры!V33)</f>
        <v>Освещение, розетка, холодильник</v>
      </c>
      <c r="O35" s="139">
        <f>IF(Замеры!W33="","",Замеры!W33)</f>
        <v>2</v>
      </c>
    </row>
    <row r="36" spans="1:15" x14ac:dyDescent="0.3">
      <c r="A36" s="119" t="str">
        <f>IF(Замеры!C34="","",Замеры!C34)</f>
        <v>ЩР2</v>
      </c>
      <c r="B36" s="119">
        <f>IF(Замеры!F34="","",Замеры!F34)</f>
        <v>5</v>
      </c>
      <c r="C36" s="119" t="str">
        <f>IF(Замеры!H34="","",Замеры!H34)</f>
        <v>QF</v>
      </c>
      <c r="D36" s="119" t="str">
        <f>IF(Замеры!I34="","",Замеры!I34)</f>
        <v>SH203L</v>
      </c>
      <c r="E36" s="119">
        <f>IF(Замеры!J34="","",Замеры!J34)</f>
        <v>50</v>
      </c>
      <c r="F36" s="119" t="str">
        <f>IF(Замеры!K34="","",Замеры!K34)</f>
        <v/>
      </c>
      <c r="G36" s="119" t="str">
        <f>IF(Замеры!L34="","",Замеры!L34)</f>
        <v>ВВГнг(А)-LS</v>
      </c>
      <c r="H36" s="119" t="str">
        <f>IF(Замеры!M34="","",Замеры!M34)</f>
        <v>3х2,5</v>
      </c>
      <c r="I36" s="119" t="str">
        <f>IF(Замеры!N34="","",Замеры!N34)</f>
        <v>1,2,3</v>
      </c>
      <c r="J36" s="119" t="str">
        <f>IF(Замеры!O34="","",Замеры!O34)</f>
        <v/>
      </c>
      <c r="K36" s="119" t="str">
        <f>IF(Замеры!R34="","",Замеры!R34)</f>
        <v>С</v>
      </c>
      <c r="L36" s="119">
        <f>IF(Замеры!T34="","",Замеры!T34)</f>
        <v>3</v>
      </c>
      <c r="M36" s="119">
        <f>IF(Замеры!U34="","",Замеры!U34)</f>
        <v>50</v>
      </c>
      <c r="N36" s="139" t="str">
        <f>IF(Замеры!V34="","",Замеры!V34)</f>
        <v>Розетка</v>
      </c>
      <c r="O36" s="139">
        <f>IF(Замеры!W34="","",Замеры!W34)</f>
        <v>3</v>
      </c>
    </row>
    <row r="37" spans="1:15" x14ac:dyDescent="0.3">
      <c r="A37" s="119" t="str">
        <f>IF(Замеры!C35="","",Замеры!C35)</f>
        <v>ЩР2</v>
      </c>
      <c r="B37" s="119">
        <f>IF(Замеры!F35="","",Замеры!F35)</f>
        <v>6</v>
      </c>
      <c r="C37" s="119" t="str">
        <f>IF(Замеры!H35="","",Замеры!H35)</f>
        <v>QF</v>
      </c>
      <c r="D37" s="119" t="str">
        <f>IF(Замеры!I35="","",Замеры!I35)</f>
        <v>SH203L</v>
      </c>
      <c r="E37" s="119">
        <f>IF(Замеры!J35="","",Замеры!J35)</f>
        <v>51</v>
      </c>
      <c r="F37" s="119" t="str">
        <f>IF(Замеры!K35="","",Замеры!K35)</f>
        <v/>
      </c>
      <c r="G37" s="119" t="str">
        <f>IF(Замеры!L35="","",Замеры!L35)</f>
        <v>ВВГнг(А)-LS</v>
      </c>
      <c r="H37" s="119" t="str">
        <f>IF(Замеры!M35="","",Замеры!M35)</f>
        <v>3х2,5</v>
      </c>
      <c r="I37" s="119" t="str">
        <f>IF(Замеры!N35="","",Замеры!N35)</f>
        <v>1,2,3</v>
      </c>
      <c r="J37" s="119" t="str">
        <f>IF(Замеры!O35="","",Замеры!O35)</f>
        <v/>
      </c>
      <c r="K37" s="119" t="str">
        <f>IF(Замеры!R35="","",Замеры!R35)</f>
        <v>С</v>
      </c>
      <c r="L37" s="119">
        <f>IF(Замеры!T35="","",Замеры!T35)</f>
        <v>2</v>
      </c>
      <c r="M37" s="119">
        <f>IF(Замеры!U35="","",Замеры!U35)</f>
        <v>30</v>
      </c>
      <c r="N37" s="139" t="str">
        <f>IF(Замеры!V35="","",Замеры!V35)</f>
        <v>Освещение</v>
      </c>
      <c r="O37" s="139">
        <f>IF(Замеры!W35="","",Замеры!W35)</f>
        <v>1</v>
      </c>
    </row>
    <row r="38" spans="1:15" x14ac:dyDescent="0.3">
      <c r="A38" s="119" t="str">
        <f>IF(Замеры!C36="","",Замеры!C36)</f>
        <v>ЩР2</v>
      </c>
      <c r="B38" s="119">
        <f>IF(Замеры!F36="","",Замеры!F36)</f>
        <v>7</v>
      </c>
      <c r="C38" s="119" t="str">
        <f>IF(Замеры!H36="","",Замеры!H36)</f>
        <v>QF</v>
      </c>
      <c r="D38" s="119" t="str">
        <f>IF(Замеры!I36="","",Замеры!I36)</f>
        <v>SH203L</v>
      </c>
      <c r="E38" s="119">
        <f>IF(Замеры!J36="","",Замеры!J36)</f>
        <v>52</v>
      </c>
      <c r="F38" s="119" t="str">
        <f>IF(Замеры!K36="","",Замеры!K36)</f>
        <v/>
      </c>
      <c r="G38" s="119" t="str">
        <f>IF(Замеры!L36="","",Замеры!L36)</f>
        <v>ВВГнг(А)-LS</v>
      </c>
      <c r="H38" s="119" t="str">
        <f>IF(Замеры!M36="","",Замеры!M36)</f>
        <v>3х2,5</v>
      </c>
      <c r="I38" s="119" t="str">
        <f>IF(Замеры!N36="","",Замеры!N36)</f>
        <v>1,2,3</v>
      </c>
      <c r="J38" s="119" t="str">
        <f>IF(Замеры!O36="","",Замеры!O36)</f>
        <v/>
      </c>
      <c r="K38" s="119" t="str">
        <f>IF(Замеры!R36="","",Замеры!R36)</f>
        <v>С</v>
      </c>
      <c r="L38" s="119">
        <f>IF(Замеры!T36="","",Замеры!T36)</f>
        <v>3</v>
      </c>
      <c r="M38" s="119">
        <f>IF(Замеры!U36="","",Замеры!U36)</f>
        <v>50</v>
      </c>
      <c r="N38" s="139" t="str">
        <f>IF(Замеры!V36="","",Замеры!V36)</f>
        <v>Розетка</v>
      </c>
      <c r="O38" s="139">
        <f>IF(Замеры!W36="","",Замеры!W36)</f>
        <v>3</v>
      </c>
    </row>
    <row r="39" spans="1:15" x14ac:dyDescent="0.3">
      <c r="A39" s="119" t="str">
        <f>IF(Замеры!C37="","",Замеры!C37)</f>
        <v>ЩР2</v>
      </c>
      <c r="B39" s="119">
        <f>IF(Замеры!F37="","",Замеры!F37)</f>
        <v>8</v>
      </c>
      <c r="C39" s="119" t="str">
        <f>IF(Замеры!H37="","",Замеры!H37)</f>
        <v>QF</v>
      </c>
      <c r="D39" s="119" t="str">
        <f>IF(Замеры!I37="","",Замеры!I37)</f>
        <v>SH203L</v>
      </c>
      <c r="E39" s="119">
        <f>IF(Замеры!J37="","",Замеры!J37)</f>
        <v>53</v>
      </c>
      <c r="F39" s="119" t="str">
        <f>IF(Замеры!K37="","",Замеры!K37)</f>
        <v/>
      </c>
      <c r="G39" s="119" t="str">
        <f>IF(Замеры!L37="","",Замеры!L37)</f>
        <v>ВВГнг(А)-LS</v>
      </c>
      <c r="H39" s="119" t="str">
        <f>IF(Замеры!M37="","",Замеры!M37)</f>
        <v>3х2,5</v>
      </c>
      <c r="I39" s="119" t="str">
        <f>IF(Замеры!N37="","",Замеры!N37)</f>
        <v>1,2,3</v>
      </c>
      <c r="J39" s="119" t="str">
        <f>IF(Замеры!O37="","",Замеры!O37)</f>
        <v/>
      </c>
      <c r="K39" s="119" t="str">
        <f>IF(Замеры!R37="","",Замеры!R37)</f>
        <v>С</v>
      </c>
      <c r="L39" s="119">
        <f>IF(Замеры!T37="","",Замеры!T37)</f>
        <v>2</v>
      </c>
      <c r="M39" s="119">
        <f>IF(Замеры!U37="","",Замеры!U37)</f>
        <v>30</v>
      </c>
      <c r="N39" s="139" t="str">
        <f>IF(Замеры!V37="","",Замеры!V37)</f>
        <v>Освещение</v>
      </c>
      <c r="O39" s="139">
        <f>IF(Замеры!W37="","",Замеры!W37)</f>
        <v>1</v>
      </c>
    </row>
    <row r="40" spans="1:15" x14ac:dyDescent="0.3">
      <c r="A40" s="119" t="str">
        <f>IF(Замеры!C38="","",Замеры!C38)</f>
        <v>ЩР3</v>
      </c>
      <c r="B40" s="119" t="str">
        <f>IF(Замеры!F38="","",Замеры!F38)</f>
        <v>Ввод</v>
      </c>
      <c r="C40" s="119" t="str">
        <f>IF(Замеры!H38="","",Замеры!H38)</f>
        <v>QFD</v>
      </c>
      <c r="D40" s="119" t="str">
        <f>IF(Замеры!I38="","",Замеры!I38)</f>
        <v>SH203L</v>
      </c>
      <c r="E40" s="119">
        <f>IF(Замеры!J38="","",Замеры!J38)</f>
        <v>45</v>
      </c>
      <c r="F40" s="119" t="str">
        <f>IF(Замеры!K38="","",Замеры!K38)</f>
        <v/>
      </c>
      <c r="G40" s="119" t="str">
        <f>IF(Замеры!L38="","",Замеры!L38)</f>
        <v>ВВГнг(А)-LS</v>
      </c>
      <c r="H40" s="119" t="str">
        <f>IF(Замеры!M38="","",Замеры!M38)</f>
        <v/>
      </c>
      <c r="I40" s="119" t="str">
        <f>IF(Замеры!N38="","",Замеры!N38)</f>
        <v>1,2,3</v>
      </c>
      <c r="J40" s="119">
        <f>IF(Замеры!O38="","",Замеры!O38)</f>
        <v>4</v>
      </c>
      <c r="K40" s="119" t="str">
        <f>IF(Замеры!R38="","",Замеры!R38)</f>
        <v/>
      </c>
      <c r="L40" s="119" t="str">
        <f>IF(Замеры!T38="","",Замеры!T38)</f>
        <v/>
      </c>
      <c r="M40" s="119" t="str">
        <f>IF(Замеры!U38="","",Замеры!U38)</f>
        <v/>
      </c>
      <c r="N40" s="139" t="str">
        <f>IF(Замеры!V38="","",Замеры!V38)</f>
        <v>ВЩ-3</v>
      </c>
      <c r="O40" s="139" t="str">
        <f>IF(Замеры!W38="","",Замеры!W38)</f>
        <v/>
      </c>
    </row>
    <row r="41" spans="1:15" x14ac:dyDescent="0.3">
      <c r="A41" s="119" t="str">
        <f>IF(Замеры!C39="","",Замеры!C39)</f>
        <v>ЩР3</v>
      </c>
      <c r="B41" s="119">
        <f>IF(Замеры!F39="","",Замеры!F39)</f>
        <v>1</v>
      </c>
      <c r="C41" s="119" t="str">
        <f>IF(Замеры!H39="","",Замеры!H39)</f>
        <v>QF</v>
      </c>
      <c r="D41" s="119" t="str">
        <f>IF(Замеры!I39="","",Замеры!I39)</f>
        <v>SH203L</v>
      </c>
      <c r="E41" s="119">
        <f>IF(Замеры!J39="","",Замеры!J39)</f>
        <v>46</v>
      </c>
      <c r="F41" s="119" t="str">
        <f>IF(Замеры!K39="","",Замеры!K39)</f>
        <v/>
      </c>
      <c r="G41" s="119" t="str">
        <f>IF(Замеры!L39="","",Замеры!L39)</f>
        <v>ВВГнг(А)-LS</v>
      </c>
      <c r="H41" s="119" t="str">
        <f>IF(Замеры!M39="","",Замеры!M39)</f>
        <v>3х2,5</v>
      </c>
      <c r="I41" s="119" t="str">
        <f>IF(Замеры!N39="","",Замеры!N39)</f>
        <v>1,2,3</v>
      </c>
      <c r="J41" s="119">
        <f>IF(Замеры!O39="","",Замеры!O39)</f>
        <v>4</v>
      </c>
      <c r="K41" s="119" t="str">
        <f>IF(Замеры!R39="","",Замеры!R39)</f>
        <v>С</v>
      </c>
      <c r="L41" s="119">
        <f>IF(Замеры!T39="","",Замеры!T39)</f>
        <v>3</v>
      </c>
      <c r="M41" s="119">
        <f>IF(Замеры!U39="","",Замеры!U39)</f>
        <v>50</v>
      </c>
      <c r="N41" s="139" t="str">
        <f>IF(Замеры!V39="","",Замеры!V39)</f>
        <v>Розетка</v>
      </c>
      <c r="O41" s="139">
        <f>IF(Замеры!W39="","",Замеры!W39)</f>
        <v>3</v>
      </c>
    </row>
    <row r="42" spans="1:15" x14ac:dyDescent="0.3">
      <c r="A42" s="119" t="str">
        <f>IF(Замеры!C40="","",Замеры!C40)</f>
        <v>ЩР3</v>
      </c>
      <c r="B42" s="119">
        <f>IF(Замеры!F40="","",Замеры!F40)</f>
        <v>2</v>
      </c>
      <c r="C42" s="119" t="str">
        <f>IF(Замеры!H40="","",Замеры!H40)</f>
        <v>QF</v>
      </c>
      <c r="D42" s="119" t="str">
        <f>IF(Замеры!I40="","",Замеры!I40)</f>
        <v>SH203L</v>
      </c>
      <c r="E42" s="119">
        <f>IF(Замеры!J40="","",Замеры!J40)</f>
        <v>47</v>
      </c>
      <c r="F42" s="119" t="str">
        <f>IF(Замеры!K40="","",Замеры!K40)</f>
        <v/>
      </c>
      <c r="G42" s="119" t="str">
        <f>IF(Замеры!L40="","",Замеры!L40)</f>
        <v>ВВГнг(А)-LS</v>
      </c>
      <c r="H42" s="119" t="str">
        <f>IF(Замеры!M40="","",Замеры!M40)</f>
        <v>3х2,5</v>
      </c>
      <c r="I42" s="119" t="str">
        <f>IF(Замеры!N40="","",Замеры!N40)</f>
        <v>1,2,3</v>
      </c>
      <c r="J42" s="119">
        <f>IF(Замеры!O40="","",Замеры!O40)</f>
        <v>4</v>
      </c>
      <c r="K42" s="119" t="str">
        <f>IF(Замеры!R40="","",Замеры!R40)</f>
        <v>С</v>
      </c>
      <c r="L42" s="119">
        <f>IF(Замеры!T40="","",Замеры!T40)</f>
        <v>2</v>
      </c>
      <c r="M42" s="119">
        <f>IF(Замеры!U40="","",Замеры!U40)</f>
        <v>30</v>
      </c>
      <c r="N42" s="139" t="str">
        <f>IF(Замеры!V40="","",Замеры!V40)</f>
        <v>Освещение</v>
      </c>
      <c r="O42" s="139">
        <f>IF(Замеры!W40="","",Замеры!W40)</f>
        <v>1</v>
      </c>
    </row>
    <row r="43" spans="1:15" x14ac:dyDescent="0.3">
      <c r="A43" s="119" t="str">
        <f>IF(Замеры!C41="","",Замеры!C41)</f>
        <v>ЩР3</v>
      </c>
      <c r="B43" s="119">
        <f>IF(Замеры!F41="","",Замеры!F41)</f>
        <v>3</v>
      </c>
      <c r="C43" s="119" t="str">
        <f>IF(Замеры!H41="","",Замеры!H41)</f>
        <v>QF</v>
      </c>
      <c r="D43" s="119" t="str">
        <f>IF(Замеры!I41="","",Замеры!I41)</f>
        <v>SH203L</v>
      </c>
      <c r="E43" s="119">
        <f>IF(Замеры!J41="","",Замеры!J41)</f>
        <v>48</v>
      </c>
      <c r="F43" s="119" t="str">
        <f>IF(Замеры!K41="","",Замеры!K41)</f>
        <v/>
      </c>
      <c r="G43" s="119" t="str">
        <f>IF(Замеры!L41="","",Замеры!L41)</f>
        <v>ВВГнг(А)-LS</v>
      </c>
      <c r="H43" s="119" t="str">
        <f>IF(Замеры!M41="","",Замеры!M41)</f>
        <v>3х2,5</v>
      </c>
      <c r="I43" s="119" t="str">
        <f>IF(Замеры!N41="","",Замеры!N41)</f>
        <v>1,2,3</v>
      </c>
      <c r="J43" s="119">
        <f>IF(Замеры!O41="","",Замеры!O41)</f>
        <v>4</v>
      </c>
      <c r="K43" s="119" t="str">
        <f>IF(Замеры!R41="","",Замеры!R41)</f>
        <v>С</v>
      </c>
      <c r="L43" s="119">
        <f>IF(Замеры!T41="","",Замеры!T41)</f>
        <v>3</v>
      </c>
      <c r="M43" s="119">
        <f>IF(Замеры!U41="","",Замеры!U41)</f>
        <v>50</v>
      </c>
      <c r="N43" s="139" t="str">
        <f>IF(Замеры!V41="","",Замеры!V41)</f>
        <v>Освещение, розетка, холодильник</v>
      </c>
      <c r="O43" s="139">
        <f>IF(Замеры!W41="","",Замеры!W41)</f>
        <v>2</v>
      </c>
    </row>
    <row r="44" spans="1:15" x14ac:dyDescent="0.3">
      <c r="A44" s="119" t="str">
        <f>IF(Замеры!C42="","",Замеры!C42)</f>
        <v>ЩР3</v>
      </c>
      <c r="B44" s="119">
        <f>IF(Замеры!F42="","",Замеры!F42)</f>
        <v>4</v>
      </c>
      <c r="C44" s="119" t="str">
        <f>IF(Замеры!H42="","",Замеры!H42)</f>
        <v>QF</v>
      </c>
      <c r="D44" s="119" t="str">
        <f>IF(Замеры!I42="","",Замеры!I42)</f>
        <v>SH203L</v>
      </c>
      <c r="E44" s="119">
        <f>IF(Замеры!J42="","",Замеры!J42)</f>
        <v>49</v>
      </c>
      <c r="F44" s="119" t="str">
        <f>IF(Замеры!K42="","",Замеры!K42)</f>
        <v/>
      </c>
      <c r="G44" s="119" t="str">
        <f>IF(Замеры!L42="","",Замеры!L42)</f>
        <v>ВВГнг(А)-LS</v>
      </c>
      <c r="H44" s="119" t="str">
        <f>IF(Замеры!M42="","",Замеры!M42)</f>
        <v>3х2,5</v>
      </c>
      <c r="I44" s="119" t="str">
        <f>IF(Замеры!N42="","",Замеры!N42)</f>
        <v>1,2,3</v>
      </c>
      <c r="J44" s="119">
        <f>IF(Замеры!O42="","",Замеры!O42)</f>
        <v>4</v>
      </c>
      <c r="K44" s="119" t="str">
        <f>IF(Замеры!R42="","",Замеры!R42)</f>
        <v>С</v>
      </c>
      <c r="L44" s="119">
        <f>IF(Замеры!T42="","",Замеры!T42)</f>
        <v>2</v>
      </c>
      <c r="M44" s="119">
        <f>IF(Замеры!U42="","",Замеры!U42)</f>
        <v>30</v>
      </c>
      <c r="N44" s="139" t="str">
        <f>IF(Замеры!V42="","",Замеры!V42)</f>
        <v>Освещение</v>
      </c>
      <c r="O44" s="139">
        <f>IF(Замеры!W42="","",Замеры!W42)</f>
        <v>1</v>
      </c>
    </row>
    <row r="45" spans="1:15" x14ac:dyDescent="0.3">
      <c r="A45" s="119" t="str">
        <f>IF(Замеры!C43="","",Замеры!C43)</f>
        <v>ЩР3</v>
      </c>
      <c r="B45" s="119">
        <f>IF(Замеры!F43="","",Замеры!F43)</f>
        <v>5</v>
      </c>
      <c r="C45" s="119" t="str">
        <f>IF(Замеры!H43="","",Замеры!H43)</f>
        <v>QF</v>
      </c>
      <c r="D45" s="119" t="str">
        <f>IF(Замеры!I43="","",Замеры!I43)</f>
        <v>SH203L</v>
      </c>
      <c r="E45" s="119">
        <f>IF(Замеры!J43="","",Замеры!J43)</f>
        <v>50</v>
      </c>
      <c r="F45" s="119" t="str">
        <f>IF(Замеры!K43="","",Замеры!K43)</f>
        <v/>
      </c>
      <c r="G45" s="119" t="str">
        <f>IF(Замеры!L43="","",Замеры!L43)</f>
        <v>ВВГнг(А)-LS</v>
      </c>
      <c r="H45" s="119" t="str">
        <f>IF(Замеры!M43="","",Замеры!M43)</f>
        <v>3х2,5</v>
      </c>
      <c r="I45" s="119" t="str">
        <f>IF(Замеры!N43="","",Замеры!N43)</f>
        <v>1,2,3</v>
      </c>
      <c r="J45" s="119">
        <f>IF(Замеры!O43="","",Замеры!O43)</f>
        <v>4</v>
      </c>
      <c r="K45" s="119" t="str">
        <f>IF(Замеры!R43="","",Замеры!R43)</f>
        <v>С</v>
      </c>
      <c r="L45" s="119">
        <f>IF(Замеры!T43="","",Замеры!T43)</f>
        <v>3</v>
      </c>
      <c r="M45" s="119">
        <f>IF(Замеры!U43="","",Замеры!U43)</f>
        <v>50</v>
      </c>
      <c r="N45" s="139" t="str">
        <f>IF(Замеры!V43="","",Замеры!V43)</f>
        <v>Розетка</v>
      </c>
      <c r="O45" s="139">
        <f>IF(Замеры!W43="","",Замеры!W43)</f>
        <v>3</v>
      </c>
    </row>
    <row r="46" spans="1:15" x14ac:dyDescent="0.3">
      <c r="A46" s="119" t="str">
        <f>IF(Замеры!C44="","",Замеры!C44)</f>
        <v>ЩР3</v>
      </c>
      <c r="B46" s="119">
        <f>IF(Замеры!F44="","",Замеры!F44)</f>
        <v>6</v>
      </c>
      <c r="C46" s="119" t="str">
        <f>IF(Замеры!H44="","",Замеры!H44)</f>
        <v>QF</v>
      </c>
      <c r="D46" s="119" t="str">
        <f>IF(Замеры!I44="","",Замеры!I44)</f>
        <v>SH203L</v>
      </c>
      <c r="E46" s="119">
        <f>IF(Замеры!J44="","",Замеры!J44)</f>
        <v>51</v>
      </c>
      <c r="F46" s="119" t="str">
        <f>IF(Замеры!K44="","",Замеры!K44)</f>
        <v/>
      </c>
      <c r="G46" s="119" t="str">
        <f>IF(Замеры!L44="","",Замеры!L44)</f>
        <v>ВВГнг(А)-LS</v>
      </c>
      <c r="H46" s="119" t="str">
        <f>IF(Замеры!M44="","",Замеры!M44)</f>
        <v>3х2,5</v>
      </c>
      <c r="I46" s="119" t="str">
        <f>IF(Замеры!N44="","",Замеры!N44)</f>
        <v>1,2,3</v>
      </c>
      <c r="J46" s="119">
        <f>IF(Замеры!O44="","",Замеры!O44)</f>
        <v>4</v>
      </c>
      <c r="K46" s="119" t="str">
        <f>IF(Замеры!R44="","",Замеры!R44)</f>
        <v>С</v>
      </c>
      <c r="L46" s="119">
        <f>IF(Замеры!T44="","",Замеры!T44)</f>
        <v>2</v>
      </c>
      <c r="M46" s="119">
        <f>IF(Замеры!U44="","",Замеры!U44)</f>
        <v>30</v>
      </c>
      <c r="N46" s="139" t="str">
        <f>IF(Замеры!V44="","",Замеры!V44)</f>
        <v>Освещение, розетка, холодильник</v>
      </c>
      <c r="O46" s="139">
        <f>IF(Замеры!W44="","",Замеры!W44)</f>
        <v>2</v>
      </c>
    </row>
    <row r="47" spans="1:15" x14ac:dyDescent="0.3">
      <c r="A47" s="119" t="str">
        <f>IF(Замеры!C45="","",Замеры!C45)</f>
        <v>ЩР3</v>
      </c>
      <c r="B47" s="119">
        <f>IF(Замеры!F45="","",Замеры!F45)</f>
        <v>7</v>
      </c>
      <c r="C47" s="119" t="str">
        <f>IF(Замеры!H45="","",Замеры!H45)</f>
        <v>QF</v>
      </c>
      <c r="D47" s="119" t="str">
        <f>IF(Замеры!I45="","",Замеры!I45)</f>
        <v>SH203L</v>
      </c>
      <c r="E47" s="119">
        <f>IF(Замеры!J45="","",Замеры!J45)</f>
        <v>52</v>
      </c>
      <c r="F47" s="119" t="str">
        <f>IF(Замеры!K45="","",Замеры!K45)</f>
        <v/>
      </c>
      <c r="G47" s="119" t="str">
        <f>IF(Замеры!L45="","",Замеры!L45)</f>
        <v>ВВГнг(А)-LS</v>
      </c>
      <c r="H47" s="119" t="str">
        <f>IF(Замеры!M45="","",Замеры!M45)</f>
        <v>3х2,5</v>
      </c>
      <c r="I47" s="119" t="str">
        <f>IF(Замеры!N45="","",Замеры!N45)</f>
        <v>1,2,3</v>
      </c>
      <c r="J47" s="119">
        <f>IF(Замеры!O45="","",Замеры!O45)</f>
        <v>4</v>
      </c>
      <c r="K47" s="119" t="str">
        <f>IF(Замеры!R45="","",Замеры!R45)</f>
        <v>С</v>
      </c>
      <c r="L47" s="119">
        <f>IF(Замеры!T45="","",Замеры!T45)</f>
        <v>3</v>
      </c>
      <c r="M47" s="119">
        <f>IF(Замеры!U45="","",Замеры!U45)</f>
        <v>50</v>
      </c>
      <c r="N47" s="139" t="str">
        <f>IF(Замеры!V45="","",Замеры!V45)</f>
        <v>Розетка</v>
      </c>
      <c r="O47" s="139">
        <f>IF(Замеры!W45="","",Замеры!W45)</f>
        <v>3</v>
      </c>
    </row>
    <row r="48" spans="1:15" x14ac:dyDescent="0.3">
      <c r="A48" s="119" t="str">
        <f>IF(Замеры!C46="","",Замеры!C46)</f>
        <v>ЩР3</v>
      </c>
      <c r="B48" s="119">
        <f>IF(Замеры!F46="","",Замеры!F46)</f>
        <v>8</v>
      </c>
      <c r="C48" s="119" t="str">
        <f>IF(Замеры!H46="","",Замеры!H46)</f>
        <v>QF</v>
      </c>
      <c r="D48" s="119" t="str">
        <f>IF(Замеры!I46="","",Замеры!I46)</f>
        <v>SH203L</v>
      </c>
      <c r="E48" s="119">
        <f>IF(Замеры!J46="","",Замеры!J46)</f>
        <v>53</v>
      </c>
      <c r="F48" s="119" t="str">
        <f>IF(Замеры!K46="","",Замеры!K46)</f>
        <v/>
      </c>
      <c r="G48" s="119" t="str">
        <f>IF(Замеры!L46="","",Замеры!L46)</f>
        <v>ВВГнг(А)-LS</v>
      </c>
      <c r="H48" s="119" t="str">
        <f>IF(Замеры!M46="","",Замеры!M46)</f>
        <v>3х2,5</v>
      </c>
      <c r="I48" s="119" t="str">
        <f>IF(Замеры!N46="","",Замеры!N46)</f>
        <v>1,2,3</v>
      </c>
      <c r="J48" s="119">
        <f>IF(Замеры!O46="","",Замеры!O46)</f>
        <v>4</v>
      </c>
      <c r="K48" s="119" t="str">
        <f>IF(Замеры!R46="","",Замеры!R46)</f>
        <v>С</v>
      </c>
      <c r="L48" s="119">
        <f>IF(Замеры!T46="","",Замеры!T46)</f>
        <v>2</v>
      </c>
      <c r="M48" s="119">
        <f>IF(Замеры!U46="","",Замеры!U46)</f>
        <v>30</v>
      </c>
      <c r="N48" s="139" t="str">
        <f>IF(Замеры!V46="","",Замеры!V46)</f>
        <v>Освещение</v>
      </c>
      <c r="O48" s="139">
        <f>IF(Замеры!W46="","",Замеры!W46)</f>
        <v>1</v>
      </c>
    </row>
    <row r="49" spans="1:15" x14ac:dyDescent="0.3">
      <c r="A49" s="119" t="str">
        <f>IF(Замеры!C47="","",Замеры!C47)</f>
        <v>ЩР3</v>
      </c>
      <c r="B49" s="119">
        <f>IF(Замеры!F47="","",Замеры!F47)</f>
        <v>9</v>
      </c>
      <c r="C49" s="119" t="str">
        <f>IF(Замеры!H47="","",Замеры!H47)</f>
        <v>QF</v>
      </c>
      <c r="D49" s="119" t="str">
        <f>IF(Замеры!I47="","",Замеры!I47)</f>
        <v>SH203L</v>
      </c>
      <c r="E49" s="119">
        <f>IF(Замеры!J47="","",Замеры!J47)</f>
        <v>46</v>
      </c>
      <c r="F49" s="119" t="str">
        <f>IF(Замеры!K47="","",Замеры!K47)</f>
        <v/>
      </c>
      <c r="G49" s="119" t="str">
        <f>IF(Замеры!L47="","",Замеры!L47)</f>
        <v>ВВГнг(А)-LS</v>
      </c>
      <c r="H49" s="119" t="str">
        <f>IF(Замеры!M47="","",Замеры!M47)</f>
        <v>3х2,5</v>
      </c>
      <c r="I49" s="119" t="str">
        <f>IF(Замеры!N47="","",Замеры!N47)</f>
        <v>1,2,3</v>
      </c>
      <c r="J49" s="119">
        <f>IF(Замеры!O47="","",Замеры!O47)</f>
        <v>4</v>
      </c>
      <c r="K49" s="119" t="str">
        <f>IF(Замеры!R47="","",Замеры!R47)</f>
        <v>С</v>
      </c>
      <c r="L49" s="119">
        <f>IF(Замеры!T47="","",Замеры!T47)</f>
        <v>3</v>
      </c>
      <c r="M49" s="119">
        <f>IF(Замеры!U47="","",Замеры!U47)</f>
        <v>50</v>
      </c>
      <c r="N49" s="139" t="str">
        <f>IF(Замеры!V47="","",Замеры!V47)</f>
        <v>Стиральная машина</v>
      </c>
      <c r="O49" s="139">
        <f>IF(Замеры!W47="","",Замеры!W47)</f>
        <v>4</v>
      </c>
    </row>
    <row r="50" spans="1:15" x14ac:dyDescent="0.3">
      <c r="A50" s="119" t="str">
        <f>IF(Замеры!C48="","",Замеры!C48)</f>
        <v>ЩР3</v>
      </c>
      <c r="B50" s="119">
        <f>IF(Замеры!F48="","",Замеры!F48)</f>
        <v>10</v>
      </c>
      <c r="C50" s="119" t="str">
        <f>IF(Замеры!H48="","",Замеры!H48)</f>
        <v>QF</v>
      </c>
      <c r="D50" s="119" t="str">
        <f>IF(Замеры!I48="","",Замеры!I48)</f>
        <v>SH203L</v>
      </c>
      <c r="E50" s="119">
        <f>IF(Замеры!J48="","",Замеры!J48)</f>
        <v>47</v>
      </c>
      <c r="F50" s="119" t="str">
        <f>IF(Замеры!K48="","",Замеры!K48)</f>
        <v/>
      </c>
      <c r="G50" s="119" t="str">
        <f>IF(Замеры!L48="","",Замеры!L48)</f>
        <v>ВВГнг(А)-LS</v>
      </c>
      <c r="H50" s="119" t="str">
        <f>IF(Замеры!M48="","",Замеры!M48)</f>
        <v>3х2,5</v>
      </c>
      <c r="I50" s="119" t="str">
        <f>IF(Замеры!N48="","",Замеры!N48)</f>
        <v>1,2,3</v>
      </c>
      <c r="J50" s="119">
        <f>IF(Замеры!O48="","",Замеры!O48)</f>
        <v>4</v>
      </c>
      <c r="K50" s="119" t="str">
        <f>IF(Замеры!R48="","",Замеры!R48)</f>
        <v>С</v>
      </c>
      <c r="L50" s="119">
        <f>IF(Замеры!T48="","",Замеры!T48)</f>
        <v>2</v>
      </c>
      <c r="M50" s="119">
        <f>IF(Замеры!U48="","",Замеры!U48)</f>
        <v>30</v>
      </c>
      <c r="N50" s="139" t="str">
        <f>IF(Замеры!V48="","",Замеры!V48)</f>
        <v>Освещение</v>
      </c>
      <c r="O50" s="139">
        <f>IF(Замеры!W48="","",Замеры!W48)</f>
        <v>1</v>
      </c>
    </row>
    <row r="51" spans="1:15" x14ac:dyDescent="0.3">
      <c r="A51" s="119" t="str">
        <f>IF(Замеры!C49="","",Замеры!C49)</f>
        <v>ЩР3</v>
      </c>
      <c r="B51" s="119">
        <f>IF(Замеры!F49="","",Замеры!F49)</f>
        <v>11</v>
      </c>
      <c r="C51" s="119" t="str">
        <f>IF(Замеры!H49="","",Замеры!H49)</f>
        <v>QF</v>
      </c>
      <c r="D51" s="119" t="str">
        <f>IF(Замеры!I49="","",Замеры!I49)</f>
        <v>SH203L</v>
      </c>
      <c r="E51" s="119">
        <f>IF(Замеры!J49="","",Замеры!J49)</f>
        <v>48</v>
      </c>
      <c r="F51" s="119" t="str">
        <f>IF(Замеры!K49="","",Замеры!K49)</f>
        <v/>
      </c>
      <c r="G51" s="119" t="str">
        <f>IF(Замеры!L49="","",Замеры!L49)</f>
        <v>ВВГнг(А)-LS</v>
      </c>
      <c r="H51" s="119" t="str">
        <f>IF(Замеры!M49="","",Замеры!M49)</f>
        <v>3х2,5</v>
      </c>
      <c r="I51" s="119" t="str">
        <f>IF(Замеры!N49="","",Замеры!N49)</f>
        <v>1,2,3</v>
      </c>
      <c r="J51" s="119">
        <f>IF(Замеры!O49="","",Замеры!O49)</f>
        <v>4</v>
      </c>
      <c r="K51" s="119" t="str">
        <f>IF(Замеры!R49="","",Замеры!R49)</f>
        <v>С</v>
      </c>
      <c r="L51" s="119">
        <f>IF(Замеры!T49="","",Замеры!T49)</f>
        <v>3</v>
      </c>
      <c r="M51" s="119">
        <f>IF(Замеры!U49="","",Замеры!U49)</f>
        <v>50</v>
      </c>
      <c r="N51" s="139" t="str">
        <f>IF(Замеры!V49="","",Замеры!V49)</f>
        <v>Розетка</v>
      </c>
      <c r="O51" s="139">
        <f>IF(Замеры!W49="","",Замеры!W49)</f>
        <v>3</v>
      </c>
    </row>
    <row r="52" spans="1:15" x14ac:dyDescent="0.3">
      <c r="A52" s="119" t="str">
        <f>IF(Замеры!C50="","",Замеры!C50)</f>
        <v>ЩР3</v>
      </c>
      <c r="B52" s="119">
        <f>IF(Замеры!F50="","",Замеры!F50)</f>
        <v>12</v>
      </c>
      <c r="C52" s="119" t="str">
        <f>IF(Замеры!H50="","",Замеры!H50)</f>
        <v>QF</v>
      </c>
      <c r="D52" s="119" t="str">
        <f>IF(Замеры!I50="","",Замеры!I50)</f>
        <v>SH203L</v>
      </c>
      <c r="E52" s="119">
        <f>IF(Замеры!J50="","",Замеры!J50)</f>
        <v>49</v>
      </c>
      <c r="F52" s="119" t="str">
        <f>IF(Замеры!K50="","",Замеры!K50)</f>
        <v/>
      </c>
      <c r="G52" s="119" t="str">
        <f>IF(Замеры!L50="","",Замеры!L50)</f>
        <v>ВВГнг(А)-LS</v>
      </c>
      <c r="H52" s="119" t="str">
        <f>IF(Замеры!M50="","",Замеры!M50)</f>
        <v>3х2,5</v>
      </c>
      <c r="I52" s="119" t="str">
        <f>IF(Замеры!N50="","",Замеры!N50)</f>
        <v>1,2,3</v>
      </c>
      <c r="J52" s="119">
        <f>IF(Замеры!O50="","",Замеры!O50)</f>
        <v>4</v>
      </c>
      <c r="K52" s="119" t="str">
        <f>IF(Замеры!R50="","",Замеры!R50)</f>
        <v>С</v>
      </c>
      <c r="L52" s="119">
        <f>IF(Замеры!T50="","",Замеры!T50)</f>
        <v>2</v>
      </c>
      <c r="M52" s="119">
        <f>IF(Замеры!U50="","",Замеры!U50)</f>
        <v>30</v>
      </c>
      <c r="N52" s="139" t="str">
        <f>IF(Замеры!V50="","",Замеры!V50)</f>
        <v>Освещение</v>
      </c>
      <c r="O52" s="139">
        <f>IF(Замеры!W50="","",Замеры!W50)</f>
        <v>1</v>
      </c>
    </row>
    <row r="53" spans="1:15" x14ac:dyDescent="0.3">
      <c r="A53" s="119" t="str">
        <f>IF(Замеры!C51="","",Замеры!C51)</f>
        <v>ЩР3</v>
      </c>
      <c r="B53" s="119">
        <f>IF(Замеры!F51="","",Замеры!F51)</f>
        <v>13</v>
      </c>
      <c r="C53" s="119" t="str">
        <f>IF(Замеры!H51="","",Замеры!H51)</f>
        <v>QF</v>
      </c>
      <c r="D53" s="119" t="str">
        <f>IF(Замеры!I51="","",Замеры!I51)</f>
        <v>SH203L</v>
      </c>
      <c r="E53" s="119">
        <f>IF(Замеры!J51="","",Замеры!J51)</f>
        <v>50</v>
      </c>
      <c r="F53" s="119" t="str">
        <f>IF(Замеры!K51="","",Замеры!K51)</f>
        <v/>
      </c>
      <c r="G53" s="119" t="str">
        <f>IF(Замеры!L51="","",Замеры!L51)</f>
        <v>ВВГнг(А)-LS</v>
      </c>
      <c r="H53" s="119" t="str">
        <f>IF(Замеры!M51="","",Замеры!M51)</f>
        <v>3х2,5</v>
      </c>
      <c r="I53" s="119" t="str">
        <f>IF(Замеры!N51="","",Замеры!N51)</f>
        <v>1,2,3</v>
      </c>
      <c r="J53" s="119">
        <f>IF(Замеры!O51="","",Замеры!O51)</f>
        <v>4</v>
      </c>
      <c r="K53" s="119" t="str">
        <f>IF(Замеры!R51="","",Замеры!R51)</f>
        <v>С</v>
      </c>
      <c r="L53" s="119">
        <f>IF(Замеры!T51="","",Замеры!T51)</f>
        <v>3</v>
      </c>
      <c r="M53" s="119">
        <f>IF(Замеры!U51="","",Замеры!U51)</f>
        <v>50</v>
      </c>
      <c r="N53" s="139" t="str">
        <f>IF(Замеры!V51="","",Замеры!V51)</f>
        <v>Розетка</v>
      </c>
      <c r="O53" s="139">
        <f>IF(Замеры!W51="","",Замеры!W51)</f>
        <v>3</v>
      </c>
    </row>
    <row r="54" spans="1:15" x14ac:dyDescent="0.3">
      <c r="A54" s="119" t="str">
        <f>IF(Замеры!C52="","",Замеры!C52)</f>
        <v>ЩР3</v>
      </c>
      <c r="B54" s="119">
        <f>IF(Замеры!F52="","",Замеры!F52)</f>
        <v>14</v>
      </c>
      <c r="C54" s="119" t="str">
        <f>IF(Замеры!H52="","",Замеры!H52)</f>
        <v>QF</v>
      </c>
      <c r="D54" s="119" t="str">
        <f>IF(Замеры!I52="","",Замеры!I52)</f>
        <v>SH203L</v>
      </c>
      <c r="E54" s="119">
        <f>IF(Замеры!J52="","",Замеры!J52)</f>
        <v>51</v>
      </c>
      <c r="F54" s="119" t="str">
        <f>IF(Замеры!K52="","",Замеры!K52)</f>
        <v/>
      </c>
      <c r="G54" s="119" t="str">
        <f>IF(Замеры!L52="","",Замеры!L52)</f>
        <v>ВВГнг(А)-LS</v>
      </c>
      <c r="H54" s="119" t="str">
        <f>IF(Замеры!M52="","",Замеры!M52)</f>
        <v>3х2,5</v>
      </c>
      <c r="I54" s="119" t="str">
        <f>IF(Замеры!N52="","",Замеры!N52)</f>
        <v>1,2,3</v>
      </c>
      <c r="J54" s="119">
        <f>IF(Замеры!O52="","",Замеры!O52)</f>
        <v>4</v>
      </c>
      <c r="K54" s="119" t="str">
        <f>IF(Замеры!R52="","",Замеры!R52)</f>
        <v>С</v>
      </c>
      <c r="L54" s="119">
        <f>IF(Замеры!T52="","",Замеры!T52)</f>
        <v>2</v>
      </c>
      <c r="M54" s="119">
        <f>IF(Замеры!U52="","",Замеры!U52)</f>
        <v>30</v>
      </c>
      <c r="N54" s="139" t="str">
        <f>IF(Замеры!V52="","",Замеры!V52)</f>
        <v>Освещение</v>
      </c>
      <c r="O54" s="139">
        <f>IF(Замеры!W52="","",Замеры!W52)</f>
        <v>1</v>
      </c>
    </row>
    <row r="55" spans="1:15" x14ac:dyDescent="0.3">
      <c r="A55" s="119" t="str">
        <f>IF(Замеры!C53="","",Замеры!C53)</f>
        <v>ЩР3</v>
      </c>
      <c r="B55" s="119">
        <f>IF(Замеры!F53="","",Замеры!F53)</f>
        <v>15</v>
      </c>
      <c r="C55" s="119" t="str">
        <f>IF(Замеры!H53="","",Замеры!H53)</f>
        <v>QF</v>
      </c>
      <c r="D55" s="119" t="str">
        <f>IF(Замеры!I53="","",Замеры!I53)</f>
        <v>SH203L</v>
      </c>
      <c r="E55" s="119">
        <f>IF(Замеры!J53="","",Замеры!J53)</f>
        <v>52</v>
      </c>
      <c r="F55" s="119" t="str">
        <f>IF(Замеры!K53="","",Замеры!K53)</f>
        <v/>
      </c>
      <c r="G55" s="119" t="str">
        <f>IF(Замеры!L53="","",Замеры!L53)</f>
        <v>ВВГнг(А)-LS</v>
      </c>
      <c r="H55" s="119" t="str">
        <f>IF(Замеры!M53="","",Замеры!M53)</f>
        <v>3х2,5</v>
      </c>
      <c r="I55" s="119" t="str">
        <f>IF(Замеры!N53="","",Замеры!N53)</f>
        <v>1,2,3</v>
      </c>
      <c r="J55" s="119" t="str">
        <f>IF(Замеры!O53="","",Замеры!O53)</f>
        <v/>
      </c>
      <c r="K55" s="119" t="str">
        <f>IF(Замеры!R53="","",Замеры!R53)</f>
        <v>С</v>
      </c>
      <c r="L55" s="119">
        <f>IF(Замеры!T53="","",Замеры!T53)</f>
        <v>3</v>
      </c>
      <c r="M55" s="119">
        <f>IF(Замеры!U53="","",Замеры!U53)</f>
        <v>50</v>
      </c>
      <c r="N55" s="139" t="str">
        <f>IF(Замеры!V53="","",Замеры!V53)</f>
        <v>Розетка</v>
      </c>
      <c r="O55" s="139">
        <f>IF(Замеры!W53="","",Замеры!W53)</f>
        <v>3</v>
      </c>
    </row>
    <row r="56" spans="1:15" x14ac:dyDescent="0.3">
      <c r="A56" s="119" t="str">
        <f>IF(Замеры!C54="","",Замеры!C54)</f>
        <v>ЩР3</v>
      </c>
      <c r="B56" s="119">
        <f>IF(Замеры!F54="","",Замеры!F54)</f>
        <v>16</v>
      </c>
      <c r="C56" s="119" t="str">
        <f>IF(Замеры!H54="","",Замеры!H54)</f>
        <v>QF</v>
      </c>
      <c r="D56" s="119" t="str">
        <f>IF(Замеры!I54="","",Замеры!I54)</f>
        <v>SH203L</v>
      </c>
      <c r="E56" s="119">
        <f>IF(Замеры!J54="","",Замеры!J54)</f>
        <v>53</v>
      </c>
      <c r="F56" s="119" t="str">
        <f>IF(Замеры!K54="","",Замеры!K54)</f>
        <v/>
      </c>
      <c r="G56" s="119" t="str">
        <f>IF(Замеры!L54="","",Замеры!L54)</f>
        <v>ВВГнг(А)-LS</v>
      </c>
      <c r="H56" s="119" t="str">
        <f>IF(Замеры!M54="","",Замеры!M54)</f>
        <v>3х2,5</v>
      </c>
      <c r="I56" s="119" t="str">
        <f>IF(Замеры!N54="","",Замеры!N54)</f>
        <v>1,2,3</v>
      </c>
      <c r="J56" s="119">
        <f>IF(Замеры!O54="","",Замеры!O54)</f>
        <v>4</v>
      </c>
      <c r="K56" s="119" t="str">
        <f>IF(Замеры!R54="","",Замеры!R54)</f>
        <v>С</v>
      </c>
      <c r="L56" s="119">
        <f>IF(Замеры!T54="","",Замеры!T54)</f>
        <v>2</v>
      </c>
      <c r="M56" s="119">
        <f>IF(Замеры!U54="","",Замеры!U54)</f>
        <v>30</v>
      </c>
      <c r="N56" s="139" t="str">
        <f>IF(Замеры!V54="","",Замеры!V54)</f>
        <v>Освещение</v>
      </c>
      <c r="O56" s="139">
        <f>IF(Замеры!W54="","",Замеры!W54)</f>
        <v>1</v>
      </c>
    </row>
    <row r="57" spans="1:15" x14ac:dyDescent="0.3">
      <c r="A57" s="119" t="str">
        <f>IF(Замеры!C55="","",Замеры!C55)</f>
        <v>ЩР3</v>
      </c>
      <c r="B57" s="119">
        <f>IF(Замеры!F55="","",Замеры!F55)</f>
        <v>17</v>
      </c>
      <c r="C57" s="119" t="str">
        <f>IF(Замеры!H55="","",Замеры!H55)</f>
        <v>QF</v>
      </c>
      <c r="D57" s="119" t="str">
        <f>IF(Замеры!I55="","",Замеры!I55)</f>
        <v>SH203L</v>
      </c>
      <c r="E57" s="119">
        <f>IF(Замеры!J55="","",Замеры!J55)</f>
        <v>46</v>
      </c>
      <c r="F57" s="119" t="str">
        <f>IF(Замеры!K55="","",Замеры!K55)</f>
        <v/>
      </c>
      <c r="G57" s="119" t="str">
        <f>IF(Замеры!L55="","",Замеры!L55)</f>
        <v>ВВГнг(А)-LS</v>
      </c>
      <c r="H57" s="119" t="str">
        <f>IF(Замеры!M55="","",Замеры!M55)</f>
        <v>3х2,5</v>
      </c>
      <c r="I57" s="119" t="str">
        <f>IF(Замеры!N55="","",Замеры!N55)</f>
        <v>1,2,3</v>
      </c>
      <c r="J57" s="119">
        <f>IF(Замеры!O55="","",Замеры!O55)</f>
        <v>4</v>
      </c>
      <c r="K57" s="119" t="str">
        <f>IF(Замеры!R55="","",Замеры!R55)</f>
        <v>С</v>
      </c>
      <c r="L57" s="119">
        <f>IF(Замеры!T55="","",Замеры!T55)</f>
        <v>3</v>
      </c>
      <c r="M57" s="119">
        <f>IF(Замеры!U55="","",Замеры!U55)</f>
        <v>50</v>
      </c>
      <c r="N57" s="139" t="str">
        <f>IF(Замеры!V55="","",Замеры!V55)</f>
        <v>Розетка</v>
      </c>
      <c r="O57" s="139">
        <f>IF(Замеры!W55="","",Замеры!W55)</f>
        <v>3</v>
      </c>
    </row>
    <row r="58" spans="1:15" x14ac:dyDescent="0.3">
      <c r="A58" s="119" t="str">
        <f>IF(Замеры!C56="","",Замеры!C56)</f>
        <v>ЩР3</v>
      </c>
      <c r="B58" s="119">
        <f>IF(Замеры!F56="","",Замеры!F56)</f>
        <v>18</v>
      </c>
      <c r="C58" s="119" t="str">
        <f>IF(Замеры!H56="","",Замеры!H56)</f>
        <v>QF</v>
      </c>
      <c r="D58" s="119" t="str">
        <f>IF(Замеры!I56="","",Замеры!I56)</f>
        <v>SH203L</v>
      </c>
      <c r="E58" s="119">
        <f>IF(Замеры!J56="","",Замеры!J56)</f>
        <v>47</v>
      </c>
      <c r="F58" s="119" t="str">
        <f>IF(Замеры!K56="","",Замеры!K56)</f>
        <v/>
      </c>
      <c r="G58" s="119" t="str">
        <f>IF(Замеры!L56="","",Замеры!L56)</f>
        <v>ВВГнг(А)-LS</v>
      </c>
      <c r="H58" s="119" t="str">
        <f>IF(Замеры!M56="","",Замеры!M56)</f>
        <v>3х2,5</v>
      </c>
      <c r="I58" s="119" t="str">
        <f>IF(Замеры!N56="","",Замеры!N56)</f>
        <v>1,2,3</v>
      </c>
      <c r="J58" s="119">
        <f>IF(Замеры!O56="","",Замеры!O56)</f>
        <v>4</v>
      </c>
      <c r="K58" s="119" t="str">
        <f>IF(Замеры!R56="","",Замеры!R56)</f>
        <v>С</v>
      </c>
      <c r="L58" s="119">
        <f>IF(Замеры!T56="","",Замеры!T56)</f>
        <v>2</v>
      </c>
      <c r="M58" s="119">
        <f>IF(Замеры!U56="","",Замеры!U56)</f>
        <v>30</v>
      </c>
      <c r="N58" s="139" t="str">
        <f>IF(Замеры!V56="","",Замеры!V56)</f>
        <v>Стиральная машина</v>
      </c>
      <c r="O58" s="139">
        <f>IF(Замеры!W56="","",Замеры!W56)</f>
        <v>4</v>
      </c>
    </row>
    <row r="59" spans="1:15" x14ac:dyDescent="0.3">
      <c r="A59" s="119" t="str">
        <f>IF(Замеры!C57="","",Замеры!C57)</f>
        <v>ЩР3</v>
      </c>
      <c r="B59" s="119">
        <f>IF(Замеры!F57="","",Замеры!F57)</f>
        <v>19</v>
      </c>
      <c r="C59" s="119" t="str">
        <f>IF(Замеры!H57="","",Замеры!H57)</f>
        <v>QF</v>
      </c>
      <c r="D59" s="119" t="str">
        <f>IF(Замеры!I57="","",Замеры!I57)</f>
        <v>SH203L</v>
      </c>
      <c r="E59" s="119">
        <f>IF(Замеры!J57="","",Замеры!J57)</f>
        <v>48</v>
      </c>
      <c r="F59" s="119" t="str">
        <f>IF(Замеры!K57="","",Замеры!K57)</f>
        <v/>
      </c>
      <c r="G59" s="119" t="str">
        <f>IF(Замеры!L57="","",Замеры!L57)</f>
        <v>ВВГнг(А)-LS</v>
      </c>
      <c r="H59" s="119" t="str">
        <f>IF(Замеры!M57="","",Замеры!M57)</f>
        <v>3х2,5</v>
      </c>
      <c r="I59" s="119" t="str">
        <f>IF(Замеры!N57="","",Замеры!N57)</f>
        <v>1,2,3</v>
      </c>
      <c r="J59" s="119">
        <f>IF(Замеры!O57="","",Замеры!O57)</f>
        <v>4</v>
      </c>
      <c r="K59" s="119" t="str">
        <f>IF(Замеры!R57="","",Замеры!R57)</f>
        <v>С</v>
      </c>
      <c r="L59" s="119">
        <f>IF(Замеры!T57="","",Замеры!T57)</f>
        <v>3</v>
      </c>
      <c r="M59" s="119">
        <f>IF(Замеры!U57="","",Замеры!U57)</f>
        <v>50</v>
      </c>
      <c r="N59" s="139" t="str">
        <f>IF(Замеры!V57="","",Замеры!V57)</f>
        <v>Розетка</v>
      </c>
      <c r="O59" s="139">
        <f>IF(Замеры!W57="","",Замеры!W57)</f>
        <v>3</v>
      </c>
    </row>
    <row r="60" spans="1:15" x14ac:dyDescent="0.3">
      <c r="A60" s="119" t="str">
        <f>IF(Замеры!C58="","",Замеры!C58)</f>
        <v>ЩР3</v>
      </c>
      <c r="B60" s="119">
        <f>IF(Замеры!F58="","",Замеры!F58)</f>
        <v>20</v>
      </c>
      <c r="C60" s="119" t="str">
        <f>IF(Замеры!H58="","",Замеры!H58)</f>
        <v>QF</v>
      </c>
      <c r="D60" s="119" t="str">
        <f>IF(Замеры!I58="","",Замеры!I58)</f>
        <v>SH203L</v>
      </c>
      <c r="E60" s="119">
        <f>IF(Замеры!J58="","",Замеры!J58)</f>
        <v>49</v>
      </c>
      <c r="F60" s="119" t="str">
        <f>IF(Замеры!K58="","",Замеры!K58)</f>
        <v/>
      </c>
      <c r="G60" s="119" t="str">
        <f>IF(Замеры!L58="","",Замеры!L58)</f>
        <v>ВВГнг(А)-LS</v>
      </c>
      <c r="H60" s="119" t="str">
        <f>IF(Замеры!M58="","",Замеры!M58)</f>
        <v>3х2,5</v>
      </c>
      <c r="I60" s="119" t="str">
        <f>IF(Замеры!N58="","",Замеры!N58)</f>
        <v>1,2,3</v>
      </c>
      <c r="J60" s="119">
        <f>IF(Замеры!O58="","",Замеры!O58)</f>
        <v>4</v>
      </c>
      <c r="K60" s="119" t="str">
        <f>IF(Замеры!R58="","",Замеры!R58)</f>
        <v>С</v>
      </c>
      <c r="L60" s="119">
        <f>IF(Замеры!T58="","",Замеры!T58)</f>
        <v>2</v>
      </c>
      <c r="M60" s="119">
        <f>IF(Замеры!U58="","",Замеры!U58)</f>
        <v>30</v>
      </c>
      <c r="N60" s="139" t="str">
        <f>IF(Замеры!V58="","",Замеры!V58)</f>
        <v>Стиральная машина</v>
      </c>
      <c r="O60" s="139">
        <f>IF(Замеры!W58="","",Замеры!W58)</f>
        <v>4</v>
      </c>
    </row>
    <row r="61" spans="1:15" x14ac:dyDescent="0.3">
      <c r="A61" s="119" t="str">
        <f>IF(Замеры!C59="","",Замеры!C59)</f>
        <v>ЩР3</v>
      </c>
      <c r="B61" s="119">
        <f>IF(Замеры!F59="","",Замеры!F59)</f>
        <v>21</v>
      </c>
      <c r="C61" s="119" t="str">
        <f>IF(Замеры!H59="","",Замеры!H59)</f>
        <v>QF</v>
      </c>
      <c r="D61" s="119" t="str">
        <f>IF(Замеры!I59="","",Замеры!I59)</f>
        <v>SH203L</v>
      </c>
      <c r="E61" s="119">
        <f>IF(Замеры!J59="","",Замеры!J59)</f>
        <v>50</v>
      </c>
      <c r="F61" s="119" t="str">
        <f>IF(Замеры!K59="","",Замеры!K59)</f>
        <v/>
      </c>
      <c r="G61" s="119" t="str">
        <f>IF(Замеры!L59="","",Замеры!L59)</f>
        <v>ВВГнг(А)-LS</v>
      </c>
      <c r="H61" s="119" t="str">
        <f>IF(Замеры!M59="","",Замеры!M59)</f>
        <v>3х2,5</v>
      </c>
      <c r="I61" s="119" t="str">
        <f>IF(Замеры!N59="","",Замеры!N59)</f>
        <v>1,2,3</v>
      </c>
      <c r="J61" s="119">
        <f>IF(Замеры!O59="","",Замеры!O59)</f>
        <v>4</v>
      </c>
      <c r="K61" s="119" t="str">
        <f>IF(Замеры!R59="","",Замеры!R59)</f>
        <v>С</v>
      </c>
      <c r="L61" s="119">
        <f>IF(Замеры!T59="","",Замеры!T59)</f>
        <v>3</v>
      </c>
      <c r="M61" s="119">
        <f>IF(Замеры!U59="","",Замеры!U59)</f>
        <v>50</v>
      </c>
      <c r="N61" s="139" t="str">
        <f>IF(Замеры!V59="","",Замеры!V59)</f>
        <v>Розетка</v>
      </c>
      <c r="O61" s="139">
        <f>IF(Замеры!W59="","",Замеры!W59)</f>
        <v>3</v>
      </c>
    </row>
    <row r="62" spans="1:15" x14ac:dyDescent="0.3">
      <c r="A62" s="119" t="str">
        <f>IF(Замеры!C60="","",Замеры!C60)</f>
        <v>ЩР3</v>
      </c>
      <c r="B62" s="119">
        <f>IF(Замеры!F60="","",Замеры!F60)</f>
        <v>22</v>
      </c>
      <c r="C62" s="119" t="str">
        <f>IF(Замеры!H60="","",Замеры!H60)</f>
        <v>QF</v>
      </c>
      <c r="D62" s="119" t="str">
        <f>IF(Замеры!I60="","",Замеры!I60)</f>
        <v>SH203L</v>
      </c>
      <c r="E62" s="119">
        <f>IF(Замеры!J60="","",Замеры!J60)</f>
        <v>51</v>
      </c>
      <c r="F62" s="119" t="str">
        <f>IF(Замеры!K60="","",Замеры!K60)</f>
        <v/>
      </c>
      <c r="G62" s="119" t="str">
        <f>IF(Замеры!L60="","",Замеры!L60)</f>
        <v>ВВГнг(А)-LS</v>
      </c>
      <c r="H62" s="119" t="str">
        <f>IF(Замеры!M60="","",Замеры!M60)</f>
        <v>3х2,5</v>
      </c>
      <c r="I62" s="119" t="str">
        <f>IF(Замеры!N60="","",Замеры!N60)</f>
        <v>1,2,3</v>
      </c>
      <c r="J62" s="119">
        <f>IF(Замеры!O60="","",Замеры!O60)</f>
        <v>4</v>
      </c>
      <c r="K62" s="119" t="str">
        <f>IF(Замеры!R60="","",Замеры!R60)</f>
        <v>С</v>
      </c>
      <c r="L62" s="119">
        <f>IF(Замеры!T60="","",Замеры!T60)</f>
        <v>2</v>
      </c>
      <c r="M62" s="119">
        <f>IF(Замеры!U60="","",Замеры!U60)</f>
        <v>30</v>
      </c>
      <c r="N62" s="139" t="str">
        <f>IF(Замеры!V60="","",Замеры!V60)</f>
        <v>Освещение</v>
      </c>
      <c r="O62" s="139">
        <f>IF(Замеры!W60="","",Замеры!W60)</f>
        <v>1</v>
      </c>
    </row>
    <row r="63" spans="1:15" x14ac:dyDescent="0.3">
      <c r="A63" s="119" t="str">
        <f>IF(Замеры!C61="","",Замеры!C61)</f>
        <v>ЩР3</v>
      </c>
      <c r="B63" s="119">
        <f>IF(Замеры!F61="","",Замеры!F61)</f>
        <v>23</v>
      </c>
      <c r="C63" s="119" t="str">
        <f>IF(Замеры!H61="","",Замеры!H61)</f>
        <v>QF</v>
      </c>
      <c r="D63" s="119" t="str">
        <f>IF(Замеры!I61="","",Замеры!I61)</f>
        <v>SH203L</v>
      </c>
      <c r="E63" s="119">
        <f>IF(Замеры!J61="","",Замеры!J61)</f>
        <v>52</v>
      </c>
      <c r="F63" s="119" t="str">
        <f>IF(Замеры!K61="","",Замеры!K61)</f>
        <v/>
      </c>
      <c r="G63" s="119" t="str">
        <f>IF(Замеры!L61="","",Замеры!L61)</f>
        <v>ВВГнг(А)-LS</v>
      </c>
      <c r="H63" s="119" t="str">
        <f>IF(Замеры!M61="","",Замеры!M61)</f>
        <v>3х2,5</v>
      </c>
      <c r="I63" s="119" t="str">
        <f>IF(Замеры!N61="","",Замеры!N61)</f>
        <v>1,2,3</v>
      </c>
      <c r="J63" s="119" t="str">
        <f>IF(Замеры!O61="","",Замеры!O61)</f>
        <v/>
      </c>
      <c r="K63" s="119" t="str">
        <f>IF(Замеры!R61="","",Замеры!R61)</f>
        <v>С</v>
      </c>
      <c r="L63" s="119">
        <f>IF(Замеры!T61="","",Замеры!T61)</f>
        <v>3</v>
      </c>
      <c r="M63" s="119">
        <f>IF(Замеры!U61="","",Замеры!U61)</f>
        <v>50</v>
      </c>
      <c r="N63" s="139" t="str">
        <f>IF(Замеры!V61="","",Замеры!V61)</f>
        <v>Стиральная машина</v>
      </c>
      <c r="O63" s="139">
        <f>IF(Замеры!W61="","",Замеры!W61)</f>
        <v>4</v>
      </c>
    </row>
    <row r="64" spans="1:15" x14ac:dyDescent="0.3">
      <c r="A64" s="119" t="str">
        <f>IF(Замеры!C62="","",Замеры!C62)</f>
        <v>ЩР3</v>
      </c>
      <c r="B64" s="119">
        <f>IF(Замеры!F62="","",Замеры!F62)</f>
        <v>24</v>
      </c>
      <c r="C64" s="119" t="str">
        <f>IF(Замеры!H62="","",Замеры!H62)</f>
        <v>QF</v>
      </c>
      <c r="D64" s="119" t="str">
        <f>IF(Замеры!I62="","",Замеры!I62)</f>
        <v>SH203L</v>
      </c>
      <c r="E64" s="119">
        <f>IF(Замеры!J62="","",Замеры!J62)</f>
        <v>53</v>
      </c>
      <c r="F64" s="119" t="str">
        <f>IF(Замеры!K62="","",Замеры!K62)</f>
        <v/>
      </c>
      <c r="G64" s="119" t="str">
        <f>IF(Замеры!L62="","",Замеры!L62)</f>
        <v>ВВГнг(А)-LS</v>
      </c>
      <c r="H64" s="119" t="str">
        <f>IF(Замеры!M62="","",Замеры!M62)</f>
        <v>3х2,5</v>
      </c>
      <c r="I64" s="119" t="str">
        <f>IF(Замеры!N62="","",Замеры!N62)</f>
        <v>1,2,3</v>
      </c>
      <c r="J64" s="119">
        <f>IF(Замеры!O62="","",Замеры!O62)</f>
        <v>4</v>
      </c>
      <c r="K64" s="119" t="str">
        <f>IF(Замеры!R62="","",Замеры!R62)</f>
        <v>С</v>
      </c>
      <c r="L64" s="119">
        <f>IF(Замеры!T62="","",Замеры!T62)</f>
        <v>2</v>
      </c>
      <c r="M64" s="119">
        <f>IF(Замеры!U62="","",Замеры!U62)</f>
        <v>30</v>
      </c>
      <c r="N64" s="139" t="str">
        <f>IF(Замеры!V62="","",Замеры!V62)</f>
        <v>Освещение</v>
      </c>
      <c r="O64" s="139">
        <f>IF(Замеры!W62="","",Замеры!W62)</f>
        <v>1</v>
      </c>
    </row>
    <row r="65" spans="1:15" x14ac:dyDescent="0.3">
      <c r="A65" s="119" t="str">
        <f>IF(Замеры!C63="","",Замеры!C63)</f>
        <v>ЩР3</v>
      </c>
      <c r="B65" s="119">
        <f>IF(Замеры!F63="","",Замеры!F63)</f>
        <v>25</v>
      </c>
      <c r="C65" s="119" t="str">
        <f>IF(Замеры!H63="","",Замеры!H63)</f>
        <v>QF</v>
      </c>
      <c r="D65" s="119" t="str">
        <f>IF(Замеры!I63="","",Замеры!I63)</f>
        <v>SH203L</v>
      </c>
      <c r="E65" s="119">
        <f>IF(Замеры!J63="","",Замеры!J63)</f>
        <v>46</v>
      </c>
      <c r="F65" s="119" t="str">
        <f>IF(Замеры!K63="","",Замеры!K63)</f>
        <v/>
      </c>
      <c r="G65" s="119" t="str">
        <f>IF(Замеры!L63="","",Замеры!L63)</f>
        <v>ВВГнг(А)-LS</v>
      </c>
      <c r="H65" s="119" t="str">
        <f>IF(Замеры!M63="","",Замеры!M63)</f>
        <v>3х2,5</v>
      </c>
      <c r="I65" s="119" t="str">
        <f>IF(Замеры!N63="","",Замеры!N63)</f>
        <v>1,2,3</v>
      </c>
      <c r="J65" s="119">
        <f>IF(Замеры!O63="","",Замеры!O63)</f>
        <v>4</v>
      </c>
      <c r="K65" s="119" t="str">
        <f>IF(Замеры!R63="","",Замеры!R63)</f>
        <v>С</v>
      </c>
      <c r="L65" s="119">
        <f>IF(Замеры!T63="","",Замеры!T63)</f>
        <v>3</v>
      </c>
      <c r="M65" s="119">
        <f>IF(Замеры!U63="","",Замеры!U63)</f>
        <v>50</v>
      </c>
      <c r="N65" s="139" t="str">
        <f>IF(Замеры!V63="","",Замеры!V63)</f>
        <v>Освещение, розетка, холодильник</v>
      </c>
      <c r="O65" s="139">
        <f>IF(Замеры!W63="","",Замеры!W63)</f>
        <v>2</v>
      </c>
    </row>
    <row r="66" spans="1:15" x14ac:dyDescent="0.3">
      <c r="A66" s="119" t="str">
        <f>IF(Замеры!C64="","",Замеры!C64)</f>
        <v>ЩР3</v>
      </c>
      <c r="B66" s="119">
        <f>IF(Замеры!F64="","",Замеры!F64)</f>
        <v>26</v>
      </c>
      <c r="C66" s="119" t="str">
        <f>IF(Замеры!H64="","",Замеры!H64)</f>
        <v>QF</v>
      </c>
      <c r="D66" s="119" t="str">
        <f>IF(Замеры!I64="","",Замеры!I64)</f>
        <v>SH203L</v>
      </c>
      <c r="E66" s="119">
        <f>IF(Замеры!J64="","",Замеры!J64)</f>
        <v>47</v>
      </c>
      <c r="F66" s="119" t="str">
        <f>IF(Замеры!K64="","",Замеры!K64)</f>
        <v/>
      </c>
      <c r="G66" s="119" t="str">
        <f>IF(Замеры!L64="","",Замеры!L64)</f>
        <v>ВВГнг(А)-LS</v>
      </c>
      <c r="H66" s="119" t="str">
        <f>IF(Замеры!M64="","",Замеры!M64)</f>
        <v>3х2,5</v>
      </c>
      <c r="I66" s="119" t="str">
        <f>IF(Замеры!N64="","",Замеры!N64)</f>
        <v>1,2,3</v>
      </c>
      <c r="J66" s="119">
        <f>IF(Замеры!O64="","",Замеры!O64)</f>
        <v>4</v>
      </c>
      <c r="K66" s="119" t="str">
        <f>IF(Замеры!R64="","",Замеры!R64)</f>
        <v>С</v>
      </c>
      <c r="L66" s="119">
        <f>IF(Замеры!T64="","",Замеры!T64)</f>
        <v>2</v>
      </c>
      <c r="M66" s="119">
        <f>IF(Замеры!U64="","",Замеры!U64)</f>
        <v>30</v>
      </c>
      <c r="N66" s="139" t="str">
        <f>IF(Замеры!V64="","",Замеры!V64)</f>
        <v>Освещение</v>
      </c>
      <c r="O66" s="139">
        <f>IF(Замеры!W64="","",Замеры!W64)</f>
        <v>1</v>
      </c>
    </row>
    <row r="67" spans="1:15" x14ac:dyDescent="0.3">
      <c r="A67" s="119" t="str">
        <f>IF(Замеры!C65="","",Замеры!C65)</f>
        <v>ЩР3</v>
      </c>
      <c r="B67" s="119">
        <f>IF(Замеры!F65="","",Замеры!F65)</f>
        <v>27</v>
      </c>
      <c r="C67" s="119" t="str">
        <f>IF(Замеры!H65="","",Замеры!H65)</f>
        <v>QF</v>
      </c>
      <c r="D67" s="119" t="str">
        <f>IF(Замеры!I65="","",Замеры!I65)</f>
        <v>SH203L</v>
      </c>
      <c r="E67" s="119">
        <f>IF(Замеры!J65="","",Замеры!J65)</f>
        <v>48</v>
      </c>
      <c r="F67" s="119" t="str">
        <f>IF(Замеры!K65="","",Замеры!K65)</f>
        <v/>
      </c>
      <c r="G67" s="119" t="str">
        <f>IF(Замеры!L65="","",Замеры!L65)</f>
        <v>ВВГнг(А)-LS</v>
      </c>
      <c r="H67" s="119" t="str">
        <f>IF(Замеры!M65="","",Замеры!M65)</f>
        <v>3х2,5</v>
      </c>
      <c r="I67" s="119" t="str">
        <f>IF(Замеры!N65="","",Замеры!N65)</f>
        <v>1,2,3</v>
      </c>
      <c r="J67" s="119">
        <f>IF(Замеры!O65="","",Замеры!O65)</f>
        <v>4</v>
      </c>
      <c r="K67" s="119" t="str">
        <f>IF(Замеры!R65="","",Замеры!R65)</f>
        <v>С</v>
      </c>
      <c r="L67" s="119">
        <f>IF(Замеры!T65="","",Замеры!T65)</f>
        <v>3</v>
      </c>
      <c r="M67" s="119">
        <f>IF(Замеры!U65="","",Замеры!U65)</f>
        <v>50</v>
      </c>
      <c r="N67" s="139" t="str">
        <f>IF(Замеры!V65="","",Замеры!V65)</f>
        <v>Розетка</v>
      </c>
      <c r="O67" s="139">
        <f>IF(Замеры!W65="","",Замеры!W65)</f>
        <v>3</v>
      </c>
    </row>
    <row r="68" spans="1:15" x14ac:dyDescent="0.3">
      <c r="A68" s="119" t="str">
        <f>IF(Замеры!C66="","",Замеры!C66)</f>
        <v>ЩР3</v>
      </c>
      <c r="B68" s="119">
        <f>IF(Замеры!F66="","",Замеры!F66)</f>
        <v>28</v>
      </c>
      <c r="C68" s="119" t="str">
        <f>IF(Замеры!H66="","",Замеры!H66)</f>
        <v>QF</v>
      </c>
      <c r="D68" s="119" t="str">
        <f>IF(Замеры!I66="","",Замеры!I66)</f>
        <v>SH203L</v>
      </c>
      <c r="E68" s="119">
        <f>IF(Замеры!J66="","",Замеры!J66)</f>
        <v>49</v>
      </c>
      <c r="F68" s="119" t="str">
        <f>IF(Замеры!K66="","",Замеры!K66)</f>
        <v/>
      </c>
      <c r="G68" s="119" t="str">
        <f>IF(Замеры!L66="","",Замеры!L66)</f>
        <v>ВВГнг(А)-LS</v>
      </c>
      <c r="H68" s="119" t="str">
        <f>IF(Замеры!M66="","",Замеры!M66)</f>
        <v>3х2,5</v>
      </c>
      <c r="I68" s="119" t="str">
        <f>IF(Замеры!N66="","",Замеры!N66)</f>
        <v>1,2,3</v>
      </c>
      <c r="J68" s="119">
        <f>IF(Замеры!O66="","",Замеры!O66)</f>
        <v>4</v>
      </c>
      <c r="K68" s="119" t="str">
        <f>IF(Замеры!R66="","",Замеры!R66)</f>
        <v>С</v>
      </c>
      <c r="L68" s="119">
        <f>IF(Замеры!T66="","",Замеры!T66)</f>
        <v>2</v>
      </c>
      <c r="M68" s="119">
        <f>IF(Замеры!U66="","",Замеры!U66)</f>
        <v>30</v>
      </c>
      <c r="N68" s="139" t="str">
        <f>IF(Замеры!V66="","",Замеры!V66)</f>
        <v>Освещение, розетка, холодильник</v>
      </c>
      <c r="O68" s="139">
        <f>IF(Замеры!W66="","",Замеры!W66)</f>
        <v>2</v>
      </c>
    </row>
    <row r="69" spans="1:15" x14ac:dyDescent="0.3">
      <c r="A69" s="119" t="str">
        <f>IF(Замеры!C67="","",Замеры!C67)</f>
        <v>ЩР3</v>
      </c>
      <c r="B69" s="119">
        <f>IF(Замеры!F67="","",Замеры!F67)</f>
        <v>29</v>
      </c>
      <c r="C69" s="119" t="str">
        <f>IF(Замеры!H67="","",Замеры!H67)</f>
        <v>QF</v>
      </c>
      <c r="D69" s="119" t="str">
        <f>IF(Замеры!I67="","",Замеры!I67)</f>
        <v>SH203L</v>
      </c>
      <c r="E69" s="119">
        <f>IF(Замеры!J67="","",Замеры!J67)</f>
        <v>50</v>
      </c>
      <c r="F69" s="119" t="str">
        <f>IF(Замеры!K67="","",Замеры!K67)</f>
        <v/>
      </c>
      <c r="G69" s="119" t="str">
        <f>IF(Замеры!L67="","",Замеры!L67)</f>
        <v>ВВГнг(А)-LS</v>
      </c>
      <c r="H69" s="119" t="str">
        <f>IF(Замеры!M67="","",Замеры!M67)</f>
        <v>3х2,5</v>
      </c>
      <c r="I69" s="119" t="str">
        <f>IF(Замеры!N67="","",Замеры!N67)</f>
        <v>1,2,3</v>
      </c>
      <c r="J69" s="119">
        <f>IF(Замеры!O67="","",Замеры!O67)</f>
        <v>4</v>
      </c>
      <c r="K69" s="119" t="str">
        <f>IF(Замеры!R67="","",Замеры!R67)</f>
        <v>С</v>
      </c>
      <c r="L69" s="119">
        <f>IF(Замеры!T67="","",Замеры!T67)</f>
        <v>3</v>
      </c>
      <c r="M69" s="119">
        <f>IF(Замеры!U67="","",Замеры!U67)</f>
        <v>50</v>
      </c>
      <c r="N69" s="139" t="str">
        <f>IF(Замеры!V67="","",Замеры!V67)</f>
        <v>Розетка</v>
      </c>
      <c r="O69" s="139">
        <f>IF(Замеры!W67="","",Замеры!W67)</f>
        <v>3</v>
      </c>
    </row>
    <row r="70" spans="1:15" x14ac:dyDescent="0.3">
      <c r="A70" s="119" t="str">
        <f>IF(Замеры!C68="","",Замеры!C68)</f>
        <v>ЩР3</v>
      </c>
      <c r="B70" s="119">
        <f>IF(Замеры!F68="","",Замеры!F68)</f>
        <v>30</v>
      </c>
      <c r="C70" s="119" t="str">
        <f>IF(Замеры!H68="","",Замеры!H68)</f>
        <v>QFD</v>
      </c>
      <c r="D70" s="119" t="str">
        <f>IF(Замеры!I68="","",Замеры!I68)</f>
        <v>SH203L</v>
      </c>
      <c r="E70" s="119">
        <f>IF(Замеры!J68="","",Замеры!J68)</f>
        <v>51</v>
      </c>
      <c r="F70" s="119" t="str">
        <f>IF(Замеры!K68="","",Замеры!K68)</f>
        <v/>
      </c>
      <c r="G70" s="119" t="str">
        <f>IF(Замеры!L68="","",Замеры!L68)</f>
        <v>ВВГнг(А)-LS</v>
      </c>
      <c r="H70" s="119" t="str">
        <f>IF(Замеры!M68="","",Замеры!M68)</f>
        <v>3х2,5</v>
      </c>
      <c r="I70" s="119" t="str">
        <f>IF(Замеры!N68="","",Замеры!N68)</f>
        <v>1,2,3</v>
      </c>
      <c r="J70" s="119" t="str">
        <f>IF(Замеры!O68="","",Замеры!O68)</f>
        <v/>
      </c>
      <c r="K70" s="119" t="str">
        <f>IF(Замеры!R68="","",Замеры!R68)</f>
        <v>С</v>
      </c>
      <c r="L70" s="119">
        <f>IF(Замеры!T68="","",Замеры!T68)</f>
        <v>2</v>
      </c>
      <c r="M70" s="119">
        <f>IF(Замеры!U68="","",Замеры!U68)</f>
        <v>30</v>
      </c>
      <c r="N70" s="139" t="str">
        <f>IF(Замеры!V68="","",Замеры!V68)</f>
        <v>Освещение</v>
      </c>
      <c r="O70" s="139">
        <f>IF(Замеры!W68="","",Замеры!W68)</f>
        <v>1</v>
      </c>
    </row>
    <row r="71" spans="1:15" x14ac:dyDescent="0.3">
      <c r="A71" s="119" t="str">
        <f>IF(Замеры!C69="","",Замеры!C69)</f>
        <v>ЩР3</v>
      </c>
      <c r="B71" s="119">
        <f>IF(Замеры!F69="","",Замеры!F69)</f>
        <v>31</v>
      </c>
      <c r="C71" s="119" t="str">
        <f>IF(Замеры!H69="","",Замеры!H69)</f>
        <v>QF</v>
      </c>
      <c r="D71" s="119" t="str">
        <f>IF(Замеры!I69="","",Замеры!I69)</f>
        <v>SH203L</v>
      </c>
      <c r="E71" s="119">
        <f>IF(Замеры!J69="","",Замеры!J69)</f>
        <v>52</v>
      </c>
      <c r="F71" s="119" t="str">
        <f>IF(Замеры!K69="","",Замеры!K69)</f>
        <v/>
      </c>
      <c r="G71" s="119" t="str">
        <f>IF(Замеры!L69="","",Замеры!L69)</f>
        <v>ВВГнг(А)-LS</v>
      </c>
      <c r="H71" s="119" t="str">
        <f>IF(Замеры!M69="","",Замеры!M69)</f>
        <v>3х2,5</v>
      </c>
      <c r="I71" s="119" t="str">
        <f>IF(Замеры!N69="","",Замеры!N69)</f>
        <v>1,2,3</v>
      </c>
      <c r="J71" s="119">
        <f>IF(Замеры!O69="","",Замеры!O69)</f>
        <v>4</v>
      </c>
      <c r="K71" s="119" t="str">
        <f>IF(Замеры!R69="","",Замеры!R69)</f>
        <v>С</v>
      </c>
      <c r="L71" s="119">
        <f>IF(Замеры!T69="","",Замеры!T69)</f>
        <v>3</v>
      </c>
      <c r="M71" s="119">
        <f>IF(Замеры!U69="","",Замеры!U69)</f>
        <v>50</v>
      </c>
      <c r="N71" s="139" t="str">
        <f>IF(Замеры!V69="","",Замеры!V69)</f>
        <v>Розетка</v>
      </c>
      <c r="O71" s="139">
        <f>IF(Замеры!W69="","",Замеры!W69)</f>
        <v>3</v>
      </c>
    </row>
    <row r="72" spans="1:15" x14ac:dyDescent="0.3">
      <c r="A72" s="119" t="str">
        <f>IF(Замеры!C70="","",Замеры!C70)</f>
        <v>ЩР3</v>
      </c>
      <c r="B72" s="119">
        <f>IF(Замеры!F70="","",Замеры!F70)</f>
        <v>32</v>
      </c>
      <c r="C72" s="119" t="str">
        <f>IF(Замеры!H70="","",Замеры!H70)</f>
        <v>QF</v>
      </c>
      <c r="D72" s="119" t="str">
        <f>IF(Замеры!I70="","",Замеры!I70)</f>
        <v>SH203L</v>
      </c>
      <c r="E72" s="119">
        <f>IF(Замеры!J70="","",Замеры!J70)</f>
        <v>53</v>
      </c>
      <c r="F72" s="119" t="str">
        <f>IF(Замеры!K70="","",Замеры!K70)</f>
        <v/>
      </c>
      <c r="G72" s="119" t="str">
        <f>IF(Замеры!L70="","",Замеры!L70)</f>
        <v>ВВГнг(А)-LS</v>
      </c>
      <c r="H72" s="119" t="str">
        <f>IF(Замеры!M70="","",Замеры!M70)</f>
        <v>3х2,5</v>
      </c>
      <c r="I72" s="119" t="str">
        <f>IF(Замеры!N70="","",Замеры!N70)</f>
        <v>1,2,3</v>
      </c>
      <c r="J72" s="119" t="str">
        <f>IF(Замеры!O70="","",Замеры!O70)</f>
        <v/>
      </c>
      <c r="K72" s="119" t="str">
        <f>IF(Замеры!R70="","",Замеры!R70)</f>
        <v/>
      </c>
      <c r="L72" s="119">
        <f>IF(Замеры!T70="","",Замеры!T70)</f>
        <v>2</v>
      </c>
      <c r="M72" s="119">
        <f>IF(Замеры!U70="","",Замеры!U70)</f>
        <v>30</v>
      </c>
      <c r="N72" s="139" t="str">
        <f>IF(Замеры!V70="","",Замеры!V70)</f>
        <v>Освещение, розетка, холодильник</v>
      </c>
      <c r="O72" s="139">
        <f>IF(Замеры!W70="","",Замеры!W70)</f>
        <v>4</v>
      </c>
    </row>
    <row r="73" spans="1:15" x14ac:dyDescent="0.3">
      <c r="A73" s="119" t="str">
        <f>IF(Замеры!C71="","",Замеры!C71)</f>
        <v/>
      </c>
      <c r="B73" s="119" t="str">
        <f>IF(Замеры!F71="","",Замеры!F71)</f>
        <v/>
      </c>
      <c r="C73" s="119" t="str">
        <f>IF(Замеры!H71="","",Замеры!H71)</f>
        <v/>
      </c>
      <c r="D73" s="119" t="str">
        <f>IF(Замеры!I71="","",Замеры!I71)</f>
        <v/>
      </c>
      <c r="E73" s="119" t="str">
        <f>IF(Замеры!J71="","",Замеры!J71)</f>
        <v/>
      </c>
      <c r="F73" s="119" t="str">
        <f>IF(Замеры!K71="","",Замеры!K71)</f>
        <v/>
      </c>
      <c r="G73" s="119" t="str">
        <f>IF(Замеры!L71="","",Замеры!L71)</f>
        <v/>
      </c>
      <c r="H73" s="119" t="str">
        <f>IF(Замеры!M71="","",Замеры!M71)</f>
        <v/>
      </c>
      <c r="I73" s="119" t="str">
        <f>IF(Замеры!N71="","",Замеры!N71)</f>
        <v/>
      </c>
      <c r="J73" s="119" t="str">
        <f>IF(Замеры!O71="","",Замеры!O71)</f>
        <v/>
      </c>
      <c r="K73" s="119" t="str">
        <f>IF(Замеры!R71="","",Замеры!R71)</f>
        <v/>
      </c>
      <c r="L73" s="119" t="str">
        <f>IF(Замеры!T71="","",Замеры!T71)</f>
        <v/>
      </c>
      <c r="M73" s="119" t="str">
        <f>IF(Замеры!U71="","",Замеры!U71)</f>
        <v/>
      </c>
      <c r="N73" s="139" t="str">
        <f>IF(Замеры!V71="","",Замеры!V71)</f>
        <v/>
      </c>
      <c r="O73" s="139" t="str">
        <f>IF(Замеры!W71="","",Замеры!W71)</f>
        <v/>
      </c>
    </row>
    <row r="74" spans="1:15" x14ac:dyDescent="0.3">
      <c r="A74" s="119" t="str">
        <f>IF(Замеры!C72="","",Замеры!C72)</f>
        <v/>
      </c>
      <c r="B74" s="119" t="str">
        <f>IF(Замеры!F72="","",Замеры!F72)</f>
        <v/>
      </c>
      <c r="C74" s="119" t="str">
        <f>IF(Замеры!H72="","",Замеры!H72)</f>
        <v/>
      </c>
      <c r="D74" s="119" t="str">
        <f>IF(Замеры!I72="","",Замеры!I72)</f>
        <v/>
      </c>
      <c r="E74" s="119" t="str">
        <f>IF(Замеры!J72="","",Замеры!J72)</f>
        <v/>
      </c>
      <c r="F74" s="119" t="str">
        <f>IF(Замеры!K72="","",Замеры!K72)</f>
        <v/>
      </c>
      <c r="G74" s="119" t="str">
        <f>IF(Замеры!L72="","",Замеры!L72)</f>
        <v/>
      </c>
      <c r="H74" s="119" t="str">
        <f>IF(Замеры!M72="","",Замеры!M72)</f>
        <v/>
      </c>
      <c r="I74" s="119" t="str">
        <f>IF(Замеры!N72="","",Замеры!N72)</f>
        <v/>
      </c>
      <c r="J74" s="119" t="str">
        <f>IF(Замеры!O72="","",Замеры!O72)</f>
        <v/>
      </c>
      <c r="K74" s="119" t="str">
        <f>IF(Замеры!R72="","",Замеры!R72)</f>
        <v/>
      </c>
      <c r="L74" s="119" t="str">
        <f>IF(Замеры!T72="","",Замеры!T72)</f>
        <v/>
      </c>
      <c r="M74" s="119" t="str">
        <f>IF(Замеры!U72="","",Замеры!U72)</f>
        <v/>
      </c>
      <c r="N74" s="139" t="str">
        <f>IF(Замеры!V72="","",Замеры!V72)</f>
        <v/>
      </c>
      <c r="O74" s="139" t="str">
        <f>IF(Замеры!W72="","",Замеры!W72)</f>
        <v/>
      </c>
    </row>
    <row r="75" spans="1:15" x14ac:dyDescent="0.3">
      <c r="A75" s="119" t="str">
        <f>IF(Замеры!C73="","",Замеры!C73)</f>
        <v/>
      </c>
      <c r="B75" s="119" t="str">
        <f>IF(Замеры!F73="","",Замеры!F73)</f>
        <v/>
      </c>
      <c r="C75" s="119" t="str">
        <f>IF(Замеры!H73="","",Замеры!H73)</f>
        <v/>
      </c>
      <c r="D75" s="119" t="str">
        <f>IF(Замеры!I73="","",Замеры!I73)</f>
        <v/>
      </c>
      <c r="E75" s="119" t="str">
        <f>IF(Замеры!J73="","",Замеры!J73)</f>
        <v/>
      </c>
      <c r="F75" s="119" t="str">
        <f>IF(Замеры!K73="","",Замеры!K73)</f>
        <v/>
      </c>
      <c r="G75" s="119" t="str">
        <f>IF(Замеры!L73="","",Замеры!L73)</f>
        <v/>
      </c>
      <c r="H75" s="119" t="str">
        <f>IF(Замеры!M73="","",Замеры!M73)</f>
        <v/>
      </c>
      <c r="I75" s="119" t="str">
        <f>IF(Замеры!N73="","",Замеры!N73)</f>
        <v/>
      </c>
      <c r="J75" s="119" t="str">
        <f>IF(Замеры!O73="","",Замеры!O73)</f>
        <v/>
      </c>
      <c r="K75" s="119" t="str">
        <f>IF(Замеры!R73="","",Замеры!R73)</f>
        <v/>
      </c>
      <c r="L75" s="119" t="str">
        <f>IF(Замеры!T73="","",Замеры!T73)</f>
        <v/>
      </c>
      <c r="M75" s="119" t="str">
        <f>IF(Замеры!U73="","",Замеры!U73)</f>
        <v/>
      </c>
      <c r="N75" s="139" t="str">
        <f>IF(Замеры!V73="","",Замеры!V73)</f>
        <v/>
      </c>
      <c r="O75" s="139" t="str">
        <f>IF(Замеры!W73="","",Замеры!W73)</f>
        <v/>
      </c>
    </row>
    <row r="76" spans="1:15" x14ac:dyDescent="0.3">
      <c r="A76" s="119" t="str">
        <f>IF(Замеры!C74="","",Замеры!C74)</f>
        <v/>
      </c>
      <c r="B76" s="119" t="str">
        <f>IF(Замеры!F74="","",Замеры!F74)</f>
        <v/>
      </c>
      <c r="C76" s="119" t="str">
        <f>IF(Замеры!H74="","",Замеры!H74)</f>
        <v/>
      </c>
      <c r="D76" s="119" t="str">
        <f>IF(Замеры!I74="","",Замеры!I74)</f>
        <v/>
      </c>
      <c r="E76" s="119" t="str">
        <f>IF(Замеры!J74="","",Замеры!J74)</f>
        <v/>
      </c>
      <c r="F76" s="119" t="str">
        <f>IF(Замеры!K74="","",Замеры!K74)</f>
        <v/>
      </c>
      <c r="G76" s="119" t="str">
        <f>IF(Замеры!L74="","",Замеры!L74)</f>
        <v/>
      </c>
      <c r="H76" s="119" t="str">
        <f>IF(Замеры!M74="","",Замеры!M74)</f>
        <v/>
      </c>
      <c r="I76" s="119" t="str">
        <f>IF(Замеры!N74="","",Замеры!N74)</f>
        <v/>
      </c>
      <c r="J76" s="119" t="str">
        <f>IF(Замеры!O74="","",Замеры!O74)</f>
        <v/>
      </c>
      <c r="K76" s="119" t="str">
        <f>IF(Замеры!R74="","",Замеры!R74)</f>
        <v/>
      </c>
      <c r="L76" s="119" t="str">
        <f>IF(Замеры!T74="","",Замеры!T74)</f>
        <v/>
      </c>
      <c r="M76" s="119" t="str">
        <f>IF(Замеры!U74="","",Замеры!U74)</f>
        <v/>
      </c>
      <c r="N76" s="139" t="str">
        <f>IF(Замеры!V74="","",Замеры!V74)</f>
        <v/>
      </c>
      <c r="O76" s="139" t="str">
        <f>IF(Замеры!W74="","",Замеры!W74)</f>
        <v/>
      </c>
    </row>
    <row r="77" spans="1:15" x14ac:dyDescent="0.3">
      <c r="A77" s="119" t="str">
        <f>IF(Замеры!C75="","",Замеры!C75)</f>
        <v/>
      </c>
      <c r="B77" s="119" t="str">
        <f>IF(Замеры!F75="","",Замеры!F75)</f>
        <v/>
      </c>
      <c r="C77" s="119" t="str">
        <f>IF(Замеры!H75="","",Замеры!H75)</f>
        <v/>
      </c>
      <c r="D77" s="119" t="str">
        <f>IF(Замеры!I75="","",Замеры!I75)</f>
        <v/>
      </c>
      <c r="E77" s="119" t="str">
        <f>IF(Замеры!J75="","",Замеры!J75)</f>
        <v/>
      </c>
      <c r="F77" s="119" t="str">
        <f>IF(Замеры!K75="","",Замеры!K75)</f>
        <v/>
      </c>
      <c r="G77" s="119" t="str">
        <f>IF(Замеры!L75="","",Замеры!L75)</f>
        <v/>
      </c>
      <c r="H77" s="119" t="str">
        <f>IF(Замеры!M75="","",Замеры!M75)</f>
        <v/>
      </c>
      <c r="I77" s="119" t="str">
        <f>IF(Замеры!N75="","",Замеры!N75)</f>
        <v/>
      </c>
      <c r="J77" s="119" t="str">
        <f>IF(Замеры!O75="","",Замеры!O75)</f>
        <v/>
      </c>
      <c r="K77" s="119" t="str">
        <f>IF(Замеры!R75="","",Замеры!R75)</f>
        <v/>
      </c>
      <c r="L77" s="119" t="str">
        <f>IF(Замеры!T75="","",Замеры!T75)</f>
        <v/>
      </c>
      <c r="M77" s="119" t="str">
        <f>IF(Замеры!U75="","",Замеры!U75)</f>
        <v/>
      </c>
      <c r="N77" s="139" t="str">
        <f>IF(Замеры!V75="","",Замеры!V75)</f>
        <v/>
      </c>
      <c r="O77" s="139" t="str">
        <f>IF(Замеры!W75="","",Замеры!W75)</f>
        <v/>
      </c>
    </row>
    <row r="78" spans="1:15" x14ac:dyDescent="0.3">
      <c r="A78" s="119" t="str">
        <f>IF(Замеры!C76="","",Замеры!C76)</f>
        <v/>
      </c>
      <c r="B78" s="119" t="str">
        <f>IF(Замеры!F76="","",Замеры!F76)</f>
        <v/>
      </c>
      <c r="C78" s="119" t="str">
        <f>IF(Замеры!H76="","",Замеры!H76)</f>
        <v/>
      </c>
      <c r="D78" s="119" t="str">
        <f>IF(Замеры!I76="","",Замеры!I76)</f>
        <v/>
      </c>
      <c r="E78" s="119" t="str">
        <f>IF(Замеры!J76="","",Замеры!J76)</f>
        <v/>
      </c>
      <c r="F78" s="119" t="str">
        <f>IF(Замеры!K76="","",Замеры!K76)</f>
        <v/>
      </c>
      <c r="G78" s="119" t="str">
        <f>IF(Замеры!L76="","",Замеры!L76)</f>
        <v/>
      </c>
      <c r="H78" s="119" t="str">
        <f>IF(Замеры!M76="","",Замеры!M76)</f>
        <v/>
      </c>
      <c r="I78" s="119" t="str">
        <f>IF(Замеры!N76="","",Замеры!N76)</f>
        <v/>
      </c>
      <c r="J78" s="119" t="str">
        <f>IF(Замеры!O76="","",Замеры!O76)</f>
        <v/>
      </c>
      <c r="K78" s="119" t="str">
        <f>IF(Замеры!R76="","",Замеры!R76)</f>
        <v/>
      </c>
      <c r="L78" s="119" t="str">
        <f>IF(Замеры!T76="","",Замеры!T76)</f>
        <v/>
      </c>
      <c r="M78" s="119" t="str">
        <f>IF(Замеры!U76="","",Замеры!U76)</f>
        <v/>
      </c>
      <c r="N78" s="139" t="str">
        <f>IF(Замеры!V76="","",Замеры!V76)</f>
        <v/>
      </c>
      <c r="O78" s="139" t="str">
        <f>IF(Замеры!W76="","",Замеры!W76)</f>
        <v/>
      </c>
    </row>
    <row r="79" spans="1:15" x14ac:dyDescent="0.3">
      <c r="A79" s="119" t="str">
        <f>IF(Замеры!C77="","",Замеры!C77)</f>
        <v/>
      </c>
      <c r="B79" s="119" t="str">
        <f>IF(Замеры!F77="","",Замеры!F77)</f>
        <v/>
      </c>
      <c r="C79" s="119" t="str">
        <f>IF(Замеры!H77="","",Замеры!H77)</f>
        <v/>
      </c>
      <c r="D79" s="119" t="str">
        <f>IF(Замеры!I77="","",Замеры!I77)</f>
        <v/>
      </c>
      <c r="E79" s="119" t="str">
        <f>IF(Замеры!J77="","",Замеры!J77)</f>
        <v/>
      </c>
      <c r="F79" s="119" t="str">
        <f>IF(Замеры!K77="","",Замеры!K77)</f>
        <v/>
      </c>
      <c r="G79" s="119" t="str">
        <f>IF(Замеры!L77="","",Замеры!L77)</f>
        <v/>
      </c>
      <c r="H79" s="119" t="str">
        <f>IF(Замеры!M77="","",Замеры!M77)</f>
        <v/>
      </c>
      <c r="I79" s="119" t="str">
        <f>IF(Замеры!N77="","",Замеры!N77)</f>
        <v/>
      </c>
      <c r="J79" s="119" t="str">
        <f>IF(Замеры!O77="","",Замеры!O77)</f>
        <v/>
      </c>
      <c r="K79" s="119" t="str">
        <f>IF(Замеры!R77="","",Замеры!R77)</f>
        <v/>
      </c>
      <c r="L79" s="119" t="str">
        <f>IF(Замеры!T77="","",Замеры!T77)</f>
        <v/>
      </c>
      <c r="M79" s="119" t="str">
        <f>IF(Замеры!U77="","",Замеры!U77)</f>
        <v/>
      </c>
      <c r="N79" s="139" t="str">
        <f>IF(Замеры!V77="","",Замеры!V77)</f>
        <v/>
      </c>
      <c r="O79" s="139" t="str">
        <f>IF(Замеры!W77="","",Замеры!W77)</f>
        <v/>
      </c>
    </row>
    <row r="80" spans="1:15" x14ac:dyDescent="0.3">
      <c r="A80" s="119" t="str">
        <f>IF(Замеры!C78="","",Замеры!C78)</f>
        <v/>
      </c>
      <c r="B80" s="119" t="str">
        <f>IF(Замеры!F78="","",Замеры!F78)</f>
        <v/>
      </c>
      <c r="C80" s="119" t="str">
        <f>IF(Замеры!H78="","",Замеры!H78)</f>
        <v/>
      </c>
      <c r="D80" s="119" t="str">
        <f>IF(Замеры!I78="","",Замеры!I78)</f>
        <v/>
      </c>
      <c r="E80" s="119" t="str">
        <f>IF(Замеры!J78="","",Замеры!J78)</f>
        <v/>
      </c>
      <c r="F80" s="119" t="str">
        <f>IF(Замеры!K78="","",Замеры!K78)</f>
        <v/>
      </c>
      <c r="G80" s="119" t="str">
        <f>IF(Замеры!L78="","",Замеры!L78)</f>
        <v/>
      </c>
      <c r="H80" s="119" t="str">
        <f>IF(Замеры!M78="","",Замеры!M78)</f>
        <v/>
      </c>
      <c r="I80" s="119" t="str">
        <f>IF(Замеры!N78="","",Замеры!N78)</f>
        <v/>
      </c>
      <c r="J80" s="119" t="str">
        <f>IF(Замеры!O78="","",Замеры!O78)</f>
        <v/>
      </c>
      <c r="K80" s="119" t="str">
        <f>IF(Замеры!R78="","",Замеры!R78)</f>
        <v/>
      </c>
      <c r="L80" s="119" t="str">
        <f>IF(Замеры!T78="","",Замеры!T78)</f>
        <v/>
      </c>
      <c r="M80" s="119" t="str">
        <f>IF(Замеры!U78="","",Замеры!U78)</f>
        <v/>
      </c>
      <c r="N80" s="139" t="str">
        <f>IF(Замеры!V78="","",Замеры!V78)</f>
        <v/>
      </c>
      <c r="O80" s="139" t="str">
        <f>IF(Замеры!W78="","",Замеры!W78)</f>
        <v/>
      </c>
    </row>
    <row r="81" spans="1:15" x14ac:dyDescent="0.3">
      <c r="A81" s="119" t="str">
        <f>IF(Замеры!C79="","",Замеры!C79)</f>
        <v/>
      </c>
      <c r="B81" s="119" t="str">
        <f>IF(Замеры!F79="","",Замеры!F79)</f>
        <v/>
      </c>
      <c r="C81" s="119" t="str">
        <f>IF(Замеры!H79="","",Замеры!H79)</f>
        <v/>
      </c>
      <c r="D81" s="119" t="str">
        <f>IF(Замеры!I79="","",Замеры!I79)</f>
        <v/>
      </c>
      <c r="E81" s="119" t="str">
        <f>IF(Замеры!J79="","",Замеры!J79)</f>
        <v/>
      </c>
      <c r="F81" s="119" t="str">
        <f>IF(Замеры!K79="","",Замеры!K79)</f>
        <v/>
      </c>
      <c r="G81" s="119" t="str">
        <f>IF(Замеры!L79="","",Замеры!L79)</f>
        <v/>
      </c>
      <c r="H81" s="119" t="str">
        <f>IF(Замеры!M79="","",Замеры!M79)</f>
        <v/>
      </c>
      <c r="I81" s="119" t="str">
        <f>IF(Замеры!N79="","",Замеры!N79)</f>
        <v/>
      </c>
      <c r="J81" s="119" t="str">
        <f>IF(Замеры!O79="","",Замеры!O79)</f>
        <v/>
      </c>
      <c r="K81" s="119" t="str">
        <f>IF(Замеры!R79="","",Замеры!R79)</f>
        <v/>
      </c>
      <c r="L81" s="119" t="str">
        <f>IF(Замеры!T79="","",Замеры!T79)</f>
        <v/>
      </c>
      <c r="M81" s="119" t="str">
        <f>IF(Замеры!U79="","",Замеры!U79)</f>
        <v/>
      </c>
      <c r="N81" s="139" t="str">
        <f>IF(Замеры!V79="","",Замеры!V79)</f>
        <v/>
      </c>
      <c r="O81" s="139" t="str">
        <f>IF(Замеры!W79="","",Замеры!W79)</f>
        <v/>
      </c>
    </row>
    <row r="82" spans="1:15" x14ac:dyDescent="0.3">
      <c r="A82" s="119" t="str">
        <f>IF(Замеры!C80="","",Замеры!C80)</f>
        <v/>
      </c>
      <c r="B82" s="119" t="str">
        <f>IF(Замеры!F80="","",Замеры!F80)</f>
        <v/>
      </c>
      <c r="C82" s="119" t="str">
        <f>IF(Замеры!H80="","",Замеры!H80)</f>
        <v/>
      </c>
      <c r="D82" s="119" t="str">
        <f>IF(Замеры!I80="","",Замеры!I80)</f>
        <v/>
      </c>
      <c r="E82" s="119" t="str">
        <f>IF(Замеры!J80="","",Замеры!J80)</f>
        <v/>
      </c>
      <c r="F82" s="119" t="str">
        <f>IF(Замеры!K80="","",Замеры!K80)</f>
        <v/>
      </c>
      <c r="G82" s="119" t="str">
        <f>IF(Замеры!L80="","",Замеры!L80)</f>
        <v/>
      </c>
      <c r="H82" s="119" t="str">
        <f>IF(Замеры!M80="","",Замеры!M80)</f>
        <v/>
      </c>
      <c r="I82" s="119" t="str">
        <f>IF(Замеры!N80="","",Замеры!N80)</f>
        <v/>
      </c>
      <c r="J82" s="119" t="str">
        <f>IF(Замеры!O80="","",Замеры!O80)</f>
        <v/>
      </c>
      <c r="K82" s="119" t="str">
        <f>IF(Замеры!R80="","",Замеры!R80)</f>
        <v/>
      </c>
      <c r="L82" s="119" t="str">
        <f>IF(Замеры!T80="","",Замеры!T80)</f>
        <v/>
      </c>
      <c r="M82" s="119" t="str">
        <f>IF(Замеры!U80="","",Замеры!U80)</f>
        <v/>
      </c>
      <c r="N82" s="139" t="str">
        <f>IF(Замеры!V80="","",Замеры!V80)</f>
        <v/>
      </c>
      <c r="O82" s="139" t="str">
        <f>IF(Замеры!W80="","",Замеры!W80)</f>
        <v/>
      </c>
    </row>
    <row r="83" spans="1:15" x14ac:dyDescent="0.3">
      <c r="A83" s="119" t="str">
        <f>IF(Замеры!C81="","",Замеры!C81)</f>
        <v/>
      </c>
      <c r="B83" s="119" t="str">
        <f>IF(Замеры!F81="","",Замеры!F81)</f>
        <v/>
      </c>
      <c r="C83" s="119" t="str">
        <f>IF(Замеры!H81="","",Замеры!H81)</f>
        <v/>
      </c>
      <c r="D83" s="119" t="str">
        <f>IF(Замеры!I81="","",Замеры!I81)</f>
        <v/>
      </c>
      <c r="E83" s="119" t="str">
        <f>IF(Замеры!J81="","",Замеры!J81)</f>
        <v/>
      </c>
      <c r="F83" s="119" t="str">
        <f>IF(Замеры!K81="","",Замеры!K81)</f>
        <v/>
      </c>
      <c r="G83" s="119" t="str">
        <f>IF(Замеры!L81="","",Замеры!L81)</f>
        <v/>
      </c>
      <c r="H83" s="119" t="str">
        <f>IF(Замеры!M81="","",Замеры!M81)</f>
        <v/>
      </c>
      <c r="I83" s="119" t="str">
        <f>IF(Замеры!N81="","",Замеры!N81)</f>
        <v/>
      </c>
      <c r="J83" s="119" t="str">
        <f>IF(Замеры!O81="","",Замеры!O81)</f>
        <v/>
      </c>
      <c r="K83" s="119" t="str">
        <f>IF(Замеры!R81="","",Замеры!R81)</f>
        <v/>
      </c>
      <c r="L83" s="119" t="str">
        <f>IF(Замеры!T81="","",Замеры!T81)</f>
        <v/>
      </c>
      <c r="M83" s="119" t="str">
        <f>IF(Замеры!U81="","",Замеры!U81)</f>
        <v/>
      </c>
      <c r="N83" s="139" t="str">
        <f>IF(Замеры!V81="","",Замеры!V81)</f>
        <v/>
      </c>
      <c r="O83" s="139" t="str">
        <f>IF(Замеры!W81="","",Замеры!W81)</f>
        <v/>
      </c>
    </row>
    <row r="84" spans="1:15" x14ac:dyDescent="0.3">
      <c r="A84" s="119" t="str">
        <f>IF(Замеры!C82="","",Замеры!C82)</f>
        <v/>
      </c>
      <c r="B84" s="119" t="str">
        <f>IF(Замеры!F82="","",Замеры!F82)</f>
        <v/>
      </c>
      <c r="C84" s="119" t="str">
        <f>IF(Замеры!H82="","",Замеры!H82)</f>
        <v/>
      </c>
      <c r="D84" s="119" t="str">
        <f>IF(Замеры!I82="","",Замеры!I82)</f>
        <v/>
      </c>
      <c r="E84" s="119" t="str">
        <f>IF(Замеры!J82="","",Замеры!J82)</f>
        <v/>
      </c>
      <c r="F84" s="119" t="str">
        <f>IF(Замеры!K82="","",Замеры!K82)</f>
        <v/>
      </c>
      <c r="G84" s="119" t="str">
        <f>IF(Замеры!L82="","",Замеры!L82)</f>
        <v/>
      </c>
      <c r="H84" s="119" t="str">
        <f>IF(Замеры!M82="","",Замеры!M82)</f>
        <v/>
      </c>
      <c r="I84" s="119" t="str">
        <f>IF(Замеры!N82="","",Замеры!N82)</f>
        <v/>
      </c>
      <c r="J84" s="119" t="str">
        <f>IF(Замеры!O82="","",Замеры!O82)</f>
        <v/>
      </c>
      <c r="K84" s="119" t="str">
        <f>IF(Замеры!P82="","",Замеры!P82)</f>
        <v/>
      </c>
      <c r="L84" s="119" t="str">
        <f>IF(Замеры!T82="","",Замеры!T82)</f>
        <v/>
      </c>
      <c r="M84" s="119" t="str">
        <f>IF(Замеры!U82="","",Замеры!U82)</f>
        <v/>
      </c>
      <c r="N84" s="139" t="str">
        <f>IF(Замеры!V82="","",Замеры!V82)</f>
        <v/>
      </c>
      <c r="O84" s="139" t="str">
        <f>IF(Замеры!W82="","",Замеры!W82)</f>
        <v/>
      </c>
    </row>
  </sheetData>
  <sheetProtection insertColumns="0" deleteColumns="0"/>
  <mergeCells count="3">
    <mergeCell ref="A4:O4"/>
    <mergeCell ref="A1:O1"/>
    <mergeCell ref="L2:O3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AL1501"/>
  <sheetViews>
    <sheetView zoomScale="70" zoomScaleNormal="70" workbookViewId="0">
      <pane ySplit="1" topLeftCell="A2" activePane="bottomLeft" state="frozen"/>
      <selection activeCell="E15" sqref="E15"/>
      <selection pane="bottomLeft" activeCell="W4" sqref="W4:W70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0.44140625" style="98" customWidth="1"/>
    <col min="4" max="4" width="15.88671875" style="81" customWidth="1"/>
    <col min="5" max="5" width="8.6640625" style="81" bestFit="1" customWidth="1"/>
    <col min="6" max="6" width="7.33203125" style="81" customWidth="1"/>
    <col min="7" max="7" width="6.5546875" style="78" hidden="1" customWidth="1"/>
    <col min="8" max="8" width="8.5546875" style="78" customWidth="1"/>
    <col min="9" max="9" width="12.109375" style="99" customWidth="1"/>
    <col min="10" max="10" width="10.44140625" style="134" customWidth="1"/>
    <col min="11" max="11" width="10.44140625" style="99" customWidth="1"/>
    <col min="12" max="12" width="16.6640625" style="99" bestFit="1" customWidth="1"/>
    <col min="13" max="13" width="16.6640625" style="99" customWidth="1"/>
    <col min="14" max="14" width="11.109375" style="99" customWidth="1"/>
    <col min="15" max="15" width="9.109375" style="99"/>
    <col min="16" max="16" width="20.5546875" style="99" customWidth="1"/>
    <col min="17" max="17" width="5.109375" style="78" customWidth="1"/>
    <col min="18" max="18" width="10.33203125" style="99" customWidth="1"/>
    <col min="19" max="19" width="4.5546875" style="78" customWidth="1"/>
    <col min="20" max="20" width="17.21875" style="78" customWidth="1"/>
    <col min="21" max="21" width="17.88671875" style="78" customWidth="1"/>
    <col min="22" max="23" width="20.44140625" style="78" customWidth="1"/>
    <col min="24" max="24" width="17.109375" style="99" customWidth="1"/>
    <col min="25" max="25" width="0" style="78" hidden="1" customWidth="1"/>
    <col min="26" max="26" width="15.109375" style="78" hidden="1" customWidth="1"/>
    <col min="27" max="27" width="4" style="78" hidden="1" customWidth="1"/>
    <col min="28" max="28" width="11.21875" style="78" hidden="1" customWidth="1"/>
    <col min="29" max="29" width="9.44140625" style="78" customWidth="1"/>
    <col min="30" max="30" width="8.6640625" style="78" customWidth="1"/>
    <col min="31" max="31" width="7.5546875" style="78" customWidth="1"/>
    <col min="32" max="32" width="8.109375" style="78" customWidth="1"/>
    <col min="33" max="33" width="8.109375" style="77" hidden="1" customWidth="1"/>
    <col min="34" max="34" width="9.109375" style="77" hidden="1" customWidth="1"/>
    <col min="35" max="35" width="14.33203125" style="78" hidden="1" customWidth="1"/>
    <col min="36" max="36" width="13.5546875" style="78" hidden="1" customWidth="1"/>
    <col min="37" max="38" width="8.6640625" style="100" hidden="1" customWidth="1"/>
    <col min="39" max="16384" width="8.88671875" style="78"/>
  </cols>
  <sheetData>
    <row r="1" spans="1:38" ht="45" customHeight="1" x14ac:dyDescent="0.3">
      <c r="A1" s="109" t="s">
        <v>100</v>
      </c>
      <c r="B1" s="70" t="s">
        <v>94</v>
      </c>
      <c r="C1" s="70" t="s">
        <v>143</v>
      </c>
      <c r="D1" s="70" t="s">
        <v>87</v>
      </c>
      <c r="E1" s="70" t="s">
        <v>97</v>
      </c>
      <c r="F1" s="70" t="s">
        <v>88</v>
      </c>
      <c r="G1" s="72" t="s">
        <v>66</v>
      </c>
      <c r="H1" s="70" t="s">
        <v>115</v>
      </c>
      <c r="I1" s="73" t="s">
        <v>67</v>
      </c>
      <c r="J1" s="73" t="s">
        <v>130</v>
      </c>
      <c r="K1" s="73" t="s">
        <v>132</v>
      </c>
      <c r="L1" s="73" t="s">
        <v>156</v>
      </c>
      <c r="M1" s="73" t="s">
        <v>161</v>
      </c>
      <c r="N1" s="74" t="s">
        <v>131</v>
      </c>
      <c r="O1" s="73" t="s">
        <v>84</v>
      </c>
      <c r="P1" s="73" t="s">
        <v>72</v>
      </c>
      <c r="Q1" s="75"/>
      <c r="R1" s="73" t="s">
        <v>78</v>
      </c>
      <c r="S1" s="110"/>
      <c r="T1" s="73" t="s">
        <v>149</v>
      </c>
      <c r="U1" s="73" t="s">
        <v>150</v>
      </c>
      <c r="V1" s="73" t="s">
        <v>151</v>
      </c>
      <c r="W1" s="73" t="s">
        <v>172</v>
      </c>
      <c r="X1" s="73" t="s">
        <v>71</v>
      </c>
      <c r="Y1" s="75" t="s">
        <v>85</v>
      </c>
      <c r="Z1" s="40" t="s">
        <v>76</v>
      </c>
      <c r="AA1" s="1"/>
      <c r="AB1" s="71" t="s">
        <v>77</v>
      </c>
      <c r="AC1" s="15" t="s">
        <v>29</v>
      </c>
      <c r="AD1" s="15" t="s">
        <v>30</v>
      </c>
      <c r="AE1" s="15" t="s">
        <v>90</v>
      </c>
      <c r="AF1" s="15" t="s">
        <v>73</v>
      </c>
      <c r="AG1" s="16"/>
      <c r="AI1" s="148" t="s">
        <v>26</v>
      </c>
      <c r="AJ1" s="149"/>
      <c r="AK1" s="150" t="s">
        <v>89</v>
      </c>
      <c r="AL1" s="151"/>
    </row>
    <row r="2" spans="1:38" ht="18" customHeight="1" x14ac:dyDescent="0.3">
      <c r="A2" s="77">
        <v>1</v>
      </c>
      <c r="B2" s="70">
        <v>2</v>
      </c>
      <c r="C2" s="108"/>
      <c r="D2" s="77">
        <v>3</v>
      </c>
      <c r="E2" s="70">
        <v>4</v>
      </c>
      <c r="F2" s="77">
        <v>5</v>
      </c>
      <c r="G2" s="70">
        <v>6</v>
      </c>
      <c r="H2" s="108"/>
      <c r="I2" s="77">
        <v>7</v>
      </c>
      <c r="J2" s="70">
        <v>8</v>
      </c>
      <c r="K2" s="108"/>
      <c r="L2" s="77">
        <v>9</v>
      </c>
      <c r="M2" s="77"/>
      <c r="N2" s="70">
        <v>10</v>
      </c>
      <c r="O2" s="77">
        <v>11</v>
      </c>
      <c r="P2" s="70">
        <v>12</v>
      </c>
      <c r="Q2" s="77">
        <v>13</v>
      </c>
      <c r="R2" s="70">
        <v>14</v>
      </c>
      <c r="S2" s="77">
        <v>15</v>
      </c>
      <c r="T2" s="77"/>
      <c r="U2" s="77"/>
      <c r="V2" s="77"/>
      <c r="W2" s="77"/>
      <c r="X2" s="70">
        <v>16</v>
      </c>
      <c r="Y2" s="75"/>
      <c r="Z2" s="107"/>
      <c r="AA2" s="107"/>
      <c r="AB2" s="107"/>
      <c r="AC2" s="15"/>
      <c r="AD2" s="15"/>
      <c r="AE2" s="15"/>
      <c r="AF2" s="15"/>
      <c r="AG2" s="16"/>
      <c r="AI2" s="103"/>
      <c r="AJ2" s="104"/>
      <c r="AK2" s="105"/>
      <c r="AL2" s="106"/>
    </row>
    <row r="3" spans="1:38" s="97" customFormat="1" x14ac:dyDescent="0.3">
      <c r="A3" s="111"/>
      <c r="B3" s="79"/>
      <c r="C3" s="79"/>
      <c r="D3" s="83"/>
      <c r="E3" s="112"/>
      <c r="F3" s="113"/>
      <c r="G3" s="114" t="str">
        <f>CONCATENATE(C4," ",F3,E3)</f>
        <v xml:space="preserve">ЩР1 </v>
      </c>
      <c r="H3" s="83"/>
      <c r="I3" s="83"/>
      <c r="J3" s="133"/>
      <c r="K3" s="117"/>
      <c r="L3" s="85"/>
      <c r="M3" s="85"/>
      <c r="N3" s="115"/>
      <c r="O3" s="112"/>
      <c r="P3" s="87"/>
      <c r="Q3" s="88" t="str">
        <f>IF(Z3=0," ","-")</f>
        <v xml:space="preserve"> </v>
      </c>
      <c r="R3" s="89"/>
      <c r="S3" s="90" t="str">
        <f>IF(Z3=0," ","-")</f>
        <v xml:space="preserve"> </v>
      </c>
      <c r="T3" s="90"/>
      <c r="U3" s="90"/>
      <c r="V3" s="90"/>
      <c r="W3" s="90"/>
      <c r="X3" s="87" t="s">
        <v>75</v>
      </c>
      <c r="Y3" s="76"/>
      <c r="Z3" s="91">
        <f t="shared" ref="Z3:Z66" si="0">IF(R3=$AC$1,J3*3,IF(R3=$AD$1,J3*5,IF(R3=$AE$1,J3*8,IF(R3=$AF$1,J3*12*0.75,0))))</f>
        <v>0</v>
      </c>
      <c r="AA3" s="88" t="str">
        <f>IF(Z3=0," ","-")</f>
        <v xml:space="preserve"> </v>
      </c>
      <c r="AB3" s="91" t="str">
        <f t="shared" ref="AB3:AB66" si="1">IF(R3=$AC$1,J3*5,IF(R3=$AD$1,J3*10,IF(R3=$AE$1,J3*10,IF(R3=$AF$1,J3*12," "))))</f>
        <v xml:space="preserve"> </v>
      </c>
      <c r="AC3" s="92" t="s">
        <v>93</v>
      </c>
      <c r="AD3" s="92" t="s">
        <v>93</v>
      </c>
      <c r="AE3" s="92" t="s">
        <v>91</v>
      </c>
      <c r="AF3" s="93" t="s">
        <v>92</v>
      </c>
      <c r="AG3" s="94" t="str">
        <f t="shared" ref="AG3:AG66" si="2">IF(J3&gt;63,"≤120","≤60")</f>
        <v>≤60</v>
      </c>
      <c r="AH3" s="94">
        <f t="shared" ref="AH3:AH66" ca="1" si="3">IF(J3&lt;63,RANDBETWEEN(20,50),RANDBETWEEN(60,110))</f>
        <v>26</v>
      </c>
      <c r="AI3" s="95" t="str">
        <f t="shared" ref="AI3:AI13" si="4">IF(R3=$AC$1,J3*3,IF(R3=$AD$1,J3*5,IF(R3=$AE$1,J3*8,IF(R3=$AF$1,J3*12," "))))</f>
        <v xml:space="preserve"> </v>
      </c>
      <c r="AJ3" s="95" t="str">
        <f t="shared" ref="AJ3:AJ13" si="5">IF(R3=$AC$1,J3*5,IF(R3=$AD$1,J3*10,IF(R3=$AE$1,J3*10,IF(R3=$AF$1," "," "))))</f>
        <v xml:space="preserve"> </v>
      </c>
      <c r="AK3" s="96" t="str">
        <f>IF(Z3=0," ",ROUND(J3*1.13,0))</f>
        <v xml:space="preserve"> </v>
      </c>
      <c r="AL3" s="96" t="str">
        <f>IF(Z3=0," ",ROUND(J3*1.45,0))</f>
        <v xml:space="preserve"> </v>
      </c>
    </row>
    <row r="4" spans="1:38" s="97" customFormat="1" ht="52.8" x14ac:dyDescent="0.3">
      <c r="A4" s="111"/>
      <c r="B4" s="79">
        <v>1</v>
      </c>
      <c r="C4" s="83" t="s">
        <v>145</v>
      </c>
      <c r="D4" s="135" t="s">
        <v>109</v>
      </c>
      <c r="E4" s="112"/>
      <c r="F4" s="98" t="s">
        <v>162</v>
      </c>
      <c r="G4" s="114" t="str">
        <f t="shared" ref="G4:G12" si="6">CONCATENATE(D4," ",F4,E4)</f>
        <v xml:space="preserve"> Ввод 0.1 QD Ввод</v>
      </c>
      <c r="H4" s="83" t="s">
        <v>118</v>
      </c>
      <c r="I4" s="83" t="s">
        <v>102</v>
      </c>
      <c r="J4" s="83">
        <v>40</v>
      </c>
      <c r="K4" s="83">
        <v>100</v>
      </c>
      <c r="L4" s="83" t="s">
        <v>154</v>
      </c>
      <c r="M4" s="83" t="s">
        <v>153</v>
      </c>
      <c r="N4" s="83" t="s">
        <v>107</v>
      </c>
      <c r="O4" s="83">
        <v>4</v>
      </c>
      <c r="P4" s="83"/>
      <c r="Q4" s="88" t="str">
        <f t="shared" ref="Q4:Q67" si="7">IF(Z4=0," ","-")</f>
        <v xml:space="preserve"> </v>
      </c>
      <c r="R4" s="83" t="s">
        <v>147</v>
      </c>
      <c r="S4" s="90" t="str">
        <f t="shared" ref="S4:S67" si="8">IF(Z4=0," ","-")</f>
        <v xml:space="preserve"> </v>
      </c>
      <c r="T4" s="83"/>
      <c r="U4" s="83"/>
      <c r="V4" s="83" t="s">
        <v>163</v>
      </c>
      <c r="W4" s="83"/>
      <c r="X4" s="87" t="s">
        <v>75</v>
      </c>
      <c r="Y4" s="76"/>
      <c r="Z4" s="91">
        <f t="shared" si="0"/>
        <v>0</v>
      </c>
      <c r="AA4" s="88" t="str">
        <f t="shared" ref="AA4:AA67" si="9">IF(Z4=0," ","-")</f>
        <v xml:space="preserve"> </v>
      </c>
      <c r="AB4" s="91" t="str">
        <f t="shared" si="1"/>
        <v xml:space="preserve"> </v>
      </c>
      <c r="AC4" s="78"/>
      <c r="AD4" s="78"/>
      <c r="AE4" s="78" t="s">
        <v>96</v>
      </c>
      <c r="AF4" s="97">
        <v>12</v>
      </c>
      <c r="AG4" s="94" t="str">
        <f t="shared" si="2"/>
        <v>≤60</v>
      </c>
      <c r="AH4" s="94">
        <f t="shared" ca="1" si="3"/>
        <v>42</v>
      </c>
      <c r="AI4" s="95" t="str">
        <f t="shared" si="4"/>
        <v xml:space="preserve"> </v>
      </c>
      <c r="AJ4" s="95" t="str">
        <f t="shared" si="5"/>
        <v xml:space="preserve"> </v>
      </c>
      <c r="AK4" s="96">
        <f t="shared" ref="AK4:AK67" si="10">ROUND(J4*1.13,0)</f>
        <v>45</v>
      </c>
      <c r="AL4" s="96">
        <f t="shared" ref="AL4:AL67" si="11">ROUND(J4*1.45,0)</f>
        <v>58</v>
      </c>
    </row>
    <row r="5" spans="1:38" s="97" customFormat="1" ht="39.6" x14ac:dyDescent="0.3">
      <c r="A5" s="111"/>
      <c r="B5" s="79">
        <v>2</v>
      </c>
      <c r="C5" s="83" t="s">
        <v>145</v>
      </c>
      <c r="D5" s="135" t="s">
        <v>110</v>
      </c>
      <c r="E5" s="112"/>
      <c r="F5" s="98" t="s">
        <v>162</v>
      </c>
      <c r="G5" s="114" t="str">
        <f t="shared" si="6"/>
        <v>Ввод 0.2 QF Ввод</v>
      </c>
      <c r="H5" s="83" t="s">
        <v>116</v>
      </c>
      <c r="I5" s="83" t="s">
        <v>103</v>
      </c>
      <c r="J5" s="83">
        <v>32</v>
      </c>
      <c r="K5" s="83" t="s">
        <v>147</v>
      </c>
      <c r="L5" s="83" t="s">
        <v>154</v>
      </c>
      <c r="M5" s="83" t="s">
        <v>153</v>
      </c>
      <c r="N5" s="83" t="s">
        <v>107</v>
      </c>
      <c r="O5" s="83">
        <v>4</v>
      </c>
      <c r="P5" s="83" t="s">
        <v>98</v>
      </c>
      <c r="Q5" s="88" t="str">
        <f t="shared" si="7"/>
        <v>-</v>
      </c>
      <c r="R5" s="83" t="s">
        <v>30</v>
      </c>
      <c r="S5" s="90" t="str">
        <f t="shared" si="8"/>
        <v>-</v>
      </c>
      <c r="T5" s="83"/>
      <c r="U5" s="83"/>
      <c r="V5" s="83" t="s">
        <v>163</v>
      </c>
      <c r="W5" s="83"/>
      <c r="X5" s="87" t="s">
        <v>75</v>
      </c>
      <c r="Y5" s="76"/>
      <c r="Z5" s="91">
        <f t="shared" si="0"/>
        <v>160</v>
      </c>
      <c r="AA5" s="88" t="str">
        <f t="shared" si="9"/>
        <v>-</v>
      </c>
      <c r="AB5" s="91">
        <f t="shared" si="1"/>
        <v>320</v>
      </c>
      <c r="AC5" s="78"/>
      <c r="AD5" s="78"/>
      <c r="AE5" s="78"/>
      <c r="AG5" s="94" t="str">
        <f t="shared" si="2"/>
        <v>≤60</v>
      </c>
      <c r="AH5" s="94">
        <f t="shared" ca="1" si="3"/>
        <v>48</v>
      </c>
      <c r="AI5" s="95">
        <f t="shared" si="4"/>
        <v>160</v>
      </c>
      <c r="AJ5" s="95">
        <f t="shared" si="5"/>
        <v>320</v>
      </c>
      <c r="AK5" s="96">
        <f t="shared" si="10"/>
        <v>36</v>
      </c>
      <c r="AL5" s="96">
        <f t="shared" si="11"/>
        <v>46</v>
      </c>
    </row>
    <row r="6" spans="1:38" s="97" customFormat="1" ht="39.6" x14ac:dyDescent="0.3">
      <c r="A6" s="116"/>
      <c r="B6" s="79">
        <f>(IF(B4+B5=0,(B3+1),(IF(B5=0,(B4+1),B5+1))))</f>
        <v>3</v>
      </c>
      <c r="C6" s="83" t="s">
        <v>145</v>
      </c>
      <c r="D6" s="135" t="s">
        <v>95</v>
      </c>
      <c r="E6" s="112"/>
      <c r="F6" s="98">
        <v>1</v>
      </c>
      <c r="G6" s="114" t="str">
        <f t="shared" si="6"/>
        <v>Группа от QF 1</v>
      </c>
      <c r="H6" s="83" t="s">
        <v>116</v>
      </c>
      <c r="I6" s="83" t="s">
        <v>104</v>
      </c>
      <c r="J6" s="83">
        <v>32</v>
      </c>
      <c r="K6" s="83" t="s">
        <v>147</v>
      </c>
      <c r="L6" s="83" t="s">
        <v>154</v>
      </c>
      <c r="M6" s="83"/>
      <c r="N6" s="83">
        <v>1</v>
      </c>
      <c r="O6" s="83">
        <v>4</v>
      </c>
      <c r="P6" s="83" t="s">
        <v>98</v>
      </c>
      <c r="Q6" s="88" t="str">
        <f t="shared" si="7"/>
        <v>-</v>
      </c>
      <c r="R6" s="83" t="s">
        <v>30</v>
      </c>
      <c r="S6" s="90" t="str">
        <f t="shared" si="8"/>
        <v>-</v>
      </c>
      <c r="T6" s="83">
        <v>2</v>
      </c>
      <c r="U6" s="83">
        <v>30</v>
      </c>
      <c r="V6" s="83" t="s">
        <v>168</v>
      </c>
      <c r="W6" s="83">
        <v>1</v>
      </c>
      <c r="X6" s="87" t="s">
        <v>75</v>
      </c>
      <c r="Y6" s="76"/>
      <c r="Z6" s="91">
        <f t="shared" si="0"/>
        <v>160</v>
      </c>
      <c r="AA6" s="88" t="str">
        <f t="shared" si="9"/>
        <v>-</v>
      </c>
      <c r="AB6" s="91">
        <f t="shared" si="1"/>
        <v>320</v>
      </c>
      <c r="AC6" s="78"/>
      <c r="AD6" s="78"/>
      <c r="AE6" s="78"/>
      <c r="AG6" s="94" t="str">
        <f t="shared" si="2"/>
        <v>≤60</v>
      </c>
      <c r="AH6" s="94">
        <f t="shared" ca="1" si="3"/>
        <v>41</v>
      </c>
      <c r="AI6" s="95">
        <f t="shared" si="4"/>
        <v>160</v>
      </c>
      <c r="AJ6" s="95">
        <f t="shared" si="5"/>
        <v>320</v>
      </c>
      <c r="AK6" s="96">
        <f t="shared" si="10"/>
        <v>36</v>
      </c>
      <c r="AL6" s="96">
        <f t="shared" si="11"/>
        <v>46</v>
      </c>
    </row>
    <row r="7" spans="1:38" s="97" customFormat="1" ht="39.6" x14ac:dyDescent="0.3">
      <c r="A7" s="116"/>
      <c r="B7" s="79">
        <f t="shared" ref="B7:B69" si="12">(IF(B5+B6=0,(B4+1),(IF(B6=0,(B5+1),B6+1))))</f>
        <v>4</v>
      </c>
      <c r="C7" s="83" t="s">
        <v>145</v>
      </c>
      <c r="D7" s="135" t="s">
        <v>95</v>
      </c>
      <c r="E7" s="112"/>
      <c r="F7" s="98">
        <v>2</v>
      </c>
      <c r="G7" s="114" t="str">
        <f t="shared" si="6"/>
        <v>Группа от QF 2</v>
      </c>
      <c r="H7" s="83" t="s">
        <v>116</v>
      </c>
      <c r="I7" s="83" t="s">
        <v>105</v>
      </c>
      <c r="J7" s="83"/>
      <c r="K7" s="83" t="s">
        <v>147</v>
      </c>
      <c r="L7" s="83"/>
      <c r="M7" s="83"/>
      <c r="N7" s="83" t="s">
        <v>171</v>
      </c>
      <c r="O7" s="83">
        <v>4</v>
      </c>
      <c r="P7" s="83" t="s">
        <v>98</v>
      </c>
      <c r="Q7" s="88" t="str">
        <f t="shared" si="7"/>
        <v xml:space="preserve"> </v>
      </c>
      <c r="R7" s="83" t="s">
        <v>30</v>
      </c>
      <c r="S7" s="90" t="str">
        <f t="shared" si="8"/>
        <v xml:space="preserve"> </v>
      </c>
      <c r="T7" s="83">
        <v>2</v>
      </c>
      <c r="U7" s="83">
        <v>30</v>
      </c>
      <c r="V7" s="83" t="s">
        <v>167</v>
      </c>
      <c r="W7" s="83">
        <v>3</v>
      </c>
      <c r="X7" s="87" t="s">
        <v>75</v>
      </c>
      <c r="Y7" s="76"/>
      <c r="Z7" s="91">
        <f t="shared" si="0"/>
        <v>0</v>
      </c>
      <c r="AA7" s="88" t="str">
        <f t="shared" si="9"/>
        <v xml:space="preserve"> </v>
      </c>
      <c r="AB7" s="91">
        <f t="shared" si="1"/>
        <v>0</v>
      </c>
      <c r="AC7" s="78"/>
      <c r="AD7" s="78"/>
      <c r="AE7" s="78"/>
      <c r="AG7" s="94" t="str">
        <f t="shared" si="2"/>
        <v>≤60</v>
      </c>
      <c r="AH7" s="94">
        <f t="shared" ca="1" si="3"/>
        <v>32</v>
      </c>
      <c r="AI7" s="95">
        <f t="shared" si="4"/>
        <v>0</v>
      </c>
      <c r="AJ7" s="95">
        <f t="shared" si="5"/>
        <v>0</v>
      </c>
      <c r="AK7" s="96">
        <f t="shared" si="10"/>
        <v>0</v>
      </c>
      <c r="AL7" s="96">
        <f t="shared" si="11"/>
        <v>0</v>
      </c>
    </row>
    <row r="8" spans="1:38" s="97" customFormat="1" ht="39.6" x14ac:dyDescent="0.3">
      <c r="A8" s="116"/>
      <c r="B8" s="79">
        <f t="shared" si="12"/>
        <v>5</v>
      </c>
      <c r="C8" s="83" t="s">
        <v>145</v>
      </c>
      <c r="D8" s="135" t="s">
        <v>95</v>
      </c>
      <c r="E8" s="112"/>
      <c r="F8" s="98">
        <v>3</v>
      </c>
      <c r="G8" s="114" t="str">
        <f t="shared" si="6"/>
        <v>Группа от QF 3</v>
      </c>
      <c r="H8" s="83" t="s">
        <v>116</v>
      </c>
      <c r="I8" s="83" t="s">
        <v>106</v>
      </c>
      <c r="J8" s="83">
        <v>32</v>
      </c>
      <c r="K8" s="83" t="s">
        <v>147</v>
      </c>
      <c r="L8" s="83" t="s">
        <v>154</v>
      </c>
      <c r="M8" s="83" t="s">
        <v>153</v>
      </c>
      <c r="N8" s="83" t="s">
        <v>170</v>
      </c>
      <c r="O8" s="83">
        <v>4</v>
      </c>
      <c r="P8" s="83" t="s">
        <v>98</v>
      </c>
      <c r="Q8" s="88" t="str">
        <f t="shared" ref="Q8:Q9" si="13">IF(Z8=0," ","-")</f>
        <v>-</v>
      </c>
      <c r="R8" s="83" t="s">
        <v>30</v>
      </c>
      <c r="S8" s="90" t="str">
        <f t="shared" si="8"/>
        <v>-</v>
      </c>
      <c r="T8" s="83">
        <v>2</v>
      </c>
      <c r="U8" s="83">
        <v>30</v>
      </c>
      <c r="V8" s="83" t="s">
        <v>169</v>
      </c>
      <c r="W8" s="83">
        <v>4</v>
      </c>
      <c r="X8" s="87" t="s">
        <v>75</v>
      </c>
      <c r="Y8" s="76"/>
      <c r="Z8" s="91">
        <f t="shared" si="0"/>
        <v>160</v>
      </c>
      <c r="AA8" s="88" t="str">
        <f t="shared" si="9"/>
        <v>-</v>
      </c>
      <c r="AB8" s="91">
        <f t="shared" si="1"/>
        <v>320</v>
      </c>
      <c r="AC8" s="78"/>
      <c r="AD8" s="78"/>
      <c r="AE8" s="78"/>
      <c r="AG8" s="94" t="str">
        <f t="shared" si="2"/>
        <v>≤60</v>
      </c>
      <c r="AH8" s="94">
        <f t="shared" ca="1" si="3"/>
        <v>20</v>
      </c>
      <c r="AI8" s="95">
        <f t="shared" si="4"/>
        <v>160</v>
      </c>
      <c r="AJ8" s="95">
        <f t="shared" si="5"/>
        <v>320</v>
      </c>
      <c r="AK8" s="96">
        <f t="shared" si="10"/>
        <v>36</v>
      </c>
      <c r="AL8" s="96">
        <f t="shared" si="11"/>
        <v>46</v>
      </c>
    </row>
    <row r="9" spans="1:38" s="97" customFormat="1" ht="39.6" x14ac:dyDescent="0.3">
      <c r="A9" s="116"/>
      <c r="B9" s="79">
        <f>(IF(B7+B8=0,(B6+1),(IF(B8=0,(B7+1),B8+1))))</f>
        <v>6</v>
      </c>
      <c r="C9" s="83" t="s">
        <v>145</v>
      </c>
      <c r="D9" s="135" t="s">
        <v>108</v>
      </c>
      <c r="E9" s="112"/>
      <c r="F9" s="98">
        <v>4</v>
      </c>
      <c r="G9" s="114" t="str">
        <f t="shared" si="6"/>
        <v>Группа от QFD 4</v>
      </c>
      <c r="H9" s="83" t="s">
        <v>117</v>
      </c>
      <c r="I9" s="83" t="s">
        <v>99</v>
      </c>
      <c r="J9" s="83">
        <v>16</v>
      </c>
      <c r="K9" s="83" t="s">
        <v>147</v>
      </c>
      <c r="L9" s="83"/>
      <c r="M9" s="83" t="s">
        <v>155</v>
      </c>
      <c r="N9" s="83">
        <v>1</v>
      </c>
      <c r="O9" s="83">
        <v>4</v>
      </c>
      <c r="P9" s="83" t="s">
        <v>98</v>
      </c>
      <c r="Q9" s="88" t="str">
        <f t="shared" si="13"/>
        <v>-</v>
      </c>
      <c r="R9" s="83" t="s">
        <v>30</v>
      </c>
      <c r="S9" s="90" t="str">
        <f t="shared" si="8"/>
        <v>-</v>
      </c>
      <c r="T9" s="83">
        <v>2</v>
      </c>
      <c r="U9" s="83">
        <v>30</v>
      </c>
      <c r="V9" s="83" t="s">
        <v>167</v>
      </c>
      <c r="W9" s="83">
        <v>3</v>
      </c>
      <c r="X9" s="87" t="s">
        <v>75</v>
      </c>
      <c r="Y9" s="76"/>
      <c r="Z9" s="91">
        <f t="shared" si="0"/>
        <v>80</v>
      </c>
      <c r="AA9" s="88" t="str">
        <f t="shared" ref="AA9:AA14" si="14">IF(Z9=0," ","-")</f>
        <v>-</v>
      </c>
      <c r="AB9" s="91">
        <f t="shared" si="1"/>
        <v>160</v>
      </c>
      <c r="AC9" s="78"/>
      <c r="AD9" s="78"/>
      <c r="AE9" s="78"/>
      <c r="AG9" s="94" t="str">
        <f t="shared" si="2"/>
        <v>≤60</v>
      </c>
      <c r="AH9" s="94">
        <f t="shared" ca="1" si="3"/>
        <v>20</v>
      </c>
      <c r="AI9" s="95">
        <f t="shared" si="4"/>
        <v>80</v>
      </c>
      <c r="AJ9" s="95">
        <f t="shared" si="5"/>
        <v>160</v>
      </c>
      <c r="AK9" s="96">
        <f t="shared" si="10"/>
        <v>18</v>
      </c>
      <c r="AL9" s="96">
        <f t="shared" si="11"/>
        <v>23</v>
      </c>
    </row>
    <row r="10" spans="1:38" s="97" customFormat="1" ht="39.6" x14ac:dyDescent="0.3">
      <c r="A10" s="116"/>
      <c r="B10" s="79">
        <f>(IF(B8+B9=0,(B7+1),(IF(B9=0,(B8+1),B9+1))))</f>
        <v>7</v>
      </c>
      <c r="C10" s="83" t="s">
        <v>145</v>
      </c>
      <c r="D10" s="135" t="s">
        <v>108</v>
      </c>
      <c r="E10" s="112"/>
      <c r="F10" s="98">
        <v>5</v>
      </c>
      <c r="G10" s="114" t="str">
        <f t="shared" si="6"/>
        <v>Группа от QFD 5</v>
      </c>
      <c r="H10" s="83" t="s">
        <v>117</v>
      </c>
      <c r="I10" s="83" t="s">
        <v>111</v>
      </c>
      <c r="J10" s="83">
        <v>16</v>
      </c>
      <c r="K10" s="83" t="s">
        <v>147</v>
      </c>
      <c r="L10" s="83" t="s">
        <v>154</v>
      </c>
      <c r="M10" s="83" t="s">
        <v>155</v>
      </c>
      <c r="N10" s="83" t="s">
        <v>107</v>
      </c>
      <c r="O10" s="83">
        <v>4</v>
      </c>
      <c r="P10" s="83" t="s">
        <v>98</v>
      </c>
      <c r="Q10" s="88"/>
      <c r="R10" s="83" t="s">
        <v>30</v>
      </c>
      <c r="S10" s="90"/>
      <c r="T10" s="83">
        <v>3</v>
      </c>
      <c r="U10" s="83">
        <v>50</v>
      </c>
      <c r="V10" s="83" t="s">
        <v>168</v>
      </c>
      <c r="W10" s="83">
        <v>4</v>
      </c>
      <c r="X10" s="87" t="s">
        <v>75</v>
      </c>
      <c r="Y10" s="76"/>
      <c r="Z10" s="91">
        <f t="shared" si="0"/>
        <v>80</v>
      </c>
      <c r="AA10" s="88" t="str">
        <f t="shared" si="14"/>
        <v>-</v>
      </c>
      <c r="AB10" s="91">
        <f t="shared" si="1"/>
        <v>160</v>
      </c>
      <c r="AC10" s="78"/>
      <c r="AD10" s="78"/>
      <c r="AE10" s="78"/>
      <c r="AG10" s="94" t="str">
        <f t="shared" si="2"/>
        <v>≤60</v>
      </c>
      <c r="AH10" s="94">
        <f t="shared" ca="1" si="3"/>
        <v>35</v>
      </c>
      <c r="AI10" s="95">
        <f t="shared" si="4"/>
        <v>80</v>
      </c>
      <c r="AJ10" s="95">
        <f t="shared" si="5"/>
        <v>160</v>
      </c>
      <c r="AK10" s="96">
        <f t="shared" si="10"/>
        <v>18</v>
      </c>
      <c r="AL10" s="96">
        <f t="shared" si="11"/>
        <v>23</v>
      </c>
    </row>
    <row r="11" spans="1:38" s="97" customFormat="1" ht="39.6" x14ac:dyDescent="0.3">
      <c r="A11" s="116"/>
      <c r="B11" s="79">
        <f>(IF(B9+B10=0,(B8+1),(IF(B10=0,(B9+1),B10+1))))</f>
        <v>8</v>
      </c>
      <c r="C11" s="83" t="s">
        <v>145</v>
      </c>
      <c r="D11" s="135" t="s">
        <v>95</v>
      </c>
      <c r="E11" s="112"/>
      <c r="F11" s="98">
        <v>6</v>
      </c>
      <c r="G11" s="114" t="str">
        <f t="shared" si="6"/>
        <v>Группа от QF 6</v>
      </c>
      <c r="H11" s="83" t="s">
        <v>116</v>
      </c>
      <c r="I11" s="83" t="s">
        <v>104</v>
      </c>
      <c r="J11" s="83">
        <v>32</v>
      </c>
      <c r="K11" s="83" t="s">
        <v>147</v>
      </c>
      <c r="L11" s="83" t="s">
        <v>154</v>
      </c>
      <c r="M11" s="83" t="s">
        <v>155</v>
      </c>
      <c r="N11" s="83">
        <v>1</v>
      </c>
      <c r="O11" s="83" t="s">
        <v>147</v>
      </c>
      <c r="P11" s="83" t="s">
        <v>98</v>
      </c>
      <c r="Q11" s="88" t="str">
        <f t="shared" si="7"/>
        <v>-</v>
      </c>
      <c r="R11" s="83" t="s">
        <v>30</v>
      </c>
      <c r="S11" s="90" t="str">
        <f t="shared" si="8"/>
        <v>-</v>
      </c>
      <c r="T11" s="83">
        <v>3</v>
      </c>
      <c r="U11" s="83">
        <v>50</v>
      </c>
      <c r="V11" s="83" t="s">
        <v>167</v>
      </c>
      <c r="W11" s="83">
        <v>3</v>
      </c>
      <c r="X11" s="87" t="s">
        <v>75</v>
      </c>
      <c r="Y11" s="76"/>
      <c r="Z11" s="91">
        <f t="shared" si="0"/>
        <v>160</v>
      </c>
      <c r="AA11" s="88" t="str">
        <f t="shared" si="14"/>
        <v>-</v>
      </c>
      <c r="AB11" s="91">
        <f t="shared" si="1"/>
        <v>320</v>
      </c>
      <c r="AC11" s="78"/>
      <c r="AD11" s="78"/>
      <c r="AE11" s="78"/>
      <c r="AG11" s="94" t="str">
        <f t="shared" si="2"/>
        <v>≤60</v>
      </c>
      <c r="AH11" s="94">
        <f t="shared" ca="1" si="3"/>
        <v>23</v>
      </c>
      <c r="AI11" s="95">
        <f t="shared" si="4"/>
        <v>160</v>
      </c>
      <c r="AJ11" s="95">
        <f t="shared" si="5"/>
        <v>320</v>
      </c>
      <c r="AK11" s="96">
        <f t="shared" si="10"/>
        <v>36</v>
      </c>
      <c r="AL11" s="96">
        <f t="shared" si="11"/>
        <v>46</v>
      </c>
    </row>
    <row r="12" spans="1:38" s="97" customFormat="1" ht="39.6" x14ac:dyDescent="0.3">
      <c r="A12" s="116"/>
      <c r="B12" s="79">
        <f t="shared" si="12"/>
        <v>9</v>
      </c>
      <c r="C12" s="83" t="s">
        <v>145</v>
      </c>
      <c r="D12" s="135" t="s">
        <v>95</v>
      </c>
      <c r="E12" s="112"/>
      <c r="F12" s="98">
        <v>7</v>
      </c>
      <c r="G12" s="114" t="str">
        <f t="shared" si="6"/>
        <v>Группа от QF 7</v>
      </c>
      <c r="H12" s="83" t="s">
        <v>116</v>
      </c>
      <c r="I12" s="83" t="s">
        <v>105</v>
      </c>
      <c r="J12" s="83">
        <v>16</v>
      </c>
      <c r="K12" s="83" t="s">
        <v>147</v>
      </c>
      <c r="L12" s="83" t="s">
        <v>154</v>
      </c>
      <c r="M12" s="83" t="s">
        <v>155</v>
      </c>
      <c r="N12" s="83" t="s">
        <v>114</v>
      </c>
      <c r="O12" s="83">
        <v>4</v>
      </c>
      <c r="P12" s="83" t="s">
        <v>98</v>
      </c>
      <c r="Q12" s="88" t="str">
        <f t="shared" si="7"/>
        <v>-</v>
      </c>
      <c r="R12" s="83" t="s">
        <v>30</v>
      </c>
      <c r="S12" s="90" t="str">
        <f t="shared" si="8"/>
        <v>-</v>
      </c>
      <c r="T12" s="83">
        <v>3</v>
      </c>
      <c r="U12" s="83">
        <v>50</v>
      </c>
      <c r="V12" s="83" t="s">
        <v>166</v>
      </c>
      <c r="W12" s="83">
        <v>1</v>
      </c>
      <c r="X12" s="87" t="s">
        <v>75</v>
      </c>
      <c r="Y12" s="76"/>
      <c r="Z12" s="91">
        <f t="shared" si="0"/>
        <v>80</v>
      </c>
      <c r="AA12" s="88" t="str">
        <f t="shared" si="14"/>
        <v>-</v>
      </c>
      <c r="AB12" s="91">
        <f t="shared" si="1"/>
        <v>160</v>
      </c>
      <c r="AC12" s="78"/>
      <c r="AD12" s="78"/>
      <c r="AE12" s="78"/>
      <c r="AG12" s="94" t="str">
        <f t="shared" si="2"/>
        <v>≤60</v>
      </c>
      <c r="AH12" s="94">
        <f t="shared" ca="1" si="3"/>
        <v>38</v>
      </c>
      <c r="AI12" s="95">
        <f t="shared" si="4"/>
        <v>80</v>
      </c>
      <c r="AJ12" s="95">
        <f t="shared" si="5"/>
        <v>160</v>
      </c>
      <c r="AK12" s="96">
        <f t="shared" si="10"/>
        <v>18</v>
      </c>
      <c r="AL12" s="96">
        <f t="shared" si="11"/>
        <v>23</v>
      </c>
    </row>
    <row r="13" spans="1:38" s="97" customFormat="1" ht="39.6" x14ac:dyDescent="0.3">
      <c r="A13" s="116"/>
      <c r="B13" s="79">
        <f>(IF(B11+B12=0,(B10+1),(IF(B12=0,(B11+1),B12+1))))</f>
        <v>10</v>
      </c>
      <c r="C13" s="83" t="s">
        <v>145</v>
      </c>
      <c r="D13" s="135" t="s">
        <v>112</v>
      </c>
      <c r="E13" s="112"/>
      <c r="F13" s="131" t="s">
        <v>119</v>
      </c>
      <c r="G13" s="114" t="str">
        <f t="shared" ref="G13:G76" si="15">CONCATENATE(D13," ",F13,E13)</f>
        <v>Группа от QD 8</v>
      </c>
      <c r="H13" s="83" t="s">
        <v>118</v>
      </c>
      <c r="I13" s="83" t="s">
        <v>113</v>
      </c>
      <c r="J13" s="83">
        <v>40</v>
      </c>
      <c r="K13" s="83">
        <v>30</v>
      </c>
      <c r="L13" s="83"/>
      <c r="M13" s="83"/>
      <c r="N13" s="83">
        <v>1</v>
      </c>
      <c r="O13" s="83"/>
      <c r="P13" s="83" t="s">
        <v>98</v>
      </c>
      <c r="Q13" s="88" t="str">
        <f t="shared" si="7"/>
        <v xml:space="preserve"> </v>
      </c>
      <c r="R13" s="83" t="s">
        <v>147</v>
      </c>
      <c r="S13" s="90" t="str">
        <f t="shared" si="8"/>
        <v xml:space="preserve"> </v>
      </c>
      <c r="T13" s="83"/>
      <c r="U13" s="83"/>
      <c r="V13" s="83" t="s">
        <v>169</v>
      </c>
      <c r="W13" s="83">
        <v>4</v>
      </c>
      <c r="X13" s="87" t="s">
        <v>75</v>
      </c>
      <c r="Y13" s="76"/>
      <c r="Z13" s="91">
        <f t="shared" si="0"/>
        <v>0</v>
      </c>
      <c r="AA13" s="88" t="str">
        <f t="shared" si="14"/>
        <v xml:space="preserve"> </v>
      </c>
      <c r="AB13" s="91" t="str">
        <f t="shared" si="1"/>
        <v xml:space="preserve"> </v>
      </c>
      <c r="AC13" s="78"/>
      <c r="AD13" s="78"/>
      <c r="AE13" s="78"/>
      <c r="AG13" s="94" t="str">
        <f t="shared" si="2"/>
        <v>≤60</v>
      </c>
      <c r="AH13" s="94">
        <f t="shared" ca="1" si="3"/>
        <v>47</v>
      </c>
      <c r="AI13" s="95" t="str">
        <f t="shared" si="4"/>
        <v xml:space="preserve"> </v>
      </c>
      <c r="AJ13" s="95" t="str">
        <f t="shared" si="5"/>
        <v xml:space="preserve"> </v>
      </c>
      <c r="AK13" s="96">
        <f t="shared" si="10"/>
        <v>45</v>
      </c>
      <c r="AL13" s="96">
        <f t="shared" si="11"/>
        <v>58</v>
      </c>
    </row>
    <row r="14" spans="1:38" s="97" customFormat="1" ht="39.6" x14ac:dyDescent="0.3">
      <c r="A14" s="116"/>
      <c r="B14" s="79">
        <f>(IF(B12+B13=0,(B11+1),(IF(B13=0,(B12+1),B13+1))))</f>
        <v>11</v>
      </c>
      <c r="C14" s="83" t="s">
        <v>145</v>
      </c>
      <c r="D14" s="135" t="s">
        <v>95</v>
      </c>
      <c r="E14" s="112"/>
      <c r="F14" s="131" t="s">
        <v>119</v>
      </c>
      <c r="G14" s="114" t="str">
        <f t="shared" si="15"/>
        <v>Группа от QF 8</v>
      </c>
      <c r="H14" s="83" t="s">
        <v>116</v>
      </c>
      <c r="I14" s="83" t="s">
        <v>104</v>
      </c>
      <c r="J14" s="83">
        <v>32</v>
      </c>
      <c r="K14" s="83" t="s">
        <v>147</v>
      </c>
      <c r="L14" s="83" t="s">
        <v>154</v>
      </c>
      <c r="M14" s="83" t="s">
        <v>152</v>
      </c>
      <c r="N14" s="83">
        <v>1</v>
      </c>
      <c r="O14" s="83">
        <v>4</v>
      </c>
      <c r="P14" s="83" t="s">
        <v>98</v>
      </c>
      <c r="Q14" s="88" t="str">
        <f t="shared" si="7"/>
        <v>-</v>
      </c>
      <c r="R14" s="83" t="s">
        <v>30</v>
      </c>
      <c r="S14" s="90" t="str">
        <f t="shared" si="8"/>
        <v>-</v>
      </c>
      <c r="T14" s="83">
        <v>3</v>
      </c>
      <c r="U14" s="83">
        <v>50</v>
      </c>
      <c r="V14" s="83" t="s">
        <v>166</v>
      </c>
      <c r="W14" s="83">
        <v>1</v>
      </c>
      <c r="X14" s="87" t="s">
        <v>75</v>
      </c>
      <c r="Y14" s="76"/>
      <c r="Z14" s="91">
        <f t="shared" si="0"/>
        <v>160</v>
      </c>
      <c r="AA14" s="88" t="str">
        <f t="shared" si="14"/>
        <v>-</v>
      </c>
      <c r="AB14" s="91">
        <f t="shared" si="1"/>
        <v>320</v>
      </c>
      <c r="AC14" s="78"/>
      <c r="AD14" s="78"/>
      <c r="AE14" s="78"/>
      <c r="AG14" s="94" t="str">
        <f t="shared" si="2"/>
        <v>≤60</v>
      </c>
      <c r="AH14" s="94">
        <f t="shared" ca="1" si="3"/>
        <v>32</v>
      </c>
      <c r="AI14" s="95">
        <f t="shared" ref="AI14:AI77" si="16">IF(R14=$AC$1,J14*3,IF(R14=$AD$1,J14*5,IF(R14=$AE$1,J14*8,IF(R14=$AF$1,J14*12,0))))</f>
        <v>160</v>
      </c>
      <c r="AJ14" s="95">
        <f t="shared" ref="AJ14:AJ77" si="17">IF(R14=$AC$1,J14*5,IF(R14=$AD$1,J14*10,IF(R14=$AE$1,J14*10,IF(R14=$AF$1,J14*0,0))))</f>
        <v>320</v>
      </c>
      <c r="AK14" s="96">
        <f t="shared" si="10"/>
        <v>36</v>
      </c>
      <c r="AL14" s="96">
        <f t="shared" si="11"/>
        <v>46</v>
      </c>
    </row>
    <row r="15" spans="1:38" s="97" customFormat="1" ht="39.6" x14ac:dyDescent="0.3">
      <c r="A15" s="116"/>
      <c r="B15" s="79">
        <f>(IF(B13+B14=0,(B12+1),(IF(B14=0,(B13+1),B14+1))))</f>
        <v>12</v>
      </c>
      <c r="C15" s="83" t="s">
        <v>145</v>
      </c>
      <c r="D15" s="135" t="s">
        <v>112</v>
      </c>
      <c r="E15" s="112"/>
      <c r="F15" s="131" t="s">
        <v>120</v>
      </c>
      <c r="G15" s="114" t="str">
        <f t="shared" si="15"/>
        <v>Группа от QD 9</v>
      </c>
      <c r="H15" s="83" t="s">
        <v>118</v>
      </c>
      <c r="I15" s="83" t="s">
        <v>102</v>
      </c>
      <c r="J15" s="83">
        <v>40</v>
      </c>
      <c r="K15" s="83">
        <v>30</v>
      </c>
      <c r="L15" s="83" t="str">
        <f>IF(Замеры!Q13="","",Замеры!Q13)</f>
        <v xml:space="preserve"> </v>
      </c>
      <c r="M15" s="83"/>
      <c r="N15" s="83" t="s">
        <v>107</v>
      </c>
      <c r="O15" s="83">
        <v>4</v>
      </c>
      <c r="P15" s="83" t="s">
        <v>98</v>
      </c>
      <c r="Q15" s="88" t="str">
        <f t="shared" si="7"/>
        <v xml:space="preserve"> </v>
      </c>
      <c r="R15" s="83" t="s">
        <v>147</v>
      </c>
      <c r="S15" s="90" t="str">
        <f t="shared" si="8"/>
        <v xml:space="preserve"> </v>
      </c>
      <c r="T15" s="83"/>
      <c r="U15" s="83"/>
      <c r="V15" s="83" t="s">
        <v>167</v>
      </c>
      <c r="W15" s="83">
        <v>3</v>
      </c>
      <c r="X15" s="87" t="s">
        <v>75</v>
      </c>
      <c r="Y15" s="76"/>
      <c r="Z15" s="91">
        <f t="shared" si="0"/>
        <v>0</v>
      </c>
      <c r="AA15" s="88" t="str">
        <f t="shared" si="9"/>
        <v xml:space="preserve"> </v>
      </c>
      <c r="AB15" s="91" t="str">
        <f t="shared" si="1"/>
        <v xml:space="preserve"> </v>
      </c>
      <c r="AC15" s="78"/>
      <c r="AD15" s="78"/>
      <c r="AE15" s="78"/>
      <c r="AG15" s="94" t="str">
        <f t="shared" si="2"/>
        <v>≤60</v>
      </c>
      <c r="AH15" s="94">
        <f t="shared" ca="1" si="3"/>
        <v>26</v>
      </c>
      <c r="AI15" s="95">
        <f t="shared" si="16"/>
        <v>0</v>
      </c>
      <c r="AJ15" s="95">
        <f t="shared" si="17"/>
        <v>0</v>
      </c>
      <c r="AK15" s="96">
        <f t="shared" si="10"/>
        <v>45</v>
      </c>
      <c r="AL15" s="96">
        <f t="shared" si="11"/>
        <v>58</v>
      </c>
    </row>
    <row r="16" spans="1:38" s="97" customFormat="1" ht="39.6" x14ac:dyDescent="0.3">
      <c r="A16" s="116"/>
      <c r="B16" s="79">
        <f t="shared" si="12"/>
        <v>13</v>
      </c>
      <c r="C16" s="83" t="s">
        <v>145</v>
      </c>
      <c r="D16" s="135" t="s">
        <v>95</v>
      </c>
      <c r="E16" s="112"/>
      <c r="F16" s="131" t="s">
        <v>120</v>
      </c>
      <c r="G16" s="114" t="str">
        <f t="shared" si="15"/>
        <v>Группа от QF 9</v>
      </c>
      <c r="H16" s="83" t="s">
        <v>116</v>
      </c>
      <c r="I16" s="83" t="s">
        <v>103</v>
      </c>
      <c r="J16" s="83">
        <v>32</v>
      </c>
      <c r="K16" s="83" t="s">
        <v>147</v>
      </c>
      <c r="L16" s="83" t="s">
        <v>154</v>
      </c>
      <c r="M16" s="83" t="s">
        <v>153</v>
      </c>
      <c r="N16" s="83" t="s">
        <v>107</v>
      </c>
      <c r="O16" s="83"/>
      <c r="P16" s="83" t="s">
        <v>98</v>
      </c>
      <c r="Q16" s="88" t="str">
        <f t="shared" ref="Q16" si="18">IF(Z16=0," ","-")</f>
        <v>-</v>
      </c>
      <c r="R16" s="83" t="s">
        <v>30</v>
      </c>
      <c r="S16" s="90" t="str">
        <f t="shared" ref="S16" si="19">IF(Z16=0," ","-")</f>
        <v>-</v>
      </c>
      <c r="T16" s="83">
        <v>3</v>
      </c>
      <c r="U16" s="83">
        <v>50</v>
      </c>
      <c r="V16" s="83" t="s">
        <v>168</v>
      </c>
      <c r="W16" s="83">
        <v>2</v>
      </c>
      <c r="X16" s="87" t="s">
        <v>75</v>
      </c>
      <c r="Y16" s="76"/>
      <c r="Z16" s="91">
        <f t="shared" si="0"/>
        <v>160</v>
      </c>
      <c r="AA16" s="88" t="str">
        <f t="shared" si="9"/>
        <v>-</v>
      </c>
      <c r="AB16" s="91">
        <f t="shared" si="1"/>
        <v>320</v>
      </c>
      <c r="AC16" s="78"/>
      <c r="AD16" s="78"/>
      <c r="AE16" s="78"/>
      <c r="AG16" s="94" t="str">
        <f t="shared" si="2"/>
        <v>≤60</v>
      </c>
      <c r="AH16" s="94">
        <f t="shared" ca="1" si="3"/>
        <v>35</v>
      </c>
      <c r="AI16" s="95">
        <f t="shared" si="16"/>
        <v>160</v>
      </c>
      <c r="AJ16" s="95">
        <f t="shared" si="17"/>
        <v>320</v>
      </c>
      <c r="AK16" s="96">
        <f t="shared" si="10"/>
        <v>36</v>
      </c>
      <c r="AL16" s="96">
        <f t="shared" si="11"/>
        <v>46</v>
      </c>
    </row>
    <row r="17" spans="1:38" s="97" customFormat="1" ht="39.6" x14ac:dyDescent="0.3">
      <c r="A17" s="116"/>
      <c r="B17" s="79">
        <f t="shared" si="12"/>
        <v>14</v>
      </c>
      <c r="C17" s="83" t="s">
        <v>145</v>
      </c>
      <c r="D17" s="135" t="s">
        <v>95</v>
      </c>
      <c r="E17" s="112"/>
      <c r="F17" s="98">
        <v>10</v>
      </c>
      <c r="G17" s="114" t="str">
        <f t="shared" si="15"/>
        <v>Группа от QF 10</v>
      </c>
      <c r="H17" s="83" t="s">
        <v>116</v>
      </c>
      <c r="I17" s="83" t="s">
        <v>103</v>
      </c>
      <c r="J17" s="83">
        <v>33</v>
      </c>
      <c r="K17" s="83" t="s">
        <v>147</v>
      </c>
      <c r="L17" s="83" t="s">
        <v>154</v>
      </c>
      <c r="M17" s="83" t="s">
        <v>155</v>
      </c>
      <c r="N17" s="83" t="s">
        <v>107</v>
      </c>
      <c r="O17" s="83">
        <v>4</v>
      </c>
      <c r="P17" s="83" t="s">
        <v>98</v>
      </c>
      <c r="Q17" s="88" t="str">
        <f t="shared" ref="Q17:Q26" si="20">IF(Z17=0," ","-")</f>
        <v>-</v>
      </c>
      <c r="R17" s="83" t="s">
        <v>30</v>
      </c>
      <c r="S17" s="90" t="str">
        <f t="shared" si="8"/>
        <v>-</v>
      </c>
      <c r="T17" s="83">
        <v>3</v>
      </c>
      <c r="U17" s="83">
        <v>50</v>
      </c>
      <c r="V17" s="83" t="s">
        <v>167</v>
      </c>
      <c r="W17" s="83">
        <v>3</v>
      </c>
      <c r="X17" s="87" t="s">
        <v>75</v>
      </c>
      <c r="Y17" s="76"/>
      <c r="Z17" s="91">
        <f t="shared" si="0"/>
        <v>165</v>
      </c>
      <c r="AA17" s="88" t="str">
        <f t="shared" si="9"/>
        <v>-</v>
      </c>
      <c r="AB17" s="91">
        <f t="shared" si="1"/>
        <v>330</v>
      </c>
      <c r="AC17" s="78"/>
      <c r="AD17" s="78"/>
      <c r="AE17" s="78"/>
      <c r="AG17" s="94" t="str">
        <f t="shared" si="2"/>
        <v>≤60</v>
      </c>
      <c r="AH17" s="94">
        <f t="shared" ca="1" si="3"/>
        <v>37</v>
      </c>
      <c r="AI17" s="95">
        <f t="shared" si="16"/>
        <v>165</v>
      </c>
      <c r="AJ17" s="95">
        <f t="shared" si="17"/>
        <v>330</v>
      </c>
      <c r="AK17" s="96">
        <f t="shared" si="10"/>
        <v>37</v>
      </c>
      <c r="AL17" s="96">
        <f t="shared" si="11"/>
        <v>48</v>
      </c>
    </row>
    <row r="18" spans="1:38" s="97" customFormat="1" ht="39.6" x14ac:dyDescent="0.3">
      <c r="A18" s="116"/>
      <c r="B18" s="79">
        <f t="shared" si="12"/>
        <v>15</v>
      </c>
      <c r="C18" s="83" t="s">
        <v>145</v>
      </c>
      <c r="D18" s="135" t="s">
        <v>95</v>
      </c>
      <c r="E18" s="112"/>
      <c r="F18" s="98">
        <v>11</v>
      </c>
      <c r="G18" s="114" t="str">
        <f t="shared" si="15"/>
        <v>Группа от QF 11</v>
      </c>
      <c r="H18" s="83" t="s">
        <v>116</v>
      </c>
      <c r="I18" s="83" t="s">
        <v>103</v>
      </c>
      <c r="J18" s="83">
        <v>34</v>
      </c>
      <c r="K18" s="83" t="s">
        <v>147</v>
      </c>
      <c r="L18" s="83" t="s">
        <v>154</v>
      </c>
      <c r="M18" s="83" t="s">
        <v>155</v>
      </c>
      <c r="N18" s="83" t="s">
        <v>107</v>
      </c>
      <c r="O18" s="83">
        <v>4</v>
      </c>
      <c r="P18" s="83" t="s">
        <v>98</v>
      </c>
      <c r="Q18" s="88" t="str">
        <f t="shared" si="20"/>
        <v>-</v>
      </c>
      <c r="R18" s="83" t="s">
        <v>30</v>
      </c>
      <c r="S18" s="90" t="str">
        <f t="shared" si="8"/>
        <v>-</v>
      </c>
      <c r="T18" s="83">
        <v>3</v>
      </c>
      <c r="U18" s="83">
        <v>50</v>
      </c>
      <c r="V18" s="83" t="s">
        <v>166</v>
      </c>
      <c r="W18" s="83">
        <v>1</v>
      </c>
      <c r="X18" s="87" t="s">
        <v>75</v>
      </c>
      <c r="Y18" s="76"/>
      <c r="Z18" s="91">
        <f t="shared" si="0"/>
        <v>170</v>
      </c>
      <c r="AA18" s="88" t="str">
        <f t="shared" si="9"/>
        <v>-</v>
      </c>
      <c r="AB18" s="91">
        <f t="shared" si="1"/>
        <v>340</v>
      </c>
      <c r="AC18" s="78"/>
      <c r="AD18" s="78"/>
      <c r="AE18" s="78"/>
      <c r="AG18" s="94" t="str">
        <f t="shared" si="2"/>
        <v>≤60</v>
      </c>
      <c r="AH18" s="94">
        <f t="shared" ca="1" si="3"/>
        <v>31</v>
      </c>
      <c r="AI18" s="95">
        <f t="shared" si="16"/>
        <v>170</v>
      </c>
      <c r="AJ18" s="95">
        <f t="shared" si="17"/>
        <v>340</v>
      </c>
      <c r="AK18" s="96">
        <f t="shared" si="10"/>
        <v>38</v>
      </c>
      <c r="AL18" s="96">
        <f t="shared" si="11"/>
        <v>49</v>
      </c>
    </row>
    <row r="19" spans="1:38" s="97" customFormat="1" ht="39.6" x14ac:dyDescent="0.3">
      <c r="A19" s="116"/>
      <c r="B19" s="79">
        <f t="shared" si="12"/>
        <v>16</v>
      </c>
      <c r="C19" s="83" t="s">
        <v>145</v>
      </c>
      <c r="D19" s="135" t="s">
        <v>95</v>
      </c>
      <c r="E19" s="112"/>
      <c r="F19" s="98">
        <v>12</v>
      </c>
      <c r="G19" s="114" t="str">
        <f t="shared" si="15"/>
        <v>Группа от QF 12</v>
      </c>
      <c r="H19" s="83" t="s">
        <v>116</v>
      </c>
      <c r="I19" s="83" t="s">
        <v>103</v>
      </c>
      <c r="J19" s="83">
        <v>35</v>
      </c>
      <c r="K19" s="83" t="s">
        <v>147</v>
      </c>
      <c r="L19" s="83" t="s">
        <v>154</v>
      </c>
      <c r="M19" s="83" t="s">
        <v>155</v>
      </c>
      <c r="N19" s="83" t="s">
        <v>107</v>
      </c>
      <c r="O19" s="83">
        <v>4</v>
      </c>
      <c r="P19" s="83" t="s">
        <v>98</v>
      </c>
      <c r="Q19" s="88" t="str">
        <f t="shared" si="20"/>
        <v>-</v>
      </c>
      <c r="R19" s="83" t="s">
        <v>30</v>
      </c>
      <c r="S19" s="90" t="str">
        <f t="shared" si="8"/>
        <v>-</v>
      </c>
      <c r="T19" s="83">
        <v>2</v>
      </c>
      <c r="U19" s="83">
        <v>30</v>
      </c>
      <c r="V19" s="83" t="s">
        <v>167</v>
      </c>
      <c r="W19" s="83">
        <v>3</v>
      </c>
      <c r="X19" s="87" t="s">
        <v>75</v>
      </c>
      <c r="Y19" s="76"/>
      <c r="Z19" s="91">
        <f t="shared" si="0"/>
        <v>175</v>
      </c>
      <c r="AA19" s="88" t="str">
        <f t="shared" si="9"/>
        <v>-</v>
      </c>
      <c r="AB19" s="91">
        <f t="shared" si="1"/>
        <v>350</v>
      </c>
      <c r="AC19" s="78"/>
      <c r="AD19" s="78"/>
      <c r="AE19" s="78"/>
      <c r="AG19" s="94" t="str">
        <f t="shared" si="2"/>
        <v>≤60</v>
      </c>
      <c r="AH19" s="94">
        <f t="shared" ca="1" si="3"/>
        <v>49</v>
      </c>
      <c r="AI19" s="95">
        <f t="shared" si="16"/>
        <v>175</v>
      </c>
      <c r="AJ19" s="95">
        <f t="shared" si="17"/>
        <v>350</v>
      </c>
      <c r="AK19" s="96">
        <f t="shared" si="10"/>
        <v>40</v>
      </c>
      <c r="AL19" s="96">
        <f t="shared" si="11"/>
        <v>51</v>
      </c>
    </row>
    <row r="20" spans="1:38" s="97" customFormat="1" ht="39.6" x14ac:dyDescent="0.3">
      <c r="A20" s="116"/>
      <c r="B20" s="79">
        <f t="shared" si="12"/>
        <v>17</v>
      </c>
      <c r="C20" s="83" t="s">
        <v>145</v>
      </c>
      <c r="D20" s="135" t="s">
        <v>95</v>
      </c>
      <c r="E20" s="112"/>
      <c r="F20" s="98">
        <v>13</v>
      </c>
      <c r="G20" s="114" t="str">
        <f t="shared" si="15"/>
        <v>Группа от QF 13</v>
      </c>
      <c r="H20" s="83" t="s">
        <v>116</v>
      </c>
      <c r="I20" s="83" t="s">
        <v>103</v>
      </c>
      <c r="J20" s="83">
        <v>36</v>
      </c>
      <c r="K20" s="83" t="s">
        <v>147</v>
      </c>
      <c r="L20" s="83" t="s">
        <v>154</v>
      </c>
      <c r="M20" s="83" t="s">
        <v>155</v>
      </c>
      <c r="N20" s="83" t="s">
        <v>107</v>
      </c>
      <c r="O20" s="83">
        <v>4</v>
      </c>
      <c r="P20" s="83" t="s">
        <v>98</v>
      </c>
      <c r="Q20" s="88" t="str">
        <f t="shared" si="20"/>
        <v>-</v>
      </c>
      <c r="R20" s="83" t="s">
        <v>30</v>
      </c>
      <c r="S20" s="90" t="str">
        <f t="shared" si="8"/>
        <v>-</v>
      </c>
      <c r="T20" s="83">
        <v>2</v>
      </c>
      <c r="U20" s="83">
        <v>30</v>
      </c>
      <c r="V20" s="83" t="s">
        <v>168</v>
      </c>
      <c r="W20" s="83">
        <v>2</v>
      </c>
      <c r="X20" s="87" t="s">
        <v>75</v>
      </c>
      <c r="Y20" s="76"/>
      <c r="Z20" s="91">
        <f t="shared" si="0"/>
        <v>180</v>
      </c>
      <c r="AA20" s="88" t="str">
        <f t="shared" si="9"/>
        <v>-</v>
      </c>
      <c r="AB20" s="91">
        <f t="shared" si="1"/>
        <v>360</v>
      </c>
      <c r="AC20" s="78"/>
      <c r="AD20" s="78"/>
      <c r="AE20" s="78"/>
      <c r="AG20" s="94" t="str">
        <f t="shared" si="2"/>
        <v>≤60</v>
      </c>
      <c r="AH20" s="94">
        <f t="shared" ca="1" si="3"/>
        <v>27</v>
      </c>
      <c r="AI20" s="95">
        <f t="shared" si="16"/>
        <v>180</v>
      </c>
      <c r="AJ20" s="95">
        <f t="shared" si="17"/>
        <v>360</v>
      </c>
      <c r="AK20" s="96">
        <f t="shared" si="10"/>
        <v>41</v>
      </c>
      <c r="AL20" s="96">
        <f t="shared" si="11"/>
        <v>52</v>
      </c>
    </row>
    <row r="21" spans="1:38" s="97" customFormat="1" ht="39.6" x14ac:dyDescent="0.3">
      <c r="A21" s="116"/>
      <c r="B21" s="79">
        <f t="shared" si="12"/>
        <v>18</v>
      </c>
      <c r="C21" s="83" t="s">
        <v>145</v>
      </c>
      <c r="D21" s="135" t="s">
        <v>95</v>
      </c>
      <c r="E21" s="112"/>
      <c r="F21" s="98">
        <v>14</v>
      </c>
      <c r="G21" s="114" t="str">
        <f t="shared" si="15"/>
        <v>Группа от QF 14</v>
      </c>
      <c r="H21" s="83" t="s">
        <v>116</v>
      </c>
      <c r="I21" s="83" t="s">
        <v>103</v>
      </c>
      <c r="J21" s="83">
        <v>37</v>
      </c>
      <c r="K21" s="83" t="s">
        <v>147</v>
      </c>
      <c r="L21" s="83" t="s">
        <v>154</v>
      </c>
      <c r="M21" s="83" t="s">
        <v>153</v>
      </c>
      <c r="N21" s="83" t="s">
        <v>107</v>
      </c>
      <c r="O21" s="83">
        <v>4</v>
      </c>
      <c r="P21" s="83" t="s">
        <v>98</v>
      </c>
      <c r="Q21" s="88" t="str">
        <f t="shared" si="20"/>
        <v>-</v>
      </c>
      <c r="R21" s="83" t="s">
        <v>30</v>
      </c>
      <c r="S21" s="90" t="str">
        <f t="shared" si="8"/>
        <v>-</v>
      </c>
      <c r="T21" s="83">
        <v>2</v>
      </c>
      <c r="U21" s="83">
        <v>30</v>
      </c>
      <c r="V21" s="83" t="s">
        <v>167</v>
      </c>
      <c r="W21" s="83">
        <v>3</v>
      </c>
      <c r="X21" s="87" t="s">
        <v>75</v>
      </c>
      <c r="Y21" s="76"/>
      <c r="Z21" s="91">
        <f t="shared" si="0"/>
        <v>185</v>
      </c>
      <c r="AA21" s="88" t="str">
        <f t="shared" si="9"/>
        <v>-</v>
      </c>
      <c r="AB21" s="91">
        <f t="shared" si="1"/>
        <v>370</v>
      </c>
      <c r="AC21" s="78"/>
      <c r="AD21" s="78"/>
      <c r="AE21" s="78"/>
      <c r="AG21" s="94" t="str">
        <f t="shared" si="2"/>
        <v>≤60</v>
      </c>
      <c r="AH21" s="94">
        <f t="shared" ca="1" si="3"/>
        <v>46</v>
      </c>
      <c r="AI21" s="95">
        <f t="shared" si="16"/>
        <v>185</v>
      </c>
      <c r="AJ21" s="95">
        <f t="shared" si="17"/>
        <v>370</v>
      </c>
      <c r="AK21" s="96">
        <f t="shared" si="10"/>
        <v>42</v>
      </c>
      <c r="AL21" s="96">
        <f t="shared" si="11"/>
        <v>54</v>
      </c>
    </row>
    <row r="22" spans="1:38" s="97" customFormat="1" ht="39.6" x14ac:dyDescent="0.3">
      <c r="A22" s="116"/>
      <c r="B22" s="79">
        <f t="shared" si="12"/>
        <v>19</v>
      </c>
      <c r="C22" s="83" t="s">
        <v>145</v>
      </c>
      <c r="D22" s="135" t="s">
        <v>95</v>
      </c>
      <c r="E22" s="112"/>
      <c r="F22" s="98">
        <v>15</v>
      </c>
      <c r="G22" s="114" t="str">
        <f t="shared" si="15"/>
        <v>Группа от QF 15</v>
      </c>
      <c r="H22" s="83" t="s">
        <v>116</v>
      </c>
      <c r="I22" s="83" t="s">
        <v>103</v>
      </c>
      <c r="J22" s="83">
        <v>38</v>
      </c>
      <c r="K22" s="83" t="s">
        <v>147</v>
      </c>
      <c r="L22" s="83" t="s">
        <v>154</v>
      </c>
      <c r="M22" s="83" t="s">
        <v>155</v>
      </c>
      <c r="N22" s="83" t="s">
        <v>107</v>
      </c>
      <c r="O22" s="83">
        <v>4</v>
      </c>
      <c r="P22" s="83" t="s">
        <v>98</v>
      </c>
      <c r="Q22" s="88" t="str">
        <f t="shared" si="20"/>
        <v>-</v>
      </c>
      <c r="R22" s="83" t="s">
        <v>30</v>
      </c>
      <c r="S22" s="90" t="str">
        <f t="shared" si="8"/>
        <v>-</v>
      </c>
      <c r="T22" s="83">
        <v>2</v>
      </c>
      <c r="U22" s="83">
        <v>30</v>
      </c>
      <c r="V22" s="83" t="s">
        <v>166</v>
      </c>
      <c r="W22" s="83">
        <v>1</v>
      </c>
      <c r="X22" s="87" t="s">
        <v>75</v>
      </c>
      <c r="Y22" s="76"/>
      <c r="Z22" s="91">
        <f t="shared" si="0"/>
        <v>190</v>
      </c>
      <c r="AA22" s="88" t="str">
        <f t="shared" si="9"/>
        <v>-</v>
      </c>
      <c r="AB22" s="91">
        <f t="shared" si="1"/>
        <v>380</v>
      </c>
      <c r="AC22" s="78"/>
      <c r="AD22" s="78"/>
      <c r="AE22" s="78"/>
      <c r="AG22" s="94" t="str">
        <f t="shared" si="2"/>
        <v>≤60</v>
      </c>
      <c r="AH22" s="94">
        <f t="shared" ca="1" si="3"/>
        <v>45</v>
      </c>
      <c r="AI22" s="95">
        <f t="shared" si="16"/>
        <v>190</v>
      </c>
      <c r="AJ22" s="95">
        <f t="shared" si="17"/>
        <v>380</v>
      </c>
      <c r="AK22" s="96">
        <f t="shared" si="10"/>
        <v>43</v>
      </c>
      <c r="AL22" s="96">
        <f t="shared" si="11"/>
        <v>55</v>
      </c>
    </row>
    <row r="23" spans="1:38" s="97" customFormat="1" ht="39.6" x14ac:dyDescent="0.3">
      <c r="A23" s="111"/>
      <c r="B23" s="79">
        <f t="shared" si="12"/>
        <v>20</v>
      </c>
      <c r="C23" s="83" t="s">
        <v>145</v>
      </c>
      <c r="D23" s="135" t="s">
        <v>95</v>
      </c>
      <c r="E23" s="112"/>
      <c r="F23" s="98">
        <v>16</v>
      </c>
      <c r="G23" s="114" t="str">
        <f t="shared" si="15"/>
        <v>Группа от QF 16</v>
      </c>
      <c r="H23" s="83" t="s">
        <v>116</v>
      </c>
      <c r="I23" s="83" t="s">
        <v>103</v>
      </c>
      <c r="J23" s="83">
        <v>39</v>
      </c>
      <c r="K23" s="83" t="s">
        <v>147</v>
      </c>
      <c r="L23" s="83" t="s">
        <v>154</v>
      </c>
      <c r="M23" s="83" t="s">
        <v>155</v>
      </c>
      <c r="N23" s="83" t="s">
        <v>107</v>
      </c>
      <c r="O23" s="83">
        <v>4</v>
      </c>
      <c r="P23" s="83" t="s">
        <v>98</v>
      </c>
      <c r="Q23" s="88" t="str">
        <f t="shared" si="20"/>
        <v>-</v>
      </c>
      <c r="R23" s="83" t="s">
        <v>30</v>
      </c>
      <c r="S23" s="90" t="str">
        <f t="shared" si="8"/>
        <v>-</v>
      </c>
      <c r="T23" s="83">
        <v>2</v>
      </c>
      <c r="U23" s="83">
        <v>30</v>
      </c>
      <c r="V23" s="83" t="s">
        <v>169</v>
      </c>
      <c r="W23" s="83"/>
      <c r="X23" s="87" t="s">
        <v>75</v>
      </c>
      <c r="Y23" s="76"/>
      <c r="Z23" s="91">
        <f t="shared" si="0"/>
        <v>195</v>
      </c>
      <c r="AA23" s="88" t="str">
        <f t="shared" si="9"/>
        <v>-</v>
      </c>
      <c r="AB23" s="91">
        <f t="shared" si="1"/>
        <v>390</v>
      </c>
      <c r="AC23" s="78"/>
      <c r="AD23" s="78"/>
      <c r="AE23" s="78"/>
      <c r="AG23" s="94" t="str">
        <f t="shared" si="2"/>
        <v>≤60</v>
      </c>
      <c r="AH23" s="94">
        <f t="shared" ca="1" si="3"/>
        <v>32</v>
      </c>
      <c r="AI23" s="95">
        <f t="shared" si="16"/>
        <v>195</v>
      </c>
      <c r="AJ23" s="95">
        <f t="shared" si="17"/>
        <v>390</v>
      </c>
      <c r="AK23" s="96">
        <f t="shared" si="10"/>
        <v>44</v>
      </c>
      <c r="AL23" s="96">
        <f t="shared" si="11"/>
        <v>57</v>
      </c>
    </row>
    <row r="24" spans="1:38" s="97" customFormat="1" ht="39.6" x14ac:dyDescent="0.3">
      <c r="A24" s="111"/>
      <c r="B24" s="79">
        <f t="shared" si="12"/>
        <v>21</v>
      </c>
      <c r="C24" s="83" t="s">
        <v>145</v>
      </c>
      <c r="D24" s="135" t="s">
        <v>95</v>
      </c>
      <c r="E24" s="112"/>
      <c r="F24" s="98">
        <v>17</v>
      </c>
      <c r="G24" s="114" t="str">
        <f t="shared" si="15"/>
        <v>Группа от QF 17</v>
      </c>
      <c r="H24" s="83" t="s">
        <v>116</v>
      </c>
      <c r="I24" s="83" t="s">
        <v>103</v>
      </c>
      <c r="J24" s="83">
        <v>40</v>
      </c>
      <c r="K24" s="83" t="s">
        <v>147</v>
      </c>
      <c r="L24" s="83" t="s">
        <v>154</v>
      </c>
      <c r="M24" s="83" t="s">
        <v>155</v>
      </c>
      <c r="N24" s="83" t="s">
        <v>107</v>
      </c>
      <c r="O24" s="83">
        <v>4</v>
      </c>
      <c r="P24" s="83" t="s">
        <v>98</v>
      </c>
      <c r="Q24" s="88" t="str">
        <f t="shared" si="20"/>
        <v>-</v>
      </c>
      <c r="R24" s="83" t="s">
        <v>30</v>
      </c>
      <c r="S24" s="90" t="str">
        <f t="shared" si="8"/>
        <v>-</v>
      </c>
      <c r="T24" s="83">
        <v>2</v>
      </c>
      <c r="U24" s="83">
        <v>30</v>
      </c>
      <c r="V24" s="83" t="s">
        <v>166</v>
      </c>
      <c r="W24" s="83">
        <v>1</v>
      </c>
      <c r="X24" s="87" t="s">
        <v>75</v>
      </c>
      <c r="Y24" s="76"/>
      <c r="Z24" s="91">
        <f t="shared" si="0"/>
        <v>200</v>
      </c>
      <c r="AA24" s="88" t="str">
        <f t="shared" si="9"/>
        <v>-</v>
      </c>
      <c r="AB24" s="91">
        <f t="shared" si="1"/>
        <v>400</v>
      </c>
      <c r="AC24" s="78"/>
      <c r="AD24" s="78"/>
      <c r="AE24" s="78"/>
      <c r="AG24" s="94" t="str">
        <f t="shared" si="2"/>
        <v>≤60</v>
      </c>
      <c r="AH24" s="94">
        <f t="shared" ca="1" si="3"/>
        <v>33</v>
      </c>
      <c r="AI24" s="95">
        <f t="shared" si="16"/>
        <v>200</v>
      </c>
      <c r="AJ24" s="95">
        <f t="shared" si="17"/>
        <v>400</v>
      </c>
      <c r="AK24" s="96">
        <f t="shared" si="10"/>
        <v>45</v>
      </c>
      <c r="AL24" s="96">
        <f t="shared" si="11"/>
        <v>58</v>
      </c>
    </row>
    <row r="25" spans="1:38" s="97" customFormat="1" ht="39.6" x14ac:dyDescent="0.3">
      <c r="A25" s="111"/>
      <c r="B25" s="79">
        <f t="shared" si="12"/>
        <v>22</v>
      </c>
      <c r="C25" s="83" t="s">
        <v>145</v>
      </c>
      <c r="D25" s="135" t="s">
        <v>95</v>
      </c>
      <c r="E25" s="112"/>
      <c r="F25" s="98">
        <v>18</v>
      </c>
      <c r="G25" s="114" t="str">
        <f t="shared" si="15"/>
        <v>Группа от QF 18</v>
      </c>
      <c r="H25" s="83" t="s">
        <v>116</v>
      </c>
      <c r="I25" s="83" t="s">
        <v>103</v>
      </c>
      <c r="J25" s="83">
        <v>41</v>
      </c>
      <c r="K25" s="83" t="s">
        <v>147</v>
      </c>
      <c r="L25" s="83" t="s">
        <v>154</v>
      </c>
      <c r="M25" s="83" t="s">
        <v>155</v>
      </c>
      <c r="N25" s="83" t="s">
        <v>107</v>
      </c>
      <c r="O25" s="83">
        <v>4</v>
      </c>
      <c r="P25" s="83" t="s">
        <v>98</v>
      </c>
      <c r="Q25" s="88" t="str">
        <f t="shared" si="20"/>
        <v>-</v>
      </c>
      <c r="R25" s="83" t="s">
        <v>30</v>
      </c>
      <c r="S25" s="90" t="str">
        <f t="shared" si="8"/>
        <v>-</v>
      </c>
      <c r="T25" s="83">
        <v>2</v>
      </c>
      <c r="U25" s="83">
        <v>30</v>
      </c>
      <c r="V25" s="83" t="s">
        <v>168</v>
      </c>
      <c r="W25" s="83">
        <v>2</v>
      </c>
      <c r="X25" s="87" t="s">
        <v>75</v>
      </c>
      <c r="Y25" s="76"/>
      <c r="Z25" s="91">
        <f t="shared" si="0"/>
        <v>205</v>
      </c>
      <c r="AA25" s="88" t="str">
        <f t="shared" si="9"/>
        <v>-</v>
      </c>
      <c r="AB25" s="91">
        <f t="shared" si="1"/>
        <v>410</v>
      </c>
      <c r="AC25" s="78"/>
      <c r="AD25" s="78"/>
      <c r="AE25" s="78"/>
      <c r="AG25" s="94" t="str">
        <f t="shared" si="2"/>
        <v>≤60</v>
      </c>
      <c r="AH25" s="94">
        <f t="shared" ca="1" si="3"/>
        <v>44</v>
      </c>
      <c r="AI25" s="95">
        <f t="shared" si="16"/>
        <v>205</v>
      </c>
      <c r="AJ25" s="95">
        <f t="shared" si="17"/>
        <v>410</v>
      </c>
      <c r="AK25" s="96">
        <f t="shared" si="10"/>
        <v>46</v>
      </c>
      <c r="AL25" s="96">
        <f t="shared" si="11"/>
        <v>59</v>
      </c>
    </row>
    <row r="26" spans="1:38" s="97" customFormat="1" ht="39.6" x14ac:dyDescent="0.3">
      <c r="A26" s="111"/>
      <c r="B26" s="79">
        <f t="shared" si="12"/>
        <v>23</v>
      </c>
      <c r="C26" s="83" t="s">
        <v>145</v>
      </c>
      <c r="D26" s="135" t="s">
        <v>95</v>
      </c>
      <c r="E26" s="112"/>
      <c r="F26" s="98">
        <v>19</v>
      </c>
      <c r="G26" s="114" t="str">
        <f t="shared" si="15"/>
        <v>Группа от QF 19</v>
      </c>
      <c r="H26" s="83" t="s">
        <v>116</v>
      </c>
      <c r="I26" s="83" t="s">
        <v>103</v>
      </c>
      <c r="J26" s="83">
        <v>42</v>
      </c>
      <c r="K26" s="83" t="s">
        <v>147</v>
      </c>
      <c r="L26" s="83" t="s">
        <v>154</v>
      </c>
      <c r="M26" s="83" t="s">
        <v>155</v>
      </c>
      <c r="N26" s="83" t="s">
        <v>107</v>
      </c>
      <c r="O26" s="83">
        <v>4</v>
      </c>
      <c r="P26" s="83" t="s">
        <v>98</v>
      </c>
      <c r="Q26" s="88" t="str">
        <f t="shared" si="20"/>
        <v>-</v>
      </c>
      <c r="R26" s="83" t="s">
        <v>30</v>
      </c>
      <c r="S26" s="90" t="str">
        <f t="shared" si="8"/>
        <v>-</v>
      </c>
      <c r="T26" s="83">
        <v>2</v>
      </c>
      <c r="U26" s="83">
        <v>30</v>
      </c>
      <c r="V26" s="83" t="s">
        <v>166</v>
      </c>
      <c r="W26" s="83">
        <v>1</v>
      </c>
      <c r="X26" s="87" t="s">
        <v>75</v>
      </c>
      <c r="Y26" s="76"/>
      <c r="Z26" s="91">
        <f t="shared" si="0"/>
        <v>210</v>
      </c>
      <c r="AA26" s="88" t="str">
        <f t="shared" si="9"/>
        <v>-</v>
      </c>
      <c r="AB26" s="91">
        <f t="shared" si="1"/>
        <v>420</v>
      </c>
      <c r="AC26" s="78"/>
      <c r="AD26" s="78"/>
      <c r="AE26" s="78"/>
      <c r="AG26" s="94" t="str">
        <f t="shared" si="2"/>
        <v>≤60</v>
      </c>
      <c r="AH26" s="94">
        <f t="shared" ca="1" si="3"/>
        <v>40</v>
      </c>
      <c r="AI26" s="95">
        <f t="shared" si="16"/>
        <v>210</v>
      </c>
      <c r="AJ26" s="95">
        <f t="shared" si="17"/>
        <v>420</v>
      </c>
      <c r="AK26" s="96">
        <f t="shared" si="10"/>
        <v>47</v>
      </c>
      <c r="AL26" s="96">
        <f t="shared" si="11"/>
        <v>61</v>
      </c>
    </row>
    <row r="27" spans="1:38" s="97" customFormat="1" ht="39.6" x14ac:dyDescent="0.3">
      <c r="A27" s="111"/>
      <c r="B27" s="79">
        <f>(IF(B25+B26=0,(B24+1),(IF(B26=0,(B25+1),B26+1))))</f>
        <v>24</v>
      </c>
      <c r="C27" s="83" t="s">
        <v>145</v>
      </c>
      <c r="D27" s="135" t="s">
        <v>95</v>
      </c>
      <c r="E27" s="112"/>
      <c r="F27" s="98">
        <v>20</v>
      </c>
      <c r="G27" s="114" t="str">
        <f t="shared" si="15"/>
        <v>Группа от QF 20</v>
      </c>
      <c r="H27" s="83" t="s">
        <v>116</v>
      </c>
      <c r="I27" s="83" t="s">
        <v>103</v>
      </c>
      <c r="J27" s="83">
        <v>43</v>
      </c>
      <c r="K27" s="83" t="s">
        <v>147</v>
      </c>
      <c r="L27" s="83" t="s">
        <v>154</v>
      </c>
      <c r="M27" s="83" t="s">
        <v>155</v>
      </c>
      <c r="N27" s="83" t="s">
        <v>107</v>
      </c>
      <c r="O27" s="83">
        <v>4</v>
      </c>
      <c r="P27" s="83" t="s">
        <v>98</v>
      </c>
      <c r="Q27" s="88" t="str">
        <f t="shared" ref="Q27:Q37" si="21">IF(Z27=0," ","-")</f>
        <v>-</v>
      </c>
      <c r="R27" s="83" t="s">
        <v>30</v>
      </c>
      <c r="S27" s="90" t="str">
        <f t="shared" ref="S27:S37" si="22">IF(Z27=0," ","-")</f>
        <v>-</v>
      </c>
      <c r="T27" s="83">
        <v>2</v>
      </c>
      <c r="U27" s="83">
        <v>30</v>
      </c>
      <c r="V27" s="83" t="s">
        <v>169</v>
      </c>
      <c r="W27" s="83">
        <v>4</v>
      </c>
      <c r="X27" s="87" t="s">
        <v>75</v>
      </c>
      <c r="Y27" s="76"/>
      <c r="Z27" s="91">
        <f t="shared" si="0"/>
        <v>215</v>
      </c>
      <c r="AA27" s="88" t="str">
        <f t="shared" si="9"/>
        <v>-</v>
      </c>
      <c r="AB27" s="91">
        <f t="shared" si="1"/>
        <v>430</v>
      </c>
      <c r="AC27" s="78"/>
      <c r="AD27" s="78"/>
      <c r="AE27" s="78"/>
      <c r="AG27" s="94" t="str">
        <f t="shared" si="2"/>
        <v>≤60</v>
      </c>
      <c r="AH27" s="94">
        <f t="shared" ca="1" si="3"/>
        <v>46</v>
      </c>
      <c r="AI27" s="95">
        <f t="shared" si="16"/>
        <v>215</v>
      </c>
      <c r="AJ27" s="95">
        <f t="shared" si="17"/>
        <v>430</v>
      </c>
      <c r="AK27" s="96">
        <f t="shared" si="10"/>
        <v>49</v>
      </c>
      <c r="AL27" s="96">
        <f t="shared" si="11"/>
        <v>62</v>
      </c>
    </row>
    <row r="28" spans="1:38" s="97" customFormat="1" ht="52.8" x14ac:dyDescent="0.3">
      <c r="A28" s="111"/>
      <c r="B28" s="79">
        <f>(IF(B26+B27=0,(B25+1),(IF(B27=0,(B26+1),B27+1))))</f>
        <v>25</v>
      </c>
      <c r="C28" s="83" t="s">
        <v>146</v>
      </c>
      <c r="D28" s="135" t="s">
        <v>95</v>
      </c>
      <c r="E28" s="112"/>
      <c r="F28" s="98" t="s">
        <v>162</v>
      </c>
      <c r="G28" s="114" t="str">
        <f t="shared" si="15"/>
        <v>Группа от QF Ввод</v>
      </c>
      <c r="H28" s="83"/>
      <c r="I28" s="83"/>
      <c r="J28" s="83"/>
      <c r="K28" s="83"/>
      <c r="L28" s="83" t="s">
        <v>154</v>
      </c>
      <c r="M28" s="83" t="s">
        <v>153</v>
      </c>
      <c r="N28" s="83"/>
      <c r="O28" s="83"/>
      <c r="P28" s="83" t="s">
        <v>98</v>
      </c>
      <c r="Q28" s="88" t="str">
        <f t="shared" si="21"/>
        <v xml:space="preserve"> </v>
      </c>
      <c r="R28" s="83"/>
      <c r="S28" s="90" t="str">
        <f t="shared" si="22"/>
        <v xml:space="preserve"> </v>
      </c>
      <c r="T28" s="83"/>
      <c r="U28" s="83"/>
      <c r="V28" s="83" t="s">
        <v>164</v>
      </c>
      <c r="W28" s="83"/>
      <c r="X28" s="87" t="s">
        <v>75</v>
      </c>
      <c r="Y28" s="76"/>
      <c r="Z28" s="91">
        <f t="shared" si="0"/>
        <v>0</v>
      </c>
      <c r="AA28" s="88" t="str">
        <f t="shared" si="9"/>
        <v xml:space="preserve"> </v>
      </c>
      <c r="AB28" s="91" t="str">
        <f t="shared" si="1"/>
        <v xml:space="preserve"> </v>
      </c>
      <c r="AC28" s="78"/>
      <c r="AD28" s="78"/>
      <c r="AE28" s="78"/>
      <c r="AG28" s="94" t="str">
        <f t="shared" si="2"/>
        <v>≤60</v>
      </c>
      <c r="AH28" s="94">
        <f t="shared" ca="1" si="3"/>
        <v>31</v>
      </c>
      <c r="AI28" s="95">
        <f t="shared" si="16"/>
        <v>0</v>
      </c>
      <c r="AJ28" s="95">
        <f t="shared" si="17"/>
        <v>0</v>
      </c>
      <c r="AK28" s="96">
        <f t="shared" si="10"/>
        <v>0</v>
      </c>
      <c r="AL28" s="96">
        <f t="shared" si="11"/>
        <v>0</v>
      </c>
    </row>
    <row r="29" spans="1:38" s="97" customFormat="1" ht="52.8" x14ac:dyDescent="0.3">
      <c r="A29" s="111"/>
      <c r="B29" s="79">
        <f>(IF(B27+B28=0,(B26+1),(IF(B28=0,(B27+1),B28+1))))</f>
        <v>26</v>
      </c>
      <c r="C29" s="83" t="s">
        <v>146</v>
      </c>
      <c r="D29" s="135" t="s">
        <v>95</v>
      </c>
      <c r="E29" s="112"/>
      <c r="F29" s="98" t="s">
        <v>162</v>
      </c>
      <c r="G29" s="114" t="str">
        <f t="shared" si="15"/>
        <v>Группа от QF Ввод</v>
      </c>
      <c r="H29" s="83"/>
      <c r="I29" s="83"/>
      <c r="J29" s="83"/>
      <c r="K29" s="83"/>
      <c r="L29" s="83" t="s">
        <v>154</v>
      </c>
      <c r="M29" s="83" t="s">
        <v>153</v>
      </c>
      <c r="N29" s="83" t="s">
        <v>101</v>
      </c>
      <c r="O29" s="83"/>
      <c r="P29" s="83" t="s">
        <v>98</v>
      </c>
      <c r="Q29" s="88" t="str">
        <f t="shared" si="21"/>
        <v xml:space="preserve"> </v>
      </c>
      <c r="R29" s="83"/>
      <c r="S29" s="90" t="str">
        <f t="shared" si="22"/>
        <v xml:space="preserve"> </v>
      </c>
      <c r="T29" s="83"/>
      <c r="U29" s="83"/>
      <c r="V29" s="83" t="s">
        <v>166</v>
      </c>
      <c r="W29" s="83">
        <v>1</v>
      </c>
      <c r="X29" s="87" t="s">
        <v>75</v>
      </c>
      <c r="Y29" s="76"/>
      <c r="Z29" s="91">
        <f t="shared" si="0"/>
        <v>0</v>
      </c>
      <c r="AA29" s="88" t="str">
        <f t="shared" si="9"/>
        <v xml:space="preserve"> </v>
      </c>
      <c r="AB29" s="91" t="str">
        <f t="shared" si="1"/>
        <v xml:space="preserve"> </v>
      </c>
      <c r="AC29" s="78"/>
      <c r="AD29" s="78"/>
      <c r="AE29" s="78"/>
      <c r="AG29" s="94" t="str">
        <f t="shared" si="2"/>
        <v>≤60</v>
      </c>
      <c r="AH29" s="94">
        <f t="shared" ca="1" si="3"/>
        <v>34</v>
      </c>
      <c r="AI29" s="95">
        <f t="shared" si="16"/>
        <v>0</v>
      </c>
      <c r="AJ29" s="95">
        <f t="shared" si="17"/>
        <v>0</v>
      </c>
      <c r="AK29" s="96">
        <f t="shared" si="10"/>
        <v>0</v>
      </c>
      <c r="AL29" s="96">
        <f t="shared" si="11"/>
        <v>0</v>
      </c>
    </row>
    <row r="30" spans="1:38" s="97" customFormat="1" ht="39.6" x14ac:dyDescent="0.3">
      <c r="A30" s="111"/>
      <c r="B30" s="79">
        <f t="shared" si="12"/>
        <v>27</v>
      </c>
      <c r="C30" s="83" t="s">
        <v>146</v>
      </c>
      <c r="D30" s="135" t="s">
        <v>95</v>
      </c>
      <c r="E30" s="112"/>
      <c r="F30" s="98">
        <v>1</v>
      </c>
      <c r="G30" s="114" t="str">
        <f t="shared" si="15"/>
        <v>Группа от QF 1</v>
      </c>
      <c r="H30" s="83" t="s">
        <v>116</v>
      </c>
      <c r="I30" s="83" t="s">
        <v>103</v>
      </c>
      <c r="J30" s="83">
        <v>46</v>
      </c>
      <c r="K30" s="83" t="s">
        <v>147</v>
      </c>
      <c r="L30" s="83" t="s">
        <v>154</v>
      </c>
      <c r="M30" s="83" t="s">
        <v>155</v>
      </c>
      <c r="N30" s="83" t="s">
        <v>107</v>
      </c>
      <c r="O30" s="83"/>
      <c r="P30" s="83" t="s">
        <v>98</v>
      </c>
      <c r="Q30" s="88" t="str">
        <f t="shared" si="21"/>
        <v>-</v>
      </c>
      <c r="R30" s="83" t="s">
        <v>30</v>
      </c>
      <c r="S30" s="90" t="str">
        <f t="shared" si="22"/>
        <v>-</v>
      </c>
      <c r="T30" s="83">
        <v>3</v>
      </c>
      <c r="U30" s="83">
        <v>50</v>
      </c>
      <c r="V30" s="83" t="s">
        <v>167</v>
      </c>
      <c r="W30" s="83"/>
      <c r="X30" s="87" t="s">
        <v>75</v>
      </c>
      <c r="Y30" s="76"/>
      <c r="Z30" s="91">
        <f t="shared" si="0"/>
        <v>230</v>
      </c>
      <c r="AA30" s="88" t="str">
        <f t="shared" si="9"/>
        <v>-</v>
      </c>
      <c r="AB30" s="91">
        <f t="shared" si="1"/>
        <v>460</v>
      </c>
      <c r="AC30" s="78"/>
      <c r="AD30" s="78"/>
      <c r="AE30" s="78"/>
      <c r="AG30" s="94" t="str">
        <f t="shared" si="2"/>
        <v>≤60</v>
      </c>
      <c r="AH30" s="94">
        <f t="shared" ca="1" si="3"/>
        <v>29</v>
      </c>
      <c r="AI30" s="95">
        <f t="shared" si="16"/>
        <v>230</v>
      </c>
      <c r="AJ30" s="95">
        <f t="shared" si="17"/>
        <v>460</v>
      </c>
      <c r="AK30" s="96">
        <f t="shared" si="10"/>
        <v>52</v>
      </c>
      <c r="AL30" s="96">
        <f t="shared" si="11"/>
        <v>67</v>
      </c>
    </row>
    <row r="31" spans="1:38" s="97" customFormat="1" ht="39.6" x14ac:dyDescent="0.3">
      <c r="A31" s="111"/>
      <c r="B31" s="79">
        <f t="shared" si="12"/>
        <v>28</v>
      </c>
      <c r="C31" s="83" t="s">
        <v>146</v>
      </c>
      <c r="D31" s="135" t="s">
        <v>95</v>
      </c>
      <c r="E31" s="112"/>
      <c r="F31" s="98">
        <v>2</v>
      </c>
      <c r="G31" s="114" t="str">
        <f t="shared" si="15"/>
        <v>Группа от QF 2</v>
      </c>
      <c r="H31" s="83" t="s">
        <v>116</v>
      </c>
      <c r="I31" s="83" t="s">
        <v>103</v>
      </c>
      <c r="J31" s="83">
        <v>47</v>
      </c>
      <c r="K31" s="83" t="s">
        <v>147</v>
      </c>
      <c r="L31" s="83" t="s">
        <v>154</v>
      </c>
      <c r="M31" s="83" t="s">
        <v>155</v>
      </c>
      <c r="N31" s="83" t="s">
        <v>107</v>
      </c>
      <c r="O31" s="83"/>
      <c r="P31" s="83" t="s">
        <v>98</v>
      </c>
      <c r="Q31" s="88" t="str">
        <f t="shared" si="21"/>
        <v>-</v>
      </c>
      <c r="R31" s="83" t="s">
        <v>30</v>
      </c>
      <c r="S31" s="90" t="str">
        <f t="shared" si="22"/>
        <v>-</v>
      </c>
      <c r="T31" s="83">
        <v>2</v>
      </c>
      <c r="U31" s="83">
        <v>30</v>
      </c>
      <c r="V31" s="83" t="s">
        <v>168</v>
      </c>
      <c r="W31" s="83">
        <v>2</v>
      </c>
      <c r="X31" s="87" t="s">
        <v>75</v>
      </c>
      <c r="Y31" s="76"/>
      <c r="Z31" s="91">
        <f t="shared" si="0"/>
        <v>235</v>
      </c>
      <c r="AA31" s="88" t="str">
        <f t="shared" si="9"/>
        <v>-</v>
      </c>
      <c r="AB31" s="91">
        <f t="shared" si="1"/>
        <v>470</v>
      </c>
      <c r="AC31" s="78"/>
      <c r="AD31" s="78"/>
      <c r="AE31" s="78"/>
      <c r="AG31" s="94" t="str">
        <f t="shared" si="2"/>
        <v>≤60</v>
      </c>
      <c r="AH31" s="94">
        <f t="shared" ca="1" si="3"/>
        <v>45</v>
      </c>
      <c r="AI31" s="95">
        <f t="shared" si="16"/>
        <v>235</v>
      </c>
      <c r="AJ31" s="95">
        <f t="shared" si="17"/>
        <v>470</v>
      </c>
      <c r="AK31" s="96">
        <f t="shared" si="10"/>
        <v>53</v>
      </c>
      <c r="AL31" s="96">
        <f t="shared" si="11"/>
        <v>68</v>
      </c>
    </row>
    <row r="32" spans="1:38" s="97" customFormat="1" ht="39.6" x14ac:dyDescent="0.3">
      <c r="A32" s="111"/>
      <c r="B32" s="79">
        <f t="shared" si="12"/>
        <v>29</v>
      </c>
      <c r="C32" s="83" t="s">
        <v>146</v>
      </c>
      <c r="D32" s="135" t="s">
        <v>95</v>
      </c>
      <c r="E32" s="112"/>
      <c r="F32" s="98">
        <v>3</v>
      </c>
      <c r="G32" s="114" t="str">
        <f t="shared" si="15"/>
        <v>Группа от QF 3</v>
      </c>
      <c r="H32" s="83" t="s">
        <v>116</v>
      </c>
      <c r="I32" s="83" t="s">
        <v>103</v>
      </c>
      <c r="J32" s="83">
        <v>48</v>
      </c>
      <c r="K32" s="83" t="s">
        <v>147</v>
      </c>
      <c r="L32" s="83" t="s">
        <v>154</v>
      </c>
      <c r="M32" s="83" t="s">
        <v>155</v>
      </c>
      <c r="N32" s="83" t="s">
        <v>107</v>
      </c>
      <c r="O32" s="83"/>
      <c r="P32" s="83" t="s">
        <v>98</v>
      </c>
      <c r="Q32" s="88" t="str">
        <f t="shared" si="21"/>
        <v>-</v>
      </c>
      <c r="R32" s="83" t="s">
        <v>30</v>
      </c>
      <c r="S32" s="90" t="str">
        <f t="shared" si="22"/>
        <v>-</v>
      </c>
      <c r="T32" s="83">
        <v>3</v>
      </c>
      <c r="U32" s="83">
        <v>50</v>
      </c>
      <c r="V32" s="83" t="s">
        <v>167</v>
      </c>
      <c r="W32" s="83">
        <v>3</v>
      </c>
      <c r="X32" s="87" t="s">
        <v>75</v>
      </c>
      <c r="Y32" s="76"/>
      <c r="Z32" s="91">
        <f t="shared" si="0"/>
        <v>240</v>
      </c>
      <c r="AA32" s="88" t="str">
        <f t="shared" si="9"/>
        <v>-</v>
      </c>
      <c r="AB32" s="91">
        <f t="shared" si="1"/>
        <v>480</v>
      </c>
      <c r="AC32" s="78"/>
      <c r="AD32" s="78"/>
      <c r="AE32" s="78"/>
      <c r="AG32" s="94" t="str">
        <f t="shared" si="2"/>
        <v>≤60</v>
      </c>
      <c r="AH32" s="94">
        <f t="shared" ca="1" si="3"/>
        <v>23</v>
      </c>
      <c r="AI32" s="95">
        <f t="shared" si="16"/>
        <v>240</v>
      </c>
      <c r="AJ32" s="95">
        <f t="shared" si="17"/>
        <v>480</v>
      </c>
      <c r="AK32" s="96">
        <f t="shared" si="10"/>
        <v>54</v>
      </c>
      <c r="AL32" s="96">
        <f t="shared" si="11"/>
        <v>70</v>
      </c>
    </row>
    <row r="33" spans="1:38" s="97" customFormat="1" ht="39.6" x14ac:dyDescent="0.3">
      <c r="A33" s="111"/>
      <c r="B33" s="79">
        <f t="shared" si="12"/>
        <v>30</v>
      </c>
      <c r="C33" s="83" t="s">
        <v>146</v>
      </c>
      <c r="D33" s="135" t="s">
        <v>95</v>
      </c>
      <c r="E33" s="112"/>
      <c r="F33" s="98">
        <v>4</v>
      </c>
      <c r="G33" s="114" t="str">
        <f t="shared" si="15"/>
        <v>Группа от QF 4</v>
      </c>
      <c r="H33" s="83" t="s">
        <v>116</v>
      </c>
      <c r="I33" s="83" t="s">
        <v>103</v>
      </c>
      <c r="J33" s="83">
        <v>49</v>
      </c>
      <c r="K33" s="83" t="s">
        <v>147</v>
      </c>
      <c r="L33" s="83" t="s">
        <v>154</v>
      </c>
      <c r="M33" s="83" t="s">
        <v>155</v>
      </c>
      <c r="N33" s="83" t="s">
        <v>107</v>
      </c>
      <c r="O33" s="83"/>
      <c r="P33" s="83" t="s">
        <v>98</v>
      </c>
      <c r="Q33" s="88" t="str">
        <f t="shared" si="21"/>
        <v>-</v>
      </c>
      <c r="R33" s="83" t="s">
        <v>30</v>
      </c>
      <c r="S33" s="90" t="str">
        <f t="shared" si="22"/>
        <v>-</v>
      </c>
      <c r="T33" s="83">
        <v>2</v>
      </c>
      <c r="U33" s="83">
        <v>30</v>
      </c>
      <c r="V33" s="83" t="s">
        <v>168</v>
      </c>
      <c r="W33" s="83">
        <v>2</v>
      </c>
      <c r="X33" s="87" t="s">
        <v>75</v>
      </c>
      <c r="Y33" s="76"/>
      <c r="Z33" s="91">
        <f t="shared" si="0"/>
        <v>245</v>
      </c>
      <c r="AA33" s="88" t="str">
        <f t="shared" si="9"/>
        <v>-</v>
      </c>
      <c r="AB33" s="91">
        <f t="shared" si="1"/>
        <v>490</v>
      </c>
      <c r="AC33" s="78"/>
      <c r="AD33" s="78"/>
      <c r="AE33" s="78"/>
      <c r="AG33" s="94" t="str">
        <f t="shared" si="2"/>
        <v>≤60</v>
      </c>
      <c r="AH33" s="94">
        <f t="shared" ca="1" si="3"/>
        <v>22</v>
      </c>
      <c r="AI33" s="95">
        <f t="shared" si="16"/>
        <v>245</v>
      </c>
      <c r="AJ33" s="95">
        <f t="shared" si="17"/>
        <v>490</v>
      </c>
      <c r="AK33" s="96">
        <f t="shared" si="10"/>
        <v>55</v>
      </c>
      <c r="AL33" s="96">
        <f t="shared" si="11"/>
        <v>71</v>
      </c>
    </row>
    <row r="34" spans="1:38" s="97" customFormat="1" ht="39.6" x14ac:dyDescent="0.3">
      <c r="A34" s="111"/>
      <c r="B34" s="79">
        <f t="shared" si="12"/>
        <v>31</v>
      </c>
      <c r="C34" s="83" t="s">
        <v>146</v>
      </c>
      <c r="D34" s="135" t="s">
        <v>95</v>
      </c>
      <c r="E34" s="112"/>
      <c r="F34" s="98">
        <v>5</v>
      </c>
      <c r="G34" s="114" t="str">
        <f t="shared" si="15"/>
        <v>Группа от QF 5</v>
      </c>
      <c r="H34" s="83" t="s">
        <v>116</v>
      </c>
      <c r="I34" s="83" t="s">
        <v>103</v>
      </c>
      <c r="J34" s="83">
        <v>50</v>
      </c>
      <c r="K34" s="83" t="s">
        <v>147</v>
      </c>
      <c r="L34" s="83" t="s">
        <v>154</v>
      </c>
      <c r="M34" s="83" t="s">
        <v>155</v>
      </c>
      <c r="N34" s="83" t="s">
        <v>107</v>
      </c>
      <c r="O34" s="83"/>
      <c r="P34" s="83" t="s">
        <v>98</v>
      </c>
      <c r="Q34" s="88" t="str">
        <f t="shared" si="21"/>
        <v>-</v>
      </c>
      <c r="R34" s="83" t="s">
        <v>30</v>
      </c>
      <c r="S34" s="90" t="str">
        <f t="shared" si="22"/>
        <v>-</v>
      </c>
      <c r="T34" s="83">
        <v>3</v>
      </c>
      <c r="U34" s="83">
        <v>50</v>
      </c>
      <c r="V34" s="83" t="s">
        <v>167</v>
      </c>
      <c r="W34" s="83">
        <v>3</v>
      </c>
      <c r="X34" s="87" t="s">
        <v>75</v>
      </c>
      <c r="Y34" s="76"/>
      <c r="Z34" s="91">
        <f t="shared" si="0"/>
        <v>250</v>
      </c>
      <c r="AA34" s="88" t="str">
        <f t="shared" si="9"/>
        <v>-</v>
      </c>
      <c r="AB34" s="91">
        <f t="shared" si="1"/>
        <v>500</v>
      </c>
      <c r="AC34" s="78"/>
      <c r="AD34" s="78"/>
      <c r="AE34" s="78"/>
      <c r="AG34" s="94" t="str">
        <f t="shared" si="2"/>
        <v>≤60</v>
      </c>
      <c r="AH34" s="94">
        <f t="shared" ca="1" si="3"/>
        <v>47</v>
      </c>
      <c r="AI34" s="95">
        <f t="shared" si="16"/>
        <v>250</v>
      </c>
      <c r="AJ34" s="95">
        <f t="shared" si="17"/>
        <v>500</v>
      </c>
      <c r="AK34" s="96">
        <f t="shared" si="10"/>
        <v>57</v>
      </c>
      <c r="AL34" s="96">
        <f t="shared" si="11"/>
        <v>73</v>
      </c>
    </row>
    <row r="35" spans="1:38" s="97" customFormat="1" ht="39.6" x14ac:dyDescent="0.3">
      <c r="A35" s="111"/>
      <c r="B35" s="79">
        <f t="shared" si="12"/>
        <v>32</v>
      </c>
      <c r="C35" s="83" t="s">
        <v>146</v>
      </c>
      <c r="D35" s="135" t="s">
        <v>95</v>
      </c>
      <c r="E35" s="112"/>
      <c r="F35" s="98">
        <v>6</v>
      </c>
      <c r="G35" s="114" t="str">
        <f t="shared" si="15"/>
        <v>Группа от QF 6</v>
      </c>
      <c r="H35" s="83" t="s">
        <v>116</v>
      </c>
      <c r="I35" s="83" t="s">
        <v>103</v>
      </c>
      <c r="J35" s="83">
        <v>51</v>
      </c>
      <c r="K35" s="83" t="s">
        <v>147</v>
      </c>
      <c r="L35" s="83" t="s">
        <v>154</v>
      </c>
      <c r="M35" s="83" t="s">
        <v>155</v>
      </c>
      <c r="N35" s="83" t="s">
        <v>107</v>
      </c>
      <c r="O35" s="83"/>
      <c r="P35" s="83" t="s">
        <v>98</v>
      </c>
      <c r="Q35" s="88" t="str">
        <f t="shared" si="21"/>
        <v>-</v>
      </c>
      <c r="R35" s="83" t="s">
        <v>30</v>
      </c>
      <c r="S35" s="90" t="str">
        <f t="shared" si="22"/>
        <v>-</v>
      </c>
      <c r="T35" s="83">
        <v>2</v>
      </c>
      <c r="U35" s="83">
        <v>30</v>
      </c>
      <c r="V35" s="83" t="s">
        <v>166</v>
      </c>
      <c r="W35" s="83">
        <v>1</v>
      </c>
      <c r="X35" s="87" t="s">
        <v>75</v>
      </c>
      <c r="Y35" s="76"/>
      <c r="Z35" s="91">
        <f t="shared" si="0"/>
        <v>255</v>
      </c>
      <c r="AA35" s="88" t="str">
        <f t="shared" si="9"/>
        <v>-</v>
      </c>
      <c r="AB35" s="91">
        <f t="shared" si="1"/>
        <v>510</v>
      </c>
      <c r="AC35" s="78"/>
      <c r="AD35" s="78"/>
      <c r="AE35" s="78"/>
      <c r="AG35" s="94" t="str">
        <f t="shared" si="2"/>
        <v>≤60</v>
      </c>
      <c r="AH35" s="94">
        <f t="shared" ca="1" si="3"/>
        <v>46</v>
      </c>
      <c r="AI35" s="95">
        <f t="shared" si="16"/>
        <v>255</v>
      </c>
      <c r="AJ35" s="95">
        <f t="shared" si="17"/>
        <v>510</v>
      </c>
      <c r="AK35" s="96">
        <f t="shared" si="10"/>
        <v>58</v>
      </c>
      <c r="AL35" s="96">
        <f t="shared" si="11"/>
        <v>74</v>
      </c>
    </row>
    <row r="36" spans="1:38" s="97" customFormat="1" ht="39.6" x14ac:dyDescent="0.3">
      <c r="A36" s="111"/>
      <c r="B36" s="79">
        <f t="shared" si="12"/>
        <v>33</v>
      </c>
      <c r="C36" s="83" t="s">
        <v>146</v>
      </c>
      <c r="D36" s="135" t="s">
        <v>95</v>
      </c>
      <c r="E36" s="112"/>
      <c r="F36" s="98">
        <v>7</v>
      </c>
      <c r="G36" s="114" t="str">
        <f t="shared" si="15"/>
        <v>Группа от QF 7</v>
      </c>
      <c r="H36" s="83" t="s">
        <v>116</v>
      </c>
      <c r="I36" s="83" t="s">
        <v>103</v>
      </c>
      <c r="J36" s="83">
        <v>52</v>
      </c>
      <c r="K36" s="83" t="s">
        <v>147</v>
      </c>
      <c r="L36" s="83" t="s">
        <v>154</v>
      </c>
      <c r="M36" s="83" t="s">
        <v>155</v>
      </c>
      <c r="N36" s="83" t="s">
        <v>107</v>
      </c>
      <c r="O36" s="83"/>
      <c r="P36" s="83" t="s">
        <v>98</v>
      </c>
      <c r="Q36" s="88" t="str">
        <f t="shared" si="21"/>
        <v>-</v>
      </c>
      <c r="R36" s="83" t="s">
        <v>30</v>
      </c>
      <c r="S36" s="90" t="str">
        <f t="shared" si="22"/>
        <v>-</v>
      </c>
      <c r="T36" s="83">
        <v>3</v>
      </c>
      <c r="U36" s="83">
        <v>50</v>
      </c>
      <c r="V36" s="83" t="s">
        <v>167</v>
      </c>
      <c r="W36" s="83">
        <v>3</v>
      </c>
      <c r="X36" s="87" t="s">
        <v>75</v>
      </c>
      <c r="Y36" s="76"/>
      <c r="Z36" s="91">
        <f t="shared" si="0"/>
        <v>260</v>
      </c>
      <c r="AA36" s="88" t="str">
        <f t="shared" si="9"/>
        <v>-</v>
      </c>
      <c r="AB36" s="91">
        <f t="shared" si="1"/>
        <v>520</v>
      </c>
      <c r="AC36" s="78"/>
      <c r="AD36" s="78"/>
      <c r="AE36" s="78"/>
      <c r="AG36" s="94" t="str">
        <f t="shared" si="2"/>
        <v>≤60</v>
      </c>
      <c r="AH36" s="94">
        <f t="shared" ca="1" si="3"/>
        <v>29</v>
      </c>
      <c r="AI36" s="95">
        <f t="shared" si="16"/>
        <v>260</v>
      </c>
      <c r="AJ36" s="95">
        <f t="shared" si="17"/>
        <v>520</v>
      </c>
      <c r="AK36" s="96">
        <f t="shared" si="10"/>
        <v>59</v>
      </c>
      <c r="AL36" s="96">
        <f t="shared" si="11"/>
        <v>75</v>
      </c>
    </row>
    <row r="37" spans="1:38" s="97" customFormat="1" ht="39.6" x14ac:dyDescent="0.3">
      <c r="A37" s="111"/>
      <c r="B37" s="79">
        <f t="shared" si="12"/>
        <v>34</v>
      </c>
      <c r="C37" s="83" t="s">
        <v>146</v>
      </c>
      <c r="D37" s="135" t="s">
        <v>95</v>
      </c>
      <c r="E37" s="112"/>
      <c r="F37" s="98">
        <v>8</v>
      </c>
      <c r="G37" s="114" t="str">
        <f t="shared" si="15"/>
        <v>Группа от QF 8</v>
      </c>
      <c r="H37" s="83" t="s">
        <v>116</v>
      </c>
      <c r="I37" s="83" t="s">
        <v>103</v>
      </c>
      <c r="J37" s="83">
        <v>53</v>
      </c>
      <c r="K37" s="83" t="s">
        <v>147</v>
      </c>
      <c r="L37" s="83" t="s">
        <v>154</v>
      </c>
      <c r="M37" s="83" t="s">
        <v>155</v>
      </c>
      <c r="N37" s="83" t="s">
        <v>107</v>
      </c>
      <c r="O37" s="83"/>
      <c r="P37" s="83" t="s">
        <v>98</v>
      </c>
      <c r="Q37" s="88" t="str">
        <f t="shared" si="21"/>
        <v>-</v>
      </c>
      <c r="R37" s="83" t="s">
        <v>30</v>
      </c>
      <c r="S37" s="90" t="str">
        <f t="shared" si="22"/>
        <v>-</v>
      </c>
      <c r="T37" s="83">
        <v>2</v>
      </c>
      <c r="U37" s="83">
        <v>30</v>
      </c>
      <c r="V37" s="83" t="s">
        <v>166</v>
      </c>
      <c r="W37" s="83">
        <v>1</v>
      </c>
      <c r="X37" s="87" t="s">
        <v>75</v>
      </c>
      <c r="Y37" s="76"/>
      <c r="Z37" s="91">
        <f t="shared" si="0"/>
        <v>265</v>
      </c>
      <c r="AA37" s="88" t="str">
        <f t="shared" si="9"/>
        <v>-</v>
      </c>
      <c r="AB37" s="91">
        <f t="shared" si="1"/>
        <v>530</v>
      </c>
      <c r="AC37" s="78"/>
      <c r="AD37" s="78"/>
      <c r="AE37" s="78"/>
      <c r="AG37" s="94" t="str">
        <f t="shared" si="2"/>
        <v>≤60</v>
      </c>
      <c r="AH37" s="94">
        <f t="shared" ca="1" si="3"/>
        <v>22</v>
      </c>
      <c r="AI37" s="95">
        <f t="shared" si="16"/>
        <v>265</v>
      </c>
      <c r="AJ37" s="95">
        <f t="shared" si="17"/>
        <v>530</v>
      </c>
      <c r="AK37" s="96">
        <f t="shared" si="10"/>
        <v>60</v>
      </c>
      <c r="AL37" s="96">
        <f t="shared" si="11"/>
        <v>77</v>
      </c>
    </row>
    <row r="38" spans="1:38" s="97" customFormat="1" ht="52.8" x14ac:dyDescent="0.3">
      <c r="A38" s="111"/>
      <c r="B38" s="79">
        <f t="shared" si="12"/>
        <v>35</v>
      </c>
      <c r="C38" s="83" t="s">
        <v>148</v>
      </c>
      <c r="D38" s="135" t="s">
        <v>95</v>
      </c>
      <c r="E38" s="112"/>
      <c r="F38" s="98" t="s">
        <v>162</v>
      </c>
      <c r="G38" s="114" t="str">
        <f t="shared" si="15"/>
        <v>Группа от QF Ввод</v>
      </c>
      <c r="H38" s="83" t="s">
        <v>117</v>
      </c>
      <c r="I38" s="83" t="s">
        <v>103</v>
      </c>
      <c r="J38" s="83">
        <v>45</v>
      </c>
      <c r="K38" s="83"/>
      <c r="L38" s="83" t="s">
        <v>154</v>
      </c>
      <c r="M38" s="83"/>
      <c r="N38" s="83" t="s">
        <v>107</v>
      </c>
      <c r="O38" s="83">
        <v>4</v>
      </c>
      <c r="P38" s="83"/>
      <c r="Q38" s="88" t="str">
        <f t="shared" si="7"/>
        <v xml:space="preserve"> </v>
      </c>
      <c r="R38" s="83"/>
      <c r="S38" s="90" t="str">
        <f t="shared" si="8"/>
        <v xml:space="preserve"> </v>
      </c>
      <c r="T38" s="83"/>
      <c r="U38" s="83"/>
      <c r="V38" s="83" t="s">
        <v>165</v>
      </c>
      <c r="W38" s="83"/>
      <c r="X38" s="87" t="s">
        <v>75</v>
      </c>
      <c r="Y38" s="76"/>
      <c r="Z38" s="91">
        <f t="shared" si="0"/>
        <v>0</v>
      </c>
      <c r="AA38" s="88" t="str">
        <f t="shared" si="9"/>
        <v xml:space="preserve"> </v>
      </c>
      <c r="AB38" s="91" t="str">
        <f t="shared" si="1"/>
        <v xml:space="preserve"> </v>
      </c>
      <c r="AC38" s="78"/>
      <c r="AD38" s="78"/>
      <c r="AE38" s="78"/>
      <c r="AG38" s="94" t="str">
        <f t="shared" si="2"/>
        <v>≤60</v>
      </c>
      <c r="AH38" s="94">
        <f t="shared" ca="1" si="3"/>
        <v>27</v>
      </c>
      <c r="AI38" s="95">
        <f t="shared" si="16"/>
        <v>0</v>
      </c>
      <c r="AJ38" s="95">
        <f t="shared" si="17"/>
        <v>0</v>
      </c>
      <c r="AK38" s="96">
        <f t="shared" si="10"/>
        <v>51</v>
      </c>
      <c r="AL38" s="96">
        <f t="shared" si="11"/>
        <v>65</v>
      </c>
    </row>
    <row r="39" spans="1:38" s="97" customFormat="1" ht="39.6" x14ac:dyDescent="0.3">
      <c r="A39" s="111"/>
      <c r="B39" s="79">
        <f t="shared" si="12"/>
        <v>36</v>
      </c>
      <c r="C39" s="83" t="s">
        <v>148</v>
      </c>
      <c r="D39" s="135" t="s">
        <v>95</v>
      </c>
      <c r="E39" s="112"/>
      <c r="F39" s="98">
        <v>1</v>
      </c>
      <c r="G39" s="114" t="str">
        <f t="shared" si="15"/>
        <v>Группа от QF 1</v>
      </c>
      <c r="H39" s="83" t="s">
        <v>116</v>
      </c>
      <c r="I39" s="83" t="s">
        <v>103</v>
      </c>
      <c r="J39" s="83">
        <v>46</v>
      </c>
      <c r="K39" s="83" t="s">
        <v>147</v>
      </c>
      <c r="L39" s="83" t="s">
        <v>154</v>
      </c>
      <c r="M39" s="83" t="s">
        <v>155</v>
      </c>
      <c r="N39" s="83" t="s">
        <v>107</v>
      </c>
      <c r="O39" s="83">
        <v>4</v>
      </c>
      <c r="P39" s="83"/>
      <c r="Q39" s="88" t="str">
        <f t="shared" si="7"/>
        <v>-</v>
      </c>
      <c r="R39" s="83" t="s">
        <v>30</v>
      </c>
      <c r="S39" s="90" t="str">
        <f t="shared" si="8"/>
        <v>-</v>
      </c>
      <c r="T39" s="83">
        <v>3</v>
      </c>
      <c r="U39" s="83">
        <v>50</v>
      </c>
      <c r="V39" s="83" t="s">
        <v>167</v>
      </c>
      <c r="W39" s="83">
        <v>3</v>
      </c>
      <c r="X39" s="87" t="s">
        <v>75</v>
      </c>
      <c r="Y39" s="76"/>
      <c r="Z39" s="91">
        <f t="shared" si="0"/>
        <v>230</v>
      </c>
      <c r="AA39" s="88" t="str">
        <f t="shared" si="9"/>
        <v>-</v>
      </c>
      <c r="AB39" s="91">
        <f t="shared" si="1"/>
        <v>460</v>
      </c>
      <c r="AC39" s="78"/>
      <c r="AD39" s="78"/>
      <c r="AE39" s="78"/>
      <c r="AG39" s="94" t="str">
        <f t="shared" si="2"/>
        <v>≤60</v>
      </c>
      <c r="AH39" s="94">
        <f t="shared" ca="1" si="3"/>
        <v>30</v>
      </c>
      <c r="AI39" s="95">
        <f t="shared" si="16"/>
        <v>230</v>
      </c>
      <c r="AJ39" s="95">
        <f t="shared" si="17"/>
        <v>460</v>
      </c>
      <c r="AK39" s="96">
        <f t="shared" si="10"/>
        <v>52</v>
      </c>
      <c r="AL39" s="96">
        <f t="shared" si="11"/>
        <v>67</v>
      </c>
    </row>
    <row r="40" spans="1:38" s="97" customFormat="1" ht="39.6" x14ac:dyDescent="0.3">
      <c r="A40" s="111"/>
      <c r="B40" s="79">
        <f t="shared" si="12"/>
        <v>37</v>
      </c>
      <c r="C40" s="83" t="s">
        <v>148</v>
      </c>
      <c r="D40" s="135" t="s">
        <v>95</v>
      </c>
      <c r="E40" s="112"/>
      <c r="F40" s="98">
        <v>2</v>
      </c>
      <c r="G40" s="114" t="str">
        <f t="shared" si="15"/>
        <v>Группа от QF 2</v>
      </c>
      <c r="H40" s="83" t="s">
        <v>116</v>
      </c>
      <c r="I40" s="83" t="s">
        <v>103</v>
      </c>
      <c r="J40" s="83">
        <v>47</v>
      </c>
      <c r="K40" s="83" t="s">
        <v>147</v>
      </c>
      <c r="L40" s="83" t="s">
        <v>154</v>
      </c>
      <c r="M40" s="83" t="s">
        <v>155</v>
      </c>
      <c r="N40" s="83" t="s">
        <v>107</v>
      </c>
      <c r="O40" s="83">
        <v>4</v>
      </c>
      <c r="P40" s="83"/>
      <c r="Q40" s="88" t="str">
        <f t="shared" si="7"/>
        <v>-</v>
      </c>
      <c r="R40" s="83" t="s">
        <v>30</v>
      </c>
      <c r="S40" s="90" t="str">
        <f t="shared" si="8"/>
        <v>-</v>
      </c>
      <c r="T40" s="83">
        <v>2</v>
      </c>
      <c r="U40" s="83">
        <v>30</v>
      </c>
      <c r="V40" s="83" t="s">
        <v>166</v>
      </c>
      <c r="W40" s="83">
        <v>1</v>
      </c>
      <c r="X40" s="87" t="s">
        <v>75</v>
      </c>
      <c r="Y40" s="76"/>
      <c r="Z40" s="91">
        <f t="shared" si="0"/>
        <v>235</v>
      </c>
      <c r="AA40" s="88" t="str">
        <f t="shared" si="9"/>
        <v>-</v>
      </c>
      <c r="AB40" s="91">
        <f t="shared" si="1"/>
        <v>470</v>
      </c>
      <c r="AC40" s="78"/>
      <c r="AD40" s="78"/>
      <c r="AE40" s="78"/>
      <c r="AG40" s="94" t="str">
        <f t="shared" si="2"/>
        <v>≤60</v>
      </c>
      <c r="AH40" s="94">
        <f t="shared" ca="1" si="3"/>
        <v>43</v>
      </c>
      <c r="AI40" s="95">
        <f t="shared" si="16"/>
        <v>235</v>
      </c>
      <c r="AJ40" s="95">
        <f t="shared" si="17"/>
        <v>470</v>
      </c>
      <c r="AK40" s="96">
        <f t="shared" si="10"/>
        <v>53</v>
      </c>
      <c r="AL40" s="96">
        <f t="shared" si="11"/>
        <v>68</v>
      </c>
    </row>
    <row r="41" spans="1:38" s="97" customFormat="1" ht="39.6" x14ac:dyDescent="0.3">
      <c r="A41" s="111"/>
      <c r="B41" s="79">
        <f t="shared" si="12"/>
        <v>38</v>
      </c>
      <c r="C41" s="83" t="s">
        <v>148</v>
      </c>
      <c r="D41" s="135" t="s">
        <v>95</v>
      </c>
      <c r="E41" s="112"/>
      <c r="F41" s="98">
        <v>3</v>
      </c>
      <c r="G41" s="114" t="str">
        <f t="shared" si="15"/>
        <v>Группа от QF 3</v>
      </c>
      <c r="H41" s="83" t="s">
        <v>116</v>
      </c>
      <c r="I41" s="83" t="s">
        <v>103</v>
      </c>
      <c r="J41" s="83">
        <v>48</v>
      </c>
      <c r="K41" s="83" t="s">
        <v>147</v>
      </c>
      <c r="L41" s="83" t="s">
        <v>154</v>
      </c>
      <c r="M41" s="83" t="s">
        <v>155</v>
      </c>
      <c r="N41" s="83" t="s">
        <v>107</v>
      </c>
      <c r="O41" s="83">
        <v>4</v>
      </c>
      <c r="P41" s="83"/>
      <c r="Q41" s="88" t="str">
        <f t="shared" si="7"/>
        <v>-</v>
      </c>
      <c r="R41" s="83" t="s">
        <v>30</v>
      </c>
      <c r="S41" s="90" t="str">
        <f t="shared" si="8"/>
        <v>-</v>
      </c>
      <c r="T41" s="83">
        <v>3</v>
      </c>
      <c r="U41" s="83">
        <v>50</v>
      </c>
      <c r="V41" s="83" t="s">
        <v>168</v>
      </c>
      <c r="W41" s="83">
        <v>2</v>
      </c>
      <c r="X41" s="87" t="s">
        <v>75</v>
      </c>
      <c r="Y41" s="76"/>
      <c r="Z41" s="91">
        <f t="shared" si="0"/>
        <v>240</v>
      </c>
      <c r="AA41" s="88" t="str">
        <f t="shared" si="9"/>
        <v>-</v>
      </c>
      <c r="AB41" s="91">
        <f t="shared" si="1"/>
        <v>480</v>
      </c>
      <c r="AC41" s="78"/>
      <c r="AD41" s="78"/>
      <c r="AE41" s="78"/>
      <c r="AG41" s="94" t="str">
        <f t="shared" si="2"/>
        <v>≤60</v>
      </c>
      <c r="AH41" s="94">
        <f t="shared" ca="1" si="3"/>
        <v>34</v>
      </c>
      <c r="AI41" s="95">
        <f t="shared" si="16"/>
        <v>240</v>
      </c>
      <c r="AJ41" s="95">
        <f t="shared" si="17"/>
        <v>480</v>
      </c>
      <c r="AK41" s="96">
        <f t="shared" si="10"/>
        <v>54</v>
      </c>
      <c r="AL41" s="96">
        <f t="shared" si="11"/>
        <v>70</v>
      </c>
    </row>
    <row r="42" spans="1:38" s="97" customFormat="1" ht="39.6" x14ac:dyDescent="0.3">
      <c r="A42" s="111"/>
      <c r="B42" s="79">
        <f t="shared" si="12"/>
        <v>39</v>
      </c>
      <c r="C42" s="83" t="s">
        <v>148</v>
      </c>
      <c r="D42" s="135" t="s">
        <v>95</v>
      </c>
      <c r="E42" s="112"/>
      <c r="F42" s="98">
        <v>4</v>
      </c>
      <c r="G42" s="114" t="str">
        <f t="shared" si="15"/>
        <v>Группа от QF 4</v>
      </c>
      <c r="H42" s="83" t="s">
        <v>116</v>
      </c>
      <c r="I42" s="83" t="s">
        <v>103</v>
      </c>
      <c r="J42" s="83">
        <v>49</v>
      </c>
      <c r="K42" s="83" t="s">
        <v>147</v>
      </c>
      <c r="L42" s="83" t="s">
        <v>154</v>
      </c>
      <c r="M42" s="83" t="s">
        <v>155</v>
      </c>
      <c r="N42" s="83" t="s">
        <v>107</v>
      </c>
      <c r="O42" s="83">
        <v>4</v>
      </c>
      <c r="P42" s="83"/>
      <c r="Q42" s="88" t="str">
        <f t="shared" si="7"/>
        <v>-</v>
      </c>
      <c r="R42" s="83" t="s">
        <v>30</v>
      </c>
      <c r="S42" s="90" t="str">
        <f t="shared" si="8"/>
        <v>-</v>
      </c>
      <c r="T42" s="83">
        <v>2</v>
      </c>
      <c r="U42" s="83">
        <v>30</v>
      </c>
      <c r="V42" s="83" t="s">
        <v>166</v>
      </c>
      <c r="W42" s="83">
        <v>1</v>
      </c>
      <c r="X42" s="87" t="s">
        <v>75</v>
      </c>
      <c r="Y42" s="76"/>
      <c r="Z42" s="91">
        <f t="shared" si="0"/>
        <v>245</v>
      </c>
      <c r="AA42" s="88" t="str">
        <f t="shared" si="9"/>
        <v>-</v>
      </c>
      <c r="AB42" s="91">
        <f t="shared" si="1"/>
        <v>490</v>
      </c>
      <c r="AC42" s="78"/>
      <c r="AD42" s="78"/>
      <c r="AE42" s="78"/>
      <c r="AG42" s="94" t="str">
        <f t="shared" si="2"/>
        <v>≤60</v>
      </c>
      <c r="AH42" s="94">
        <f t="shared" ca="1" si="3"/>
        <v>31</v>
      </c>
      <c r="AI42" s="95">
        <f t="shared" si="16"/>
        <v>245</v>
      </c>
      <c r="AJ42" s="95">
        <f t="shared" si="17"/>
        <v>490</v>
      </c>
      <c r="AK42" s="96">
        <f t="shared" si="10"/>
        <v>55</v>
      </c>
      <c r="AL42" s="96">
        <f t="shared" si="11"/>
        <v>71</v>
      </c>
    </row>
    <row r="43" spans="1:38" s="97" customFormat="1" ht="39.6" x14ac:dyDescent="0.3">
      <c r="A43" s="111"/>
      <c r="B43" s="79">
        <f t="shared" si="12"/>
        <v>40</v>
      </c>
      <c r="C43" s="83" t="s">
        <v>148</v>
      </c>
      <c r="D43" s="135" t="s">
        <v>95</v>
      </c>
      <c r="E43" s="112"/>
      <c r="F43" s="98">
        <v>5</v>
      </c>
      <c r="G43" s="114" t="str">
        <f t="shared" si="15"/>
        <v>Группа от QF 5</v>
      </c>
      <c r="H43" s="83" t="s">
        <v>116</v>
      </c>
      <c r="I43" s="83" t="s">
        <v>103</v>
      </c>
      <c r="J43" s="83">
        <v>50</v>
      </c>
      <c r="K43" s="83" t="s">
        <v>147</v>
      </c>
      <c r="L43" s="83" t="s">
        <v>154</v>
      </c>
      <c r="M43" s="83" t="s">
        <v>155</v>
      </c>
      <c r="N43" s="83" t="s">
        <v>107</v>
      </c>
      <c r="O43" s="83">
        <v>4</v>
      </c>
      <c r="P43" s="83"/>
      <c r="Q43" s="88" t="str">
        <f t="shared" si="7"/>
        <v>-</v>
      </c>
      <c r="R43" s="83" t="s">
        <v>30</v>
      </c>
      <c r="S43" s="90" t="str">
        <f t="shared" si="8"/>
        <v>-</v>
      </c>
      <c r="T43" s="83">
        <v>3</v>
      </c>
      <c r="U43" s="83">
        <v>50</v>
      </c>
      <c r="V43" s="83" t="s">
        <v>167</v>
      </c>
      <c r="W43" s="83">
        <v>3</v>
      </c>
      <c r="X43" s="87" t="s">
        <v>75</v>
      </c>
      <c r="Y43" s="76"/>
      <c r="Z43" s="91">
        <f t="shared" si="0"/>
        <v>250</v>
      </c>
      <c r="AA43" s="88" t="str">
        <f t="shared" si="9"/>
        <v>-</v>
      </c>
      <c r="AB43" s="91">
        <f t="shared" si="1"/>
        <v>500</v>
      </c>
      <c r="AC43" s="78"/>
      <c r="AD43" s="78"/>
      <c r="AE43" s="78"/>
      <c r="AG43" s="94" t="str">
        <f t="shared" si="2"/>
        <v>≤60</v>
      </c>
      <c r="AH43" s="94">
        <f t="shared" ca="1" si="3"/>
        <v>38</v>
      </c>
      <c r="AI43" s="95">
        <f t="shared" si="16"/>
        <v>250</v>
      </c>
      <c r="AJ43" s="95">
        <f t="shared" si="17"/>
        <v>500</v>
      </c>
      <c r="AK43" s="96">
        <f t="shared" si="10"/>
        <v>57</v>
      </c>
      <c r="AL43" s="96">
        <f t="shared" si="11"/>
        <v>73</v>
      </c>
    </row>
    <row r="44" spans="1:38" s="97" customFormat="1" ht="39.6" x14ac:dyDescent="0.3">
      <c r="A44" s="111"/>
      <c r="B44" s="79">
        <f t="shared" si="12"/>
        <v>41</v>
      </c>
      <c r="C44" s="83" t="s">
        <v>148</v>
      </c>
      <c r="D44" s="135" t="s">
        <v>95</v>
      </c>
      <c r="E44" s="112"/>
      <c r="F44" s="98">
        <v>6</v>
      </c>
      <c r="G44" s="114" t="str">
        <f t="shared" si="15"/>
        <v>Группа от QF 6</v>
      </c>
      <c r="H44" s="83" t="s">
        <v>116</v>
      </c>
      <c r="I44" s="83" t="s">
        <v>103</v>
      </c>
      <c r="J44" s="83">
        <v>51</v>
      </c>
      <c r="K44" s="83" t="s">
        <v>147</v>
      </c>
      <c r="L44" s="83" t="s">
        <v>154</v>
      </c>
      <c r="M44" s="83" t="s">
        <v>155</v>
      </c>
      <c r="N44" s="83" t="s">
        <v>107</v>
      </c>
      <c r="O44" s="83">
        <v>4</v>
      </c>
      <c r="P44" s="83"/>
      <c r="Q44" s="88" t="str">
        <f t="shared" si="7"/>
        <v>-</v>
      </c>
      <c r="R44" s="83" t="s">
        <v>30</v>
      </c>
      <c r="S44" s="90" t="str">
        <f t="shared" si="8"/>
        <v>-</v>
      </c>
      <c r="T44" s="83">
        <v>2</v>
      </c>
      <c r="U44" s="83">
        <v>30</v>
      </c>
      <c r="V44" s="83" t="s">
        <v>168</v>
      </c>
      <c r="W44" s="83">
        <v>2</v>
      </c>
      <c r="X44" s="87" t="s">
        <v>75</v>
      </c>
      <c r="Y44" s="76"/>
      <c r="Z44" s="91">
        <f t="shared" si="0"/>
        <v>255</v>
      </c>
      <c r="AA44" s="88" t="str">
        <f t="shared" si="9"/>
        <v>-</v>
      </c>
      <c r="AB44" s="91">
        <f t="shared" si="1"/>
        <v>510</v>
      </c>
      <c r="AC44" s="78"/>
      <c r="AD44" s="78"/>
      <c r="AE44" s="78"/>
      <c r="AG44" s="94" t="str">
        <f t="shared" si="2"/>
        <v>≤60</v>
      </c>
      <c r="AH44" s="94">
        <f t="shared" ca="1" si="3"/>
        <v>25</v>
      </c>
      <c r="AI44" s="95">
        <f t="shared" si="16"/>
        <v>255</v>
      </c>
      <c r="AJ44" s="95">
        <f t="shared" si="17"/>
        <v>510</v>
      </c>
      <c r="AK44" s="96">
        <f t="shared" si="10"/>
        <v>58</v>
      </c>
      <c r="AL44" s="96">
        <f t="shared" si="11"/>
        <v>74</v>
      </c>
    </row>
    <row r="45" spans="1:38" s="97" customFormat="1" ht="39.6" x14ac:dyDescent="0.3">
      <c r="A45" s="111"/>
      <c r="B45" s="79">
        <f t="shared" si="12"/>
        <v>42</v>
      </c>
      <c r="C45" s="83" t="s">
        <v>148</v>
      </c>
      <c r="D45" s="135" t="s">
        <v>95</v>
      </c>
      <c r="E45" s="112"/>
      <c r="F45" s="98">
        <v>7</v>
      </c>
      <c r="G45" s="114" t="str">
        <f t="shared" si="15"/>
        <v>Группа от QF 7</v>
      </c>
      <c r="H45" s="83" t="s">
        <v>116</v>
      </c>
      <c r="I45" s="83" t="s">
        <v>103</v>
      </c>
      <c r="J45" s="83">
        <v>52</v>
      </c>
      <c r="K45" s="83" t="s">
        <v>147</v>
      </c>
      <c r="L45" s="83" t="s">
        <v>154</v>
      </c>
      <c r="M45" s="83" t="s">
        <v>155</v>
      </c>
      <c r="N45" s="83" t="s">
        <v>107</v>
      </c>
      <c r="O45" s="83">
        <v>4</v>
      </c>
      <c r="P45" s="83"/>
      <c r="Q45" s="88" t="str">
        <f t="shared" si="7"/>
        <v>-</v>
      </c>
      <c r="R45" s="83" t="s">
        <v>30</v>
      </c>
      <c r="S45" s="90" t="str">
        <f t="shared" si="8"/>
        <v>-</v>
      </c>
      <c r="T45" s="83">
        <v>3</v>
      </c>
      <c r="U45" s="83">
        <v>50</v>
      </c>
      <c r="V45" s="83" t="s">
        <v>167</v>
      </c>
      <c r="W45" s="83">
        <v>3</v>
      </c>
      <c r="X45" s="87" t="s">
        <v>75</v>
      </c>
      <c r="Y45" s="76"/>
      <c r="Z45" s="91">
        <f t="shared" si="0"/>
        <v>260</v>
      </c>
      <c r="AA45" s="88" t="str">
        <f t="shared" si="9"/>
        <v>-</v>
      </c>
      <c r="AB45" s="91">
        <f t="shared" si="1"/>
        <v>520</v>
      </c>
      <c r="AC45" s="78"/>
      <c r="AD45" s="78"/>
      <c r="AE45" s="78"/>
      <c r="AG45" s="94" t="str">
        <f t="shared" si="2"/>
        <v>≤60</v>
      </c>
      <c r="AH45" s="94">
        <f t="shared" ca="1" si="3"/>
        <v>43</v>
      </c>
      <c r="AI45" s="95">
        <f t="shared" si="16"/>
        <v>260</v>
      </c>
      <c r="AJ45" s="95">
        <f t="shared" si="17"/>
        <v>520</v>
      </c>
      <c r="AK45" s="96">
        <f t="shared" si="10"/>
        <v>59</v>
      </c>
      <c r="AL45" s="96">
        <f t="shared" si="11"/>
        <v>75</v>
      </c>
    </row>
    <row r="46" spans="1:38" s="97" customFormat="1" ht="39.6" x14ac:dyDescent="0.3">
      <c r="A46" s="111"/>
      <c r="B46" s="79">
        <f t="shared" si="12"/>
        <v>43</v>
      </c>
      <c r="C46" s="83" t="s">
        <v>148</v>
      </c>
      <c r="D46" s="135" t="s">
        <v>95</v>
      </c>
      <c r="E46" s="112"/>
      <c r="F46" s="98">
        <v>8</v>
      </c>
      <c r="G46" s="114" t="str">
        <f t="shared" si="15"/>
        <v>Группа от QF 8</v>
      </c>
      <c r="H46" s="83" t="s">
        <v>116</v>
      </c>
      <c r="I46" s="83" t="s">
        <v>103</v>
      </c>
      <c r="J46" s="83">
        <v>53</v>
      </c>
      <c r="K46" s="83" t="s">
        <v>147</v>
      </c>
      <c r="L46" s="83" t="s">
        <v>154</v>
      </c>
      <c r="M46" s="83" t="s">
        <v>155</v>
      </c>
      <c r="N46" s="83" t="s">
        <v>107</v>
      </c>
      <c r="O46" s="83">
        <v>4</v>
      </c>
      <c r="P46" s="83"/>
      <c r="Q46" s="88" t="str">
        <f t="shared" si="7"/>
        <v>-</v>
      </c>
      <c r="R46" s="83" t="s">
        <v>30</v>
      </c>
      <c r="S46" s="90" t="str">
        <f t="shared" si="8"/>
        <v>-</v>
      </c>
      <c r="T46" s="83">
        <v>2</v>
      </c>
      <c r="U46" s="83">
        <v>30</v>
      </c>
      <c r="V46" s="83" t="s">
        <v>166</v>
      </c>
      <c r="W46" s="83">
        <v>1</v>
      </c>
      <c r="X46" s="87" t="s">
        <v>75</v>
      </c>
      <c r="Y46" s="76"/>
      <c r="Z46" s="91">
        <f t="shared" si="0"/>
        <v>265</v>
      </c>
      <c r="AA46" s="88" t="str">
        <f t="shared" si="9"/>
        <v>-</v>
      </c>
      <c r="AB46" s="91">
        <f t="shared" si="1"/>
        <v>530</v>
      </c>
      <c r="AC46" s="78"/>
      <c r="AD46" s="78"/>
      <c r="AE46" s="78"/>
      <c r="AG46" s="94" t="str">
        <f t="shared" si="2"/>
        <v>≤60</v>
      </c>
      <c r="AH46" s="94">
        <f t="shared" ca="1" si="3"/>
        <v>23</v>
      </c>
      <c r="AI46" s="95">
        <f t="shared" si="16"/>
        <v>265</v>
      </c>
      <c r="AJ46" s="95">
        <f t="shared" si="17"/>
        <v>530</v>
      </c>
      <c r="AK46" s="96">
        <f t="shared" si="10"/>
        <v>60</v>
      </c>
      <c r="AL46" s="96">
        <f t="shared" si="11"/>
        <v>77</v>
      </c>
    </row>
    <row r="47" spans="1:38" s="97" customFormat="1" ht="39.6" x14ac:dyDescent="0.3">
      <c r="A47" s="111"/>
      <c r="B47" s="79">
        <f t="shared" si="12"/>
        <v>44</v>
      </c>
      <c r="C47" s="83" t="s">
        <v>148</v>
      </c>
      <c r="D47" s="135" t="s">
        <v>95</v>
      </c>
      <c r="E47" s="112"/>
      <c r="F47" s="98">
        <v>9</v>
      </c>
      <c r="G47" s="114" t="str">
        <f t="shared" si="15"/>
        <v>Группа от QF 9</v>
      </c>
      <c r="H47" s="83" t="s">
        <v>116</v>
      </c>
      <c r="I47" s="83" t="s">
        <v>103</v>
      </c>
      <c r="J47" s="83">
        <v>46</v>
      </c>
      <c r="K47" s="83" t="s">
        <v>147</v>
      </c>
      <c r="L47" s="83" t="s">
        <v>154</v>
      </c>
      <c r="M47" s="83" t="s">
        <v>155</v>
      </c>
      <c r="N47" s="83" t="s">
        <v>107</v>
      </c>
      <c r="O47" s="83">
        <v>4</v>
      </c>
      <c r="P47" s="83"/>
      <c r="Q47" s="88" t="str">
        <f t="shared" si="7"/>
        <v>-</v>
      </c>
      <c r="R47" s="83" t="s">
        <v>30</v>
      </c>
      <c r="S47" s="90" t="str">
        <f t="shared" si="8"/>
        <v>-</v>
      </c>
      <c r="T47" s="83">
        <v>3</v>
      </c>
      <c r="U47" s="83">
        <v>50</v>
      </c>
      <c r="V47" s="83" t="s">
        <v>169</v>
      </c>
      <c r="W47" s="83">
        <v>4</v>
      </c>
      <c r="X47" s="87" t="s">
        <v>75</v>
      </c>
      <c r="Y47" s="76"/>
      <c r="Z47" s="91">
        <f t="shared" si="0"/>
        <v>230</v>
      </c>
      <c r="AA47" s="88" t="str">
        <f t="shared" si="9"/>
        <v>-</v>
      </c>
      <c r="AB47" s="91">
        <f t="shared" si="1"/>
        <v>460</v>
      </c>
      <c r="AC47" s="78"/>
      <c r="AD47" s="78"/>
      <c r="AE47" s="78"/>
      <c r="AG47" s="94" t="str">
        <f t="shared" si="2"/>
        <v>≤60</v>
      </c>
      <c r="AH47" s="94">
        <f t="shared" ca="1" si="3"/>
        <v>34</v>
      </c>
      <c r="AI47" s="95">
        <f t="shared" si="16"/>
        <v>230</v>
      </c>
      <c r="AJ47" s="95">
        <f t="shared" si="17"/>
        <v>460</v>
      </c>
      <c r="AK47" s="96">
        <f t="shared" si="10"/>
        <v>52</v>
      </c>
      <c r="AL47" s="96">
        <f t="shared" si="11"/>
        <v>67</v>
      </c>
    </row>
    <row r="48" spans="1:38" s="97" customFormat="1" ht="39.6" x14ac:dyDescent="0.3">
      <c r="A48" s="111"/>
      <c r="B48" s="79">
        <f t="shared" si="12"/>
        <v>45</v>
      </c>
      <c r="C48" s="83" t="s">
        <v>148</v>
      </c>
      <c r="D48" s="135" t="s">
        <v>95</v>
      </c>
      <c r="E48" s="112"/>
      <c r="F48" s="98">
        <v>10</v>
      </c>
      <c r="G48" s="114" t="str">
        <f t="shared" si="15"/>
        <v>Группа от QF 10</v>
      </c>
      <c r="H48" s="83" t="s">
        <v>116</v>
      </c>
      <c r="I48" s="83" t="s">
        <v>103</v>
      </c>
      <c r="J48" s="83">
        <v>47</v>
      </c>
      <c r="K48" s="83" t="s">
        <v>147</v>
      </c>
      <c r="L48" s="83" t="s">
        <v>154</v>
      </c>
      <c r="M48" s="83" t="s">
        <v>155</v>
      </c>
      <c r="N48" s="83" t="s">
        <v>107</v>
      </c>
      <c r="O48" s="83">
        <v>4</v>
      </c>
      <c r="P48" s="83"/>
      <c r="Q48" s="88" t="str">
        <f t="shared" si="7"/>
        <v>-</v>
      </c>
      <c r="R48" s="83" t="s">
        <v>30</v>
      </c>
      <c r="S48" s="90" t="str">
        <f t="shared" si="8"/>
        <v>-</v>
      </c>
      <c r="T48" s="83">
        <v>2</v>
      </c>
      <c r="U48" s="83">
        <v>30</v>
      </c>
      <c r="V48" s="83" t="s">
        <v>166</v>
      </c>
      <c r="W48" s="83">
        <v>1</v>
      </c>
      <c r="X48" s="87" t="s">
        <v>75</v>
      </c>
      <c r="Y48" s="76"/>
      <c r="Z48" s="91">
        <f t="shared" si="0"/>
        <v>235</v>
      </c>
      <c r="AA48" s="88" t="str">
        <f t="shared" si="9"/>
        <v>-</v>
      </c>
      <c r="AB48" s="91">
        <f t="shared" si="1"/>
        <v>470</v>
      </c>
      <c r="AC48" s="78"/>
      <c r="AD48" s="78"/>
      <c r="AE48" s="78"/>
      <c r="AG48" s="94" t="str">
        <f t="shared" si="2"/>
        <v>≤60</v>
      </c>
      <c r="AH48" s="94">
        <f t="shared" ca="1" si="3"/>
        <v>27</v>
      </c>
      <c r="AI48" s="95">
        <f t="shared" si="16"/>
        <v>235</v>
      </c>
      <c r="AJ48" s="95">
        <f t="shared" si="17"/>
        <v>470</v>
      </c>
      <c r="AK48" s="96">
        <f t="shared" si="10"/>
        <v>53</v>
      </c>
      <c r="AL48" s="96">
        <f t="shared" si="11"/>
        <v>68</v>
      </c>
    </row>
    <row r="49" spans="1:38" s="97" customFormat="1" ht="39.6" x14ac:dyDescent="0.3">
      <c r="A49" s="111"/>
      <c r="B49" s="79">
        <f t="shared" si="12"/>
        <v>46</v>
      </c>
      <c r="C49" s="83" t="s">
        <v>148</v>
      </c>
      <c r="D49" s="135" t="s">
        <v>95</v>
      </c>
      <c r="E49" s="112"/>
      <c r="F49" s="98">
        <v>11</v>
      </c>
      <c r="G49" s="114" t="str">
        <f t="shared" si="15"/>
        <v>Группа от QF 11</v>
      </c>
      <c r="H49" s="83" t="s">
        <v>116</v>
      </c>
      <c r="I49" s="83" t="s">
        <v>103</v>
      </c>
      <c r="J49" s="83">
        <v>48</v>
      </c>
      <c r="K49" s="83" t="s">
        <v>147</v>
      </c>
      <c r="L49" s="83" t="s">
        <v>154</v>
      </c>
      <c r="M49" s="83" t="s">
        <v>155</v>
      </c>
      <c r="N49" s="83" t="s">
        <v>107</v>
      </c>
      <c r="O49" s="83">
        <v>4</v>
      </c>
      <c r="P49" s="83"/>
      <c r="Q49" s="88" t="str">
        <f t="shared" si="7"/>
        <v>-</v>
      </c>
      <c r="R49" s="83" t="s">
        <v>30</v>
      </c>
      <c r="S49" s="90" t="str">
        <f t="shared" si="8"/>
        <v>-</v>
      </c>
      <c r="T49" s="83">
        <v>3</v>
      </c>
      <c r="U49" s="83">
        <v>50</v>
      </c>
      <c r="V49" s="83" t="s">
        <v>167</v>
      </c>
      <c r="W49" s="83">
        <v>3</v>
      </c>
      <c r="X49" s="87" t="s">
        <v>75</v>
      </c>
      <c r="Y49" s="76"/>
      <c r="Z49" s="91">
        <f t="shared" si="0"/>
        <v>240</v>
      </c>
      <c r="AA49" s="88" t="str">
        <f t="shared" si="9"/>
        <v>-</v>
      </c>
      <c r="AB49" s="91">
        <f t="shared" si="1"/>
        <v>480</v>
      </c>
      <c r="AC49" s="78"/>
      <c r="AD49" s="78"/>
      <c r="AE49" s="78"/>
      <c r="AG49" s="94" t="str">
        <f t="shared" si="2"/>
        <v>≤60</v>
      </c>
      <c r="AH49" s="94">
        <f t="shared" ca="1" si="3"/>
        <v>36</v>
      </c>
      <c r="AI49" s="95">
        <f t="shared" si="16"/>
        <v>240</v>
      </c>
      <c r="AJ49" s="95">
        <f t="shared" si="17"/>
        <v>480</v>
      </c>
      <c r="AK49" s="96">
        <f t="shared" si="10"/>
        <v>54</v>
      </c>
      <c r="AL49" s="96">
        <f t="shared" si="11"/>
        <v>70</v>
      </c>
    </row>
    <row r="50" spans="1:38" s="97" customFormat="1" ht="39.6" x14ac:dyDescent="0.3">
      <c r="A50" s="111"/>
      <c r="B50" s="79">
        <f t="shared" si="12"/>
        <v>47</v>
      </c>
      <c r="C50" s="83" t="s">
        <v>148</v>
      </c>
      <c r="D50" s="135" t="s">
        <v>95</v>
      </c>
      <c r="E50" s="112"/>
      <c r="F50" s="98">
        <v>12</v>
      </c>
      <c r="G50" s="114" t="str">
        <f t="shared" si="15"/>
        <v>Группа от QF 12</v>
      </c>
      <c r="H50" s="83" t="s">
        <v>116</v>
      </c>
      <c r="I50" s="83" t="s">
        <v>103</v>
      </c>
      <c r="J50" s="83">
        <v>49</v>
      </c>
      <c r="K50" s="83" t="s">
        <v>147</v>
      </c>
      <c r="L50" s="83" t="s">
        <v>154</v>
      </c>
      <c r="M50" s="83" t="s">
        <v>155</v>
      </c>
      <c r="N50" s="83" t="s">
        <v>107</v>
      </c>
      <c r="O50" s="83">
        <v>4</v>
      </c>
      <c r="P50" s="83"/>
      <c r="Q50" s="88" t="str">
        <f t="shared" si="7"/>
        <v>-</v>
      </c>
      <c r="R50" s="83" t="s">
        <v>30</v>
      </c>
      <c r="S50" s="90" t="str">
        <f t="shared" si="8"/>
        <v>-</v>
      </c>
      <c r="T50" s="83">
        <v>2</v>
      </c>
      <c r="U50" s="83">
        <v>30</v>
      </c>
      <c r="V50" s="83" t="s">
        <v>166</v>
      </c>
      <c r="W50" s="83">
        <v>1</v>
      </c>
      <c r="X50" s="87" t="s">
        <v>75</v>
      </c>
      <c r="Y50" s="76"/>
      <c r="Z50" s="91">
        <f t="shared" si="0"/>
        <v>245</v>
      </c>
      <c r="AA50" s="88" t="str">
        <f t="shared" si="9"/>
        <v>-</v>
      </c>
      <c r="AB50" s="91">
        <f t="shared" si="1"/>
        <v>490</v>
      </c>
      <c r="AC50" s="78"/>
      <c r="AD50" s="78"/>
      <c r="AE50" s="78"/>
      <c r="AG50" s="94" t="str">
        <f t="shared" si="2"/>
        <v>≤60</v>
      </c>
      <c r="AH50" s="94">
        <f t="shared" ca="1" si="3"/>
        <v>44</v>
      </c>
      <c r="AI50" s="95">
        <f t="shared" si="16"/>
        <v>245</v>
      </c>
      <c r="AJ50" s="95">
        <f t="shared" si="17"/>
        <v>490</v>
      </c>
      <c r="AK50" s="96">
        <f t="shared" si="10"/>
        <v>55</v>
      </c>
      <c r="AL50" s="96">
        <f t="shared" si="11"/>
        <v>71</v>
      </c>
    </row>
    <row r="51" spans="1:38" s="97" customFormat="1" ht="39.6" x14ac:dyDescent="0.3">
      <c r="A51" s="111"/>
      <c r="B51" s="79">
        <f t="shared" si="12"/>
        <v>48</v>
      </c>
      <c r="C51" s="83" t="s">
        <v>148</v>
      </c>
      <c r="D51" s="135" t="s">
        <v>95</v>
      </c>
      <c r="E51" s="112"/>
      <c r="F51" s="98">
        <v>13</v>
      </c>
      <c r="G51" s="114" t="str">
        <f t="shared" si="15"/>
        <v>Группа от QF 13</v>
      </c>
      <c r="H51" s="83" t="s">
        <v>116</v>
      </c>
      <c r="I51" s="83" t="s">
        <v>103</v>
      </c>
      <c r="J51" s="83">
        <v>50</v>
      </c>
      <c r="K51" s="83" t="s">
        <v>147</v>
      </c>
      <c r="L51" s="83" t="s">
        <v>154</v>
      </c>
      <c r="M51" s="83" t="s">
        <v>155</v>
      </c>
      <c r="N51" s="83" t="s">
        <v>107</v>
      </c>
      <c r="O51" s="83">
        <v>4</v>
      </c>
      <c r="P51" s="83"/>
      <c r="Q51" s="88" t="str">
        <f t="shared" si="7"/>
        <v>-</v>
      </c>
      <c r="R51" s="83" t="s">
        <v>30</v>
      </c>
      <c r="S51" s="90" t="str">
        <f t="shared" si="8"/>
        <v>-</v>
      </c>
      <c r="T51" s="83">
        <v>3</v>
      </c>
      <c r="U51" s="83">
        <v>50</v>
      </c>
      <c r="V51" s="83" t="s">
        <v>167</v>
      </c>
      <c r="W51" s="83">
        <v>3</v>
      </c>
      <c r="X51" s="87" t="s">
        <v>75</v>
      </c>
      <c r="Y51" s="76"/>
      <c r="Z51" s="91">
        <f t="shared" si="0"/>
        <v>250</v>
      </c>
      <c r="AA51" s="88" t="str">
        <f t="shared" si="9"/>
        <v>-</v>
      </c>
      <c r="AB51" s="91">
        <f t="shared" si="1"/>
        <v>500</v>
      </c>
      <c r="AC51" s="78"/>
      <c r="AD51" s="78"/>
      <c r="AE51" s="78"/>
      <c r="AG51" s="94" t="str">
        <f t="shared" si="2"/>
        <v>≤60</v>
      </c>
      <c r="AH51" s="94">
        <f t="shared" ca="1" si="3"/>
        <v>46</v>
      </c>
      <c r="AI51" s="95">
        <f t="shared" si="16"/>
        <v>250</v>
      </c>
      <c r="AJ51" s="95">
        <f t="shared" si="17"/>
        <v>500</v>
      </c>
      <c r="AK51" s="96">
        <f t="shared" si="10"/>
        <v>57</v>
      </c>
      <c r="AL51" s="96">
        <f t="shared" si="11"/>
        <v>73</v>
      </c>
    </row>
    <row r="52" spans="1:38" s="97" customFormat="1" ht="39.6" x14ac:dyDescent="0.3">
      <c r="A52" s="111"/>
      <c r="B52" s="79">
        <f t="shared" si="12"/>
        <v>49</v>
      </c>
      <c r="C52" s="83" t="s">
        <v>148</v>
      </c>
      <c r="D52" s="135" t="s">
        <v>95</v>
      </c>
      <c r="E52" s="112"/>
      <c r="F52" s="98">
        <v>14</v>
      </c>
      <c r="G52" s="114" t="str">
        <f t="shared" si="15"/>
        <v>Группа от QF 14</v>
      </c>
      <c r="H52" s="83" t="s">
        <v>116</v>
      </c>
      <c r="I52" s="83" t="s">
        <v>103</v>
      </c>
      <c r="J52" s="83">
        <v>51</v>
      </c>
      <c r="K52" s="83" t="s">
        <v>147</v>
      </c>
      <c r="L52" s="83" t="s">
        <v>154</v>
      </c>
      <c r="M52" s="83" t="s">
        <v>155</v>
      </c>
      <c r="N52" s="83" t="s">
        <v>107</v>
      </c>
      <c r="O52" s="83">
        <v>4</v>
      </c>
      <c r="P52" s="83"/>
      <c r="Q52" s="88" t="str">
        <f t="shared" si="7"/>
        <v>-</v>
      </c>
      <c r="R52" s="83" t="s">
        <v>30</v>
      </c>
      <c r="S52" s="90" t="str">
        <f t="shared" si="8"/>
        <v>-</v>
      </c>
      <c r="T52" s="83">
        <v>2</v>
      </c>
      <c r="U52" s="83">
        <v>30</v>
      </c>
      <c r="V52" s="83" t="s">
        <v>166</v>
      </c>
      <c r="W52" s="83">
        <v>1</v>
      </c>
      <c r="X52" s="87" t="s">
        <v>75</v>
      </c>
      <c r="Y52" s="76"/>
      <c r="Z52" s="91">
        <f t="shared" si="0"/>
        <v>255</v>
      </c>
      <c r="AA52" s="88" t="str">
        <f t="shared" si="9"/>
        <v>-</v>
      </c>
      <c r="AB52" s="91">
        <f t="shared" si="1"/>
        <v>510</v>
      </c>
      <c r="AC52" s="78"/>
      <c r="AD52" s="78"/>
      <c r="AE52" s="78"/>
      <c r="AG52" s="94" t="str">
        <f t="shared" si="2"/>
        <v>≤60</v>
      </c>
      <c r="AH52" s="94">
        <f t="shared" ca="1" si="3"/>
        <v>25</v>
      </c>
      <c r="AI52" s="95">
        <f t="shared" si="16"/>
        <v>255</v>
      </c>
      <c r="AJ52" s="95">
        <f t="shared" si="17"/>
        <v>510</v>
      </c>
      <c r="AK52" s="96">
        <f t="shared" si="10"/>
        <v>58</v>
      </c>
      <c r="AL52" s="96">
        <f t="shared" si="11"/>
        <v>74</v>
      </c>
    </row>
    <row r="53" spans="1:38" s="97" customFormat="1" ht="39.6" x14ac:dyDescent="0.3">
      <c r="A53" s="111"/>
      <c r="B53" s="79">
        <f t="shared" si="12"/>
        <v>50</v>
      </c>
      <c r="C53" s="83" t="s">
        <v>148</v>
      </c>
      <c r="D53" s="135" t="s">
        <v>95</v>
      </c>
      <c r="E53" s="112"/>
      <c r="F53" s="98">
        <v>15</v>
      </c>
      <c r="G53" s="114" t="str">
        <f t="shared" si="15"/>
        <v>Группа от QF 15</v>
      </c>
      <c r="H53" s="83" t="s">
        <v>116</v>
      </c>
      <c r="I53" s="83" t="s">
        <v>103</v>
      </c>
      <c r="J53" s="83">
        <v>52</v>
      </c>
      <c r="K53" s="83" t="s">
        <v>147</v>
      </c>
      <c r="L53" s="83" t="s">
        <v>154</v>
      </c>
      <c r="M53" s="83" t="s">
        <v>155</v>
      </c>
      <c r="N53" s="83" t="s">
        <v>107</v>
      </c>
      <c r="O53" s="83"/>
      <c r="P53" s="83"/>
      <c r="Q53" s="88" t="str">
        <f t="shared" si="7"/>
        <v>-</v>
      </c>
      <c r="R53" s="83" t="s">
        <v>30</v>
      </c>
      <c r="S53" s="90" t="str">
        <f t="shared" si="8"/>
        <v>-</v>
      </c>
      <c r="T53" s="83">
        <v>3</v>
      </c>
      <c r="U53" s="83">
        <v>50</v>
      </c>
      <c r="V53" s="83" t="s">
        <v>167</v>
      </c>
      <c r="W53" s="83">
        <v>3</v>
      </c>
      <c r="X53" s="87" t="s">
        <v>75</v>
      </c>
      <c r="Y53" s="76"/>
      <c r="Z53" s="91">
        <f t="shared" si="0"/>
        <v>260</v>
      </c>
      <c r="AA53" s="88" t="str">
        <f t="shared" si="9"/>
        <v>-</v>
      </c>
      <c r="AB53" s="91">
        <f t="shared" si="1"/>
        <v>520</v>
      </c>
      <c r="AC53" s="78"/>
      <c r="AD53" s="78"/>
      <c r="AE53" s="78"/>
      <c r="AG53" s="94" t="str">
        <f t="shared" si="2"/>
        <v>≤60</v>
      </c>
      <c r="AH53" s="94">
        <f t="shared" ca="1" si="3"/>
        <v>46</v>
      </c>
      <c r="AI53" s="95">
        <f t="shared" si="16"/>
        <v>260</v>
      </c>
      <c r="AJ53" s="95">
        <f t="shared" si="17"/>
        <v>520</v>
      </c>
      <c r="AK53" s="96">
        <f t="shared" si="10"/>
        <v>59</v>
      </c>
      <c r="AL53" s="96">
        <f t="shared" si="11"/>
        <v>75</v>
      </c>
    </row>
    <row r="54" spans="1:38" s="97" customFormat="1" ht="39.6" x14ac:dyDescent="0.3">
      <c r="A54" s="111"/>
      <c r="B54" s="79">
        <f t="shared" si="12"/>
        <v>51</v>
      </c>
      <c r="C54" s="83" t="s">
        <v>148</v>
      </c>
      <c r="D54" s="135" t="s">
        <v>95</v>
      </c>
      <c r="E54" s="112"/>
      <c r="F54" s="98">
        <v>16</v>
      </c>
      <c r="G54" s="114" t="str">
        <f t="shared" si="15"/>
        <v>Группа от QF 16</v>
      </c>
      <c r="H54" s="83" t="s">
        <v>116</v>
      </c>
      <c r="I54" s="83" t="s">
        <v>103</v>
      </c>
      <c r="J54" s="83">
        <v>53</v>
      </c>
      <c r="K54" s="83" t="s">
        <v>147</v>
      </c>
      <c r="L54" s="83" t="s">
        <v>154</v>
      </c>
      <c r="M54" s="83" t="s">
        <v>155</v>
      </c>
      <c r="N54" s="83" t="s">
        <v>107</v>
      </c>
      <c r="O54" s="83">
        <v>4</v>
      </c>
      <c r="P54" s="83"/>
      <c r="Q54" s="88" t="str">
        <f t="shared" si="7"/>
        <v>-</v>
      </c>
      <c r="R54" s="83" t="s">
        <v>30</v>
      </c>
      <c r="S54" s="90" t="str">
        <f t="shared" si="8"/>
        <v>-</v>
      </c>
      <c r="T54" s="83">
        <v>2</v>
      </c>
      <c r="U54" s="83">
        <v>30</v>
      </c>
      <c r="V54" s="83" t="s">
        <v>166</v>
      </c>
      <c r="W54" s="83">
        <v>1</v>
      </c>
      <c r="X54" s="87" t="s">
        <v>75</v>
      </c>
      <c r="Y54" s="76"/>
      <c r="Z54" s="91">
        <f t="shared" si="0"/>
        <v>265</v>
      </c>
      <c r="AA54" s="88" t="str">
        <f t="shared" si="9"/>
        <v>-</v>
      </c>
      <c r="AB54" s="91">
        <f t="shared" si="1"/>
        <v>530</v>
      </c>
      <c r="AC54" s="78"/>
      <c r="AD54" s="78"/>
      <c r="AE54" s="78"/>
      <c r="AG54" s="94" t="str">
        <f t="shared" si="2"/>
        <v>≤60</v>
      </c>
      <c r="AH54" s="94">
        <f t="shared" ca="1" si="3"/>
        <v>31</v>
      </c>
      <c r="AI54" s="95">
        <f t="shared" si="16"/>
        <v>265</v>
      </c>
      <c r="AJ54" s="95">
        <f t="shared" si="17"/>
        <v>530</v>
      </c>
      <c r="AK54" s="96">
        <f t="shared" si="10"/>
        <v>60</v>
      </c>
      <c r="AL54" s="96">
        <f t="shared" si="11"/>
        <v>77</v>
      </c>
    </row>
    <row r="55" spans="1:38" s="97" customFormat="1" ht="39.6" x14ac:dyDescent="0.3">
      <c r="A55" s="111"/>
      <c r="B55" s="79">
        <f t="shared" si="12"/>
        <v>52</v>
      </c>
      <c r="C55" s="83" t="s">
        <v>148</v>
      </c>
      <c r="D55" s="135" t="s">
        <v>95</v>
      </c>
      <c r="E55" s="112"/>
      <c r="F55" s="98">
        <v>17</v>
      </c>
      <c r="G55" s="114" t="str">
        <f t="shared" si="15"/>
        <v>Группа от QF 17</v>
      </c>
      <c r="H55" s="83" t="s">
        <v>116</v>
      </c>
      <c r="I55" s="83" t="s">
        <v>103</v>
      </c>
      <c r="J55" s="83">
        <v>46</v>
      </c>
      <c r="K55" s="83" t="s">
        <v>147</v>
      </c>
      <c r="L55" s="83" t="s">
        <v>154</v>
      </c>
      <c r="M55" s="83" t="s">
        <v>155</v>
      </c>
      <c r="N55" s="83" t="s">
        <v>107</v>
      </c>
      <c r="O55" s="83">
        <v>4</v>
      </c>
      <c r="P55" s="83"/>
      <c r="Q55" s="88" t="str">
        <f t="shared" si="7"/>
        <v>-</v>
      </c>
      <c r="R55" s="83" t="s">
        <v>30</v>
      </c>
      <c r="S55" s="90" t="str">
        <f t="shared" si="8"/>
        <v>-</v>
      </c>
      <c r="T55" s="83">
        <v>3</v>
      </c>
      <c r="U55" s="83">
        <v>50</v>
      </c>
      <c r="V55" s="83" t="s">
        <v>167</v>
      </c>
      <c r="W55" s="83">
        <v>3</v>
      </c>
      <c r="X55" s="87" t="s">
        <v>75</v>
      </c>
      <c r="Y55" s="76"/>
      <c r="Z55" s="91">
        <f t="shared" si="0"/>
        <v>230</v>
      </c>
      <c r="AA55" s="88" t="str">
        <f t="shared" si="9"/>
        <v>-</v>
      </c>
      <c r="AB55" s="91">
        <f t="shared" si="1"/>
        <v>460</v>
      </c>
      <c r="AC55" s="78"/>
      <c r="AD55" s="78"/>
      <c r="AE55" s="78"/>
      <c r="AG55" s="94" t="str">
        <f t="shared" si="2"/>
        <v>≤60</v>
      </c>
      <c r="AH55" s="94">
        <f t="shared" ca="1" si="3"/>
        <v>30</v>
      </c>
      <c r="AI55" s="95">
        <f t="shared" si="16"/>
        <v>230</v>
      </c>
      <c r="AJ55" s="95">
        <f t="shared" si="17"/>
        <v>460</v>
      </c>
      <c r="AK55" s="96">
        <f t="shared" si="10"/>
        <v>52</v>
      </c>
      <c r="AL55" s="96">
        <f t="shared" si="11"/>
        <v>67</v>
      </c>
    </row>
    <row r="56" spans="1:38" s="97" customFormat="1" ht="39.6" x14ac:dyDescent="0.3">
      <c r="A56" s="111"/>
      <c r="B56" s="79">
        <f t="shared" si="12"/>
        <v>53</v>
      </c>
      <c r="C56" s="83" t="s">
        <v>148</v>
      </c>
      <c r="D56" s="135" t="s">
        <v>95</v>
      </c>
      <c r="E56" s="112"/>
      <c r="F56" s="98">
        <v>18</v>
      </c>
      <c r="G56" s="114" t="str">
        <f t="shared" si="15"/>
        <v>Группа от QF 18</v>
      </c>
      <c r="H56" s="83" t="s">
        <v>116</v>
      </c>
      <c r="I56" s="83" t="s">
        <v>103</v>
      </c>
      <c r="J56" s="83">
        <v>47</v>
      </c>
      <c r="K56" s="83" t="s">
        <v>147</v>
      </c>
      <c r="L56" s="83" t="s">
        <v>154</v>
      </c>
      <c r="M56" s="83" t="s">
        <v>155</v>
      </c>
      <c r="N56" s="83" t="s">
        <v>107</v>
      </c>
      <c r="O56" s="83">
        <v>4</v>
      </c>
      <c r="P56" s="83"/>
      <c r="Q56" s="88" t="str">
        <f t="shared" si="7"/>
        <v>-</v>
      </c>
      <c r="R56" s="83" t="s">
        <v>30</v>
      </c>
      <c r="S56" s="90" t="str">
        <f t="shared" si="8"/>
        <v>-</v>
      </c>
      <c r="T56" s="83">
        <v>2</v>
      </c>
      <c r="U56" s="83">
        <v>30</v>
      </c>
      <c r="V56" s="83" t="s">
        <v>169</v>
      </c>
      <c r="W56" s="83">
        <v>4</v>
      </c>
      <c r="X56" s="87" t="s">
        <v>75</v>
      </c>
      <c r="Y56" s="76"/>
      <c r="Z56" s="91">
        <f t="shared" si="0"/>
        <v>235</v>
      </c>
      <c r="AA56" s="88" t="str">
        <f t="shared" si="9"/>
        <v>-</v>
      </c>
      <c r="AB56" s="91">
        <f t="shared" si="1"/>
        <v>470</v>
      </c>
      <c r="AC56" s="78"/>
      <c r="AD56" s="78"/>
      <c r="AE56" s="78"/>
      <c r="AG56" s="94" t="str">
        <f t="shared" si="2"/>
        <v>≤60</v>
      </c>
      <c r="AH56" s="94">
        <f t="shared" ca="1" si="3"/>
        <v>37</v>
      </c>
      <c r="AI56" s="95">
        <f t="shared" si="16"/>
        <v>235</v>
      </c>
      <c r="AJ56" s="95">
        <f t="shared" si="17"/>
        <v>470</v>
      </c>
      <c r="AK56" s="96">
        <f t="shared" si="10"/>
        <v>53</v>
      </c>
      <c r="AL56" s="96">
        <f t="shared" si="11"/>
        <v>68</v>
      </c>
    </row>
    <row r="57" spans="1:38" s="97" customFormat="1" ht="39.6" x14ac:dyDescent="0.3">
      <c r="A57" s="111"/>
      <c r="B57" s="79">
        <f t="shared" si="12"/>
        <v>54</v>
      </c>
      <c r="C57" s="83" t="s">
        <v>148</v>
      </c>
      <c r="D57" s="135" t="s">
        <v>95</v>
      </c>
      <c r="E57" s="112"/>
      <c r="F57" s="98">
        <v>19</v>
      </c>
      <c r="G57" s="114" t="str">
        <f t="shared" si="15"/>
        <v>Группа от QF 19</v>
      </c>
      <c r="H57" s="83" t="s">
        <v>116</v>
      </c>
      <c r="I57" s="83" t="s">
        <v>103</v>
      </c>
      <c r="J57" s="83">
        <v>48</v>
      </c>
      <c r="K57" s="83" t="s">
        <v>147</v>
      </c>
      <c r="L57" s="83" t="s">
        <v>154</v>
      </c>
      <c r="M57" s="83" t="s">
        <v>155</v>
      </c>
      <c r="N57" s="83" t="s">
        <v>107</v>
      </c>
      <c r="O57" s="83">
        <v>4</v>
      </c>
      <c r="P57" s="83"/>
      <c r="Q57" s="88" t="str">
        <f t="shared" si="7"/>
        <v>-</v>
      </c>
      <c r="R57" s="83" t="s">
        <v>30</v>
      </c>
      <c r="S57" s="90" t="str">
        <f t="shared" si="8"/>
        <v>-</v>
      </c>
      <c r="T57" s="83">
        <v>3</v>
      </c>
      <c r="U57" s="83">
        <v>50</v>
      </c>
      <c r="V57" s="83" t="s">
        <v>167</v>
      </c>
      <c r="W57" s="83">
        <v>3</v>
      </c>
      <c r="X57" s="87" t="s">
        <v>75</v>
      </c>
      <c r="Y57" s="76"/>
      <c r="Z57" s="91">
        <f t="shared" si="0"/>
        <v>240</v>
      </c>
      <c r="AA57" s="88" t="str">
        <f t="shared" si="9"/>
        <v>-</v>
      </c>
      <c r="AB57" s="91">
        <f t="shared" si="1"/>
        <v>480</v>
      </c>
      <c r="AC57" s="78"/>
      <c r="AD57" s="78"/>
      <c r="AE57" s="78"/>
      <c r="AG57" s="94" t="str">
        <f t="shared" si="2"/>
        <v>≤60</v>
      </c>
      <c r="AH57" s="94">
        <f t="shared" ca="1" si="3"/>
        <v>45</v>
      </c>
      <c r="AI57" s="95">
        <f t="shared" si="16"/>
        <v>240</v>
      </c>
      <c r="AJ57" s="95">
        <f t="shared" si="17"/>
        <v>480</v>
      </c>
      <c r="AK57" s="96">
        <f t="shared" si="10"/>
        <v>54</v>
      </c>
      <c r="AL57" s="96">
        <f t="shared" si="11"/>
        <v>70</v>
      </c>
    </row>
    <row r="58" spans="1:38" s="97" customFormat="1" ht="39.6" x14ac:dyDescent="0.3">
      <c r="A58" s="111"/>
      <c r="B58" s="79">
        <f t="shared" si="12"/>
        <v>55</v>
      </c>
      <c r="C58" s="83" t="s">
        <v>148</v>
      </c>
      <c r="D58" s="135" t="s">
        <v>95</v>
      </c>
      <c r="E58" s="112"/>
      <c r="F58" s="98">
        <v>20</v>
      </c>
      <c r="G58" s="114" t="str">
        <f t="shared" si="15"/>
        <v>Группа от QF 20</v>
      </c>
      <c r="H58" s="83" t="s">
        <v>116</v>
      </c>
      <c r="I58" s="83" t="s">
        <v>103</v>
      </c>
      <c r="J58" s="83">
        <v>49</v>
      </c>
      <c r="K58" s="83" t="s">
        <v>147</v>
      </c>
      <c r="L58" s="83" t="s">
        <v>154</v>
      </c>
      <c r="M58" s="83" t="s">
        <v>155</v>
      </c>
      <c r="N58" s="83" t="s">
        <v>107</v>
      </c>
      <c r="O58" s="83">
        <v>4</v>
      </c>
      <c r="P58" s="83"/>
      <c r="Q58" s="88" t="str">
        <f t="shared" si="7"/>
        <v>-</v>
      </c>
      <c r="R58" s="83" t="s">
        <v>30</v>
      </c>
      <c r="S58" s="90" t="str">
        <f t="shared" si="8"/>
        <v>-</v>
      </c>
      <c r="T58" s="83">
        <v>2</v>
      </c>
      <c r="U58" s="83">
        <v>30</v>
      </c>
      <c r="V58" s="83" t="s">
        <v>169</v>
      </c>
      <c r="W58" s="83">
        <v>4</v>
      </c>
      <c r="X58" s="87" t="s">
        <v>75</v>
      </c>
      <c r="Y58" s="76"/>
      <c r="Z58" s="91">
        <f t="shared" si="0"/>
        <v>245</v>
      </c>
      <c r="AA58" s="88" t="str">
        <f t="shared" si="9"/>
        <v>-</v>
      </c>
      <c r="AB58" s="91">
        <f t="shared" si="1"/>
        <v>490</v>
      </c>
      <c r="AC58" s="78"/>
      <c r="AD58" s="78"/>
      <c r="AE58" s="78"/>
      <c r="AG58" s="94" t="str">
        <f t="shared" si="2"/>
        <v>≤60</v>
      </c>
      <c r="AH58" s="94">
        <f t="shared" ca="1" si="3"/>
        <v>44</v>
      </c>
      <c r="AI58" s="95">
        <f t="shared" si="16"/>
        <v>245</v>
      </c>
      <c r="AJ58" s="95">
        <f t="shared" si="17"/>
        <v>490</v>
      </c>
      <c r="AK58" s="96">
        <f t="shared" si="10"/>
        <v>55</v>
      </c>
      <c r="AL58" s="96">
        <f t="shared" si="11"/>
        <v>71</v>
      </c>
    </row>
    <row r="59" spans="1:38" s="97" customFormat="1" ht="39.6" x14ac:dyDescent="0.3">
      <c r="A59" s="111"/>
      <c r="B59" s="79">
        <f t="shared" si="12"/>
        <v>56</v>
      </c>
      <c r="C59" s="83" t="s">
        <v>148</v>
      </c>
      <c r="D59" s="135" t="s">
        <v>95</v>
      </c>
      <c r="E59" s="112"/>
      <c r="F59" s="98">
        <v>21</v>
      </c>
      <c r="G59" s="114" t="str">
        <f t="shared" si="15"/>
        <v>Группа от QF 21</v>
      </c>
      <c r="H59" s="83" t="s">
        <v>116</v>
      </c>
      <c r="I59" s="83" t="s">
        <v>103</v>
      </c>
      <c r="J59" s="83">
        <v>50</v>
      </c>
      <c r="K59" s="83" t="s">
        <v>147</v>
      </c>
      <c r="L59" s="83" t="s">
        <v>154</v>
      </c>
      <c r="M59" s="83" t="s">
        <v>155</v>
      </c>
      <c r="N59" s="83" t="s">
        <v>107</v>
      </c>
      <c r="O59" s="83">
        <v>4</v>
      </c>
      <c r="P59" s="83"/>
      <c r="Q59" s="88" t="str">
        <f t="shared" si="7"/>
        <v>-</v>
      </c>
      <c r="R59" s="83" t="s">
        <v>30</v>
      </c>
      <c r="S59" s="90" t="str">
        <f t="shared" si="8"/>
        <v>-</v>
      </c>
      <c r="T59" s="83">
        <v>3</v>
      </c>
      <c r="U59" s="83">
        <v>50</v>
      </c>
      <c r="V59" s="83" t="s">
        <v>167</v>
      </c>
      <c r="W59" s="83">
        <v>3</v>
      </c>
      <c r="X59" s="87" t="s">
        <v>75</v>
      </c>
      <c r="Y59" s="76"/>
      <c r="Z59" s="91">
        <f t="shared" si="0"/>
        <v>250</v>
      </c>
      <c r="AA59" s="88" t="str">
        <f t="shared" si="9"/>
        <v>-</v>
      </c>
      <c r="AB59" s="91">
        <f t="shared" si="1"/>
        <v>500</v>
      </c>
      <c r="AC59" s="78"/>
      <c r="AD59" s="78"/>
      <c r="AE59" s="78"/>
      <c r="AG59" s="94" t="str">
        <f t="shared" si="2"/>
        <v>≤60</v>
      </c>
      <c r="AH59" s="94">
        <f t="shared" ca="1" si="3"/>
        <v>25</v>
      </c>
      <c r="AI59" s="95">
        <f t="shared" si="16"/>
        <v>250</v>
      </c>
      <c r="AJ59" s="95">
        <f t="shared" si="17"/>
        <v>500</v>
      </c>
      <c r="AK59" s="96">
        <f t="shared" si="10"/>
        <v>57</v>
      </c>
      <c r="AL59" s="96">
        <f t="shared" si="11"/>
        <v>73</v>
      </c>
    </row>
    <row r="60" spans="1:38" s="97" customFormat="1" ht="39.6" x14ac:dyDescent="0.3">
      <c r="A60" s="111"/>
      <c r="B60" s="79">
        <f t="shared" si="12"/>
        <v>57</v>
      </c>
      <c r="C60" s="83" t="s">
        <v>148</v>
      </c>
      <c r="D60" s="135" t="s">
        <v>95</v>
      </c>
      <c r="E60" s="112"/>
      <c r="F60" s="98">
        <v>22</v>
      </c>
      <c r="G60" s="114" t="str">
        <f t="shared" si="15"/>
        <v>Группа от QF 22</v>
      </c>
      <c r="H60" s="83" t="s">
        <v>116</v>
      </c>
      <c r="I60" s="83" t="s">
        <v>103</v>
      </c>
      <c r="J60" s="83">
        <v>51</v>
      </c>
      <c r="K60" s="83" t="s">
        <v>147</v>
      </c>
      <c r="L60" s="83" t="s">
        <v>154</v>
      </c>
      <c r="M60" s="83" t="s">
        <v>155</v>
      </c>
      <c r="N60" s="83" t="s">
        <v>107</v>
      </c>
      <c r="O60" s="83">
        <v>4</v>
      </c>
      <c r="P60" s="83"/>
      <c r="Q60" s="88" t="str">
        <f t="shared" si="7"/>
        <v>-</v>
      </c>
      <c r="R60" s="83" t="s">
        <v>30</v>
      </c>
      <c r="S60" s="90" t="str">
        <f t="shared" si="8"/>
        <v>-</v>
      </c>
      <c r="T60" s="83">
        <v>2</v>
      </c>
      <c r="U60" s="83">
        <v>30</v>
      </c>
      <c r="V60" s="83" t="s">
        <v>166</v>
      </c>
      <c r="W60" s="83">
        <v>1</v>
      </c>
      <c r="X60" s="87" t="s">
        <v>75</v>
      </c>
      <c r="Y60" s="76"/>
      <c r="Z60" s="91">
        <f t="shared" si="0"/>
        <v>255</v>
      </c>
      <c r="AA60" s="88" t="str">
        <f t="shared" si="9"/>
        <v>-</v>
      </c>
      <c r="AB60" s="91">
        <f t="shared" si="1"/>
        <v>510</v>
      </c>
      <c r="AC60" s="78"/>
      <c r="AD60" s="78"/>
      <c r="AE60" s="78"/>
      <c r="AG60" s="94" t="str">
        <f t="shared" si="2"/>
        <v>≤60</v>
      </c>
      <c r="AH60" s="94">
        <f t="shared" ca="1" si="3"/>
        <v>26</v>
      </c>
      <c r="AI60" s="95">
        <f t="shared" si="16"/>
        <v>255</v>
      </c>
      <c r="AJ60" s="95">
        <f t="shared" si="17"/>
        <v>510</v>
      </c>
      <c r="AK60" s="96">
        <f t="shared" si="10"/>
        <v>58</v>
      </c>
      <c r="AL60" s="96">
        <f t="shared" si="11"/>
        <v>74</v>
      </c>
    </row>
    <row r="61" spans="1:38" s="97" customFormat="1" ht="39.6" x14ac:dyDescent="0.3">
      <c r="A61" s="111"/>
      <c r="B61" s="79">
        <f t="shared" si="12"/>
        <v>58</v>
      </c>
      <c r="C61" s="83" t="s">
        <v>148</v>
      </c>
      <c r="D61" s="135" t="s">
        <v>95</v>
      </c>
      <c r="E61" s="112"/>
      <c r="F61" s="98">
        <v>23</v>
      </c>
      <c r="G61" s="114" t="str">
        <f t="shared" si="15"/>
        <v>Группа от QF 23</v>
      </c>
      <c r="H61" s="83" t="s">
        <v>116</v>
      </c>
      <c r="I61" s="83" t="s">
        <v>103</v>
      </c>
      <c r="J61" s="83">
        <v>52</v>
      </c>
      <c r="K61" s="83" t="s">
        <v>147</v>
      </c>
      <c r="L61" s="83" t="s">
        <v>154</v>
      </c>
      <c r="M61" s="83" t="s">
        <v>155</v>
      </c>
      <c r="N61" s="83" t="s">
        <v>107</v>
      </c>
      <c r="O61" s="83"/>
      <c r="P61" s="83"/>
      <c r="Q61" s="88" t="str">
        <f t="shared" si="7"/>
        <v>-</v>
      </c>
      <c r="R61" s="83" t="s">
        <v>30</v>
      </c>
      <c r="S61" s="90" t="str">
        <f t="shared" si="8"/>
        <v>-</v>
      </c>
      <c r="T61" s="83">
        <v>3</v>
      </c>
      <c r="U61" s="83">
        <v>50</v>
      </c>
      <c r="V61" s="83" t="s">
        <v>169</v>
      </c>
      <c r="W61" s="83">
        <v>4</v>
      </c>
      <c r="X61" s="87" t="s">
        <v>75</v>
      </c>
      <c r="Y61" s="76"/>
      <c r="Z61" s="91">
        <f t="shared" si="0"/>
        <v>260</v>
      </c>
      <c r="AA61" s="88" t="str">
        <f t="shared" si="9"/>
        <v>-</v>
      </c>
      <c r="AB61" s="91">
        <f t="shared" si="1"/>
        <v>520</v>
      </c>
      <c r="AC61" s="78"/>
      <c r="AD61" s="78"/>
      <c r="AE61" s="78"/>
      <c r="AG61" s="94" t="str">
        <f t="shared" si="2"/>
        <v>≤60</v>
      </c>
      <c r="AH61" s="94">
        <f t="shared" ca="1" si="3"/>
        <v>49</v>
      </c>
      <c r="AI61" s="95">
        <f t="shared" si="16"/>
        <v>260</v>
      </c>
      <c r="AJ61" s="95">
        <f t="shared" si="17"/>
        <v>520</v>
      </c>
      <c r="AK61" s="96">
        <f t="shared" si="10"/>
        <v>59</v>
      </c>
      <c r="AL61" s="96">
        <f t="shared" si="11"/>
        <v>75</v>
      </c>
    </row>
    <row r="62" spans="1:38" s="97" customFormat="1" ht="39.6" x14ac:dyDescent="0.3">
      <c r="A62" s="111"/>
      <c r="B62" s="79">
        <f t="shared" si="12"/>
        <v>59</v>
      </c>
      <c r="C62" s="83" t="s">
        <v>148</v>
      </c>
      <c r="D62" s="135" t="s">
        <v>95</v>
      </c>
      <c r="E62" s="112"/>
      <c r="F62" s="98">
        <v>24</v>
      </c>
      <c r="G62" s="114" t="str">
        <f t="shared" si="15"/>
        <v>Группа от QF 24</v>
      </c>
      <c r="H62" s="83" t="s">
        <v>116</v>
      </c>
      <c r="I62" s="83" t="s">
        <v>103</v>
      </c>
      <c r="J62" s="83">
        <v>53</v>
      </c>
      <c r="K62" s="83" t="s">
        <v>147</v>
      </c>
      <c r="L62" s="83" t="s">
        <v>154</v>
      </c>
      <c r="M62" s="83" t="s">
        <v>155</v>
      </c>
      <c r="N62" s="83" t="s">
        <v>107</v>
      </c>
      <c r="O62" s="83">
        <v>4</v>
      </c>
      <c r="P62" s="83"/>
      <c r="Q62" s="88" t="str">
        <f t="shared" si="7"/>
        <v>-</v>
      </c>
      <c r="R62" s="83" t="s">
        <v>30</v>
      </c>
      <c r="S62" s="90" t="str">
        <f t="shared" si="8"/>
        <v>-</v>
      </c>
      <c r="T62" s="83">
        <v>2</v>
      </c>
      <c r="U62" s="83">
        <v>30</v>
      </c>
      <c r="V62" s="83" t="s">
        <v>166</v>
      </c>
      <c r="W62" s="83">
        <v>1</v>
      </c>
      <c r="X62" s="87" t="s">
        <v>75</v>
      </c>
      <c r="Y62" s="76"/>
      <c r="Z62" s="91">
        <f t="shared" si="0"/>
        <v>265</v>
      </c>
      <c r="AA62" s="88" t="str">
        <f t="shared" si="9"/>
        <v>-</v>
      </c>
      <c r="AB62" s="91">
        <f t="shared" si="1"/>
        <v>530</v>
      </c>
      <c r="AC62" s="78"/>
      <c r="AD62" s="78"/>
      <c r="AE62" s="78"/>
      <c r="AG62" s="94" t="str">
        <f t="shared" si="2"/>
        <v>≤60</v>
      </c>
      <c r="AH62" s="94">
        <f t="shared" ca="1" si="3"/>
        <v>33</v>
      </c>
      <c r="AI62" s="95">
        <f t="shared" si="16"/>
        <v>265</v>
      </c>
      <c r="AJ62" s="95">
        <f t="shared" si="17"/>
        <v>530</v>
      </c>
      <c r="AK62" s="96">
        <f t="shared" si="10"/>
        <v>60</v>
      </c>
      <c r="AL62" s="96">
        <f t="shared" si="11"/>
        <v>77</v>
      </c>
    </row>
    <row r="63" spans="1:38" s="97" customFormat="1" ht="39.6" x14ac:dyDescent="0.3">
      <c r="B63" s="79">
        <f t="shared" si="12"/>
        <v>60</v>
      </c>
      <c r="C63" s="83" t="s">
        <v>148</v>
      </c>
      <c r="D63" s="136" t="s">
        <v>95</v>
      </c>
      <c r="E63" s="80"/>
      <c r="F63" s="98">
        <v>25</v>
      </c>
      <c r="G63" s="82" t="str">
        <f t="shared" si="15"/>
        <v>Группа от QF 25</v>
      </c>
      <c r="H63" s="83" t="s">
        <v>116</v>
      </c>
      <c r="I63" s="83" t="s">
        <v>103</v>
      </c>
      <c r="J63" s="83">
        <v>46</v>
      </c>
      <c r="K63" s="83" t="s">
        <v>147</v>
      </c>
      <c r="L63" s="83" t="s">
        <v>154</v>
      </c>
      <c r="M63" s="83" t="s">
        <v>155</v>
      </c>
      <c r="N63" s="83" t="s">
        <v>107</v>
      </c>
      <c r="O63" s="83">
        <v>4</v>
      </c>
      <c r="P63" s="83"/>
      <c r="Q63" s="88" t="str">
        <f t="shared" si="7"/>
        <v>-</v>
      </c>
      <c r="R63" s="83" t="s">
        <v>30</v>
      </c>
      <c r="S63" s="90" t="str">
        <f t="shared" si="8"/>
        <v>-</v>
      </c>
      <c r="T63" s="83">
        <v>3</v>
      </c>
      <c r="U63" s="83">
        <v>50</v>
      </c>
      <c r="V63" s="83" t="s">
        <v>168</v>
      </c>
      <c r="W63" s="83">
        <v>2</v>
      </c>
      <c r="X63" s="87" t="s">
        <v>75</v>
      </c>
      <c r="Y63" s="76"/>
      <c r="Z63" s="91">
        <f t="shared" si="0"/>
        <v>230</v>
      </c>
      <c r="AA63" s="88" t="str">
        <f t="shared" si="9"/>
        <v>-</v>
      </c>
      <c r="AB63" s="91">
        <f t="shared" si="1"/>
        <v>460</v>
      </c>
      <c r="AC63" s="78"/>
      <c r="AD63" s="78"/>
      <c r="AE63" s="78"/>
      <c r="AG63" s="94" t="str">
        <f t="shared" si="2"/>
        <v>≤60</v>
      </c>
      <c r="AH63" s="94">
        <f t="shared" ca="1" si="3"/>
        <v>34</v>
      </c>
      <c r="AI63" s="95">
        <f t="shared" si="16"/>
        <v>230</v>
      </c>
      <c r="AJ63" s="95">
        <f t="shared" si="17"/>
        <v>460</v>
      </c>
      <c r="AK63" s="96">
        <f t="shared" si="10"/>
        <v>52</v>
      </c>
      <c r="AL63" s="96">
        <f t="shared" si="11"/>
        <v>67</v>
      </c>
    </row>
    <row r="64" spans="1:38" s="97" customFormat="1" ht="39.6" x14ac:dyDescent="0.3">
      <c r="B64" s="79">
        <f t="shared" si="12"/>
        <v>61</v>
      </c>
      <c r="C64" s="83" t="s">
        <v>148</v>
      </c>
      <c r="D64" s="136" t="s">
        <v>95</v>
      </c>
      <c r="E64" s="80"/>
      <c r="F64" s="98">
        <v>26</v>
      </c>
      <c r="G64" s="82" t="str">
        <f t="shared" si="15"/>
        <v>Группа от QF 26</v>
      </c>
      <c r="H64" s="83" t="s">
        <v>116</v>
      </c>
      <c r="I64" s="83" t="s">
        <v>103</v>
      </c>
      <c r="J64" s="83">
        <v>47</v>
      </c>
      <c r="K64" s="83" t="s">
        <v>147</v>
      </c>
      <c r="L64" s="83" t="s">
        <v>154</v>
      </c>
      <c r="M64" s="83" t="s">
        <v>155</v>
      </c>
      <c r="N64" s="83" t="s">
        <v>107</v>
      </c>
      <c r="O64" s="83">
        <v>4</v>
      </c>
      <c r="P64" s="83"/>
      <c r="Q64" s="88" t="str">
        <f t="shared" si="7"/>
        <v>-</v>
      </c>
      <c r="R64" s="83" t="s">
        <v>30</v>
      </c>
      <c r="S64" s="90" t="str">
        <f t="shared" si="8"/>
        <v>-</v>
      </c>
      <c r="T64" s="83">
        <v>2</v>
      </c>
      <c r="U64" s="83">
        <v>30</v>
      </c>
      <c r="V64" s="83" t="s">
        <v>166</v>
      </c>
      <c r="W64" s="83">
        <v>1</v>
      </c>
      <c r="X64" s="87" t="s">
        <v>75</v>
      </c>
      <c r="Y64" s="76"/>
      <c r="Z64" s="91">
        <f t="shared" si="0"/>
        <v>235</v>
      </c>
      <c r="AA64" s="88" t="str">
        <f t="shared" si="9"/>
        <v>-</v>
      </c>
      <c r="AB64" s="91">
        <f t="shared" si="1"/>
        <v>470</v>
      </c>
      <c r="AC64" s="78"/>
      <c r="AD64" s="78"/>
      <c r="AE64" s="78"/>
      <c r="AG64" s="94" t="str">
        <f t="shared" si="2"/>
        <v>≤60</v>
      </c>
      <c r="AH64" s="94">
        <f t="shared" ca="1" si="3"/>
        <v>32</v>
      </c>
      <c r="AI64" s="95">
        <f t="shared" si="16"/>
        <v>235</v>
      </c>
      <c r="AJ64" s="95">
        <f t="shared" si="17"/>
        <v>470</v>
      </c>
      <c r="AK64" s="96">
        <f t="shared" si="10"/>
        <v>53</v>
      </c>
      <c r="AL64" s="96">
        <f t="shared" si="11"/>
        <v>68</v>
      </c>
    </row>
    <row r="65" spans="2:38" s="97" customFormat="1" ht="39.6" x14ac:dyDescent="0.3">
      <c r="B65" s="79">
        <f t="shared" si="12"/>
        <v>62</v>
      </c>
      <c r="C65" s="83" t="s">
        <v>148</v>
      </c>
      <c r="D65" s="136" t="s">
        <v>95</v>
      </c>
      <c r="E65" s="80"/>
      <c r="F65" s="98">
        <v>27</v>
      </c>
      <c r="G65" s="82" t="str">
        <f t="shared" si="15"/>
        <v>Группа от QF 27</v>
      </c>
      <c r="H65" s="83" t="s">
        <v>116</v>
      </c>
      <c r="I65" s="83" t="s">
        <v>103</v>
      </c>
      <c r="J65" s="83">
        <v>48</v>
      </c>
      <c r="K65" s="83" t="s">
        <v>147</v>
      </c>
      <c r="L65" s="83" t="s">
        <v>154</v>
      </c>
      <c r="M65" s="83" t="s">
        <v>155</v>
      </c>
      <c r="N65" s="83" t="s">
        <v>107</v>
      </c>
      <c r="O65" s="83">
        <v>4</v>
      </c>
      <c r="P65" s="83"/>
      <c r="Q65" s="88" t="str">
        <f t="shared" si="7"/>
        <v>-</v>
      </c>
      <c r="R65" s="83" t="s">
        <v>30</v>
      </c>
      <c r="S65" s="90" t="str">
        <f t="shared" si="8"/>
        <v>-</v>
      </c>
      <c r="T65" s="83">
        <v>3</v>
      </c>
      <c r="U65" s="83">
        <v>50</v>
      </c>
      <c r="V65" s="83" t="s">
        <v>167</v>
      </c>
      <c r="W65" s="83">
        <v>3</v>
      </c>
      <c r="X65" s="87" t="s">
        <v>75</v>
      </c>
      <c r="Y65" s="76"/>
      <c r="Z65" s="91">
        <f t="shared" si="0"/>
        <v>240</v>
      </c>
      <c r="AA65" s="88" t="str">
        <f t="shared" si="9"/>
        <v>-</v>
      </c>
      <c r="AB65" s="91">
        <f t="shared" si="1"/>
        <v>480</v>
      </c>
      <c r="AC65" s="78"/>
      <c r="AD65" s="78"/>
      <c r="AE65" s="78"/>
      <c r="AG65" s="94" t="str">
        <f t="shared" si="2"/>
        <v>≤60</v>
      </c>
      <c r="AH65" s="94">
        <f t="shared" ca="1" si="3"/>
        <v>49</v>
      </c>
      <c r="AI65" s="95">
        <f t="shared" si="16"/>
        <v>240</v>
      </c>
      <c r="AJ65" s="95">
        <f t="shared" si="17"/>
        <v>480</v>
      </c>
      <c r="AK65" s="96">
        <f t="shared" si="10"/>
        <v>54</v>
      </c>
      <c r="AL65" s="96">
        <f t="shared" si="11"/>
        <v>70</v>
      </c>
    </row>
    <row r="66" spans="2:38" s="97" customFormat="1" ht="39.6" x14ac:dyDescent="0.3">
      <c r="B66" s="79">
        <f t="shared" si="12"/>
        <v>63</v>
      </c>
      <c r="C66" s="83" t="s">
        <v>148</v>
      </c>
      <c r="D66" s="136" t="s">
        <v>95</v>
      </c>
      <c r="E66" s="80"/>
      <c r="F66" s="98">
        <v>28</v>
      </c>
      <c r="G66" s="82" t="str">
        <f t="shared" si="15"/>
        <v>Группа от QF 28</v>
      </c>
      <c r="H66" s="83" t="s">
        <v>116</v>
      </c>
      <c r="I66" s="83" t="s">
        <v>103</v>
      </c>
      <c r="J66" s="83">
        <v>49</v>
      </c>
      <c r="K66" s="83" t="s">
        <v>147</v>
      </c>
      <c r="L66" s="83" t="s">
        <v>154</v>
      </c>
      <c r="M66" s="83" t="s">
        <v>155</v>
      </c>
      <c r="N66" s="83" t="s">
        <v>107</v>
      </c>
      <c r="O66" s="83">
        <v>4</v>
      </c>
      <c r="P66" s="83"/>
      <c r="Q66" s="88" t="str">
        <f t="shared" si="7"/>
        <v>-</v>
      </c>
      <c r="R66" s="83" t="s">
        <v>30</v>
      </c>
      <c r="S66" s="90" t="str">
        <f t="shared" si="8"/>
        <v>-</v>
      </c>
      <c r="T66" s="83">
        <v>2</v>
      </c>
      <c r="U66" s="83">
        <v>30</v>
      </c>
      <c r="V66" s="83" t="s">
        <v>168</v>
      </c>
      <c r="W66" s="83">
        <v>2</v>
      </c>
      <c r="X66" s="87" t="s">
        <v>75</v>
      </c>
      <c r="Y66" s="76"/>
      <c r="Z66" s="91">
        <f t="shared" si="0"/>
        <v>245</v>
      </c>
      <c r="AA66" s="88" t="str">
        <f t="shared" si="9"/>
        <v>-</v>
      </c>
      <c r="AB66" s="91">
        <f t="shared" si="1"/>
        <v>490</v>
      </c>
      <c r="AC66" s="78"/>
      <c r="AD66" s="78"/>
      <c r="AE66" s="78"/>
      <c r="AG66" s="94" t="str">
        <f t="shared" si="2"/>
        <v>≤60</v>
      </c>
      <c r="AH66" s="94">
        <f t="shared" ca="1" si="3"/>
        <v>36</v>
      </c>
      <c r="AI66" s="95">
        <f t="shared" si="16"/>
        <v>245</v>
      </c>
      <c r="AJ66" s="95">
        <f t="shared" si="17"/>
        <v>490</v>
      </c>
      <c r="AK66" s="96">
        <f t="shared" si="10"/>
        <v>55</v>
      </c>
      <c r="AL66" s="96">
        <f t="shared" si="11"/>
        <v>71</v>
      </c>
    </row>
    <row r="67" spans="2:38" s="97" customFormat="1" ht="39.6" x14ac:dyDescent="0.3">
      <c r="B67" s="79">
        <f t="shared" si="12"/>
        <v>64</v>
      </c>
      <c r="C67" s="83" t="s">
        <v>148</v>
      </c>
      <c r="D67" s="136" t="s">
        <v>95</v>
      </c>
      <c r="E67" s="80"/>
      <c r="F67" s="98">
        <v>29</v>
      </c>
      <c r="G67" s="82" t="str">
        <f t="shared" si="15"/>
        <v>Группа от QF 29</v>
      </c>
      <c r="H67" s="83" t="s">
        <v>116</v>
      </c>
      <c r="I67" s="83" t="s">
        <v>103</v>
      </c>
      <c r="J67" s="83">
        <v>50</v>
      </c>
      <c r="K67" s="83" t="s">
        <v>147</v>
      </c>
      <c r="L67" s="83" t="s">
        <v>154</v>
      </c>
      <c r="M67" s="83" t="s">
        <v>155</v>
      </c>
      <c r="N67" s="83" t="s">
        <v>107</v>
      </c>
      <c r="O67" s="83">
        <v>4</v>
      </c>
      <c r="P67" s="83"/>
      <c r="Q67" s="88" t="str">
        <f t="shared" si="7"/>
        <v>-</v>
      </c>
      <c r="R67" s="83" t="s">
        <v>30</v>
      </c>
      <c r="S67" s="90" t="str">
        <f t="shared" si="8"/>
        <v>-</v>
      </c>
      <c r="T67" s="83">
        <v>3</v>
      </c>
      <c r="U67" s="83">
        <v>50</v>
      </c>
      <c r="V67" s="83" t="s">
        <v>167</v>
      </c>
      <c r="W67" s="83">
        <v>3</v>
      </c>
      <c r="X67" s="87" t="s">
        <v>75</v>
      </c>
      <c r="Y67" s="76"/>
      <c r="Z67" s="91">
        <f t="shared" ref="Z67:Z130" si="23">IF(R67=$AC$1,J67*3,IF(R67=$AD$1,J67*5,IF(R67=$AE$1,J67*8,IF(R67=$AF$1,J67*12*0.75,0))))</f>
        <v>250</v>
      </c>
      <c r="AA67" s="88" t="str">
        <f t="shared" si="9"/>
        <v>-</v>
      </c>
      <c r="AB67" s="91">
        <f t="shared" ref="AB67:AB130" si="24">IF(R67=$AC$1,J67*5,IF(R67=$AD$1,J67*10,IF(R67=$AE$1,J67*10,IF(R67=$AF$1,J67*12," "))))</f>
        <v>500</v>
      </c>
      <c r="AC67" s="78"/>
      <c r="AD67" s="78"/>
      <c r="AE67" s="78"/>
      <c r="AG67" s="94" t="str">
        <f t="shared" ref="AG67:AG130" si="25">IF(J67&gt;63,"≤120","≤60")</f>
        <v>≤60</v>
      </c>
      <c r="AH67" s="94">
        <f t="shared" ref="AH67:AH130" ca="1" si="26">IF(J67&lt;63,RANDBETWEEN(20,50),RANDBETWEEN(60,110))</f>
        <v>35</v>
      </c>
      <c r="AI67" s="95">
        <f t="shared" si="16"/>
        <v>250</v>
      </c>
      <c r="AJ67" s="95">
        <f t="shared" si="17"/>
        <v>500</v>
      </c>
      <c r="AK67" s="96">
        <f t="shared" si="10"/>
        <v>57</v>
      </c>
      <c r="AL67" s="96">
        <f t="shared" si="11"/>
        <v>73</v>
      </c>
    </row>
    <row r="68" spans="2:38" s="97" customFormat="1" ht="39.6" x14ac:dyDescent="0.3">
      <c r="B68" s="79">
        <f t="shared" si="12"/>
        <v>65</v>
      </c>
      <c r="C68" s="83" t="s">
        <v>148</v>
      </c>
      <c r="D68" s="136" t="s">
        <v>95</v>
      </c>
      <c r="E68" s="80"/>
      <c r="F68" s="98">
        <v>30</v>
      </c>
      <c r="G68" s="82" t="str">
        <f t="shared" si="15"/>
        <v>Группа от QF 30</v>
      </c>
      <c r="H68" s="83" t="s">
        <v>117</v>
      </c>
      <c r="I68" s="83" t="s">
        <v>103</v>
      </c>
      <c r="J68" s="83">
        <v>51</v>
      </c>
      <c r="K68" s="83" t="s">
        <v>147</v>
      </c>
      <c r="L68" s="83" t="s">
        <v>154</v>
      </c>
      <c r="M68" s="83" t="s">
        <v>155</v>
      </c>
      <c r="N68" s="83" t="s">
        <v>107</v>
      </c>
      <c r="O68" s="83"/>
      <c r="P68" s="83"/>
      <c r="Q68" s="88" t="str">
        <f t="shared" ref="Q68:Q122" si="27">IF(Z68=0," ","-")</f>
        <v>-</v>
      </c>
      <c r="R68" s="83" t="s">
        <v>30</v>
      </c>
      <c r="S68" s="90" t="str">
        <f t="shared" ref="S68:S122" si="28">IF(Z68=0," ","-")</f>
        <v>-</v>
      </c>
      <c r="T68" s="83">
        <v>2</v>
      </c>
      <c r="U68" s="83">
        <v>30</v>
      </c>
      <c r="V68" s="83" t="s">
        <v>166</v>
      </c>
      <c r="W68" s="83">
        <v>1</v>
      </c>
      <c r="X68" s="87" t="s">
        <v>75</v>
      </c>
      <c r="Y68" s="76"/>
      <c r="Z68" s="91">
        <f t="shared" si="23"/>
        <v>255</v>
      </c>
      <c r="AA68" s="88" t="str">
        <f t="shared" ref="AA68:AA122" si="29">IF(Z68=0," ","-")</f>
        <v>-</v>
      </c>
      <c r="AB68" s="91">
        <f t="shared" si="24"/>
        <v>510</v>
      </c>
      <c r="AC68" s="78"/>
      <c r="AD68" s="78"/>
      <c r="AE68" s="78"/>
      <c r="AG68" s="94" t="str">
        <f t="shared" si="25"/>
        <v>≤60</v>
      </c>
      <c r="AH68" s="94">
        <f t="shared" ca="1" si="26"/>
        <v>28</v>
      </c>
      <c r="AI68" s="95">
        <f t="shared" si="16"/>
        <v>255</v>
      </c>
      <c r="AJ68" s="95">
        <f t="shared" si="17"/>
        <v>510</v>
      </c>
      <c r="AK68" s="96">
        <f t="shared" ref="AK68:AK131" si="30">ROUND(J68*1.13,0)</f>
        <v>58</v>
      </c>
      <c r="AL68" s="96">
        <f t="shared" ref="AL68:AL131" si="31">ROUND(J68*1.45,0)</f>
        <v>74</v>
      </c>
    </row>
    <row r="69" spans="2:38" s="97" customFormat="1" ht="39.6" x14ac:dyDescent="0.3">
      <c r="B69" s="79">
        <f t="shared" si="12"/>
        <v>66</v>
      </c>
      <c r="C69" s="83" t="s">
        <v>148</v>
      </c>
      <c r="D69" s="136" t="s">
        <v>95</v>
      </c>
      <c r="E69" s="80"/>
      <c r="F69" s="98">
        <v>31</v>
      </c>
      <c r="G69" s="82" t="str">
        <f t="shared" si="15"/>
        <v>Группа от QF 31</v>
      </c>
      <c r="H69" s="83" t="s">
        <v>116</v>
      </c>
      <c r="I69" s="83" t="s">
        <v>103</v>
      </c>
      <c r="J69" s="83">
        <v>52</v>
      </c>
      <c r="K69" s="83" t="s">
        <v>147</v>
      </c>
      <c r="L69" s="83" t="s">
        <v>154</v>
      </c>
      <c r="M69" s="83" t="s">
        <v>155</v>
      </c>
      <c r="N69" s="83" t="s">
        <v>107</v>
      </c>
      <c r="O69" s="83">
        <v>4</v>
      </c>
      <c r="P69" s="83"/>
      <c r="Q69" s="88" t="str">
        <f t="shared" si="27"/>
        <v>-</v>
      </c>
      <c r="R69" s="83" t="s">
        <v>30</v>
      </c>
      <c r="S69" s="90" t="str">
        <f t="shared" si="28"/>
        <v>-</v>
      </c>
      <c r="T69" s="83">
        <v>3</v>
      </c>
      <c r="U69" s="83">
        <v>50</v>
      </c>
      <c r="V69" s="83" t="s">
        <v>167</v>
      </c>
      <c r="W69" s="83">
        <v>3</v>
      </c>
      <c r="X69" s="87" t="s">
        <v>75</v>
      </c>
      <c r="Y69" s="76"/>
      <c r="Z69" s="91">
        <f t="shared" si="23"/>
        <v>260</v>
      </c>
      <c r="AA69" s="88" t="str">
        <f t="shared" si="29"/>
        <v>-</v>
      </c>
      <c r="AB69" s="91">
        <f t="shared" si="24"/>
        <v>520</v>
      </c>
      <c r="AC69" s="78"/>
      <c r="AD69" s="78"/>
      <c r="AE69" s="78"/>
      <c r="AG69" s="94" t="str">
        <f t="shared" si="25"/>
        <v>≤60</v>
      </c>
      <c r="AH69" s="94">
        <f t="shared" ca="1" si="26"/>
        <v>41</v>
      </c>
      <c r="AI69" s="95">
        <f t="shared" si="16"/>
        <v>260</v>
      </c>
      <c r="AJ69" s="95">
        <f t="shared" si="17"/>
        <v>520</v>
      </c>
      <c r="AK69" s="96">
        <f t="shared" si="30"/>
        <v>59</v>
      </c>
      <c r="AL69" s="96">
        <f t="shared" si="31"/>
        <v>75</v>
      </c>
    </row>
    <row r="70" spans="2:38" s="97" customFormat="1" ht="39.6" x14ac:dyDescent="0.3">
      <c r="B70" s="79">
        <f t="shared" ref="B70:B133" si="32">(IF(B68+B69=0,(B67+1),(IF(B69=0,(B68+1),B69+1))))</f>
        <v>67</v>
      </c>
      <c r="C70" s="83" t="s">
        <v>148</v>
      </c>
      <c r="D70" s="136" t="s">
        <v>95</v>
      </c>
      <c r="E70" s="80"/>
      <c r="F70" s="98">
        <v>32</v>
      </c>
      <c r="G70" s="82" t="str">
        <f t="shared" si="15"/>
        <v>Группа от QF 32</v>
      </c>
      <c r="H70" s="83" t="s">
        <v>116</v>
      </c>
      <c r="I70" s="83" t="s">
        <v>103</v>
      </c>
      <c r="J70" s="83">
        <v>53</v>
      </c>
      <c r="K70" s="83" t="s">
        <v>147</v>
      </c>
      <c r="L70" s="83" t="s">
        <v>154</v>
      </c>
      <c r="M70" s="83" t="s">
        <v>155</v>
      </c>
      <c r="N70" s="83" t="s">
        <v>107</v>
      </c>
      <c r="O70" s="83"/>
      <c r="P70" s="83"/>
      <c r="Q70" s="88" t="str">
        <f t="shared" si="27"/>
        <v xml:space="preserve"> </v>
      </c>
      <c r="R70" s="83"/>
      <c r="S70" s="90" t="str">
        <f t="shared" si="28"/>
        <v xml:space="preserve"> </v>
      </c>
      <c r="T70" s="83">
        <v>2</v>
      </c>
      <c r="U70" s="83">
        <v>30</v>
      </c>
      <c r="V70" s="83" t="s">
        <v>168</v>
      </c>
      <c r="W70" s="83">
        <v>4</v>
      </c>
      <c r="X70" s="87" t="s">
        <v>75</v>
      </c>
      <c r="Y70" s="76"/>
      <c r="Z70" s="91">
        <f t="shared" si="23"/>
        <v>0</v>
      </c>
      <c r="AA70" s="88" t="str">
        <f t="shared" si="29"/>
        <v xml:space="preserve"> </v>
      </c>
      <c r="AB70" s="91" t="str">
        <f t="shared" si="24"/>
        <v xml:space="preserve"> </v>
      </c>
      <c r="AC70" s="78"/>
      <c r="AD70" s="78"/>
      <c r="AE70" s="78"/>
      <c r="AG70" s="94" t="str">
        <f t="shared" si="25"/>
        <v>≤60</v>
      </c>
      <c r="AH70" s="94">
        <f t="shared" ca="1" si="26"/>
        <v>26</v>
      </c>
      <c r="AI70" s="95">
        <f t="shared" si="16"/>
        <v>0</v>
      </c>
      <c r="AJ70" s="95">
        <f t="shared" si="17"/>
        <v>0</v>
      </c>
      <c r="AK70" s="96">
        <f t="shared" si="30"/>
        <v>60</v>
      </c>
      <c r="AL70" s="96">
        <f t="shared" si="31"/>
        <v>77</v>
      </c>
    </row>
    <row r="71" spans="2:38" s="97" customFormat="1" ht="39.6" x14ac:dyDescent="0.3">
      <c r="B71" s="79">
        <f t="shared" si="32"/>
        <v>68</v>
      </c>
      <c r="C71" s="79"/>
      <c r="D71" s="80" t="s">
        <v>95</v>
      </c>
      <c r="E71" s="80"/>
      <c r="F71" s="81"/>
      <c r="G71" s="82" t="str">
        <f t="shared" si="15"/>
        <v xml:space="preserve">Группа от QF </v>
      </c>
      <c r="H71" s="83"/>
      <c r="I71" s="83"/>
      <c r="J71" s="133"/>
      <c r="K71" s="84"/>
      <c r="L71" s="85"/>
      <c r="M71" s="85"/>
      <c r="N71" s="86"/>
      <c r="O71" s="80"/>
      <c r="P71" s="87"/>
      <c r="Q71" s="88" t="str">
        <f t="shared" si="27"/>
        <v xml:space="preserve"> </v>
      </c>
      <c r="R71" s="83"/>
      <c r="S71" s="90" t="str">
        <f t="shared" si="28"/>
        <v xml:space="preserve"> </v>
      </c>
      <c r="T71" s="83"/>
      <c r="U71" s="83"/>
      <c r="V71" s="83"/>
      <c r="W71" s="83"/>
      <c r="X71" s="87" t="s">
        <v>75</v>
      </c>
      <c r="Y71" s="76"/>
      <c r="Z71" s="91">
        <f t="shared" si="23"/>
        <v>0</v>
      </c>
      <c r="AA71" s="88" t="str">
        <f t="shared" si="29"/>
        <v xml:space="preserve"> </v>
      </c>
      <c r="AB71" s="91" t="str">
        <f t="shared" si="24"/>
        <v xml:space="preserve"> </v>
      </c>
      <c r="AC71" s="78"/>
      <c r="AD71" s="78"/>
      <c r="AE71" s="78"/>
      <c r="AG71" s="94" t="str">
        <f t="shared" si="25"/>
        <v>≤60</v>
      </c>
      <c r="AH71" s="94">
        <f t="shared" ca="1" si="26"/>
        <v>21</v>
      </c>
      <c r="AI71" s="95">
        <f t="shared" si="16"/>
        <v>0</v>
      </c>
      <c r="AJ71" s="95">
        <f t="shared" si="17"/>
        <v>0</v>
      </c>
      <c r="AK71" s="96">
        <f t="shared" si="30"/>
        <v>0</v>
      </c>
      <c r="AL71" s="96">
        <f t="shared" si="31"/>
        <v>0</v>
      </c>
    </row>
    <row r="72" spans="2:38" s="97" customFormat="1" ht="39.6" x14ac:dyDescent="0.3">
      <c r="B72" s="79">
        <f t="shared" si="32"/>
        <v>69</v>
      </c>
      <c r="C72" s="79"/>
      <c r="D72" s="80" t="s">
        <v>95</v>
      </c>
      <c r="E72" s="80"/>
      <c r="F72" s="81"/>
      <c r="G72" s="82" t="str">
        <f t="shared" si="15"/>
        <v xml:space="preserve">Группа от QF </v>
      </c>
      <c r="H72" s="83"/>
      <c r="I72" s="83"/>
      <c r="J72" s="133"/>
      <c r="K72" s="84"/>
      <c r="L72" s="85"/>
      <c r="M72" s="85"/>
      <c r="N72" s="86"/>
      <c r="O72" s="80"/>
      <c r="P72" s="87"/>
      <c r="Q72" s="88" t="str">
        <f t="shared" si="27"/>
        <v xml:space="preserve"> </v>
      </c>
      <c r="R72" s="83"/>
      <c r="S72" s="90" t="str">
        <f t="shared" si="28"/>
        <v xml:space="preserve"> </v>
      </c>
      <c r="T72" s="83"/>
      <c r="U72" s="83"/>
      <c r="V72" s="83"/>
      <c r="W72" s="83"/>
      <c r="X72" s="87" t="s">
        <v>75</v>
      </c>
      <c r="Y72" s="76"/>
      <c r="Z72" s="91">
        <f t="shared" si="23"/>
        <v>0</v>
      </c>
      <c r="AA72" s="88" t="str">
        <f t="shared" si="29"/>
        <v xml:space="preserve"> </v>
      </c>
      <c r="AB72" s="91" t="str">
        <f t="shared" si="24"/>
        <v xml:space="preserve"> </v>
      </c>
      <c r="AC72" s="78"/>
      <c r="AD72" s="78"/>
      <c r="AE72" s="78"/>
      <c r="AG72" s="94" t="str">
        <f t="shared" si="25"/>
        <v>≤60</v>
      </c>
      <c r="AH72" s="94">
        <f t="shared" ca="1" si="26"/>
        <v>50</v>
      </c>
      <c r="AI72" s="95">
        <f t="shared" si="16"/>
        <v>0</v>
      </c>
      <c r="AJ72" s="95">
        <f t="shared" si="17"/>
        <v>0</v>
      </c>
      <c r="AK72" s="96">
        <f t="shared" si="30"/>
        <v>0</v>
      </c>
      <c r="AL72" s="96">
        <f t="shared" si="31"/>
        <v>0</v>
      </c>
    </row>
    <row r="73" spans="2:38" s="97" customFormat="1" ht="39.6" x14ac:dyDescent="0.3">
      <c r="B73" s="79">
        <f t="shared" si="32"/>
        <v>70</v>
      </c>
      <c r="C73" s="79"/>
      <c r="D73" s="80" t="s">
        <v>95</v>
      </c>
      <c r="E73" s="80"/>
      <c r="F73" s="81"/>
      <c r="G73" s="82" t="str">
        <f t="shared" si="15"/>
        <v xml:space="preserve">Группа от QF </v>
      </c>
      <c r="H73" s="83"/>
      <c r="I73" s="83"/>
      <c r="J73" s="133"/>
      <c r="K73" s="84"/>
      <c r="L73" s="85"/>
      <c r="M73" s="85"/>
      <c r="N73" s="86"/>
      <c r="O73" s="80"/>
      <c r="P73" s="87"/>
      <c r="Q73" s="88" t="str">
        <f t="shared" si="27"/>
        <v xml:space="preserve"> </v>
      </c>
      <c r="R73" s="83"/>
      <c r="S73" s="90" t="str">
        <f t="shared" si="28"/>
        <v xml:space="preserve"> </v>
      </c>
      <c r="T73" s="83"/>
      <c r="U73" s="83"/>
      <c r="V73" s="83"/>
      <c r="W73" s="83"/>
      <c r="X73" s="87" t="s">
        <v>75</v>
      </c>
      <c r="Y73" s="76"/>
      <c r="Z73" s="91">
        <f t="shared" si="23"/>
        <v>0</v>
      </c>
      <c r="AA73" s="88" t="str">
        <f t="shared" si="29"/>
        <v xml:space="preserve"> </v>
      </c>
      <c r="AB73" s="91" t="str">
        <f t="shared" si="24"/>
        <v xml:space="preserve"> </v>
      </c>
      <c r="AC73" s="78"/>
      <c r="AD73" s="78"/>
      <c r="AE73" s="78"/>
      <c r="AG73" s="94" t="str">
        <f t="shared" si="25"/>
        <v>≤60</v>
      </c>
      <c r="AH73" s="94">
        <f t="shared" ca="1" si="26"/>
        <v>38</v>
      </c>
      <c r="AI73" s="95">
        <f t="shared" si="16"/>
        <v>0</v>
      </c>
      <c r="AJ73" s="95">
        <f t="shared" si="17"/>
        <v>0</v>
      </c>
      <c r="AK73" s="96">
        <f t="shared" si="30"/>
        <v>0</v>
      </c>
      <c r="AL73" s="96">
        <f t="shared" si="31"/>
        <v>0</v>
      </c>
    </row>
    <row r="74" spans="2:38" s="97" customFormat="1" ht="39.6" x14ac:dyDescent="0.3">
      <c r="B74" s="79">
        <f t="shared" si="32"/>
        <v>71</v>
      </c>
      <c r="C74" s="79"/>
      <c r="D74" s="80" t="s">
        <v>95</v>
      </c>
      <c r="E74" s="80"/>
      <c r="F74" s="81"/>
      <c r="G74" s="82" t="str">
        <f t="shared" si="15"/>
        <v xml:space="preserve">Группа от QF </v>
      </c>
      <c r="H74" s="83"/>
      <c r="I74" s="83"/>
      <c r="J74" s="133"/>
      <c r="K74" s="84"/>
      <c r="L74" s="85"/>
      <c r="M74" s="85"/>
      <c r="N74" s="86"/>
      <c r="O74" s="80"/>
      <c r="P74" s="87"/>
      <c r="Q74" s="88" t="str">
        <f t="shared" si="27"/>
        <v xml:space="preserve"> </v>
      </c>
      <c r="R74" s="83"/>
      <c r="S74" s="90" t="str">
        <f t="shared" si="28"/>
        <v xml:space="preserve"> </v>
      </c>
      <c r="T74" s="83"/>
      <c r="U74" s="83"/>
      <c r="V74" s="83"/>
      <c r="W74" s="83"/>
      <c r="X74" s="87" t="s">
        <v>75</v>
      </c>
      <c r="Y74" s="76"/>
      <c r="Z74" s="91">
        <f t="shared" si="23"/>
        <v>0</v>
      </c>
      <c r="AA74" s="88" t="str">
        <f t="shared" si="29"/>
        <v xml:space="preserve"> </v>
      </c>
      <c r="AB74" s="91" t="str">
        <f t="shared" si="24"/>
        <v xml:space="preserve"> </v>
      </c>
      <c r="AC74" s="78"/>
      <c r="AD74" s="78"/>
      <c r="AE74" s="78"/>
      <c r="AG74" s="94" t="str">
        <f t="shared" si="25"/>
        <v>≤60</v>
      </c>
      <c r="AH74" s="94">
        <f t="shared" ca="1" si="26"/>
        <v>24</v>
      </c>
      <c r="AI74" s="95">
        <f t="shared" si="16"/>
        <v>0</v>
      </c>
      <c r="AJ74" s="95">
        <f t="shared" si="17"/>
        <v>0</v>
      </c>
      <c r="AK74" s="96">
        <f t="shared" si="30"/>
        <v>0</v>
      </c>
      <c r="AL74" s="96">
        <f t="shared" si="31"/>
        <v>0</v>
      </c>
    </row>
    <row r="75" spans="2:38" s="97" customFormat="1" ht="39.6" x14ac:dyDescent="0.3">
      <c r="B75" s="79">
        <f t="shared" si="32"/>
        <v>72</v>
      </c>
      <c r="C75" s="79"/>
      <c r="D75" s="80" t="s">
        <v>95</v>
      </c>
      <c r="E75" s="80"/>
      <c r="F75" s="81"/>
      <c r="G75" s="82" t="str">
        <f t="shared" si="15"/>
        <v xml:space="preserve">Группа от QF </v>
      </c>
      <c r="H75" s="83"/>
      <c r="I75" s="83"/>
      <c r="J75" s="133"/>
      <c r="K75" s="84"/>
      <c r="L75" s="85"/>
      <c r="M75" s="85"/>
      <c r="N75" s="86"/>
      <c r="O75" s="80"/>
      <c r="P75" s="87"/>
      <c r="Q75" s="88" t="str">
        <f t="shared" si="27"/>
        <v xml:space="preserve"> </v>
      </c>
      <c r="R75" s="83"/>
      <c r="S75" s="90" t="str">
        <f t="shared" si="28"/>
        <v xml:space="preserve"> </v>
      </c>
      <c r="T75" s="83"/>
      <c r="U75" s="83"/>
      <c r="V75" s="83"/>
      <c r="W75" s="83"/>
      <c r="X75" s="87" t="s">
        <v>75</v>
      </c>
      <c r="Y75" s="76"/>
      <c r="Z75" s="91">
        <f t="shared" si="23"/>
        <v>0</v>
      </c>
      <c r="AA75" s="88" t="str">
        <f t="shared" si="29"/>
        <v xml:space="preserve"> </v>
      </c>
      <c r="AB75" s="91" t="str">
        <f t="shared" si="24"/>
        <v xml:space="preserve"> </v>
      </c>
      <c r="AC75" s="78"/>
      <c r="AD75" s="78"/>
      <c r="AE75" s="78"/>
      <c r="AG75" s="94" t="str">
        <f t="shared" si="25"/>
        <v>≤60</v>
      </c>
      <c r="AH75" s="94">
        <f t="shared" ca="1" si="26"/>
        <v>32</v>
      </c>
      <c r="AI75" s="95">
        <f t="shared" si="16"/>
        <v>0</v>
      </c>
      <c r="AJ75" s="95">
        <f t="shared" si="17"/>
        <v>0</v>
      </c>
      <c r="AK75" s="96">
        <f t="shared" si="30"/>
        <v>0</v>
      </c>
      <c r="AL75" s="96">
        <f t="shared" si="31"/>
        <v>0</v>
      </c>
    </row>
    <row r="76" spans="2:38" s="97" customFormat="1" ht="39.6" x14ac:dyDescent="0.3">
      <c r="B76" s="79">
        <f t="shared" si="32"/>
        <v>73</v>
      </c>
      <c r="C76" s="79"/>
      <c r="D76" s="80" t="s">
        <v>95</v>
      </c>
      <c r="E76" s="80"/>
      <c r="F76" s="81"/>
      <c r="G76" s="82" t="str">
        <f t="shared" si="15"/>
        <v xml:space="preserve">Группа от QF </v>
      </c>
      <c r="H76" s="83"/>
      <c r="I76" s="83"/>
      <c r="J76" s="133"/>
      <c r="K76" s="84"/>
      <c r="L76" s="85"/>
      <c r="M76" s="85"/>
      <c r="N76" s="86"/>
      <c r="O76" s="80"/>
      <c r="P76" s="87"/>
      <c r="Q76" s="88" t="str">
        <f t="shared" si="27"/>
        <v xml:space="preserve"> </v>
      </c>
      <c r="R76" s="83"/>
      <c r="S76" s="90" t="str">
        <f t="shared" si="28"/>
        <v xml:space="preserve"> </v>
      </c>
      <c r="T76" s="83"/>
      <c r="U76" s="83"/>
      <c r="V76" s="83"/>
      <c r="W76" s="83"/>
      <c r="X76" s="87" t="s">
        <v>75</v>
      </c>
      <c r="Y76" s="76"/>
      <c r="Z76" s="91">
        <f t="shared" si="23"/>
        <v>0</v>
      </c>
      <c r="AA76" s="88" t="str">
        <f t="shared" si="29"/>
        <v xml:space="preserve"> </v>
      </c>
      <c r="AB76" s="91" t="str">
        <f t="shared" si="24"/>
        <v xml:space="preserve"> </v>
      </c>
      <c r="AC76" s="78"/>
      <c r="AD76" s="78"/>
      <c r="AE76" s="78"/>
      <c r="AG76" s="94" t="str">
        <f t="shared" si="25"/>
        <v>≤60</v>
      </c>
      <c r="AH76" s="94">
        <f t="shared" ca="1" si="26"/>
        <v>41</v>
      </c>
      <c r="AI76" s="95">
        <f t="shared" si="16"/>
        <v>0</v>
      </c>
      <c r="AJ76" s="95">
        <f t="shared" si="17"/>
        <v>0</v>
      </c>
      <c r="AK76" s="96">
        <f t="shared" si="30"/>
        <v>0</v>
      </c>
      <c r="AL76" s="96">
        <f t="shared" si="31"/>
        <v>0</v>
      </c>
    </row>
    <row r="77" spans="2:38" s="97" customFormat="1" ht="39.6" x14ac:dyDescent="0.3">
      <c r="B77" s="79">
        <f t="shared" si="32"/>
        <v>74</v>
      </c>
      <c r="C77" s="79"/>
      <c r="D77" s="80" t="s">
        <v>95</v>
      </c>
      <c r="E77" s="80"/>
      <c r="F77" s="81"/>
      <c r="G77" s="82" t="str">
        <f t="shared" ref="G77:G140" si="33">CONCATENATE(D77," ",F77,E77)</f>
        <v xml:space="preserve">Группа от QF </v>
      </c>
      <c r="H77" s="83"/>
      <c r="I77" s="83"/>
      <c r="J77" s="133"/>
      <c r="K77" s="84"/>
      <c r="L77" s="85"/>
      <c r="M77" s="85"/>
      <c r="N77" s="86"/>
      <c r="O77" s="80"/>
      <c r="P77" s="87"/>
      <c r="Q77" s="88" t="str">
        <f t="shared" si="27"/>
        <v xml:space="preserve"> </v>
      </c>
      <c r="R77" s="83"/>
      <c r="S77" s="90" t="str">
        <f t="shared" si="28"/>
        <v xml:space="preserve"> </v>
      </c>
      <c r="T77" s="83"/>
      <c r="U77" s="83"/>
      <c r="V77" s="83"/>
      <c r="W77" s="83"/>
      <c r="X77" s="87" t="s">
        <v>75</v>
      </c>
      <c r="Y77" s="76"/>
      <c r="Z77" s="91">
        <f t="shared" si="23"/>
        <v>0</v>
      </c>
      <c r="AA77" s="88" t="str">
        <f t="shared" si="29"/>
        <v xml:space="preserve"> </v>
      </c>
      <c r="AB77" s="91" t="str">
        <f t="shared" si="24"/>
        <v xml:space="preserve"> </v>
      </c>
      <c r="AC77" s="78"/>
      <c r="AD77" s="78"/>
      <c r="AE77" s="78"/>
      <c r="AG77" s="94" t="str">
        <f t="shared" si="25"/>
        <v>≤60</v>
      </c>
      <c r="AH77" s="94">
        <f t="shared" ca="1" si="26"/>
        <v>37</v>
      </c>
      <c r="AI77" s="95">
        <f t="shared" si="16"/>
        <v>0</v>
      </c>
      <c r="AJ77" s="95">
        <f t="shared" si="17"/>
        <v>0</v>
      </c>
      <c r="AK77" s="96">
        <f t="shared" si="30"/>
        <v>0</v>
      </c>
      <c r="AL77" s="96">
        <f t="shared" si="31"/>
        <v>0</v>
      </c>
    </row>
    <row r="78" spans="2:38" s="97" customFormat="1" ht="39.6" x14ac:dyDescent="0.3">
      <c r="B78" s="79">
        <f t="shared" si="32"/>
        <v>75</v>
      </c>
      <c r="C78" s="79"/>
      <c r="D78" s="80" t="s">
        <v>95</v>
      </c>
      <c r="E78" s="80"/>
      <c r="F78" s="81"/>
      <c r="G78" s="82" t="str">
        <f t="shared" si="33"/>
        <v xml:space="preserve">Группа от QF </v>
      </c>
      <c r="H78" s="83"/>
      <c r="I78" s="83"/>
      <c r="J78" s="133"/>
      <c r="K78" s="84"/>
      <c r="L78" s="85"/>
      <c r="M78" s="85"/>
      <c r="N78" s="86"/>
      <c r="O78" s="80"/>
      <c r="P78" s="87"/>
      <c r="Q78" s="88" t="str">
        <f t="shared" si="27"/>
        <v xml:space="preserve"> </v>
      </c>
      <c r="R78" s="83"/>
      <c r="S78" s="90" t="str">
        <f t="shared" si="28"/>
        <v xml:space="preserve"> </v>
      </c>
      <c r="T78" s="83"/>
      <c r="U78" s="83"/>
      <c r="V78" s="83"/>
      <c r="W78" s="83"/>
      <c r="X78" s="87" t="s">
        <v>75</v>
      </c>
      <c r="Y78" s="76"/>
      <c r="Z78" s="91">
        <f t="shared" si="23"/>
        <v>0</v>
      </c>
      <c r="AA78" s="88" t="str">
        <f t="shared" si="29"/>
        <v xml:space="preserve"> </v>
      </c>
      <c r="AB78" s="91" t="str">
        <f t="shared" si="24"/>
        <v xml:space="preserve"> </v>
      </c>
      <c r="AC78" s="78"/>
      <c r="AD78" s="78"/>
      <c r="AE78" s="78"/>
      <c r="AG78" s="94" t="str">
        <f t="shared" si="25"/>
        <v>≤60</v>
      </c>
      <c r="AH78" s="94">
        <f t="shared" ca="1" si="26"/>
        <v>41</v>
      </c>
      <c r="AI78" s="95">
        <f t="shared" ref="AI78:AI141" si="34">IF(R78=$AC$1,J78*3,IF(R78=$AD$1,J78*5,IF(R78=$AE$1,J78*8,IF(R78=$AF$1,J78*12,0))))</f>
        <v>0</v>
      </c>
      <c r="AJ78" s="95">
        <f t="shared" ref="AJ78:AJ141" si="35">IF(R78=$AC$1,J78*5,IF(R78=$AD$1,J78*10,IF(R78=$AE$1,J78*10,IF(R78=$AF$1,J78*0,0))))</f>
        <v>0</v>
      </c>
      <c r="AK78" s="96">
        <f t="shared" si="30"/>
        <v>0</v>
      </c>
      <c r="AL78" s="96">
        <f t="shared" si="31"/>
        <v>0</v>
      </c>
    </row>
    <row r="79" spans="2:38" s="97" customFormat="1" ht="39.6" x14ac:dyDescent="0.3">
      <c r="B79" s="79">
        <f t="shared" si="32"/>
        <v>76</v>
      </c>
      <c r="C79" s="79"/>
      <c r="D79" s="80" t="s">
        <v>95</v>
      </c>
      <c r="E79" s="80"/>
      <c r="F79" s="81"/>
      <c r="G79" s="82" t="str">
        <f t="shared" si="33"/>
        <v xml:space="preserve">Группа от QF </v>
      </c>
      <c r="H79" s="83"/>
      <c r="I79" s="83"/>
      <c r="J79" s="133"/>
      <c r="K79" s="84"/>
      <c r="L79" s="85"/>
      <c r="M79" s="85"/>
      <c r="N79" s="86"/>
      <c r="O79" s="80"/>
      <c r="P79" s="87"/>
      <c r="Q79" s="88" t="str">
        <f t="shared" si="27"/>
        <v xml:space="preserve"> </v>
      </c>
      <c r="R79" s="83"/>
      <c r="S79" s="90" t="str">
        <f t="shared" si="28"/>
        <v xml:space="preserve"> </v>
      </c>
      <c r="T79" s="83"/>
      <c r="U79" s="83"/>
      <c r="V79" s="83"/>
      <c r="W79" s="83"/>
      <c r="X79" s="87" t="s">
        <v>75</v>
      </c>
      <c r="Y79" s="76"/>
      <c r="Z79" s="91">
        <f t="shared" si="23"/>
        <v>0</v>
      </c>
      <c r="AA79" s="88" t="str">
        <f t="shared" si="29"/>
        <v xml:space="preserve"> </v>
      </c>
      <c r="AB79" s="91" t="str">
        <f t="shared" si="24"/>
        <v xml:space="preserve"> </v>
      </c>
      <c r="AC79" s="78"/>
      <c r="AD79" s="78"/>
      <c r="AE79" s="78"/>
      <c r="AG79" s="94" t="str">
        <f t="shared" si="25"/>
        <v>≤60</v>
      </c>
      <c r="AH79" s="94">
        <f t="shared" ca="1" si="26"/>
        <v>22</v>
      </c>
      <c r="AI79" s="95">
        <f t="shared" si="34"/>
        <v>0</v>
      </c>
      <c r="AJ79" s="95">
        <f t="shared" si="35"/>
        <v>0</v>
      </c>
      <c r="AK79" s="96">
        <f t="shared" si="30"/>
        <v>0</v>
      </c>
      <c r="AL79" s="96">
        <f t="shared" si="31"/>
        <v>0</v>
      </c>
    </row>
    <row r="80" spans="2:38" s="97" customFormat="1" ht="39.6" x14ac:dyDescent="0.3">
      <c r="B80" s="79">
        <f t="shared" si="32"/>
        <v>77</v>
      </c>
      <c r="C80" s="79"/>
      <c r="D80" s="80" t="s">
        <v>95</v>
      </c>
      <c r="E80" s="80"/>
      <c r="F80" s="81"/>
      <c r="G80" s="82" t="str">
        <f t="shared" si="33"/>
        <v xml:space="preserve">Группа от QF </v>
      </c>
      <c r="H80" s="83"/>
      <c r="I80" s="83"/>
      <c r="J80" s="133"/>
      <c r="K80" s="84"/>
      <c r="L80" s="85"/>
      <c r="M80" s="85"/>
      <c r="N80" s="86"/>
      <c r="O80" s="80"/>
      <c r="P80" s="87"/>
      <c r="Q80" s="88" t="str">
        <f t="shared" si="27"/>
        <v xml:space="preserve"> </v>
      </c>
      <c r="R80" s="83"/>
      <c r="S80" s="90" t="str">
        <f t="shared" si="28"/>
        <v xml:space="preserve"> </v>
      </c>
      <c r="T80" s="83"/>
      <c r="U80" s="83"/>
      <c r="V80" s="83"/>
      <c r="W80" s="83"/>
      <c r="X80" s="87" t="s">
        <v>75</v>
      </c>
      <c r="Y80" s="76"/>
      <c r="Z80" s="91">
        <f t="shared" si="23"/>
        <v>0</v>
      </c>
      <c r="AA80" s="88" t="str">
        <f t="shared" si="29"/>
        <v xml:space="preserve"> </v>
      </c>
      <c r="AB80" s="91" t="str">
        <f t="shared" si="24"/>
        <v xml:space="preserve"> </v>
      </c>
      <c r="AC80" s="78"/>
      <c r="AD80" s="78"/>
      <c r="AE80" s="78"/>
      <c r="AG80" s="94" t="str">
        <f t="shared" si="25"/>
        <v>≤60</v>
      </c>
      <c r="AH80" s="94">
        <f t="shared" ca="1" si="26"/>
        <v>30</v>
      </c>
      <c r="AI80" s="95">
        <f t="shared" si="34"/>
        <v>0</v>
      </c>
      <c r="AJ80" s="95">
        <f t="shared" si="35"/>
        <v>0</v>
      </c>
      <c r="AK80" s="96">
        <f t="shared" si="30"/>
        <v>0</v>
      </c>
      <c r="AL80" s="96">
        <f t="shared" si="31"/>
        <v>0</v>
      </c>
    </row>
    <row r="81" spans="2:38" s="97" customFormat="1" ht="39.6" x14ac:dyDescent="0.3">
      <c r="B81" s="79">
        <f t="shared" si="32"/>
        <v>78</v>
      </c>
      <c r="C81" s="79"/>
      <c r="D81" s="80" t="s">
        <v>95</v>
      </c>
      <c r="E81" s="80"/>
      <c r="F81" s="81"/>
      <c r="G81" s="82" t="str">
        <f t="shared" si="33"/>
        <v xml:space="preserve">Группа от QF </v>
      </c>
      <c r="H81" s="83"/>
      <c r="I81" s="83"/>
      <c r="J81" s="133"/>
      <c r="K81" s="84"/>
      <c r="L81" s="85"/>
      <c r="M81" s="85"/>
      <c r="N81" s="86"/>
      <c r="O81" s="80"/>
      <c r="P81" s="87"/>
      <c r="Q81" s="88" t="str">
        <f t="shared" si="27"/>
        <v xml:space="preserve"> </v>
      </c>
      <c r="R81" s="83"/>
      <c r="S81" s="90" t="str">
        <f t="shared" si="28"/>
        <v xml:space="preserve"> </v>
      </c>
      <c r="T81" s="83"/>
      <c r="U81" s="83"/>
      <c r="V81" s="83"/>
      <c r="W81" s="83"/>
      <c r="X81" s="87" t="s">
        <v>75</v>
      </c>
      <c r="Y81" s="76"/>
      <c r="Z81" s="91">
        <f t="shared" si="23"/>
        <v>0</v>
      </c>
      <c r="AA81" s="88" t="str">
        <f t="shared" si="29"/>
        <v xml:space="preserve"> </v>
      </c>
      <c r="AB81" s="91" t="str">
        <f t="shared" si="24"/>
        <v xml:space="preserve"> </v>
      </c>
      <c r="AC81" s="78"/>
      <c r="AD81" s="78"/>
      <c r="AE81" s="78"/>
      <c r="AG81" s="94" t="str">
        <f t="shared" si="25"/>
        <v>≤60</v>
      </c>
      <c r="AH81" s="94">
        <f t="shared" ca="1" si="26"/>
        <v>46</v>
      </c>
      <c r="AI81" s="95">
        <f t="shared" si="34"/>
        <v>0</v>
      </c>
      <c r="AJ81" s="95">
        <f t="shared" si="35"/>
        <v>0</v>
      </c>
      <c r="AK81" s="96">
        <f t="shared" si="30"/>
        <v>0</v>
      </c>
      <c r="AL81" s="96">
        <f t="shared" si="31"/>
        <v>0</v>
      </c>
    </row>
    <row r="82" spans="2:38" s="97" customFormat="1" ht="39.6" x14ac:dyDescent="0.3">
      <c r="B82" s="79">
        <f t="shared" si="32"/>
        <v>79</v>
      </c>
      <c r="C82" s="79"/>
      <c r="D82" s="80" t="s">
        <v>95</v>
      </c>
      <c r="E82" s="80"/>
      <c r="F82" s="81"/>
      <c r="G82" s="82" t="str">
        <f t="shared" si="33"/>
        <v xml:space="preserve">Группа от QF </v>
      </c>
      <c r="H82" s="83"/>
      <c r="I82" s="83"/>
      <c r="J82" s="133"/>
      <c r="K82" s="84"/>
      <c r="L82" s="85"/>
      <c r="M82" s="85"/>
      <c r="N82" s="86"/>
      <c r="O82" s="80"/>
      <c r="P82" s="87"/>
      <c r="Q82" s="88" t="str">
        <f t="shared" si="27"/>
        <v xml:space="preserve"> </v>
      </c>
      <c r="R82" s="83"/>
      <c r="S82" s="90" t="str">
        <f t="shared" si="28"/>
        <v xml:space="preserve"> </v>
      </c>
      <c r="T82" s="83"/>
      <c r="U82" s="83"/>
      <c r="V82" s="83"/>
      <c r="W82" s="83"/>
      <c r="X82" s="87" t="s">
        <v>75</v>
      </c>
      <c r="Y82" s="76"/>
      <c r="Z82" s="91">
        <f t="shared" si="23"/>
        <v>0</v>
      </c>
      <c r="AA82" s="88" t="str">
        <f t="shared" si="29"/>
        <v xml:space="preserve"> </v>
      </c>
      <c r="AB82" s="91" t="str">
        <f t="shared" si="24"/>
        <v xml:space="preserve"> </v>
      </c>
      <c r="AC82" s="78"/>
      <c r="AD82" s="78"/>
      <c r="AE82" s="78"/>
      <c r="AG82" s="94" t="str">
        <f t="shared" si="25"/>
        <v>≤60</v>
      </c>
      <c r="AH82" s="94">
        <f t="shared" ca="1" si="26"/>
        <v>35</v>
      </c>
      <c r="AI82" s="95">
        <f t="shared" si="34"/>
        <v>0</v>
      </c>
      <c r="AJ82" s="95">
        <f t="shared" si="35"/>
        <v>0</v>
      </c>
      <c r="AK82" s="96">
        <f t="shared" si="30"/>
        <v>0</v>
      </c>
      <c r="AL82" s="96">
        <f t="shared" si="31"/>
        <v>0</v>
      </c>
    </row>
    <row r="83" spans="2:38" s="97" customFormat="1" ht="39.6" x14ac:dyDescent="0.3">
      <c r="B83" s="79">
        <f t="shared" si="32"/>
        <v>80</v>
      </c>
      <c r="C83" s="79"/>
      <c r="D83" s="80" t="s">
        <v>95</v>
      </c>
      <c r="E83" s="80"/>
      <c r="F83" s="81"/>
      <c r="G83" s="82" t="str">
        <f t="shared" si="33"/>
        <v xml:space="preserve">Группа от QF </v>
      </c>
      <c r="H83" s="83"/>
      <c r="I83" s="83"/>
      <c r="J83" s="133"/>
      <c r="K83" s="84"/>
      <c r="L83" s="85"/>
      <c r="M83" s="85"/>
      <c r="N83" s="86"/>
      <c r="O83" s="80"/>
      <c r="P83" s="87"/>
      <c r="Q83" s="88" t="str">
        <f t="shared" si="27"/>
        <v xml:space="preserve"> </v>
      </c>
      <c r="R83" s="83"/>
      <c r="S83" s="90" t="str">
        <f t="shared" si="28"/>
        <v xml:space="preserve"> </v>
      </c>
      <c r="T83" s="83"/>
      <c r="U83" s="83"/>
      <c r="V83" s="83"/>
      <c r="W83" s="83"/>
      <c r="X83" s="87" t="s">
        <v>75</v>
      </c>
      <c r="Y83" s="76"/>
      <c r="Z83" s="91">
        <f t="shared" si="23"/>
        <v>0</v>
      </c>
      <c r="AA83" s="88" t="str">
        <f t="shared" si="29"/>
        <v xml:space="preserve"> </v>
      </c>
      <c r="AB83" s="91" t="str">
        <f t="shared" si="24"/>
        <v xml:space="preserve"> </v>
      </c>
      <c r="AC83" s="78"/>
      <c r="AD83" s="78"/>
      <c r="AE83" s="78"/>
      <c r="AG83" s="94" t="str">
        <f t="shared" si="25"/>
        <v>≤60</v>
      </c>
      <c r="AH83" s="94">
        <f t="shared" ca="1" si="26"/>
        <v>49</v>
      </c>
      <c r="AI83" s="95">
        <f t="shared" si="34"/>
        <v>0</v>
      </c>
      <c r="AJ83" s="95">
        <f t="shared" si="35"/>
        <v>0</v>
      </c>
      <c r="AK83" s="96">
        <f t="shared" si="30"/>
        <v>0</v>
      </c>
      <c r="AL83" s="96">
        <f t="shared" si="31"/>
        <v>0</v>
      </c>
    </row>
    <row r="84" spans="2:38" s="97" customFormat="1" ht="39.6" x14ac:dyDescent="0.3">
      <c r="B84" s="79">
        <f t="shared" si="32"/>
        <v>81</v>
      </c>
      <c r="C84" s="79"/>
      <c r="D84" s="80" t="s">
        <v>95</v>
      </c>
      <c r="E84" s="80"/>
      <c r="F84" s="81"/>
      <c r="G84" s="82" t="str">
        <f t="shared" si="33"/>
        <v xml:space="preserve">Группа от QF </v>
      </c>
      <c r="H84" s="83"/>
      <c r="I84" s="83"/>
      <c r="J84" s="133"/>
      <c r="K84" s="84"/>
      <c r="L84" s="85"/>
      <c r="M84" s="85"/>
      <c r="N84" s="86"/>
      <c r="O84" s="80"/>
      <c r="P84" s="87"/>
      <c r="Q84" s="88" t="str">
        <f t="shared" si="27"/>
        <v xml:space="preserve"> </v>
      </c>
      <c r="R84" s="83"/>
      <c r="S84" s="90" t="str">
        <f t="shared" si="28"/>
        <v xml:space="preserve"> </v>
      </c>
      <c r="T84" s="83"/>
      <c r="U84" s="83"/>
      <c r="V84" s="83"/>
      <c r="W84" s="83"/>
      <c r="X84" s="87" t="s">
        <v>75</v>
      </c>
      <c r="Y84" s="76"/>
      <c r="Z84" s="91">
        <f t="shared" si="23"/>
        <v>0</v>
      </c>
      <c r="AA84" s="88" t="str">
        <f t="shared" si="29"/>
        <v xml:space="preserve"> </v>
      </c>
      <c r="AB84" s="91" t="str">
        <f t="shared" si="24"/>
        <v xml:space="preserve"> </v>
      </c>
      <c r="AC84" s="78"/>
      <c r="AD84" s="78"/>
      <c r="AE84" s="78"/>
      <c r="AG84" s="94" t="str">
        <f t="shared" si="25"/>
        <v>≤60</v>
      </c>
      <c r="AH84" s="94">
        <f t="shared" ca="1" si="26"/>
        <v>32</v>
      </c>
      <c r="AI84" s="95">
        <f t="shared" si="34"/>
        <v>0</v>
      </c>
      <c r="AJ84" s="95">
        <f t="shared" si="35"/>
        <v>0</v>
      </c>
      <c r="AK84" s="96">
        <f t="shared" si="30"/>
        <v>0</v>
      </c>
      <c r="AL84" s="96">
        <f t="shared" si="31"/>
        <v>0</v>
      </c>
    </row>
    <row r="85" spans="2:38" s="97" customFormat="1" ht="39.6" x14ac:dyDescent="0.3">
      <c r="B85" s="79">
        <f t="shared" si="32"/>
        <v>82</v>
      </c>
      <c r="C85" s="79"/>
      <c r="D85" s="80" t="s">
        <v>95</v>
      </c>
      <c r="E85" s="80"/>
      <c r="F85" s="81"/>
      <c r="G85" s="82" t="str">
        <f t="shared" si="33"/>
        <v xml:space="preserve">Группа от QF </v>
      </c>
      <c r="H85" s="83"/>
      <c r="I85" s="83"/>
      <c r="J85" s="133"/>
      <c r="K85" s="84"/>
      <c r="L85" s="85"/>
      <c r="M85" s="85"/>
      <c r="N85" s="86"/>
      <c r="O85" s="80"/>
      <c r="P85" s="87"/>
      <c r="Q85" s="88" t="str">
        <f t="shared" si="27"/>
        <v xml:space="preserve"> </v>
      </c>
      <c r="R85" s="83"/>
      <c r="S85" s="90" t="str">
        <f t="shared" si="28"/>
        <v xml:space="preserve"> </v>
      </c>
      <c r="T85" s="83"/>
      <c r="U85" s="83"/>
      <c r="V85" s="83"/>
      <c r="W85" s="83"/>
      <c r="X85" s="87" t="s">
        <v>75</v>
      </c>
      <c r="Y85" s="76"/>
      <c r="Z85" s="91">
        <f t="shared" si="23"/>
        <v>0</v>
      </c>
      <c r="AA85" s="88" t="str">
        <f t="shared" si="29"/>
        <v xml:space="preserve"> </v>
      </c>
      <c r="AB85" s="91" t="str">
        <f t="shared" si="24"/>
        <v xml:space="preserve"> </v>
      </c>
      <c r="AC85" s="78"/>
      <c r="AD85" s="78"/>
      <c r="AE85" s="78"/>
      <c r="AG85" s="94" t="str">
        <f t="shared" si="25"/>
        <v>≤60</v>
      </c>
      <c r="AH85" s="94">
        <f t="shared" ca="1" si="26"/>
        <v>25</v>
      </c>
      <c r="AI85" s="95">
        <f t="shared" si="34"/>
        <v>0</v>
      </c>
      <c r="AJ85" s="95">
        <f t="shared" si="35"/>
        <v>0</v>
      </c>
      <c r="AK85" s="96">
        <f t="shared" si="30"/>
        <v>0</v>
      </c>
      <c r="AL85" s="96">
        <f t="shared" si="31"/>
        <v>0</v>
      </c>
    </row>
    <row r="86" spans="2:38" s="97" customFormat="1" ht="39.6" x14ac:dyDescent="0.3">
      <c r="B86" s="79">
        <f t="shared" si="32"/>
        <v>83</v>
      </c>
      <c r="C86" s="79"/>
      <c r="D86" s="80" t="s">
        <v>95</v>
      </c>
      <c r="E86" s="80"/>
      <c r="F86" s="81"/>
      <c r="G86" s="82" t="str">
        <f t="shared" si="33"/>
        <v xml:space="preserve">Группа от QF </v>
      </c>
      <c r="H86" s="83"/>
      <c r="I86" s="83"/>
      <c r="J86" s="133"/>
      <c r="K86" s="84"/>
      <c r="L86" s="85"/>
      <c r="M86" s="85"/>
      <c r="N86" s="86"/>
      <c r="O86" s="80"/>
      <c r="P86" s="87"/>
      <c r="Q86" s="88" t="str">
        <f t="shared" si="27"/>
        <v xml:space="preserve"> </v>
      </c>
      <c r="R86" s="83"/>
      <c r="S86" s="90" t="str">
        <f t="shared" si="28"/>
        <v xml:space="preserve"> </v>
      </c>
      <c r="T86" s="83"/>
      <c r="U86" s="83"/>
      <c r="V86" s="83"/>
      <c r="W86" s="83"/>
      <c r="X86" s="87" t="s">
        <v>75</v>
      </c>
      <c r="Y86" s="76"/>
      <c r="Z86" s="91">
        <f t="shared" si="23"/>
        <v>0</v>
      </c>
      <c r="AA86" s="88" t="str">
        <f t="shared" si="29"/>
        <v xml:space="preserve"> </v>
      </c>
      <c r="AB86" s="91" t="str">
        <f t="shared" si="24"/>
        <v xml:space="preserve"> </v>
      </c>
      <c r="AC86" s="78"/>
      <c r="AD86" s="78"/>
      <c r="AE86" s="78"/>
      <c r="AG86" s="94" t="str">
        <f t="shared" si="25"/>
        <v>≤60</v>
      </c>
      <c r="AH86" s="94">
        <f t="shared" ca="1" si="26"/>
        <v>49</v>
      </c>
      <c r="AI86" s="95">
        <f t="shared" si="34"/>
        <v>0</v>
      </c>
      <c r="AJ86" s="95">
        <f t="shared" si="35"/>
        <v>0</v>
      </c>
      <c r="AK86" s="96">
        <f t="shared" si="30"/>
        <v>0</v>
      </c>
      <c r="AL86" s="96">
        <f t="shared" si="31"/>
        <v>0</v>
      </c>
    </row>
    <row r="87" spans="2:38" s="97" customFormat="1" ht="39.6" x14ac:dyDescent="0.3">
      <c r="B87" s="79">
        <f t="shared" si="32"/>
        <v>84</v>
      </c>
      <c r="C87" s="79"/>
      <c r="D87" s="80" t="s">
        <v>95</v>
      </c>
      <c r="E87" s="80"/>
      <c r="F87" s="81"/>
      <c r="G87" s="82" t="str">
        <f t="shared" si="33"/>
        <v xml:space="preserve">Группа от QF </v>
      </c>
      <c r="H87" s="83"/>
      <c r="I87" s="83"/>
      <c r="J87" s="133"/>
      <c r="K87" s="84"/>
      <c r="L87" s="85"/>
      <c r="M87" s="85"/>
      <c r="N87" s="86"/>
      <c r="O87" s="80"/>
      <c r="P87" s="87"/>
      <c r="Q87" s="88" t="str">
        <f t="shared" si="27"/>
        <v xml:space="preserve"> </v>
      </c>
      <c r="R87" s="83"/>
      <c r="S87" s="90" t="str">
        <f t="shared" si="28"/>
        <v xml:space="preserve"> </v>
      </c>
      <c r="T87" s="83"/>
      <c r="U87" s="83"/>
      <c r="V87" s="83"/>
      <c r="W87" s="83"/>
      <c r="X87" s="87" t="s">
        <v>75</v>
      </c>
      <c r="Y87" s="76"/>
      <c r="Z87" s="91">
        <f t="shared" si="23"/>
        <v>0</v>
      </c>
      <c r="AA87" s="88" t="str">
        <f t="shared" si="29"/>
        <v xml:space="preserve"> </v>
      </c>
      <c r="AB87" s="91" t="str">
        <f t="shared" si="24"/>
        <v xml:space="preserve"> </v>
      </c>
      <c r="AC87" s="78"/>
      <c r="AD87" s="78"/>
      <c r="AE87" s="78"/>
      <c r="AG87" s="94" t="str">
        <f t="shared" si="25"/>
        <v>≤60</v>
      </c>
      <c r="AH87" s="94">
        <f t="shared" ca="1" si="26"/>
        <v>44</v>
      </c>
      <c r="AI87" s="95">
        <f t="shared" si="34"/>
        <v>0</v>
      </c>
      <c r="AJ87" s="95">
        <f t="shared" si="35"/>
        <v>0</v>
      </c>
      <c r="AK87" s="96">
        <f t="shared" si="30"/>
        <v>0</v>
      </c>
      <c r="AL87" s="96">
        <f t="shared" si="31"/>
        <v>0</v>
      </c>
    </row>
    <row r="88" spans="2:38" s="97" customFormat="1" ht="39.6" x14ac:dyDescent="0.3">
      <c r="B88" s="79">
        <f t="shared" si="32"/>
        <v>85</v>
      </c>
      <c r="C88" s="79"/>
      <c r="D88" s="80" t="s">
        <v>95</v>
      </c>
      <c r="E88" s="80"/>
      <c r="F88" s="81"/>
      <c r="G88" s="82" t="str">
        <f t="shared" si="33"/>
        <v xml:space="preserve">Группа от QF </v>
      </c>
      <c r="H88" s="83"/>
      <c r="I88" s="83"/>
      <c r="J88" s="133"/>
      <c r="K88" s="84"/>
      <c r="L88" s="85"/>
      <c r="M88" s="85"/>
      <c r="N88" s="86"/>
      <c r="O88" s="80"/>
      <c r="P88" s="87"/>
      <c r="Q88" s="88" t="str">
        <f t="shared" si="27"/>
        <v xml:space="preserve"> </v>
      </c>
      <c r="R88" s="83"/>
      <c r="S88" s="90" t="str">
        <f t="shared" si="28"/>
        <v xml:space="preserve"> </v>
      </c>
      <c r="T88" s="83"/>
      <c r="U88" s="83"/>
      <c r="V88" s="83"/>
      <c r="W88" s="83"/>
      <c r="X88" s="87" t="s">
        <v>75</v>
      </c>
      <c r="Y88" s="76"/>
      <c r="Z88" s="91">
        <f t="shared" si="23"/>
        <v>0</v>
      </c>
      <c r="AA88" s="88" t="str">
        <f t="shared" si="29"/>
        <v xml:space="preserve"> </v>
      </c>
      <c r="AB88" s="91" t="str">
        <f t="shared" si="24"/>
        <v xml:space="preserve"> </v>
      </c>
      <c r="AC88" s="78"/>
      <c r="AD88" s="78"/>
      <c r="AE88" s="78"/>
      <c r="AG88" s="94" t="str">
        <f t="shared" si="25"/>
        <v>≤60</v>
      </c>
      <c r="AH88" s="94">
        <f t="shared" ca="1" si="26"/>
        <v>37</v>
      </c>
      <c r="AI88" s="95">
        <f t="shared" si="34"/>
        <v>0</v>
      </c>
      <c r="AJ88" s="95">
        <f t="shared" si="35"/>
        <v>0</v>
      </c>
      <c r="AK88" s="96">
        <f t="shared" si="30"/>
        <v>0</v>
      </c>
      <c r="AL88" s="96">
        <f t="shared" si="31"/>
        <v>0</v>
      </c>
    </row>
    <row r="89" spans="2:38" s="97" customFormat="1" ht="39.6" x14ac:dyDescent="0.3">
      <c r="B89" s="79">
        <f t="shared" si="32"/>
        <v>86</v>
      </c>
      <c r="C89" s="79"/>
      <c r="D89" s="80" t="s">
        <v>95</v>
      </c>
      <c r="E89" s="80"/>
      <c r="F89" s="81"/>
      <c r="G89" s="82" t="str">
        <f t="shared" si="33"/>
        <v xml:space="preserve">Группа от QF </v>
      </c>
      <c r="H89" s="83"/>
      <c r="I89" s="83"/>
      <c r="J89" s="133"/>
      <c r="K89" s="84"/>
      <c r="L89" s="85"/>
      <c r="M89" s="85"/>
      <c r="N89" s="86"/>
      <c r="O89" s="80"/>
      <c r="P89" s="87"/>
      <c r="Q89" s="88" t="str">
        <f t="shared" si="27"/>
        <v xml:space="preserve"> </v>
      </c>
      <c r="R89" s="83"/>
      <c r="S89" s="90" t="str">
        <f t="shared" si="28"/>
        <v xml:space="preserve"> </v>
      </c>
      <c r="T89" s="83"/>
      <c r="U89" s="83"/>
      <c r="V89" s="83"/>
      <c r="W89" s="83"/>
      <c r="X89" s="87" t="s">
        <v>75</v>
      </c>
      <c r="Y89" s="76"/>
      <c r="Z89" s="91">
        <f t="shared" si="23"/>
        <v>0</v>
      </c>
      <c r="AA89" s="88" t="str">
        <f t="shared" si="29"/>
        <v xml:space="preserve"> </v>
      </c>
      <c r="AB89" s="91" t="str">
        <f t="shared" si="24"/>
        <v xml:space="preserve"> </v>
      </c>
      <c r="AC89" s="78"/>
      <c r="AD89" s="78"/>
      <c r="AE89" s="78"/>
      <c r="AG89" s="94" t="str">
        <f t="shared" si="25"/>
        <v>≤60</v>
      </c>
      <c r="AH89" s="94">
        <f t="shared" ca="1" si="26"/>
        <v>28</v>
      </c>
      <c r="AI89" s="95">
        <f t="shared" si="34"/>
        <v>0</v>
      </c>
      <c r="AJ89" s="95">
        <f t="shared" si="35"/>
        <v>0</v>
      </c>
      <c r="AK89" s="96">
        <f t="shared" si="30"/>
        <v>0</v>
      </c>
      <c r="AL89" s="96">
        <f t="shared" si="31"/>
        <v>0</v>
      </c>
    </row>
    <row r="90" spans="2:38" s="97" customFormat="1" ht="39.6" x14ac:dyDescent="0.3">
      <c r="B90" s="79">
        <f t="shared" si="32"/>
        <v>87</v>
      </c>
      <c r="C90" s="79"/>
      <c r="D90" s="80" t="s">
        <v>95</v>
      </c>
      <c r="E90" s="80"/>
      <c r="F90" s="81"/>
      <c r="G90" s="82" t="str">
        <f t="shared" si="33"/>
        <v xml:space="preserve">Группа от QF </v>
      </c>
      <c r="H90" s="83"/>
      <c r="I90" s="83"/>
      <c r="J90" s="133"/>
      <c r="K90" s="84"/>
      <c r="L90" s="85"/>
      <c r="M90" s="85"/>
      <c r="N90" s="86"/>
      <c r="O90" s="80"/>
      <c r="P90" s="87"/>
      <c r="Q90" s="88" t="str">
        <f t="shared" si="27"/>
        <v xml:space="preserve"> </v>
      </c>
      <c r="R90" s="83"/>
      <c r="S90" s="90" t="str">
        <f t="shared" si="28"/>
        <v xml:space="preserve"> </v>
      </c>
      <c r="T90" s="83"/>
      <c r="U90" s="83"/>
      <c r="V90" s="83"/>
      <c r="W90" s="83"/>
      <c r="X90" s="87" t="s">
        <v>75</v>
      </c>
      <c r="Y90" s="76"/>
      <c r="Z90" s="91">
        <f t="shared" si="23"/>
        <v>0</v>
      </c>
      <c r="AA90" s="88" t="str">
        <f t="shared" si="29"/>
        <v xml:space="preserve"> </v>
      </c>
      <c r="AB90" s="91" t="str">
        <f t="shared" si="24"/>
        <v xml:space="preserve"> </v>
      </c>
      <c r="AC90" s="78"/>
      <c r="AD90" s="78"/>
      <c r="AE90" s="78"/>
      <c r="AG90" s="94" t="str">
        <f t="shared" si="25"/>
        <v>≤60</v>
      </c>
      <c r="AH90" s="94">
        <f t="shared" ca="1" si="26"/>
        <v>50</v>
      </c>
      <c r="AI90" s="95">
        <f t="shared" si="34"/>
        <v>0</v>
      </c>
      <c r="AJ90" s="95">
        <f t="shared" si="35"/>
        <v>0</v>
      </c>
      <c r="AK90" s="96">
        <f t="shared" si="30"/>
        <v>0</v>
      </c>
      <c r="AL90" s="96">
        <f t="shared" si="31"/>
        <v>0</v>
      </c>
    </row>
    <row r="91" spans="2:38" s="97" customFormat="1" ht="39.6" x14ac:dyDescent="0.3">
      <c r="B91" s="79">
        <f t="shared" si="32"/>
        <v>88</v>
      </c>
      <c r="C91" s="79"/>
      <c r="D91" s="80" t="s">
        <v>95</v>
      </c>
      <c r="E91" s="80"/>
      <c r="F91" s="81"/>
      <c r="G91" s="82" t="str">
        <f t="shared" si="33"/>
        <v xml:space="preserve">Группа от QF </v>
      </c>
      <c r="H91" s="83"/>
      <c r="I91" s="83"/>
      <c r="J91" s="133"/>
      <c r="K91" s="84"/>
      <c r="L91" s="85"/>
      <c r="M91" s="85"/>
      <c r="N91" s="86"/>
      <c r="O91" s="80"/>
      <c r="P91" s="87"/>
      <c r="Q91" s="88" t="str">
        <f t="shared" si="27"/>
        <v xml:space="preserve"> </v>
      </c>
      <c r="R91" s="83"/>
      <c r="S91" s="90" t="str">
        <f t="shared" si="28"/>
        <v xml:space="preserve"> </v>
      </c>
      <c r="T91" s="83"/>
      <c r="U91" s="83"/>
      <c r="V91" s="83"/>
      <c r="W91" s="83"/>
      <c r="X91" s="87" t="s">
        <v>75</v>
      </c>
      <c r="Y91" s="76"/>
      <c r="Z91" s="91">
        <f t="shared" si="23"/>
        <v>0</v>
      </c>
      <c r="AA91" s="88" t="str">
        <f t="shared" si="29"/>
        <v xml:space="preserve"> </v>
      </c>
      <c r="AB91" s="91" t="str">
        <f t="shared" si="24"/>
        <v xml:space="preserve"> </v>
      </c>
      <c r="AC91" s="78"/>
      <c r="AD91" s="78"/>
      <c r="AE91" s="78"/>
      <c r="AG91" s="94" t="str">
        <f t="shared" si="25"/>
        <v>≤60</v>
      </c>
      <c r="AH91" s="94">
        <f t="shared" ca="1" si="26"/>
        <v>28</v>
      </c>
      <c r="AI91" s="95">
        <f t="shared" si="34"/>
        <v>0</v>
      </c>
      <c r="AJ91" s="95">
        <f t="shared" si="35"/>
        <v>0</v>
      </c>
      <c r="AK91" s="96">
        <f t="shared" si="30"/>
        <v>0</v>
      </c>
      <c r="AL91" s="96">
        <f t="shared" si="31"/>
        <v>0</v>
      </c>
    </row>
    <row r="92" spans="2:38" s="97" customFormat="1" ht="39.6" x14ac:dyDescent="0.3">
      <c r="B92" s="79">
        <f t="shared" si="32"/>
        <v>89</v>
      </c>
      <c r="C92" s="79"/>
      <c r="D92" s="80" t="s">
        <v>95</v>
      </c>
      <c r="E92" s="80"/>
      <c r="F92" s="81"/>
      <c r="G92" s="82" t="str">
        <f t="shared" si="33"/>
        <v xml:space="preserve">Группа от QF </v>
      </c>
      <c r="H92" s="83"/>
      <c r="I92" s="83"/>
      <c r="J92" s="133"/>
      <c r="K92" s="84"/>
      <c r="L92" s="85"/>
      <c r="M92" s="85"/>
      <c r="N92" s="86"/>
      <c r="O92" s="80"/>
      <c r="P92" s="87"/>
      <c r="Q92" s="88" t="str">
        <f t="shared" si="27"/>
        <v xml:space="preserve"> </v>
      </c>
      <c r="R92" s="83"/>
      <c r="S92" s="90" t="str">
        <f t="shared" si="28"/>
        <v xml:space="preserve"> </v>
      </c>
      <c r="T92" s="83"/>
      <c r="U92" s="83"/>
      <c r="V92" s="83"/>
      <c r="W92" s="83"/>
      <c r="X92" s="87" t="s">
        <v>75</v>
      </c>
      <c r="Y92" s="76"/>
      <c r="Z92" s="91">
        <f t="shared" si="23"/>
        <v>0</v>
      </c>
      <c r="AA92" s="88" t="str">
        <f t="shared" si="29"/>
        <v xml:space="preserve"> </v>
      </c>
      <c r="AB92" s="91" t="str">
        <f t="shared" si="24"/>
        <v xml:space="preserve"> </v>
      </c>
      <c r="AC92" s="78"/>
      <c r="AD92" s="78"/>
      <c r="AE92" s="78"/>
      <c r="AG92" s="94" t="str">
        <f t="shared" si="25"/>
        <v>≤60</v>
      </c>
      <c r="AH92" s="94">
        <f t="shared" ca="1" si="26"/>
        <v>36</v>
      </c>
      <c r="AI92" s="95">
        <f t="shared" si="34"/>
        <v>0</v>
      </c>
      <c r="AJ92" s="95">
        <f t="shared" si="35"/>
        <v>0</v>
      </c>
      <c r="AK92" s="96">
        <f t="shared" si="30"/>
        <v>0</v>
      </c>
      <c r="AL92" s="96">
        <f t="shared" si="31"/>
        <v>0</v>
      </c>
    </row>
    <row r="93" spans="2:38" s="97" customFormat="1" ht="39.6" x14ac:dyDescent="0.3">
      <c r="B93" s="79">
        <f t="shared" si="32"/>
        <v>90</v>
      </c>
      <c r="C93" s="79"/>
      <c r="D93" s="80" t="s">
        <v>95</v>
      </c>
      <c r="E93" s="80"/>
      <c r="F93" s="81"/>
      <c r="G93" s="82" t="str">
        <f t="shared" si="33"/>
        <v xml:space="preserve">Группа от QF </v>
      </c>
      <c r="H93" s="83"/>
      <c r="I93" s="83"/>
      <c r="J93" s="133"/>
      <c r="K93" s="84"/>
      <c r="L93" s="85"/>
      <c r="M93" s="85"/>
      <c r="N93" s="86"/>
      <c r="O93" s="80"/>
      <c r="P93" s="87"/>
      <c r="Q93" s="88" t="str">
        <f t="shared" si="27"/>
        <v xml:space="preserve"> </v>
      </c>
      <c r="R93" s="83"/>
      <c r="S93" s="90" t="str">
        <f t="shared" si="28"/>
        <v xml:space="preserve"> </v>
      </c>
      <c r="T93" s="83"/>
      <c r="U93" s="83"/>
      <c r="V93" s="83"/>
      <c r="W93" s="83"/>
      <c r="X93" s="87" t="s">
        <v>75</v>
      </c>
      <c r="Y93" s="76"/>
      <c r="Z93" s="91">
        <f t="shared" si="23"/>
        <v>0</v>
      </c>
      <c r="AA93" s="88" t="str">
        <f t="shared" si="29"/>
        <v xml:space="preserve"> </v>
      </c>
      <c r="AB93" s="91" t="str">
        <f t="shared" si="24"/>
        <v xml:space="preserve"> </v>
      </c>
      <c r="AC93" s="78"/>
      <c r="AD93" s="78"/>
      <c r="AE93" s="78"/>
      <c r="AG93" s="94" t="str">
        <f t="shared" si="25"/>
        <v>≤60</v>
      </c>
      <c r="AH93" s="94">
        <f t="shared" ca="1" si="26"/>
        <v>46</v>
      </c>
      <c r="AI93" s="95">
        <f t="shared" si="34"/>
        <v>0</v>
      </c>
      <c r="AJ93" s="95">
        <f t="shared" si="35"/>
        <v>0</v>
      </c>
      <c r="AK93" s="96">
        <f t="shared" si="30"/>
        <v>0</v>
      </c>
      <c r="AL93" s="96">
        <f t="shared" si="31"/>
        <v>0</v>
      </c>
    </row>
    <row r="94" spans="2:38" s="97" customFormat="1" ht="39.6" x14ac:dyDescent="0.3">
      <c r="B94" s="79">
        <f t="shared" si="32"/>
        <v>91</v>
      </c>
      <c r="C94" s="79"/>
      <c r="D94" s="80" t="s">
        <v>95</v>
      </c>
      <c r="E94" s="80"/>
      <c r="F94" s="81"/>
      <c r="G94" s="82" t="str">
        <f t="shared" si="33"/>
        <v xml:space="preserve">Группа от QF </v>
      </c>
      <c r="H94" s="83"/>
      <c r="I94" s="83"/>
      <c r="J94" s="133"/>
      <c r="K94" s="84"/>
      <c r="L94" s="85"/>
      <c r="M94" s="85"/>
      <c r="N94" s="86"/>
      <c r="O94" s="80"/>
      <c r="P94" s="87"/>
      <c r="Q94" s="88" t="str">
        <f t="shared" si="27"/>
        <v xml:space="preserve"> </v>
      </c>
      <c r="R94" s="83"/>
      <c r="S94" s="90" t="str">
        <f t="shared" si="28"/>
        <v xml:space="preserve"> </v>
      </c>
      <c r="T94" s="83"/>
      <c r="U94" s="83"/>
      <c r="V94" s="83"/>
      <c r="W94" s="83"/>
      <c r="X94" s="87" t="s">
        <v>75</v>
      </c>
      <c r="Y94" s="76"/>
      <c r="Z94" s="91">
        <f t="shared" si="23"/>
        <v>0</v>
      </c>
      <c r="AA94" s="88" t="str">
        <f t="shared" si="29"/>
        <v xml:space="preserve"> </v>
      </c>
      <c r="AB94" s="91" t="str">
        <f t="shared" si="24"/>
        <v xml:space="preserve"> </v>
      </c>
      <c r="AC94" s="78"/>
      <c r="AD94" s="78"/>
      <c r="AE94" s="78"/>
      <c r="AG94" s="94" t="str">
        <f t="shared" si="25"/>
        <v>≤60</v>
      </c>
      <c r="AH94" s="94">
        <f t="shared" ca="1" si="26"/>
        <v>46</v>
      </c>
      <c r="AI94" s="95">
        <f t="shared" si="34"/>
        <v>0</v>
      </c>
      <c r="AJ94" s="95">
        <f t="shared" si="35"/>
        <v>0</v>
      </c>
      <c r="AK94" s="96">
        <f t="shared" si="30"/>
        <v>0</v>
      </c>
      <c r="AL94" s="96">
        <f t="shared" si="31"/>
        <v>0</v>
      </c>
    </row>
    <row r="95" spans="2:38" s="97" customFormat="1" ht="39.6" x14ac:dyDescent="0.3">
      <c r="B95" s="79">
        <f t="shared" si="32"/>
        <v>92</v>
      </c>
      <c r="C95" s="79"/>
      <c r="D95" s="80" t="s">
        <v>95</v>
      </c>
      <c r="E95" s="80"/>
      <c r="F95" s="81"/>
      <c r="G95" s="82" t="str">
        <f t="shared" si="33"/>
        <v xml:space="preserve">Группа от QF </v>
      </c>
      <c r="H95" s="83"/>
      <c r="I95" s="83"/>
      <c r="J95" s="133"/>
      <c r="K95" s="84"/>
      <c r="L95" s="85"/>
      <c r="M95" s="85"/>
      <c r="N95" s="86"/>
      <c r="O95" s="80"/>
      <c r="P95" s="87"/>
      <c r="Q95" s="88" t="str">
        <f t="shared" si="27"/>
        <v xml:space="preserve"> </v>
      </c>
      <c r="R95" s="83"/>
      <c r="S95" s="90" t="str">
        <f t="shared" si="28"/>
        <v xml:space="preserve"> </v>
      </c>
      <c r="T95" s="83"/>
      <c r="U95" s="83"/>
      <c r="V95" s="83"/>
      <c r="W95" s="83"/>
      <c r="X95" s="87" t="s">
        <v>75</v>
      </c>
      <c r="Y95" s="76"/>
      <c r="Z95" s="91">
        <f t="shared" si="23"/>
        <v>0</v>
      </c>
      <c r="AA95" s="88" t="str">
        <f t="shared" si="29"/>
        <v xml:space="preserve"> </v>
      </c>
      <c r="AB95" s="91" t="str">
        <f t="shared" si="24"/>
        <v xml:space="preserve"> </v>
      </c>
      <c r="AC95" s="78"/>
      <c r="AD95" s="78"/>
      <c r="AE95" s="78"/>
      <c r="AG95" s="94" t="str">
        <f t="shared" si="25"/>
        <v>≤60</v>
      </c>
      <c r="AH95" s="94">
        <f t="shared" ca="1" si="26"/>
        <v>50</v>
      </c>
      <c r="AI95" s="95">
        <f t="shared" si="34"/>
        <v>0</v>
      </c>
      <c r="AJ95" s="95">
        <f t="shared" si="35"/>
        <v>0</v>
      </c>
      <c r="AK95" s="96">
        <f t="shared" si="30"/>
        <v>0</v>
      </c>
      <c r="AL95" s="96">
        <f t="shared" si="31"/>
        <v>0</v>
      </c>
    </row>
    <row r="96" spans="2:38" s="97" customFormat="1" ht="39.6" x14ac:dyDescent="0.3">
      <c r="B96" s="79">
        <f t="shared" si="32"/>
        <v>93</v>
      </c>
      <c r="C96" s="79"/>
      <c r="D96" s="80" t="s">
        <v>95</v>
      </c>
      <c r="E96" s="80"/>
      <c r="F96" s="81"/>
      <c r="G96" s="82" t="str">
        <f t="shared" si="33"/>
        <v xml:space="preserve">Группа от QF </v>
      </c>
      <c r="H96" s="83"/>
      <c r="I96" s="83"/>
      <c r="J96" s="133"/>
      <c r="K96" s="84"/>
      <c r="L96" s="85"/>
      <c r="M96" s="85"/>
      <c r="N96" s="86"/>
      <c r="O96" s="80"/>
      <c r="P96" s="87"/>
      <c r="Q96" s="88" t="str">
        <f t="shared" si="27"/>
        <v xml:space="preserve"> </v>
      </c>
      <c r="R96" s="83"/>
      <c r="S96" s="90" t="str">
        <f t="shared" si="28"/>
        <v xml:space="preserve"> </v>
      </c>
      <c r="T96" s="83"/>
      <c r="U96" s="83"/>
      <c r="V96" s="83"/>
      <c r="W96" s="83"/>
      <c r="X96" s="87" t="s">
        <v>75</v>
      </c>
      <c r="Y96" s="76"/>
      <c r="Z96" s="91">
        <f t="shared" si="23"/>
        <v>0</v>
      </c>
      <c r="AA96" s="88" t="str">
        <f t="shared" si="29"/>
        <v xml:space="preserve"> </v>
      </c>
      <c r="AB96" s="91" t="str">
        <f t="shared" si="24"/>
        <v xml:space="preserve"> </v>
      </c>
      <c r="AC96" s="78"/>
      <c r="AD96" s="78"/>
      <c r="AE96" s="78"/>
      <c r="AG96" s="94" t="str">
        <f t="shared" si="25"/>
        <v>≤60</v>
      </c>
      <c r="AH96" s="94">
        <f t="shared" ca="1" si="26"/>
        <v>32</v>
      </c>
      <c r="AI96" s="95">
        <f t="shared" si="34"/>
        <v>0</v>
      </c>
      <c r="AJ96" s="95">
        <f t="shared" si="35"/>
        <v>0</v>
      </c>
      <c r="AK96" s="96">
        <f t="shared" si="30"/>
        <v>0</v>
      </c>
      <c r="AL96" s="96">
        <f t="shared" si="31"/>
        <v>0</v>
      </c>
    </row>
    <row r="97" spans="2:38" s="97" customFormat="1" ht="39.6" x14ac:dyDescent="0.3">
      <c r="B97" s="79">
        <f t="shared" si="32"/>
        <v>94</v>
      </c>
      <c r="C97" s="79"/>
      <c r="D97" s="80" t="s">
        <v>95</v>
      </c>
      <c r="E97" s="80"/>
      <c r="F97" s="81"/>
      <c r="G97" s="82" t="str">
        <f t="shared" si="33"/>
        <v xml:space="preserve">Группа от QF </v>
      </c>
      <c r="H97" s="83"/>
      <c r="I97" s="83"/>
      <c r="J97" s="133"/>
      <c r="K97" s="84"/>
      <c r="L97" s="85"/>
      <c r="M97" s="85"/>
      <c r="N97" s="86"/>
      <c r="O97" s="80"/>
      <c r="P97" s="87"/>
      <c r="Q97" s="88" t="str">
        <f t="shared" si="27"/>
        <v xml:space="preserve"> </v>
      </c>
      <c r="R97" s="83"/>
      <c r="S97" s="90" t="str">
        <f t="shared" si="28"/>
        <v xml:space="preserve"> </v>
      </c>
      <c r="T97" s="83"/>
      <c r="U97" s="83"/>
      <c r="V97" s="83"/>
      <c r="W97" s="83"/>
      <c r="X97" s="87" t="s">
        <v>75</v>
      </c>
      <c r="Y97" s="76"/>
      <c r="Z97" s="91">
        <f t="shared" si="23"/>
        <v>0</v>
      </c>
      <c r="AA97" s="88" t="str">
        <f t="shared" si="29"/>
        <v xml:space="preserve"> </v>
      </c>
      <c r="AB97" s="91" t="str">
        <f t="shared" si="24"/>
        <v xml:space="preserve"> </v>
      </c>
      <c r="AC97" s="78"/>
      <c r="AD97" s="78"/>
      <c r="AE97" s="78"/>
      <c r="AG97" s="94" t="str">
        <f t="shared" si="25"/>
        <v>≤60</v>
      </c>
      <c r="AH97" s="94">
        <f t="shared" ca="1" si="26"/>
        <v>29</v>
      </c>
      <c r="AI97" s="95">
        <f t="shared" si="34"/>
        <v>0</v>
      </c>
      <c r="AJ97" s="95">
        <f t="shared" si="35"/>
        <v>0</v>
      </c>
      <c r="AK97" s="96">
        <f t="shared" si="30"/>
        <v>0</v>
      </c>
      <c r="AL97" s="96">
        <f t="shared" si="31"/>
        <v>0</v>
      </c>
    </row>
    <row r="98" spans="2:38" s="97" customFormat="1" ht="39.6" x14ac:dyDescent="0.3">
      <c r="B98" s="79">
        <f t="shared" si="32"/>
        <v>95</v>
      </c>
      <c r="C98" s="79"/>
      <c r="D98" s="80" t="s">
        <v>95</v>
      </c>
      <c r="E98" s="80"/>
      <c r="F98" s="81"/>
      <c r="G98" s="82" t="str">
        <f t="shared" si="33"/>
        <v xml:space="preserve">Группа от QF </v>
      </c>
      <c r="H98" s="83"/>
      <c r="I98" s="83"/>
      <c r="J98" s="133"/>
      <c r="K98" s="84"/>
      <c r="L98" s="85"/>
      <c r="M98" s="85"/>
      <c r="N98" s="86"/>
      <c r="O98" s="80"/>
      <c r="P98" s="87"/>
      <c r="Q98" s="88" t="str">
        <f t="shared" si="27"/>
        <v xml:space="preserve"> </v>
      </c>
      <c r="R98" s="83"/>
      <c r="S98" s="90" t="str">
        <f t="shared" si="28"/>
        <v xml:space="preserve"> </v>
      </c>
      <c r="T98" s="83"/>
      <c r="U98" s="83"/>
      <c r="V98" s="83"/>
      <c r="W98" s="83"/>
      <c r="X98" s="87" t="s">
        <v>75</v>
      </c>
      <c r="Y98" s="76"/>
      <c r="Z98" s="91">
        <f t="shared" si="23"/>
        <v>0</v>
      </c>
      <c r="AA98" s="88" t="str">
        <f t="shared" si="29"/>
        <v xml:space="preserve"> </v>
      </c>
      <c r="AB98" s="91" t="str">
        <f t="shared" si="24"/>
        <v xml:space="preserve"> </v>
      </c>
      <c r="AC98" s="78"/>
      <c r="AD98" s="78"/>
      <c r="AE98" s="78"/>
      <c r="AG98" s="94" t="str">
        <f t="shared" si="25"/>
        <v>≤60</v>
      </c>
      <c r="AH98" s="94">
        <f t="shared" ca="1" si="26"/>
        <v>28</v>
      </c>
      <c r="AI98" s="95">
        <f t="shared" si="34"/>
        <v>0</v>
      </c>
      <c r="AJ98" s="95">
        <f t="shared" si="35"/>
        <v>0</v>
      </c>
      <c r="AK98" s="96">
        <f t="shared" si="30"/>
        <v>0</v>
      </c>
      <c r="AL98" s="96">
        <f t="shared" si="31"/>
        <v>0</v>
      </c>
    </row>
    <row r="99" spans="2:38" s="97" customFormat="1" ht="39.6" x14ac:dyDescent="0.3">
      <c r="B99" s="79">
        <f t="shared" si="32"/>
        <v>96</v>
      </c>
      <c r="C99" s="79"/>
      <c r="D99" s="80" t="s">
        <v>95</v>
      </c>
      <c r="E99" s="80"/>
      <c r="F99" s="81"/>
      <c r="G99" s="82" t="str">
        <f t="shared" si="33"/>
        <v xml:space="preserve">Группа от QF </v>
      </c>
      <c r="H99" s="83"/>
      <c r="I99" s="83"/>
      <c r="J99" s="133"/>
      <c r="K99" s="84"/>
      <c r="L99" s="85"/>
      <c r="M99" s="85"/>
      <c r="N99" s="86"/>
      <c r="O99" s="80"/>
      <c r="P99" s="87"/>
      <c r="Q99" s="88" t="str">
        <f t="shared" si="27"/>
        <v xml:space="preserve"> </v>
      </c>
      <c r="R99" s="83"/>
      <c r="S99" s="90" t="str">
        <f t="shared" si="28"/>
        <v xml:space="preserve"> </v>
      </c>
      <c r="T99" s="83"/>
      <c r="U99" s="83"/>
      <c r="V99" s="83"/>
      <c r="W99" s="83"/>
      <c r="X99" s="87" t="s">
        <v>75</v>
      </c>
      <c r="Y99" s="76"/>
      <c r="Z99" s="91">
        <f t="shared" si="23"/>
        <v>0</v>
      </c>
      <c r="AA99" s="88" t="str">
        <f t="shared" si="29"/>
        <v xml:space="preserve"> </v>
      </c>
      <c r="AB99" s="91" t="str">
        <f t="shared" si="24"/>
        <v xml:space="preserve"> </v>
      </c>
      <c r="AC99" s="78"/>
      <c r="AD99" s="78"/>
      <c r="AE99" s="78"/>
      <c r="AG99" s="94" t="str">
        <f t="shared" si="25"/>
        <v>≤60</v>
      </c>
      <c r="AH99" s="94">
        <f t="shared" ca="1" si="26"/>
        <v>45</v>
      </c>
      <c r="AI99" s="95">
        <f t="shared" si="34"/>
        <v>0</v>
      </c>
      <c r="AJ99" s="95">
        <f t="shared" si="35"/>
        <v>0</v>
      </c>
      <c r="AK99" s="96">
        <f t="shared" si="30"/>
        <v>0</v>
      </c>
      <c r="AL99" s="96">
        <f t="shared" si="31"/>
        <v>0</v>
      </c>
    </row>
    <row r="100" spans="2:38" s="97" customFormat="1" ht="39.6" x14ac:dyDescent="0.3">
      <c r="B100" s="79">
        <f t="shared" si="32"/>
        <v>97</v>
      </c>
      <c r="C100" s="79"/>
      <c r="D100" s="80" t="s">
        <v>95</v>
      </c>
      <c r="E100" s="80"/>
      <c r="F100" s="81"/>
      <c r="G100" s="82" t="str">
        <f t="shared" si="33"/>
        <v xml:space="preserve">Группа от QF </v>
      </c>
      <c r="H100" s="83"/>
      <c r="I100" s="83"/>
      <c r="J100" s="133"/>
      <c r="K100" s="84"/>
      <c r="L100" s="85"/>
      <c r="M100" s="85"/>
      <c r="N100" s="86"/>
      <c r="O100" s="80"/>
      <c r="P100" s="87"/>
      <c r="Q100" s="88" t="str">
        <f t="shared" si="27"/>
        <v xml:space="preserve"> </v>
      </c>
      <c r="R100" s="83"/>
      <c r="S100" s="90" t="str">
        <f t="shared" si="28"/>
        <v xml:space="preserve"> </v>
      </c>
      <c r="T100" s="83"/>
      <c r="U100" s="83"/>
      <c r="V100" s="83"/>
      <c r="W100" s="83"/>
      <c r="X100" s="87" t="s">
        <v>75</v>
      </c>
      <c r="Y100" s="76"/>
      <c r="Z100" s="91">
        <f t="shared" si="23"/>
        <v>0</v>
      </c>
      <c r="AA100" s="88" t="str">
        <f t="shared" si="29"/>
        <v xml:space="preserve"> </v>
      </c>
      <c r="AB100" s="91" t="str">
        <f t="shared" si="24"/>
        <v xml:space="preserve"> </v>
      </c>
      <c r="AC100" s="78"/>
      <c r="AD100" s="78"/>
      <c r="AE100" s="78"/>
      <c r="AG100" s="94" t="str">
        <f t="shared" si="25"/>
        <v>≤60</v>
      </c>
      <c r="AH100" s="94">
        <f t="shared" ca="1" si="26"/>
        <v>42</v>
      </c>
      <c r="AI100" s="95">
        <f t="shared" si="34"/>
        <v>0</v>
      </c>
      <c r="AJ100" s="95">
        <f t="shared" si="35"/>
        <v>0</v>
      </c>
      <c r="AK100" s="96">
        <f t="shared" si="30"/>
        <v>0</v>
      </c>
      <c r="AL100" s="96">
        <f t="shared" si="31"/>
        <v>0</v>
      </c>
    </row>
    <row r="101" spans="2:38" s="97" customFormat="1" ht="39.6" x14ac:dyDescent="0.3">
      <c r="B101" s="79">
        <f t="shared" si="32"/>
        <v>98</v>
      </c>
      <c r="C101" s="79"/>
      <c r="D101" s="80" t="s">
        <v>95</v>
      </c>
      <c r="E101" s="80"/>
      <c r="F101" s="81"/>
      <c r="G101" s="82" t="str">
        <f t="shared" si="33"/>
        <v xml:space="preserve">Группа от QF </v>
      </c>
      <c r="H101" s="83"/>
      <c r="I101" s="83"/>
      <c r="J101" s="133"/>
      <c r="K101" s="84"/>
      <c r="L101" s="85"/>
      <c r="M101" s="85"/>
      <c r="N101" s="86"/>
      <c r="O101" s="80"/>
      <c r="P101" s="87"/>
      <c r="Q101" s="88" t="str">
        <f t="shared" si="27"/>
        <v xml:space="preserve"> </v>
      </c>
      <c r="R101" s="83"/>
      <c r="S101" s="90" t="str">
        <f t="shared" si="28"/>
        <v xml:space="preserve"> </v>
      </c>
      <c r="T101" s="83"/>
      <c r="U101" s="83"/>
      <c r="V101" s="83"/>
      <c r="W101" s="83"/>
      <c r="X101" s="87" t="s">
        <v>75</v>
      </c>
      <c r="Y101" s="76"/>
      <c r="Z101" s="91">
        <f t="shared" si="23"/>
        <v>0</v>
      </c>
      <c r="AA101" s="88" t="str">
        <f t="shared" si="29"/>
        <v xml:space="preserve"> </v>
      </c>
      <c r="AB101" s="91" t="str">
        <f t="shared" si="24"/>
        <v xml:space="preserve"> </v>
      </c>
      <c r="AC101" s="78"/>
      <c r="AD101" s="78"/>
      <c r="AE101" s="78"/>
      <c r="AG101" s="94" t="str">
        <f t="shared" si="25"/>
        <v>≤60</v>
      </c>
      <c r="AH101" s="94">
        <f t="shared" ca="1" si="26"/>
        <v>49</v>
      </c>
      <c r="AI101" s="95">
        <f t="shared" si="34"/>
        <v>0</v>
      </c>
      <c r="AJ101" s="95">
        <f t="shared" si="35"/>
        <v>0</v>
      </c>
      <c r="AK101" s="96">
        <f t="shared" si="30"/>
        <v>0</v>
      </c>
      <c r="AL101" s="96">
        <f t="shared" si="31"/>
        <v>0</v>
      </c>
    </row>
    <row r="102" spans="2:38" s="97" customFormat="1" ht="39.6" x14ac:dyDescent="0.3">
      <c r="B102" s="79">
        <f t="shared" si="32"/>
        <v>99</v>
      </c>
      <c r="C102" s="79"/>
      <c r="D102" s="80" t="s">
        <v>95</v>
      </c>
      <c r="E102" s="80"/>
      <c r="F102" s="81"/>
      <c r="G102" s="82" t="str">
        <f t="shared" si="33"/>
        <v xml:space="preserve">Группа от QF </v>
      </c>
      <c r="H102" s="83"/>
      <c r="I102" s="83"/>
      <c r="J102" s="133"/>
      <c r="K102" s="84"/>
      <c r="L102" s="85"/>
      <c r="M102" s="85"/>
      <c r="N102" s="86"/>
      <c r="O102" s="80"/>
      <c r="P102" s="87"/>
      <c r="Q102" s="88" t="str">
        <f t="shared" si="27"/>
        <v xml:space="preserve"> </v>
      </c>
      <c r="R102" s="89"/>
      <c r="S102" s="90" t="str">
        <f t="shared" si="28"/>
        <v xml:space="preserve"> </v>
      </c>
      <c r="T102" s="83"/>
      <c r="U102" s="83"/>
      <c r="V102" s="83"/>
      <c r="W102" s="83"/>
      <c r="X102" s="87" t="s">
        <v>75</v>
      </c>
      <c r="Y102" s="76"/>
      <c r="Z102" s="91">
        <f t="shared" si="23"/>
        <v>0</v>
      </c>
      <c r="AA102" s="88" t="str">
        <f t="shared" si="29"/>
        <v xml:space="preserve"> </v>
      </c>
      <c r="AB102" s="91" t="str">
        <f t="shared" si="24"/>
        <v xml:space="preserve"> </v>
      </c>
      <c r="AC102" s="78"/>
      <c r="AD102" s="78"/>
      <c r="AE102" s="78"/>
      <c r="AG102" s="94" t="str">
        <f t="shared" si="25"/>
        <v>≤60</v>
      </c>
      <c r="AH102" s="94">
        <f t="shared" ca="1" si="26"/>
        <v>33</v>
      </c>
      <c r="AI102" s="95">
        <f t="shared" si="34"/>
        <v>0</v>
      </c>
      <c r="AJ102" s="95">
        <f t="shared" si="35"/>
        <v>0</v>
      </c>
      <c r="AK102" s="96">
        <f t="shared" si="30"/>
        <v>0</v>
      </c>
      <c r="AL102" s="96">
        <f t="shared" si="31"/>
        <v>0</v>
      </c>
    </row>
    <row r="103" spans="2:38" s="97" customFormat="1" ht="39.6" x14ac:dyDescent="0.3">
      <c r="B103" s="79">
        <f t="shared" si="32"/>
        <v>100</v>
      </c>
      <c r="C103" s="79"/>
      <c r="D103" s="80" t="s">
        <v>95</v>
      </c>
      <c r="E103" s="80"/>
      <c r="F103" s="81"/>
      <c r="G103" s="82" t="str">
        <f t="shared" si="33"/>
        <v xml:space="preserve">Группа от QF </v>
      </c>
      <c r="H103" s="83"/>
      <c r="I103" s="83"/>
      <c r="J103" s="133"/>
      <c r="K103" s="84"/>
      <c r="L103" s="85"/>
      <c r="M103" s="85"/>
      <c r="N103" s="86"/>
      <c r="O103" s="80"/>
      <c r="P103" s="87"/>
      <c r="Q103" s="88" t="str">
        <f t="shared" si="27"/>
        <v xml:space="preserve"> </v>
      </c>
      <c r="R103" s="89"/>
      <c r="S103" s="90" t="str">
        <f t="shared" si="28"/>
        <v xml:space="preserve"> </v>
      </c>
      <c r="T103" s="83"/>
      <c r="U103" s="83"/>
      <c r="V103" s="83"/>
      <c r="W103" s="83"/>
      <c r="X103" s="87" t="s">
        <v>75</v>
      </c>
      <c r="Y103" s="76"/>
      <c r="Z103" s="91">
        <f t="shared" si="23"/>
        <v>0</v>
      </c>
      <c r="AA103" s="88" t="str">
        <f t="shared" si="29"/>
        <v xml:space="preserve"> </v>
      </c>
      <c r="AB103" s="91" t="str">
        <f t="shared" si="24"/>
        <v xml:space="preserve"> </v>
      </c>
      <c r="AC103" s="78"/>
      <c r="AD103" s="78"/>
      <c r="AE103" s="78"/>
      <c r="AG103" s="94" t="str">
        <f t="shared" si="25"/>
        <v>≤60</v>
      </c>
      <c r="AH103" s="94">
        <f t="shared" ca="1" si="26"/>
        <v>46</v>
      </c>
      <c r="AI103" s="95">
        <f t="shared" si="34"/>
        <v>0</v>
      </c>
      <c r="AJ103" s="95">
        <f t="shared" si="35"/>
        <v>0</v>
      </c>
      <c r="AK103" s="96">
        <f t="shared" si="30"/>
        <v>0</v>
      </c>
      <c r="AL103" s="96">
        <f t="shared" si="31"/>
        <v>0</v>
      </c>
    </row>
    <row r="104" spans="2:38" s="97" customFormat="1" ht="39.6" x14ac:dyDescent="0.3">
      <c r="B104" s="79">
        <f t="shared" si="32"/>
        <v>101</v>
      </c>
      <c r="C104" s="79"/>
      <c r="D104" s="80" t="s">
        <v>95</v>
      </c>
      <c r="E104" s="80"/>
      <c r="F104" s="81"/>
      <c r="G104" s="82" t="str">
        <f t="shared" si="33"/>
        <v xml:space="preserve">Группа от QF </v>
      </c>
      <c r="H104" s="83"/>
      <c r="I104" s="83"/>
      <c r="J104" s="133"/>
      <c r="K104" s="84"/>
      <c r="L104" s="85"/>
      <c r="M104" s="85"/>
      <c r="N104" s="86"/>
      <c r="O104" s="80"/>
      <c r="P104" s="87"/>
      <c r="Q104" s="88" t="str">
        <f t="shared" si="27"/>
        <v xml:space="preserve"> </v>
      </c>
      <c r="R104" s="89"/>
      <c r="S104" s="90" t="str">
        <f t="shared" si="28"/>
        <v xml:space="preserve"> </v>
      </c>
      <c r="T104" s="83"/>
      <c r="U104" s="83"/>
      <c r="V104" s="83"/>
      <c r="W104" s="83"/>
      <c r="X104" s="87" t="s">
        <v>75</v>
      </c>
      <c r="Y104" s="76"/>
      <c r="Z104" s="91">
        <f t="shared" si="23"/>
        <v>0</v>
      </c>
      <c r="AA104" s="88" t="str">
        <f t="shared" si="29"/>
        <v xml:space="preserve"> </v>
      </c>
      <c r="AB104" s="91" t="str">
        <f t="shared" si="24"/>
        <v xml:space="preserve"> </v>
      </c>
      <c r="AC104" s="78"/>
      <c r="AD104" s="78"/>
      <c r="AE104" s="78"/>
      <c r="AG104" s="94" t="str">
        <f t="shared" si="25"/>
        <v>≤60</v>
      </c>
      <c r="AH104" s="94">
        <f t="shared" ca="1" si="26"/>
        <v>38</v>
      </c>
      <c r="AI104" s="95">
        <f t="shared" si="34"/>
        <v>0</v>
      </c>
      <c r="AJ104" s="95">
        <f t="shared" si="35"/>
        <v>0</v>
      </c>
      <c r="AK104" s="96">
        <f t="shared" si="30"/>
        <v>0</v>
      </c>
      <c r="AL104" s="96">
        <f t="shared" si="31"/>
        <v>0</v>
      </c>
    </row>
    <row r="105" spans="2:38" s="97" customFormat="1" ht="39.6" x14ac:dyDescent="0.3">
      <c r="B105" s="79">
        <f t="shared" si="32"/>
        <v>102</v>
      </c>
      <c r="C105" s="79"/>
      <c r="D105" s="80" t="s">
        <v>95</v>
      </c>
      <c r="E105" s="80"/>
      <c r="F105" s="81"/>
      <c r="G105" s="82" t="str">
        <f t="shared" si="33"/>
        <v xml:space="preserve">Группа от QF </v>
      </c>
      <c r="H105" s="83"/>
      <c r="I105" s="83"/>
      <c r="J105" s="133"/>
      <c r="K105" s="84"/>
      <c r="L105" s="85"/>
      <c r="M105" s="85"/>
      <c r="N105" s="86"/>
      <c r="O105" s="80"/>
      <c r="P105" s="87"/>
      <c r="Q105" s="88" t="str">
        <f t="shared" si="27"/>
        <v xml:space="preserve"> </v>
      </c>
      <c r="R105" s="89"/>
      <c r="S105" s="90" t="str">
        <f t="shared" si="28"/>
        <v xml:space="preserve"> </v>
      </c>
      <c r="T105" s="83"/>
      <c r="U105" s="83"/>
      <c r="V105" s="83"/>
      <c r="W105" s="83"/>
      <c r="X105" s="87" t="s">
        <v>75</v>
      </c>
      <c r="Y105" s="76"/>
      <c r="Z105" s="91">
        <f t="shared" si="23"/>
        <v>0</v>
      </c>
      <c r="AA105" s="88" t="str">
        <f t="shared" si="29"/>
        <v xml:space="preserve"> </v>
      </c>
      <c r="AB105" s="91" t="str">
        <f t="shared" si="24"/>
        <v xml:space="preserve"> </v>
      </c>
      <c r="AC105" s="78"/>
      <c r="AD105" s="78"/>
      <c r="AE105" s="78"/>
      <c r="AG105" s="94" t="str">
        <f t="shared" si="25"/>
        <v>≤60</v>
      </c>
      <c r="AH105" s="94">
        <f t="shared" ca="1" si="26"/>
        <v>42</v>
      </c>
      <c r="AI105" s="95">
        <f t="shared" si="34"/>
        <v>0</v>
      </c>
      <c r="AJ105" s="95">
        <f t="shared" si="35"/>
        <v>0</v>
      </c>
      <c r="AK105" s="96">
        <f t="shared" si="30"/>
        <v>0</v>
      </c>
      <c r="AL105" s="96">
        <f t="shared" si="31"/>
        <v>0</v>
      </c>
    </row>
    <row r="106" spans="2:38" s="97" customFormat="1" ht="39.6" x14ac:dyDescent="0.3">
      <c r="B106" s="79">
        <f t="shared" si="32"/>
        <v>103</v>
      </c>
      <c r="C106" s="79"/>
      <c r="D106" s="80" t="s">
        <v>95</v>
      </c>
      <c r="E106" s="80"/>
      <c r="F106" s="81"/>
      <c r="G106" s="82" t="str">
        <f t="shared" si="33"/>
        <v xml:space="preserve">Группа от QF </v>
      </c>
      <c r="H106" s="83"/>
      <c r="I106" s="83"/>
      <c r="J106" s="133"/>
      <c r="K106" s="84"/>
      <c r="L106" s="85"/>
      <c r="M106" s="85"/>
      <c r="N106" s="86"/>
      <c r="O106" s="80"/>
      <c r="P106" s="87"/>
      <c r="Q106" s="88" t="str">
        <f t="shared" si="27"/>
        <v xml:space="preserve"> </v>
      </c>
      <c r="R106" s="89"/>
      <c r="S106" s="90" t="str">
        <f t="shared" si="28"/>
        <v xml:space="preserve"> </v>
      </c>
      <c r="T106" s="83"/>
      <c r="U106" s="83"/>
      <c r="V106" s="83"/>
      <c r="W106" s="83"/>
      <c r="X106" s="87" t="s">
        <v>75</v>
      </c>
      <c r="Y106" s="76"/>
      <c r="Z106" s="91">
        <f t="shared" si="23"/>
        <v>0</v>
      </c>
      <c r="AA106" s="88" t="str">
        <f t="shared" si="29"/>
        <v xml:space="preserve"> </v>
      </c>
      <c r="AB106" s="91" t="str">
        <f t="shared" si="24"/>
        <v xml:space="preserve"> </v>
      </c>
      <c r="AC106" s="78"/>
      <c r="AD106" s="78"/>
      <c r="AE106" s="78"/>
      <c r="AG106" s="94" t="str">
        <f t="shared" si="25"/>
        <v>≤60</v>
      </c>
      <c r="AH106" s="94">
        <f t="shared" ca="1" si="26"/>
        <v>36</v>
      </c>
      <c r="AI106" s="95">
        <f t="shared" si="34"/>
        <v>0</v>
      </c>
      <c r="AJ106" s="95">
        <f t="shared" si="35"/>
        <v>0</v>
      </c>
      <c r="AK106" s="96">
        <f t="shared" si="30"/>
        <v>0</v>
      </c>
      <c r="AL106" s="96">
        <f t="shared" si="31"/>
        <v>0</v>
      </c>
    </row>
    <row r="107" spans="2:38" s="97" customFormat="1" ht="39.6" x14ac:dyDescent="0.3">
      <c r="B107" s="79">
        <f t="shared" si="32"/>
        <v>104</v>
      </c>
      <c r="C107" s="79"/>
      <c r="D107" s="80" t="s">
        <v>95</v>
      </c>
      <c r="E107" s="80"/>
      <c r="F107" s="81"/>
      <c r="G107" s="82" t="str">
        <f t="shared" si="33"/>
        <v xml:space="preserve">Группа от QF </v>
      </c>
      <c r="H107" s="83"/>
      <c r="I107" s="83"/>
      <c r="J107" s="133"/>
      <c r="K107" s="84"/>
      <c r="L107" s="85"/>
      <c r="M107" s="85"/>
      <c r="N107" s="86"/>
      <c r="O107" s="80"/>
      <c r="P107" s="87"/>
      <c r="Q107" s="88" t="str">
        <f t="shared" si="27"/>
        <v xml:space="preserve"> </v>
      </c>
      <c r="R107" s="89"/>
      <c r="S107" s="90" t="str">
        <f t="shared" si="28"/>
        <v xml:space="preserve"> </v>
      </c>
      <c r="T107" s="83"/>
      <c r="U107" s="83"/>
      <c r="V107" s="83"/>
      <c r="W107" s="83"/>
      <c r="X107" s="87" t="s">
        <v>75</v>
      </c>
      <c r="Y107" s="76"/>
      <c r="Z107" s="91">
        <f t="shared" si="23"/>
        <v>0</v>
      </c>
      <c r="AA107" s="88" t="str">
        <f t="shared" si="29"/>
        <v xml:space="preserve"> </v>
      </c>
      <c r="AB107" s="91" t="str">
        <f t="shared" si="24"/>
        <v xml:space="preserve"> </v>
      </c>
      <c r="AC107" s="78"/>
      <c r="AD107" s="78"/>
      <c r="AE107" s="78"/>
      <c r="AG107" s="94" t="str">
        <f t="shared" si="25"/>
        <v>≤60</v>
      </c>
      <c r="AH107" s="94">
        <f t="shared" ca="1" si="26"/>
        <v>25</v>
      </c>
      <c r="AI107" s="95">
        <f t="shared" si="34"/>
        <v>0</v>
      </c>
      <c r="AJ107" s="95">
        <f t="shared" si="35"/>
        <v>0</v>
      </c>
      <c r="AK107" s="96">
        <f t="shared" si="30"/>
        <v>0</v>
      </c>
      <c r="AL107" s="96">
        <f t="shared" si="31"/>
        <v>0</v>
      </c>
    </row>
    <row r="108" spans="2:38" s="97" customFormat="1" ht="39.6" x14ac:dyDescent="0.3">
      <c r="B108" s="79">
        <f t="shared" si="32"/>
        <v>105</v>
      </c>
      <c r="C108" s="79"/>
      <c r="D108" s="80" t="s">
        <v>95</v>
      </c>
      <c r="E108" s="80"/>
      <c r="F108" s="81"/>
      <c r="G108" s="82" t="str">
        <f t="shared" si="33"/>
        <v xml:space="preserve">Группа от QF </v>
      </c>
      <c r="H108" s="83"/>
      <c r="I108" s="83"/>
      <c r="J108" s="133"/>
      <c r="K108" s="84"/>
      <c r="L108" s="85"/>
      <c r="M108" s="85"/>
      <c r="N108" s="86"/>
      <c r="O108" s="80"/>
      <c r="P108" s="87"/>
      <c r="Q108" s="88" t="str">
        <f t="shared" si="27"/>
        <v xml:space="preserve"> </v>
      </c>
      <c r="R108" s="89"/>
      <c r="S108" s="90" t="str">
        <f t="shared" si="28"/>
        <v xml:space="preserve"> </v>
      </c>
      <c r="T108" s="83"/>
      <c r="U108" s="83"/>
      <c r="V108" s="83"/>
      <c r="W108" s="83"/>
      <c r="X108" s="87" t="s">
        <v>75</v>
      </c>
      <c r="Y108" s="76"/>
      <c r="Z108" s="91">
        <f t="shared" si="23"/>
        <v>0</v>
      </c>
      <c r="AA108" s="88" t="str">
        <f t="shared" si="29"/>
        <v xml:space="preserve"> </v>
      </c>
      <c r="AB108" s="91" t="str">
        <f t="shared" si="24"/>
        <v xml:space="preserve"> </v>
      </c>
      <c r="AC108" s="78"/>
      <c r="AD108" s="78"/>
      <c r="AE108" s="78"/>
      <c r="AG108" s="94" t="str">
        <f t="shared" si="25"/>
        <v>≤60</v>
      </c>
      <c r="AH108" s="94">
        <f t="shared" ca="1" si="26"/>
        <v>31</v>
      </c>
      <c r="AI108" s="95">
        <f t="shared" si="34"/>
        <v>0</v>
      </c>
      <c r="AJ108" s="95">
        <f t="shared" si="35"/>
        <v>0</v>
      </c>
      <c r="AK108" s="96">
        <f t="shared" si="30"/>
        <v>0</v>
      </c>
      <c r="AL108" s="96">
        <f t="shared" si="31"/>
        <v>0</v>
      </c>
    </row>
    <row r="109" spans="2:38" s="97" customFormat="1" ht="39.6" x14ac:dyDescent="0.3">
      <c r="B109" s="79">
        <f t="shared" si="32"/>
        <v>106</v>
      </c>
      <c r="C109" s="79"/>
      <c r="D109" s="80" t="s">
        <v>95</v>
      </c>
      <c r="E109" s="80"/>
      <c r="F109" s="81"/>
      <c r="G109" s="82" t="str">
        <f t="shared" si="33"/>
        <v xml:space="preserve">Группа от QF </v>
      </c>
      <c r="H109" s="83"/>
      <c r="I109" s="83"/>
      <c r="J109" s="133"/>
      <c r="K109" s="84"/>
      <c r="L109" s="85"/>
      <c r="M109" s="85"/>
      <c r="N109" s="86"/>
      <c r="O109" s="80"/>
      <c r="P109" s="87"/>
      <c r="Q109" s="88" t="str">
        <f t="shared" si="27"/>
        <v xml:space="preserve"> </v>
      </c>
      <c r="R109" s="89"/>
      <c r="S109" s="90" t="str">
        <f t="shared" si="28"/>
        <v xml:space="preserve"> </v>
      </c>
      <c r="T109" s="83"/>
      <c r="U109" s="83"/>
      <c r="V109" s="83"/>
      <c r="W109" s="83"/>
      <c r="X109" s="87" t="s">
        <v>75</v>
      </c>
      <c r="Y109" s="76"/>
      <c r="Z109" s="91">
        <f t="shared" si="23"/>
        <v>0</v>
      </c>
      <c r="AA109" s="88" t="str">
        <f t="shared" si="29"/>
        <v xml:space="preserve"> </v>
      </c>
      <c r="AB109" s="91" t="str">
        <f t="shared" si="24"/>
        <v xml:space="preserve"> </v>
      </c>
      <c r="AC109" s="78"/>
      <c r="AD109" s="78"/>
      <c r="AE109" s="78"/>
      <c r="AG109" s="94" t="str">
        <f t="shared" si="25"/>
        <v>≤60</v>
      </c>
      <c r="AH109" s="94">
        <f t="shared" ca="1" si="26"/>
        <v>34</v>
      </c>
      <c r="AI109" s="95">
        <f t="shared" si="34"/>
        <v>0</v>
      </c>
      <c r="AJ109" s="95">
        <f t="shared" si="35"/>
        <v>0</v>
      </c>
      <c r="AK109" s="96">
        <f t="shared" si="30"/>
        <v>0</v>
      </c>
      <c r="AL109" s="96">
        <f t="shared" si="31"/>
        <v>0</v>
      </c>
    </row>
    <row r="110" spans="2:38" s="97" customFormat="1" ht="39.6" x14ac:dyDescent="0.3">
      <c r="B110" s="79">
        <f t="shared" si="32"/>
        <v>107</v>
      </c>
      <c r="C110" s="79"/>
      <c r="D110" s="80" t="s">
        <v>95</v>
      </c>
      <c r="E110" s="80"/>
      <c r="F110" s="81"/>
      <c r="G110" s="82" t="str">
        <f t="shared" si="33"/>
        <v xml:space="preserve">Группа от QF </v>
      </c>
      <c r="H110" s="83"/>
      <c r="I110" s="83"/>
      <c r="J110" s="133"/>
      <c r="K110" s="84"/>
      <c r="L110" s="85"/>
      <c r="M110" s="85"/>
      <c r="N110" s="86"/>
      <c r="O110" s="80"/>
      <c r="P110" s="87"/>
      <c r="Q110" s="88" t="str">
        <f t="shared" si="27"/>
        <v xml:space="preserve"> </v>
      </c>
      <c r="R110" s="89"/>
      <c r="S110" s="90" t="str">
        <f t="shared" si="28"/>
        <v xml:space="preserve"> </v>
      </c>
      <c r="T110" s="83"/>
      <c r="U110" s="83"/>
      <c r="V110" s="83"/>
      <c r="W110" s="83"/>
      <c r="X110" s="87" t="s">
        <v>75</v>
      </c>
      <c r="Y110" s="76"/>
      <c r="Z110" s="91">
        <f t="shared" si="23"/>
        <v>0</v>
      </c>
      <c r="AA110" s="88" t="str">
        <f t="shared" si="29"/>
        <v xml:space="preserve"> </v>
      </c>
      <c r="AB110" s="91" t="str">
        <f t="shared" si="24"/>
        <v xml:space="preserve"> </v>
      </c>
      <c r="AC110" s="78"/>
      <c r="AD110" s="78"/>
      <c r="AE110" s="78"/>
      <c r="AG110" s="94" t="str">
        <f t="shared" si="25"/>
        <v>≤60</v>
      </c>
      <c r="AH110" s="94">
        <f t="shared" ca="1" si="26"/>
        <v>29</v>
      </c>
      <c r="AI110" s="95">
        <f t="shared" si="34"/>
        <v>0</v>
      </c>
      <c r="AJ110" s="95">
        <f t="shared" si="35"/>
        <v>0</v>
      </c>
      <c r="AK110" s="96">
        <f t="shared" si="30"/>
        <v>0</v>
      </c>
      <c r="AL110" s="96">
        <f t="shared" si="31"/>
        <v>0</v>
      </c>
    </row>
    <row r="111" spans="2:38" s="97" customFormat="1" ht="39.6" x14ac:dyDescent="0.3">
      <c r="B111" s="79">
        <f t="shared" si="32"/>
        <v>108</v>
      </c>
      <c r="C111" s="79"/>
      <c r="D111" s="80" t="s">
        <v>95</v>
      </c>
      <c r="E111" s="80"/>
      <c r="F111" s="81"/>
      <c r="G111" s="82" t="str">
        <f t="shared" si="33"/>
        <v xml:space="preserve">Группа от QF </v>
      </c>
      <c r="H111" s="83"/>
      <c r="I111" s="83"/>
      <c r="J111" s="133"/>
      <c r="K111" s="84"/>
      <c r="L111" s="85"/>
      <c r="M111" s="85"/>
      <c r="N111" s="86"/>
      <c r="O111" s="80"/>
      <c r="P111" s="87"/>
      <c r="Q111" s="88" t="str">
        <f t="shared" si="27"/>
        <v xml:space="preserve"> </v>
      </c>
      <c r="R111" s="89"/>
      <c r="S111" s="90" t="str">
        <f t="shared" si="28"/>
        <v xml:space="preserve"> </v>
      </c>
      <c r="T111" s="83"/>
      <c r="U111" s="83"/>
      <c r="V111" s="83"/>
      <c r="W111" s="83"/>
      <c r="X111" s="87" t="s">
        <v>75</v>
      </c>
      <c r="Y111" s="76"/>
      <c r="Z111" s="91">
        <f t="shared" si="23"/>
        <v>0</v>
      </c>
      <c r="AA111" s="88" t="str">
        <f t="shared" si="29"/>
        <v xml:space="preserve"> </v>
      </c>
      <c r="AB111" s="91" t="str">
        <f t="shared" si="24"/>
        <v xml:space="preserve"> </v>
      </c>
      <c r="AC111" s="78"/>
      <c r="AD111" s="78"/>
      <c r="AE111" s="78"/>
      <c r="AG111" s="94" t="str">
        <f t="shared" si="25"/>
        <v>≤60</v>
      </c>
      <c r="AH111" s="94">
        <f t="shared" ca="1" si="26"/>
        <v>43</v>
      </c>
      <c r="AI111" s="95">
        <f t="shared" si="34"/>
        <v>0</v>
      </c>
      <c r="AJ111" s="95">
        <f t="shared" si="35"/>
        <v>0</v>
      </c>
      <c r="AK111" s="96">
        <f t="shared" si="30"/>
        <v>0</v>
      </c>
      <c r="AL111" s="96">
        <f t="shared" si="31"/>
        <v>0</v>
      </c>
    </row>
    <row r="112" spans="2:38" s="97" customFormat="1" ht="39.6" x14ac:dyDescent="0.3">
      <c r="B112" s="79">
        <f t="shared" si="32"/>
        <v>109</v>
      </c>
      <c r="C112" s="79"/>
      <c r="D112" s="80" t="s">
        <v>95</v>
      </c>
      <c r="E112" s="80"/>
      <c r="F112" s="81"/>
      <c r="G112" s="82" t="str">
        <f t="shared" si="33"/>
        <v xml:space="preserve">Группа от QF </v>
      </c>
      <c r="H112" s="83"/>
      <c r="I112" s="83"/>
      <c r="J112" s="133"/>
      <c r="K112" s="84"/>
      <c r="L112" s="85"/>
      <c r="M112" s="85"/>
      <c r="N112" s="86"/>
      <c r="O112" s="80"/>
      <c r="P112" s="87"/>
      <c r="Q112" s="88" t="str">
        <f t="shared" si="27"/>
        <v xml:space="preserve"> </v>
      </c>
      <c r="R112" s="89"/>
      <c r="S112" s="90" t="str">
        <f t="shared" si="28"/>
        <v xml:space="preserve"> </v>
      </c>
      <c r="T112" s="83"/>
      <c r="U112" s="83"/>
      <c r="V112" s="83"/>
      <c r="W112" s="83"/>
      <c r="X112" s="87" t="s">
        <v>75</v>
      </c>
      <c r="Y112" s="76"/>
      <c r="Z112" s="91">
        <f t="shared" si="23"/>
        <v>0</v>
      </c>
      <c r="AA112" s="88" t="str">
        <f t="shared" si="29"/>
        <v xml:space="preserve"> </v>
      </c>
      <c r="AB112" s="91" t="str">
        <f t="shared" si="24"/>
        <v xml:space="preserve"> </v>
      </c>
      <c r="AC112" s="78"/>
      <c r="AD112" s="78"/>
      <c r="AE112" s="78"/>
      <c r="AG112" s="94" t="str">
        <f t="shared" si="25"/>
        <v>≤60</v>
      </c>
      <c r="AH112" s="94">
        <f t="shared" ca="1" si="26"/>
        <v>49</v>
      </c>
      <c r="AI112" s="95">
        <f t="shared" si="34"/>
        <v>0</v>
      </c>
      <c r="AJ112" s="95">
        <f t="shared" si="35"/>
        <v>0</v>
      </c>
      <c r="AK112" s="96">
        <f t="shared" si="30"/>
        <v>0</v>
      </c>
      <c r="AL112" s="96">
        <f t="shared" si="31"/>
        <v>0</v>
      </c>
    </row>
    <row r="113" spans="2:38" s="97" customFormat="1" ht="39.6" x14ac:dyDescent="0.3">
      <c r="B113" s="79">
        <f t="shared" si="32"/>
        <v>110</v>
      </c>
      <c r="C113" s="79"/>
      <c r="D113" s="80" t="s">
        <v>95</v>
      </c>
      <c r="E113" s="80"/>
      <c r="F113" s="81"/>
      <c r="G113" s="82" t="str">
        <f t="shared" si="33"/>
        <v xml:space="preserve">Группа от QF </v>
      </c>
      <c r="H113" s="83"/>
      <c r="I113" s="83"/>
      <c r="J113" s="133"/>
      <c r="K113" s="84"/>
      <c r="L113" s="85"/>
      <c r="M113" s="85"/>
      <c r="N113" s="86"/>
      <c r="O113" s="80"/>
      <c r="P113" s="87"/>
      <c r="Q113" s="88" t="str">
        <f t="shared" si="27"/>
        <v xml:space="preserve"> </v>
      </c>
      <c r="R113" s="89"/>
      <c r="S113" s="90" t="str">
        <f t="shared" si="28"/>
        <v xml:space="preserve"> </v>
      </c>
      <c r="T113" s="83"/>
      <c r="U113" s="83"/>
      <c r="V113" s="83"/>
      <c r="W113" s="83"/>
      <c r="X113" s="87" t="s">
        <v>75</v>
      </c>
      <c r="Y113" s="76"/>
      <c r="Z113" s="91">
        <f t="shared" si="23"/>
        <v>0</v>
      </c>
      <c r="AA113" s="88" t="str">
        <f t="shared" si="29"/>
        <v xml:space="preserve"> </v>
      </c>
      <c r="AB113" s="91" t="str">
        <f t="shared" si="24"/>
        <v xml:space="preserve"> </v>
      </c>
      <c r="AC113" s="78"/>
      <c r="AD113" s="78"/>
      <c r="AE113" s="78"/>
      <c r="AG113" s="94" t="str">
        <f t="shared" si="25"/>
        <v>≤60</v>
      </c>
      <c r="AH113" s="94">
        <f t="shared" ca="1" si="26"/>
        <v>26</v>
      </c>
      <c r="AI113" s="95">
        <f t="shared" si="34"/>
        <v>0</v>
      </c>
      <c r="AJ113" s="95">
        <f t="shared" si="35"/>
        <v>0</v>
      </c>
      <c r="AK113" s="96">
        <f t="shared" si="30"/>
        <v>0</v>
      </c>
      <c r="AL113" s="96">
        <f t="shared" si="31"/>
        <v>0</v>
      </c>
    </row>
    <row r="114" spans="2:38" s="97" customFormat="1" ht="39.6" x14ac:dyDescent="0.3">
      <c r="B114" s="79">
        <f t="shared" si="32"/>
        <v>111</v>
      </c>
      <c r="C114" s="79"/>
      <c r="D114" s="80" t="s">
        <v>95</v>
      </c>
      <c r="E114" s="80"/>
      <c r="F114" s="81"/>
      <c r="G114" s="82" t="str">
        <f t="shared" si="33"/>
        <v xml:space="preserve">Группа от QF </v>
      </c>
      <c r="H114" s="83"/>
      <c r="I114" s="83"/>
      <c r="J114" s="133"/>
      <c r="K114" s="84"/>
      <c r="L114" s="85"/>
      <c r="M114" s="85"/>
      <c r="N114" s="86"/>
      <c r="O114" s="80"/>
      <c r="P114" s="87"/>
      <c r="Q114" s="88" t="str">
        <f t="shared" si="27"/>
        <v xml:space="preserve"> </v>
      </c>
      <c r="R114" s="89"/>
      <c r="S114" s="90" t="str">
        <f t="shared" si="28"/>
        <v xml:space="preserve"> </v>
      </c>
      <c r="T114" s="83"/>
      <c r="U114" s="83"/>
      <c r="V114" s="83"/>
      <c r="W114" s="83"/>
      <c r="X114" s="87" t="s">
        <v>75</v>
      </c>
      <c r="Y114" s="76"/>
      <c r="Z114" s="91">
        <f t="shared" si="23"/>
        <v>0</v>
      </c>
      <c r="AA114" s="88" t="str">
        <f t="shared" si="29"/>
        <v xml:space="preserve"> </v>
      </c>
      <c r="AB114" s="91" t="str">
        <f t="shared" si="24"/>
        <v xml:space="preserve"> </v>
      </c>
      <c r="AC114" s="78"/>
      <c r="AD114" s="78"/>
      <c r="AE114" s="78"/>
      <c r="AG114" s="94" t="str">
        <f t="shared" si="25"/>
        <v>≤60</v>
      </c>
      <c r="AH114" s="94">
        <f t="shared" ca="1" si="26"/>
        <v>29</v>
      </c>
      <c r="AI114" s="95">
        <f t="shared" si="34"/>
        <v>0</v>
      </c>
      <c r="AJ114" s="95">
        <f t="shared" si="35"/>
        <v>0</v>
      </c>
      <c r="AK114" s="96">
        <f t="shared" si="30"/>
        <v>0</v>
      </c>
      <c r="AL114" s="96">
        <f t="shared" si="31"/>
        <v>0</v>
      </c>
    </row>
    <row r="115" spans="2:38" s="97" customFormat="1" ht="39.6" x14ac:dyDescent="0.3">
      <c r="B115" s="79">
        <f t="shared" si="32"/>
        <v>112</v>
      </c>
      <c r="C115" s="79"/>
      <c r="D115" s="80" t="s">
        <v>95</v>
      </c>
      <c r="E115" s="80"/>
      <c r="F115" s="81"/>
      <c r="G115" s="82" t="str">
        <f t="shared" si="33"/>
        <v xml:space="preserve">Группа от QF </v>
      </c>
      <c r="H115" s="83"/>
      <c r="I115" s="83"/>
      <c r="J115" s="133"/>
      <c r="K115" s="84"/>
      <c r="L115" s="85"/>
      <c r="M115" s="85"/>
      <c r="N115" s="86"/>
      <c r="O115" s="80"/>
      <c r="P115" s="87"/>
      <c r="Q115" s="88" t="str">
        <f t="shared" si="27"/>
        <v xml:space="preserve"> </v>
      </c>
      <c r="R115" s="89"/>
      <c r="S115" s="90" t="str">
        <f t="shared" si="28"/>
        <v xml:space="preserve"> </v>
      </c>
      <c r="T115" s="83"/>
      <c r="U115" s="83"/>
      <c r="V115" s="83"/>
      <c r="W115" s="83"/>
      <c r="X115" s="87" t="s">
        <v>75</v>
      </c>
      <c r="Y115" s="76"/>
      <c r="Z115" s="91">
        <f t="shared" si="23"/>
        <v>0</v>
      </c>
      <c r="AA115" s="88" t="str">
        <f t="shared" si="29"/>
        <v xml:space="preserve"> </v>
      </c>
      <c r="AB115" s="91" t="str">
        <f t="shared" si="24"/>
        <v xml:space="preserve"> </v>
      </c>
      <c r="AC115" s="78"/>
      <c r="AD115" s="78"/>
      <c r="AE115" s="78"/>
      <c r="AG115" s="94" t="str">
        <f t="shared" si="25"/>
        <v>≤60</v>
      </c>
      <c r="AH115" s="94">
        <f t="shared" ca="1" si="26"/>
        <v>49</v>
      </c>
      <c r="AI115" s="95">
        <f t="shared" si="34"/>
        <v>0</v>
      </c>
      <c r="AJ115" s="95">
        <f t="shared" si="35"/>
        <v>0</v>
      </c>
      <c r="AK115" s="96">
        <f t="shared" si="30"/>
        <v>0</v>
      </c>
      <c r="AL115" s="96">
        <f t="shared" si="31"/>
        <v>0</v>
      </c>
    </row>
    <row r="116" spans="2:38" s="97" customFormat="1" ht="39.6" x14ac:dyDescent="0.3">
      <c r="B116" s="79">
        <f t="shared" si="32"/>
        <v>113</v>
      </c>
      <c r="C116" s="79"/>
      <c r="D116" s="80" t="s">
        <v>95</v>
      </c>
      <c r="E116" s="80"/>
      <c r="F116" s="81"/>
      <c r="G116" s="82" t="str">
        <f t="shared" si="33"/>
        <v xml:space="preserve">Группа от QF </v>
      </c>
      <c r="H116" s="83"/>
      <c r="I116" s="83"/>
      <c r="J116" s="133"/>
      <c r="K116" s="84"/>
      <c r="L116" s="85"/>
      <c r="M116" s="85"/>
      <c r="N116" s="86"/>
      <c r="O116" s="80"/>
      <c r="P116" s="87"/>
      <c r="Q116" s="88" t="str">
        <f t="shared" si="27"/>
        <v xml:space="preserve"> </v>
      </c>
      <c r="R116" s="89"/>
      <c r="S116" s="90" t="str">
        <f t="shared" si="28"/>
        <v xml:space="preserve"> </v>
      </c>
      <c r="T116" s="83"/>
      <c r="U116" s="83"/>
      <c r="V116" s="83"/>
      <c r="W116" s="83"/>
      <c r="X116" s="87" t="s">
        <v>75</v>
      </c>
      <c r="Y116" s="76"/>
      <c r="Z116" s="91">
        <f t="shared" si="23"/>
        <v>0</v>
      </c>
      <c r="AA116" s="88" t="str">
        <f t="shared" si="29"/>
        <v xml:space="preserve"> </v>
      </c>
      <c r="AB116" s="91" t="str">
        <f t="shared" si="24"/>
        <v xml:space="preserve"> </v>
      </c>
      <c r="AC116" s="78"/>
      <c r="AD116" s="78"/>
      <c r="AE116" s="78"/>
      <c r="AG116" s="94" t="str">
        <f t="shared" si="25"/>
        <v>≤60</v>
      </c>
      <c r="AH116" s="94">
        <f t="shared" ca="1" si="26"/>
        <v>30</v>
      </c>
      <c r="AI116" s="95">
        <f t="shared" si="34"/>
        <v>0</v>
      </c>
      <c r="AJ116" s="95">
        <f t="shared" si="35"/>
        <v>0</v>
      </c>
      <c r="AK116" s="96">
        <f t="shared" si="30"/>
        <v>0</v>
      </c>
      <c r="AL116" s="96">
        <f t="shared" si="31"/>
        <v>0</v>
      </c>
    </row>
    <row r="117" spans="2:38" s="97" customFormat="1" ht="39.6" x14ac:dyDescent="0.3">
      <c r="B117" s="79">
        <f t="shared" si="32"/>
        <v>114</v>
      </c>
      <c r="C117" s="79"/>
      <c r="D117" s="80" t="s">
        <v>95</v>
      </c>
      <c r="E117" s="80"/>
      <c r="F117" s="81"/>
      <c r="G117" s="82" t="str">
        <f t="shared" si="33"/>
        <v xml:space="preserve">Группа от QF </v>
      </c>
      <c r="H117" s="83"/>
      <c r="I117" s="83"/>
      <c r="J117" s="133"/>
      <c r="K117" s="84"/>
      <c r="L117" s="85"/>
      <c r="M117" s="85"/>
      <c r="N117" s="86"/>
      <c r="O117" s="80"/>
      <c r="P117" s="87"/>
      <c r="Q117" s="88" t="str">
        <f t="shared" si="27"/>
        <v xml:space="preserve"> </v>
      </c>
      <c r="R117" s="89"/>
      <c r="S117" s="90" t="str">
        <f t="shared" si="28"/>
        <v xml:space="preserve"> </v>
      </c>
      <c r="T117" s="83"/>
      <c r="U117" s="83"/>
      <c r="V117" s="83"/>
      <c r="W117" s="83"/>
      <c r="X117" s="87" t="s">
        <v>75</v>
      </c>
      <c r="Y117" s="76"/>
      <c r="Z117" s="91">
        <f t="shared" si="23"/>
        <v>0</v>
      </c>
      <c r="AA117" s="88" t="str">
        <f t="shared" si="29"/>
        <v xml:space="preserve"> </v>
      </c>
      <c r="AB117" s="91" t="str">
        <f t="shared" si="24"/>
        <v xml:space="preserve"> </v>
      </c>
      <c r="AC117" s="78"/>
      <c r="AD117" s="78"/>
      <c r="AE117" s="78"/>
      <c r="AG117" s="94" t="str">
        <f t="shared" si="25"/>
        <v>≤60</v>
      </c>
      <c r="AH117" s="94">
        <f t="shared" ca="1" si="26"/>
        <v>25</v>
      </c>
      <c r="AI117" s="95">
        <f t="shared" si="34"/>
        <v>0</v>
      </c>
      <c r="AJ117" s="95">
        <f t="shared" si="35"/>
        <v>0</v>
      </c>
      <c r="AK117" s="96">
        <f t="shared" si="30"/>
        <v>0</v>
      </c>
      <c r="AL117" s="96">
        <f t="shared" si="31"/>
        <v>0</v>
      </c>
    </row>
    <row r="118" spans="2:38" s="97" customFormat="1" ht="39.6" x14ac:dyDescent="0.3">
      <c r="B118" s="79">
        <f t="shared" si="32"/>
        <v>115</v>
      </c>
      <c r="C118" s="79"/>
      <c r="D118" s="80" t="s">
        <v>95</v>
      </c>
      <c r="E118" s="80"/>
      <c r="F118" s="81"/>
      <c r="G118" s="82" t="str">
        <f t="shared" si="33"/>
        <v xml:space="preserve">Группа от QF </v>
      </c>
      <c r="H118" s="83"/>
      <c r="I118" s="83"/>
      <c r="J118" s="133"/>
      <c r="K118" s="84"/>
      <c r="L118" s="85"/>
      <c r="M118" s="85"/>
      <c r="N118" s="86"/>
      <c r="O118" s="80"/>
      <c r="P118" s="87"/>
      <c r="Q118" s="88" t="str">
        <f t="shared" si="27"/>
        <v xml:space="preserve"> </v>
      </c>
      <c r="R118" s="89"/>
      <c r="S118" s="90" t="str">
        <f t="shared" si="28"/>
        <v xml:space="preserve"> </v>
      </c>
      <c r="T118" s="83"/>
      <c r="U118" s="83"/>
      <c r="V118" s="83"/>
      <c r="W118" s="83"/>
      <c r="X118" s="87" t="s">
        <v>75</v>
      </c>
      <c r="Y118" s="76"/>
      <c r="Z118" s="91">
        <f t="shared" si="23"/>
        <v>0</v>
      </c>
      <c r="AA118" s="88" t="str">
        <f t="shared" si="29"/>
        <v xml:space="preserve"> </v>
      </c>
      <c r="AB118" s="91" t="str">
        <f t="shared" si="24"/>
        <v xml:space="preserve"> </v>
      </c>
      <c r="AC118" s="78"/>
      <c r="AD118" s="78"/>
      <c r="AE118" s="78"/>
      <c r="AG118" s="94" t="str">
        <f t="shared" si="25"/>
        <v>≤60</v>
      </c>
      <c r="AH118" s="94">
        <f t="shared" ca="1" si="26"/>
        <v>41</v>
      </c>
      <c r="AI118" s="95">
        <f t="shared" si="34"/>
        <v>0</v>
      </c>
      <c r="AJ118" s="95">
        <f t="shared" si="35"/>
        <v>0</v>
      </c>
      <c r="AK118" s="96">
        <f t="shared" si="30"/>
        <v>0</v>
      </c>
      <c r="AL118" s="96">
        <f t="shared" si="31"/>
        <v>0</v>
      </c>
    </row>
    <row r="119" spans="2:38" s="97" customFormat="1" ht="39.6" x14ac:dyDescent="0.3">
      <c r="B119" s="79">
        <f t="shared" si="32"/>
        <v>116</v>
      </c>
      <c r="C119" s="79"/>
      <c r="D119" s="80" t="s">
        <v>95</v>
      </c>
      <c r="E119" s="80"/>
      <c r="F119" s="81"/>
      <c r="G119" s="82" t="str">
        <f t="shared" si="33"/>
        <v xml:space="preserve">Группа от QF </v>
      </c>
      <c r="H119" s="83"/>
      <c r="I119" s="83"/>
      <c r="J119" s="133"/>
      <c r="K119" s="84"/>
      <c r="L119" s="85"/>
      <c r="M119" s="85"/>
      <c r="N119" s="86"/>
      <c r="O119" s="80"/>
      <c r="P119" s="87"/>
      <c r="Q119" s="88" t="str">
        <f t="shared" si="27"/>
        <v xml:space="preserve"> </v>
      </c>
      <c r="R119" s="89"/>
      <c r="S119" s="90" t="str">
        <f t="shared" si="28"/>
        <v xml:space="preserve"> </v>
      </c>
      <c r="T119" s="83"/>
      <c r="U119" s="83"/>
      <c r="V119" s="83"/>
      <c r="W119" s="83"/>
      <c r="X119" s="87" t="s">
        <v>75</v>
      </c>
      <c r="Y119" s="76"/>
      <c r="Z119" s="91">
        <f t="shared" si="23"/>
        <v>0</v>
      </c>
      <c r="AA119" s="88" t="str">
        <f t="shared" si="29"/>
        <v xml:space="preserve"> </v>
      </c>
      <c r="AB119" s="91" t="str">
        <f t="shared" si="24"/>
        <v xml:space="preserve"> </v>
      </c>
      <c r="AC119" s="78"/>
      <c r="AD119" s="78"/>
      <c r="AE119" s="78"/>
      <c r="AG119" s="94" t="str">
        <f t="shared" si="25"/>
        <v>≤60</v>
      </c>
      <c r="AH119" s="94">
        <f t="shared" ca="1" si="26"/>
        <v>22</v>
      </c>
      <c r="AI119" s="95">
        <f t="shared" si="34"/>
        <v>0</v>
      </c>
      <c r="AJ119" s="95">
        <f t="shared" si="35"/>
        <v>0</v>
      </c>
      <c r="AK119" s="96">
        <f t="shared" si="30"/>
        <v>0</v>
      </c>
      <c r="AL119" s="96">
        <f t="shared" si="31"/>
        <v>0</v>
      </c>
    </row>
    <row r="120" spans="2:38" s="97" customFormat="1" ht="39.6" x14ac:dyDescent="0.3">
      <c r="B120" s="79">
        <f t="shared" si="32"/>
        <v>117</v>
      </c>
      <c r="C120" s="79"/>
      <c r="D120" s="80" t="s">
        <v>95</v>
      </c>
      <c r="E120" s="80"/>
      <c r="F120" s="81"/>
      <c r="G120" s="82" t="str">
        <f t="shared" si="33"/>
        <v xml:space="preserve">Группа от QF </v>
      </c>
      <c r="H120" s="83"/>
      <c r="I120" s="83"/>
      <c r="J120" s="133"/>
      <c r="K120" s="84"/>
      <c r="L120" s="85"/>
      <c r="M120" s="85"/>
      <c r="N120" s="86"/>
      <c r="O120" s="80"/>
      <c r="P120" s="87"/>
      <c r="Q120" s="88" t="str">
        <f t="shared" si="27"/>
        <v xml:space="preserve"> </v>
      </c>
      <c r="R120" s="89"/>
      <c r="S120" s="90" t="str">
        <f t="shared" si="28"/>
        <v xml:space="preserve"> </v>
      </c>
      <c r="T120" s="83"/>
      <c r="U120" s="83"/>
      <c r="V120" s="83"/>
      <c r="W120" s="83"/>
      <c r="X120" s="87" t="s">
        <v>75</v>
      </c>
      <c r="Y120" s="76"/>
      <c r="Z120" s="91">
        <f t="shared" si="23"/>
        <v>0</v>
      </c>
      <c r="AA120" s="88" t="str">
        <f t="shared" si="29"/>
        <v xml:space="preserve"> </v>
      </c>
      <c r="AB120" s="91" t="str">
        <f t="shared" si="24"/>
        <v xml:space="preserve"> </v>
      </c>
      <c r="AC120" s="78"/>
      <c r="AD120" s="78"/>
      <c r="AE120" s="78"/>
      <c r="AG120" s="94" t="str">
        <f t="shared" si="25"/>
        <v>≤60</v>
      </c>
      <c r="AH120" s="94">
        <f t="shared" ca="1" si="26"/>
        <v>49</v>
      </c>
      <c r="AI120" s="95">
        <f t="shared" si="34"/>
        <v>0</v>
      </c>
      <c r="AJ120" s="95">
        <f t="shared" si="35"/>
        <v>0</v>
      </c>
      <c r="AK120" s="96">
        <f t="shared" si="30"/>
        <v>0</v>
      </c>
      <c r="AL120" s="96">
        <f t="shared" si="31"/>
        <v>0</v>
      </c>
    </row>
    <row r="121" spans="2:38" s="97" customFormat="1" ht="39.6" x14ac:dyDescent="0.3">
      <c r="B121" s="79">
        <f t="shared" si="32"/>
        <v>118</v>
      </c>
      <c r="C121" s="79"/>
      <c r="D121" s="80" t="s">
        <v>95</v>
      </c>
      <c r="E121" s="80"/>
      <c r="F121" s="81"/>
      <c r="G121" s="82" t="str">
        <f t="shared" si="33"/>
        <v xml:space="preserve">Группа от QF </v>
      </c>
      <c r="H121" s="83"/>
      <c r="I121" s="83"/>
      <c r="J121" s="133"/>
      <c r="K121" s="84"/>
      <c r="L121" s="85"/>
      <c r="M121" s="85"/>
      <c r="N121" s="86"/>
      <c r="O121" s="80"/>
      <c r="P121" s="87"/>
      <c r="Q121" s="88" t="str">
        <f t="shared" si="27"/>
        <v xml:space="preserve"> </v>
      </c>
      <c r="R121" s="89"/>
      <c r="S121" s="90" t="str">
        <f t="shared" si="28"/>
        <v xml:space="preserve"> </v>
      </c>
      <c r="T121" s="83"/>
      <c r="U121" s="83"/>
      <c r="V121" s="83"/>
      <c r="W121" s="83"/>
      <c r="X121" s="87" t="s">
        <v>75</v>
      </c>
      <c r="Y121" s="76"/>
      <c r="Z121" s="91">
        <f t="shared" si="23"/>
        <v>0</v>
      </c>
      <c r="AA121" s="88" t="str">
        <f t="shared" si="29"/>
        <v xml:space="preserve"> </v>
      </c>
      <c r="AB121" s="91" t="str">
        <f t="shared" si="24"/>
        <v xml:space="preserve"> </v>
      </c>
      <c r="AC121" s="78"/>
      <c r="AD121" s="78"/>
      <c r="AE121" s="78"/>
      <c r="AG121" s="94" t="str">
        <f t="shared" si="25"/>
        <v>≤60</v>
      </c>
      <c r="AH121" s="94">
        <f t="shared" ca="1" si="26"/>
        <v>29</v>
      </c>
      <c r="AI121" s="95">
        <f t="shared" si="34"/>
        <v>0</v>
      </c>
      <c r="AJ121" s="95">
        <f t="shared" si="35"/>
        <v>0</v>
      </c>
      <c r="AK121" s="96">
        <f t="shared" si="30"/>
        <v>0</v>
      </c>
      <c r="AL121" s="96">
        <f t="shared" si="31"/>
        <v>0</v>
      </c>
    </row>
    <row r="122" spans="2:38" s="97" customFormat="1" ht="39.6" x14ac:dyDescent="0.3">
      <c r="B122" s="79">
        <f t="shared" si="32"/>
        <v>119</v>
      </c>
      <c r="C122" s="79"/>
      <c r="D122" s="80" t="s">
        <v>95</v>
      </c>
      <c r="E122" s="80"/>
      <c r="F122" s="81"/>
      <c r="G122" s="82" t="str">
        <f t="shared" si="33"/>
        <v xml:space="preserve">Группа от QF </v>
      </c>
      <c r="H122" s="83"/>
      <c r="I122" s="83"/>
      <c r="J122" s="133"/>
      <c r="K122" s="84"/>
      <c r="L122" s="85"/>
      <c r="M122" s="85"/>
      <c r="N122" s="86"/>
      <c r="O122" s="80"/>
      <c r="P122" s="87"/>
      <c r="Q122" s="88" t="str">
        <f t="shared" si="27"/>
        <v xml:space="preserve"> </v>
      </c>
      <c r="R122" s="89"/>
      <c r="S122" s="90" t="str">
        <f t="shared" si="28"/>
        <v xml:space="preserve"> </v>
      </c>
      <c r="T122" s="83"/>
      <c r="U122" s="83"/>
      <c r="V122" s="83"/>
      <c r="W122" s="83"/>
      <c r="X122" s="87" t="s">
        <v>75</v>
      </c>
      <c r="Y122" s="76"/>
      <c r="Z122" s="91">
        <f t="shared" si="23"/>
        <v>0</v>
      </c>
      <c r="AA122" s="88" t="str">
        <f t="shared" si="29"/>
        <v xml:space="preserve"> </v>
      </c>
      <c r="AB122" s="91" t="str">
        <f t="shared" si="24"/>
        <v xml:space="preserve"> </v>
      </c>
      <c r="AC122" s="78"/>
      <c r="AD122" s="78"/>
      <c r="AE122" s="78"/>
      <c r="AG122" s="94" t="str">
        <f t="shared" si="25"/>
        <v>≤60</v>
      </c>
      <c r="AH122" s="94">
        <f t="shared" ca="1" si="26"/>
        <v>48</v>
      </c>
      <c r="AI122" s="95">
        <f t="shared" si="34"/>
        <v>0</v>
      </c>
      <c r="AJ122" s="95">
        <f t="shared" si="35"/>
        <v>0</v>
      </c>
      <c r="AK122" s="96">
        <f t="shared" si="30"/>
        <v>0</v>
      </c>
      <c r="AL122" s="96">
        <f t="shared" si="31"/>
        <v>0</v>
      </c>
    </row>
    <row r="123" spans="2:38" s="97" customFormat="1" ht="39.6" x14ac:dyDescent="0.3">
      <c r="B123" s="79">
        <f t="shared" si="32"/>
        <v>120</v>
      </c>
      <c r="C123" s="79"/>
      <c r="D123" s="80" t="s">
        <v>95</v>
      </c>
      <c r="E123" s="80"/>
      <c r="F123" s="81"/>
      <c r="G123" s="82" t="str">
        <f t="shared" si="33"/>
        <v xml:space="preserve">Группа от QF </v>
      </c>
      <c r="H123" s="83"/>
      <c r="I123" s="83"/>
      <c r="J123" s="133"/>
      <c r="K123" s="84"/>
      <c r="L123" s="85"/>
      <c r="M123" s="85"/>
      <c r="N123" s="86"/>
      <c r="O123" s="80"/>
      <c r="P123" s="87"/>
      <c r="Q123" s="88" t="str">
        <f t="shared" ref="Q123:Q149" si="36">IF(Z123=0," ","-")</f>
        <v xml:space="preserve"> </v>
      </c>
      <c r="R123" s="89"/>
      <c r="S123" s="90" t="str">
        <f t="shared" ref="S123:S149" si="37">IF(Z123=0," ","-")</f>
        <v xml:space="preserve"> </v>
      </c>
      <c r="T123" s="83"/>
      <c r="U123" s="83"/>
      <c r="V123" s="83"/>
      <c r="W123" s="83"/>
      <c r="X123" s="87" t="s">
        <v>75</v>
      </c>
      <c r="Y123" s="76"/>
      <c r="Z123" s="91">
        <f t="shared" si="23"/>
        <v>0</v>
      </c>
      <c r="AA123" s="88" t="str">
        <f t="shared" ref="AA123:AA149" si="38">IF(Z123=0," ","-")</f>
        <v xml:space="preserve"> </v>
      </c>
      <c r="AB123" s="91" t="str">
        <f t="shared" si="24"/>
        <v xml:space="preserve"> </v>
      </c>
      <c r="AC123" s="78"/>
      <c r="AD123" s="78"/>
      <c r="AE123" s="78"/>
      <c r="AG123" s="94" t="str">
        <f t="shared" si="25"/>
        <v>≤60</v>
      </c>
      <c r="AH123" s="94">
        <f t="shared" ca="1" si="26"/>
        <v>40</v>
      </c>
      <c r="AI123" s="95">
        <f t="shared" si="34"/>
        <v>0</v>
      </c>
      <c r="AJ123" s="95">
        <f t="shared" si="35"/>
        <v>0</v>
      </c>
      <c r="AK123" s="96">
        <f t="shared" si="30"/>
        <v>0</v>
      </c>
      <c r="AL123" s="96">
        <f t="shared" si="31"/>
        <v>0</v>
      </c>
    </row>
    <row r="124" spans="2:38" s="97" customFormat="1" ht="39.6" x14ac:dyDescent="0.3">
      <c r="B124" s="79">
        <f t="shared" si="32"/>
        <v>121</v>
      </c>
      <c r="C124" s="79"/>
      <c r="D124" s="80" t="s">
        <v>95</v>
      </c>
      <c r="E124" s="80"/>
      <c r="F124" s="81"/>
      <c r="G124" s="82" t="str">
        <f t="shared" si="33"/>
        <v xml:space="preserve">Группа от QF </v>
      </c>
      <c r="H124" s="83"/>
      <c r="I124" s="83"/>
      <c r="J124" s="133"/>
      <c r="K124" s="84"/>
      <c r="L124" s="85"/>
      <c r="M124" s="85"/>
      <c r="N124" s="86"/>
      <c r="O124" s="80"/>
      <c r="P124" s="87"/>
      <c r="Q124" s="88" t="str">
        <f t="shared" si="36"/>
        <v xml:space="preserve"> </v>
      </c>
      <c r="R124" s="89"/>
      <c r="S124" s="90" t="str">
        <f t="shared" si="37"/>
        <v xml:space="preserve"> </v>
      </c>
      <c r="T124" s="83"/>
      <c r="U124" s="83"/>
      <c r="V124" s="83"/>
      <c r="W124" s="83"/>
      <c r="X124" s="87" t="s">
        <v>75</v>
      </c>
      <c r="Y124" s="76"/>
      <c r="Z124" s="91">
        <f t="shared" si="23"/>
        <v>0</v>
      </c>
      <c r="AA124" s="88" t="str">
        <f t="shared" si="38"/>
        <v xml:space="preserve"> </v>
      </c>
      <c r="AB124" s="91" t="str">
        <f t="shared" si="24"/>
        <v xml:space="preserve"> </v>
      </c>
      <c r="AC124" s="78"/>
      <c r="AD124" s="78"/>
      <c r="AE124" s="78"/>
      <c r="AG124" s="94" t="str">
        <f t="shared" si="25"/>
        <v>≤60</v>
      </c>
      <c r="AH124" s="94">
        <f t="shared" ca="1" si="26"/>
        <v>50</v>
      </c>
      <c r="AI124" s="95">
        <f t="shared" si="34"/>
        <v>0</v>
      </c>
      <c r="AJ124" s="95">
        <f t="shared" si="35"/>
        <v>0</v>
      </c>
      <c r="AK124" s="96">
        <f t="shared" si="30"/>
        <v>0</v>
      </c>
      <c r="AL124" s="96">
        <f t="shared" si="31"/>
        <v>0</v>
      </c>
    </row>
    <row r="125" spans="2:38" s="97" customFormat="1" ht="39.6" x14ac:dyDescent="0.3">
      <c r="B125" s="79">
        <f t="shared" si="32"/>
        <v>122</v>
      </c>
      <c r="C125" s="79"/>
      <c r="D125" s="80" t="s">
        <v>95</v>
      </c>
      <c r="E125" s="80"/>
      <c r="F125" s="81"/>
      <c r="G125" s="82" t="str">
        <f t="shared" si="33"/>
        <v xml:space="preserve">Группа от QF </v>
      </c>
      <c r="H125" s="83"/>
      <c r="I125" s="83"/>
      <c r="J125" s="133"/>
      <c r="K125" s="84"/>
      <c r="L125" s="85"/>
      <c r="M125" s="85"/>
      <c r="N125" s="86"/>
      <c r="O125" s="80"/>
      <c r="P125" s="87"/>
      <c r="Q125" s="88" t="str">
        <f t="shared" si="36"/>
        <v xml:space="preserve"> </v>
      </c>
      <c r="R125" s="89"/>
      <c r="S125" s="90" t="str">
        <f t="shared" si="37"/>
        <v xml:space="preserve"> </v>
      </c>
      <c r="T125" s="83"/>
      <c r="U125" s="83"/>
      <c r="V125" s="83"/>
      <c r="W125" s="83"/>
      <c r="X125" s="87" t="s">
        <v>75</v>
      </c>
      <c r="Y125" s="76"/>
      <c r="Z125" s="91">
        <f t="shared" si="23"/>
        <v>0</v>
      </c>
      <c r="AA125" s="88" t="str">
        <f t="shared" si="38"/>
        <v xml:space="preserve"> </v>
      </c>
      <c r="AB125" s="91" t="str">
        <f t="shared" si="24"/>
        <v xml:space="preserve"> </v>
      </c>
      <c r="AC125" s="78"/>
      <c r="AD125" s="78"/>
      <c r="AE125" s="78"/>
      <c r="AG125" s="94" t="str">
        <f t="shared" si="25"/>
        <v>≤60</v>
      </c>
      <c r="AH125" s="94">
        <f t="shared" ca="1" si="26"/>
        <v>46</v>
      </c>
      <c r="AI125" s="95">
        <f t="shared" si="34"/>
        <v>0</v>
      </c>
      <c r="AJ125" s="95">
        <f t="shared" si="35"/>
        <v>0</v>
      </c>
      <c r="AK125" s="96">
        <f t="shared" si="30"/>
        <v>0</v>
      </c>
      <c r="AL125" s="96">
        <f t="shared" si="31"/>
        <v>0</v>
      </c>
    </row>
    <row r="126" spans="2:38" s="97" customFormat="1" ht="39.6" x14ac:dyDescent="0.3">
      <c r="B126" s="79">
        <f t="shared" si="32"/>
        <v>123</v>
      </c>
      <c r="C126" s="79"/>
      <c r="D126" s="80" t="s">
        <v>95</v>
      </c>
      <c r="E126" s="80"/>
      <c r="F126" s="81"/>
      <c r="G126" s="82" t="str">
        <f t="shared" si="33"/>
        <v xml:space="preserve">Группа от QF </v>
      </c>
      <c r="H126" s="83"/>
      <c r="I126" s="83"/>
      <c r="J126" s="133"/>
      <c r="K126" s="84"/>
      <c r="L126" s="85"/>
      <c r="M126" s="85"/>
      <c r="N126" s="86"/>
      <c r="O126" s="80"/>
      <c r="P126" s="87"/>
      <c r="Q126" s="88" t="str">
        <f t="shared" si="36"/>
        <v xml:space="preserve"> </v>
      </c>
      <c r="R126" s="89"/>
      <c r="S126" s="90" t="str">
        <f t="shared" si="37"/>
        <v xml:space="preserve"> </v>
      </c>
      <c r="T126" s="83"/>
      <c r="U126" s="83"/>
      <c r="V126" s="83"/>
      <c r="W126" s="83"/>
      <c r="X126" s="87" t="s">
        <v>75</v>
      </c>
      <c r="Y126" s="76"/>
      <c r="Z126" s="91">
        <f t="shared" si="23"/>
        <v>0</v>
      </c>
      <c r="AA126" s="88" t="str">
        <f t="shared" si="38"/>
        <v xml:space="preserve"> </v>
      </c>
      <c r="AB126" s="91" t="str">
        <f t="shared" si="24"/>
        <v xml:space="preserve"> </v>
      </c>
      <c r="AC126" s="78"/>
      <c r="AD126" s="78"/>
      <c r="AE126" s="78"/>
      <c r="AG126" s="94" t="str">
        <f t="shared" si="25"/>
        <v>≤60</v>
      </c>
      <c r="AH126" s="94">
        <f t="shared" ca="1" si="26"/>
        <v>28</v>
      </c>
      <c r="AI126" s="95">
        <f t="shared" si="34"/>
        <v>0</v>
      </c>
      <c r="AJ126" s="95">
        <f t="shared" si="35"/>
        <v>0</v>
      </c>
      <c r="AK126" s="96">
        <f t="shared" si="30"/>
        <v>0</v>
      </c>
      <c r="AL126" s="96">
        <f t="shared" si="31"/>
        <v>0</v>
      </c>
    </row>
    <row r="127" spans="2:38" s="97" customFormat="1" ht="39.6" x14ac:dyDescent="0.3">
      <c r="B127" s="79">
        <f t="shared" si="32"/>
        <v>124</v>
      </c>
      <c r="C127" s="79"/>
      <c r="D127" s="80" t="s">
        <v>95</v>
      </c>
      <c r="E127" s="80"/>
      <c r="F127" s="81"/>
      <c r="G127" s="82" t="str">
        <f t="shared" si="33"/>
        <v xml:space="preserve">Группа от QF </v>
      </c>
      <c r="H127" s="83"/>
      <c r="I127" s="83"/>
      <c r="J127" s="133"/>
      <c r="K127" s="84"/>
      <c r="L127" s="85"/>
      <c r="M127" s="85"/>
      <c r="N127" s="86"/>
      <c r="O127" s="80"/>
      <c r="P127" s="87"/>
      <c r="Q127" s="88" t="str">
        <f t="shared" si="36"/>
        <v xml:space="preserve"> </v>
      </c>
      <c r="R127" s="89"/>
      <c r="S127" s="90" t="str">
        <f t="shared" si="37"/>
        <v xml:space="preserve"> </v>
      </c>
      <c r="T127" s="90"/>
      <c r="U127" s="90"/>
      <c r="V127" s="90"/>
      <c r="W127" s="90"/>
      <c r="X127" s="87" t="s">
        <v>75</v>
      </c>
      <c r="Y127" s="76"/>
      <c r="Z127" s="91">
        <f t="shared" si="23"/>
        <v>0</v>
      </c>
      <c r="AA127" s="88" t="str">
        <f t="shared" si="38"/>
        <v xml:space="preserve"> </v>
      </c>
      <c r="AB127" s="91" t="str">
        <f t="shared" si="24"/>
        <v xml:space="preserve"> </v>
      </c>
      <c r="AC127" s="78"/>
      <c r="AD127" s="78"/>
      <c r="AE127" s="78"/>
      <c r="AG127" s="94" t="str">
        <f t="shared" si="25"/>
        <v>≤60</v>
      </c>
      <c r="AH127" s="94">
        <f t="shared" ca="1" si="26"/>
        <v>20</v>
      </c>
      <c r="AI127" s="95">
        <f t="shared" si="34"/>
        <v>0</v>
      </c>
      <c r="AJ127" s="95">
        <f t="shared" si="35"/>
        <v>0</v>
      </c>
      <c r="AK127" s="96">
        <f t="shared" si="30"/>
        <v>0</v>
      </c>
      <c r="AL127" s="96">
        <f t="shared" si="31"/>
        <v>0</v>
      </c>
    </row>
    <row r="128" spans="2:38" s="97" customFormat="1" ht="39.6" x14ac:dyDescent="0.3">
      <c r="B128" s="79">
        <f t="shared" si="32"/>
        <v>125</v>
      </c>
      <c r="C128" s="79"/>
      <c r="D128" s="80" t="s">
        <v>95</v>
      </c>
      <c r="E128" s="80"/>
      <c r="F128" s="81"/>
      <c r="G128" s="82" t="str">
        <f t="shared" si="33"/>
        <v xml:space="preserve">Группа от QF </v>
      </c>
      <c r="H128" s="83"/>
      <c r="I128" s="83"/>
      <c r="J128" s="133"/>
      <c r="K128" s="84"/>
      <c r="L128" s="85"/>
      <c r="M128" s="85"/>
      <c r="N128" s="86"/>
      <c r="O128" s="80"/>
      <c r="P128" s="87"/>
      <c r="Q128" s="88" t="str">
        <f t="shared" si="36"/>
        <v xml:space="preserve"> </v>
      </c>
      <c r="R128" s="89"/>
      <c r="S128" s="90" t="str">
        <f t="shared" si="37"/>
        <v xml:space="preserve"> </v>
      </c>
      <c r="T128" s="90"/>
      <c r="U128" s="90"/>
      <c r="V128" s="90"/>
      <c r="W128" s="90"/>
      <c r="X128" s="87" t="s">
        <v>75</v>
      </c>
      <c r="Y128" s="76"/>
      <c r="Z128" s="91">
        <f t="shared" si="23"/>
        <v>0</v>
      </c>
      <c r="AA128" s="88" t="str">
        <f t="shared" si="38"/>
        <v xml:space="preserve"> </v>
      </c>
      <c r="AB128" s="91" t="str">
        <f t="shared" si="24"/>
        <v xml:space="preserve"> </v>
      </c>
      <c r="AC128" s="78"/>
      <c r="AD128" s="78"/>
      <c r="AE128" s="78"/>
      <c r="AG128" s="94" t="str">
        <f t="shared" si="25"/>
        <v>≤60</v>
      </c>
      <c r="AH128" s="94">
        <f t="shared" ca="1" si="26"/>
        <v>47</v>
      </c>
      <c r="AI128" s="95">
        <f t="shared" si="34"/>
        <v>0</v>
      </c>
      <c r="AJ128" s="95">
        <f t="shared" si="35"/>
        <v>0</v>
      </c>
      <c r="AK128" s="96">
        <f t="shared" si="30"/>
        <v>0</v>
      </c>
      <c r="AL128" s="96">
        <f t="shared" si="31"/>
        <v>0</v>
      </c>
    </row>
    <row r="129" spans="2:38" s="97" customFormat="1" ht="39.6" x14ac:dyDescent="0.3">
      <c r="B129" s="79">
        <f t="shared" si="32"/>
        <v>126</v>
      </c>
      <c r="C129" s="79"/>
      <c r="D129" s="80" t="s">
        <v>95</v>
      </c>
      <c r="E129" s="80"/>
      <c r="F129" s="81"/>
      <c r="G129" s="82" t="str">
        <f t="shared" si="33"/>
        <v xml:space="preserve">Группа от QF </v>
      </c>
      <c r="H129" s="83"/>
      <c r="I129" s="83"/>
      <c r="J129" s="133"/>
      <c r="K129" s="84"/>
      <c r="L129" s="85"/>
      <c r="M129" s="85"/>
      <c r="N129" s="86"/>
      <c r="O129" s="80"/>
      <c r="P129" s="87"/>
      <c r="Q129" s="88" t="str">
        <f t="shared" si="36"/>
        <v xml:space="preserve"> </v>
      </c>
      <c r="R129" s="89"/>
      <c r="S129" s="90" t="str">
        <f t="shared" si="37"/>
        <v xml:space="preserve"> </v>
      </c>
      <c r="T129" s="90"/>
      <c r="U129" s="90"/>
      <c r="V129" s="90"/>
      <c r="W129" s="90"/>
      <c r="X129" s="87" t="s">
        <v>75</v>
      </c>
      <c r="Y129" s="76"/>
      <c r="Z129" s="91">
        <f t="shared" si="23"/>
        <v>0</v>
      </c>
      <c r="AA129" s="88" t="str">
        <f t="shared" si="38"/>
        <v xml:space="preserve"> </v>
      </c>
      <c r="AB129" s="91" t="str">
        <f t="shared" si="24"/>
        <v xml:space="preserve"> </v>
      </c>
      <c r="AC129" s="78"/>
      <c r="AD129" s="78"/>
      <c r="AE129" s="78"/>
      <c r="AG129" s="94" t="str">
        <f t="shared" si="25"/>
        <v>≤60</v>
      </c>
      <c r="AH129" s="94">
        <f t="shared" ca="1" si="26"/>
        <v>38</v>
      </c>
      <c r="AI129" s="95">
        <f t="shared" si="34"/>
        <v>0</v>
      </c>
      <c r="AJ129" s="95">
        <f t="shared" si="35"/>
        <v>0</v>
      </c>
      <c r="AK129" s="96">
        <f t="shared" si="30"/>
        <v>0</v>
      </c>
      <c r="AL129" s="96">
        <f t="shared" si="31"/>
        <v>0</v>
      </c>
    </row>
    <row r="130" spans="2:38" s="97" customFormat="1" ht="39.6" x14ac:dyDescent="0.3">
      <c r="B130" s="79">
        <f t="shared" si="32"/>
        <v>127</v>
      </c>
      <c r="C130" s="79"/>
      <c r="D130" s="80" t="s">
        <v>95</v>
      </c>
      <c r="E130" s="80"/>
      <c r="F130" s="81"/>
      <c r="G130" s="82" t="str">
        <f t="shared" si="33"/>
        <v xml:space="preserve">Группа от QF </v>
      </c>
      <c r="H130" s="83"/>
      <c r="I130" s="83"/>
      <c r="J130" s="133"/>
      <c r="K130" s="84"/>
      <c r="L130" s="85"/>
      <c r="M130" s="85"/>
      <c r="N130" s="86"/>
      <c r="O130" s="80"/>
      <c r="P130" s="87"/>
      <c r="Q130" s="88" t="str">
        <f t="shared" si="36"/>
        <v xml:space="preserve"> </v>
      </c>
      <c r="R130" s="89"/>
      <c r="S130" s="90" t="str">
        <f t="shared" si="37"/>
        <v xml:space="preserve"> </v>
      </c>
      <c r="T130" s="90"/>
      <c r="U130" s="90"/>
      <c r="V130" s="90"/>
      <c r="W130" s="90"/>
      <c r="X130" s="87" t="s">
        <v>75</v>
      </c>
      <c r="Y130" s="76"/>
      <c r="Z130" s="91">
        <f t="shared" si="23"/>
        <v>0</v>
      </c>
      <c r="AA130" s="88" t="str">
        <f t="shared" si="38"/>
        <v xml:space="preserve"> </v>
      </c>
      <c r="AB130" s="91" t="str">
        <f t="shared" si="24"/>
        <v xml:space="preserve"> </v>
      </c>
      <c r="AC130" s="78"/>
      <c r="AD130" s="78"/>
      <c r="AE130" s="78"/>
      <c r="AG130" s="94" t="str">
        <f t="shared" si="25"/>
        <v>≤60</v>
      </c>
      <c r="AH130" s="94">
        <f t="shared" ca="1" si="26"/>
        <v>49</v>
      </c>
      <c r="AI130" s="95">
        <f t="shared" si="34"/>
        <v>0</v>
      </c>
      <c r="AJ130" s="95">
        <f t="shared" si="35"/>
        <v>0</v>
      </c>
      <c r="AK130" s="96">
        <f t="shared" si="30"/>
        <v>0</v>
      </c>
      <c r="AL130" s="96">
        <f t="shared" si="31"/>
        <v>0</v>
      </c>
    </row>
    <row r="131" spans="2:38" s="97" customFormat="1" ht="39.6" x14ac:dyDescent="0.3">
      <c r="B131" s="79">
        <f t="shared" si="32"/>
        <v>128</v>
      </c>
      <c r="C131" s="79"/>
      <c r="D131" s="80" t="s">
        <v>95</v>
      </c>
      <c r="E131" s="80"/>
      <c r="F131" s="81"/>
      <c r="G131" s="82" t="str">
        <f t="shared" si="33"/>
        <v xml:space="preserve">Группа от QF </v>
      </c>
      <c r="H131" s="83"/>
      <c r="I131" s="83"/>
      <c r="J131" s="133"/>
      <c r="K131" s="84"/>
      <c r="L131" s="85"/>
      <c r="M131" s="85"/>
      <c r="N131" s="86"/>
      <c r="O131" s="80"/>
      <c r="P131" s="87"/>
      <c r="Q131" s="88" t="str">
        <f t="shared" si="36"/>
        <v xml:space="preserve"> </v>
      </c>
      <c r="R131" s="89"/>
      <c r="S131" s="90" t="str">
        <f t="shared" si="37"/>
        <v xml:space="preserve"> </v>
      </c>
      <c r="T131" s="90"/>
      <c r="U131" s="90"/>
      <c r="V131" s="90"/>
      <c r="W131" s="90"/>
      <c r="X131" s="87" t="s">
        <v>75</v>
      </c>
      <c r="Y131" s="76"/>
      <c r="Z131" s="91">
        <f t="shared" ref="Z131:Z194" si="39">IF(R131=$AC$1,J131*3,IF(R131=$AD$1,J131*5,IF(R131=$AE$1,J131*8,IF(R131=$AF$1,J131*12*0.75,0))))</f>
        <v>0</v>
      </c>
      <c r="AA131" s="88" t="str">
        <f t="shared" si="38"/>
        <v xml:space="preserve"> </v>
      </c>
      <c r="AB131" s="91" t="str">
        <f t="shared" ref="AB131:AB194" si="40">IF(R131=$AC$1,J131*5,IF(R131=$AD$1,J131*10,IF(R131=$AE$1,J131*10,IF(R131=$AF$1,J131*12," "))))</f>
        <v xml:space="preserve"> </v>
      </c>
      <c r="AC131" s="78"/>
      <c r="AD131" s="78"/>
      <c r="AE131" s="78"/>
      <c r="AG131" s="94" t="str">
        <f t="shared" ref="AG131:AG194" si="41">IF(J131&gt;63,"≤120","≤60")</f>
        <v>≤60</v>
      </c>
      <c r="AH131" s="94">
        <f t="shared" ref="AH131:AH194" ca="1" si="42">IF(J131&lt;63,RANDBETWEEN(20,50),RANDBETWEEN(60,110))</f>
        <v>32</v>
      </c>
      <c r="AI131" s="95">
        <f t="shared" si="34"/>
        <v>0</v>
      </c>
      <c r="AJ131" s="95">
        <f t="shared" si="35"/>
        <v>0</v>
      </c>
      <c r="AK131" s="96">
        <f t="shared" si="30"/>
        <v>0</v>
      </c>
      <c r="AL131" s="96">
        <f t="shared" si="31"/>
        <v>0</v>
      </c>
    </row>
    <row r="132" spans="2:38" s="97" customFormat="1" ht="39.6" x14ac:dyDescent="0.3">
      <c r="B132" s="79">
        <f t="shared" si="32"/>
        <v>129</v>
      </c>
      <c r="C132" s="79"/>
      <c r="D132" s="80" t="s">
        <v>95</v>
      </c>
      <c r="E132" s="80"/>
      <c r="F132" s="81"/>
      <c r="G132" s="82" t="str">
        <f t="shared" si="33"/>
        <v xml:space="preserve">Группа от QF </v>
      </c>
      <c r="H132" s="83"/>
      <c r="I132" s="83"/>
      <c r="J132" s="133"/>
      <c r="K132" s="84"/>
      <c r="L132" s="85"/>
      <c r="M132" s="85"/>
      <c r="N132" s="86"/>
      <c r="O132" s="80"/>
      <c r="P132" s="87"/>
      <c r="Q132" s="88" t="str">
        <f t="shared" si="36"/>
        <v xml:space="preserve"> </v>
      </c>
      <c r="R132" s="89"/>
      <c r="S132" s="90" t="str">
        <f t="shared" si="37"/>
        <v xml:space="preserve"> </v>
      </c>
      <c r="T132" s="90"/>
      <c r="U132" s="90"/>
      <c r="V132" s="90"/>
      <c r="W132" s="90"/>
      <c r="X132" s="87" t="s">
        <v>75</v>
      </c>
      <c r="Y132" s="76"/>
      <c r="Z132" s="91">
        <f t="shared" si="39"/>
        <v>0</v>
      </c>
      <c r="AA132" s="88" t="str">
        <f t="shared" si="38"/>
        <v xml:space="preserve"> </v>
      </c>
      <c r="AB132" s="91" t="str">
        <f t="shared" si="40"/>
        <v xml:space="preserve"> </v>
      </c>
      <c r="AC132" s="78"/>
      <c r="AD132" s="78"/>
      <c r="AE132" s="78"/>
      <c r="AG132" s="94" t="str">
        <f t="shared" si="41"/>
        <v>≤60</v>
      </c>
      <c r="AH132" s="94">
        <f t="shared" ca="1" si="42"/>
        <v>29</v>
      </c>
      <c r="AI132" s="95">
        <f t="shared" si="34"/>
        <v>0</v>
      </c>
      <c r="AJ132" s="95">
        <f t="shared" si="35"/>
        <v>0</v>
      </c>
      <c r="AK132" s="96">
        <f t="shared" ref="AK132:AK195" si="43">ROUND(J132*1.13,0)</f>
        <v>0</v>
      </c>
      <c r="AL132" s="96">
        <f t="shared" ref="AL132:AL195" si="44">ROUND(J132*1.45,0)</f>
        <v>0</v>
      </c>
    </row>
    <row r="133" spans="2:38" s="97" customFormat="1" ht="39.6" x14ac:dyDescent="0.3">
      <c r="B133" s="79">
        <f t="shared" si="32"/>
        <v>130</v>
      </c>
      <c r="C133" s="79"/>
      <c r="D133" s="80" t="s">
        <v>95</v>
      </c>
      <c r="E133" s="80"/>
      <c r="F133" s="81"/>
      <c r="G133" s="82" t="str">
        <f t="shared" si="33"/>
        <v xml:space="preserve">Группа от QF </v>
      </c>
      <c r="H133" s="83"/>
      <c r="I133" s="83"/>
      <c r="J133" s="133"/>
      <c r="K133" s="84"/>
      <c r="L133" s="85"/>
      <c r="M133" s="85"/>
      <c r="N133" s="86"/>
      <c r="O133" s="80"/>
      <c r="P133" s="87"/>
      <c r="Q133" s="88" t="str">
        <f t="shared" si="36"/>
        <v xml:space="preserve"> </v>
      </c>
      <c r="R133" s="89"/>
      <c r="S133" s="90" t="str">
        <f t="shared" si="37"/>
        <v xml:space="preserve"> </v>
      </c>
      <c r="T133" s="90"/>
      <c r="U133" s="90"/>
      <c r="V133" s="90"/>
      <c r="W133" s="90"/>
      <c r="X133" s="87" t="s">
        <v>75</v>
      </c>
      <c r="Y133" s="76"/>
      <c r="Z133" s="91">
        <f t="shared" si="39"/>
        <v>0</v>
      </c>
      <c r="AA133" s="88" t="str">
        <f t="shared" si="38"/>
        <v xml:space="preserve"> </v>
      </c>
      <c r="AB133" s="91" t="str">
        <f t="shared" si="40"/>
        <v xml:space="preserve"> </v>
      </c>
      <c r="AC133" s="78"/>
      <c r="AD133" s="78"/>
      <c r="AE133" s="78"/>
      <c r="AG133" s="94" t="str">
        <f t="shared" si="41"/>
        <v>≤60</v>
      </c>
      <c r="AH133" s="94">
        <f t="shared" ca="1" si="42"/>
        <v>38</v>
      </c>
      <c r="AI133" s="95">
        <f t="shared" si="34"/>
        <v>0</v>
      </c>
      <c r="AJ133" s="95">
        <f t="shared" si="35"/>
        <v>0</v>
      </c>
      <c r="AK133" s="96">
        <f t="shared" si="43"/>
        <v>0</v>
      </c>
      <c r="AL133" s="96">
        <f t="shared" si="44"/>
        <v>0</v>
      </c>
    </row>
    <row r="134" spans="2:38" s="97" customFormat="1" ht="39.6" x14ac:dyDescent="0.3">
      <c r="B134" s="79">
        <f t="shared" ref="B134:B149" si="45">(IF(B132+B133=0,(B131+1),(IF(B133=0,(B132+1),B133+1))))</f>
        <v>131</v>
      </c>
      <c r="C134" s="79"/>
      <c r="D134" s="80" t="s">
        <v>95</v>
      </c>
      <c r="E134" s="80"/>
      <c r="F134" s="81"/>
      <c r="G134" s="82" t="str">
        <f t="shared" si="33"/>
        <v xml:space="preserve">Группа от QF </v>
      </c>
      <c r="H134" s="83"/>
      <c r="I134" s="83"/>
      <c r="J134" s="133"/>
      <c r="K134" s="84"/>
      <c r="L134" s="85"/>
      <c r="M134" s="85"/>
      <c r="N134" s="86"/>
      <c r="O134" s="80"/>
      <c r="P134" s="87"/>
      <c r="Q134" s="88" t="str">
        <f t="shared" si="36"/>
        <v xml:space="preserve"> </v>
      </c>
      <c r="R134" s="89"/>
      <c r="S134" s="90" t="str">
        <f t="shared" si="37"/>
        <v xml:space="preserve"> </v>
      </c>
      <c r="T134" s="90"/>
      <c r="U134" s="90"/>
      <c r="V134" s="90"/>
      <c r="W134" s="90"/>
      <c r="X134" s="87" t="s">
        <v>75</v>
      </c>
      <c r="Y134" s="76"/>
      <c r="Z134" s="91">
        <f t="shared" si="39"/>
        <v>0</v>
      </c>
      <c r="AA134" s="88" t="str">
        <f t="shared" si="38"/>
        <v xml:space="preserve"> </v>
      </c>
      <c r="AB134" s="91" t="str">
        <f t="shared" si="40"/>
        <v xml:space="preserve"> </v>
      </c>
      <c r="AC134" s="78"/>
      <c r="AD134" s="78"/>
      <c r="AE134" s="78"/>
      <c r="AG134" s="94" t="str">
        <f t="shared" si="41"/>
        <v>≤60</v>
      </c>
      <c r="AH134" s="94">
        <f t="shared" ca="1" si="42"/>
        <v>20</v>
      </c>
      <c r="AI134" s="95">
        <f t="shared" si="34"/>
        <v>0</v>
      </c>
      <c r="AJ134" s="95">
        <f t="shared" si="35"/>
        <v>0</v>
      </c>
      <c r="AK134" s="96">
        <f t="shared" si="43"/>
        <v>0</v>
      </c>
      <c r="AL134" s="96">
        <f t="shared" si="44"/>
        <v>0</v>
      </c>
    </row>
    <row r="135" spans="2:38" s="97" customFormat="1" ht="39.6" x14ac:dyDescent="0.3">
      <c r="B135" s="79">
        <f t="shared" si="45"/>
        <v>132</v>
      </c>
      <c r="C135" s="79"/>
      <c r="D135" s="80" t="s">
        <v>95</v>
      </c>
      <c r="E135" s="80"/>
      <c r="F135" s="81"/>
      <c r="G135" s="82" t="str">
        <f t="shared" si="33"/>
        <v xml:space="preserve">Группа от QF </v>
      </c>
      <c r="H135" s="83"/>
      <c r="I135" s="83"/>
      <c r="J135" s="133"/>
      <c r="K135" s="84"/>
      <c r="L135" s="85"/>
      <c r="M135" s="85"/>
      <c r="N135" s="86"/>
      <c r="O135" s="80"/>
      <c r="P135" s="87"/>
      <c r="Q135" s="88" t="str">
        <f t="shared" si="36"/>
        <v xml:space="preserve"> </v>
      </c>
      <c r="R135" s="89"/>
      <c r="S135" s="90" t="str">
        <f t="shared" si="37"/>
        <v xml:space="preserve"> </v>
      </c>
      <c r="T135" s="90"/>
      <c r="U135" s="90"/>
      <c r="V135" s="90"/>
      <c r="W135" s="90"/>
      <c r="X135" s="87" t="s">
        <v>75</v>
      </c>
      <c r="Y135" s="76"/>
      <c r="Z135" s="91">
        <f t="shared" si="39"/>
        <v>0</v>
      </c>
      <c r="AA135" s="88" t="str">
        <f t="shared" si="38"/>
        <v xml:space="preserve"> </v>
      </c>
      <c r="AB135" s="91" t="str">
        <f t="shared" si="40"/>
        <v xml:space="preserve"> </v>
      </c>
      <c r="AC135" s="78"/>
      <c r="AD135" s="78"/>
      <c r="AE135" s="78"/>
      <c r="AG135" s="94" t="str">
        <f t="shared" si="41"/>
        <v>≤60</v>
      </c>
      <c r="AH135" s="94">
        <f t="shared" ca="1" si="42"/>
        <v>42</v>
      </c>
      <c r="AI135" s="95">
        <f t="shared" si="34"/>
        <v>0</v>
      </c>
      <c r="AJ135" s="95">
        <f t="shared" si="35"/>
        <v>0</v>
      </c>
      <c r="AK135" s="96">
        <f t="shared" si="43"/>
        <v>0</v>
      </c>
      <c r="AL135" s="96">
        <f t="shared" si="44"/>
        <v>0</v>
      </c>
    </row>
    <row r="136" spans="2:38" s="97" customFormat="1" ht="39.6" x14ac:dyDescent="0.3">
      <c r="B136" s="79">
        <f t="shared" si="45"/>
        <v>133</v>
      </c>
      <c r="C136" s="79"/>
      <c r="D136" s="80" t="s">
        <v>95</v>
      </c>
      <c r="E136" s="80"/>
      <c r="F136" s="81"/>
      <c r="G136" s="82" t="str">
        <f t="shared" si="33"/>
        <v xml:space="preserve">Группа от QF </v>
      </c>
      <c r="H136" s="83"/>
      <c r="I136" s="83"/>
      <c r="J136" s="133"/>
      <c r="K136" s="84"/>
      <c r="L136" s="85"/>
      <c r="M136" s="85"/>
      <c r="N136" s="86"/>
      <c r="O136" s="80"/>
      <c r="P136" s="87"/>
      <c r="Q136" s="88" t="str">
        <f t="shared" si="36"/>
        <v xml:space="preserve"> </v>
      </c>
      <c r="R136" s="89"/>
      <c r="S136" s="90" t="str">
        <f t="shared" si="37"/>
        <v xml:space="preserve"> </v>
      </c>
      <c r="T136" s="90"/>
      <c r="U136" s="90"/>
      <c r="V136" s="90"/>
      <c r="W136" s="90"/>
      <c r="X136" s="87" t="s">
        <v>75</v>
      </c>
      <c r="Y136" s="76"/>
      <c r="Z136" s="91">
        <f t="shared" si="39"/>
        <v>0</v>
      </c>
      <c r="AA136" s="88" t="str">
        <f t="shared" si="38"/>
        <v xml:space="preserve"> </v>
      </c>
      <c r="AB136" s="91" t="str">
        <f t="shared" si="40"/>
        <v xml:space="preserve"> </v>
      </c>
      <c r="AC136" s="78"/>
      <c r="AD136" s="78"/>
      <c r="AE136" s="78"/>
      <c r="AG136" s="94" t="str">
        <f t="shared" si="41"/>
        <v>≤60</v>
      </c>
      <c r="AH136" s="94">
        <f t="shared" ca="1" si="42"/>
        <v>32</v>
      </c>
      <c r="AI136" s="95">
        <f t="shared" si="34"/>
        <v>0</v>
      </c>
      <c r="AJ136" s="95">
        <f t="shared" si="35"/>
        <v>0</v>
      </c>
      <c r="AK136" s="96">
        <f t="shared" si="43"/>
        <v>0</v>
      </c>
      <c r="AL136" s="96">
        <f t="shared" si="44"/>
        <v>0</v>
      </c>
    </row>
    <row r="137" spans="2:38" s="97" customFormat="1" ht="39.6" x14ac:dyDescent="0.3">
      <c r="B137" s="79">
        <f t="shared" si="45"/>
        <v>134</v>
      </c>
      <c r="C137" s="79"/>
      <c r="D137" s="80" t="s">
        <v>95</v>
      </c>
      <c r="E137" s="80"/>
      <c r="F137" s="81"/>
      <c r="G137" s="82" t="str">
        <f t="shared" si="33"/>
        <v xml:space="preserve">Группа от QF </v>
      </c>
      <c r="H137" s="83"/>
      <c r="I137" s="83"/>
      <c r="J137" s="133"/>
      <c r="K137" s="84"/>
      <c r="L137" s="85"/>
      <c r="M137" s="85"/>
      <c r="N137" s="86"/>
      <c r="O137" s="80"/>
      <c r="P137" s="87"/>
      <c r="Q137" s="88" t="str">
        <f t="shared" si="36"/>
        <v xml:space="preserve"> </v>
      </c>
      <c r="R137" s="89"/>
      <c r="S137" s="90" t="str">
        <f t="shared" si="37"/>
        <v xml:space="preserve"> </v>
      </c>
      <c r="T137" s="90"/>
      <c r="U137" s="90"/>
      <c r="V137" s="90"/>
      <c r="W137" s="90"/>
      <c r="X137" s="87" t="s">
        <v>75</v>
      </c>
      <c r="Y137" s="76"/>
      <c r="Z137" s="91">
        <f t="shared" si="39"/>
        <v>0</v>
      </c>
      <c r="AA137" s="88" t="str">
        <f t="shared" si="38"/>
        <v xml:space="preserve"> </v>
      </c>
      <c r="AB137" s="91" t="str">
        <f t="shared" si="40"/>
        <v xml:space="preserve"> </v>
      </c>
      <c r="AC137" s="78"/>
      <c r="AD137" s="78"/>
      <c r="AE137" s="78"/>
      <c r="AG137" s="94" t="str">
        <f t="shared" si="41"/>
        <v>≤60</v>
      </c>
      <c r="AH137" s="94">
        <f t="shared" ca="1" si="42"/>
        <v>22</v>
      </c>
      <c r="AI137" s="95">
        <f t="shared" si="34"/>
        <v>0</v>
      </c>
      <c r="AJ137" s="95">
        <f t="shared" si="35"/>
        <v>0</v>
      </c>
      <c r="AK137" s="96">
        <f t="shared" si="43"/>
        <v>0</v>
      </c>
      <c r="AL137" s="96">
        <f t="shared" si="44"/>
        <v>0</v>
      </c>
    </row>
    <row r="138" spans="2:38" s="97" customFormat="1" ht="39.6" x14ac:dyDescent="0.3">
      <c r="B138" s="79">
        <f t="shared" si="45"/>
        <v>135</v>
      </c>
      <c r="C138" s="79"/>
      <c r="D138" s="80" t="s">
        <v>95</v>
      </c>
      <c r="E138" s="80"/>
      <c r="F138" s="81"/>
      <c r="G138" s="82" t="str">
        <f t="shared" si="33"/>
        <v xml:space="preserve">Группа от QF </v>
      </c>
      <c r="H138" s="83"/>
      <c r="I138" s="83"/>
      <c r="J138" s="133"/>
      <c r="K138" s="84"/>
      <c r="L138" s="85"/>
      <c r="M138" s="85"/>
      <c r="N138" s="86"/>
      <c r="O138" s="80"/>
      <c r="P138" s="87"/>
      <c r="Q138" s="88" t="str">
        <f t="shared" si="36"/>
        <v xml:space="preserve"> </v>
      </c>
      <c r="R138" s="89"/>
      <c r="S138" s="90" t="str">
        <f t="shared" si="37"/>
        <v xml:space="preserve"> </v>
      </c>
      <c r="T138" s="90"/>
      <c r="U138" s="90"/>
      <c r="V138" s="90"/>
      <c r="W138" s="90"/>
      <c r="X138" s="87" t="s">
        <v>75</v>
      </c>
      <c r="Y138" s="76"/>
      <c r="Z138" s="91">
        <f t="shared" si="39"/>
        <v>0</v>
      </c>
      <c r="AA138" s="88" t="str">
        <f t="shared" si="38"/>
        <v xml:space="preserve"> </v>
      </c>
      <c r="AB138" s="91" t="str">
        <f t="shared" si="40"/>
        <v xml:space="preserve"> </v>
      </c>
      <c r="AC138" s="78"/>
      <c r="AD138" s="78"/>
      <c r="AE138" s="78"/>
      <c r="AG138" s="94" t="str">
        <f t="shared" si="41"/>
        <v>≤60</v>
      </c>
      <c r="AH138" s="94">
        <f t="shared" ca="1" si="42"/>
        <v>44</v>
      </c>
      <c r="AI138" s="95">
        <f t="shared" si="34"/>
        <v>0</v>
      </c>
      <c r="AJ138" s="95">
        <f t="shared" si="35"/>
        <v>0</v>
      </c>
      <c r="AK138" s="96">
        <f t="shared" si="43"/>
        <v>0</v>
      </c>
      <c r="AL138" s="96">
        <f t="shared" si="44"/>
        <v>0</v>
      </c>
    </row>
    <row r="139" spans="2:38" s="97" customFormat="1" ht="39.6" x14ac:dyDescent="0.3">
      <c r="B139" s="79">
        <f t="shared" si="45"/>
        <v>136</v>
      </c>
      <c r="C139" s="79"/>
      <c r="D139" s="80" t="s">
        <v>95</v>
      </c>
      <c r="E139" s="80"/>
      <c r="F139" s="81"/>
      <c r="G139" s="82" t="str">
        <f t="shared" si="33"/>
        <v xml:space="preserve">Группа от QF </v>
      </c>
      <c r="H139" s="83"/>
      <c r="I139" s="83"/>
      <c r="J139" s="133"/>
      <c r="K139" s="84"/>
      <c r="L139" s="85"/>
      <c r="M139" s="85"/>
      <c r="N139" s="86"/>
      <c r="O139" s="80"/>
      <c r="P139" s="87"/>
      <c r="Q139" s="88" t="str">
        <f t="shared" si="36"/>
        <v xml:space="preserve"> </v>
      </c>
      <c r="R139" s="89"/>
      <c r="S139" s="90" t="str">
        <f t="shared" si="37"/>
        <v xml:space="preserve"> </v>
      </c>
      <c r="T139" s="90"/>
      <c r="U139" s="90"/>
      <c r="V139" s="90"/>
      <c r="W139" s="90"/>
      <c r="X139" s="87" t="s">
        <v>75</v>
      </c>
      <c r="Y139" s="76"/>
      <c r="Z139" s="91">
        <f t="shared" si="39"/>
        <v>0</v>
      </c>
      <c r="AA139" s="88" t="str">
        <f t="shared" si="38"/>
        <v xml:space="preserve"> </v>
      </c>
      <c r="AB139" s="91" t="str">
        <f t="shared" si="40"/>
        <v xml:space="preserve"> </v>
      </c>
      <c r="AC139" s="78"/>
      <c r="AD139" s="78"/>
      <c r="AE139" s="78"/>
      <c r="AG139" s="94" t="str">
        <f t="shared" si="41"/>
        <v>≤60</v>
      </c>
      <c r="AH139" s="94">
        <f t="shared" ca="1" si="42"/>
        <v>26</v>
      </c>
      <c r="AI139" s="95">
        <f t="shared" si="34"/>
        <v>0</v>
      </c>
      <c r="AJ139" s="95">
        <f t="shared" si="35"/>
        <v>0</v>
      </c>
      <c r="AK139" s="96">
        <f t="shared" si="43"/>
        <v>0</v>
      </c>
      <c r="AL139" s="96">
        <f t="shared" si="44"/>
        <v>0</v>
      </c>
    </row>
    <row r="140" spans="2:38" s="97" customFormat="1" ht="39.6" x14ac:dyDescent="0.3">
      <c r="B140" s="79">
        <f t="shared" si="45"/>
        <v>137</v>
      </c>
      <c r="C140" s="79"/>
      <c r="D140" s="80" t="s">
        <v>95</v>
      </c>
      <c r="E140" s="80"/>
      <c r="F140" s="81"/>
      <c r="G140" s="82" t="str">
        <f t="shared" si="33"/>
        <v xml:space="preserve">Группа от QF </v>
      </c>
      <c r="H140" s="83"/>
      <c r="I140" s="83"/>
      <c r="J140" s="133"/>
      <c r="K140" s="84"/>
      <c r="L140" s="85"/>
      <c r="M140" s="85"/>
      <c r="N140" s="86"/>
      <c r="O140" s="80"/>
      <c r="P140" s="87"/>
      <c r="Q140" s="88" t="str">
        <f t="shared" si="36"/>
        <v xml:space="preserve"> </v>
      </c>
      <c r="R140" s="89"/>
      <c r="S140" s="90" t="str">
        <f t="shared" si="37"/>
        <v xml:space="preserve"> </v>
      </c>
      <c r="T140" s="90"/>
      <c r="U140" s="90"/>
      <c r="V140" s="90"/>
      <c r="W140" s="90"/>
      <c r="X140" s="87" t="s">
        <v>75</v>
      </c>
      <c r="Y140" s="76"/>
      <c r="Z140" s="91">
        <f t="shared" si="39"/>
        <v>0</v>
      </c>
      <c r="AA140" s="88" t="str">
        <f t="shared" si="38"/>
        <v xml:space="preserve"> </v>
      </c>
      <c r="AB140" s="91" t="str">
        <f t="shared" si="40"/>
        <v xml:space="preserve"> </v>
      </c>
      <c r="AC140" s="78"/>
      <c r="AD140" s="78"/>
      <c r="AE140" s="78"/>
      <c r="AG140" s="94" t="str">
        <f t="shared" si="41"/>
        <v>≤60</v>
      </c>
      <c r="AH140" s="94">
        <f t="shared" ca="1" si="42"/>
        <v>38</v>
      </c>
      <c r="AI140" s="95">
        <f t="shared" si="34"/>
        <v>0</v>
      </c>
      <c r="AJ140" s="95">
        <f t="shared" si="35"/>
        <v>0</v>
      </c>
      <c r="AK140" s="96">
        <f t="shared" si="43"/>
        <v>0</v>
      </c>
      <c r="AL140" s="96">
        <f t="shared" si="44"/>
        <v>0</v>
      </c>
    </row>
    <row r="141" spans="2:38" s="97" customFormat="1" ht="39.6" x14ac:dyDescent="0.3">
      <c r="B141" s="79">
        <f t="shared" si="45"/>
        <v>138</v>
      </c>
      <c r="C141" s="79"/>
      <c r="D141" s="80" t="s">
        <v>95</v>
      </c>
      <c r="E141" s="80"/>
      <c r="F141" s="81"/>
      <c r="G141" s="82" t="str">
        <f t="shared" ref="G141:G204" si="46">CONCATENATE(D141," ",F141,E141)</f>
        <v xml:space="preserve">Группа от QF </v>
      </c>
      <c r="H141" s="83"/>
      <c r="I141" s="83"/>
      <c r="J141" s="133"/>
      <c r="K141" s="84"/>
      <c r="L141" s="85"/>
      <c r="M141" s="85"/>
      <c r="N141" s="86"/>
      <c r="O141" s="80"/>
      <c r="P141" s="87"/>
      <c r="Q141" s="88" t="str">
        <f t="shared" si="36"/>
        <v xml:space="preserve"> </v>
      </c>
      <c r="R141" s="89"/>
      <c r="S141" s="90" t="str">
        <f t="shared" si="37"/>
        <v xml:space="preserve"> </v>
      </c>
      <c r="T141" s="90"/>
      <c r="U141" s="90"/>
      <c r="V141" s="90"/>
      <c r="W141" s="90"/>
      <c r="X141" s="87" t="s">
        <v>75</v>
      </c>
      <c r="Y141" s="76"/>
      <c r="Z141" s="91">
        <f t="shared" si="39"/>
        <v>0</v>
      </c>
      <c r="AA141" s="88" t="str">
        <f t="shared" si="38"/>
        <v xml:space="preserve"> </v>
      </c>
      <c r="AB141" s="91" t="str">
        <f t="shared" si="40"/>
        <v xml:space="preserve"> </v>
      </c>
      <c r="AC141" s="78"/>
      <c r="AD141" s="78"/>
      <c r="AE141" s="78"/>
      <c r="AG141" s="94" t="str">
        <f t="shared" si="41"/>
        <v>≤60</v>
      </c>
      <c r="AH141" s="94">
        <f t="shared" ca="1" si="42"/>
        <v>37</v>
      </c>
      <c r="AI141" s="95">
        <f t="shared" si="34"/>
        <v>0</v>
      </c>
      <c r="AJ141" s="95">
        <f t="shared" si="35"/>
        <v>0</v>
      </c>
      <c r="AK141" s="96">
        <f t="shared" si="43"/>
        <v>0</v>
      </c>
      <c r="AL141" s="96">
        <f t="shared" si="44"/>
        <v>0</v>
      </c>
    </row>
    <row r="142" spans="2:38" s="97" customFormat="1" ht="39.6" x14ac:dyDescent="0.3">
      <c r="B142" s="79">
        <f t="shared" si="45"/>
        <v>139</v>
      </c>
      <c r="C142" s="79"/>
      <c r="D142" s="80" t="s">
        <v>95</v>
      </c>
      <c r="E142" s="80"/>
      <c r="F142" s="81"/>
      <c r="G142" s="82" t="str">
        <f t="shared" si="46"/>
        <v xml:space="preserve">Группа от QF </v>
      </c>
      <c r="H142" s="83"/>
      <c r="I142" s="83"/>
      <c r="J142" s="133"/>
      <c r="K142" s="84"/>
      <c r="L142" s="85"/>
      <c r="M142" s="85"/>
      <c r="N142" s="86"/>
      <c r="O142" s="80"/>
      <c r="P142" s="87"/>
      <c r="Q142" s="88" t="str">
        <f t="shared" si="36"/>
        <v xml:space="preserve"> </v>
      </c>
      <c r="R142" s="89"/>
      <c r="S142" s="90" t="str">
        <f t="shared" si="37"/>
        <v xml:space="preserve"> </v>
      </c>
      <c r="T142" s="90"/>
      <c r="U142" s="90"/>
      <c r="V142" s="90"/>
      <c r="W142" s="90"/>
      <c r="X142" s="87" t="s">
        <v>75</v>
      </c>
      <c r="Y142" s="76"/>
      <c r="Z142" s="91">
        <f t="shared" si="39"/>
        <v>0</v>
      </c>
      <c r="AA142" s="88" t="str">
        <f t="shared" si="38"/>
        <v xml:space="preserve"> </v>
      </c>
      <c r="AB142" s="91" t="str">
        <f t="shared" si="40"/>
        <v xml:space="preserve"> </v>
      </c>
      <c r="AC142" s="78"/>
      <c r="AD142" s="78"/>
      <c r="AE142" s="78"/>
      <c r="AG142" s="94" t="str">
        <f t="shared" si="41"/>
        <v>≤60</v>
      </c>
      <c r="AH142" s="94">
        <f t="shared" ca="1" si="42"/>
        <v>26</v>
      </c>
      <c r="AI142" s="95">
        <f t="shared" ref="AI142:AI205" si="47">IF(R142=$AC$1,J142*3,IF(R142=$AD$1,J142*5,IF(R142=$AE$1,J142*8,IF(R142=$AF$1,J142*12,0))))</f>
        <v>0</v>
      </c>
      <c r="AJ142" s="95">
        <f t="shared" ref="AJ142:AJ205" si="48">IF(R142=$AC$1,J142*5,IF(R142=$AD$1,J142*10,IF(R142=$AE$1,J142*10,IF(R142=$AF$1,J142*0,0))))</f>
        <v>0</v>
      </c>
      <c r="AK142" s="96">
        <f t="shared" si="43"/>
        <v>0</v>
      </c>
      <c r="AL142" s="96">
        <f t="shared" si="44"/>
        <v>0</v>
      </c>
    </row>
    <row r="143" spans="2:38" s="97" customFormat="1" ht="39.6" x14ac:dyDescent="0.3">
      <c r="B143" s="79">
        <f t="shared" si="45"/>
        <v>140</v>
      </c>
      <c r="C143" s="79"/>
      <c r="D143" s="80" t="s">
        <v>95</v>
      </c>
      <c r="E143" s="80"/>
      <c r="F143" s="81"/>
      <c r="G143" s="82" t="str">
        <f t="shared" si="46"/>
        <v xml:space="preserve">Группа от QF </v>
      </c>
      <c r="H143" s="83"/>
      <c r="I143" s="83"/>
      <c r="J143" s="133"/>
      <c r="K143" s="84"/>
      <c r="L143" s="85"/>
      <c r="M143" s="85"/>
      <c r="N143" s="86"/>
      <c r="O143" s="80"/>
      <c r="P143" s="87"/>
      <c r="Q143" s="88" t="str">
        <f t="shared" si="36"/>
        <v xml:space="preserve"> </v>
      </c>
      <c r="R143" s="89"/>
      <c r="S143" s="90" t="str">
        <f t="shared" si="37"/>
        <v xml:space="preserve"> </v>
      </c>
      <c r="T143" s="90"/>
      <c r="U143" s="90"/>
      <c r="V143" s="90"/>
      <c r="W143" s="90"/>
      <c r="X143" s="87" t="s">
        <v>75</v>
      </c>
      <c r="Y143" s="76"/>
      <c r="Z143" s="91">
        <f t="shared" si="39"/>
        <v>0</v>
      </c>
      <c r="AA143" s="88" t="str">
        <f t="shared" si="38"/>
        <v xml:space="preserve"> </v>
      </c>
      <c r="AB143" s="91" t="str">
        <f t="shared" si="40"/>
        <v xml:space="preserve"> </v>
      </c>
      <c r="AC143" s="78"/>
      <c r="AD143" s="78"/>
      <c r="AE143" s="78"/>
      <c r="AG143" s="94" t="str">
        <f t="shared" si="41"/>
        <v>≤60</v>
      </c>
      <c r="AH143" s="94">
        <f t="shared" ca="1" si="42"/>
        <v>46</v>
      </c>
      <c r="AI143" s="95">
        <f t="shared" si="47"/>
        <v>0</v>
      </c>
      <c r="AJ143" s="95">
        <f t="shared" si="48"/>
        <v>0</v>
      </c>
      <c r="AK143" s="96">
        <f t="shared" si="43"/>
        <v>0</v>
      </c>
      <c r="AL143" s="96">
        <f t="shared" si="44"/>
        <v>0</v>
      </c>
    </row>
    <row r="144" spans="2:38" s="97" customFormat="1" ht="39.6" x14ac:dyDescent="0.3">
      <c r="B144" s="79">
        <f t="shared" si="45"/>
        <v>141</v>
      </c>
      <c r="C144" s="79"/>
      <c r="D144" s="80" t="s">
        <v>95</v>
      </c>
      <c r="E144" s="80"/>
      <c r="F144" s="81"/>
      <c r="G144" s="82" t="str">
        <f t="shared" si="46"/>
        <v xml:space="preserve">Группа от QF </v>
      </c>
      <c r="H144" s="83"/>
      <c r="I144" s="83"/>
      <c r="J144" s="133"/>
      <c r="K144" s="84"/>
      <c r="L144" s="85"/>
      <c r="M144" s="85"/>
      <c r="N144" s="86"/>
      <c r="O144" s="80"/>
      <c r="P144" s="87"/>
      <c r="Q144" s="88" t="str">
        <f t="shared" si="36"/>
        <v xml:space="preserve"> </v>
      </c>
      <c r="R144" s="89"/>
      <c r="S144" s="90" t="str">
        <f t="shared" si="37"/>
        <v xml:space="preserve"> </v>
      </c>
      <c r="T144" s="90"/>
      <c r="U144" s="90"/>
      <c r="V144" s="90"/>
      <c r="W144" s="90"/>
      <c r="X144" s="87" t="s">
        <v>75</v>
      </c>
      <c r="Y144" s="76"/>
      <c r="Z144" s="91">
        <f t="shared" si="39"/>
        <v>0</v>
      </c>
      <c r="AA144" s="88" t="str">
        <f t="shared" si="38"/>
        <v xml:space="preserve"> </v>
      </c>
      <c r="AB144" s="91" t="str">
        <f t="shared" si="40"/>
        <v xml:space="preserve"> </v>
      </c>
      <c r="AC144" s="78"/>
      <c r="AD144" s="78"/>
      <c r="AE144" s="78"/>
      <c r="AG144" s="94" t="str">
        <f t="shared" si="41"/>
        <v>≤60</v>
      </c>
      <c r="AH144" s="94">
        <f t="shared" ca="1" si="42"/>
        <v>36</v>
      </c>
      <c r="AI144" s="95">
        <f t="shared" si="47"/>
        <v>0</v>
      </c>
      <c r="AJ144" s="95">
        <f t="shared" si="48"/>
        <v>0</v>
      </c>
      <c r="AK144" s="96">
        <f t="shared" si="43"/>
        <v>0</v>
      </c>
      <c r="AL144" s="96">
        <f t="shared" si="44"/>
        <v>0</v>
      </c>
    </row>
    <row r="145" spans="2:38" s="97" customFormat="1" ht="39.6" x14ac:dyDescent="0.3">
      <c r="B145" s="79">
        <f t="shared" si="45"/>
        <v>142</v>
      </c>
      <c r="C145" s="79"/>
      <c r="D145" s="80" t="s">
        <v>95</v>
      </c>
      <c r="E145" s="80"/>
      <c r="F145" s="81"/>
      <c r="G145" s="82" t="str">
        <f t="shared" si="46"/>
        <v xml:space="preserve">Группа от QF </v>
      </c>
      <c r="H145" s="83"/>
      <c r="I145" s="83"/>
      <c r="J145" s="133"/>
      <c r="K145" s="84"/>
      <c r="L145" s="85"/>
      <c r="M145" s="85"/>
      <c r="N145" s="86"/>
      <c r="O145" s="80"/>
      <c r="P145" s="87"/>
      <c r="Q145" s="88" t="str">
        <f t="shared" si="36"/>
        <v xml:space="preserve"> </v>
      </c>
      <c r="R145" s="89"/>
      <c r="S145" s="90" t="str">
        <f t="shared" si="37"/>
        <v xml:space="preserve"> </v>
      </c>
      <c r="T145" s="90"/>
      <c r="U145" s="90"/>
      <c r="V145" s="90"/>
      <c r="W145" s="90"/>
      <c r="X145" s="87" t="s">
        <v>75</v>
      </c>
      <c r="Y145" s="76"/>
      <c r="Z145" s="91">
        <f t="shared" si="39"/>
        <v>0</v>
      </c>
      <c r="AA145" s="88" t="str">
        <f t="shared" si="38"/>
        <v xml:space="preserve"> </v>
      </c>
      <c r="AB145" s="91" t="str">
        <f t="shared" si="40"/>
        <v xml:space="preserve"> </v>
      </c>
      <c r="AC145" s="78"/>
      <c r="AD145" s="78"/>
      <c r="AE145" s="78"/>
      <c r="AG145" s="94" t="str">
        <f t="shared" si="41"/>
        <v>≤60</v>
      </c>
      <c r="AH145" s="94">
        <f t="shared" ca="1" si="42"/>
        <v>24</v>
      </c>
      <c r="AI145" s="95">
        <f t="shared" si="47"/>
        <v>0</v>
      </c>
      <c r="AJ145" s="95">
        <f t="shared" si="48"/>
        <v>0</v>
      </c>
      <c r="AK145" s="96">
        <f t="shared" si="43"/>
        <v>0</v>
      </c>
      <c r="AL145" s="96">
        <f t="shared" si="44"/>
        <v>0</v>
      </c>
    </row>
    <row r="146" spans="2:38" s="97" customFormat="1" ht="39.6" x14ac:dyDescent="0.3">
      <c r="B146" s="79">
        <f t="shared" si="45"/>
        <v>143</v>
      </c>
      <c r="C146" s="79"/>
      <c r="D146" s="80" t="s">
        <v>95</v>
      </c>
      <c r="E146" s="80"/>
      <c r="F146" s="81"/>
      <c r="G146" s="82" t="str">
        <f t="shared" si="46"/>
        <v xml:space="preserve">Группа от QF </v>
      </c>
      <c r="H146" s="83"/>
      <c r="I146" s="83"/>
      <c r="J146" s="133"/>
      <c r="K146" s="84"/>
      <c r="L146" s="85"/>
      <c r="M146" s="85"/>
      <c r="N146" s="86"/>
      <c r="O146" s="80"/>
      <c r="P146" s="87"/>
      <c r="Q146" s="88" t="str">
        <f t="shared" si="36"/>
        <v xml:space="preserve"> </v>
      </c>
      <c r="R146" s="89"/>
      <c r="S146" s="90" t="str">
        <f t="shared" si="37"/>
        <v xml:space="preserve"> </v>
      </c>
      <c r="T146" s="90"/>
      <c r="U146" s="90"/>
      <c r="V146" s="90"/>
      <c r="W146" s="90"/>
      <c r="X146" s="87" t="s">
        <v>75</v>
      </c>
      <c r="Y146" s="76"/>
      <c r="Z146" s="91">
        <f t="shared" si="39"/>
        <v>0</v>
      </c>
      <c r="AA146" s="88" t="str">
        <f t="shared" si="38"/>
        <v xml:space="preserve"> </v>
      </c>
      <c r="AB146" s="91" t="str">
        <f t="shared" si="40"/>
        <v xml:space="preserve"> </v>
      </c>
      <c r="AC146" s="78"/>
      <c r="AD146" s="78"/>
      <c r="AE146" s="78"/>
      <c r="AG146" s="94" t="str">
        <f t="shared" si="41"/>
        <v>≤60</v>
      </c>
      <c r="AH146" s="94">
        <f t="shared" ca="1" si="42"/>
        <v>49</v>
      </c>
      <c r="AI146" s="95">
        <f t="shared" si="47"/>
        <v>0</v>
      </c>
      <c r="AJ146" s="95">
        <f t="shared" si="48"/>
        <v>0</v>
      </c>
      <c r="AK146" s="96">
        <f t="shared" si="43"/>
        <v>0</v>
      </c>
      <c r="AL146" s="96">
        <f t="shared" si="44"/>
        <v>0</v>
      </c>
    </row>
    <row r="147" spans="2:38" s="97" customFormat="1" ht="39.6" x14ac:dyDescent="0.3">
      <c r="B147" s="79">
        <f t="shared" si="45"/>
        <v>144</v>
      </c>
      <c r="C147" s="79"/>
      <c r="D147" s="80" t="s">
        <v>95</v>
      </c>
      <c r="E147" s="80"/>
      <c r="F147" s="81"/>
      <c r="G147" s="82" t="str">
        <f t="shared" si="46"/>
        <v xml:space="preserve">Группа от QF </v>
      </c>
      <c r="H147" s="83"/>
      <c r="I147" s="83"/>
      <c r="J147" s="133"/>
      <c r="K147" s="84"/>
      <c r="L147" s="85"/>
      <c r="M147" s="85"/>
      <c r="N147" s="86"/>
      <c r="O147" s="80"/>
      <c r="P147" s="87"/>
      <c r="Q147" s="88" t="str">
        <f t="shared" si="36"/>
        <v xml:space="preserve"> </v>
      </c>
      <c r="R147" s="89"/>
      <c r="S147" s="90" t="str">
        <f t="shared" si="37"/>
        <v xml:space="preserve"> </v>
      </c>
      <c r="T147" s="90"/>
      <c r="U147" s="90"/>
      <c r="V147" s="90"/>
      <c r="W147" s="90"/>
      <c r="X147" s="87" t="s">
        <v>75</v>
      </c>
      <c r="Y147" s="76"/>
      <c r="Z147" s="91">
        <f t="shared" si="39"/>
        <v>0</v>
      </c>
      <c r="AA147" s="88" t="str">
        <f t="shared" si="38"/>
        <v xml:space="preserve"> </v>
      </c>
      <c r="AB147" s="91" t="str">
        <f t="shared" si="40"/>
        <v xml:space="preserve"> </v>
      </c>
      <c r="AC147" s="78"/>
      <c r="AD147" s="78"/>
      <c r="AE147" s="78"/>
      <c r="AG147" s="94" t="str">
        <f t="shared" si="41"/>
        <v>≤60</v>
      </c>
      <c r="AH147" s="94">
        <f t="shared" ca="1" si="42"/>
        <v>40</v>
      </c>
      <c r="AI147" s="95">
        <f t="shared" si="47"/>
        <v>0</v>
      </c>
      <c r="AJ147" s="95">
        <f t="shared" si="48"/>
        <v>0</v>
      </c>
      <c r="AK147" s="96">
        <f t="shared" si="43"/>
        <v>0</v>
      </c>
      <c r="AL147" s="96">
        <f t="shared" si="44"/>
        <v>0</v>
      </c>
    </row>
    <row r="148" spans="2:38" s="97" customFormat="1" ht="39.6" x14ac:dyDescent="0.3">
      <c r="B148" s="79">
        <f t="shared" si="45"/>
        <v>145</v>
      </c>
      <c r="C148" s="79"/>
      <c r="D148" s="80" t="s">
        <v>95</v>
      </c>
      <c r="E148" s="80"/>
      <c r="F148" s="81"/>
      <c r="G148" s="82" t="str">
        <f t="shared" si="46"/>
        <v xml:space="preserve">Группа от QF </v>
      </c>
      <c r="H148" s="83"/>
      <c r="I148" s="83"/>
      <c r="J148" s="133"/>
      <c r="K148" s="84"/>
      <c r="L148" s="85"/>
      <c r="M148" s="85"/>
      <c r="N148" s="86"/>
      <c r="O148" s="80"/>
      <c r="P148" s="87"/>
      <c r="Q148" s="88" t="str">
        <f t="shared" si="36"/>
        <v xml:space="preserve"> </v>
      </c>
      <c r="R148" s="89"/>
      <c r="S148" s="90" t="str">
        <f t="shared" si="37"/>
        <v xml:space="preserve"> </v>
      </c>
      <c r="T148" s="90"/>
      <c r="U148" s="90"/>
      <c r="V148" s="90"/>
      <c r="W148" s="90"/>
      <c r="X148" s="87" t="s">
        <v>75</v>
      </c>
      <c r="Y148" s="76"/>
      <c r="Z148" s="91">
        <f t="shared" si="39"/>
        <v>0</v>
      </c>
      <c r="AA148" s="88" t="str">
        <f t="shared" si="38"/>
        <v xml:space="preserve"> </v>
      </c>
      <c r="AB148" s="91" t="str">
        <f t="shared" si="40"/>
        <v xml:space="preserve"> </v>
      </c>
      <c r="AC148" s="78"/>
      <c r="AD148" s="78"/>
      <c r="AE148" s="78"/>
      <c r="AG148" s="94" t="str">
        <f t="shared" si="41"/>
        <v>≤60</v>
      </c>
      <c r="AH148" s="94">
        <f t="shared" ca="1" si="42"/>
        <v>36</v>
      </c>
      <c r="AI148" s="95">
        <f t="shared" si="47"/>
        <v>0</v>
      </c>
      <c r="AJ148" s="95">
        <f t="shared" si="48"/>
        <v>0</v>
      </c>
      <c r="AK148" s="96">
        <f t="shared" si="43"/>
        <v>0</v>
      </c>
      <c r="AL148" s="96">
        <f t="shared" si="44"/>
        <v>0</v>
      </c>
    </row>
    <row r="149" spans="2:38" s="97" customFormat="1" ht="39.6" x14ac:dyDescent="0.3">
      <c r="B149" s="79">
        <f t="shared" si="45"/>
        <v>146</v>
      </c>
      <c r="C149" s="79"/>
      <c r="D149" s="80" t="s">
        <v>95</v>
      </c>
      <c r="E149" s="80"/>
      <c r="F149" s="81"/>
      <c r="G149" s="82" t="str">
        <f t="shared" si="46"/>
        <v xml:space="preserve">Группа от QF </v>
      </c>
      <c r="H149" s="83"/>
      <c r="I149" s="83"/>
      <c r="J149" s="133"/>
      <c r="K149" s="84"/>
      <c r="L149" s="85"/>
      <c r="M149" s="85"/>
      <c r="N149" s="86"/>
      <c r="O149" s="80"/>
      <c r="P149" s="87"/>
      <c r="Q149" s="88" t="str">
        <f t="shared" si="36"/>
        <v xml:space="preserve"> </v>
      </c>
      <c r="R149" s="89"/>
      <c r="S149" s="90" t="str">
        <f t="shared" si="37"/>
        <v xml:space="preserve"> </v>
      </c>
      <c r="T149" s="90"/>
      <c r="U149" s="90"/>
      <c r="V149" s="90"/>
      <c r="W149" s="90"/>
      <c r="X149" s="87" t="s">
        <v>75</v>
      </c>
      <c r="Y149" s="76"/>
      <c r="Z149" s="91">
        <f t="shared" si="39"/>
        <v>0</v>
      </c>
      <c r="AA149" s="88" t="str">
        <f t="shared" si="38"/>
        <v xml:space="preserve"> </v>
      </c>
      <c r="AB149" s="91" t="str">
        <f t="shared" si="40"/>
        <v xml:space="preserve"> </v>
      </c>
      <c r="AC149" s="78"/>
      <c r="AD149" s="78"/>
      <c r="AE149" s="78"/>
      <c r="AG149" s="94" t="str">
        <f t="shared" si="41"/>
        <v>≤60</v>
      </c>
      <c r="AH149" s="94">
        <f t="shared" ca="1" si="42"/>
        <v>35</v>
      </c>
      <c r="AI149" s="95">
        <f t="shared" si="47"/>
        <v>0</v>
      </c>
      <c r="AJ149" s="95">
        <f t="shared" si="48"/>
        <v>0</v>
      </c>
      <c r="AK149" s="96">
        <f t="shared" si="43"/>
        <v>0</v>
      </c>
      <c r="AL149" s="96">
        <f t="shared" si="44"/>
        <v>0</v>
      </c>
    </row>
    <row r="150" spans="2:38" s="97" customFormat="1" ht="39.6" x14ac:dyDescent="0.3">
      <c r="B150" s="79">
        <f t="shared" ref="B150:B197" si="49">(IF(B148+B149=0,(B147+1),(IF(B149=0,(B148+1),B149+1))))</f>
        <v>147</v>
      </c>
      <c r="C150" s="79"/>
      <c r="D150" s="80" t="s">
        <v>95</v>
      </c>
      <c r="E150" s="80"/>
      <c r="F150" s="81"/>
      <c r="G150" s="82" t="str">
        <f t="shared" si="46"/>
        <v xml:space="preserve">Группа от QF </v>
      </c>
      <c r="H150" s="83"/>
      <c r="I150" s="83"/>
      <c r="J150" s="133"/>
      <c r="K150" s="84"/>
      <c r="L150" s="85"/>
      <c r="M150" s="85"/>
      <c r="N150" s="86"/>
      <c r="O150" s="80"/>
      <c r="P150" s="87"/>
      <c r="Q150" s="88" t="str">
        <f t="shared" ref="Q150:Q195" si="50">IF(Z150=0," ","-")</f>
        <v xml:space="preserve"> </v>
      </c>
      <c r="R150" s="89"/>
      <c r="S150" s="90" t="str">
        <f t="shared" ref="S150:S195" si="51">IF(Z150=0," ","-")</f>
        <v xml:space="preserve"> </v>
      </c>
      <c r="T150" s="90"/>
      <c r="U150" s="90"/>
      <c r="V150" s="90"/>
      <c r="W150" s="90"/>
      <c r="X150" s="87" t="s">
        <v>75</v>
      </c>
      <c r="Y150" s="76"/>
      <c r="Z150" s="91">
        <f t="shared" si="39"/>
        <v>0</v>
      </c>
      <c r="AA150" s="88" t="str">
        <f t="shared" ref="AA150:AA195" si="52">IF(Z150=0," ","-")</f>
        <v xml:space="preserve"> </v>
      </c>
      <c r="AB150" s="91" t="str">
        <f t="shared" si="40"/>
        <v xml:space="preserve"> </v>
      </c>
      <c r="AC150" s="78"/>
      <c r="AD150" s="78"/>
      <c r="AE150" s="78"/>
      <c r="AG150" s="94" t="str">
        <f t="shared" si="41"/>
        <v>≤60</v>
      </c>
      <c r="AH150" s="94">
        <f t="shared" ca="1" si="42"/>
        <v>46</v>
      </c>
      <c r="AI150" s="95">
        <f t="shared" si="47"/>
        <v>0</v>
      </c>
      <c r="AJ150" s="95">
        <f t="shared" si="48"/>
        <v>0</v>
      </c>
      <c r="AK150" s="96">
        <f t="shared" si="43"/>
        <v>0</v>
      </c>
      <c r="AL150" s="96">
        <f t="shared" si="44"/>
        <v>0</v>
      </c>
    </row>
    <row r="151" spans="2:38" s="97" customFormat="1" ht="39.6" x14ac:dyDescent="0.3">
      <c r="B151" s="79">
        <f t="shared" si="49"/>
        <v>148</v>
      </c>
      <c r="C151" s="79"/>
      <c r="D151" s="80" t="s">
        <v>95</v>
      </c>
      <c r="E151" s="80"/>
      <c r="F151" s="81"/>
      <c r="G151" s="82" t="str">
        <f t="shared" si="46"/>
        <v xml:space="preserve">Группа от QF </v>
      </c>
      <c r="H151" s="83"/>
      <c r="I151" s="83"/>
      <c r="J151" s="133"/>
      <c r="K151" s="84"/>
      <c r="L151" s="85"/>
      <c r="M151" s="85"/>
      <c r="N151" s="86"/>
      <c r="O151" s="80"/>
      <c r="P151" s="87"/>
      <c r="Q151" s="88" t="str">
        <f t="shared" si="50"/>
        <v xml:space="preserve"> </v>
      </c>
      <c r="R151" s="89"/>
      <c r="S151" s="90" t="str">
        <f t="shared" si="51"/>
        <v xml:space="preserve"> </v>
      </c>
      <c r="T151" s="90"/>
      <c r="U151" s="90"/>
      <c r="V151" s="90"/>
      <c r="W151" s="90"/>
      <c r="X151" s="87" t="s">
        <v>75</v>
      </c>
      <c r="Y151" s="76"/>
      <c r="Z151" s="91">
        <f t="shared" si="39"/>
        <v>0</v>
      </c>
      <c r="AA151" s="88" t="str">
        <f t="shared" si="52"/>
        <v xml:space="preserve"> </v>
      </c>
      <c r="AB151" s="91" t="str">
        <f t="shared" si="40"/>
        <v xml:space="preserve"> </v>
      </c>
      <c r="AC151" s="78"/>
      <c r="AD151" s="78"/>
      <c r="AE151" s="78"/>
      <c r="AG151" s="94" t="str">
        <f t="shared" si="41"/>
        <v>≤60</v>
      </c>
      <c r="AH151" s="94">
        <f t="shared" ca="1" si="42"/>
        <v>44</v>
      </c>
      <c r="AI151" s="95">
        <f t="shared" si="47"/>
        <v>0</v>
      </c>
      <c r="AJ151" s="95">
        <f t="shared" si="48"/>
        <v>0</v>
      </c>
      <c r="AK151" s="96">
        <f t="shared" si="43"/>
        <v>0</v>
      </c>
      <c r="AL151" s="96">
        <f t="shared" si="44"/>
        <v>0</v>
      </c>
    </row>
    <row r="152" spans="2:38" s="97" customFormat="1" ht="39.6" x14ac:dyDescent="0.3">
      <c r="B152" s="79">
        <f t="shared" si="49"/>
        <v>149</v>
      </c>
      <c r="C152" s="79"/>
      <c r="D152" s="80" t="s">
        <v>95</v>
      </c>
      <c r="E152" s="80"/>
      <c r="F152" s="81"/>
      <c r="G152" s="82" t="str">
        <f t="shared" si="46"/>
        <v xml:space="preserve">Группа от QF </v>
      </c>
      <c r="H152" s="83"/>
      <c r="I152" s="83"/>
      <c r="J152" s="133"/>
      <c r="K152" s="84"/>
      <c r="L152" s="85"/>
      <c r="M152" s="85"/>
      <c r="N152" s="86"/>
      <c r="O152" s="80"/>
      <c r="P152" s="87"/>
      <c r="Q152" s="88" t="str">
        <f t="shared" si="50"/>
        <v xml:space="preserve"> </v>
      </c>
      <c r="R152" s="89"/>
      <c r="S152" s="90" t="str">
        <f t="shared" si="51"/>
        <v xml:space="preserve"> </v>
      </c>
      <c r="T152" s="90"/>
      <c r="U152" s="90"/>
      <c r="V152" s="90"/>
      <c r="W152" s="90"/>
      <c r="X152" s="87" t="s">
        <v>75</v>
      </c>
      <c r="Y152" s="76"/>
      <c r="Z152" s="91">
        <f t="shared" si="39"/>
        <v>0</v>
      </c>
      <c r="AA152" s="88" t="str">
        <f t="shared" si="52"/>
        <v xml:space="preserve"> </v>
      </c>
      <c r="AB152" s="91" t="str">
        <f t="shared" si="40"/>
        <v xml:space="preserve"> </v>
      </c>
      <c r="AC152" s="78"/>
      <c r="AD152" s="78"/>
      <c r="AE152" s="78"/>
      <c r="AG152" s="94" t="str">
        <f t="shared" si="41"/>
        <v>≤60</v>
      </c>
      <c r="AH152" s="94">
        <f t="shared" ca="1" si="42"/>
        <v>23</v>
      </c>
      <c r="AI152" s="95">
        <f t="shared" si="47"/>
        <v>0</v>
      </c>
      <c r="AJ152" s="95">
        <f t="shared" si="48"/>
        <v>0</v>
      </c>
      <c r="AK152" s="96">
        <f t="shared" si="43"/>
        <v>0</v>
      </c>
      <c r="AL152" s="96">
        <f t="shared" si="44"/>
        <v>0</v>
      </c>
    </row>
    <row r="153" spans="2:38" s="97" customFormat="1" ht="39.6" x14ac:dyDescent="0.3">
      <c r="B153" s="79">
        <f t="shared" si="49"/>
        <v>150</v>
      </c>
      <c r="C153" s="79"/>
      <c r="D153" s="80" t="s">
        <v>95</v>
      </c>
      <c r="E153" s="80"/>
      <c r="F153" s="81"/>
      <c r="G153" s="82" t="str">
        <f t="shared" si="46"/>
        <v xml:space="preserve">Группа от QF </v>
      </c>
      <c r="H153" s="83"/>
      <c r="I153" s="83"/>
      <c r="J153" s="133"/>
      <c r="K153" s="84"/>
      <c r="L153" s="85"/>
      <c r="M153" s="85"/>
      <c r="N153" s="86"/>
      <c r="O153" s="80"/>
      <c r="P153" s="87"/>
      <c r="Q153" s="88" t="str">
        <f t="shared" si="50"/>
        <v xml:space="preserve"> </v>
      </c>
      <c r="R153" s="89"/>
      <c r="S153" s="90" t="str">
        <f t="shared" si="51"/>
        <v xml:space="preserve"> </v>
      </c>
      <c r="T153" s="90"/>
      <c r="U153" s="90"/>
      <c r="V153" s="90"/>
      <c r="W153" s="90"/>
      <c r="X153" s="87" t="s">
        <v>75</v>
      </c>
      <c r="Y153" s="76"/>
      <c r="Z153" s="91">
        <f t="shared" si="39"/>
        <v>0</v>
      </c>
      <c r="AA153" s="88" t="str">
        <f t="shared" si="52"/>
        <v xml:space="preserve"> </v>
      </c>
      <c r="AB153" s="91" t="str">
        <f t="shared" si="40"/>
        <v xml:space="preserve"> </v>
      </c>
      <c r="AC153" s="78"/>
      <c r="AD153" s="78"/>
      <c r="AE153" s="78"/>
      <c r="AG153" s="94" t="str">
        <f t="shared" si="41"/>
        <v>≤60</v>
      </c>
      <c r="AH153" s="94">
        <f t="shared" ca="1" si="42"/>
        <v>47</v>
      </c>
      <c r="AI153" s="95">
        <f t="shared" si="47"/>
        <v>0</v>
      </c>
      <c r="AJ153" s="95">
        <f t="shared" si="48"/>
        <v>0</v>
      </c>
      <c r="AK153" s="96">
        <f t="shared" si="43"/>
        <v>0</v>
      </c>
      <c r="AL153" s="96">
        <f t="shared" si="44"/>
        <v>0</v>
      </c>
    </row>
    <row r="154" spans="2:38" s="97" customFormat="1" ht="39.6" x14ac:dyDescent="0.3">
      <c r="B154" s="79">
        <f t="shared" si="49"/>
        <v>151</v>
      </c>
      <c r="C154" s="79"/>
      <c r="D154" s="80" t="s">
        <v>95</v>
      </c>
      <c r="E154" s="80"/>
      <c r="F154" s="81"/>
      <c r="G154" s="82" t="str">
        <f t="shared" si="46"/>
        <v xml:space="preserve">Группа от QF </v>
      </c>
      <c r="H154" s="83"/>
      <c r="I154" s="83"/>
      <c r="J154" s="133"/>
      <c r="K154" s="84"/>
      <c r="L154" s="85"/>
      <c r="M154" s="85"/>
      <c r="N154" s="86"/>
      <c r="O154" s="80"/>
      <c r="P154" s="87"/>
      <c r="Q154" s="88" t="str">
        <f t="shared" si="50"/>
        <v xml:space="preserve"> </v>
      </c>
      <c r="R154" s="89"/>
      <c r="S154" s="90" t="str">
        <f t="shared" si="51"/>
        <v xml:space="preserve"> </v>
      </c>
      <c r="T154" s="90"/>
      <c r="U154" s="90"/>
      <c r="V154" s="90"/>
      <c r="W154" s="90"/>
      <c r="X154" s="87" t="s">
        <v>75</v>
      </c>
      <c r="Y154" s="76"/>
      <c r="Z154" s="91">
        <f t="shared" si="39"/>
        <v>0</v>
      </c>
      <c r="AA154" s="88" t="str">
        <f t="shared" si="52"/>
        <v xml:space="preserve"> </v>
      </c>
      <c r="AB154" s="91" t="str">
        <f t="shared" si="40"/>
        <v xml:space="preserve"> </v>
      </c>
      <c r="AC154" s="78"/>
      <c r="AD154" s="78"/>
      <c r="AE154" s="78"/>
      <c r="AG154" s="94" t="str">
        <f t="shared" si="41"/>
        <v>≤60</v>
      </c>
      <c r="AH154" s="94">
        <f t="shared" ca="1" si="42"/>
        <v>20</v>
      </c>
      <c r="AI154" s="95">
        <f t="shared" si="47"/>
        <v>0</v>
      </c>
      <c r="AJ154" s="95">
        <f t="shared" si="48"/>
        <v>0</v>
      </c>
      <c r="AK154" s="96">
        <f t="shared" si="43"/>
        <v>0</v>
      </c>
      <c r="AL154" s="96">
        <f t="shared" si="44"/>
        <v>0</v>
      </c>
    </row>
    <row r="155" spans="2:38" s="97" customFormat="1" ht="39.6" x14ac:dyDescent="0.3">
      <c r="B155" s="79">
        <f t="shared" si="49"/>
        <v>152</v>
      </c>
      <c r="C155" s="79"/>
      <c r="D155" s="80" t="s">
        <v>95</v>
      </c>
      <c r="E155" s="80"/>
      <c r="F155" s="81"/>
      <c r="G155" s="82" t="str">
        <f t="shared" si="46"/>
        <v xml:space="preserve">Группа от QF </v>
      </c>
      <c r="H155" s="83"/>
      <c r="I155" s="83"/>
      <c r="J155" s="133"/>
      <c r="K155" s="84"/>
      <c r="L155" s="85"/>
      <c r="M155" s="85"/>
      <c r="N155" s="86"/>
      <c r="O155" s="80"/>
      <c r="P155" s="87"/>
      <c r="Q155" s="88" t="str">
        <f t="shared" si="50"/>
        <v xml:space="preserve"> </v>
      </c>
      <c r="R155" s="89"/>
      <c r="S155" s="90" t="str">
        <f t="shared" si="51"/>
        <v xml:space="preserve"> </v>
      </c>
      <c r="T155" s="90"/>
      <c r="U155" s="90"/>
      <c r="V155" s="90"/>
      <c r="W155" s="90"/>
      <c r="X155" s="87" t="s">
        <v>75</v>
      </c>
      <c r="Y155" s="76"/>
      <c r="Z155" s="91">
        <f t="shared" si="39"/>
        <v>0</v>
      </c>
      <c r="AA155" s="88" t="str">
        <f t="shared" si="52"/>
        <v xml:space="preserve"> </v>
      </c>
      <c r="AB155" s="91" t="str">
        <f t="shared" si="40"/>
        <v xml:space="preserve"> </v>
      </c>
      <c r="AC155" s="78"/>
      <c r="AD155" s="78"/>
      <c r="AE155" s="78"/>
      <c r="AG155" s="94" t="str">
        <f t="shared" si="41"/>
        <v>≤60</v>
      </c>
      <c r="AH155" s="94">
        <f t="shared" ca="1" si="42"/>
        <v>33</v>
      </c>
      <c r="AI155" s="95">
        <f t="shared" si="47"/>
        <v>0</v>
      </c>
      <c r="AJ155" s="95">
        <f t="shared" si="48"/>
        <v>0</v>
      </c>
      <c r="AK155" s="96">
        <f t="shared" si="43"/>
        <v>0</v>
      </c>
      <c r="AL155" s="96">
        <f t="shared" si="44"/>
        <v>0</v>
      </c>
    </row>
    <row r="156" spans="2:38" s="97" customFormat="1" ht="39.6" x14ac:dyDescent="0.3">
      <c r="B156" s="79">
        <f t="shared" si="49"/>
        <v>153</v>
      </c>
      <c r="C156" s="79"/>
      <c r="D156" s="80" t="s">
        <v>95</v>
      </c>
      <c r="E156" s="80"/>
      <c r="F156" s="81"/>
      <c r="G156" s="82" t="str">
        <f t="shared" si="46"/>
        <v xml:space="preserve">Группа от QF </v>
      </c>
      <c r="H156" s="83"/>
      <c r="I156" s="83"/>
      <c r="J156" s="133"/>
      <c r="K156" s="84"/>
      <c r="L156" s="85"/>
      <c r="M156" s="85"/>
      <c r="N156" s="86"/>
      <c r="O156" s="80"/>
      <c r="P156" s="87"/>
      <c r="Q156" s="88" t="str">
        <f t="shared" si="50"/>
        <v xml:space="preserve"> </v>
      </c>
      <c r="R156" s="89"/>
      <c r="S156" s="90" t="str">
        <f t="shared" si="51"/>
        <v xml:space="preserve"> </v>
      </c>
      <c r="T156" s="90"/>
      <c r="U156" s="90"/>
      <c r="V156" s="90"/>
      <c r="W156" s="90"/>
      <c r="X156" s="87" t="s">
        <v>75</v>
      </c>
      <c r="Y156" s="76"/>
      <c r="Z156" s="91">
        <f t="shared" si="39"/>
        <v>0</v>
      </c>
      <c r="AA156" s="88" t="str">
        <f t="shared" si="52"/>
        <v xml:space="preserve"> </v>
      </c>
      <c r="AB156" s="91" t="str">
        <f t="shared" si="40"/>
        <v xml:space="preserve"> </v>
      </c>
      <c r="AC156" s="78"/>
      <c r="AD156" s="78"/>
      <c r="AE156" s="78"/>
      <c r="AG156" s="94" t="str">
        <f t="shared" si="41"/>
        <v>≤60</v>
      </c>
      <c r="AH156" s="94">
        <f t="shared" ca="1" si="42"/>
        <v>31</v>
      </c>
      <c r="AI156" s="95">
        <f t="shared" si="47"/>
        <v>0</v>
      </c>
      <c r="AJ156" s="95">
        <f t="shared" si="48"/>
        <v>0</v>
      </c>
      <c r="AK156" s="96">
        <f t="shared" si="43"/>
        <v>0</v>
      </c>
      <c r="AL156" s="96">
        <f t="shared" si="44"/>
        <v>0</v>
      </c>
    </row>
    <row r="157" spans="2:38" s="97" customFormat="1" ht="39.6" x14ac:dyDescent="0.3">
      <c r="B157" s="79">
        <f t="shared" si="49"/>
        <v>154</v>
      </c>
      <c r="C157" s="79"/>
      <c r="D157" s="80" t="s">
        <v>95</v>
      </c>
      <c r="E157" s="80"/>
      <c r="F157" s="81"/>
      <c r="G157" s="82" t="str">
        <f t="shared" si="46"/>
        <v xml:space="preserve">Группа от QF </v>
      </c>
      <c r="H157" s="83"/>
      <c r="I157" s="83"/>
      <c r="J157" s="133"/>
      <c r="K157" s="84"/>
      <c r="L157" s="85"/>
      <c r="M157" s="85"/>
      <c r="N157" s="86"/>
      <c r="O157" s="80"/>
      <c r="P157" s="87"/>
      <c r="Q157" s="88" t="str">
        <f t="shared" si="50"/>
        <v xml:space="preserve"> </v>
      </c>
      <c r="R157" s="89"/>
      <c r="S157" s="90" t="str">
        <f t="shared" si="51"/>
        <v xml:space="preserve"> </v>
      </c>
      <c r="T157" s="90"/>
      <c r="U157" s="90"/>
      <c r="V157" s="90"/>
      <c r="W157" s="90"/>
      <c r="X157" s="87" t="s">
        <v>75</v>
      </c>
      <c r="Y157" s="76"/>
      <c r="Z157" s="91">
        <f t="shared" si="39"/>
        <v>0</v>
      </c>
      <c r="AA157" s="88" t="str">
        <f t="shared" si="52"/>
        <v xml:space="preserve"> </v>
      </c>
      <c r="AB157" s="91" t="str">
        <f t="shared" si="40"/>
        <v xml:space="preserve"> </v>
      </c>
      <c r="AC157" s="78"/>
      <c r="AD157" s="78"/>
      <c r="AE157" s="78"/>
      <c r="AG157" s="94" t="str">
        <f t="shared" si="41"/>
        <v>≤60</v>
      </c>
      <c r="AH157" s="94">
        <f t="shared" ca="1" si="42"/>
        <v>27</v>
      </c>
      <c r="AI157" s="95">
        <f t="shared" si="47"/>
        <v>0</v>
      </c>
      <c r="AJ157" s="95">
        <f t="shared" si="48"/>
        <v>0</v>
      </c>
      <c r="AK157" s="96">
        <f t="shared" si="43"/>
        <v>0</v>
      </c>
      <c r="AL157" s="96">
        <f t="shared" si="44"/>
        <v>0</v>
      </c>
    </row>
    <row r="158" spans="2:38" s="97" customFormat="1" ht="39.6" x14ac:dyDescent="0.3">
      <c r="B158" s="79">
        <f t="shared" si="49"/>
        <v>155</v>
      </c>
      <c r="C158" s="79"/>
      <c r="D158" s="80" t="s">
        <v>95</v>
      </c>
      <c r="E158" s="80"/>
      <c r="F158" s="81"/>
      <c r="G158" s="82" t="str">
        <f t="shared" si="46"/>
        <v xml:space="preserve">Группа от QF </v>
      </c>
      <c r="H158" s="83"/>
      <c r="I158" s="83"/>
      <c r="J158" s="133"/>
      <c r="K158" s="84"/>
      <c r="L158" s="85"/>
      <c r="M158" s="85"/>
      <c r="N158" s="86"/>
      <c r="O158" s="80"/>
      <c r="P158" s="87"/>
      <c r="Q158" s="88" t="str">
        <f t="shared" si="50"/>
        <v xml:space="preserve"> </v>
      </c>
      <c r="R158" s="89"/>
      <c r="S158" s="90" t="str">
        <f t="shared" si="51"/>
        <v xml:space="preserve"> </v>
      </c>
      <c r="T158" s="90"/>
      <c r="U158" s="90"/>
      <c r="V158" s="90"/>
      <c r="W158" s="90"/>
      <c r="X158" s="87" t="s">
        <v>75</v>
      </c>
      <c r="Y158" s="76"/>
      <c r="Z158" s="91">
        <f t="shared" si="39"/>
        <v>0</v>
      </c>
      <c r="AA158" s="88" t="str">
        <f t="shared" si="52"/>
        <v xml:space="preserve"> </v>
      </c>
      <c r="AB158" s="91" t="str">
        <f t="shared" si="40"/>
        <v xml:space="preserve"> </v>
      </c>
      <c r="AC158" s="78"/>
      <c r="AD158" s="78"/>
      <c r="AE158" s="78"/>
      <c r="AG158" s="94" t="str">
        <f t="shared" si="41"/>
        <v>≤60</v>
      </c>
      <c r="AH158" s="94">
        <f t="shared" ca="1" si="42"/>
        <v>34</v>
      </c>
      <c r="AI158" s="95">
        <f t="shared" si="47"/>
        <v>0</v>
      </c>
      <c r="AJ158" s="95">
        <f t="shared" si="48"/>
        <v>0</v>
      </c>
      <c r="AK158" s="96">
        <f t="shared" si="43"/>
        <v>0</v>
      </c>
      <c r="AL158" s="96">
        <f t="shared" si="44"/>
        <v>0</v>
      </c>
    </row>
    <row r="159" spans="2:38" s="97" customFormat="1" ht="39.6" x14ac:dyDescent="0.3">
      <c r="B159" s="79">
        <f t="shared" si="49"/>
        <v>156</v>
      </c>
      <c r="C159" s="79"/>
      <c r="D159" s="80" t="s">
        <v>95</v>
      </c>
      <c r="E159" s="80"/>
      <c r="F159" s="81"/>
      <c r="G159" s="82" t="str">
        <f t="shared" si="46"/>
        <v xml:space="preserve">Группа от QF </v>
      </c>
      <c r="H159" s="83"/>
      <c r="I159" s="83"/>
      <c r="J159" s="133"/>
      <c r="K159" s="84"/>
      <c r="L159" s="85"/>
      <c r="M159" s="85"/>
      <c r="N159" s="86"/>
      <c r="O159" s="80"/>
      <c r="P159" s="87"/>
      <c r="Q159" s="88" t="str">
        <f t="shared" si="50"/>
        <v xml:space="preserve"> </v>
      </c>
      <c r="R159" s="89"/>
      <c r="S159" s="90" t="str">
        <f t="shared" si="51"/>
        <v xml:space="preserve"> </v>
      </c>
      <c r="T159" s="90"/>
      <c r="U159" s="90"/>
      <c r="V159" s="90"/>
      <c r="W159" s="90"/>
      <c r="X159" s="87" t="s">
        <v>75</v>
      </c>
      <c r="Y159" s="76"/>
      <c r="Z159" s="91">
        <f t="shared" si="39"/>
        <v>0</v>
      </c>
      <c r="AA159" s="88" t="str">
        <f t="shared" si="52"/>
        <v xml:space="preserve"> </v>
      </c>
      <c r="AB159" s="91" t="str">
        <f t="shared" si="40"/>
        <v xml:space="preserve"> </v>
      </c>
      <c r="AC159" s="78"/>
      <c r="AD159" s="78"/>
      <c r="AE159" s="78"/>
      <c r="AG159" s="94" t="str">
        <f t="shared" si="41"/>
        <v>≤60</v>
      </c>
      <c r="AH159" s="94">
        <f t="shared" ca="1" si="42"/>
        <v>48</v>
      </c>
      <c r="AI159" s="95">
        <f t="shared" si="47"/>
        <v>0</v>
      </c>
      <c r="AJ159" s="95">
        <f t="shared" si="48"/>
        <v>0</v>
      </c>
      <c r="AK159" s="96">
        <f t="shared" si="43"/>
        <v>0</v>
      </c>
      <c r="AL159" s="96">
        <f t="shared" si="44"/>
        <v>0</v>
      </c>
    </row>
    <row r="160" spans="2:38" s="97" customFormat="1" ht="39.6" x14ac:dyDescent="0.3">
      <c r="B160" s="79">
        <f t="shared" si="49"/>
        <v>157</v>
      </c>
      <c r="C160" s="79"/>
      <c r="D160" s="80" t="s">
        <v>95</v>
      </c>
      <c r="E160" s="80"/>
      <c r="F160" s="81"/>
      <c r="G160" s="82" t="str">
        <f t="shared" si="46"/>
        <v xml:space="preserve">Группа от QF </v>
      </c>
      <c r="H160" s="83"/>
      <c r="I160" s="83"/>
      <c r="J160" s="133"/>
      <c r="K160" s="84"/>
      <c r="L160" s="85"/>
      <c r="M160" s="85"/>
      <c r="N160" s="86"/>
      <c r="O160" s="80"/>
      <c r="P160" s="87"/>
      <c r="Q160" s="88" t="str">
        <f t="shared" si="50"/>
        <v xml:space="preserve"> </v>
      </c>
      <c r="R160" s="89"/>
      <c r="S160" s="90" t="str">
        <f t="shared" si="51"/>
        <v xml:space="preserve"> </v>
      </c>
      <c r="T160" s="90"/>
      <c r="U160" s="90"/>
      <c r="V160" s="90"/>
      <c r="W160" s="90"/>
      <c r="X160" s="87" t="s">
        <v>75</v>
      </c>
      <c r="Y160" s="76"/>
      <c r="Z160" s="91">
        <f t="shared" si="39"/>
        <v>0</v>
      </c>
      <c r="AA160" s="88" t="str">
        <f t="shared" si="52"/>
        <v xml:space="preserve"> </v>
      </c>
      <c r="AB160" s="91" t="str">
        <f t="shared" si="40"/>
        <v xml:space="preserve"> </v>
      </c>
      <c r="AC160" s="78"/>
      <c r="AD160" s="78"/>
      <c r="AE160" s="78"/>
      <c r="AG160" s="94" t="str">
        <f t="shared" si="41"/>
        <v>≤60</v>
      </c>
      <c r="AH160" s="94">
        <f t="shared" ca="1" si="42"/>
        <v>49</v>
      </c>
      <c r="AI160" s="95">
        <f t="shared" si="47"/>
        <v>0</v>
      </c>
      <c r="AJ160" s="95">
        <f t="shared" si="48"/>
        <v>0</v>
      </c>
      <c r="AK160" s="96">
        <f t="shared" si="43"/>
        <v>0</v>
      </c>
      <c r="AL160" s="96">
        <f t="shared" si="44"/>
        <v>0</v>
      </c>
    </row>
    <row r="161" spans="2:38" s="97" customFormat="1" ht="39.6" x14ac:dyDescent="0.3">
      <c r="B161" s="79">
        <f t="shared" si="49"/>
        <v>158</v>
      </c>
      <c r="C161" s="79"/>
      <c r="D161" s="80" t="s">
        <v>95</v>
      </c>
      <c r="E161" s="80"/>
      <c r="F161" s="81"/>
      <c r="G161" s="82" t="str">
        <f t="shared" si="46"/>
        <v xml:space="preserve">Группа от QF </v>
      </c>
      <c r="H161" s="83"/>
      <c r="I161" s="83"/>
      <c r="J161" s="133"/>
      <c r="K161" s="84"/>
      <c r="L161" s="85"/>
      <c r="M161" s="85"/>
      <c r="N161" s="86"/>
      <c r="O161" s="80"/>
      <c r="P161" s="87"/>
      <c r="Q161" s="88" t="str">
        <f t="shared" si="50"/>
        <v xml:space="preserve"> </v>
      </c>
      <c r="R161" s="89"/>
      <c r="S161" s="90" t="str">
        <f t="shared" si="51"/>
        <v xml:space="preserve"> </v>
      </c>
      <c r="T161" s="90"/>
      <c r="U161" s="90"/>
      <c r="V161" s="90"/>
      <c r="W161" s="90"/>
      <c r="X161" s="87" t="s">
        <v>75</v>
      </c>
      <c r="Y161" s="76"/>
      <c r="Z161" s="91">
        <f t="shared" si="39"/>
        <v>0</v>
      </c>
      <c r="AA161" s="88" t="str">
        <f t="shared" si="52"/>
        <v xml:space="preserve"> </v>
      </c>
      <c r="AB161" s="91" t="str">
        <f t="shared" si="40"/>
        <v xml:space="preserve"> </v>
      </c>
      <c r="AC161" s="78"/>
      <c r="AD161" s="78"/>
      <c r="AE161" s="78"/>
      <c r="AG161" s="94" t="str">
        <f t="shared" si="41"/>
        <v>≤60</v>
      </c>
      <c r="AH161" s="94">
        <f t="shared" ca="1" si="42"/>
        <v>32</v>
      </c>
      <c r="AI161" s="95">
        <f t="shared" si="47"/>
        <v>0</v>
      </c>
      <c r="AJ161" s="95">
        <f t="shared" si="48"/>
        <v>0</v>
      </c>
      <c r="AK161" s="96">
        <f t="shared" si="43"/>
        <v>0</v>
      </c>
      <c r="AL161" s="96">
        <f t="shared" si="44"/>
        <v>0</v>
      </c>
    </row>
    <row r="162" spans="2:38" s="97" customFormat="1" ht="39.6" x14ac:dyDescent="0.3">
      <c r="B162" s="79">
        <f t="shared" si="49"/>
        <v>159</v>
      </c>
      <c r="C162" s="79"/>
      <c r="D162" s="80" t="s">
        <v>95</v>
      </c>
      <c r="E162" s="80"/>
      <c r="F162" s="81"/>
      <c r="G162" s="82" t="str">
        <f t="shared" si="46"/>
        <v xml:space="preserve">Группа от QF </v>
      </c>
      <c r="H162" s="83"/>
      <c r="I162" s="83"/>
      <c r="J162" s="133"/>
      <c r="K162" s="84"/>
      <c r="L162" s="85"/>
      <c r="M162" s="85"/>
      <c r="N162" s="86"/>
      <c r="O162" s="80"/>
      <c r="P162" s="87"/>
      <c r="Q162" s="88" t="str">
        <f t="shared" si="50"/>
        <v xml:space="preserve"> </v>
      </c>
      <c r="R162" s="89"/>
      <c r="S162" s="90" t="str">
        <f t="shared" si="51"/>
        <v xml:space="preserve"> </v>
      </c>
      <c r="T162" s="90"/>
      <c r="U162" s="90"/>
      <c r="V162" s="90"/>
      <c r="W162" s="90"/>
      <c r="X162" s="87" t="s">
        <v>75</v>
      </c>
      <c r="Y162" s="76"/>
      <c r="Z162" s="91">
        <f t="shared" si="39"/>
        <v>0</v>
      </c>
      <c r="AA162" s="88" t="str">
        <f t="shared" si="52"/>
        <v xml:space="preserve"> </v>
      </c>
      <c r="AB162" s="91" t="str">
        <f t="shared" si="40"/>
        <v xml:space="preserve"> </v>
      </c>
      <c r="AC162" s="78"/>
      <c r="AD162" s="78"/>
      <c r="AE162" s="78"/>
      <c r="AG162" s="94" t="str">
        <f t="shared" si="41"/>
        <v>≤60</v>
      </c>
      <c r="AH162" s="94">
        <f t="shared" ca="1" si="42"/>
        <v>41</v>
      </c>
      <c r="AI162" s="95">
        <f t="shared" si="47"/>
        <v>0</v>
      </c>
      <c r="AJ162" s="95">
        <f t="shared" si="48"/>
        <v>0</v>
      </c>
      <c r="AK162" s="96">
        <f t="shared" si="43"/>
        <v>0</v>
      </c>
      <c r="AL162" s="96">
        <f t="shared" si="44"/>
        <v>0</v>
      </c>
    </row>
    <row r="163" spans="2:38" s="97" customFormat="1" ht="39.6" x14ac:dyDescent="0.3">
      <c r="B163" s="79">
        <f t="shared" si="49"/>
        <v>160</v>
      </c>
      <c r="C163" s="79"/>
      <c r="D163" s="80" t="s">
        <v>95</v>
      </c>
      <c r="E163" s="80"/>
      <c r="F163" s="81"/>
      <c r="G163" s="82" t="str">
        <f t="shared" si="46"/>
        <v xml:space="preserve">Группа от QF </v>
      </c>
      <c r="H163" s="83"/>
      <c r="I163" s="83"/>
      <c r="J163" s="133"/>
      <c r="K163" s="84"/>
      <c r="L163" s="85"/>
      <c r="M163" s="85"/>
      <c r="N163" s="86"/>
      <c r="O163" s="80"/>
      <c r="P163" s="87"/>
      <c r="Q163" s="88" t="str">
        <f t="shared" si="50"/>
        <v xml:space="preserve"> </v>
      </c>
      <c r="R163" s="89"/>
      <c r="S163" s="90" t="str">
        <f t="shared" si="51"/>
        <v xml:space="preserve"> </v>
      </c>
      <c r="T163" s="90"/>
      <c r="U163" s="90"/>
      <c r="V163" s="90"/>
      <c r="W163" s="90"/>
      <c r="X163" s="87" t="s">
        <v>75</v>
      </c>
      <c r="Y163" s="76"/>
      <c r="Z163" s="91">
        <f t="shared" si="39"/>
        <v>0</v>
      </c>
      <c r="AA163" s="88" t="str">
        <f t="shared" si="52"/>
        <v xml:space="preserve"> </v>
      </c>
      <c r="AB163" s="91" t="str">
        <f t="shared" si="40"/>
        <v xml:space="preserve"> </v>
      </c>
      <c r="AC163" s="78"/>
      <c r="AD163" s="78"/>
      <c r="AE163" s="78"/>
      <c r="AG163" s="94" t="str">
        <f t="shared" si="41"/>
        <v>≤60</v>
      </c>
      <c r="AH163" s="94">
        <f t="shared" ca="1" si="42"/>
        <v>40</v>
      </c>
      <c r="AI163" s="95">
        <f t="shared" si="47"/>
        <v>0</v>
      </c>
      <c r="AJ163" s="95">
        <f t="shared" si="48"/>
        <v>0</v>
      </c>
      <c r="AK163" s="96">
        <f t="shared" si="43"/>
        <v>0</v>
      </c>
      <c r="AL163" s="96">
        <f t="shared" si="44"/>
        <v>0</v>
      </c>
    </row>
    <row r="164" spans="2:38" s="97" customFormat="1" ht="39.6" x14ac:dyDescent="0.3">
      <c r="B164" s="79">
        <f t="shared" si="49"/>
        <v>161</v>
      </c>
      <c r="C164" s="79"/>
      <c r="D164" s="80" t="s">
        <v>95</v>
      </c>
      <c r="E164" s="80"/>
      <c r="F164" s="81"/>
      <c r="G164" s="82" t="str">
        <f t="shared" si="46"/>
        <v xml:space="preserve">Группа от QF </v>
      </c>
      <c r="H164" s="83"/>
      <c r="I164" s="83"/>
      <c r="J164" s="133"/>
      <c r="K164" s="84"/>
      <c r="L164" s="85"/>
      <c r="M164" s="85"/>
      <c r="N164" s="86"/>
      <c r="O164" s="80"/>
      <c r="P164" s="87"/>
      <c r="Q164" s="88" t="str">
        <f t="shared" si="50"/>
        <v xml:space="preserve"> </v>
      </c>
      <c r="R164" s="89"/>
      <c r="S164" s="90" t="str">
        <f t="shared" si="51"/>
        <v xml:space="preserve"> </v>
      </c>
      <c r="T164" s="90"/>
      <c r="U164" s="90"/>
      <c r="V164" s="90"/>
      <c r="W164" s="90"/>
      <c r="X164" s="87" t="s">
        <v>75</v>
      </c>
      <c r="Y164" s="76"/>
      <c r="Z164" s="91">
        <f t="shared" si="39"/>
        <v>0</v>
      </c>
      <c r="AA164" s="88" t="str">
        <f t="shared" si="52"/>
        <v xml:space="preserve"> </v>
      </c>
      <c r="AB164" s="91" t="str">
        <f t="shared" si="40"/>
        <v xml:space="preserve"> </v>
      </c>
      <c r="AC164" s="78"/>
      <c r="AD164" s="78"/>
      <c r="AE164" s="78"/>
      <c r="AG164" s="94" t="str">
        <f t="shared" si="41"/>
        <v>≤60</v>
      </c>
      <c r="AH164" s="94">
        <f t="shared" ca="1" si="42"/>
        <v>22</v>
      </c>
      <c r="AI164" s="95">
        <f t="shared" si="47"/>
        <v>0</v>
      </c>
      <c r="AJ164" s="95">
        <f t="shared" si="48"/>
        <v>0</v>
      </c>
      <c r="AK164" s="96">
        <f t="shared" si="43"/>
        <v>0</v>
      </c>
      <c r="AL164" s="96">
        <f t="shared" si="44"/>
        <v>0</v>
      </c>
    </row>
    <row r="165" spans="2:38" s="97" customFormat="1" ht="39.6" x14ac:dyDescent="0.3">
      <c r="B165" s="79">
        <f t="shared" si="49"/>
        <v>162</v>
      </c>
      <c r="C165" s="79"/>
      <c r="D165" s="80" t="s">
        <v>95</v>
      </c>
      <c r="E165" s="80"/>
      <c r="F165" s="81"/>
      <c r="G165" s="82" t="str">
        <f t="shared" si="46"/>
        <v xml:space="preserve">Группа от QF </v>
      </c>
      <c r="H165" s="83"/>
      <c r="I165" s="83"/>
      <c r="J165" s="133"/>
      <c r="K165" s="84"/>
      <c r="L165" s="85"/>
      <c r="M165" s="85"/>
      <c r="N165" s="86"/>
      <c r="O165" s="80"/>
      <c r="P165" s="87"/>
      <c r="Q165" s="88" t="str">
        <f t="shared" si="50"/>
        <v xml:space="preserve"> </v>
      </c>
      <c r="R165" s="89"/>
      <c r="S165" s="90" t="str">
        <f t="shared" si="51"/>
        <v xml:space="preserve"> </v>
      </c>
      <c r="T165" s="90"/>
      <c r="U165" s="90"/>
      <c r="V165" s="90"/>
      <c r="W165" s="90"/>
      <c r="X165" s="87" t="s">
        <v>75</v>
      </c>
      <c r="Y165" s="76"/>
      <c r="Z165" s="91">
        <f t="shared" si="39"/>
        <v>0</v>
      </c>
      <c r="AA165" s="88" t="str">
        <f t="shared" si="52"/>
        <v xml:space="preserve"> </v>
      </c>
      <c r="AB165" s="91" t="str">
        <f t="shared" si="40"/>
        <v xml:space="preserve"> </v>
      </c>
      <c r="AC165" s="78"/>
      <c r="AD165" s="78"/>
      <c r="AE165" s="78"/>
      <c r="AG165" s="94" t="str">
        <f t="shared" si="41"/>
        <v>≤60</v>
      </c>
      <c r="AH165" s="94">
        <f t="shared" ca="1" si="42"/>
        <v>43</v>
      </c>
      <c r="AI165" s="95">
        <f t="shared" si="47"/>
        <v>0</v>
      </c>
      <c r="AJ165" s="95">
        <f t="shared" si="48"/>
        <v>0</v>
      </c>
      <c r="AK165" s="96">
        <f t="shared" si="43"/>
        <v>0</v>
      </c>
      <c r="AL165" s="96">
        <f t="shared" si="44"/>
        <v>0</v>
      </c>
    </row>
    <row r="166" spans="2:38" s="97" customFormat="1" ht="39.6" x14ac:dyDescent="0.3">
      <c r="B166" s="79">
        <f t="shared" si="49"/>
        <v>163</v>
      </c>
      <c r="C166" s="79"/>
      <c r="D166" s="80" t="s">
        <v>95</v>
      </c>
      <c r="E166" s="80"/>
      <c r="F166" s="81"/>
      <c r="G166" s="82" t="str">
        <f t="shared" si="46"/>
        <v xml:space="preserve">Группа от QF </v>
      </c>
      <c r="H166" s="83"/>
      <c r="I166" s="83"/>
      <c r="J166" s="133"/>
      <c r="K166" s="84"/>
      <c r="L166" s="85"/>
      <c r="M166" s="85"/>
      <c r="N166" s="86"/>
      <c r="O166" s="80"/>
      <c r="P166" s="87"/>
      <c r="Q166" s="88" t="str">
        <f t="shared" si="50"/>
        <v xml:space="preserve"> </v>
      </c>
      <c r="R166" s="89"/>
      <c r="S166" s="90" t="str">
        <f t="shared" si="51"/>
        <v xml:space="preserve"> </v>
      </c>
      <c r="T166" s="90"/>
      <c r="U166" s="90"/>
      <c r="V166" s="90"/>
      <c r="W166" s="90"/>
      <c r="X166" s="87" t="s">
        <v>75</v>
      </c>
      <c r="Y166" s="76"/>
      <c r="Z166" s="91">
        <f t="shared" si="39"/>
        <v>0</v>
      </c>
      <c r="AA166" s="88" t="str">
        <f t="shared" si="52"/>
        <v xml:space="preserve"> </v>
      </c>
      <c r="AB166" s="91" t="str">
        <f t="shared" si="40"/>
        <v xml:space="preserve"> </v>
      </c>
      <c r="AC166" s="78"/>
      <c r="AD166" s="78"/>
      <c r="AE166" s="78"/>
      <c r="AG166" s="94" t="str">
        <f t="shared" si="41"/>
        <v>≤60</v>
      </c>
      <c r="AH166" s="94">
        <f t="shared" ca="1" si="42"/>
        <v>25</v>
      </c>
      <c r="AI166" s="95">
        <f t="shared" si="47"/>
        <v>0</v>
      </c>
      <c r="AJ166" s="95">
        <f t="shared" si="48"/>
        <v>0</v>
      </c>
      <c r="AK166" s="96">
        <f t="shared" si="43"/>
        <v>0</v>
      </c>
      <c r="AL166" s="96">
        <f t="shared" si="44"/>
        <v>0</v>
      </c>
    </row>
    <row r="167" spans="2:38" s="97" customFormat="1" ht="39.6" x14ac:dyDescent="0.3">
      <c r="B167" s="79">
        <f t="shared" si="49"/>
        <v>164</v>
      </c>
      <c r="C167" s="79"/>
      <c r="D167" s="80" t="s">
        <v>95</v>
      </c>
      <c r="E167" s="80"/>
      <c r="F167" s="81"/>
      <c r="G167" s="82" t="str">
        <f t="shared" si="46"/>
        <v xml:space="preserve">Группа от QF </v>
      </c>
      <c r="H167" s="83"/>
      <c r="I167" s="83"/>
      <c r="J167" s="133"/>
      <c r="K167" s="84"/>
      <c r="L167" s="85"/>
      <c r="M167" s="85"/>
      <c r="N167" s="86"/>
      <c r="O167" s="80"/>
      <c r="P167" s="87"/>
      <c r="Q167" s="88" t="str">
        <f t="shared" si="50"/>
        <v xml:space="preserve"> </v>
      </c>
      <c r="R167" s="89"/>
      <c r="S167" s="90" t="str">
        <f t="shared" si="51"/>
        <v xml:space="preserve"> </v>
      </c>
      <c r="T167" s="90"/>
      <c r="U167" s="90"/>
      <c r="V167" s="90"/>
      <c r="W167" s="90"/>
      <c r="X167" s="87" t="s">
        <v>75</v>
      </c>
      <c r="Y167" s="76"/>
      <c r="Z167" s="91">
        <f t="shared" si="39"/>
        <v>0</v>
      </c>
      <c r="AA167" s="88" t="str">
        <f t="shared" si="52"/>
        <v xml:space="preserve"> </v>
      </c>
      <c r="AB167" s="91" t="str">
        <f t="shared" si="40"/>
        <v xml:space="preserve"> </v>
      </c>
      <c r="AC167" s="78"/>
      <c r="AD167" s="78"/>
      <c r="AE167" s="78"/>
      <c r="AG167" s="94" t="str">
        <f t="shared" si="41"/>
        <v>≤60</v>
      </c>
      <c r="AH167" s="94">
        <f t="shared" ca="1" si="42"/>
        <v>39</v>
      </c>
      <c r="AI167" s="95">
        <f t="shared" si="47"/>
        <v>0</v>
      </c>
      <c r="AJ167" s="95">
        <f t="shared" si="48"/>
        <v>0</v>
      </c>
      <c r="AK167" s="96">
        <f t="shared" si="43"/>
        <v>0</v>
      </c>
      <c r="AL167" s="96">
        <f t="shared" si="44"/>
        <v>0</v>
      </c>
    </row>
    <row r="168" spans="2:38" s="97" customFormat="1" ht="39.6" x14ac:dyDescent="0.3">
      <c r="B168" s="79">
        <f t="shared" si="49"/>
        <v>165</v>
      </c>
      <c r="C168" s="79"/>
      <c r="D168" s="80" t="s">
        <v>95</v>
      </c>
      <c r="E168" s="80"/>
      <c r="F168" s="81"/>
      <c r="G168" s="82" t="str">
        <f t="shared" si="46"/>
        <v xml:space="preserve">Группа от QF </v>
      </c>
      <c r="H168" s="83"/>
      <c r="I168" s="83"/>
      <c r="J168" s="133"/>
      <c r="K168" s="84"/>
      <c r="L168" s="85"/>
      <c r="M168" s="85"/>
      <c r="N168" s="86"/>
      <c r="O168" s="80"/>
      <c r="P168" s="87"/>
      <c r="Q168" s="88" t="str">
        <f t="shared" si="50"/>
        <v xml:space="preserve"> </v>
      </c>
      <c r="R168" s="89"/>
      <c r="S168" s="90" t="str">
        <f t="shared" si="51"/>
        <v xml:space="preserve"> </v>
      </c>
      <c r="T168" s="90"/>
      <c r="U168" s="90"/>
      <c r="V168" s="90"/>
      <c r="W168" s="90"/>
      <c r="X168" s="87" t="s">
        <v>75</v>
      </c>
      <c r="Y168" s="76"/>
      <c r="Z168" s="91">
        <f t="shared" si="39"/>
        <v>0</v>
      </c>
      <c r="AA168" s="88" t="str">
        <f t="shared" si="52"/>
        <v xml:space="preserve"> </v>
      </c>
      <c r="AB168" s="91" t="str">
        <f t="shared" si="40"/>
        <v xml:space="preserve"> </v>
      </c>
      <c r="AC168" s="78"/>
      <c r="AD168" s="78"/>
      <c r="AE168" s="78"/>
      <c r="AG168" s="94" t="str">
        <f t="shared" si="41"/>
        <v>≤60</v>
      </c>
      <c r="AH168" s="94">
        <f t="shared" ca="1" si="42"/>
        <v>50</v>
      </c>
      <c r="AI168" s="95">
        <f t="shared" si="47"/>
        <v>0</v>
      </c>
      <c r="AJ168" s="95">
        <f t="shared" si="48"/>
        <v>0</v>
      </c>
      <c r="AK168" s="96">
        <f t="shared" si="43"/>
        <v>0</v>
      </c>
      <c r="AL168" s="96">
        <f t="shared" si="44"/>
        <v>0</v>
      </c>
    </row>
    <row r="169" spans="2:38" s="97" customFormat="1" ht="39.6" x14ac:dyDescent="0.3">
      <c r="B169" s="79">
        <f t="shared" si="49"/>
        <v>166</v>
      </c>
      <c r="C169" s="79"/>
      <c r="D169" s="80" t="s">
        <v>95</v>
      </c>
      <c r="E169" s="80"/>
      <c r="F169" s="81"/>
      <c r="G169" s="82" t="str">
        <f t="shared" si="46"/>
        <v xml:space="preserve">Группа от QF </v>
      </c>
      <c r="H169" s="83"/>
      <c r="I169" s="83"/>
      <c r="J169" s="133"/>
      <c r="K169" s="84"/>
      <c r="L169" s="85"/>
      <c r="M169" s="85"/>
      <c r="N169" s="86"/>
      <c r="O169" s="80"/>
      <c r="P169" s="87"/>
      <c r="Q169" s="88" t="str">
        <f t="shared" si="50"/>
        <v xml:space="preserve"> </v>
      </c>
      <c r="R169" s="89"/>
      <c r="S169" s="90" t="str">
        <f t="shared" si="51"/>
        <v xml:space="preserve"> </v>
      </c>
      <c r="T169" s="90"/>
      <c r="U169" s="90"/>
      <c r="V169" s="90"/>
      <c r="W169" s="90"/>
      <c r="X169" s="87" t="s">
        <v>75</v>
      </c>
      <c r="Y169" s="76"/>
      <c r="Z169" s="91">
        <f t="shared" si="39"/>
        <v>0</v>
      </c>
      <c r="AA169" s="88" t="str">
        <f t="shared" si="52"/>
        <v xml:space="preserve"> </v>
      </c>
      <c r="AB169" s="91" t="str">
        <f t="shared" si="40"/>
        <v xml:space="preserve"> </v>
      </c>
      <c r="AC169" s="78"/>
      <c r="AD169" s="78"/>
      <c r="AE169" s="78"/>
      <c r="AG169" s="94" t="str">
        <f t="shared" si="41"/>
        <v>≤60</v>
      </c>
      <c r="AH169" s="94">
        <f t="shared" ca="1" si="42"/>
        <v>30</v>
      </c>
      <c r="AI169" s="95">
        <f t="shared" si="47"/>
        <v>0</v>
      </c>
      <c r="AJ169" s="95">
        <f t="shared" si="48"/>
        <v>0</v>
      </c>
      <c r="AK169" s="96">
        <f t="shared" si="43"/>
        <v>0</v>
      </c>
      <c r="AL169" s="96">
        <f t="shared" si="44"/>
        <v>0</v>
      </c>
    </row>
    <row r="170" spans="2:38" s="97" customFormat="1" ht="39.6" x14ac:dyDescent="0.3">
      <c r="B170" s="79">
        <f t="shared" si="49"/>
        <v>167</v>
      </c>
      <c r="C170" s="79"/>
      <c r="D170" s="80" t="s">
        <v>95</v>
      </c>
      <c r="E170" s="80"/>
      <c r="F170" s="81"/>
      <c r="G170" s="82" t="str">
        <f t="shared" si="46"/>
        <v xml:space="preserve">Группа от QF </v>
      </c>
      <c r="H170" s="83"/>
      <c r="I170" s="83"/>
      <c r="J170" s="133"/>
      <c r="K170" s="84"/>
      <c r="L170" s="85"/>
      <c r="M170" s="85"/>
      <c r="N170" s="86"/>
      <c r="O170" s="80"/>
      <c r="P170" s="87"/>
      <c r="Q170" s="88" t="str">
        <f t="shared" si="50"/>
        <v xml:space="preserve"> </v>
      </c>
      <c r="R170" s="89"/>
      <c r="S170" s="90" t="str">
        <f t="shared" si="51"/>
        <v xml:space="preserve"> </v>
      </c>
      <c r="T170" s="90"/>
      <c r="U170" s="90"/>
      <c r="V170" s="90"/>
      <c r="W170" s="90"/>
      <c r="X170" s="87" t="s">
        <v>75</v>
      </c>
      <c r="Y170" s="76"/>
      <c r="Z170" s="91">
        <f t="shared" si="39"/>
        <v>0</v>
      </c>
      <c r="AA170" s="88" t="str">
        <f t="shared" si="52"/>
        <v xml:space="preserve"> </v>
      </c>
      <c r="AB170" s="91" t="str">
        <f t="shared" si="40"/>
        <v xml:space="preserve"> </v>
      </c>
      <c r="AC170" s="78"/>
      <c r="AD170" s="78"/>
      <c r="AE170" s="78"/>
      <c r="AG170" s="94" t="str">
        <f t="shared" si="41"/>
        <v>≤60</v>
      </c>
      <c r="AH170" s="94">
        <f t="shared" ca="1" si="42"/>
        <v>45</v>
      </c>
      <c r="AI170" s="95">
        <f t="shared" si="47"/>
        <v>0</v>
      </c>
      <c r="AJ170" s="95">
        <f t="shared" si="48"/>
        <v>0</v>
      </c>
      <c r="AK170" s="96">
        <f t="shared" si="43"/>
        <v>0</v>
      </c>
      <c r="AL170" s="96">
        <f t="shared" si="44"/>
        <v>0</v>
      </c>
    </row>
    <row r="171" spans="2:38" s="97" customFormat="1" ht="39.6" x14ac:dyDescent="0.3">
      <c r="B171" s="79">
        <f t="shared" si="49"/>
        <v>168</v>
      </c>
      <c r="C171" s="79"/>
      <c r="D171" s="80" t="s">
        <v>95</v>
      </c>
      <c r="E171" s="80"/>
      <c r="F171" s="81"/>
      <c r="G171" s="82" t="str">
        <f t="shared" si="46"/>
        <v xml:space="preserve">Группа от QF </v>
      </c>
      <c r="H171" s="83"/>
      <c r="I171" s="83"/>
      <c r="J171" s="133"/>
      <c r="K171" s="84"/>
      <c r="L171" s="85"/>
      <c r="M171" s="85"/>
      <c r="N171" s="86"/>
      <c r="O171" s="80"/>
      <c r="P171" s="87"/>
      <c r="Q171" s="88" t="str">
        <f t="shared" si="50"/>
        <v xml:space="preserve"> </v>
      </c>
      <c r="R171" s="89"/>
      <c r="S171" s="90" t="str">
        <f t="shared" si="51"/>
        <v xml:space="preserve"> </v>
      </c>
      <c r="T171" s="90"/>
      <c r="U171" s="90"/>
      <c r="V171" s="90"/>
      <c r="W171" s="90"/>
      <c r="X171" s="87" t="s">
        <v>75</v>
      </c>
      <c r="Y171" s="76"/>
      <c r="Z171" s="91">
        <f t="shared" si="39"/>
        <v>0</v>
      </c>
      <c r="AA171" s="88" t="str">
        <f t="shared" si="52"/>
        <v xml:space="preserve"> </v>
      </c>
      <c r="AB171" s="91" t="str">
        <f t="shared" si="40"/>
        <v xml:space="preserve"> </v>
      </c>
      <c r="AC171" s="78"/>
      <c r="AD171" s="78"/>
      <c r="AE171" s="78"/>
      <c r="AG171" s="94" t="str">
        <f t="shared" si="41"/>
        <v>≤60</v>
      </c>
      <c r="AH171" s="94">
        <f t="shared" ca="1" si="42"/>
        <v>23</v>
      </c>
      <c r="AI171" s="95">
        <f t="shared" si="47"/>
        <v>0</v>
      </c>
      <c r="AJ171" s="95">
        <f t="shared" si="48"/>
        <v>0</v>
      </c>
      <c r="AK171" s="96">
        <f t="shared" si="43"/>
        <v>0</v>
      </c>
      <c r="AL171" s="96">
        <f t="shared" si="44"/>
        <v>0</v>
      </c>
    </row>
    <row r="172" spans="2:38" s="97" customFormat="1" ht="39.6" x14ac:dyDescent="0.3">
      <c r="B172" s="79">
        <f t="shared" si="49"/>
        <v>169</v>
      </c>
      <c r="C172" s="79"/>
      <c r="D172" s="80" t="s">
        <v>95</v>
      </c>
      <c r="E172" s="80"/>
      <c r="F172" s="81"/>
      <c r="G172" s="82" t="str">
        <f t="shared" si="46"/>
        <v xml:space="preserve">Группа от QF </v>
      </c>
      <c r="H172" s="83"/>
      <c r="I172" s="83"/>
      <c r="J172" s="133"/>
      <c r="K172" s="84"/>
      <c r="L172" s="85"/>
      <c r="M172" s="85"/>
      <c r="N172" s="86"/>
      <c r="O172" s="80"/>
      <c r="P172" s="87"/>
      <c r="Q172" s="88" t="str">
        <f t="shared" si="50"/>
        <v xml:space="preserve"> </v>
      </c>
      <c r="R172" s="89"/>
      <c r="S172" s="90" t="str">
        <f t="shared" si="51"/>
        <v xml:space="preserve"> </v>
      </c>
      <c r="T172" s="90"/>
      <c r="U172" s="90"/>
      <c r="V172" s="90"/>
      <c r="W172" s="90"/>
      <c r="X172" s="87" t="s">
        <v>75</v>
      </c>
      <c r="Y172" s="76"/>
      <c r="Z172" s="91">
        <f t="shared" si="39"/>
        <v>0</v>
      </c>
      <c r="AA172" s="88" t="str">
        <f t="shared" si="52"/>
        <v xml:space="preserve"> </v>
      </c>
      <c r="AB172" s="91" t="str">
        <f t="shared" si="40"/>
        <v xml:space="preserve"> </v>
      </c>
      <c r="AC172" s="78"/>
      <c r="AD172" s="78"/>
      <c r="AE172" s="78"/>
      <c r="AG172" s="94" t="str">
        <f t="shared" si="41"/>
        <v>≤60</v>
      </c>
      <c r="AH172" s="94">
        <f t="shared" ca="1" si="42"/>
        <v>36</v>
      </c>
      <c r="AI172" s="95">
        <f t="shared" si="47"/>
        <v>0</v>
      </c>
      <c r="AJ172" s="95">
        <f t="shared" si="48"/>
        <v>0</v>
      </c>
      <c r="AK172" s="96">
        <f t="shared" si="43"/>
        <v>0</v>
      </c>
      <c r="AL172" s="96">
        <f t="shared" si="44"/>
        <v>0</v>
      </c>
    </row>
    <row r="173" spans="2:38" s="97" customFormat="1" ht="39.6" x14ac:dyDescent="0.3">
      <c r="B173" s="79">
        <f t="shared" si="49"/>
        <v>170</v>
      </c>
      <c r="C173" s="79"/>
      <c r="D173" s="80" t="s">
        <v>95</v>
      </c>
      <c r="E173" s="80"/>
      <c r="F173" s="81"/>
      <c r="G173" s="82" t="str">
        <f t="shared" si="46"/>
        <v xml:space="preserve">Группа от QF </v>
      </c>
      <c r="H173" s="83"/>
      <c r="I173" s="83"/>
      <c r="J173" s="133"/>
      <c r="K173" s="84"/>
      <c r="L173" s="85"/>
      <c r="M173" s="85"/>
      <c r="N173" s="86"/>
      <c r="O173" s="80"/>
      <c r="P173" s="87"/>
      <c r="Q173" s="88" t="str">
        <f t="shared" si="50"/>
        <v xml:space="preserve"> </v>
      </c>
      <c r="R173" s="89"/>
      <c r="S173" s="90" t="str">
        <f t="shared" si="51"/>
        <v xml:space="preserve"> </v>
      </c>
      <c r="T173" s="90"/>
      <c r="U173" s="90"/>
      <c r="V173" s="90"/>
      <c r="W173" s="90"/>
      <c r="X173" s="87" t="s">
        <v>75</v>
      </c>
      <c r="Y173" s="76"/>
      <c r="Z173" s="91">
        <f t="shared" si="39"/>
        <v>0</v>
      </c>
      <c r="AA173" s="88" t="str">
        <f t="shared" si="52"/>
        <v xml:space="preserve"> </v>
      </c>
      <c r="AB173" s="91" t="str">
        <f t="shared" si="40"/>
        <v xml:space="preserve"> </v>
      </c>
      <c r="AC173" s="78"/>
      <c r="AD173" s="78"/>
      <c r="AE173" s="78"/>
      <c r="AG173" s="94" t="str">
        <f t="shared" si="41"/>
        <v>≤60</v>
      </c>
      <c r="AH173" s="94">
        <f t="shared" ca="1" si="42"/>
        <v>38</v>
      </c>
      <c r="AI173" s="95">
        <f t="shared" si="47"/>
        <v>0</v>
      </c>
      <c r="AJ173" s="95">
        <f t="shared" si="48"/>
        <v>0</v>
      </c>
      <c r="AK173" s="96">
        <f t="shared" si="43"/>
        <v>0</v>
      </c>
      <c r="AL173" s="96">
        <f t="shared" si="44"/>
        <v>0</v>
      </c>
    </row>
    <row r="174" spans="2:38" s="97" customFormat="1" ht="39.6" x14ac:dyDescent="0.3">
      <c r="B174" s="79">
        <f t="shared" si="49"/>
        <v>171</v>
      </c>
      <c r="C174" s="79"/>
      <c r="D174" s="80" t="s">
        <v>95</v>
      </c>
      <c r="E174" s="80"/>
      <c r="F174" s="81"/>
      <c r="G174" s="82" t="str">
        <f t="shared" si="46"/>
        <v xml:space="preserve">Группа от QF </v>
      </c>
      <c r="H174" s="83"/>
      <c r="I174" s="83"/>
      <c r="J174" s="133"/>
      <c r="K174" s="84"/>
      <c r="L174" s="85"/>
      <c r="M174" s="85"/>
      <c r="N174" s="86"/>
      <c r="O174" s="80"/>
      <c r="P174" s="87"/>
      <c r="Q174" s="88" t="str">
        <f t="shared" si="50"/>
        <v xml:space="preserve"> </v>
      </c>
      <c r="R174" s="89"/>
      <c r="S174" s="90" t="str">
        <f t="shared" si="51"/>
        <v xml:space="preserve"> </v>
      </c>
      <c r="T174" s="90"/>
      <c r="U174" s="90"/>
      <c r="V174" s="90"/>
      <c r="W174" s="90"/>
      <c r="X174" s="87" t="s">
        <v>75</v>
      </c>
      <c r="Y174" s="76"/>
      <c r="Z174" s="91">
        <f t="shared" si="39"/>
        <v>0</v>
      </c>
      <c r="AA174" s="88" t="str">
        <f t="shared" si="52"/>
        <v xml:space="preserve"> </v>
      </c>
      <c r="AB174" s="91" t="str">
        <f t="shared" si="40"/>
        <v xml:space="preserve"> </v>
      </c>
      <c r="AC174" s="78"/>
      <c r="AD174" s="78"/>
      <c r="AE174" s="78"/>
      <c r="AG174" s="94" t="str">
        <f t="shared" si="41"/>
        <v>≤60</v>
      </c>
      <c r="AH174" s="94">
        <f t="shared" ca="1" si="42"/>
        <v>38</v>
      </c>
      <c r="AI174" s="95">
        <f t="shared" si="47"/>
        <v>0</v>
      </c>
      <c r="AJ174" s="95">
        <f t="shared" si="48"/>
        <v>0</v>
      </c>
      <c r="AK174" s="96">
        <f t="shared" si="43"/>
        <v>0</v>
      </c>
      <c r="AL174" s="96">
        <f t="shared" si="44"/>
        <v>0</v>
      </c>
    </row>
    <row r="175" spans="2:38" s="97" customFormat="1" ht="39.6" x14ac:dyDescent="0.3">
      <c r="B175" s="79">
        <f t="shared" si="49"/>
        <v>172</v>
      </c>
      <c r="C175" s="79"/>
      <c r="D175" s="80" t="s">
        <v>95</v>
      </c>
      <c r="E175" s="80"/>
      <c r="F175" s="81"/>
      <c r="G175" s="82" t="str">
        <f t="shared" si="46"/>
        <v xml:space="preserve">Группа от QF </v>
      </c>
      <c r="H175" s="83"/>
      <c r="I175" s="83"/>
      <c r="J175" s="133"/>
      <c r="K175" s="84"/>
      <c r="L175" s="85"/>
      <c r="M175" s="85"/>
      <c r="N175" s="86"/>
      <c r="O175" s="80"/>
      <c r="P175" s="87"/>
      <c r="Q175" s="88" t="str">
        <f t="shared" si="50"/>
        <v xml:space="preserve"> </v>
      </c>
      <c r="R175" s="89"/>
      <c r="S175" s="90" t="str">
        <f t="shared" si="51"/>
        <v xml:space="preserve"> </v>
      </c>
      <c r="T175" s="90"/>
      <c r="U175" s="90"/>
      <c r="V175" s="90"/>
      <c r="W175" s="90"/>
      <c r="X175" s="87" t="s">
        <v>75</v>
      </c>
      <c r="Y175" s="76"/>
      <c r="Z175" s="91">
        <f t="shared" si="39"/>
        <v>0</v>
      </c>
      <c r="AA175" s="88" t="str">
        <f t="shared" si="52"/>
        <v xml:space="preserve"> </v>
      </c>
      <c r="AB175" s="91" t="str">
        <f t="shared" si="40"/>
        <v xml:space="preserve"> </v>
      </c>
      <c r="AC175" s="78"/>
      <c r="AD175" s="78"/>
      <c r="AE175" s="78"/>
      <c r="AG175" s="94" t="str">
        <f t="shared" si="41"/>
        <v>≤60</v>
      </c>
      <c r="AH175" s="94">
        <f t="shared" ca="1" si="42"/>
        <v>46</v>
      </c>
      <c r="AI175" s="95">
        <f t="shared" si="47"/>
        <v>0</v>
      </c>
      <c r="AJ175" s="95">
        <f t="shared" si="48"/>
        <v>0</v>
      </c>
      <c r="AK175" s="96">
        <f t="shared" si="43"/>
        <v>0</v>
      </c>
      <c r="AL175" s="96">
        <f t="shared" si="44"/>
        <v>0</v>
      </c>
    </row>
    <row r="176" spans="2:38" s="97" customFormat="1" ht="39.6" x14ac:dyDescent="0.3">
      <c r="B176" s="79">
        <f t="shared" si="49"/>
        <v>173</v>
      </c>
      <c r="C176" s="79"/>
      <c r="D176" s="80" t="s">
        <v>95</v>
      </c>
      <c r="E176" s="80"/>
      <c r="F176" s="81"/>
      <c r="G176" s="82" t="str">
        <f t="shared" si="46"/>
        <v xml:space="preserve">Группа от QF </v>
      </c>
      <c r="H176" s="83"/>
      <c r="I176" s="83"/>
      <c r="J176" s="133"/>
      <c r="K176" s="84"/>
      <c r="L176" s="85"/>
      <c r="M176" s="85"/>
      <c r="N176" s="86"/>
      <c r="O176" s="80"/>
      <c r="P176" s="87"/>
      <c r="Q176" s="88" t="str">
        <f t="shared" si="50"/>
        <v xml:space="preserve"> </v>
      </c>
      <c r="R176" s="89"/>
      <c r="S176" s="90" t="str">
        <f t="shared" si="51"/>
        <v xml:space="preserve"> </v>
      </c>
      <c r="T176" s="90"/>
      <c r="U176" s="90"/>
      <c r="V176" s="90"/>
      <c r="W176" s="90"/>
      <c r="X176" s="87" t="s">
        <v>75</v>
      </c>
      <c r="Y176" s="76"/>
      <c r="Z176" s="91">
        <f t="shared" si="39"/>
        <v>0</v>
      </c>
      <c r="AA176" s="88" t="str">
        <f t="shared" si="52"/>
        <v xml:space="preserve"> </v>
      </c>
      <c r="AB176" s="91" t="str">
        <f t="shared" si="40"/>
        <v xml:space="preserve"> </v>
      </c>
      <c r="AC176" s="78"/>
      <c r="AD176" s="78"/>
      <c r="AE176" s="78"/>
      <c r="AG176" s="94" t="str">
        <f t="shared" si="41"/>
        <v>≤60</v>
      </c>
      <c r="AH176" s="94">
        <f t="shared" ca="1" si="42"/>
        <v>49</v>
      </c>
      <c r="AI176" s="95">
        <f t="shared" si="47"/>
        <v>0</v>
      </c>
      <c r="AJ176" s="95">
        <f t="shared" si="48"/>
        <v>0</v>
      </c>
      <c r="AK176" s="96">
        <f t="shared" si="43"/>
        <v>0</v>
      </c>
      <c r="AL176" s="96">
        <f t="shared" si="44"/>
        <v>0</v>
      </c>
    </row>
    <row r="177" spans="2:38" s="97" customFormat="1" ht="39.6" x14ac:dyDescent="0.3">
      <c r="B177" s="79">
        <f t="shared" si="49"/>
        <v>174</v>
      </c>
      <c r="C177" s="79"/>
      <c r="D177" s="80" t="s">
        <v>95</v>
      </c>
      <c r="E177" s="80"/>
      <c r="F177" s="81"/>
      <c r="G177" s="82" t="str">
        <f t="shared" si="46"/>
        <v xml:space="preserve">Группа от QF </v>
      </c>
      <c r="H177" s="83"/>
      <c r="I177" s="83"/>
      <c r="J177" s="133"/>
      <c r="K177" s="84"/>
      <c r="L177" s="85"/>
      <c r="M177" s="85"/>
      <c r="N177" s="86"/>
      <c r="O177" s="80"/>
      <c r="P177" s="87"/>
      <c r="Q177" s="88" t="str">
        <f t="shared" si="50"/>
        <v xml:space="preserve"> </v>
      </c>
      <c r="R177" s="89"/>
      <c r="S177" s="90" t="str">
        <f t="shared" si="51"/>
        <v xml:space="preserve"> </v>
      </c>
      <c r="T177" s="90"/>
      <c r="U177" s="90"/>
      <c r="V177" s="90"/>
      <c r="W177" s="90"/>
      <c r="X177" s="87" t="s">
        <v>75</v>
      </c>
      <c r="Y177" s="76"/>
      <c r="Z177" s="91">
        <f t="shared" si="39"/>
        <v>0</v>
      </c>
      <c r="AA177" s="88" t="str">
        <f t="shared" si="52"/>
        <v xml:space="preserve"> </v>
      </c>
      <c r="AB177" s="91" t="str">
        <f t="shared" si="40"/>
        <v xml:space="preserve"> </v>
      </c>
      <c r="AC177" s="78"/>
      <c r="AD177" s="78"/>
      <c r="AE177" s="78"/>
      <c r="AG177" s="94" t="str">
        <f t="shared" si="41"/>
        <v>≤60</v>
      </c>
      <c r="AH177" s="94">
        <f t="shared" ca="1" si="42"/>
        <v>49</v>
      </c>
      <c r="AI177" s="95">
        <f t="shared" si="47"/>
        <v>0</v>
      </c>
      <c r="AJ177" s="95">
        <f t="shared" si="48"/>
        <v>0</v>
      </c>
      <c r="AK177" s="96">
        <f t="shared" si="43"/>
        <v>0</v>
      </c>
      <c r="AL177" s="96">
        <f t="shared" si="44"/>
        <v>0</v>
      </c>
    </row>
    <row r="178" spans="2:38" s="97" customFormat="1" ht="39.6" x14ac:dyDescent="0.3">
      <c r="B178" s="79">
        <f t="shared" si="49"/>
        <v>175</v>
      </c>
      <c r="C178" s="79"/>
      <c r="D178" s="80" t="s">
        <v>95</v>
      </c>
      <c r="E178" s="80"/>
      <c r="F178" s="81"/>
      <c r="G178" s="82" t="str">
        <f t="shared" si="46"/>
        <v xml:space="preserve">Группа от QF </v>
      </c>
      <c r="H178" s="83"/>
      <c r="I178" s="83"/>
      <c r="J178" s="133"/>
      <c r="K178" s="84"/>
      <c r="L178" s="85"/>
      <c r="M178" s="85"/>
      <c r="N178" s="86"/>
      <c r="O178" s="80"/>
      <c r="P178" s="87"/>
      <c r="Q178" s="88" t="str">
        <f t="shared" si="50"/>
        <v xml:space="preserve"> </v>
      </c>
      <c r="R178" s="89"/>
      <c r="S178" s="90" t="str">
        <f t="shared" si="51"/>
        <v xml:space="preserve"> </v>
      </c>
      <c r="T178" s="90"/>
      <c r="U178" s="90"/>
      <c r="V178" s="90"/>
      <c r="W178" s="90"/>
      <c r="X178" s="87" t="s">
        <v>75</v>
      </c>
      <c r="Y178" s="76"/>
      <c r="Z178" s="91">
        <f t="shared" si="39"/>
        <v>0</v>
      </c>
      <c r="AA178" s="88" t="str">
        <f t="shared" si="52"/>
        <v xml:space="preserve"> </v>
      </c>
      <c r="AB178" s="91" t="str">
        <f t="shared" si="40"/>
        <v xml:space="preserve"> </v>
      </c>
      <c r="AC178" s="78"/>
      <c r="AD178" s="78"/>
      <c r="AE178" s="78"/>
      <c r="AG178" s="94" t="str">
        <f t="shared" si="41"/>
        <v>≤60</v>
      </c>
      <c r="AH178" s="94">
        <f t="shared" ca="1" si="42"/>
        <v>25</v>
      </c>
      <c r="AI178" s="95">
        <f t="shared" si="47"/>
        <v>0</v>
      </c>
      <c r="AJ178" s="95">
        <f t="shared" si="48"/>
        <v>0</v>
      </c>
      <c r="AK178" s="96">
        <f t="shared" si="43"/>
        <v>0</v>
      </c>
      <c r="AL178" s="96">
        <f t="shared" si="44"/>
        <v>0</v>
      </c>
    </row>
    <row r="179" spans="2:38" s="97" customFormat="1" ht="39.6" x14ac:dyDescent="0.3">
      <c r="B179" s="79">
        <f t="shared" si="49"/>
        <v>176</v>
      </c>
      <c r="C179" s="79"/>
      <c r="D179" s="80" t="s">
        <v>95</v>
      </c>
      <c r="E179" s="80"/>
      <c r="F179" s="81"/>
      <c r="G179" s="82" t="str">
        <f t="shared" si="46"/>
        <v xml:space="preserve">Группа от QF </v>
      </c>
      <c r="H179" s="83"/>
      <c r="I179" s="83"/>
      <c r="J179" s="133"/>
      <c r="K179" s="84"/>
      <c r="L179" s="85"/>
      <c r="M179" s="85"/>
      <c r="N179" s="86"/>
      <c r="O179" s="80"/>
      <c r="P179" s="87"/>
      <c r="Q179" s="88" t="str">
        <f t="shared" si="50"/>
        <v xml:space="preserve"> </v>
      </c>
      <c r="R179" s="89"/>
      <c r="S179" s="90" t="str">
        <f t="shared" si="51"/>
        <v xml:space="preserve"> </v>
      </c>
      <c r="T179" s="90"/>
      <c r="U179" s="90"/>
      <c r="V179" s="90"/>
      <c r="W179" s="90"/>
      <c r="X179" s="87" t="s">
        <v>75</v>
      </c>
      <c r="Y179" s="76"/>
      <c r="Z179" s="91">
        <f t="shared" si="39"/>
        <v>0</v>
      </c>
      <c r="AA179" s="88" t="str">
        <f t="shared" si="52"/>
        <v xml:space="preserve"> </v>
      </c>
      <c r="AB179" s="91" t="str">
        <f t="shared" si="40"/>
        <v xml:space="preserve"> </v>
      </c>
      <c r="AC179" s="78"/>
      <c r="AD179" s="78"/>
      <c r="AE179" s="78"/>
      <c r="AG179" s="94" t="str">
        <f t="shared" si="41"/>
        <v>≤60</v>
      </c>
      <c r="AH179" s="94">
        <f t="shared" ca="1" si="42"/>
        <v>49</v>
      </c>
      <c r="AI179" s="95">
        <f t="shared" si="47"/>
        <v>0</v>
      </c>
      <c r="AJ179" s="95">
        <f t="shared" si="48"/>
        <v>0</v>
      </c>
      <c r="AK179" s="96">
        <f t="shared" si="43"/>
        <v>0</v>
      </c>
      <c r="AL179" s="96">
        <f t="shared" si="44"/>
        <v>0</v>
      </c>
    </row>
    <row r="180" spans="2:38" s="97" customFormat="1" ht="39.6" x14ac:dyDescent="0.3">
      <c r="B180" s="79">
        <f t="shared" si="49"/>
        <v>177</v>
      </c>
      <c r="C180" s="79"/>
      <c r="D180" s="80" t="s">
        <v>95</v>
      </c>
      <c r="E180" s="80"/>
      <c r="F180" s="81"/>
      <c r="G180" s="82" t="str">
        <f t="shared" si="46"/>
        <v xml:space="preserve">Группа от QF </v>
      </c>
      <c r="H180" s="83"/>
      <c r="I180" s="83"/>
      <c r="J180" s="133"/>
      <c r="K180" s="84"/>
      <c r="L180" s="85"/>
      <c r="M180" s="85"/>
      <c r="N180" s="86"/>
      <c r="O180" s="80"/>
      <c r="P180" s="87"/>
      <c r="Q180" s="88" t="str">
        <f t="shared" si="50"/>
        <v xml:space="preserve"> </v>
      </c>
      <c r="R180" s="89"/>
      <c r="S180" s="90" t="str">
        <f t="shared" si="51"/>
        <v xml:space="preserve"> </v>
      </c>
      <c r="T180" s="90"/>
      <c r="U180" s="90"/>
      <c r="V180" s="90"/>
      <c r="W180" s="90"/>
      <c r="X180" s="87" t="s">
        <v>75</v>
      </c>
      <c r="Y180" s="76"/>
      <c r="Z180" s="91">
        <f t="shared" si="39"/>
        <v>0</v>
      </c>
      <c r="AA180" s="88" t="str">
        <f t="shared" si="52"/>
        <v xml:space="preserve"> </v>
      </c>
      <c r="AB180" s="91" t="str">
        <f t="shared" si="40"/>
        <v xml:space="preserve"> </v>
      </c>
      <c r="AC180" s="78"/>
      <c r="AD180" s="78"/>
      <c r="AE180" s="78"/>
      <c r="AG180" s="94" t="str">
        <f t="shared" si="41"/>
        <v>≤60</v>
      </c>
      <c r="AH180" s="94">
        <f t="shared" ca="1" si="42"/>
        <v>40</v>
      </c>
      <c r="AI180" s="95">
        <f t="shared" si="47"/>
        <v>0</v>
      </c>
      <c r="AJ180" s="95">
        <f t="shared" si="48"/>
        <v>0</v>
      </c>
      <c r="AK180" s="96">
        <f t="shared" si="43"/>
        <v>0</v>
      </c>
      <c r="AL180" s="96">
        <f t="shared" si="44"/>
        <v>0</v>
      </c>
    </row>
    <row r="181" spans="2:38" s="97" customFormat="1" ht="39.6" x14ac:dyDescent="0.3">
      <c r="B181" s="79">
        <f t="shared" si="49"/>
        <v>178</v>
      </c>
      <c r="C181" s="79"/>
      <c r="D181" s="80" t="s">
        <v>95</v>
      </c>
      <c r="E181" s="80"/>
      <c r="F181" s="81"/>
      <c r="G181" s="82" t="str">
        <f t="shared" si="46"/>
        <v xml:space="preserve">Группа от QF </v>
      </c>
      <c r="H181" s="83"/>
      <c r="I181" s="83"/>
      <c r="J181" s="133"/>
      <c r="K181" s="84"/>
      <c r="L181" s="85"/>
      <c r="M181" s="85"/>
      <c r="N181" s="86"/>
      <c r="O181" s="80"/>
      <c r="P181" s="87"/>
      <c r="Q181" s="88" t="str">
        <f t="shared" si="50"/>
        <v xml:space="preserve"> </v>
      </c>
      <c r="R181" s="89"/>
      <c r="S181" s="90" t="str">
        <f t="shared" si="51"/>
        <v xml:space="preserve"> </v>
      </c>
      <c r="T181" s="90"/>
      <c r="U181" s="90"/>
      <c r="V181" s="90"/>
      <c r="W181" s="90"/>
      <c r="X181" s="87" t="s">
        <v>75</v>
      </c>
      <c r="Y181" s="76"/>
      <c r="Z181" s="91">
        <f t="shared" si="39"/>
        <v>0</v>
      </c>
      <c r="AA181" s="88" t="str">
        <f t="shared" si="52"/>
        <v xml:space="preserve"> </v>
      </c>
      <c r="AB181" s="91" t="str">
        <f t="shared" si="40"/>
        <v xml:space="preserve"> </v>
      </c>
      <c r="AC181" s="78"/>
      <c r="AD181" s="78"/>
      <c r="AE181" s="78"/>
      <c r="AG181" s="94" t="str">
        <f t="shared" si="41"/>
        <v>≤60</v>
      </c>
      <c r="AH181" s="94">
        <f t="shared" ca="1" si="42"/>
        <v>21</v>
      </c>
      <c r="AI181" s="95">
        <f t="shared" si="47"/>
        <v>0</v>
      </c>
      <c r="AJ181" s="95">
        <f t="shared" si="48"/>
        <v>0</v>
      </c>
      <c r="AK181" s="96">
        <f t="shared" si="43"/>
        <v>0</v>
      </c>
      <c r="AL181" s="96">
        <f t="shared" si="44"/>
        <v>0</v>
      </c>
    </row>
    <row r="182" spans="2:38" s="97" customFormat="1" ht="39.6" x14ac:dyDescent="0.3">
      <c r="B182" s="79">
        <f t="shared" si="49"/>
        <v>179</v>
      </c>
      <c r="C182" s="79"/>
      <c r="D182" s="80" t="s">
        <v>95</v>
      </c>
      <c r="E182" s="80"/>
      <c r="F182" s="81"/>
      <c r="G182" s="82" t="str">
        <f t="shared" si="46"/>
        <v xml:space="preserve">Группа от QF </v>
      </c>
      <c r="H182" s="83"/>
      <c r="I182" s="83"/>
      <c r="J182" s="133"/>
      <c r="K182" s="84"/>
      <c r="L182" s="85"/>
      <c r="M182" s="85"/>
      <c r="N182" s="86"/>
      <c r="O182" s="80"/>
      <c r="P182" s="87"/>
      <c r="Q182" s="88" t="str">
        <f t="shared" si="50"/>
        <v xml:space="preserve"> </v>
      </c>
      <c r="R182" s="89"/>
      <c r="S182" s="90" t="str">
        <f t="shared" si="51"/>
        <v xml:space="preserve"> </v>
      </c>
      <c r="T182" s="90"/>
      <c r="U182" s="90"/>
      <c r="V182" s="90"/>
      <c r="W182" s="90"/>
      <c r="X182" s="87" t="s">
        <v>75</v>
      </c>
      <c r="Y182" s="76"/>
      <c r="Z182" s="91">
        <f t="shared" si="39"/>
        <v>0</v>
      </c>
      <c r="AA182" s="88" t="str">
        <f t="shared" si="52"/>
        <v xml:space="preserve"> </v>
      </c>
      <c r="AB182" s="91" t="str">
        <f t="shared" si="40"/>
        <v xml:space="preserve"> </v>
      </c>
      <c r="AC182" s="78"/>
      <c r="AD182" s="78"/>
      <c r="AE182" s="78"/>
      <c r="AG182" s="94" t="str">
        <f t="shared" si="41"/>
        <v>≤60</v>
      </c>
      <c r="AH182" s="94">
        <f t="shared" ca="1" si="42"/>
        <v>27</v>
      </c>
      <c r="AI182" s="95">
        <f t="shared" si="47"/>
        <v>0</v>
      </c>
      <c r="AJ182" s="95">
        <f t="shared" si="48"/>
        <v>0</v>
      </c>
      <c r="AK182" s="96">
        <f t="shared" si="43"/>
        <v>0</v>
      </c>
      <c r="AL182" s="96">
        <f t="shared" si="44"/>
        <v>0</v>
      </c>
    </row>
    <row r="183" spans="2:38" s="97" customFormat="1" ht="39.6" x14ac:dyDescent="0.3">
      <c r="B183" s="79">
        <f t="shared" si="49"/>
        <v>180</v>
      </c>
      <c r="C183" s="79"/>
      <c r="D183" s="80" t="s">
        <v>95</v>
      </c>
      <c r="E183" s="80"/>
      <c r="F183" s="81"/>
      <c r="G183" s="82" t="str">
        <f t="shared" si="46"/>
        <v xml:space="preserve">Группа от QF </v>
      </c>
      <c r="H183" s="83"/>
      <c r="I183" s="83"/>
      <c r="J183" s="133"/>
      <c r="K183" s="84"/>
      <c r="L183" s="85"/>
      <c r="M183" s="85"/>
      <c r="N183" s="86"/>
      <c r="O183" s="80"/>
      <c r="P183" s="87"/>
      <c r="Q183" s="88" t="str">
        <f t="shared" si="50"/>
        <v xml:space="preserve"> </v>
      </c>
      <c r="R183" s="89"/>
      <c r="S183" s="90" t="str">
        <f t="shared" si="51"/>
        <v xml:space="preserve"> </v>
      </c>
      <c r="T183" s="90"/>
      <c r="U183" s="90"/>
      <c r="V183" s="90"/>
      <c r="W183" s="90"/>
      <c r="X183" s="87" t="s">
        <v>75</v>
      </c>
      <c r="Y183" s="76"/>
      <c r="Z183" s="91">
        <f t="shared" si="39"/>
        <v>0</v>
      </c>
      <c r="AA183" s="88" t="str">
        <f t="shared" si="52"/>
        <v xml:space="preserve"> </v>
      </c>
      <c r="AB183" s="91" t="str">
        <f t="shared" si="40"/>
        <v xml:space="preserve"> </v>
      </c>
      <c r="AC183" s="78"/>
      <c r="AD183" s="78"/>
      <c r="AE183" s="78"/>
      <c r="AG183" s="94" t="str">
        <f t="shared" si="41"/>
        <v>≤60</v>
      </c>
      <c r="AH183" s="94">
        <f t="shared" ca="1" si="42"/>
        <v>50</v>
      </c>
      <c r="AI183" s="95">
        <f t="shared" si="47"/>
        <v>0</v>
      </c>
      <c r="AJ183" s="95">
        <f t="shared" si="48"/>
        <v>0</v>
      </c>
      <c r="AK183" s="96">
        <f t="shared" si="43"/>
        <v>0</v>
      </c>
      <c r="AL183" s="96">
        <f t="shared" si="44"/>
        <v>0</v>
      </c>
    </row>
    <row r="184" spans="2:38" s="97" customFormat="1" ht="39.6" x14ac:dyDescent="0.3">
      <c r="B184" s="79">
        <f t="shared" si="49"/>
        <v>181</v>
      </c>
      <c r="C184" s="79"/>
      <c r="D184" s="80" t="s">
        <v>95</v>
      </c>
      <c r="E184" s="80"/>
      <c r="F184" s="81"/>
      <c r="G184" s="82" t="str">
        <f t="shared" si="46"/>
        <v xml:space="preserve">Группа от QF </v>
      </c>
      <c r="H184" s="83"/>
      <c r="I184" s="83"/>
      <c r="J184" s="133"/>
      <c r="K184" s="84"/>
      <c r="L184" s="85"/>
      <c r="M184" s="85"/>
      <c r="N184" s="86"/>
      <c r="O184" s="80"/>
      <c r="P184" s="87"/>
      <c r="Q184" s="88" t="str">
        <f t="shared" si="50"/>
        <v xml:space="preserve"> </v>
      </c>
      <c r="R184" s="89"/>
      <c r="S184" s="90" t="str">
        <f t="shared" si="51"/>
        <v xml:space="preserve"> </v>
      </c>
      <c r="T184" s="90"/>
      <c r="U184" s="90"/>
      <c r="V184" s="90"/>
      <c r="W184" s="90"/>
      <c r="X184" s="87" t="s">
        <v>75</v>
      </c>
      <c r="Y184" s="76"/>
      <c r="Z184" s="91">
        <f t="shared" si="39"/>
        <v>0</v>
      </c>
      <c r="AA184" s="88" t="str">
        <f t="shared" si="52"/>
        <v xml:space="preserve"> </v>
      </c>
      <c r="AB184" s="91" t="str">
        <f t="shared" si="40"/>
        <v xml:space="preserve"> </v>
      </c>
      <c r="AC184" s="78"/>
      <c r="AD184" s="78"/>
      <c r="AE184" s="78"/>
      <c r="AG184" s="94" t="str">
        <f t="shared" si="41"/>
        <v>≤60</v>
      </c>
      <c r="AH184" s="94">
        <f t="shared" ca="1" si="42"/>
        <v>26</v>
      </c>
      <c r="AI184" s="95">
        <f t="shared" si="47"/>
        <v>0</v>
      </c>
      <c r="AJ184" s="95">
        <f t="shared" si="48"/>
        <v>0</v>
      </c>
      <c r="AK184" s="96">
        <f t="shared" si="43"/>
        <v>0</v>
      </c>
      <c r="AL184" s="96">
        <f t="shared" si="44"/>
        <v>0</v>
      </c>
    </row>
    <row r="185" spans="2:38" s="97" customFormat="1" ht="39.6" x14ac:dyDescent="0.3">
      <c r="B185" s="79">
        <f t="shared" si="49"/>
        <v>182</v>
      </c>
      <c r="C185" s="79"/>
      <c r="D185" s="80" t="s">
        <v>95</v>
      </c>
      <c r="E185" s="80"/>
      <c r="F185" s="81"/>
      <c r="G185" s="82" t="str">
        <f t="shared" si="46"/>
        <v xml:space="preserve">Группа от QF </v>
      </c>
      <c r="H185" s="83"/>
      <c r="I185" s="83"/>
      <c r="J185" s="133"/>
      <c r="K185" s="84"/>
      <c r="L185" s="85"/>
      <c r="M185" s="85"/>
      <c r="N185" s="86"/>
      <c r="O185" s="80"/>
      <c r="P185" s="87"/>
      <c r="Q185" s="88" t="str">
        <f t="shared" si="50"/>
        <v xml:space="preserve"> </v>
      </c>
      <c r="R185" s="89"/>
      <c r="S185" s="90" t="str">
        <f t="shared" si="51"/>
        <v xml:space="preserve"> </v>
      </c>
      <c r="T185" s="90"/>
      <c r="U185" s="90"/>
      <c r="V185" s="90"/>
      <c r="W185" s="90"/>
      <c r="X185" s="87" t="s">
        <v>75</v>
      </c>
      <c r="Y185" s="76"/>
      <c r="Z185" s="91">
        <f t="shared" si="39"/>
        <v>0</v>
      </c>
      <c r="AA185" s="88" t="str">
        <f t="shared" si="52"/>
        <v xml:space="preserve"> </v>
      </c>
      <c r="AB185" s="91" t="str">
        <f t="shared" si="40"/>
        <v xml:space="preserve"> </v>
      </c>
      <c r="AC185" s="78"/>
      <c r="AD185" s="78"/>
      <c r="AE185" s="78"/>
      <c r="AG185" s="94" t="str">
        <f t="shared" si="41"/>
        <v>≤60</v>
      </c>
      <c r="AH185" s="94">
        <f t="shared" ca="1" si="42"/>
        <v>23</v>
      </c>
      <c r="AI185" s="95">
        <f t="shared" si="47"/>
        <v>0</v>
      </c>
      <c r="AJ185" s="95">
        <f t="shared" si="48"/>
        <v>0</v>
      </c>
      <c r="AK185" s="96">
        <f t="shared" si="43"/>
        <v>0</v>
      </c>
      <c r="AL185" s="96">
        <f t="shared" si="44"/>
        <v>0</v>
      </c>
    </row>
    <row r="186" spans="2:38" s="97" customFormat="1" ht="39.6" x14ac:dyDescent="0.3">
      <c r="B186" s="79">
        <f t="shared" si="49"/>
        <v>183</v>
      </c>
      <c r="C186" s="79"/>
      <c r="D186" s="80" t="s">
        <v>95</v>
      </c>
      <c r="E186" s="80"/>
      <c r="F186" s="81"/>
      <c r="G186" s="82" t="str">
        <f t="shared" si="46"/>
        <v xml:space="preserve">Группа от QF </v>
      </c>
      <c r="H186" s="83"/>
      <c r="I186" s="83"/>
      <c r="J186" s="133"/>
      <c r="K186" s="84"/>
      <c r="L186" s="85"/>
      <c r="M186" s="85"/>
      <c r="N186" s="86"/>
      <c r="O186" s="80"/>
      <c r="P186" s="87"/>
      <c r="Q186" s="88" t="str">
        <f t="shared" si="50"/>
        <v xml:space="preserve"> </v>
      </c>
      <c r="R186" s="89"/>
      <c r="S186" s="90" t="str">
        <f t="shared" si="51"/>
        <v xml:space="preserve"> </v>
      </c>
      <c r="T186" s="90"/>
      <c r="U186" s="90"/>
      <c r="V186" s="90"/>
      <c r="W186" s="90"/>
      <c r="X186" s="87" t="s">
        <v>75</v>
      </c>
      <c r="Y186" s="76"/>
      <c r="Z186" s="91">
        <f t="shared" si="39"/>
        <v>0</v>
      </c>
      <c r="AA186" s="88" t="str">
        <f t="shared" si="52"/>
        <v xml:space="preserve"> </v>
      </c>
      <c r="AB186" s="91" t="str">
        <f t="shared" si="40"/>
        <v xml:space="preserve"> </v>
      </c>
      <c r="AC186" s="78"/>
      <c r="AD186" s="78"/>
      <c r="AE186" s="78"/>
      <c r="AG186" s="94" t="str">
        <f t="shared" si="41"/>
        <v>≤60</v>
      </c>
      <c r="AH186" s="94">
        <f t="shared" ca="1" si="42"/>
        <v>23</v>
      </c>
      <c r="AI186" s="95">
        <f t="shared" si="47"/>
        <v>0</v>
      </c>
      <c r="AJ186" s="95">
        <f t="shared" si="48"/>
        <v>0</v>
      </c>
      <c r="AK186" s="96">
        <f t="shared" si="43"/>
        <v>0</v>
      </c>
      <c r="AL186" s="96">
        <f t="shared" si="44"/>
        <v>0</v>
      </c>
    </row>
    <row r="187" spans="2:38" s="97" customFormat="1" ht="39.6" x14ac:dyDescent="0.3">
      <c r="B187" s="79">
        <f t="shared" si="49"/>
        <v>184</v>
      </c>
      <c r="C187" s="79"/>
      <c r="D187" s="80" t="s">
        <v>95</v>
      </c>
      <c r="E187" s="80"/>
      <c r="F187" s="81"/>
      <c r="G187" s="82" t="str">
        <f t="shared" si="46"/>
        <v xml:space="preserve">Группа от QF </v>
      </c>
      <c r="H187" s="83"/>
      <c r="I187" s="83"/>
      <c r="J187" s="133"/>
      <c r="K187" s="84"/>
      <c r="L187" s="85"/>
      <c r="M187" s="85"/>
      <c r="N187" s="86"/>
      <c r="O187" s="80"/>
      <c r="P187" s="87"/>
      <c r="Q187" s="88" t="str">
        <f t="shared" si="50"/>
        <v xml:space="preserve"> </v>
      </c>
      <c r="R187" s="89"/>
      <c r="S187" s="90" t="str">
        <f t="shared" si="51"/>
        <v xml:space="preserve"> </v>
      </c>
      <c r="T187" s="90"/>
      <c r="U187" s="90"/>
      <c r="V187" s="90"/>
      <c r="W187" s="90"/>
      <c r="X187" s="87" t="s">
        <v>75</v>
      </c>
      <c r="Y187" s="76"/>
      <c r="Z187" s="91">
        <f t="shared" si="39"/>
        <v>0</v>
      </c>
      <c r="AA187" s="88" t="str">
        <f t="shared" si="52"/>
        <v xml:space="preserve"> </v>
      </c>
      <c r="AB187" s="91" t="str">
        <f t="shared" si="40"/>
        <v xml:space="preserve"> </v>
      </c>
      <c r="AC187" s="78"/>
      <c r="AD187" s="78"/>
      <c r="AE187" s="78"/>
      <c r="AG187" s="94" t="str">
        <f t="shared" si="41"/>
        <v>≤60</v>
      </c>
      <c r="AH187" s="94">
        <f t="shared" ca="1" si="42"/>
        <v>24</v>
      </c>
      <c r="AI187" s="95">
        <f t="shared" si="47"/>
        <v>0</v>
      </c>
      <c r="AJ187" s="95">
        <f t="shared" si="48"/>
        <v>0</v>
      </c>
      <c r="AK187" s="96">
        <f t="shared" si="43"/>
        <v>0</v>
      </c>
      <c r="AL187" s="96">
        <f t="shared" si="44"/>
        <v>0</v>
      </c>
    </row>
    <row r="188" spans="2:38" s="97" customFormat="1" ht="39.6" x14ac:dyDescent="0.3">
      <c r="B188" s="79">
        <f t="shared" si="49"/>
        <v>185</v>
      </c>
      <c r="C188" s="79"/>
      <c r="D188" s="80" t="s">
        <v>95</v>
      </c>
      <c r="E188" s="80"/>
      <c r="F188" s="81"/>
      <c r="G188" s="82" t="str">
        <f t="shared" si="46"/>
        <v xml:space="preserve">Группа от QF </v>
      </c>
      <c r="H188" s="83"/>
      <c r="I188" s="83"/>
      <c r="J188" s="133"/>
      <c r="K188" s="84"/>
      <c r="L188" s="85"/>
      <c r="M188" s="85"/>
      <c r="N188" s="86"/>
      <c r="O188" s="80"/>
      <c r="P188" s="87"/>
      <c r="Q188" s="88" t="str">
        <f t="shared" si="50"/>
        <v xml:space="preserve"> </v>
      </c>
      <c r="R188" s="89"/>
      <c r="S188" s="90" t="str">
        <f t="shared" si="51"/>
        <v xml:space="preserve"> </v>
      </c>
      <c r="T188" s="90"/>
      <c r="U188" s="90"/>
      <c r="V188" s="90"/>
      <c r="W188" s="90"/>
      <c r="X188" s="87" t="s">
        <v>75</v>
      </c>
      <c r="Y188" s="76"/>
      <c r="Z188" s="91">
        <f t="shared" si="39"/>
        <v>0</v>
      </c>
      <c r="AA188" s="88" t="str">
        <f t="shared" si="52"/>
        <v xml:space="preserve"> </v>
      </c>
      <c r="AB188" s="91" t="str">
        <f t="shared" si="40"/>
        <v xml:space="preserve"> </v>
      </c>
      <c r="AC188" s="78"/>
      <c r="AD188" s="78"/>
      <c r="AE188" s="78"/>
      <c r="AG188" s="94" t="str">
        <f t="shared" si="41"/>
        <v>≤60</v>
      </c>
      <c r="AH188" s="94">
        <f t="shared" ca="1" si="42"/>
        <v>27</v>
      </c>
      <c r="AI188" s="95">
        <f t="shared" si="47"/>
        <v>0</v>
      </c>
      <c r="AJ188" s="95">
        <f t="shared" si="48"/>
        <v>0</v>
      </c>
      <c r="AK188" s="96">
        <f t="shared" si="43"/>
        <v>0</v>
      </c>
      <c r="AL188" s="96">
        <f t="shared" si="44"/>
        <v>0</v>
      </c>
    </row>
    <row r="189" spans="2:38" s="97" customFormat="1" ht="39.6" x14ac:dyDescent="0.3">
      <c r="B189" s="79">
        <f t="shared" si="49"/>
        <v>186</v>
      </c>
      <c r="C189" s="79"/>
      <c r="D189" s="80" t="s">
        <v>95</v>
      </c>
      <c r="E189" s="80"/>
      <c r="F189" s="81"/>
      <c r="G189" s="82" t="str">
        <f t="shared" si="46"/>
        <v xml:space="preserve">Группа от QF </v>
      </c>
      <c r="H189" s="83"/>
      <c r="I189" s="83"/>
      <c r="J189" s="133"/>
      <c r="K189" s="84"/>
      <c r="L189" s="85"/>
      <c r="M189" s="85"/>
      <c r="N189" s="86"/>
      <c r="O189" s="80"/>
      <c r="P189" s="87"/>
      <c r="Q189" s="88" t="str">
        <f t="shared" si="50"/>
        <v xml:space="preserve"> </v>
      </c>
      <c r="R189" s="89"/>
      <c r="S189" s="90" t="str">
        <f t="shared" si="51"/>
        <v xml:space="preserve"> </v>
      </c>
      <c r="T189" s="90"/>
      <c r="U189" s="90"/>
      <c r="V189" s="90"/>
      <c r="W189" s="90"/>
      <c r="X189" s="87" t="s">
        <v>75</v>
      </c>
      <c r="Y189" s="76"/>
      <c r="Z189" s="91">
        <f t="shared" si="39"/>
        <v>0</v>
      </c>
      <c r="AA189" s="88" t="str">
        <f t="shared" si="52"/>
        <v xml:space="preserve"> </v>
      </c>
      <c r="AB189" s="91" t="str">
        <f t="shared" si="40"/>
        <v xml:space="preserve"> </v>
      </c>
      <c r="AC189" s="78"/>
      <c r="AD189" s="78"/>
      <c r="AE189" s="78"/>
      <c r="AG189" s="94" t="str">
        <f t="shared" si="41"/>
        <v>≤60</v>
      </c>
      <c r="AH189" s="94">
        <f t="shared" ca="1" si="42"/>
        <v>26</v>
      </c>
      <c r="AI189" s="95">
        <f t="shared" si="47"/>
        <v>0</v>
      </c>
      <c r="AJ189" s="95">
        <f t="shared" si="48"/>
        <v>0</v>
      </c>
      <c r="AK189" s="96">
        <f t="shared" si="43"/>
        <v>0</v>
      </c>
      <c r="AL189" s="96">
        <f t="shared" si="44"/>
        <v>0</v>
      </c>
    </row>
    <row r="190" spans="2:38" s="97" customFormat="1" ht="39.6" x14ac:dyDescent="0.3">
      <c r="B190" s="79">
        <f t="shared" si="49"/>
        <v>187</v>
      </c>
      <c r="C190" s="79"/>
      <c r="D190" s="80" t="s">
        <v>95</v>
      </c>
      <c r="E190" s="80"/>
      <c r="F190" s="81"/>
      <c r="G190" s="82" t="str">
        <f t="shared" si="46"/>
        <v xml:space="preserve">Группа от QF </v>
      </c>
      <c r="H190" s="83"/>
      <c r="I190" s="83"/>
      <c r="J190" s="133"/>
      <c r="K190" s="84"/>
      <c r="L190" s="85"/>
      <c r="M190" s="85"/>
      <c r="N190" s="86"/>
      <c r="O190" s="80"/>
      <c r="P190" s="87"/>
      <c r="Q190" s="88" t="str">
        <f t="shared" si="50"/>
        <v xml:space="preserve"> </v>
      </c>
      <c r="R190" s="89"/>
      <c r="S190" s="90" t="str">
        <f t="shared" si="51"/>
        <v xml:space="preserve"> </v>
      </c>
      <c r="T190" s="90"/>
      <c r="U190" s="90"/>
      <c r="V190" s="90"/>
      <c r="W190" s="90"/>
      <c r="X190" s="87" t="s">
        <v>75</v>
      </c>
      <c r="Y190" s="76"/>
      <c r="Z190" s="91">
        <f t="shared" si="39"/>
        <v>0</v>
      </c>
      <c r="AA190" s="88" t="str">
        <f t="shared" si="52"/>
        <v xml:space="preserve"> </v>
      </c>
      <c r="AB190" s="91" t="str">
        <f t="shared" si="40"/>
        <v xml:space="preserve"> </v>
      </c>
      <c r="AC190" s="78"/>
      <c r="AD190" s="78"/>
      <c r="AE190" s="78"/>
      <c r="AG190" s="94" t="str">
        <f t="shared" si="41"/>
        <v>≤60</v>
      </c>
      <c r="AH190" s="94">
        <f t="shared" ca="1" si="42"/>
        <v>47</v>
      </c>
      <c r="AI190" s="95">
        <f t="shared" si="47"/>
        <v>0</v>
      </c>
      <c r="AJ190" s="95">
        <f t="shared" si="48"/>
        <v>0</v>
      </c>
      <c r="AK190" s="96">
        <f t="shared" si="43"/>
        <v>0</v>
      </c>
      <c r="AL190" s="96">
        <f t="shared" si="44"/>
        <v>0</v>
      </c>
    </row>
    <row r="191" spans="2:38" s="97" customFormat="1" ht="39.6" x14ac:dyDescent="0.3">
      <c r="B191" s="79">
        <f t="shared" si="49"/>
        <v>188</v>
      </c>
      <c r="C191" s="79"/>
      <c r="D191" s="80" t="s">
        <v>95</v>
      </c>
      <c r="E191" s="80"/>
      <c r="F191" s="81"/>
      <c r="G191" s="82" t="str">
        <f t="shared" si="46"/>
        <v xml:space="preserve">Группа от QF </v>
      </c>
      <c r="H191" s="83"/>
      <c r="I191" s="83"/>
      <c r="J191" s="133"/>
      <c r="K191" s="84"/>
      <c r="L191" s="85"/>
      <c r="M191" s="85"/>
      <c r="N191" s="86"/>
      <c r="O191" s="80"/>
      <c r="P191" s="87"/>
      <c r="Q191" s="88" t="str">
        <f t="shared" si="50"/>
        <v xml:space="preserve"> </v>
      </c>
      <c r="R191" s="89"/>
      <c r="S191" s="90" t="str">
        <f t="shared" si="51"/>
        <v xml:space="preserve"> </v>
      </c>
      <c r="T191" s="90"/>
      <c r="U191" s="90"/>
      <c r="V191" s="90"/>
      <c r="W191" s="90"/>
      <c r="X191" s="87" t="s">
        <v>75</v>
      </c>
      <c r="Y191" s="76"/>
      <c r="Z191" s="91">
        <f t="shared" si="39"/>
        <v>0</v>
      </c>
      <c r="AA191" s="88" t="str">
        <f t="shared" si="52"/>
        <v xml:space="preserve"> </v>
      </c>
      <c r="AB191" s="91" t="str">
        <f t="shared" si="40"/>
        <v xml:space="preserve"> </v>
      </c>
      <c r="AC191" s="78"/>
      <c r="AD191" s="78"/>
      <c r="AE191" s="78"/>
      <c r="AG191" s="94" t="str">
        <f t="shared" si="41"/>
        <v>≤60</v>
      </c>
      <c r="AH191" s="94">
        <f t="shared" ca="1" si="42"/>
        <v>48</v>
      </c>
      <c r="AI191" s="95">
        <f t="shared" si="47"/>
        <v>0</v>
      </c>
      <c r="AJ191" s="95">
        <f t="shared" si="48"/>
        <v>0</v>
      </c>
      <c r="AK191" s="96">
        <f t="shared" si="43"/>
        <v>0</v>
      </c>
      <c r="AL191" s="96">
        <f t="shared" si="44"/>
        <v>0</v>
      </c>
    </row>
    <row r="192" spans="2:38" s="97" customFormat="1" ht="39.6" x14ac:dyDescent="0.3">
      <c r="B192" s="79">
        <f t="shared" si="49"/>
        <v>189</v>
      </c>
      <c r="C192" s="79"/>
      <c r="D192" s="80" t="s">
        <v>95</v>
      </c>
      <c r="E192" s="80"/>
      <c r="F192" s="81"/>
      <c r="G192" s="82" t="str">
        <f t="shared" si="46"/>
        <v xml:space="preserve">Группа от QF </v>
      </c>
      <c r="H192" s="83"/>
      <c r="I192" s="83"/>
      <c r="J192" s="133"/>
      <c r="K192" s="84"/>
      <c r="L192" s="85"/>
      <c r="M192" s="85"/>
      <c r="N192" s="86"/>
      <c r="O192" s="80"/>
      <c r="P192" s="87"/>
      <c r="Q192" s="88" t="str">
        <f t="shared" si="50"/>
        <v xml:space="preserve"> </v>
      </c>
      <c r="R192" s="89"/>
      <c r="S192" s="90" t="str">
        <f t="shared" si="51"/>
        <v xml:space="preserve"> </v>
      </c>
      <c r="T192" s="90"/>
      <c r="U192" s="90"/>
      <c r="V192" s="90"/>
      <c r="W192" s="90"/>
      <c r="X192" s="87" t="s">
        <v>75</v>
      </c>
      <c r="Y192" s="76"/>
      <c r="Z192" s="91">
        <f t="shared" si="39"/>
        <v>0</v>
      </c>
      <c r="AA192" s="88" t="str">
        <f t="shared" si="52"/>
        <v xml:space="preserve"> </v>
      </c>
      <c r="AB192" s="91" t="str">
        <f t="shared" si="40"/>
        <v xml:space="preserve"> </v>
      </c>
      <c r="AC192" s="78"/>
      <c r="AD192" s="78"/>
      <c r="AE192" s="78"/>
      <c r="AG192" s="94" t="str">
        <f t="shared" si="41"/>
        <v>≤60</v>
      </c>
      <c r="AH192" s="94">
        <f t="shared" ca="1" si="42"/>
        <v>36</v>
      </c>
      <c r="AI192" s="95">
        <f t="shared" si="47"/>
        <v>0</v>
      </c>
      <c r="AJ192" s="95">
        <f t="shared" si="48"/>
        <v>0</v>
      </c>
      <c r="AK192" s="96">
        <f t="shared" si="43"/>
        <v>0</v>
      </c>
      <c r="AL192" s="96">
        <f t="shared" si="44"/>
        <v>0</v>
      </c>
    </row>
    <row r="193" spans="2:38" s="97" customFormat="1" ht="39.6" x14ac:dyDescent="0.3">
      <c r="B193" s="79">
        <f t="shared" si="49"/>
        <v>190</v>
      </c>
      <c r="C193" s="79"/>
      <c r="D193" s="80" t="s">
        <v>95</v>
      </c>
      <c r="E193" s="80"/>
      <c r="F193" s="81"/>
      <c r="G193" s="82" t="str">
        <f t="shared" si="46"/>
        <v xml:space="preserve">Группа от QF </v>
      </c>
      <c r="H193" s="83"/>
      <c r="I193" s="83"/>
      <c r="J193" s="133"/>
      <c r="K193" s="84"/>
      <c r="L193" s="85"/>
      <c r="M193" s="85"/>
      <c r="N193" s="86"/>
      <c r="O193" s="80"/>
      <c r="P193" s="87"/>
      <c r="Q193" s="88" t="str">
        <f t="shared" si="50"/>
        <v xml:space="preserve"> </v>
      </c>
      <c r="R193" s="89"/>
      <c r="S193" s="90" t="str">
        <f t="shared" si="51"/>
        <v xml:space="preserve"> </v>
      </c>
      <c r="T193" s="90"/>
      <c r="U193" s="90"/>
      <c r="V193" s="90"/>
      <c r="W193" s="90"/>
      <c r="X193" s="87" t="s">
        <v>75</v>
      </c>
      <c r="Y193" s="76"/>
      <c r="Z193" s="91">
        <f t="shared" si="39"/>
        <v>0</v>
      </c>
      <c r="AA193" s="88" t="str">
        <f t="shared" si="52"/>
        <v xml:space="preserve"> </v>
      </c>
      <c r="AB193" s="91" t="str">
        <f t="shared" si="40"/>
        <v xml:space="preserve"> </v>
      </c>
      <c r="AC193" s="78"/>
      <c r="AD193" s="78"/>
      <c r="AE193" s="78"/>
      <c r="AG193" s="94" t="str">
        <f t="shared" si="41"/>
        <v>≤60</v>
      </c>
      <c r="AH193" s="94">
        <f t="shared" ca="1" si="42"/>
        <v>31</v>
      </c>
      <c r="AI193" s="95">
        <f t="shared" si="47"/>
        <v>0</v>
      </c>
      <c r="AJ193" s="95">
        <f t="shared" si="48"/>
        <v>0</v>
      </c>
      <c r="AK193" s="96">
        <f t="shared" si="43"/>
        <v>0</v>
      </c>
      <c r="AL193" s="96">
        <f t="shared" si="44"/>
        <v>0</v>
      </c>
    </row>
    <row r="194" spans="2:38" s="97" customFormat="1" ht="39.6" x14ac:dyDescent="0.3">
      <c r="B194" s="79">
        <f t="shared" si="49"/>
        <v>191</v>
      </c>
      <c r="C194" s="79"/>
      <c r="D194" s="80" t="s">
        <v>95</v>
      </c>
      <c r="E194" s="80"/>
      <c r="F194" s="81"/>
      <c r="G194" s="82" t="str">
        <f t="shared" si="46"/>
        <v xml:space="preserve">Группа от QF </v>
      </c>
      <c r="H194" s="83"/>
      <c r="I194" s="83"/>
      <c r="J194" s="133"/>
      <c r="K194" s="84"/>
      <c r="L194" s="85"/>
      <c r="M194" s="85"/>
      <c r="N194" s="86"/>
      <c r="O194" s="80"/>
      <c r="P194" s="87"/>
      <c r="Q194" s="88" t="str">
        <f t="shared" si="50"/>
        <v xml:space="preserve"> </v>
      </c>
      <c r="R194" s="89"/>
      <c r="S194" s="90" t="str">
        <f t="shared" si="51"/>
        <v xml:space="preserve"> </v>
      </c>
      <c r="T194" s="90"/>
      <c r="U194" s="90"/>
      <c r="V194" s="90"/>
      <c r="W194" s="90"/>
      <c r="X194" s="87" t="s">
        <v>75</v>
      </c>
      <c r="Y194" s="76"/>
      <c r="Z194" s="91">
        <f t="shared" si="39"/>
        <v>0</v>
      </c>
      <c r="AA194" s="88" t="str">
        <f t="shared" si="52"/>
        <v xml:space="preserve"> </v>
      </c>
      <c r="AB194" s="91" t="str">
        <f t="shared" si="40"/>
        <v xml:space="preserve"> </v>
      </c>
      <c r="AC194" s="78"/>
      <c r="AD194" s="78"/>
      <c r="AE194" s="78"/>
      <c r="AG194" s="94" t="str">
        <f t="shared" si="41"/>
        <v>≤60</v>
      </c>
      <c r="AH194" s="94">
        <f t="shared" ca="1" si="42"/>
        <v>42</v>
      </c>
      <c r="AI194" s="95">
        <f t="shared" si="47"/>
        <v>0</v>
      </c>
      <c r="AJ194" s="95">
        <f t="shared" si="48"/>
        <v>0</v>
      </c>
      <c r="AK194" s="96">
        <f t="shared" si="43"/>
        <v>0</v>
      </c>
      <c r="AL194" s="96">
        <f t="shared" si="44"/>
        <v>0</v>
      </c>
    </row>
    <row r="195" spans="2:38" s="97" customFormat="1" ht="39.6" x14ac:dyDescent="0.3">
      <c r="B195" s="79">
        <f t="shared" si="49"/>
        <v>192</v>
      </c>
      <c r="C195" s="79"/>
      <c r="D195" s="80" t="s">
        <v>95</v>
      </c>
      <c r="E195" s="80"/>
      <c r="F195" s="81"/>
      <c r="G195" s="82" t="str">
        <f t="shared" si="46"/>
        <v xml:space="preserve">Группа от QF </v>
      </c>
      <c r="H195" s="83"/>
      <c r="I195" s="83"/>
      <c r="J195" s="133"/>
      <c r="K195" s="84"/>
      <c r="L195" s="85"/>
      <c r="M195" s="85"/>
      <c r="N195" s="86"/>
      <c r="O195" s="80"/>
      <c r="P195" s="87"/>
      <c r="Q195" s="88" t="str">
        <f t="shared" si="50"/>
        <v xml:space="preserve"> </v>
      </c>
      <c r="R195" s="89"/>
      <c r="S195" s="90" t="str">
        <f t="shared" si="51"/>
        <v xml:space="preserve"> </v>
      </c>
      <c r="T195" s="90"/>
      <c r="U195" s="90"/>
      <c r="V195" s="90"/>
      <c r="W195" s="90"/>
      <c r="X195" s="87" t="s">
        <v>75</v>
      </c>
      <c r="Y195" s="76"/>
      <c r="Z195" s="91">
        <f t="shared" ref="Z195:Z258" si="53">IF(R195=$AC$1,J195*3,IF(R195=$AD$1,J195*5,IF(R195=$AE$1,J195*8,IF(R195=$AF$1,J195*12*0.75,0))))</f>
        <v>0</v>
      </c>
      <c r="AA195" s="88" t="str">
        <f t="shared" si="52"/>
        <v xml:space="preserve"> </v>
      </c>
      <c r="AB195" s="91" t="str">
        <f t="shared" ref="AB195:AB258" si="54">IF(R195=$AC$1,J195*5,IF(R195=$AD$1,J195*10,IF(R195=$AE$1,J195*10,IF(R195=$AF$1,J195*12," "))))</f>
        <v xml:space="preserve"> </v>
      </c>
      <c r="AC195" s="78"/>
      <c r="AD195" s="78"/>
      <c r="AE195" s="78"/>
      <c r="AG195" s="94" t="str">
        <f t="shared" ref="AG195:AG258" si="55">IF(J195&gt;63,"≤120","≤60")</f>
        <v>≤60</v>
      </c>
      <c r="AH195" s="94">
        <f t="shared" ref="AH195:AH258" ca="1" si="56">IF(J195&lt;63,RANDBETWEEN(20,50),RANDBETWEEN(60,110))</f>
        <v>42</v>
      </c>
      <c r="AI195" s="95">
        <f t="shared" si="47"/>
        <v>0</v>
      </c>
      <c r="AJ195" s="95">
        <f t="shared" si="48"/>
        <v>0</v>
      </c>
      <c r="AK195" s="96">
        <f t="shared" si="43"/>
        <v>0</v>
      </c>
      <c r="AL195" s="96">
        <f t="shared" si="44"/>
        <v>0</v>
      </c>
    </row>
    <row r="196" spans="2:38" s="97" customFormat="1" ht="39.6" x14ac:dyDescent="0.3">
      <c r="B196" s="79">
        <f t="shared" si="49"/>
        <v>193</v>
      </c>
      <c r="C196" s="79"/>
      <c r="D196" s="80" t="s">
        <v>95</v>
      </c>
      <c r="E196" s="80"/>
      <c r="F196" s="81"/>
      <c r="G196" s="82" t="str">
        <f t="shared" si="46"/>
        <v xml:space="preserve">Группа от QF </v>
      </c>
      <c r="H196" s="83"/>
      <c r="I196" s="83"/>
      <c r="J196" s="133"/>
      <c r="K196" s="84"/>
      <c r="L196" s="85"/>
      <c r="M196" s="85"/>
      <c r="N196" s="86"/>
      <c r="O196" s="80"/>
      <c r="P196" s="87"/>
      <c r="Q196" s="88" t="str">
        <f t="shared" ref="Q196:Q259" si="57">IF(Z196=0," ","-")</f>
        <v xml:space="preserve"> </v>
      </c>
      <c r="R196" s="89"/>
      <c r="S196" s="90" t="str">
        <f t="shared" ref="S196:S259" si="58">IF(Z196=0," ","-")</f>
        <v xml:space="preserve"> </v>
      </c>
      <c r="T196" s="90"/>
      <c r="U196" s="90"/>
      <c r="V196" s="90"/>
      <c r="W196" s="90"/>
      <c r="X196" s="87" t="s">
        <v>75</v>
      </c>
      <c r="Y196" s="76"/>
      <c r="Z196" s="91">
        <f t="shared" si="53"/>
        <v>0</v>
      </c>
      <c r="AA196" s="88" t="str">
        <f t="shared" ref="AA196:AA259" si="59">IF(Z196=0," ","-")</f>
        <v xml:space="preserve"> </v>
      </c>
      <c r="AB196" s="91" t="str">
        <f t="shared" si="54"/>
        <v xml:space="preserve"> </v>
      </c>
      <c r="AC196" s="78"/>
      <c r="AD196" s="78"/>
      <c r="AE196" s="78"/>
      <c r="AG196" s="94" t="str">
        <f t="shared" si="55"/>
        <v>≤60</v>
      </c>
      <c r="AH196" s="94">
        <f t="shared" ca="1" si="56"/>
        <v>27</v>
      </c>
      <c r="AI196" s="95">
        <f t="shared" si="47"/>
        <v>0</v>
      </c>
      <c r="AJ196" s="95">
        <f t="shared" si="48"/>
        <v>0</v>
      </c>
      <c r="AK196" s="96">
        <f t="shared" ref="AK196:AK259" si="60">ROUND(J196*1.13,0)</f>
        <v>0</v>
      </c>
      <c r="AL196" s="96">
        <f t="shared" ref="AL196:AL259" si="61">ROUND(J196*1.45,0)</f>
        <v>0</v>
      </c>
    </row>
    <row r="197" spans="2:38" s="97" customFormat="1" ht="39.6" x14ac:dyDescent="0.3">
      <c r="B197" s="79">
        <f t="shared" si="49"/>
        <v>194</v>
      </c>
      <c r="C197" s="79"/>
      <c r="D197" s="80" t="s">
        <v>95</v>
      </c>
      <c r="E197" s="80"/>
      <c r="F197" s="81"/>
      <c r="G197" s="82" t="str">
        <f t="shared" si="46"/>
        <v xml:space="preserve">Группа от QF </v>
      </c>
      <c r="H197" s="83"/>
      <c r="I197" s="83"/>
      <c r="J197" s="133"/>
      <c r="K197" s="84"/>
      <c r="L197" s="85"/>
      <c r="M197" s="85"/>
      <c r="N197" s="86"/>
      <c r="O197" s="80"/>
      <c r="P197" s="87"/>
      <c r="Q197" s="88" t="str">
        <f t="shared" si="57"/>
        <v xml:space="preserve"> </v>
      </c>
      <c r="R197" s="89"/>
      <c r="S197" s="90" t="str">
        <f t="shared" si="58"/>
        <v xml:space="preserve"> </v>
      </c>
      <c r="T197" s="90"/>
      <c r="U197" s="90"/>
      <c r="V197" s="90"/>
      <c r="W197" s="90"/>
      <c r="X197" s="87" t="s">
        <v>75</v>
      </c>
      <c r="Y197" s="76"/>
      <c r="Z197" s="91">
        <f t="shared" si="53"/>
        <v>0</v>
      </c>
      <c r="AA197" s="88" t="str">
        <f t="shared" si="59"/>
        <v xml:space="preserve"> </v>
      </c>
      <c r="AB197" s="91" t="str">
        <f t="shared" si="54"/>
        <v xml:space="preserve"> </v>
      </c>
      <c r="AC197" s="78"/>
      <c r="AD197" s="78"/>
      <c r="AE197" s="78"/>
      <c r="AG197" s="94" t="str">
        <f t="shared" si="55"/>
        <v>≤60</v>
      </c>
      <c r="AH197" s="94">
        <f t="shared" ca="1" si="56"/>
        <v>50</v>
      </c>
      <c r="AI197" s="95">
        <f t="shared" si="47"/>
        <v>0</v>
      </c>
      <c r="AJ197" s="95">
        <f t="shared" si="48"/>
        <v>0</v>
      </c>
      <c r="AK197" s="96">
        <f t="shared" si="60"/>
        <v>0</v>
      </c>
      <c r="AL197" s="96">
        <f t="shared" si="61"/>
        <v>0</v>
      </c>
    </row>
    <row r="198" spans="2:38" s="97" customFormat="1" ht="39.6" x14ac:dyDescent="0.3">
      <c r="B198" s="79">
        <f t="shared" ref="B198:B261" si="62">(IF(B196+B197=0,(B195+1),(IF(B197=0,(B196+1),B197+1))))</f>
        <v>195</v>
      </c>
      <c r="C198" s="79"/>
      <c r="D198" s="80" t="s">
        <v>95</v>
      </c>
      <c r="E198" s="80"/>
      <c r="F198" s="81"/>
      <c r="G198" s="82" t="str">
        <f t="shared" si="46"/>
        <v xml:space="preserve">Группа от QF </v>
      </c>
      <c r="H198" s="83"/>
      <c r="I198" s="83"/>
      <c r="J198" s="133"/>
      <c r="K198" s="84"/>
      <c r="L198" s="85"/>
      <c r="M198" s="85"/>
      <c r="N198" s="86"/>
      <c r="O198" s="80"/>
      <c r="P198" s="87"/>
      <c r="Q198" s="88" t="str">
        <f t="shared" si="57"/>
        <v xml:space="preserve"> </v>
      </c>
      <c r="R198" s="89"/>
      <c r="S198" s="90" t="str">
        <f t="shared" si="58"/>
        <v xml:space="preserve"> </v>
      </c>
      <c r="T198" s="90"/>
      <c r="U198" s="90"/>
      <c r="V198" s="90"/>
      <c r="W198" s="90"/>
      <c r="X198" s="87" t="s">
        <v>75</v>
      </c>
      <c r="Y198" s="76"/>
      <c r="Z198" s="91">
        <f t="shared" si="53"/>
        <v>0</v>
      </c>
      <c r="AA198" s="88" t="str">
        <f t="shared" si="59"/>
        <v xml:space="preserve"> </v>
      </c>
      <c r="AB198" s="91" t="str">
        <f t="shared" si="54"/>
        <v xml:space="preserve"> </v>
      </c>
      <c r="AC198" s="78"/>
      <c r="AD198" s="78"/>
      <c r="AE198" s="78"/>
      <c r="AG198" s="94" t="str">
        <f t="shared" si="55"/>
        <v>≤60</v>
      </c>
      <c r="AH198" s="94">
        <f t="shared" ca="1" si="56"/>
        <v>40</v>
      </c>
      <c r="AI198" s="95">
        <f t="shared" si="47"/>
        <v>0</v>
      </c>
      <c r="AJ198" s="95">
        <f t="shared" si="48"/>
        <v>0</v>
      </c>
      <c r="AK198" s="96">
        <f t="shared" si="60"/>
        <v>0</v>
      </c>
      <c r="AL198" s="96">
        <f t="shared" si="61"/>
        <v>0</v>
      </c>
    </row>
    <row r="199" spans="2:38" s="97" customFormat="1" ht="39.6" x14ac:dyDescent="0.3">
      <c r="B199" s="79">
        <f t="shared" si="62"/>
        <v>196</v>
      </c>
      <c r="C199" s="79"/>
      <c r="D199" s="80" t="s">
        <v>95</v>
      </c>
      <c r="E199" s="80"/>
      <c r="F199" s="81"/>
      <c r="G199" s="82" t="str">
        <f t="shared" si="46"/>
        <v xml:space="preserve">Группа от QF </v>
      </c>
      <c r="H199" s="83"/>
      <c r="I199" s="83"/>
      <c r="J199" s="133"/>
      <c r="K199" s="84"/>
      <c r="L199" s="85"/>
      <c r="M199" s="85"/>
      <c r="N199" s="86"/>
      <c r="O199" s="80"/>
      <c r="P199" s="87"/>
      <c r="Q199" s="88" t="str">
        <f t="shared" si="57"/>
        <v xml:space="preserve"> </v>
      </c>
      <c r="R199" s="89"/>
      <c r="S199" s="90" t="str">
        <f t="shared" si="58"/>
        <v xml:space="preserve"> </v>
      </c>
      <c r="T199" s="90"/>
      <c r="U199" s="90"/>
      <c r="V199" s="90"/>
      <c r="W199" s="90"/>
      <c r="X199" s="87" t="s">
        <v>75</v>
      </c>
      <c r="Y199" s="76"/>
      <c r="Z199" s="91">
        <f t="shared" si="53"/>
        <v>0</v>
      </c>
      <c r="AA199" s="88" t="str">
        <f t="shared" si="59"/>
        <v xml:space="preserve"> </v>
      </c>
      <c r="AB199" s="91" t="str">
        <f t="shared" si="54"/>
        <v xml:space="preserve"> </v>
      </c>
      <c r="AC199" s="78"/>
      <c r="AD199" s="78"/>
      <c r="AE199" s="78"/>
      <c r="AG199" s="94" t="str">
        <f t="shared" si="55"/>
        <v>≤60</v>
      </c>
      <c r="AH199" s="94">
        <f t="shared" ca="1" si="56"/>
        <v>28</v>
      </c>
      <c r="AI199" s="95">
        <f t="shared" si="47"/>
        <v>0</v>
      </c>
      <c r="AJ199" s="95">
        <f t="shared" si="48"/>
        <v>0</v>
      </c>
      <c r="AK199" s="96">
        <f t="shared" si="60"/>
        <v>0</v>
      </c>
      <c r="AL199" s="96">
        <f t="shared" si="61"/>
        <v>0</v>
      </c>
    </row>
    <row r="200" spans="2:38" s="97" customFormat="1" ht="39.6" x14ac:dyDescent="0.3">
      <c r="B200" s="79">
        <f t="shared" si="62"/>
        <v>197</v>
      </c>
      <c r="C200" s="79"/>
      <c r="D200" s="80" t="s">
        <v>95</v>
      </c>
      <c r="E200" s="80"/>
      <c r="F200" s="81"/>
      <c r="G200" s="82" t="str">
        <f t="shared" si="46"/>
        <v xml:space="preserve">Группа от QF </v>
      </c>
      <c r="H200" s="83"/>
      <c r="I200" s="83"/>
      <c r="J200" s="133"/>
      <c r="K200" s="84"/>
      <c r="L200" s="85"/>
      <c r="M200" s="85"/>
      <c r="N200" s="86"/>
      <c r="O200" s="80"/>
      <c r="P200" s="87"/>
      <c r="Q200" s="88" t="str">
        <f t="shared" si="57"/>
        <v xml:space="preserve"> </v>
      </c>
      <c r="R200" s="89"/>
      <c r="S200" s="90" t="str">
        <f t="shared" si="58"/>
        <v xml:space="preserve"> </v>
      </c>
      <c r="T200" s="90"/>
      <c r="U200" s="90"/>
      <c r="V200" s="90"/>
      <c r="W200" s="90"/>
      <c r="X200" s="87" t="s">
        <v>75</v>
      </c>
      <c r="Y200" s="76"/>
      <c r="Z200" s="91">
        <f t="shared" si="53"/>
        <v>0</v>
      </c>
      <c r="AA200" s="88" t="str">
        <f t="shared" si="59"/>
        <v xml:space="preserve"> </v>
      </c>
      <c r="AB200" s="91" t="str">
        <f t="shared" si="54"/>
        <v xml:space="preserve"> </v>
      </c>
      <c r="AC200" s="78"/>
      <c r="AD200" s="78"/>
      <c r="AE200" s="78"/>
      <c r="AG200" s="94" t="str">
        <f t="shared" si="55"/>
        <v>≤60</v>
      </c>
      <c r="AH200" s="94">
        <f t="shared" ca="1" si="56"/>
        <v>23</v>
      </c>
      <c r="AI200" s="95">
        <f t="shared" si="47"/>
        <v>0</v>
      </c>
      <c r="AJ200" s="95">
        <f t="shared" si="48"/>
        <v>0</v>
      </c>
      <c r="AK200" s="96">
        <f t="shared" si="60"/>
        <v>0</v>
      </c>
      <c r="AL200" s="96">
        <f t="shared" si="61"/>
        <v>0</v>
      </c>
    </row>
    <row r="201" spans="2:38" s="97" customFormat="1" ht="39.6" x14ac:dyDescent="0.3">
      <c r="B201" s="79">
        <f t="shared" si="62"/>
        <v>198</v>
      </c>
      <c r="C201" s="79"/>
      <c r="D201" s="80" t="s">
        <v>95</v>
      </c>
      <c r="E201" s="80"/>
      <c r="F201" s="81"/>
      <c r="G201" s="82" t="str">
        <f t="shared" si="46"/>
        <v xml:space="preserve">Группа от QF </v>
      </c>
      <c r="H201" s="83"/>
      <c r="I201" s="83"/>
      <c r="J201" s="133"/>
      <c r="K201" s="84"/>
      <c r="L201" s="85"/>
      <c r="M201" s="85"/>
      <c r="N201" s="86"/>
      <c r="O201" s="80"/>
      <c r="P201" s="87"/>
      <c r="Q201" s="88" t="str">
        <f t="shared" si="57"/>
        <v xml:space="preserve"> </v>
      </c>
      <c r="R201" s="89"/>
      <c r="S201" s="90" t="str">
        <f t="shared" si="58"/>
        <v xml:space="preserve"> </v>
      </c>
      <c r="T201" s="90"/>
      <c r="U201" s="90"/>
      <c r="V201" s="90"/>
      <c r="W201" s="90"/>
      <c r="X201" s="87" t="s">
        <v>75</v>
      </c>
      <c r="Y201" s="76"/>
      <c r="Z201" s="91">
        <f t="shared" si="53"/>
        <v>0</v>
      </c>
      <c r="AA201" s="88" t="str">
        <f t="shared" si="59"/>
        <v xml:space="preserve"> </v>
      </c>
      <c r="AB201" s="91" t="str">
        <f t="shared" si="54"/>
        <v xml:space="preserve"> </v>
      </c>
      <c r="AC201" s="78"/>
      <c r="AD201" s="78"/>
      <c r="AE201" s="78"/>
      <c r="AG201" s="94" t="str">
        <f t="shared" si="55"/>
        <v>≤60</v>
      </c>
      <c r="AH201" s="94">
        <f t="shared" ca="1" si="56"/>
        <v>45</v>
      </c>
      <c r="AI201" s="95">
        <f t="shared" si="47"/>
        <v>0</v>
      </c>
      <c r="AJ201" s="95">
        <f t="shared" si="48"/>
        <v>0</v>
      </c>
      <c r="AK201" s="96">
        <f t="shared" si="60"/>
        <v>0</v>
      </c>
      <c r="AL201" s="96">
        <f t="shared" si="61"/>
        <v>0</v>
      </c>
    </row>
    <row r="202" spans="2:38" s="97" customFormat="1" ht="39.6" x14ac:dyDescent="0.3">
      <c r="B202" s="79">
        <f t="shared" si="62"/>
        <v>199</v>
      </c>
      <c r="C202" s="79"/>
      <c r="D202" s="80" t="s">
        <v>95</v>
      </c>
      <c r="E202" s="80"/>
      <c r="F202" s="81"/>
      <c r="G202" s="82" t="str">
        <f t="shared" si="46"/>
        <v xml:space="preserve">Группа от QF </v>
      </c>
      <c r="H202" s="83"/>
      <c r="I202" s="83"/>
      <c r="J202" s="133"/>
      <c r="K202" s="84"/>
      <c r="L202" s="85"/>
      <c r="M202" s="85"/>
      <c r="N202" s="86"/>
      <c r="O202" s="80"/>
      <c r="P202" s="87"/>
      <c r="Q202" s="88" t="str">
        <f t="shared" si="57"/>
        <v xml:space="preserve"> </v>
      </c>
      <c r="R202" s="89"/>
      <c r="S202" s="90" t="str">
        <f t="shared" si="58"/>
        <v xml:space="preserve"> </v>
      </c>
      <c r="T202" s="90"/>
      <c r="U202" s="90"/>
      <c r="V202" s="90"/>
      <c r="W202" s="90"/>
      <c r="X202" s="87" t="s">
        <v>75</v>
      </c>
      <c r="Y202" s="76"/>
      <c r="Z202" s="91">
        <f t="shared" si="53"/>
        <v>0</v>
      </c>
      <c r="AA202" s="88" t="str">
        <f t="shared" si="59"/>
        <v xml:space="preserve"> </v>
      </c>
      <c r="AB202" s="91" t="str">
        <f t="shared" si="54"/>
        <v xml:space="preserve"> </v>
      </c>
      <c r="AC202" s="78"/>
      <c r="AD202" s="78"/>
      <c r="AE202" s="78"/>
      <c r="AG202" s="94" t="str">
        <f t="shared" si="55"/>
        <v>≤60</v>
      </c>
      <c r="AH202" s="94">
        <f t="shared" ca="1" si="56"/>
        <v>27</v>
      </c>
      <c r="AI202" s="95">
        <f t="shared" si="47"/>
        <v>0</v>
      </c>
      <c r="AJ202" s="95">
        <f t="shared" si="48"/>
        <v>0</v>
      </c>
      <c r="AK202" s="96">
        <f t="shared" si="60"/>
        <v>0</v>
      </c>
      <c r="AL202" s="96">
        <f t="shared" si="61"/>
        <v>0</v>
      </c>
    </row>
    <row r="203" spans="2:38" s="97" customFormat="1" ht="39.6" x14ac:dyDescent="0.3">
      <c r="B203" s="79">
        <f t="shared" si="62"/>
        <v>200</v>
      </c>
      <c r="C203" s="79"/>
      <c r="D203" s="80" t="s">
        <v>95</v>
      </c>
      <c r="E203" s="80"/>
      <c r="F203" s="81"/>
      <c r="G203" s="82" t="str">
        <f t="shared" si="46"/>
        <v xml:space="preserve">Группа от QF </v>
      </c>
      <c r="H203" s="83"/>
      <c r="I203" s="83"/>
      <c r="J203" s="133"/>
      <c r="K203" s="84"/>
      <c r="L203" s="85"/>
      <c r="M203" s="85"/>
      <c r="N203" s="86"/>
      <c r="O203" s="80"/>
      <c r="P203" s="87"/>
      <c r="Q203" s="88" t="str">
        <f t="shared" si="57"/>
        <v xml:space="preserve"> </v>
      </c>
      <c r="R203" s="89"/>
      <c r="S203" s="90" t="str">
        <f t="shared" si="58"/>
        <v xml:space="preserve"> </v>
      </c>
      <c r="T203" s="90"/>
      <c r="U203" s="90"/>
      <c r="V203" s="90"/>
      <c r="W203" s="90"/>
      <c r="X203" s="87" t="s">
        <v>75</v>
      </c>
      <c r="Y203" s="76"/>
      <c r="Z203" s="91">
        <f t="shared" si="53"/>
        <v>0</v>
      </c>
      <c r="AA203" s="88" t="str">
        <f t="shared" si="59"/>
        <v xml:space="preserve"> </v>
      </c>
      <c r="AB203" s="91" t="str">
        <f t="shared" si="54"/>
        <v xml:space="preserve"> </v>
      </c>
      <c r="AC203" s="78"/>
      <c r="AD203" s="78"/>
      <c r="AE203" s="78"/>
      <c r="AG203" s="94" t="str">
        <f t="shared" si="55"/>
        <v>≤60</v>
      </c>
      <c r="AH203" s="94">
        <f t="shared" ca="1" si="56"/>
        <v>46</v>
      </c>
      <c r="AI203" s="95">
        <f t="shared" si="47"/>
        <v>0</v>
      </c>
      <c r="AJ203" s="95">
        <f t="shared" si="48"/>
        <v>0</v>
      </c>
      <c r="AK203" s="96">
        <f t="shared" si="60"/>
        <v>0</v>
      </c>
      <c r="AL203" s="96">
        <f t="shared" si="61"/>
        <v>0</v>
      </c>
    </row>
    <row r="204" spans="2:38" s="97" customFormat="1" ht="39.6" x14ac:dyDescent="0.3">
      <c r="B204" s="79">
        <f t="shared" si="62"/>
        <v>201</v>
      </c>
      <c r="C204" s="79"/>
      <c r="D204" s="80" t="s">
        <v>95</v>
      </c>
      <c r="E204" s="80"/>
      <c r="F204" s="81"/>
      <c r="G204" s="82" t="str">
        <f t="shared" si="46"/>
        <v xml:space="preserve">Группа от QF </v>
      </c>
      <c r="H204" s="83"/>
      <c r="I204" s="83"/>
      <c r="J204" s="133"/>
      <c r="K204" s="84"/>
      <c r="L204" s="85"/>
      <c r="M204" s="85"/>
      <c r="N204" s="86"/>
      <c r="O204" s="80"/>
      <c r="P204" s="87"/>
      <c r="Q204" s="88" t="str">
        <f t="shared" si="57"/>
        <v xml:space="preserve"> </v>
      </c>
      <c r="R204" s="89"/>
      <c r="S204" s="90" t="str">
        <f t="shared" si="58"/>
        <v xml:space="preserve"> </v>
      </c>
      <c r="T204" s="90"/>
      <c r="U204" s="90"/>
      <c r="V204" s="90"/>
      <c r="W204" s="90"/>
      <c r="X204" s="87" t="s">
        <v>75</v>
      </c>
      <c r="Y204" s="76"/>
      <c r="Z204" s="91">
        <f t="shared" si="53"/>
        <v>0</v>
      </c>
      <c r="AA204" s="88" t="str">
        <f t="shared" si="59"/>
        <v xml:space="preserve"> </v>
      </c>
      <c r="AB204" s="91" t="str">
        <f t="shared" si="54"/>
        <v xml:space="preserve"> </v>
      </c>
      <c r="AC204" s="78"/>
      <c r="AD204" s="78"/>
      <c r="AE204" s="78"/>
      <c r="AG204" s="94" t="str">
        <f t="shared" si="55"/>
        <v>≤60</v>
      </c>
      <c r="AH204" s="94">
        <f t="shared" ca="1" si="56"/>
        <v>21</v>
      </c>
      <c r="AI204" s="95">
        <f t="shared" si="47"/>
        <v>0</v>
      </c>
      <c r="AJ204" s="95">
        <f t="shared" si="48"/>
        <v>0</v>
      </c>
      <c r="AK204" s="96">
        <f t="shared" si="60"/>
        <v>0</v>
      </c>
      <c r="AL204" s="96">
        <f t="shared" si="61"/>
        <v>0</v>
      </c>
    </row>
    <row r="205" spans="2:38" s="97" customFormat="1" ht="39.6" x14ac:dyDescent="0.3">
      <c r="B205" s="79">
        <f t="shared" si="62"/>
        <v>202</v>
      </c>
      <c r="C205" s="79"/>
      <c r="D205" s="80" t="s">
        <v>95</v>
      </c>
      <c r="E205" s="80"/>
      <c r="F205" s="81"/>
      <c r="G205" s="82" t="str">
        <f t="shared" ref="G205:G268" si="63">CONCATENATE(D205," ",F205,E205)</f>
        <v xml:space="preserve">Группа от QF </v>
      </c>
      <c r="H205" s="83"/>
      <c r="I205" s="83"/>
      <c r="J205" s="133"/>
      <c r="K205" s="84"/>
      <c r="L205" s="85"/>
      <c r="M205" s="85"/>
      <c r="N205" s="86"/>
      <c r="O205" s="80"/>
      <c r="P205" s="87"/>
      <c r="Q205" s="88" t="str">
        <f t="shared" si="57"/>
        <v xml:space="preserve"> </v>
      </c>
      <c r="R205" s="89"/>
      <c r="S205" s="90" t="str">
        <f t="shared" si="58"/>
        <v xml:space="preserve"> </v>
      </c>
      <c r="T205" s="90"/>
      <c r="U205" s="90"/>
      <c r="V205" s="90"/>
      <c r="W205" s="90"/>
      <c r="X205" s="87" t="s">
        <v>75</v>
      </c>
      <c r="Y205" s="76"/>
      <c r="Z205" s="91">
        <f t="shared" si="53"/>
        <v>0</v>
      </c>
      <c r="AA205" s="88" t="str">
        <f t="shared" si="59"/>
        <v xml:space="preserve"> </v>
      </c>
      <c r="AB205" s="91" t="str">
        <f t="shared" si="54"/>
        <v xml:space="preserve"> </v>
      </c>
      <c r="AC205" s="78"/>
      <c r="AD205" s="78"/>
      <c r="AE205" s="78"/>
      <c r="AG205" s="94" t="str">
        <f t="shared" si="55"/>
        <v>≤60</v>
      </c>
      <c r="AH205" s="94">
        <f t="shared" ca="1" si="56"/>
        <v>49</v>
      </c>
      <c r="AI205" s="95">
        <f t="shared" si="47"/>
        <v>0</v>
      </c>
      <c r="AJ205" s="95">
        <f t="shared" si="48"/>
        <v>0</v>
      </c>
      <c r="AK205" s="96">
        <f t="shared" si="60"/>
        <v>0</v>
      </c>
      <c r="AL205" s="96">
        <f t="shared" si="61"/>
        <v>0</v>
      </c>
    </row>
    <row r="206" spans="2:38" s="97" customFormat="1" ht="39.6" x14ac:dyDescent="0.3">
      <c r="B206" s="79">
        <f t="shared" si="62"/>
        <v>203</v>
      </c>
      <c r="C206" s="79"/>
      <c r="D206" s="80" t="s">
        <v>95</v>
      </c>
      <c r="E206" s="80"/>
      <c r="F206" s="81"/>
      <c r="G206" s="82" t="str">
        <f t="shared" si="63"/>
        <v xml:space="preserve">Группа от QF </v>
      </c>
      <c r="H206" s="83"/>
      <c r="I206" s="83"/>
      <c r="J206" s="133"/>
      <c r="K206" s="84"/>
      <c r="L206" s="85"/>
      <c r="M206" s="85"/>
      <c r="N206" s="86"/>
      <c r="O206" s="80"/>
      <c r="P206" s="87"/>
      <c r="Q206" s="88" t="str">
        <f t="shared" si="57"/>
        <v xml:space="preserve"> </v>
      </c>
      <c r="R206" s="89"/>
      <c r="S206" s="90" t="str">
        <f t="shared" si="58"/>
        <v xml:space="preserve"> </v>
      </c>
      <c r="T206" s="90"/>
      <c r="U206" s="90"/>
      <c r="V206" s="90"/>
      <c r="W206" s="90"/>
      <c r="X206" s="87" t="s">
        <v>75</v>
      </c>
      <c r="Y206" s="76"/>
      <c r="Z206" s="91">
        <f t="shared" si="53"/>
        <v>0</v>
      </c>
      <c r="AA206" s="88" t="str">
        <f t="shared" si="59"/>
        <v xml:space="preserve"> </v>
      </c>
      <c r="AB206" s="91" t="str">
        <f t="shared" si="54"/>
        <v xml:space="preserve"> </v>
      </c>
      <c r="AC206" s="78"/>
      <c r="AD206" s="78"/>
      <c r="AE206" s="78"/>
      <c r="AG206" s="94" t="str">
        <f t="shared" si="55"/>
        <v>≤60</v>
      </c>
      <c r="AH206" s="94">
        <f t="shared" ca="1" si="56"/>
        <v>35</v>
      </c>
      <c r="AI206" s="95">
        <f t="shared" ref="AI206:AI269" si="64">IF(R206=$AC$1,J206*3,IF(R206=$AD$1,J206*5,IF(R206=$AE$1,J206*8,IF(R206=$AF$1,J206*12,0))))</f>
        <v>0</v>
      </c>
      <c r="AJ206" s="95">
        <f t="shared" ref="AJ206:AJ269" si="65">IF(R206=$AC$1,J206*5,IF(R206=$AD$1,J206*10,IF(R206=$AE$1,J206*10,IF(R206=$AF$1,J206*0,0))))</f>
        <v>0</v>
      </c>
      <c r="AK206" s="96">
        <f t="shared" si="60"/>
        <v>0</v>
      </c>
      <c r="AL206" s="96">
        <f t="shared" si="61"/>
        <v>0</v>
      </c>
    </row>
    <row r="207" spans="2:38" s="97" customFormat="1" ht="39.6" x14ac:dyDescent="0.3">
      <c r="B207" s="79">
        <f t="shared" si="62"/>
        <v>204</v>
      </c>
      <c r="C207" s="79"/>
      <c r="D207" s="80" t="s">
        <v>95</v>
      </c>
      <c r="E207" s="80"/>
      <c r="F207" s="81"/>
      <c r="G207" s="82" t="str">
        <f t="shared" si="63"/>
        <v xml:space="preserve">Группа от QF </v>
      </c>
      <c r="H207" s="83"/>
      <c r="I207" s="83"/>
      <c r="J207" s="133"/>
      <c r="K207" s="84"/>
      <c r="L207" s="85"/>
      <c r="M207" s="85"/>
      <c r="N207" s="86"/>
      <c r="O207" s="80"/>
      <c r="P207" s="87"/>
      <c r="Q207" s="88" t="str">
        <f t="shared" si="57"/>
        <v xml:space="preserve"> </v>
      </c>
      <c r="R207" s="89"/>
      <c r="S207" s="90" t="str">
        <f t="shared" si="58"/>
        <v xml:space="preserve"> </v>
      </c>
      <c r="T207" s="90"/>
      <c r="U207" s="90"/>
      <c r="V207" s="90"/>
      <c r="W207" s="90"/>
      <c r="X207" s="87" t="s">
        <v>75</v>
      </c>
      <c r="Y207" s="76"/>
      <c r="Z207" s="91">
        <f t="shared" si="53"/>
        <v>0</v>
      </c>
      <c r="AA207" s="88" t="str">
        <f t="shared" si="59"/>
        <v xml:space="preserve"> </v>
      </c>
      <c r="AB207" s="91" t="str">
        <f t="shared" si="54"/>
        <v xml:space="preserve"> </v>
      </c>
      <c r="AC207" s="78"/>
      <c r="AD207" s="78"/>
      <c r="AE207" s="78"/>
      <c r="AG207" s="94" t="str">
        <f t="shared" si="55"/>
        <v>≤60</v>
      </c>
      <c r="AH207" s="94">
        <f t="shared" ca="1" si="56"/>
        <v>30</v>
      </c>
      <c r="AI207" s="95">
        <f t="shared" si="64"/>
        <v>0</v>
      </c>
      <c r="AJ207" s="95">
        <f t="shared" si="65"/>
        <v>0</v>
      </c>
      <c r="AK207" s="96">
        <f t="shared" si="60"/>
        <v>0</v>
      </c>
      <c r="AL207" s="96">
        <f t="shared" si="61"/>
        <v>0</v>
      </c>
    </row>
    <row r="208" spans="2:38" s="97" customFormat="1" ht="39.6" x14ac:dyDescent="0.3">
      <c r="B208" s="79">
        <f t="shared" si="62"/>
        <v>205</v>
      </c>
      <c r="C208" s="79"/>
      <c r="D208" s="80" t="s">
        <v>95</v>
      </c>
      <c r="E208" s="80"/>
      <c r="F208" s="81"/>
      <c r="G208" s="82" t="str">
        <f t="shared" si="63"/>
        <v xml:space="preserve">Группа от QF </v>
      </c>
      <c r="H208" s="83"/>
      <c r="I208" s="83"/>
      <c r="J208" s="133"/>
      <c r="K208" s="84"/>
      <c r="L208" s="85"/>
      <c r="M208" s="85"/>
      <c r="N208" s="86"/>
      <c r="O208" s="80"/>
      <c r="P208" s="87"/>
      <c r="Q208" s="88" t="str">
        <f t="shared" si="57"/>
        <v xml:space="preserve"> </v>
      </c>
      <c r="R208" s="89"/>
      <c r="S208" s="90" t="str">
        <f t="shared" si="58"/>
        <v xml:space="preserve"> </v>
      </c>
      <c r="T208" s="90"/>
      <c r="U208" s="90"/>
      <c r="V208" s="90"/>
      <c r="W208" s="90"/>
      <c r="X208" s="87" t="s">
        <v>75</v>
      </c>
      <c r="Y208" s="76"/>
      <c r="Z208" s="91">
        <f t="shared" si="53"/>
        <v>0</v>
      </c>
      <c r="AA208" s="88" t="str">
        <f t="shared" si="59"/>
        <v xml:space="preserve"> </v>
      </c>
      <c r="AB208" s="91" t="str">
        <f t="shared" si="54"/>
        <v xml:space="preserve"> </v>
      </c>
      <c r="AC208" s="78"/>
      <c r="AD208" s="78"/>
      <c r="AE208" s="78"/>
      <c r="AG208" s="94" t="str">
        <f t="shared" si="55"/>
        <v>≤60</v>
      </c>
      <c r="AH208" s="94">
        <f t="shared" ca="1" si="56"/>
        <v>50</v>
      </c>
      <c r="AI208" s="95">
        <f t="shared" si="64"/>
        <v>0</v>
      </c>
      <c r="AJ208" s="95">
        <f t="shared" si="65"/>
        <v>0</v>
      </c>
      <c r="AK208" s="96">
        <f t="shared" si="60"/>
        <v>0</v>
      </c>
      <c r="AL208" s="96">
        <f t="shared" si="61"/>
        <v>0</v>
      </c>
    </row>
    <row r="209" spans="2:38" s="97" customFormat="1" ht="39.6" x14ac:dyDescent="0.3">
      <c r="B209" s="79">
        <f t="shared" si="62"/>
        <v>206</v>
      </c>
      <c r="C209" s="79"/>
      <c r="D209" s="80" t="s">
        <v>95</v>
      </c>
      <c r="E209" s="80"/>
      <c r="F209" s="81"/>
      <c r="G209" s="82" t="str">
        <f t="shared" si="63"/>
        <v xml:space="preserve">Группа от QF </v>
      </c>
      <c r="H209" s="83"/>
      <c r="I209" s="83"/>
      <c r="J209" s="133"/>
      <c r="K209" s="84"/>
      <c r="L209" s="85"/>
      <c r="M209" s="85"/>
      <c r="N209" s="86"/>
      <c r="O209" s="80"/>
      <c r="P209" s="87"/>
      <c r="Q209" s="88" t="str">
        <f t="shared" si="57"/>
        <v xml:space="preserve"> </v>
      </c>
      <c r="R209" s="89"/>
      <c r="S209" s="90" t="str">
        <f t="shared" si="58"/>
        <v xml:space="preserve"> </v>
      </c>
      <c r="T209" s="90"/>
      <c r="U209" s="90"/>
      <c r="V209" s="90"/>
      <c r="W209" s="90"/>
      <c r="X209" s="87" t="s">
        <v>75</v>
      </c>
      <c r="Y209" s="76"/>
      <c r="Z209" s="91">
        <f t="shared" si="53"/>
        <v>0</v>
      </c>
      <c r="AA209" s="88" t="str">
        <f t="shared" si="59"/>
        <v xml:space="preserve"> </v>
      </c>
      <c r="AB209" s="91" t="str">
        <f t="shared" si="54"/>
        <v xml:space="preserve"> </v>
      </c>
      <c r="AC209" s="78"/>
      <c r="AD209" s="78"/>
      <c r="AE209" s="78"/>
      <c r="AG209" s="94" t="str">
        <f t="shared" si="55"/>
        <v>≤60</v>
      </c>
      <c r="AH209" s="94">
        <f t="shared" ca="1" si="56"/>
        <v>32</v>
      </c>
      <c r="AI209" s="95">
        <f t="shared" si="64"/>
        <v>0</v>
      </c>
      <c r="AJ209" s="95">
        <f t="shared" si="65"/>
        <v>0</v>
      </c>
      <c r="AK209" s="96">
        <f t="shared" si="60"/>
        <v>0</v>
      </c>
      <c r="AL209" s="96">
        <f t="shared" si="61"/>
        <v>0</v>
      </c>
    </row>
    <row r="210" spans="2:38" s="97" customFormat="1" ht="39.6" x14ac:dyDescent="0.3">
      <c r="B210" s="79">
        <f t="shared" si="62"/>
        <v>207</v>
      </c>
      <c r="C210" s="79"/>
      <c r="D210" s="80" t="s">
        <v>95</v>
      </c>
      <c r="E210" s="80"/>
      <c r="F210" s="81"/>
      <c r="G210" s="82" t="str">
        <f t="shared" si="63"/>
        <v xml:space="preserve">Группа от QF </v>
      </c>
      <c r="H210" s="83"/>
      <c r="I210" s="83"/>
      <c r="J210" s="133"/>
      <c r="K210" s="84"/>
      <c r="L210" s="85"/>
      <c r="M210" s="85"/>
      <c r="N210" s="86"/>
      <c r="O210" s="80"/>
      <c r="P210" s="87"/>
      <c r="Q210" s="88" t="str">
        <f t="shared" si="57"/>
        <v xml:space="preserve"> </v>
      </c>
      <c r="R210" s="89"/>
      <c r="S210" s="90" t="str">
        <f t="shared" si="58"/>
        <v xml:space="preserve"> </v>
      </c>
      <c r="T210" s="90"/>
      <c r="U210" s="90"/>
      <c r="V210" s="90"/>
      <c r="W210" s="90"/>
      <c r="X210" s="87" t="s">
        <v>75</v>
      </c>
      <c r="Y210" s="76"/>
      <c r="Z210" s="91">
        <f t="shared" si="53"/>
        <v>0</v>
      </c>
      <c r="AA210" s="88" t="str">
        <f t="shared" si="59"/>
        <v xml:space="preserve"> </v>
      </c>
      <c r="AB210" s="91" t="str">
        <f t="shared" si="54"/>
        <v xml:space="preserve"> </v>
      </c>
      <c r="AC210" s="78"/>
      <c r="AD210" s="78"/>
      <c r="AE210" s="78"/>
      <c r="AG210" s="94" t="str">
        <f t="shared" si="55"/>
        <v>≤60</v>
      </c>
      <c r="AH210" s="94">
        <f t="shared" ca="1" si="56"/>
        <v>34</v>
      </c>
      <c r="AI210" s="95">
        <f t="shared" si="64"/>
        <v>0</v>
      </c>
      <c r="AJ210" s="95">
        <f t="shared" si="65"/>
        <v>0</v>
      </c>
      <c r="AK210" s="96">
        <f t="shared" si="60"/>
        <v>0</v>
      </c>
      <c r="AL210" s="96">
        <f t="shared" si="61"/>
        <v>0</v>
      </c>
    </row>
    <row r="211" spans="2:38" s="97" customFormat="1" ht="39.6" x14ac:dyDescent="0.3">
      <c r="B211" s="79">
        <f t="shared" si="62"/>
        <v>208</v>
      </c>
      <c r="C211" s="79"/>
      <c r="D211" s="80" t="s">
        <v>95</v>
      </c>
      <c r="E211" s="80"/>
      <c r="F211" s="81"/>
      <c r="G211" s="82" t="str">
        <f t="shared" si="63"/>
        <v xml:space="preserve">Группа от QF </v>
      </c>
      <c r="H211" s="83"/>
      <c r="I211" s="83"/>
      <c r="J211" s="133"/>
      <c r="K211" s="84"/>
      <c r="L211" s="85"/>
      <c r="M211" s="85"/>
      <c r="N211" s="86"/>
      <c r="O211" s="80"/>
      <c r="P211" s="87"/>
      <c r="Q211" s="88" t="str">
        <f t="shared" si="57"/>
        <v xml:space="preserve"> </v>
      </c>
      <c r="R211" s="89"/>
      <c r="S211" s="90" t="str">
        <f t="shared" si="58"/>
        <v xml:space="preserve"> </v>
      </c>
      <c r="T211" s="90"/>
      <c r="U211" s="90"/>
      <c r="V211" s="90"/>
      <c r="W211" s="90"/>
      <c r="X211" s="87" t="s">
        <v>75</v>
      </c>
      <c r="Y211" s="76"/>
      <c r="Z211" s="91">
        <f t="shared" si="53"/>
        <v>0</v>
      </c>
      <c r="AA211" s="88" t="str">
        <f t="shared" si="59"/>
        <v xml:space="preserve"> </v>
      </c>
      <c r="AB211" s="91" t="str">
        <f t="shared" si="54"/>
        <v xml:space="preserve"> </v>
      </c>
      <c r="AC211" s="78"/>
      <c r="AD211" s="78"/>
      <c r="AE211" s="78"/>
      <c r="AG211" s="94" t="str">
        <f t="shared" si="55"/>
        <v>≤60</v>
      </c>
      <c r="AH211" s="94">
        <f t="shared" ca="1" si="56"/>
        <v>22</v>
      </c>
      <c r="AI211" s="95">
        <f t="shared" si="64"/>
        <v>0</v>
      </c>
      <c r="AJ211" s="95">
        <f t="shared" si="65"/>
        <v>0</v>
      </c>
      <c r="AK211" s="96">
        <f t="shared" si="60"/>
        <v>0</v>
      </c>
      <c r="AL211" s="96">
        <f t="shared" si="61"/>
        <v>0</v>
      </c>
    </row>
    <row r="212" spans="2:38" s="97" customFormat="1" ht="39.6" x14ac:dyDescent="0.3">
      <c r="B212" s="79">
        <f t="shared" si="62"/>
        <v>209</v>
      </c>
      <c r="C212" s="79"/>
      <c r="D212" s="80" t="s">
        <v>95</v>
      </c>
      <c r="E212" s="80"/>
      <c r="F212" s="81"/>
      <c r="G212" s="82" t="str">
        <f t="shared" si="63"/>
        <v xml:space="preserve">Группа от QF </v>
      </c>
      <c r="H212" s="83"/>
      <c r="I212" s="83"/>
      <c r="J212" s="133"/>
      <c r="K212" s="84"/>
      <c r="L212" s="85"/>
      <c r="M212" s="85"/>
      <c r="N212" s="86"/>
      <c r="O212" s="80"/>
      <c r="P212" s="87"/>
      <c r="Q212" s="88" t="str">
        <f t="shared" si="57"/>
        <v xml:space="preserve"> </v>
      </c>
      <c r="R212" s="89"/>
      <c r="S212" s="90" t="str">
        <f t="shared" si="58"/>
        <v xml:space="preserve"> </v>
      </c>
      <c r="T212" s="90"/>
      <c r="U212" s="90"/>
      <c r="V212" s="90"/>
      <c r="W212" s="90"/>
      <c r="X212" s="87" t="s">
        <v>75</v>
      </c>
      <c r="Y212" s="76"/>
      <c r="Z212" s="91">
        <f t="shared" si="53"/>
        <v>0</v>
      </c>
      <c r="AA212" s="88" t="str">
        <f t="shared" si="59"/>
        <v xml:space="preserve"> </v>
      </c>
      <c r="AB212" s="91" t="str">
        <f t="shared" si="54"/>
        <v xml:space="preserve"> </v>
      </c>
      <c r="AC212" s="78"/>
      <c r="AD212" s="78"/>
      <c r="AE212" s="78"/>
      <c r="AG212" s="94" t="str">
        <f t="shared" si="55"/>
        <v>≤60</v>
      </c>
      <c r="AH212" s="94">
        <f t="shared" ca="1" si="56"/>
        <v>22</v>
      </c>
      <c r="AI212" s="95">
        <f t="shared" si="64"/>
        <v>0</v>
      </c>
      <c r="AJ212" s="95">
        <f t="shared" si="65"/>
        <v>0</v>
      </c>
      <c r="AK212" s="96">
        <f t="shared" si="60"/>
        <v>0</v>
      </c>
      <c r="AL212" s="96">
        <f t="shared" si="61"/>
        <v>0</v>
      </c>
    </row>
    <row r="213" spans="2:38" s="97" customFormat="1" ht="39.6" x14ac:dyDescent="0.3">
      <c r="B213" s="79">
        <f t="shared" si="62"/>
        <v>210</v>
      </c>
      <c r="C213" s="79"/>
      <c r="D213" s="80" t="s">
        <v>95</v>
      </c>
      <c r="E213" s="80"/>
      <c r="F213" s="81"/>
      <c r="G213" s="82" t="str">
        <f t="shared" si="63"/>
        <v xml:space="preserve">Группа от QF </v>
      </c>
      <c r="H213" s="83"/>
      <c r="I213" s="83"/>
      <c r="J213" s="133"/>
      <c r="K213" s="84"/>
      <c r="L213" s="85"/>
      <c r="M213" s="85"/>
      <c r="N213" s="86"/>
      <c r="O213" s="80"/>
      <c r="P213" s="87"/>
      <c r="Q213" s="88" t="str">
        <f t="shared" si="57"/>
        <v xml:space="preserve"> </v>
      </c>
      <c r="R213" s="89"/>
      <c r="S213" s="90" t="str">
        <f t="shared" si="58"/>
        <v xml:space="preserve"> </v>
      </c>
      <c r="T213" s="90"/>
      <c r="U213" s="90"/>
      <c r="V213" s="90"/>
      <c r="W213" s="90"/>
      <c r="X213" s="87" t="s">
        <v>75</v>
      </c>
      <c r="Y213" s="76"/>
      <c r="Z213" s="91">
        <f t="shared" si="53"/>
        <v>0</v>
      </c>
      <c r="AA213" s="88" t="str">
        <f t="shared" si="59"/>
        <v xml:space="preserve"> </v>
      </c>
      <c r="AB213" s="91" t="str">
        <f t="shared" si="54"/>
        <v xml:space="preserve"> </v>
      </c>
      <c r="AC213" s="78"/>
      <c r="AD213" s="78"/>
      <c r="AE213" s="78"/>
      <c r="AG213" s="94" t="str">
        <f t="shared" si="55"/>
        <v>≤60</v>
      </c>
      <c r="AH213" s="94">
        <f t="shared" ca="1" si="56"/>
        <v>39</v>
      </c>
      <c r="AI213" s="95">
        <f t="shared" si="64"/>
        <v>0</v>
      </c>
      <c r="AJ213" s="95">
        <f t="shared" si="65"/>
        <v>0</v>
      </c>
      <c r="AK213" s="96">
        <f t="shared" si="60"/>
        <v>0</v>
      </c>
      <c r="AL213" s="96">
        <f t="shared" si="61"/>
        <v>0</v>
      </c>
    </row>
    <row r="214" spans="2:38" s="97" customFormat="1" ht="39.6" x14ac:dyDescent="0.3">
      <c r="B214" s="79">
        <f t="shared" si="62"/>
        <v>211</v>
      </c>
      <c r="C214" s="79"/>
      <c r="D214" s="80" t="s">
        <v>95</v>
      </c>
      <c r="E214" s="80"/>
      <c r="F214" s="81"/>
      <c r="G214" s="82" t="str">
        <f t="shared" si="63"/>
        <v xml:space="preserve">Группа от QF </v>
      </c>
      <c r="H214" s="83"/>
      <c r="I214" s="83"/>
      <c r="J214" s="133"/>
      <c r="K214" s="84"/>
      <c r="L214" s="85"/>
      <c r="M214" s="85"/>
      <c r="N214" s="86"/>
      <c r="O214" s="80"/>
      <c r="P214" s="87"/>
      <c r="Q214" s="88" t="str">
        <f t="shared" si="57"/>
        <v xml:space="preserve"> </v>
      </c>
      <c r="R214" s="89"/>
      <c r="S214" s="90" t="str">
        <f t="shared" si="58"/>
        <v xml:space="preserve"> </v>
      </c>
      <c r="T214" s="90"/>
      <c r="U214" s="90"/>
      <c r="V214" s="90"/>
      <c r="W214" s="90"/>
      <c r="X214" s="87" t="s">
        <v>75</v>
      </c>
      <c r="Y214" s="76"/>
      <c r="Z214" s="91">
        <f t="shared" si="53"/>
        <v>0</v>
      </c>
      <c r="AA214" s="88" t="str">
        <f t="shared" si="59"/>
        <v xml:space="preserve"> </v>
      </c>
      <c r="AB214" s="91" t="str">
        <f t="shared" si="54"/>
        <v xml:space="preserve"> </v>
      </c>
      <c r="AC214" s="78"/>
      <c r="AD214" s="78"/>
      <c r="AE214" s="78"/>
      <c r="AG214" s="94" t="str">
        <f t="shared" si="55"/>
        <v>≤60</v>
      </c>
      <c r="AH214" s="94">
        <f t="shared" ca="1" si="56"/>
        <v>28</v>
      </c>
      <c r="AI214" s="95">
        <f t="shared" si="64"/>
        <v>0</v>
      </c>
      <c r="AJ214" s="95">
        <f t="shared" si="65"/>
        <v>0</v>
      </c>
      <c r="AK214" s="96">
        <f t="shared" si="60"/>
        <v>0</v>
      </c>
      <c r="AL214" s="96">
        <f t="shared" si="61"/>
        <v>0</v>
      </c>
    </row>
    <row r="215" spans="2:38" s="97" customFormat="1" ht="39.6" x14ac:dyDescent="0.3">
      <c r="B215" s="79">
        <f t="shared" si="62"/>
        <v>212</v>
      </c>
      <c r="C215" s="79"/>
      <c r="D215" s="80" t="s">
        <v>95</v>
      </c>
      <c r="E215" s="80"/>
      <c r="F215" s="81"/>
      <c r="G215" s="82" t="str">
        <f t="shared" si="63"/>
        <v xml:space="preserve">Группа от QF </v>
      </c>
      <c r="H215" s="83"/>
      <c r="I215" s="83"/>
      <c r="J215" s="133"/>
      <c r="K215" s="84"/>
      <c r="L215" s="85"/>
      <c r="M215" s="85"/>
      <c r="N215" s="86"/>
      <c r="O215" s="80"/>
      <c r="P215" s="87"/>
      <c r="Q215" s="88" t="str">
        <f t="shared" si="57"/>
        <v xml:space="preserve"> </v>
      </c>
      <c r="R215" s="89"/>
      <c r="S215" s="90" t="str">
        <f t="shared" si="58"/>
        <v xml:space="preserve"> </v>
      </c>
      <c r="T215" s="90"/>
      <c r="U215" s="90"/>
      <c r="V215" s="90"/>
      <c r="W215" s="90"/>
      <c r="X215" s="87" t="s">
        <v>75</v>
      </c>
      <c r="Y215" s="76"/>
      <c r="Z215" s="91">
        <f t="shared" si="53"/>
        <v>0</v>
      </c>
      <c r="AA215" s="88" t="str">
        <f t="shared" si="59"/>
        <v xml:space="preserve"> </v>
      </c>
      <c r="AB215" s="91" t="str">
        <f t="shared" si="54"/>
        <v xml:space="preserve"> </v>
      </c>
      <c r="AC215" s="78"/>
      <c r="AD215" s="78"/>
      <c r="AE215" s="78"/>
      <c r="AG215" s="94" t="str">
        <f t="shared" si="55"/>
        <v>≤60</v>
      </c>
      <c r="AH215" s="94">
        <f t="shared" ca="1" si="56"/>
        <v>45</v>
      </c>
      <c r="AI215" s="95">
        <f t="shared" si="64"/>
        <v>0</v>
      </c>
      <c r="AJ215" s="95">
        <f t="shared" si="65"/>
        <v>0</v>
      </c>
      <c r="AK215" s="96">
        <f t="shared" si="60"/>
        <v>0</v>
      </c>
      <c r="AL215" s="96">
        <f t="shared" si="61"/>
        <v>0</v>
      </c>
    </row>
    <row r="216" spans="2:38" s="97" customFormat="1" ht="39.6" x14ac:dyDescent="0.3">
      <c r="B216" s="79">
        <f t="shared" si="62"/>
        <v>213</v>
      </c>
      <c r="C216" s="79"/>
      <c r="D216" s="80" t="s">
        <v>95</v>
      </c>
      <c r="E216" s="80"/>
      <c r="F216" s="81"/>
      <c r="G216" s="82" t="str">
        <f t="shared" si="63"/>
        <v xml:space="preserve">Группа от QF </v>
      </c>
      <c r="H216" s="83"/>
      <c r="I216" s="83"/>
      <c r="J216" s="133"/>
      <c r="K216" s="84"/>
      <c r="L216" s="85"/>
      <c r="M216" s="85"/>
      <c r="N216" s="86"/>
      <c r="O216" s="80"/>
      <c r="P216" s="87"/>
      <c r="Q216" s="88" t="str">
        <f t="shared" si="57"/>
        <v xml:space="preserve"> </v>
      </c>
      <c r="R216" s="89"/>
      <c r="S216" s="90" t="str">
        <f t="shared" si="58"/>
        <v xml:space="preserve"> </v>
      </c>
      <c r="T216" s="90"/>
      <c r="U216" s="90"/>
      <c r="V216" s="90"/>
      <c r="W216" s="90"/>
      <c r="X216" s="87" t="s">
        <v>75</v>
      </c>
      <c r="Y216" s="76"/>
      <c r="Z216" s="91">
        <f t="shared" si="53"/>
        <v>0</v>
      </c>
      <c r="AA216" s="88" t="str">
        <f t="shared" si="59"/>
        <v xml:space="preserve"> </v>
      </c>
      <c r="AB216" s="91" t="str">
        <f t="shared" si="54"/>
        <v xml:space="preserve"> </v>
      </c>
      <c r="AC216" s="78"/>
      <c r="AD216" s="78"/>
      <c r="AE216" s="78"/>
      <c r="AG216" s="94" t="str">
        <f t="shared" si="55"/>
        <v>≤60</v>
      </c>
      <c r="AH216" s="94">
        <f t="shared" ca="1" si="56"/>
        <v>23</v>
      </c>
      <c r="AI216" s="95">
        <f t="shared" si="64"/>
        <v>0</v>
      </c>
      <c r="AJ216" s="95">
        <f t="shared" si="65"/>
        <v>0</v>
      </c>
      <c r="AK216" s="96">
        <f t="shared" si="60"/>
        <v>0</v>
      </c>
      <c r="AL216" s="96">
        <f t="shared" si="61"/>
        <v>0</v>
      </c>
    </row>
    <row r="217" spans="2:38" s="97" customFormat="1" ht="39.6" x14ac:dyDescent="0.3">
      <c r="B217" s="79">
        <f t="shared" si="62"/>
        <v>214</v>
      </c>
      <c r="C217" s="79"/>
      <c r="D217" s="80" t="s">
        <v>95</v>
      </c>
      <c r="E217" s="80"/>
      <c r="F217" s="81"/>
      <c r="G217" s="82" t="str">
        <f t="shared" si="63"/>
        <v xml:space="preserve">Группа от QF </v>
      </c>
      <c r="H217" s="83"/>
      <c r="I217" s="83"/>
      <c r="J217" s="133"/>
      <c r="K217" s="84"/>
      <c r="L217" s="85"/>
      <c r="M217" s="85"/>
      <c r="N217" s="86"/>
      <c r="O217" s="80"/>
      <c r="P217" s="87"/>
      <c r="Q217" s="88" t="str">
        <f t="shared" si="57"/>
        <v xml:space="preserve"> </v>
      </c>
      <c r="R217" s="89"/>
      <c r="S217" s="90" t="str">
        <f t="shared" si="58"/>
        <v xml:space="preserve"> </v>
      </c>
      <c r="T217" s="90"/>
      <c r="U217" s="90"/>
      <c r="V217" s="90"/>
      <c r="W217" s="90"/>
      <c r="X217" s="87" t="s">
        <v>75</v>
      </c>
      <c r="Y217" s="76"/>
      <c r="Z217" s="91">
        <f t="shared" si="53"/>
        <v>0</v>
      </c>
      <c r="AA217" s="88" t="str">
        <f t="shared" si="59"/>
        <v xml:space="preserve"> </v>
      </c>
      <c r="AB217" s="91" t="str">
        <f t="shared" si="54"/>
        <v xml:space="preserve"> </v>
      </c>
      <c r="AC217" s="78"/>
      <c r="AD217" s="78"/>
      <c r="AE217" s="78"/>
      <c r="AG217" s="94" t="str">
        <f t="shared" si="55"/>
        <v>≤60</v>
      </c>
      <c r="AH217" s="94">
        <f t="shared" ca="1" si="56"/>
        <v>37</v>
      </c>
      <c r="AI217" s="95">
        <f t="shared" si="64"/>
        <v>0</v>
      </c>
      <c r="AJ217" s="95">
        <f t="shared" si="65"/>
        <v>0</v>
      </c>
      <c r="AK217" s="96">
        <f t="shared" si="60"/>
        <v>0</v>
      </c>
      <c r="AL217" s="96">
        <f t="shared" si="61"/>
        <v>0</v>
      </c>
    </row>
    <row r="218" spans="2:38" s="97" customFormat="1" ht="39.6" x14ac:dyDescent="0.3">
      <c r="B218" s="79">
        <f t="shared" si="62"/>
        <v>215</v>
      </c>
      <c r="C218" s="79"/>
      <c r="D218" s="80" t="s">
        <v>95</v>
      </c>
      <c r="E218" s="80"/>
      <c r="F218" s="81"/>
      <c r="G218" s="82" t="str">
        <f t="shared" si="63"/>
        <v xml:space="preserve">Группа от QF </v>
      </c>
      <c r="H218" s="83"/>
      <c r="I218" s="83"/>
      <c r="J218" s="133"/>
      <c r="K218" s="84"/>
      <c r="L218" s="85"/>
      <c r="M218" s="85"/>
      <c r="N218" s="86"/>
      <c r="O218" s="80"/>
      <c r="P218" s="87"/>
      <c r="Q218" s="88" t="str">
        <f t="shared" si="57"/>
        <v xml:space="preserve"> </v>
      </c>
      <c r="R218" s="89"/>
      <c r="S218" s="90" t="str">
        <f t="shared" si="58"/>
        <v xml:space="preserve"> </v>
      </c>
      <c r="T218" s="90"/>
      <c r="U218" s="90"/>
      <c r="V218" s="90"/>
      <c r="W218" s="90"/>
      <c r="X218" s="87" t="s">
        <v>75</v>
      </c>
      <c r="Y218" s="76"/>
      <c r="Z218" s="91">
        <f t="shared" si="53"/>
        <v>0</v>
      </c>
      <c r="AA218" s="88" t="str">
        <f t="shared" si="59"/>
        <v xml:space="preserve"> </v>
      </c>
      <c r="AB218" s="91" t="str">
        <f t="shared" si="54"/>
        <v xml:space="preserve"> </v>
      </c>
      <c r="AC218" s="78"/>
      <c r="AD218" s="78"/>
      <c r="AE218" s="78"/>
      <c r="AG218" s="94" t="str">
        <f t="shared" si="55"/>
        <v>≤60</v>
      </c>
      <c r="AH218" s="94">
        <f t="shared" ca="1" si="56"/>
        <v>33</v>
      </c>
      <c r="AI218" s="95">
        <f t="shared" si="64"/>
        <v>0</v>
      </c>
      <c r="AJ218" s="95">
        <f t="shared" si="65"/>
        <v>0</v>
      </c>
      <c r="AK218" s="96">
        <f t="shared" si="60"/>
        <v>0</v>
      </c>
      <c r="AL218" s="96">
        <f t="shared" si="61"/>
        <v>0</v>
      </c>
    </row>
    <row r="219" spans="2:38" s="97" customFormat="1" ht="39.6" x14ac:dyDescent="0.3">
      <c r="B219" s="79">
        <f t="shared" si="62"/>
        <v>216</v>
      </c>
      <c r="C219" s="79"/>
      <c r="D219" s="80" t="s">
        <v>95</v>
      </c>
      <c r="E219" s="80"/>
      <c r="F219" s="81"/>
      <c r="G219" s="82" t="str">
        <f t="shared" si="63"/>
        <v xml:space="preserve">Группа от QF </v>
      </c>
      <c r="H219" s="83"/>
      <c r="I219" s="83"/>
      <c r="J219" s="133"/>
      <c r="K219" s="84"/>
      <c r="L219" s="85"/>
      <c r="M219" s="85"/>
      <c r="N219" s="86"/>
      <c r="O219" s="80"/>
      <c r="P219" s="87"/>
      <c r="Q219" s="88" t="str">
        <f t="shared" si="57"/>
        <v xml:space="preserve"> </v>
      </c>
      <c r="R219" s="89"/>
      <c r="S219" s="90" t="str">
        <f t="shared" si="58"/>
        <v xml:space="preserve"> </v>
      </c>
      <c r="T219" s="90"/>
      <c r="U219" s="90"/>
      <c r="V219" s="90"/>
      <c r="W219" s="90"/>
      <c r="X219" s="87" t="s">
        <v>75</v>
      </c>
      <c r="Y219" s="76"/>
      <c r="Z219" s="91">
        <f t="shared" si="53"/>
        <v>0</v>
      </c>
      <c r="AA219" s="88" t="str">
        <f t="shared" si="59"/>
        <v xml:space="preserve"> </v>
      </c>
      <c r="AB219" s="91" t="str">
        <f t="shared" si="54"/>
        <v xml:space="preserve"> </v>
      </c>
      <c r="AC219" s="78"/>
      <c r="AD219" s="78"/>
      <c r="AE219" s="78"/>
      <c r="AG219" s="94" t="str">
        <f t="shared" si="55"/>
        <v>≤60</v>
      </c>
      <c r="AH219" s="94">
        <f t="shared" ca="1" si="56"/>
        <v>38</v>
      </c>
      <c r="AI219" s="95">
        <f t="shared" si="64"/>
        <v>0</v>
      </c>
      <c r="AJ219" s="95">
        <f t="shared" si="65"/>
        <v>0</v>
      </c>
      <c r="AK219" s="96">
        <f t="shared" si="60"/>
        <v>0</v>
      </c>
      <c r="AL219" s="96">
        <f t="shared" si="61"/>
        <v>0</v>
      </c>
    </row>
    <row r="220" spans="2:38" s="97" customFormat="1" ht="39.6" x14ac:dyDescent="0.3">
      <c r="B220" s="79">
        <f t="shared" si="62"/>
        <v>217</v>
      </c>
      <c r="C220" s="79"/>
      <c r="D220" s="80" t="s">
        <v>95</v>
      </c>
      <c r="E220" s="80"/>
      <c r="F220" s="81"/>
      <c r="G220" s="82" t="str">
        <f t="shared" si="63"/>
        <v xml:space="preserve">Группа от QF </v>
      </c>
      <c r="H220" s="83"/>
      <c r="I220" s="83"/>
      <c r="J220" s="133"/>
      <c r="K220" s="84"/>
      <c r="L220" s="85"/>
      <c r="M220" s="85"/>
      <c r="N220" s="86"/>
      <c r="O220" s="80"/>
      <c r="P220" s="87"/>
      <c r="Q220" s="88" t="str">
        <f t="shared" si="57"/>
        <v xml:space="preserve"> </v>
      </c>
      <c r="R220" s="89"/>
      <c r="S220" s="90" t="str">
        <f t="shared" si="58"/>
        <v xml:space="preserve"> </v>
      </c>
      <c r="T220" s="90"/>
      <c r="U220" s="90"/>
      <c r="V220" s="90"/>
      <c r="W220" s="90"/>
      <c r="X220" s="87" t="s">
        <v>75</v>
      </c>
      <c r="Y220" s="76"/>
      <c r="Z220" s="91">
        <f t="shared" si="53"/>
        <v>0</v>
      </c>
      <c r="AA220" s="88" t="str">
        <f t="shared" si="59"/>
        <v xml:space="preserve"> </v>
      </c>
      <c r="AB220" s="91" t="str">
        <f t="shared" si="54"/>
        <v xml:space="preserve"> </v>
      </c>
      <c r="AC220" s="78"/>
      <c r="AD220" s="78"/>
      <c r="AE220" s="78"/>
      <c r="AG220" s="94" t="str">
        <f t="shared" si="55"/>
        <v>≤60</v>
      </c>
      <c r="AH220" s="94">
        <f t="shared" ca="1" si="56"/>
        <v>20</v>
      </c>
      <c r="AI220" s="95">
        <f t="shared" si="64"/>
        <v>0</v>
      </c>
      <c r="AJ220" s="95">
        <f t="shared" si="65"/>
        <v>0</v>
      </c>
      <c r="AK220" s="96">
        <f t="shared" si="60"/>
        <v>0</v>
      </c>
      <c r="AL220" s="96">
        <f t="shared" si="61"/>
        <v>0</v>
      </c>
    </row>
    <row r="221" spans="2:38" s="97" customFormat="1" ht="39.6" x14ac:dyDescent="0.3">
      <c r="B221" s="79">
        <f t="shared" si="62"/>
        <v>218</v>
      </c>
      <c r="C221" s="79"/>
      <c r="D221" s="80" t="s">
        <v>95</v>
      </c>
      <c r="E221" s="80"/>
      <c r="F221" s="81"/>
      <c r="G221" s="82" t="str">
        <f t="shared" si="63"/>
        <v xml:space="preserve">Группа от QF </v>
      </c>
      <c r="H221" s="83"/>
      <c r="I221" s="83"/>
      <c r="J221" s="133"/>
      <c r="K221" s="84"/>
      <c r="L221" s="85"/>
      <c r="M221" s="85"/>
      <c r="N221" s="86"/>
      <c r="O221" s="80"/>
      <c r="P221" s="87"/>
      <c r="Q221" s="88" t="str">
        <f t="shared" si="57"/>
        <v xml:space="preserve"> </v>
      </c>
      <c r="R221" s="89"/>
      <c r="S221" s="90" t="str">
        <f t="shared" si="58"/>
        <v xml:space="preserve"> </v>
      </c>
      <c r="T221" s="90"/>
      <c r="U221" s="90"/>
      <c r="V221" s="90"/>
      <c r="W221" s="90"/>
      <c r="X221" s="87" t="s">
        <v>75</v>
      </c>
      <c r="Y221" s="76"/>
      <c r="Z221" s="91">
        <f t="shared" si="53"/>
        <v>0</v>
      </c>
      <c r="AA221" s="88" t="str">
        <f t="shared" si="59"/>
        <v xml:space="preserve"> </v>
      </c>
      <c r="AB221" s="91" t="str">
        <f t="shared" si="54"/>
        <v xml:space="preserve"> </v>
      </c>
      <c r="AC221" s="78"/>
      <c r="AD221" s="78"/>
      <c r="AE221" s="78"/>
      <c r="AG221" s="94" t="str">
        <f t="shared" si="55"/>
        <v>≤60</v>
      </c>
      <c r="AH221" s="94">
        <f t="shared" ca="1" si="56"/>
        <v>47</v>
      </c>
      <c r="AI221" s="95">
        <f t="shared" si="64"/>
        <v>0</v>
      </c>
      <c r="AJ221" s="95">
        <f t="shared" si="65"/>
        <v>0</v>
      </c>
      <c r="AK221" s="96">
        <f t="shared" si="60"/>
        <v>0</v>
      </c>
      <c r="AL221" s="96">
        <f t="shared" si="61"/>
        <v>0</v>
      </c>
    </row>
    <row r="222" spans="2:38" s="97" customFormat="1" ht="39.6" x14ac:dyDescent="0.3">
      <c r="B222" s="79">
        <f t="shared" si="62"/>
        <v>219</v>
      </c>
      <c r="C222" s="79"/>
      <c r="D222" s="80" t="s">
        <v>95</v>
      </c>
      <c r="E222" s="80"/>
      <c r="F222" s="81"/>
      <c r="G222" s="82" t="str">
        <f t="shared" si="63"/>
        <v xml:space="preserve">Группа от QF </v>
      </c>
      <c r="H222" s="83"/>
      <c r="I222" s="83"/>
      <c r="J222" s="133"/>
      <c r="K222" s="84"/>
      <c r="L222" s="85"/>
      <c r="M222" s="85"/>
      <c r="N222" s="86"/>
      <c r="O222" s="80"/>
      <c r="P222" s="87"/>
      <c r="Q222" s="88" t="str">
        <f t="shared" si="57"/>
        <v xml:space="preserve"> </v>
      </c>
      <c r="R222" s="89"/>
      <c r="S222" s="90" t="str">
        <f t="shared" si="58"/>
        <v xml:space="preserve"> </v>
      </c>
      <c r="T222" s="90"/>
      <c r="U222" s="90"/>
      <c r="V222" s="90"/>
      <c r="W222" s="90"/>
      <c r="X222" s="87" t="s">
        <v>75</v>
      </c>
      <c r="Y222" s="76"/>
      <c r="Z222" s="91">
        <f t="shared" si="53"/>
        <v>0</v>
      </c>
      <c r="AA222" s="88" t="str">
        <f t="shared" si="59"/>
        <v xml:space="preserve"> </v>
      </c>
      <c r="AB222" s="91" t="str">
        <f t="shared" si="54"/>
        <v xml:space="preserve"> </v>
      </c>
      <c r="AC222" s="78"/>
      <c r="AD222" s="78"/>
      <c r="AE222" s="78"/>
      <c r="AG222" s="94" t="str">
        <f t="shared" si="55"/>
        <v>≤60</v>
      </c>
      <c r="AH222" s="94">
        <f t="shared" ca="1" si="56"/>
        <v>45</v>
      </c>
      <c r="AI222" s="95">
        <f t="shared" si="64"/>
        <v>0</v>
      </c>
      <c r="AJ222" s="95">
        <f t="shared" si="65"/>
        <v>0</v>
      </c>
      <c r="AK222" s="96">
        <f t="shared" si="60"/>
        <v>0</v>
      </c>
      <c r="AL222" s="96">
        <f t="shared" si="61"/>
        <v>0</v>
      </c>
    </row>
    <row r="223" spans="2:38" s="97" customFormat="1" ht="39.6" x14ac:dyDescent="0.3">
      <c r="B223" s="79">
        <f t="shared" si="62"/>
        <v>220</v>
      </c>
      <c r="C223" s="79"/>
      <c r="D223" s="80" t="s">
        <v>95</v>
      </c>
      <c r="E223" s="80"/>
      <c r="F223" s="81"/>
      <c r="G223" s="82" t="str">
        <f t="shared" si="63"/>
        <v xml:space="preserve">Группа от QF </v>
      </c>
      <c r="H223" s="83"/>
      <c r="I223" s="83"/>
      <c r="J223" s="133"/>
      <c r="K223" s="84"/>
      <c r="L223" s="85"/>
      <c r="M223" s="85"/>
      <c r="N223" s="86"/>
      <c r="O223" s="80"/>
      <c r="P223" s="87"/>
      <c r="Q223" s="88" t="str">
        <f t="shared" si="57"/>
        <v xml:space="preserve"> </v>
      </c>
      <c r="R223" s="89"/>
      <c r="S223" s="90" t="str">
        <f t="shared" si="58"/>
        <v xml:space="preserve"> </v>
      </c>
      <c r="T223" s="90"/>
      <c r="U223" s="90"/>
      <c r="V223" s="90"/>
      <c r="W223" s="90"/>
      <c r="X223" s="87" t="s">
        <v>75</v>
      </c>
      <c r="Y223" s="76"/>
      <c r="Z223" s="91">
        <f t="shared" si="53"/>
        <v>0</v>
      </c>
      <c r="AA223" s="88" t="str">
        <f t="shared" si="59"/>
        <v xml:space="preserve"> </v>
      </c>
      <c r="AB223" s="91" t="str">
        <f t="shared" si="54"/>
        <v xml:space="preserve"> </v>
      </c>
      <c r="AC223" s="78"/>
      <c r="AD223" s="78"/>
      <c r="AE223" s="78"/>
      <c r="AG223" s="94" t="str">
        <f t="shared" si="55"/>
        <v>≤60</v>
      </c>
      <c r="AH223" s="94">
        <f t="shared" ca="1" si="56"/>
        <v>26</v>
      </c>
      <c r="AI223" s="95">
        <f t="shared" si="64"/>
        <v>0</v>
      </c>
      <c r="AJ223" s="95">
        <f t="shared" si="65"/>
        <v>0</v>
      </c>
      <c r="AK223" s="96">
        <f t="shared" si="60"/>
        <v>0</v>
      </c>
      <c r="AL223" s="96">
        <f t="shared" si="61"/>
        <v>0</v>
      </c>
    </row>
    <row r="224" spans="2:38" s="97" customFormat="1" ht="39.6" x14ac:dyDescent="0.3">
      <c r="B224" s="79">
        <f t="shared" si="62"/>
        <v>221</v>
      </c>
      <c r="C224" s="79"/>
      <c r="D224" s="80" t="s">
        <v>95</v>
      </c>
      <c r="E224" s="80"/>
      <c r="F224" s="81"/>
      <c r="G224" s="82" t="str">
        <f t="shared" si="63"/>
        <v xml:space="preserve">Группа от QF </v>
      </c>
      <c r="H224" s="83"/>
      <c r="I224" s="83"/>
      <c r="J224" s="133"/>
      <c r="K224" s="84"/>
      <c r="L224" s="85"/>
      <c r="M224" s="85"/>
      <c r="N224" s="86"/>
      <c r="O224" s="80"/>
      <c r="P224" s="87"/>
      <c r="Q224" s="88" t="str">
        <f t="shared" si="57"/>
        <v xml:space="preserve"> </v>
      </c>
      <c r="R224" s="89"/>
      <c r="S224" s="90" t="str">
        <f t="shared" si="58"/>
        <v xml:space="preserve"> </v>
      </c>
      <c r="T224" s="90"/>
      <c r="U224" s="90"/>
      <c r="V224" s="90"/>
      <c r="W224" s="90"/>
      <c r="X224" s="87" t="s">
        <v>75</v>
      </c>
      <c r="Y224" s="76"/>
      <c r="Z224" s="91">
        <f t="shared" si="53"/>
        <v>0</v>
      </c>
      <c r="AA224" s="88" t="str">
        <f t="shared" si="59"/>
        <v xml:space="preserve"> </v>
      </c>
      <c r="AB224" s="91" t="str">
        <f t="shared" si="54"/>
        <v xml:space="preserve"> </v>
      </c>
      <c r="AC224" s="78"/>
      <c r="AD224" s="78"/>
      <c r="AE224" s="78"/>
      <c r="AG224" s="94" t="str">
        <f t="shared" si="55"/>
        <v>≤60</v>
      </c>
      <c r="AH224" s="94">
        <f t="shared" ca="1" si="56"/>
        <v>49</v>
      </c>
      <c r="AI224" s="95">
        <f t="shared" si="64"/>
        <v>0</v>
      </c>
      <c r="AJ224" s="95">
        <f t="shared" si="65"/>
        <v>0</v>
      </c>
      <c r="AK224" s="96">
        <f t="shared" si="60"/>
        <v>0</v>
      </c>
      <c r="AL224" s="96">
        <f t="shared" si="61"/>
        <v>0</v>
      </c>
    </row>
    <row r="225" spans="2:38" s="97" customFormat="1" ht="39.6" x14ac:dyDescent="0.3">
      <c r="B225" s="79">
        <f t="shared" si="62"/>
        <v>222</v>
      </c>
      <c r="C225" s="79"/>
      <c r="D225" s="80" t="s">
        <v>95</v>
      </c>
      <c r="E225" s="80"/>
      <c r="F225" s="81"/>
      <c r="G225" s="82" t="str">
        <f t="shared" si="63"/>
        <v xml:space="preserve">Группа от QF </v>
      </c>
      <c r="H225" s="83"/>
      <c r="I225" s="83"/>
      <c r="J225" s="133"/>
      <c r="K225" s="84"/>
      <c r="L225" s="85"/>
      <c r="M225" s="85"/>
      <c r="N225" s="86"/>
      <c r="O225" s="80"/>
      <c r="P225" s="87"/>
      <c r="Q225" s="88" t="str">
        <f t="shared" si="57"/>
        <v xml:space="preserve"> </v>
      </c>
      <c r="R225" s="89"/>
      <c r="S225" s="90" t="str">
        <f t="shared" si="58"/>
        <v xml:space="preserve"> </v>
      </c>
      <c r="T225" s="90"/>
      <c r="U225" s="90"/>
      <c r="V225" s="90"/>
      <c r="W225" s="90"/>
      <c r="X225" s="87" t="s">
        <v>75</v>
      </c>
      <c r="Y225" s="76"/>
      <c r="Z225" s="91">
        <f t="shared" si="53"/>
        <v>0</v>
      </c>
      <c r="AA225" s="88" t="str">
        <f t="shared" si="59"/>
        <v xml:space="preserve"> </v>
      </c>
      <c r="AB225" s="91" t="str">
        <f t="shared" si="54"/>
        <v xml:space="preserve"> </v>
      </c>
      <c r="AC225" s="78"/>
      <c r="AD225" s="78"/>
      <c r="AE225" s="78"/>
      <c r="AG225" s="94" t="str">
        <f t="shared" si="55"/>
        <v>≤60</v>
      </c>
      <c r="AH225" s="94">
        <f t="shared" ca="1" si="56"/>
        <v>23</v>
      </c>
      <c r="AI225" s="95">
        <f t="shared" si="64"/>
        <v>0</v>
      </c>
      <c r="AJ225" s="95">
        <f t="shared" si="65"/>
        <v>0</v>
      </c>
      <c r="AK225" s="96">
        <f t="shared" si="60"/>
        <v>0</v>
      </c>
      <c r="AL225" s="96">
        <f t="shared" si="61"/>
        <v>0</v>
      </c>
    </row>
    <row r="226" spans="2:38" s="97" customFormat="1" ht="39.6" x14ac:dyDescent="0.3">
      <c r="B226" s="79">
        <f t="shared" si="62"/>
        <v>223</v>
      </c>
      <c r="C226" s="79"/>
      <c r="D226" s="80" t="s">
        <v>95</v>
      </c>
      <c r="E226" s="80"/>
      <c r="F226" s="81"/>
      <c r="G226" s="82" t="str">
        <f t="shared" si="63"/>
        <v xml:space="preserve">Группа от QF </v>
      </c>
      <c r="H226" s="83"/>
      <c r="I226" s="83"/>
      <c r="J226" s="133"/>
      <c r="K226" s="84"/>
      <c r="L226" s="85"/>
      <c r="M226" s="85"/>
      <c r="N226" s="86"/>
      <c r="O226" s="80"/>
      <c r="P226" s="87"/>
      <c r="Q226" s="88" t="str">
        <f t="shared" si="57"/>
        <v xml:space="preserve"> </v>
      </c>
      <c r="R226" s="89"/>
      <c r="S226" s="90" t="str">
        <f t="shared" si="58"/>
        <v xml:space="preserve"> </v>
      </c>
      <c r="T226" s="90"/>
      <c r="U226" s="90"/>
      <c r="V226" s="90"/>
      <c r="W226" s="90"/>
      <c r="X226" s="87" t="s">
        <v>75</v>
      </c>
      <c r="Y226" s="76"/>
      <c r="Z226" s="91">
        <f t="shared" si="53"/>
        <v>0</v>
      </c>
      <c r="AA226" s="88" t="str">
        <f t="shared" si="59"/>
        <v xml:space="preserve"> </v>
      </c>
      <c r="AB226" s="91" t="str">
        <f t="shared" si="54"/>
        <v xml:space="preserve"> </v>
      </c>
      <c r="AC226" s="78"/>
      <c r="AD226" s="78"/>
      <c r="AE226" s="78"/>
      <c r="AG226" s="94" t="str">
        <f t="shared" si="55"/>
        <v>≤60</v>
      </c>
      <c r="AH226" s="94">
        <f t="shared" ca="1" si="56"/>
        <v>45</v>
      </c>
      <c r="AI226" s="95">
        <f t="shared" si="64"/>
        <v>0</v>
      </c>
      <c r="AJ226" s="95">
        <f t="shared" si="65"/>
        <v>0</v>
      </c>
      <c r="AK226" s="96">
        <f t="shared" si="60"/>
        <v>0</v>
      </c>
      <c r="AL226" s="96">
        <f t="shared" si="61"/>
        <v>0</v>
      </c>
    </row>
    <row r="227" spans="2:38" s="97" customFormat="1" ht="39.6" x14ac:dyDescent="0.3">
      <c r="B227" s="79">
        <f t="shared" si="62"/>
        <v>224</v>
      </c>
      <c r="C227" s="79"/>
      <c r="D227" s="80" t="s">
        <v>95</v>
      </c>
      <c r="E227" s="80"/>
      <c r="F227" s="81"/>
      <c r="G227" s="82" t="str">
        <f t="shared" si="63"/>
        <v xml:space="preserve">Группа от QF </v>
      </c>
      <c r="H227" s="83"/>
      <c r="I227" s="83"/>
      <c r="J227" s="133"/>
      <c r="K227" s="84"/>
      <c r="L227" s="85"/>
      <c r="M227" s="85"/>
      <c r="N227" s="86"/>
      <c r="O227" s="80"/>
      <c r="P227" s="87"/>
      <c r="Q227" s="88" t="str">
        <f t="shared" si="57"/>
        <v xml:space="preserve"> </v>
      </c>
      <c r="R227" s="89"/>
      <c r="S227" s="90" t="str">
        <f t="shared" si="58"/>
        <v xml:space="preserve"> </v>
      </c>
      <c r="T227" s="90"/>
      <c r="U227" s="90"/>
      <c r="V227" s="90"/>
      <c r="W227" s="90"/>
      <c r="X227" s="87" t="s">
        <v>75</v>
      </c>
      <c r="Y227" s="76"/>
      <c r="Z227" s="91">
        <f t="shared" si="53"/>
        <v>0</v>
      </c>
      <c r="AA227" s="88" t="str">
        <f t="shared" si="59"/>
        <v xml:space="preserve"> </v>
      </c>
      <c r="AB227" s="91" t="str">
        <f t="shared" si="54"/>
        <v xml:space="preserve"> </v>
      </c>
      <c r="AC227" s="78"/>
      <c r="AD227" s="78"/>
      <c r="AE227" s="78"/>
      <c r="AG227" s="94" t="str">
        <f t="shared" si="55"/>
        <v>≤60</v>
      </c>
      <c r="AH227" s="94">
        <f t="shared" ca="1" si="56"/>
        <v>24</v>
      </c>
      <c r="AI227" s="95">
        <f t="shared" si="64"/>
        <v>0</v>
      </c>
      <c r="AJ227" s="95">
        <f t="shared" si="65"/>
        <v>0</v>
      </c>
      <c r="AK227" s="96">
        <f t="shared" si="60"/>
        <v>0</v>
      </c>
      <c r="AL227" s="96">
        <f t="shared" si="61"/>
        <v>0</v>
      </c>
    </row>
    <row r="228" spans="2:38" s="97" customFormat="1" ht="39.6" x14ac:dyDescent="0.3">
      <c r="B228" s="79">
        <f t="shared" si="62"/>
        <v>225</v>
      </c>
      <c r="C228" s="79"/>
      <c r="D228" s="80" t="s">
        <v>95</v>
      </c>
      <c r="E228" s="80"/>
      <c r="F228" s="81"/>
      <c r="G228" s="82" t="str">
        <f t="shared" si="63"/>
        <v xml:space="preserve">Группа от QF </v>
      </c>
      <c r="H228" s="83"/>
      <c r="I228" s="83"/>
      <c r="J228" s="133"/>
      <c r="K228" s="84"/>
      <c r="L228" s="85"/>
      <c r="M228" s="85"/>
      <c r="N228" s="86"/>
      <c r="O228" s="80"/>
      <c r="P228" s="87"/>
      <c r="Q228" s="88" t="str">
        <f t="shared" si="57"/>
        <v xml:space="preserve"> </v>
      </c>
      <c r="R228" s="89"/>
      <c r="S228" s="90" t="str">
        <f t="shared" si="58"/>
        <v xml:space="preserve"> </v>
      </c>
      <c r="T228" s="90"/>
      <c r="U228" s="90"/>
      <c r="V228" s="90"/>
      <c r="W228" s="90"/>
      <c r="X228" s="87" t="s">
        <v>75</v>
      </c>
      <c r="Y228" s="76"/>
      <c r="Z228" s="91">
        <f t="shared" si="53"/>
        <v>0</v>
      </c>
      <c r="AA228" s="88" t="str">
        <f t="shared" si="59"/>
        <v xml:space="preserve"> </v>
      </c>
      <c r="AB228" s="91" t="str">
        <f t="shared" si="54"/>
        <v xml:space="preserve"> </v>
      </c>
      <c r="AC228" s="78"/>
      <c r="AD228" s="78"/>
      <c r="AE228" s="78"/>
      <c r="AG228" s="94" t="str">
        <f t="shared" si="55"/>
        <v>≤60</v>
      </c>
      <c r="AH228" s="94">
        <f t="shared" ca="1" si="56"/>
        <v>45</v>
      </c>
      <c r="AI228" s="95">
        <f t="shared" si="64"/>
        <v>0</v>
      </c>
      <c r="AJ228" s="95">
        <f t="shared" si="65"/>
        <v>0</v>
      </c>
      <c r="AK228" s="96">
        <f t="shared" si="60"/>
        <v>0</v>
      </c>
      <c r="AL228" s="96">
        <f t="shared" si="61"/>
        <v>0</v>
      </c>
    </row>
    <row r="229" spans="2:38" s="97" customFormat="1" ht="39.6" x14ac:dyDescent="0.3">
      <c r="B229" s="79">
        <f t="shared" si="62"/>
        <v>226</v>
      </c>
      <c r="C229" s="79"/>
      <c r="D229" s="80" t="s">
        <v>95</v>
      </c>
      <c r="E229" s="80"/>
      <c r="F229" s="81"/>
      <c r="G229" s="82" t="str">
        <f t="shared" si="63"/>
        <v xml:space="preserve">Группа от QF </v>
      </c>
      <c r="H229" s="83"/>
      <c r="I229" s="83"/>
      <c r="J229" s="133"/>
      <c r="K229" s="84"/>
      <c r="L229" s="85"/>
      <c r="M229" s="85"/>
      <c r="N229" s="86"/>
      <c r="O229" s="80"/>
      <c r="P229" s="87"/>
      <c r="Q229" s="88" t="str">
        <f t="shared" si="57"/>
        <v xml:space="preserve"> </v>
      </c>
      <c r="R229" s="89"/>
      <c r="S229" s="90" t="str">
        <f t="shared" si="58"/>
        <v xml:space="preserve"> </v>
      </c>
      <c r="T229" s="90"/>
      <c r="U229" s="90"/>
      <c r="V229" s="90"/>
      <c r="W229" s="90"/>
      <c r="X229" s="87" t="s">
        <v>75</v>
      </c>
      <c r="Y229" s="76"/>
      <c r="Z229" s="91">
        <f t="shared" si="53"/>
        <v>0</v>
      </c>
      <c r="AA229" s="88" t="str">
        <f t="shared" si="59"/>
        <v xml:space="preserve"> </v>
      </c>
      <c r="AB229" s="91" t="str">
        <f t="shared" si="54"/>
        <v xml:space="preserve"> </v>
      </c>
      <c r="AC229" s="78"/>
      <c r="AD229" s="78"/>
      <c r="AE229" s="78"/>
      <c r="AG229" s="94" t="str">
        <f t="shared" si="55"/>
        <v>≤60</v>
      </c>
      <c r="AH229" s="94">
        <f t="shared" ca="1" si="56"/>
        <v>31</v>
      </c>
      <c r="AI229" s="95">
        <f t="shared" si="64"/>
        <v>0</v>
      </c>
      <c r="AJ229" s="95">
        <f t="shared" si="65"/>
        <v>0</v>
      </c>
      <c r="AK229" s="96">
        <f t="shared" si="60"/>
        <v>0</v>
      </c>
      <c r="AL229" s="96">
        <f t="shared" si="61"/>
        <v>0</v>
      </c>
    </row>
    <row r="230" spans="2:38" s="97" customFormat="1" ht="39.6" x14ac:dyDescent="0.3">
      <c r="B230" s="79">
        <f t="shared" si="62"/>
        <v>227</v>
      </c>
      <c r="C230" s="79"/>
      <c r="D230" s="80" t="s">
        <v>95</v>
      </c>
      <c r="E230" s="80"/>
      <c r="F230" s="81"/>
      <c r="G230" s="82" t="str">
        <f t="shared" si="63"/>
        <v xml:space="preserve">Группа от QF </v>
      </c>
      <c r="H230" s="83"/>
      <c r="I230" s="83"/>
      <c r="J230" s="133"/>
      <c r="K230" s="84"/>
      <c r="L230" s="85"/>
      <c r="M230" s="85"/>
      <c r="N230" s="86"/>
      <c r="O230" s="80"/>
      <c r="P230" s="87"/>
      <c r="Q230" s="88" t="str">
        <f t="shared" si="57"/>
        <v xml:space="preserve"> </v>
      </c>
      <c r="R230" s="89"/>
      <c r="S230" s="90" t="str">
        <f t="shared" si="58"/>
        <v xml:space="preserve"> </v>
      </c>
      <c r="T230" s="90"/>
      <c r="U230" s="90"/>
      <c r="V230" s="90"/>
      <c r="W230" s="90"/>
      <c r="X230" s="87" t="s">
        <v>75</v>
      </c>
      <c r="Y230" s="76"/>
      <c r="Z230" s="91">
        <f t="shared" si="53"/>
        <v>0</v>
      </c>
      <c r="AA230" s="88" t="str">
        <f t="shared" si="59"/>
        <v xml:space="preserve"> </v>
      </c>
      <c r="AB230" s="91" t="str">
        <f t="shared" si="54"/>
        <v xml:space="preserve"> </v>
      </c>
      <c r="AC230" s="78"/>
      <c r="AD230" s="78"/>
      <c r="AE230" s="78"/>
      <c r="AG230" s="94" t="str">
        <f t="shared" si="55"/>
        <v>≤60</v>
      </c>
      <c r="AH230" s="94">
        <f t="shared" ca="1" si="56"/>
        <v>39</v>
      </c>
      <c r="AI230" s="95">
        <f t="shared" si="64"/>
        <v>0</v>
      </c>
      <c r="AJ230" s="95">
        <f t="shared" si="65"/>
        <v>0</v>
      </c>
      <c r="AK230" s="96">
        <f t="shared" si="60"/>
        <v>0</v>
      </c>
      <c r="AL230" s="96">
        <f t="shared" si="61"/>
        <v>0</v>
      </c>
    </row>
    <row r="231" spans="2:38" s="97" customFormat="1" ht="39.6" x14ac:dyDescent="0.3">
      <c r="B231" s="79">
        <f t="shared" si="62"/>
        <v>228</v>
      </c>
      <c r="C231" s="79"/>
      <c r="D231" s="80" t="s">
        <v>95</v>
      </c>
      <c r="E231" s="80"/>
      <c r="F231" s="81"/>
      <c r="G231" s="82" t="str">
        <f t="shared" si="63"/>
        <v xml:space="preserve">Группа от QF </v>
      </c>
      <c r="H231" s="83"/>
      <c r="I231" s="83"/>
      <c r="J231" s="133"/>
      <c r="K231" s="84"/>
      <c r="L231" s="85"/>
      <c r="M231" s="85"/>
      <c r="N231" s="86"/>
      <c r="O231" s="80"/>
      <c r="P231" s="87"/>
      <c r="Q231" s="88" t="str">
        <f t="shared" si="57"/>
        <v xml:space="preserve"> </v>
      </c>
      <c r="R231" s="89"/>
      <c r="S231" s="90" t="str">
        <f t="shared" si="58"/>
        <v xml:space="preserve"> </v>
      </c>
      <c r="T231" s="90"/>
      <c r="U231" s="90"/>
      <c r="V231" s="90"/>
      <c r="W231" s="90"/>
      <c r="X231" s="87" t="s">
        <v>75</v>
      </c>
      <c r="Y231" s="76"/>
      <c r="Z231" s="91">
        <f t="shared" si="53"/>
        <v>0</v>
      </c>
      <c r="AA231" s="88" t="str">
        <f t="shared" si="59"/>
        <v xml:space="preserve"> </v>
      </c>
      <c r="AB231" s="91" t="str">
        <f t="shared" si="54"/>
        <v xml:space="preserve"> </v>
      </c>
      <c r="AC231" s="78"/>
      <c r="AD231" s="78"/>
      <c r="AE231" s="78"/>
      <c r="AG231" s="94" t="str">
        <f t="shared" si="55"/>
        <v>≤60</v>
      </c>
      <c r="AH231" s="94">
        <f t="shared" ca="1" si="56"/>
        <v>35</v>
      </c>
      <c r="AI231" s="95">
        <f t="shared" si="64"/>
        <v>0</v>
      </c>
      <c r="AJ231" s="95">
        <f t="shared" si="65"/>
        <v>0</v>
      </c>
      <c r="AK231" s="96">
        <f t="shared" si="60"/>
        <v>0</v>
      </c>
      <c r="AL231" s="96">
        <f t="shared" si="61"/>
        <v>0</v>
      </c>
    </row>
    <row r="232" spans="2:38" s="97" customFormat="1" ht="39.6" x14ac:dyDescent="0.3">
      <c r="B232" s="79">
        <f t="shared" si="62"/>
        <v>229</v>
      </c>
      <c r="C232" s="79"/>
      <c r="D232" s="80" t="s">
        <v>95</v>
      </c>
      <c r="E232" s="80"/>
      <c r="F232" s="81"/>
      <c r="G232" s="82" t="str">
        <f t="shared" si="63"/>
        <v xml:space="preserve">Группа от QF </v>
      </c>
      <c r="H232" s="83"/>
      <c r="I232" s="83"/>
      <c r="J232" s="133"/>
      <c r="K232" s="84"/>
      <c r="L232" s="85"/>
      <c r="M232" s="85"/>
      <c r="N232" s="86"/>
      <c r="O232" s="80"/>
      <c r="P232" s="87"/>
      <c r="Q232" s="88" t="str">
        <f t="shared" si="57"/>
        <v xml:space="preserve"> </v>
      </c>
      <c r="R232" s="89"/>
      <c r="S232" s="90" t="str">
        <f t="shared" si="58"/>
        <v xml:space="preserve"> </v>
      </c>
      <c r="T232" s="90"/>
      <c r="U232" s="90"/>
      <c r="V232" s="90"/>
      <c r="W232" s="90"/>
      <c r="X232" s="87" t="s">
        <v>75</v>
      </c>
      <c r="Y232" s="76"/>
      <c r="Z232" s="91">
        <f t="shared" si="53"/>
        <v>0</v>
      </c>
      <c r="AA232" s="88" t="str">
        <f t="shared" si="59"/>
        <v xml:space="preserve"> </v>
      </c>
      <c r="AB232" s="91" t="str">
        <f t="shared" si="54"/>
        <v xml:space="preserve"> </v>
      </c>
      <c r="AC232" s="78"/>
      <c r="AD232" s="78"/>
      <c r="AE232" s="78"/>
      <c r="AG232" s="94" t="str">
        <f t="shared" si="55"/>
        <v>≤60</v>
      </c>
      <c r="AH232" s="94">
        <f t="shared" ca="1" si="56"/>
        <v>33</v>
      </c>
      <c r="AI232" s="95">
        <f t="shared" si="64"/>
        <v>0</v>
      </c>
      <c r="AJ232" s="95">
        <f t="shared" si="65"/>
        <v>0</v>
      </c>
      <c r="AK232" s="96">
        <f t="shared" si="60"/>
        <v>0</v>
      </c>
      <c r="AL232" s="96">
        <f t="shared" si="61"/>
        <v>0</v>
      </c>
    </row>
    <row r="233" spans="2:38" s="97" customFormat="1" ht="39.6" x14ac:dyDescent="0.3">
      <c r="B233" s="79">
        <f t="shared" si="62"/>
        <v>230</v>
      </c>
      <c r="C233" s="79"/>
      <c r="D233" s="80" t="s">
        <v>95</v>
      </c>
      <c r="E233" s="80"/>
      <c r="F233" s="81"/>
      <c r="G233" s="82" t="str">
        <f t="shared" si="63"/>
        <v xml:space="preserve">Группа от QF </v>
      </c>
      <c r="H233" s="83"/>
      <c r="I233" s="83"/>
      <c r="J233" s="133"/>
      <c r="K233" s="84"/>
      <c r="L233" s="85"/>
      <c r="M233" s="85"/>
      <c r="N233" s="86"/>
      <c r="O233" s="80"/>
      <c r="P233" s="87"/>
      <c r="Q233" s="88" t="str">
        <f t="shared" si="57"/>
        <v xml:space="preserve"> </v>
      </c>
      <c r="R233" s="89"/>
      <c r="S233" s="90" t="str">
        <f t="shared" si="58"/>
        <v xml:space="preserve"> </v>
      </c>
      <c r="T233" s="90"/>
      <c r="U233" s="90"/>
      <c r="V233" s="90"/>
      <c r="W233" s="90"/>
      <c r="X233" s="87" t="s">
        <v>75</v>
      </c>
      <c r="Y233" s="76"/>
      <c r="Z233" s="91">
        <f t="shared" si="53"/>
        <v>0</v>
      </c>
      <c r="AA233" s="88" t="str">
        <f t="shared" si="59"/>
        <v xml:space="preserve"> </v>
      </c>
      <c r="AB233" s="91" t="str">
        <f t="shared" si="54"/>
        <v xml:space="preserve"> </v>
      </c>
      <c r="AC233" s="78"/>
      <c r="AD233" s="78"/>
      <c r="AE233" s="78"/>
      <c r="AG233" s="94" t="str">
        <f t="shared" si="55"/>
        <v>≤60</v>
      </c>
      <c r="AH233" s="94">
        <f t="shared" ca="1" si="56"/>
        <v>31</v>
      </c>
      <c r="AI233" s="95">
        <f t="shared" si="64"/>
        <v>0</v>
      </c>
      <c r="AJ233" s="95">
        <f t="shared" si="65"/>
        <v>0</v>
      </c>
      <c r="AK233" s="96">
        <f t="shared" si="60"/>
        <v>0</v>
      </c>
      <c r="AL233" s="96">
        <f t="shared" si="61"/>
        <v>0</v>
      </c>
    </row>
    <row r="234" spans="2:38" s="97" customFormat="1" ht="39.6" x14ac:dyDescent="0.3">
      <c r="B234" s="79">
        <f t="shared" si="62"/>
        <v>231</v>
      </c>
      <c r="C234" s="79"/>
      <c r="D234" s="80" t="s">
        <v>95</v>
      </c>
      <c r="E234" s="80"/>
      <c r="F234" s="81"/>
      <c r="G234" s="82" t="str">
        <f t="shared" si="63"/>
        <v xml:space="preserve">Группа от QF </v>
      </c>
      <c r="H234" s="83"/>
      <c r="I234" s="83"/>
      <c r="J234" s="133"/>
      <c r="K234" s="84"/>
      <c r="L234" s="85"/>
      <c r="M234" s="85"/>
      <c r="N234" s="86"/>
      <c r="O234" s="80"/>
      <c r="P234" s="87"/>
      <c r="Q234" s="88" t="str">
        <f t="shared" si="57"/>
        <v xml:space="preserve"> </v>
      </c>
      <c r="R234" s="89"/>
      <c r="S234" s="90" t="str">
        <f t="shared" si="58"/>
        <v xml:space="preserve"> </v>
      </c>
      <c r="T234" s="90"/>
      <c r="U234" s="90"/>
      <c r="V234" s="90"/>
      <c r="W234" s="90"/>
      <c r="X234" s="87" t="s">
        <v>75</v>
      </c>
      <c r="Y234" s="76"/>
      <c r="Z234" s="91">
        <f t="shared" si="53"/>
        <v>0</v>
      </c>
      <c r="AA234" s="88" t="str">
        <f t="shared" si="59"/>
        <v xml:space="preserve"> </v>
      </c>
      <c r="AB234" s="91" t="str">
        <f t="shared" si="54"/>
        <v xml:space="preserve"> </v>
      </c>
      <c r="AC234" s="78"/>
      <c r="AD234" s="78"/>
      <c r="AE234" s="78"/>
      <c r="AG234" s="94" t="str">
        <f t="shared" si="55"/>
        <v>≤60</v>
      </c>
      <c r="AH234" s="94">
        <f t="shared" ca="1" si="56"/>
        <v>24</v>
      </c>
      <c r="AI234" s="95">
        <f t="shared" si="64"/>
        <v>0</v>
      </c>
      <c r="AJ234" s="95">
        <f t="shared" si="65"/>
        <v>0</v>
      </c>
      <c r="AK234" s="96">
        <f t="shared" si="60"/>
        <v>0</v>
      </c>
      <c r="AL234" s="96">
        <f t="shared" si="61"/>
        <v>0</v>
      </c>
    </row>
    <row r="235" spans="2:38" s="97" customFormat="1" ht="39.6" x14ac:dyDescent="0.3">
      <c r="B235" s="79">
        <f t="shared" si="62"/>
        <v>232</v>
      </c>
      <c r="C235" s="79"/>
      <c r="D235" s="80" t="s">
        <v>95</v>
      </c>
      <c r="E235" s="80"/>
      <c r="F235" s="81"/>
      <c r="G235" s="82" t="str">
        <f t="shared" si="63"/>
        <v xml:space="preserve">Группа от QF </v>
      </c>
      <c r="H235" s="83"/>
      <c r="I235" s="83"/>
      <c r="J235" s="133"/>
      <c r="K235" s="84"/>
      <c r="L235" s="85"/>
      <c r="M235" s="85"/>
      <c r="N235" s="86"/>
      <c r="O235" s="80"/>
      <c r="P235" s="87"/>
      <c r="Q235" s="88" t="str">
        <f t="shared" si="57"/>
        <v xml:space="preserve"> </v>
      </c>
      <c r="R235" s="89"/>
      <c r="S235" s="90" t="str">
        <f t="shared" si="58"/>
        <v xml:space="preserve"> </v>
      </c>
      <c r="T235" s="90"/>
      <c r="U235" s="90"/>
      <c r="V235" s="90"/>
      <c r="W235" s="90"/>
      <c r="X235" s="87" t="s">
        <v>75</v>
      </c>
      <c r="Y235" s="76"/>
      <c r="Z235" s="91">
        <f t="shared" si="53"/>
        <v>0</v>
      </c>
      <c r="AA235" s="88" t="str">
        <f t="shared" si="59"/>
        <v xml:space="preserve"> </v>
      </c>
      <c r="AB235" s="91" t="str">
        <f t="shared" si="54"/>
        <v xml:space="preserve"> </v>
      </c>
      <c r="AC235" s="78"/>
      <c r="AD235" s="78"/>
      <c r="AE235" s="78"/>
      <c r="AG235" s="94" t="str">
        <f t="shared" si="55"/>
        <v>≤60</v>
      </c>
      <c r="AH235" s="94">
        <f t="shared" ca="1" si="56"/>
        <v>40</v>
      </c>
      <c r="AI235" s="95">
        <f t="shared" si="64"/>
        <v>0</v>
      </c>
      <c r="AJ235" s="95">
        <f t="shared" si="65"/>
        <v>0</v>
      </c>
      <c r="AK235" s="96">
        <f t="shared" si="60"/>
        <v>0</v>
      </c>
      <c r="AL235" s="96">
        <f t="shared" si="61"/>
        <v>0</v>
      </c>
    </row>
    <row r="236" spans="2:38" s="97" customFormat="1" ht="39.6" x14ac:dyDescent="0.3">
      <c r="B236" s="79">
        <f t="shared" si="62"/>
        <v>233</v>
      </c>
      <c r="C236" s="79"/>
      <c r="D236" s="80" t="s">
        <v>95</v>
      </c>
      <c r="E236" s="80"/>
      <c r="F236" s="81"/>
      <c r="G236" s="82" t="str">
        <f t="shared" si="63"/>
        <v xml:space="preserve">Группа от QF </v>
      </c>
      <c r="H236" s="83"/>
      <c r="I236" s="83"/>
      <c r="J236" s="133"/>
      <c r="K236" s="84"/>
      <c r="L236" s="85"/>
      <c r="M236" s="85"/>
      <c r="N236" s="86"/>
      <c r="O236" s="80"/>
      <c r="P236" s="87"/>
      <c r="Q236" s="88" t="str">
        <f t="shared" si="57"/>
        <v xml:space="preserve"> </v>
      </c>
      <c r="R236" s="89"/>
      <c r="S236" s="90" t="str">
        <f t="shared" si="58"/>
        <v xml:space="preserve"> </v>
      </c>
      <c r="T236" s="90"/>
      <c r="U236" s="90"/>
      <c r="V236" s="90"/>
      <c r="W236" s="90"/>
      <c r="X236" s="87" t="s">
        <v>75</v>
      </c>
      <c r="Y236" s="76"/>
      <c r="Z236" s="91">
        <f t="shared" si="53"/>
        <v>0</v>
      </c>
      <c r="AA236" s="88" t="str">
        <f t="shared" si="59"/>
        <v xml:space="preserve"> </v>
      </c>
      <c r="AB236" s="91" t="str">
        <f t="shared" si="54"/>
        <v xml:space="preserve"> </v>
      </c>
      <c r="AC236" s="78"/>
      <c r="AD236" s="78"/>
      <c r="AE236" s="78"/>
      <c r="AG236" s="94" t="str">
        <f t="shared" si="55"/>
        <v>≤60</v>
      </c>
      <c r="AH236" s="94">
        <f t="shared" ca="1" si="56"/>
        <v>20</v>
      </c>
      <c r="AI236" s="95">
        <f t="shared" si="64"/>
        <v>0</v>
      </c>
      <c r="AJ236" s="95">
        <f t="shared" si="65"/>
        <v>0</v>
      </c>
      <c r="AK236" s="96">
        <f t="shared" si="60"/>
        <v>0</v>
      </c>
      <c r="AL236" s="96">
        <f t="shared" si="61"/>
        <v>0</v>
      </c>
    </row>
    <row r="237" spans="2:38" s="97" customFormat="1" ht="39.6" x14ac:dyDescent="0.3">
      <c r="B237" s="79">
        <f t="shared" si="62"/>
        <v>234</v>
      </c>
      <c r="C237" s="79"/>
      <c r="D237" s="80" t="s">
        <v>95</v>
      </c>
      <c r="E237" s="80"/>
      <c r="F237" s="81"/>
      <c r="G237" s="82" t="str">
        <f t="shared" si="63"/>
        <v xml:space="preserve">Группа от QF </v>
      </c>
      <c r="H237" s="83"/>
      <c r="I237" s="83"/>
      <c r="J237" s="133"/>
      <c r="K237" s="84"/>
      <c r="L237" s="85"/>
      <c r="M237" s="85"/>
      <c r="N237" s="86"/>
      <c r="O237" s="80"/>
      <c r="P237" s="87"/>
      <c r="Q237" s="88" t="str">
        <f t="shared" si="57"/>
        <v xml:space="preserve"> </v>
      </c>
      <c r="R237" s="89"/>
      <c r="S237" s="90" t="str">
        <f t="shared" si="58"/>
        <v xml:space="preserve"> </v>
      </c>
      <c r="T237" s="90"/>
      <c r="U237" s="90"/>
      <c r="V237" s="90"/>
      <c r="W237" s="90"/>
      <c r="X237" s="87" t="s">
        <v>75</v>
      </c>
      <c r="Y237" s="76"/>
      <c r="Z237" s="91">
        <f t="shared" si="53"/>
        <v>0</v>
      </c>
      <c r="AA237" s="88" t="str">
        <f t="shared" si="59"/>
        <v xml:space="preserve"> </v>
      </c>
      <c r="AB237" s="91" t="str">
        <f t="shared" si="54"/>
        <v xml:space="preserve"> </v>
      </c>
      <c r="AC237" s="78"/>
      <c r="AD237" s="78"/>
      <c r="AE237" s="78"/>
      <c r="AG237" s="94" t="str">
        <f t="shared" si="55"/>
        <v>≤60</v>
      </c>
      <c r="AH237" s="94">
        <f t="shared" ca="1" si="56"/>
        <v>45</v>
      </c>
      <c r="AI237" s="95">
        <f t="shared" si="64"/>
        <v>0</v>
      </c>
      <c r="AJ237" s="95">
        <f t="shared" si="65"/>
        <v>0</v>
      </c>
      <c r="AK237" s="96">
        <f t="shared" si="60"/>
        <v>0</v>
      </c>
      <c r="AL237" s="96">
        <f t="shared" si="61"/>
        <v>0</v>
      </c>
    </row>
    <row r="238" spans="2:38" s="97" customFormat="1" ht="39.6" x14ac:dyDescent="0.3">
      <c r="B238" s="79">
        <f t="shared" si="62"/>
        <v>235</v>
      </c>
      <c r="C238" s="79"/>
      <c r="D238" s="80" t="s">
        <v>95</v>
      </c>
      <c r="E238" s="80"/>
      <c r="F238" s="81"/>
      <c r="G238" s="82" t="str">
        <f t="shared" si="63"/>
        <v xml:space="preserve">Группа от QF </v>
      </c>
      <c r="H238" s="83"/>
      <c r="I238" s="83"/>
      <c r="J238" s="133"/>
      <c r="K238" s="84"/>
      <c r="L238" s="85"/>
      <c r="M238" s="85"/>
      <c r="N238" s="86"/>
      <c r="O238" s="80"/>
      <c r="P238" s="87"/>
      <c r="Q238" s="88" t="str">
        <f t="shared" si="57"/>
        <v xml:space="preserve"> </v>
      </c>
      <c r="R238" s="89"/>
      <c r="S238" s="90" t="str">
        <f t="shared" si="58"/>
        <v xml:space="preserve"> </v>
      </c>
      <c r="T238" s="90"/>
      <c r="U238" s="90"/>
      <c r="V238" s="90"/>
      <c r="W238" s="90"/>
      <c r="X238" s="87" t="s">
        <v>75</v>
      </c>
      <c r="Y238" s="76"/>
      <c r="Z238" s="91">
        <f t="shared" si="53"/>
        <v>0</v>
      </c>
      <c r="AA238" s="88" t="str">
        <f t="shared" si="59"/>
        <v xml:space="preserve"> </v>
      </c>
      <c r="AB238" s="91" t="str">
        <f t="shared" si="54"/>
        <v xml:space="preserve"> </v>
      </c>
      <c r="AC238" s="78"/>
      <c r="AD238" s="78"/>
      <c r="AE238" s="78"/>
      <c r="AG238" s="94" t="str">
        <f t="shared" si="55"/>
        <v>≤60</v>
      </c>
      <c r="AH238" s="94">
        <f t="shared" ca="1" si="56"/>
        <v>39</v>
      </c>
      <c r="AI238" s="95">
        <f t="shared" si="64"/>
        <v>0</v>
      </c>
      <c r="AJ238" s="95">
        <f t="shared" si="65"/>
        <v>0</v>
      </c>
      <c r="AK238" s="96">
        <f t="shared" si="60"/>
        <v>0</v>
      </c>
      <c r="AL238" s="96">
        <f t="shared" si="61"/>
        <v>0</v>
      </c>
    </row>
    <row r="239" spans="2:38" s="97" customFormat="1" ht="39.6" x14ac:dyDescent="0.3">
      <c r="B239" s="79">
        <f t="shared" si="62"/>
        <v>236</v>
      </c>
      <c r="C239" s="79"/>
      <c r="D239" s="80" t="s">
        <v>95</v>
      </c>
      <c r="E239" s="80"/>
      <c r="F239" s="81"/>
      <c r="G239" s="82" t="str">
        <f t="shared" si="63"/>
        <v xml:space="preserve">Группа от QF </v>
      </c>
      <c r="H239" s="83"/>
      <c r="I239" s="83"/>
      <c r="J239" s="133"/>
      <c r="K239" s="84"/>
      <c r="L239" s="85"/>
      <c r="M239" s="85"/>
      <c r="N239" s="86"/>
      <c r="O239" s="80"/>
      <c r="P239" s="87"/>
      <c r="Q239" s="88" t="str">
        <f t="shared" si="57"/>
        <v xml:space="preserve"> </v>
      </c>
      <c r="R239" s="89"/>
      <c r="S239" s="90" t="str">
        <f t="shared" si="58"/>
        <v xml:space="preserve"> </v>
      </c>
      <c r="T239" s="90"/>
      <c r="U239" s="90"/>
      <c r="V239" s="90"/>
      <c r="W239" s="90"/>
      <c r="X239" s="87" t="s">
        <v>75</v>
      </c>
      <c r="Y239" s="76"/>
      <c r="Z239" s="91">
        <f t="shared" si="53"/>
        <v>0</v>
      </c>
      <c r="AA239" s="88" t="str">
        <f t="shared" si="59"/>
        <v xml:space="preserve"> </v>
      </c>
      <c r="AB239" s="91" t="str">
        <f t="shared" si="54"/>
        <v xml:space="preserve"> </v>
      </c>
      <c r="AC239" s="78"/>
      <c r="AD239" s="78"/>
      <c r="AE239" s="78"/>
      <c r="AG239" s="94" t="str">
        <f t="shared" si="55"/>
        <v>≤60</v>
      </c>
      <c r="AH239" s="94">
        <f t="shared" ca="1" si="56"/>
        <v>36</v>
      </c>
      <c r="AI239" s="95">
        <f t="shared" si="64"/>
        <v>0</v>
      </c>
      <c r="AJ239" s="95">
        <f t="shared" si="65"/>
        <v>0</v>
      </c>
      <c r="AK239" s="96">
        <f t="shared" si="60"/>
        <v>0</v>
      </c>
      <c r="AL239" s="96">
        <f t="shared" si="61"/>
        <v>0</v>
      </c>
    </row>
    <row r="240" spans="2:38" s="97" customFormat="1" ht="39.6" x14ac:dyDescent="0.3">
      <c r="B240" s="79">
        <f t="shared" si="62"/>
        <v>237</v>
      </c>
      <c r="C240" s="79"/>
      <c r="D240" s="80" t="s">
        <v>95</v>
      </c>
      <c r="E240" s="80"/>
      <c r="F240" s="81"/>
      <c r="G240" s="82" t="str">
        <f t="shared" si="63"/>
        <v xml:space="preserve">Группа от QF </v>
      </c>
      <c r="H240" s="83"/>
      <c r="I240" s="83"/>
      <c r="J240" s="133"/>
      <c r="K240" s="84"/>
      <c r="L240" s="85"/>
      <c r="M240" s="85"/>
      <c r="N240" s="86"/>
      <c r="O240" s="80"/>
      <c r="P240" s="87"/>
      <c r="Q240" s="88" t="str">
        <f t="shared" si="57"/>
        <v xml:space="preserve"> </v>
      </c>
      <c r="R240" s="89"/>
      <c r="S240" s="90" t="str">
        <f t="shared" si="58"/>
        <v xml:space="preserve"> </v>
      </c>
      <c r="T240" s="90"/>
      <c r="U240" s="90"/>
      <c r="V240" s="90"/>
      <c r="W240" s="90"/>
      <c r="X240" s="87" t="s">
        <v>75</v>
      </c>
      <c r="Y240" s="76"/>
      <c r="Z240" s="91">
        <f t="shared" si="53"/>
        <v>0</v>
      </c>
      <c r="AA240" s="88" t="str">
        <f t="shared" si="59"/>
        <v xml:space="preserve"> </v>
      </c>
      <c r="AB240" s="91" t="str">
        <f t="shared" si="54"/>
        <v xml:space="preserve"> </v>
      </c>
      <c r="AC240" s="78"/>
      <c r="AD240" s="78"/>
      <c r="AE240" s="78"/>
      <c r="AG240" s="94" t="str">
        <f t="shared" si="55"/>
        <v>≤60</v>
      </c>
      <c r="AH240" s="94">
        <f t="shared" ca="1" si="56"/>
        <v>32</v>
      </c>
      <c r="AI240" s="95">
        <f t="shared" si="64"/>
        <v>0</v>
      </c>
      <c r="AJ240" s="95">
        <f t="shared" si="65"/>
        <v>0</v>
      </c>
      <c r="AK240" s="96">
        <f t="shared" si="60"/>
        <v>0</v>
      </c>
      <c r="AL240" s="96">
        <f t="shared" si="61"/>
        <v>0</v>
      </c>
    </row>
    <row r="241" spans="2:38" s="97" customFormat="1" ht="39.6" x14ac:dyDescent="0.3">
      <c r="B241" s="79">
        <f t="shared" si="62"/>
        <v>238</v>
      </c>
      <c r="C241" s="79"/>
      <c r="D241" s="80" t="s">
        <v>95</v>
      </c>
      <c r="E241" s="80"/>
      <c r="F241" s="81"/>
      <c r="G241" s="82" t="str">
        <f t="shared" si="63"/>
        <v xml:space="preserve">Группа от QF </v>
      </c>
      <c r="H241" s="83"/>
      <c r="I241" s="83"/>
      <c r="J241" s="133"/>
      <c r="K241" s="84"/>
      <c r="L241" s="85"/>
      <c r="M241" s="85"/>
      <c r="N241" s="86"/>
      <c r="O241" s="80"/>
      <c r="P241" s="87"/>
      <c r="Q241" s="88" t="str">
        <f t="shared" si="57"/>
        <v xml:space="preserve"> </v>
      </c>
      <c r="R241" s="89"/>
      <c r="S241" s="90" t="str">
        <f t="shared" si="58"/>
        <v xml:space="preserve"> </v>
      </c>
      <c r="T241" s="90"/>
      <c r="U241" s="90"/>
      <c r="V241" s="90"/>
      <c r="W241" s="90"/>
      <c r="X241" s="87" t="s">
        <v>75</v>
      </c>
      <c r="Y241" s="76"/>
      <c r="Z241" s="91">
        <f t="shared" si="53"/>
        <v>0</v>
      </c>
      <c r="AA241" s="88" t="str">
        <f t="shared" si="59"/>
        <v xml:space="preserve"> </v>
      </c>
      <c r="AB241" s="91" t="str">
        <f t="shared" si="54"/>
        <v xml:space="preserve"> </v>
      </c>
      <c r="AC241" s="78"/>
      <c r="AD241" s="78"/>
      <c r="AE241" s="78"/>
      <c r="AG241" s="94" t="str">
        <f t="shared" si="55"/>
        <v>≤60</v>
      </c>
      <c r="AH241" s="94">
        <f t="shared" ca="1" si="56"/>
        <v>21</v>
      </c>
      <c r="AI241" s="95">
        <f t="shared" si="64"/>
        <v>0</v>
      </c>
      <c r="AJ241" s="95">
        <f t="shared" si="65"/>
        <v>0</v>
      </c>
      <c r="AK241" s="96">
        <f t="shared" si="60"/>
        <v>0</v>
      </c>
      <c r="AL241" s="96">
        <f t="shared" si="61"/>
        <v>0</v>
      </c>
    </row>
    <row r="242" spans="2:38" s="97" customFormat="1" ht="39.6" x14ac:dyDescent="0.3">
      <c r="B242" s="79">
        <f t="shared" si="62"/>
        <v>239</v>
      </c>
      <c r="C242" s="79"/>
      <c r="D242" s="80" t="s">
        <v>95</v>
      </c>
      <c r="E242" s="80"/>
      <c r="F242" s="81"/>
      <c r="G242" s="82" t="str">
        <f t="shared" si="63"/>
        <v xml:space="preserve">Группа от QF </v>
      </c>
      <c r="H242" s="83"/>
      <c r="I242" s="83"/>
      <c r="J242" s="133"/>
      <c r="K242" s="84"/>
      <c r="L242" s="85"/>
      <c r="M242" s="85"/>
      <c r="N242" s="86"/>
      <c r="O242" s="80"/>
      <c r="P242" s="87"/>
      <c r="Q242" s="88" t="str">
        <f t="shared" si="57"/>
        <v xml:space="preserve"> </v>
      </c>
      <c r="R242" s="89"/>
      <c r="S242" s="90" t="str">
        <f t="shared" si="58"/>
        <v xml:space="preserve"> </v>
      </c>
      <c r="T242" s="90"/>
      <c r="U242" s="90"/>
      <c r="V242" s="90"/>
      <c r="W242" s="90"/>
      <c r="X242" s="87" t="s">
        <v>75</v>
      </c>
      <c r="Y242" s="76"/>
      <c r="Z242" s="91">
        <f t="shared" si="53"/>
        <v>0</v>
      </c>
      <c r="AA242" s="88" t="str">
        <f t="shared" si="59"/>
        <v xml:space="preserve"> </v>
      </c>
      <c r="AB242" s="91" t="str">
        <f t="shared" si="54"/>
        <v xml:space="preserve"> </v>
      </c>
      <c r="AC242" s="78"/>
      <c r="AD242" s="78"/>
      <c r="AE242" s="78"/>
      <c r="AG242" s="94" t="str">
        <f t="shared" si="55"/>
        <v>≤60</v>
      </c>
      <c r="AH242" s="94">
        <f t="shared" ca="1" si="56"/>
        <v>33</v>
      </c>
      <c r="AI242" s="95">
        <f t="shared" si="64"/>
        <v>0</v>
      </c>
      <c r="AJ242" s="95">
        <f t="shared" si="65"/>
        <v>0</v>
      </c>
      <c r="AK242" s="96">
        <f t="shared" si="60"/>
        <v>0</v>
      </c>
      <c r="AL242" s="96">
        <f t="shared" si="61"/>
        <v>0</v>
      </c>
    </row>
    <row r="243" spans="2:38" s="97" customFormat="1" ht="39.6" x14ac:dyDescent="0.3">
      <c r="B243" s="79">
        <f t="shared" si="62"/>
        <v>240</v>
      </c>
      <c r="C243" s="79"/>
      <c r="D243" s="80" t="s">
        <v>95</v>
      </c>
      <c r="E243" s="80"/>
      <c r="F243" s="81"/>
      <c r="G243" s="82" t="str">
        <f t="shared" si="63"/>
        <v xml:space="preserve">Группа от QF </v>
      </c>
      <c r="H243" s="83"/>
      <c r="I243" s="83"/>
      <c r="J243" s="133"/>
      <c r="K243" s="84"/>
      <c r="L243" s="85"/>
      <c r="M243" s="85"/>
      <c r="N243" s="86"/>
      <c r="O243" s="80"/>
      <c r="P243" s="87"/>
      <c r="Q243" s="88" t="str">
        <f t="shared" si="57"/>
        <v xml:space="preserve"> </v>
      </c>
      <c r="R243" s="89"/>
      <c r="S243" s="90" t="str">
        <f t="shared" si="58"/>
        <v xml:space="preserve"> </v>
      </c>
      <c r="T243" s="90"/>
      <c r="U243" s="90"/>
      <c r="V243" s="90"/>
      <c r="W243" s="90"/>
      <c r="X243" s="87" t="s">
        <v>75</v>
      </c>
      <c r="Y243" s="76"/>
      <c r="Z243" s="91">
        <f t="shared" si="53"/>
        <v>0</v>
      </c>
      <c r="AA243" s="88" t="str">
        <f t="shared" si="59"/>
        <v xml:space="preserve"> </v>
      </c>
      <c r="AB243" s="91" t="str">
        <f t="shared" si="54"/>
        <v xml:space="preserve"> </v>
      </c>
      <c r="AC243" s="78"/>
      <c r="AD243" s="78"/>
      <c r="AE243" s="78"/>
      <c r="AG243" s="94" t="str">
        <f t="shared" si="55"/>
        <v>≤60</v>
      </c>
      <c r="AH243" s="94">
        <f t="shared" ca="1" si="56"/>
        <v>46</v>
      </c>
      <c r="AI243" s="95">
        <f t="shared" si="64"/>
        <v>0</v>
      </c>
      <c r="AJ243" s="95">
        <f t="shared" si="65"/>
        <v>0</v>
      </c>
      <c r="AK243" s="96">
        <f t="shared" si="60"/>
        <v>0</v>
      </c>
      <c r="AL243" s="96">
        <f t="shared" si="61"/>
        <v>0</v>
      </c>
    </row>
    <row r="244" spans="2:38" s="97" customFormat="1" ht="39.6" x14ac:dyDescent="0.3">
      <c r="B244" s="79">
        <f t="shared" si="62"/>
        <v>241</v>
      </c>
      <c r="C244" s="79"/>
      <c r="D244" s="80" t="s">
        <v>95</v>
      </c>
      <c r="E244" s="80"/>
      <c r="F244" s="81"/>
      <c r="G244" s="82" t="str">
        <f t="shared" si="63"/>
        <v xml:space="preserve">Группа от QF </v>
      </c>
      <c r="H244" s="83"/>
      <c r="I244" s="83"/>
      <c r="J244" s="133"/>
      <c r="K244" s="84"/>
      <c r="L244" s="85"/>
      <c r="M244" s="85"/>
      <c r="N244" s="86"/>
      <c r="O244" s="80"/>
      <c r="P244" s="87"/>
      <c r="Q244" s="88" t="str">
        <f t="shared" si="57"/>
        <v xml:space="preserve"> </v>
      </c>
      <c r="R244" s="89"/>
      <c r="S244" s="90" t="str">
        <f t="shared" si="58"/>
        <v xml:space="preserve"> </v>
      </c>
      <c r="T244" s="90"/>
      <c r="U244" s="90"/>
      <c r="V244" s="90"/>
      <c r="W244" s="90"/>
      <c r="X244" s="87" t="s">
        <v>75</v>
      </c>
      <c r="Y244" s="76"/>
      <c r="Z244" s="91">
        <f t="shared" si="53"/>
        <v>0</v>
      </c>
      <c r="AA244" s="88" t="str">
        <f t="shared" si="59"/>
        <v xml:space="preserve"> </v>
      </c>
      <c r="AB244" s="91" t="str">
        <f t="shared" si="54"/>
        <v xml:space="preserve"> </v>
      </c>
      <c r="AC244" s="78"/>
      <c r="AD244" s="78"/>
      <c r="AE244" s="78"/>
      <c r="AG244" s="94" t="str">
        <f t="shared" si="55"/>
        <v>≤60</v>
      </c>
      <c r="AH244" s="94">
        <f t="shared" ca="1" si="56"/>
        <v>33</v>
      </c>
      <c r="AI244" s="95">
        <f t="shared" si="64"/>
        <v>0</v>
      </c>
      <c r="AJ244" s="95">
        <f t="shared" si="65"/>
        <v>0</v>
      </c>
      <c r="AK244" s="96">
        <f t="shared" si="60"/>
        <v>0</v>
      </c>
      <c r="AL244" s="96">
        <f t="shared" si="61"/>
        <v>0</v>
      </c>
    </row>
    <row r="245" spans="2:38" s="97" customFormat="1" ht="39.6" x14ac:dyDescent="0.3">
      <c r="B245" s="79">
        <f t="shared" si="62"/>
        <v>242</v>
      </c>
      <c r="C245" s="79"/>
      <c r="D245" s="80" t="s">
        <v>95</v>
      </c>
      <c r="E245" s="80"/>
      <c r="F245" s="81"/>
      <c r="G245" s="82" t="str">
        <f t="shared" si="63"/>
        <v xml:space="preserve">Группа от QF </v>
      </c>
      <c r="H245" s="83"/>
      <c r="I245" s="83"/>
      <c r="J245" s="133"/>
      <c r="K245" s="84"/>
      <c r="L245" s="85"/>
      <c r="M245" s="85"/>
      <c r="N245" s="86"/>
      <c r="O245" s="80"/>
      <c r="P245" s="87"/>
      <c r="Q245" s="88" t="str">
        <f t="shared" si="57"/>
        <v xml:space="preserve"> </v>
      </c>
      <c r="R245" s="89"/>
      <c r="S245" s="90" t="str">
        <f t="shared" si="58"/>
        <v xml:space="preserve"> </v>
      </c>
      <c r="T245" s="90"/>
      <c r="U245" s="90"/>
      <c r="V245" s="90"/>
      <c r="W245" s="90"/>
      <c r="X245" s="87" t="s">
        <v>75</v>
      </c>
      <c r="Y245" s="76"/>
      <c r="Z245" s="91">
        <f t="shared" si="53"/>
        <v>0</v>
      </c>
      <c r="AA245" s="88" t="str">
        <f t="shared" si="59"/>
        <v xml:space="preserve"> </v>
      </c>
      <c r="AB245" s="91" t="str">
        <f t="shared" si="54"/>
        <v xml:space="preserve"> </v>
      </c>
      <c r="AC245" s="78"/>
      <c r="AD245" s="78"/>
      <c r="AE245" s="78"/>
      <c r="AG245" s="94" t="str">
        <f t="shared" si="55"/>
        <v>≤60</v>
      </c>
      <c r="AH245" s="94">
        <f t="shared" ca="1" si="56"/>
        <v>36</v>
      </c>
      <c r="AI245" s="95">
        <f t="shared" si="64"/>
        <v>0</v>
      </c>
      <c r="AJ245" s="95">
        <f t="shared" si="65"/>
        <v>0</v>
      </c>
      <c r="AK245" s="96">
        <f t="shared" si="60"/>
        <v>0</v>
      </c>
      <c r="AL245" s="96">
        <f t="shared" si="61"/>
        <v>0</v>
      </c>
    </row>
    <row r="246" spans="2:38" s="97" customFormat="1" ht="39.6" x14ac:dyDescent="0.3">
      <c r="B246" s="79">
        <f t="shared" si="62"/>
        <v>243</v>
      </c>
      <c r="C246" s="79"/>
      <c r="D246" s="80" t="s">
        <v>95</v>
      </c>
      <c r="E246" s="80"/>
      <c r="F246" s="81"/>
      <c r="G246" s="82" t="str">
        <f t="shared" si="63"/>
        <v xml:space="preserve">Группа от QF </v>
      </c>
      <c r="H246" s="83"/>
      <c r="I246" s="83"/>
      <c r="J246" s="133"/>
      <c r="K246" s="84"/>
      <c r="L246" s="85"/>
      <c r="M246" s="85"/>
      <c r="N246" s="86"/>
      <c r="O246" s="80"/>
      <c r="P246" s="87"/>
      <c r="Q246" s="88" t="str">
        <f t="shared" si="57"/>
        <v xml:space="preserve"> </v>
      </c>
      <c r="R246" s="89"/>
      <c r="S246" s="90" t="str">
        <f t="shared" si="58"/>
        <v xml:space="preserve"> </v>
      </c>
      <c r="T246" s="90"/>
      <c r="U246" s="90"/>
      <c r="V246" s="90"/>
      <c r="W246" s="90"/>
      <c r="X246" s="87" t="s">
        <v>75</v>
      </c>
      <c r="Y246" s="76"/>
      <c r="Z246" s="91">
        <f t="shared" si="53"/>
        <v>0</v>
      </c>
      <c r="AA246" s="88" t="str">
        <f t="shared" si="59"/>
        <v xml:space="preserve"> </v>
      </c>
      <c r="AB246" s="91" t="str">
        <f t="shared" si="54"/>
        <v xml:space="preserve"> </v>
      </c>
      <c r="AC246" s="78"/>
      <c r="AD246" s="78"/>
      <c r="AE246" s="78"/>
      <c r="AG246" s="94" t="str">
        <f t="shared" si="55"/>
        <v>≤60</v>
      </c>
      <c r="AH246" s="94">
        <f t="shared" ca="1" si="56"/>
        <v>46</v>
      </c>
      <c r="AI246" s="95">
        <f t="shared" si="64"/>
        <v>0</v>
      </c>
      <c r="AJ246" s="95">
        <f t="shared" si="65"/>
        <v>0</v>
      </c>
      <c r="AK246" s="96">
        <f t="shared" si="60"/>
        <v>0</v>
      </c>
      <c r="AL246" s="96">
        <f t="shared" si="61"/>
        <v>0</v>
      </c>
    </row>
    <row r="247" spans="2:38" s="97" customFormat="1" ht="39.6" x14ac:dyDescent="0.3">
      <c r="B247" s="79">
        <f t="shared" si="62"/>
        <v>244</v>
      </c>
      <c r="C247" s="79"/>
      <c r="D247" s="80" t="s">
        <v>95</v>
      </c>
      <c r="E247" s="80"/>
      <c r="F247" s="81"/>
      <c r="G247" s="82" t="str">
        <f t="shared" si="63"/>
        <v xml:space="preserve">Группа от QF </v>
      </c>
      <c r="H247" s="83"/>
      <c r="I247" s="83"/>
      <c r="J247" s="133"/>
      <c r="K247" s="84"/>
      <c r="L247" s="85"/>
      <c r="M247" s="85"/>
      <c r="N247" s="86"/>
      <c r="O247" s="80"/>
      <c r="P247" s="87"/>
      <c r="Q247" s="88" t="str">
        <f t="shared" si="57"/>
        <v xml:space="preserve"> </v>
      </c>
      <c r="R247" s="89"/>
      <c r="S247" s="90" t="str">
        <f t="shared" si="58"/>
        <v xml:space="preserve"> </v>
      </c>
      <c r="T247" s="90"/>
      <c r="U247" s="90"/>
      <c r="V247" s="90"/>
      <c r="W247" s="90"/>
      <c r="X247" s="87" t="s">
        <v>75</v>
      </c>
      <c r="Y247" s="76"/>
      <c r="Z247" s="91">
        <f t="shared" si="53"/>
        <v>0</v>
      </c>
      <c r="AA247" s="88" t="str">
        <f t="shared" si="59"/>
        <v xml:space="preserve"> </v>
      </c>
      <c r="AB247" s="91" t="str">
        <f t="shared" si="54"/>
        <v xml:space="preserve"> </v>
      </c>
      <c r="AC247" s="78"/>
      <c r="AD247" s="78"/>
      <c r="AE247" s="78"/>
      <c r="AG247" s="94" t="str">
        <f t="shared" si="55"/>
        <v>≤60</v>
      </c>
      <c r="AH247" s="94">
        <f t="shared" ca="1" si="56"/>
        <v>24</v>
      </c>
      <c r="AI247" s="95">
        <f t="shared" si="64"/>
        <v>0</v>
      </c>
      <c r="AJ247" s="95">
        <f t="shared" si="65"/>
        <v>0</v>
      </c>
      <c r="AK247" s="96">
        <f t="shared" si="60"/>
        <v>0</v>
      </c>
      <c r="AL247" s="96">
        <f t="shared" si="61"/>
        <v>0</v>
      </c>
    </row>
    <row r="248" spans="2:38" s="97" customFormat="1" ht="39.6" x14ac:dyDescent="0.3">
      <c r="B248" s="79">
        <f t="shared" si="62"/>
        <v>245</v>
      </c>
      <c r="C248" s="79"/>
      <c r="D248" s="80" t="s">
        <v>95</v>
      </c>
      <c r="E248" s="80"/>
      <c r="F248" s="81"/>
      <c r="G248" s="82" t="str">
        <f t="shared" si="63"/>
        <v xml:space="preserve">Группа от QF </v>
      </c>
      <c r="H248" s="83"/>
      <c r="I248" s="83"/>
      <c r="J248" s="133"/>
      <c r="K248" s="84"/>
      <c r="L248" s="85"/>
      <c r="M248" s="85"/>
      <c r="N248" s="86"/>
      <c r="O248" s="80"/>
      <c r="P248" s="87"/>
      <c r="Q248" s="88" t="str">
        <f t="shared" si="57"/>
        <v xml:space="preserve"> </v>
      </c>
      <c r="R248" s="89"/>
      <c r="S248" s="90" t="str">
        <f t="shared" si="58"/>
        <v xml:space="preserve"> </v>
      </c>
      <c r="T248" s="90"/>
      <c r="U248" s="90"/>
      <c r="V248" s="90"/>
      <c r="W248" s="90"/>
      <c r="X248" s="87" t="s">
        <v>75</v>
      </c>
      <c r="Y248" s="76"/>
      <c r="Z248" s="91">
        <f t="shared" si="53"/>
        <v>0</v>
      </c>
      <c r="AA248" s="88" t="str">
        <f t="shared" si="59"/>
        <v xml:space="preserve"> </v>
      </c>
      <c r="AB248" s="91" t="str">
        <f t="shared" si="54"/>
        <v xml:space="preserve"> </v>
      </c>
      <c r="AC248" s="78"/>
      <c r="AD248" s="78"/>
      <c r="AE248" s="78"/>
      <c r="AG248" s="94" t="str">
        <f t="shared" si="55"/>
        <v>≤60</v>
      </c>
      <c r="AH248" s="94">
        <f t="shared" ca="1" si="56"/>
        <v>30</v>
      </c>
      <c r="AI248" s="95">
        <f t="shared" si="64"/>
        <v>0</v>
      </c>
      <c r="AJ248" s="95">
        <f t="shared" si="65"/>
        <v>0</v>
      </c>
      <c r="AK248" s="96">
        <f t="shared" si="60"/>
        <v>0</v>
      </c>
      <c r="AL248" s="96">
        <f t="shared" si="61"/>
        <v>0</v>
      </c>
    </row>
    <row r="249" spans="2:38" s="97" customFormat="1" ht="39.6" x14ac:dyDescent="0.3">
      <c r="B249" s="79">
        <f t="shared" si="62"/>
        <v>246</v>
      </c>
      <c r="C249" s="79"/>
      <c r="D249" s="80" t="s">
        <v>95</v>
      </c>
      <c r="E249" s="80"/>
      <c r="F249" s="81"/>
      <c r="G249" s="82" t="str">
        <f t="shared" si="63"/>
        <v xml:space="preserve">Группа от QF </v>
      </c>
      <c r="H249" s="83"/>
      <c r="I249" s="83"/>
      <c r="J249" s="133"/>
      <c r="K249" s="84"/>
      <c r="L249" s="85"/>
      <c r="M249" s="85"/>
      <c r="N249" s="86"/>
      <c r="O249" s="80"/>
      <c r="P249" s="87"/>
      <c r="Q249" s="88" t="str">
        <f t="shared" si="57"/>
        <v xml:space="preserve"> </v>
      </c>
      <c r="R249" s="89"/>
      <c r="S249" s="90" t="str">
        <f t="shared" si="58"/>
        <v xml:space="preserve"> </v>
      </c>
      <c r="T249" s="90"/>
      <c r="U249" s="90"/>
      <c r="V249" s="90"/>
      <c r="W249" s="90"/>
      <c r="X249" s="87" t="s">
        <v>75</v>
      </c>
      <c r="Y249" s="76"/>
      <c r="Z249" s="91">
        <f t="shared" si="53"/>
        <v>0</v>
      </c>
      <c r="AA249" s="88" t="str">
        <f t="shared" si="59"/>
        <v xml:space="preserve"> </v>
      </c>
      <c r="AB249" s="91" t="str">
        <f t="shared" si="54"/>
        <v xml:space="preserve"> </v>
      </c>
      <c r="AC249" s="78"/>
      <c r="AD249" s="78"/>
      <c r="AE249" s="78"/>
      <c r="AG249" s="94" t="str">
        <f t="shared" si="55"/>
        <v>≤60</v>
      </c>
      <c r="AH249" s="94">
        <f t="shared" ca="1" si="56"/>
        <v>41</v>
      </c>
      <c r="AI249" s="95">
        <f t="shared" si="64"/>
        <v>0</v>
      </c>
      <c r="AJ249" s="95">
        <f t="shared" si="65"/>
        <v>0</v>
      </c>
      <c r="AK249" s="96">
        <f t="shared" si="60"/>
        <v>0</v>
      </c>
      <c r="AL249" s="96">
        <f t="shared" si="61"/>
        <v>0</v>
      </c>
    </row>
    <row r="250" spans="2:38" s="97" customFormat="1" ht="39.6" x14ac:dyDescent="0.3">
      <c r="B250" s="79">
        <f t="shared" si="62"/>
        <v>247</v>
      </c>
      <c r="C250" s="79"/>
      <c r="D250" s="80" t="s">
        <v>95</v>
      </c>
      <c r="E250" s="80"/>
      <c r="F250" s="81"/>
      <c r="G250" s="82" t="str">
        <f t="shared" si="63"/>
        <v xml:space="preserve">Группа от QF </v>
      </c>
      <c r="H250" s="83"/>
      <c r="I250" s="83"/>
      <c r="J250" s="133"/>
      <c r="K250" s="84"/>
      <c r="L250" s="85"/>
      <c r="M250" s="85"/>
      <c r="N250" s="86"/>
      <c r="O250" s="80"/>
      <c r="P250" s="87"/>
      <c r="Q250" s="88" t="str">
        <f t="shared" si="57"/>
        <v xml:space="preserve"> </v>
      </c>
      <c r="R250" s="89"/>
      <c r="S250" s="90" t="str">
        <f t="shared" si="58"/>
        <v xml:space="preserve"> </v>
      </c>
      <c r="T250" s="90"/>
      <c r="U250" s="90"/>
      <c r="V250" s="90"/>
      <c r="W250" s="90"/>
      <c r="X250" s="87" t="s">
        <v>75</v>
      </c>
      <c r="Y250" s="76"/>
      <c r="Z250" s="91">
        <f t="shared" si="53"/>
        <v>0</v>
      </c>
      <c r="AA250" s="88" t="str">
        <f t="shared" si="59"/>
        <v xml:space="preserve"> </v>
      </c>
      <c r="AB250" s="91" t="str">
        <f t="shared" si="54"/>
        <v xml:space="preserve"> </v>
      </c>
      <c r="AC250" s="78"/>
      <c r="AD250" s="78"/>
      <c r="AE250" s="78"/>
      <c r="AG250" s="94" t="str">
        <f t="shared" si="55"/>
        <v>≤60</v>
      </c>
      <c r="AH250" s="94">
        <f t="shared" ca="1" si="56"/>
        <v>28</v>
      </c>
      <c r="AI250" s="95">
        <f t="shared" si="64"/>
        <v>0</v>
      </c>
      <c r="AJ250" s="95">
        <f t="shared" si="65"/>
        <v>0</v>
      </c>
      <c r="AK250" s="96">
        <f t="shared" si="60"/>
        <v>0</v>
      </c>
      <c r="AL250" s="96">
        <f t="shared" si="61"/>
        <v>0</v>
      </c>
    </row>
    <row r="251" spans="2:38" s="97" customFormat="1" ht="39.6" x14ac:dyDescent="0.3">
      <c r="B251" s="79">
        <f t="shared" si="62"/>
        <v>248</v>
      </c>
      <c r="C251" s="79"/>
      <c r="D251" s="80" t="s">
        <v>95</v>
      </c>
      <c r="E251" s="80"/>
      <c r="F251" s="81"/>
      <c r="G251" s="82" t="str">
        <f t="shared" si="63"/>
        <v xml:space="preserve">Группа от QF </v>
      </c>
      <c r="H251" s="83"/>
      <c r="I251" s="83"/>
      <c r="J251" s="133"/>
      <c r="K251" s="84"/>
      <c r="L251" s="85"/>
      <c r="M251" s="85"/>
      <c r="N251" s="86"/>
      <c r="O251" s="80"/>
      <c r="P251" s="87"/>
      <c r="Q251" s="88" t="str">
        <f t="shared" si="57"/>
        <v xml:space="preserve"> </v>
      </c>
      <c r="R251" s="89"/>
      <c r="S251" s="90" t="str">
        <f t="shared" si="58"/>
        <v xml:space="preserve"> </v>
      </c>
      <c r="T251" s="90"/>
      <c r="U251" s="90"/>
      <c r="V251" s="90"/>
      <c r="W251" s="90"/>
      <c r="X251" s="87" t="s">
        <v>75</v>
      </c>
      <c r="Y251" s="76"/>
      <c r="Z251" s="91">
        <f t="shared" si="53"/>
        <v>0</v>
      </c>
      <c r="AA251" s="88" t="str">
        <f t="shared" si="59"/>
        <v xml:space="preserve"> </v>
      </c>
      <c r="AB251" s="91" t="str">
        <f t="shared" si="54"/>
        <v xml:space="preserve"> </v>
      </c>
      <c r="AC251" s="78"/>
      <c r="AD251" s="78"/>
      <c r="AE251" s="78"/>
      <c r="AG251" s="94" t="str">
        <f t="shared" si="55"/>
        <v>≤60</v>
      </c>
      <c r="AH251" s="94">
        <f t="shared" ca="1" si="56"/>
        <v>43</v>
      </c>
      <c r="AI251" s="95">
        <f t="shared" si="64"/>
        <v>0</v>
      </c>
      <c r="AJ251" s="95">
        <f t="shared" si="65"/>
        <v>0</v>
      </c>
      <c r="AK251" s="96">
        <f t="shared" si="60"/>
        <v>0</v>
      </c>
      <c r="AL251" s="96">
        <f t="shared" si="61"/>
        <v>0</v>
      </c>
    </row>
    <row r="252" spans="2:38" s="97" customFormat="1" ht="39.6" x14ac:dyDescent="0.3">
      <c r="B252" s="79">
        <f t="shared" si="62"/>
        <v>249</v>
      </c>
      <c r="C252" s="79"/>
      <c r="D252" s="80" t="s">
        <v>95</v>
      </c>
      <c r="E252" s="80"/>
      <c r="F252" s="81"/>
      <c r="G252" s="82" t="str">
        <f t="shared" si="63"/>
        <v xml:space="preserve">Группа от QF </v>
      </c>
      <c r="H252" s="83"/>
      <c r="I252" s="83"/>
      <c r="J252" s="133"/>
      <c r="K252" s="84"/>
      <c r="L252" s="85"/>
      <c r="M252" s="85"/>
      <c r="N252" s="86"/>
      <c r="O252" s="80"/>
      <c r="P252" s="87"/>
      <c r="Q252" s="88" t="str">
        <f t="shared" si="57"/>
        <v xml:space="preserve"> </v>
      </c>
      <c r="R252" s="89"/>
      <c r="S252" s="90" t="str">
        <f t="shared" si="58"/>
        <v xml:space="preserve"> </v>
      </c>
      <c r="T252" s="90"/>
      <c r="U252" s="90"/>
      <c r="V252" s="90"/>
      <c r="W252" s="90"/>
      <c r="X252" s="87" t="s">
        <v>75</v>
      </c>
      <c r="Y252" s="76"/>
      <c r="Z252" s="91">
        <f t="shared" si="53"/>
        <v>0</v>
      </c>
      <c r="AA252" s="88" t="str">
        <f t="shared" si="59"/>
        <v xml:space="preserve"> </v>
      </c>
      <c r="AB252" s="91" t="str">
        <f t="shared" si="54"/>
        <v xml:space="preserve"> </v>
      </c>
      <c r="AC252" s="78"/>
      <c r="AD252" s="78"/>
      <c r="AE252" s="78"/>
      <c r="AG252" s="94" t="str">
        <f t="shared" si="55"/>
        <v>≤60</v>
      </c>
      <c r="AH252" s="94">
        <f t="shared" ca="1" si="56"/>
        <v>45</v>
      </c>
      <c r="AI252" s="95">
        <f t="shared" si="64"/>
        <v>0</v>
      </c>
      <c r="AJ252" s="95">
        <f t="shared" si="65"/>
        <v>0</v>
      </c>
      <c r="AK252" s="96">
        <f t="shared" si="60"/>
        <v>0</v>
      </c>
      <c r="AL252" s="96">
        <f t="shared" si="61"/>
        <v>0</v>
      </c>
    </row>
    <row r="253" spans="2:38" s="97" customFormat="1" ht="39.6" x14ac:dyDescent="0.3">
      <c r="B253" s="79">
        <f t="shared" si="62"/>
        <v>250</v>
      </c>
      <c r="C253" s="79"/>
      <c r="D253" s="80" t="s">
        <v>95</v>
      </c>
      <c r="E253" s="80"/>
      <c r="F253" s="81"/>
      <c r="G253" s="82" t="str">
        <f t="shared" si="63"/>
        <v xml:space="preserve">Группа от QF </v>
      </c>
      <c r="H253" s="83"/>
      <c r="I253" s="83"/>
      <c r="J253" s="133"/>
      <c r="K253" s="84"/>
      <c r="L253" s="85"/>
      <c r="M253" s="85"/>
      <c r="N253" s="86"/>
      <c r="O253" s="80"/>
      <c r="P253" s="87"/>
      <c r="Q253" s="88" t="str">
        <f t="shared" si="57"/>
        <v xml:space="preserve"> </v>
      </c>
      <c r="R253" s="89"/>
      <c r="S253" s="90" t="str">
        <f t="shared" si="58"/>
        <v xml:space="preserve"> </v>
      </c>
      <c r="T253" s="90"/>
      <c r="U253" s="90"/>
      <c r="V253" s="90"/>
      <c r="W253" s="90"/>
      <c r="X253" s="87" t="s">
        <v>75</v>
      </c>
      <c r="Y253" s="76"/>
      <c r="Z253" s="91">
        <f t="shared" si="53"/>
        <v>0</v>
      </c>
      <c r="AA253" s="88" t="str">
        <f t="shared" si="59"/>
        <v xml:space="preserve"> </v>
      </c>
      <c r="AB253" s="91" t="str">
        <f t="shared" si="54"/>
        <v xml:space="preserve"> </v>
      </c>
      <c r="AC253" s="78"/>
      <c r="AD253" s="78"/>
      <c r="AE253" s="78"/>
      <c r="AG253" s="94" t="str">
        <f t="shared" si="55"/>
        <v>≤60</v>
      </c>
      <c r="AH253" s="94">
        <f t="shared" ca="1" si="56"/>
        <v>50</v>
      </c>
      <c r="AI253" s="95">
        <f t="shared" si="64"/>
        <v>0</v>
      </c>
      <c r="AJ253" s="95">
        <f t="shared" si="65"/>
        <v>0</v>
      </c>
      <c r="AK253" s="96">
        <f t="shared" si="60"/>
        <v>0</v>
      </c>
      <c r="AL253" s="96">
        <f t="shared" si="61"/>
        <v>0</v>
      </c>
    </row>
    <row r="254" spans="2:38" s="97" customFormat="1" ht="39.6" x14ac:dyDescent="0.3">
      <c r="B254" s="79">
        <f t="shared" si="62"/>
        <v>251</v>
      </c>
      <c r="C254" s="79"/>
      <c r="D254" s="80" t="s">
        <v>95</v>
      </c>
      <c r="E254" s="80"/>
      <c r="F254" s="81"/>
      <c r="G254" s="82" t="str">
        <f t="shared" si="63"/>
        <v xml:space="preserve">Группа от QF </v>
      </c>
      <c r="H254" s="83"/>
      <c r="I254" s="83"/>
      <c r="J254" s="133"/>
      <c r="K254" s="84"/>
      <c r="L254" s="85"/>
      <c r="M254" s="85"/>
      <c r="N254" s="86"/>
      <c r="O254" s="80"/>
      <c r="P254" s="87"/>
      <c r="Q254" s="88" t="str">
        <f t="shared" si="57"/>
        <v xml:space="preserve"> </v>
      </c>
      <c r="R254" s="89"/>
      <c r="S254" s="90" t="str">
        <f t="shared" si="58"/>
        <v xml:space="preserve"> </v>
      </c>
      <c r="T254" s="90"/>
      <c r="U254" s="90"/>
      <c r="V254" s="90"/>
      <c r="W254" s="90"/>
      <c r="X254" s="87" t="s">
        <v>75</v>
      </c>
      <c r="Y254" s="76"/>
      <c r="Z254" s="91">
        <f t="shared" si="53"/>
        <v>0</v>
      </c>
      <c r="AA254" s="88" t="str">
        <f t="shared" si="59"/>
        <v xml:space="preserve"> </v>
      </c>
      <c r="AB254" s="91" t="str">
        <f t="shared" si="54"/>
        <v xml:space="preserve"> </v>
      </c>
      <c r="AC254" s="78"/>
      <c r="AD254" s="78"/>
      <c r="AE254" s="78"/>
      <c r="AG254" s="94" t="str">
        <f t="shared" si="55"/>
        <v>≤60</v>
      </c>
      <c r="AH254" s="94">
        <f t="shared" ca="1" si="56"/>
        <v>49</v>
      </c>
      <c r="AI254" s="95">
        <f t="shared" si="64"/>
        <v>0</v>
      </c>
      <c r="AJ254" s="95">
        <f t="shared" si="65"/>
        <v>0</v>
      </c>
      <c r="AK254" s="96">
        <f t="shared" si="60"/>
        <v>0</v>
      </c>
      <c r="AL254" s="96">
        <f t="shared" si="61"/>
        <v>0</v>
      </c>
    </row>
    <row r="255" spans="2:38" s="97" customFormat="1" ht="39.6" x14ac:dyDescent="0.3">
      <c r="B255" s="79">
        <f t="shared" si="62"/>
        <v>252</v>
      </c>
      <c r="C255" s="79"/>
      <c r="D255" s="80" t="s">
        <v>95</v>
      </c>
      <c r="E255" s="80"/>
      <c r="F255" s="81"/>
      <c r="G255" s="82" t="str">
        <f t="shared" si="63"/>
        <v xml:space="preserve">Группа от QF </v>
      </c>
      <c r="H255" s="83"/>
      <c r="I255" s="83"/>
      <c r="J255" s="133"/>
      <c r="K255" s="84"/>
      <c r="L255" s="85"/>
      <c r="M255" s="85"/>
      <c r="N255" s="86"/>
      <c r="O255" s="80"/>
      <c r="P255" s="87"/>
      <c r="Q255" s="88" t="str">
        <f t="shared" si="57"/>
        <v xml:space="preserve"> </v>
      </c>
      <c r="R255" s="89"/>
      <c r="S255" s="90" t="str">
        <f t="shared" si="58"/>
        <v xml:space="preserve"> </v>
      </c>
      <c r="T255" s="90"/>
      <c r="U255" s="90"/>
      <c r="V255" s="90"/>
      <c r="W255" s="90"/>
      <c r="X255" s="87" t="s">
        <v>75</v>
      </c>
      <c r="Y255" s="76"/>
      <c r="Z255" s="91">
        <f t="shared" si="53"/>
        <v>0</v>
      </c>
      <c r="AA255" s="88" t="str">
        <f t="shared" si="59"/>
        <v xml:space="preserve"> </v>
      </c>
      <c r="AB255" s="91" t="str">
        <f t="shared" si="54"/>
        <v xml:space="preserve"> </v>
      </c>
      <c r="AC255" s="78"/>
      <c r="AD255" s="78"/>
      <c r="AE255" s="78"/>
      <c r="AG255" s="94" t="str">
        <f t="shared" si="55"/>
        <v>≤60</v>
      </c>
      <c r="AH255" s="94">
        <f t="shared" ca="1" si="56"/>
        <v>33</v>
      </c>
      <c r="AI255" s="95">
        <f t="shared" si="64"/>
        <v>0</v>
      </c>
      <c r="AJ255" s="95">
        <f t="shared" si="65"/>
        <v>0</v>
      </c>
      <c r="AK255" s="96">
        <f t="shared" si="60"/>
        <v>0</v>
      </c>
      <c r="AL255" s="96">
        <f t="shared" si="61"/>
        <v>0</v>
      </c>
    </row>
    <row r="256" spans="2:38" s="97" customFormat="1" ht="39.6" x14ac:dyDescent="0.3">
      <c r="B256" s="79">
        <f t="shared" si="62"/>
        <v>253</v>
      </c>
      <c r="C256" s="79"/>
      <c r="D256" s="80" t="s">
        <v>95</v>
      </c>
      <c r="E256" s="80"/>
      <c r="F256" s="81"/>
      <c r="G256" s="82" t="str">
        <f t="shared" si="63"/>
        <v xml:space="preserve">Группа от QF </v>
      </c>
      <c r="H256" s="83"/>
      <c r="I256" s="83"/>
      <c r="J256" s="133"/>
      <c r="K256" s="84"/>
      <c r="L256" s="85"/>
      <c r="M256" s="85"/>
      <c r="N256" s="86"/>
      <c r="O256" s="80"/>
      <c r="P256" s="87"/>
      <c r="Q256" s="88" t="str">
        <f t="shared" si="57"/>
        <v xml:space="preserve"> </v>
      </c>
      <c r="R256" s="89"/>
      <c r="S256" s="90" t="str">
        <f t="shared" si="58"/>
        <v xml:space="preserve"> </v>
      </c>
      <c r="T256" s="90"/>
      <c r="U256" s="90"/>
      <c r="V256" s="90"/>
      <c r="W256" s="90"/>
      <c r="X256" s="87" t="s">
        <v>75</v>
      </c>
      <c r="Y256" s="76"/>
      <c r="Z256" s="91">
        <f t="shared" si="53"/>
        <v>0</v>
      </c>
      <c r="AA256" s="88" t="str">
        <f t="shared" si="59"/>
        <v xml:space="preserve"> </v>
      </c>
      <c r="AB256" s="91" t="str">
        <f t="shared" si="54"/>
        <v xml:space="preserve"> </v>
      </c>
      <c r="AC256" s="78"/>
      <c r="AD256" s="78"/>
      <c r="AE256" s="78"/>
      <c r="AG256" s="94" t="str">
        <f t="shared" si="55"/>
        <v>≤60</v>
      </c>
      <c r="AH256" s="94">
        <f t="shared" ca="1" si="56"/>
        <v>23</v>
      </c>
      <c r="AI256" s="95">
        <f t="shared" si="64"/>
        <v>0</v>
      </c>
      <c r="AJ256" s="95">
        <f t="shared" si="65"/>
        <v>0</v>
      </c>
      <c r="AK256" s="96">
        <f t="shared" si="60"/>
        <v>0</v>
      </c>
      <c r="AL256" s="96">
        <f t="shared" si="61"/>
        <v>0</v>
      </c>
    </row>
    <row r="257" spans="2:38" s="97" customFormat="1" ht="39.6" x14ac:dyDescent="0.3">
      <c r="B257" s="79">
        <f t="shared" si="62"/>
        <v>254</v>
      </c>
      <c r="C257" s="79"/>
      <c r="D257" s="80" t="s">
        <v>95</v>
      </c>
      <c r="E257" s="80"/>
      <c r="F257" s="81"/>
      <c r="G257" s="82" t="str">
        <f t="shared" si="63"/>
        <v xml:space="preserve">Группа от QF </v>
      </c>
      <c r="H257" s="83"/>
      <c r="I257" s="83"/>
      <c r="J257" s="133"/>
      <c r="K257" s="84"/>
      <c r="L257" s="85"/>
      <c r="M257" s="85"/>
      <c r="N257" s="86"/>
      <c r="O257" s="80"/>
      <c r="P257" s="87"/>
      <c r="Q257" s="88" t="str">
        <f t="shared" si="57"/>
        <v xml:space="preserve"> </v>
      </c>
      <c r="R257" s="89"/>
      <c r="S257" s="90" t="str">
        <f t="shared" si="58"/>
        <v xml:space="preserve"> </v>
      </c>
      <c r="T257" s="90"/>
      <c r="U257" s="90"/>
      <c r="V257" s="90"/>
      <c r="W257" s="90"/>
      <c r="X257" s="87" t="s">
        <v>75</v>
      </c>
      <c r="Y257" s="76"/>
      <c r="Z257" s="91">
        <f t="shared" si="53"/>
        <v>0</v>
      </c>
      <c r="AA257" s="88" t="str">
        <f t="shared" si="59"/>
        <v xml:space="preserve"> </v>
      </c>
      <c r="AB257" s="91" t="str">
        <f t="shared" si="54"/>
        <v xml:space="preserve"> </v>
      </c>
      <c r="AC257" s="78"/>
      <c r="AD257" s="78"/>
      <c r="AE257" s="78"/>
      <c r="AG257" s="94" t="str">
        <f t="shared" si="55"/>
        <v>≤60</v>
      </c>
      <c r="AH257" s="94">
        <f t="shared" ca="1" si="56"/>
        <v>33</v>
      </c>
      <c r="AI257" s="95">
        <f t="shared" si="64"/>
        <v>0</v>
      </c>
      <c r="AJ257" s="95">
        <f t="shared" si="65"/>
        <v>0</v>
      </c>
      <c r="AK257" s="96">
        <f t="shared" si="60"/>
        <v>0</v>
      </c>
      <c r="AL257" s="96">
        <f t="shared" si="61"/>
        <v>0</v>
      </c>
    </row>
    <row r="258" spans="2:38" s="97" customFormat="1" ht="39.6" x14ac:dyDescent="0.3">
      <c r="B258" s="79">
        <f t="shared" si="62"/>
        <v>255</v>
      </c>
      <c r="C258" s="79"/>
      <c r="D258" s="80" t="s">
        <v>95</v>
      </c>
      <c r="E258" s="80"/>
      <c r="F258" s="81"/>
      <c r="G258" s="82" t="str">
        <f t="shared" si="63"/>
        <v xml:space="preserve">Группа от QF </v>
      </c>
      <c r="H258" s="83"/>
      <c r="I258" s="83"/>
      <c r="J258" s="133"/>
      <c r="K258" s="84"/>
      <c r="L258" s="85"/>
      <c r="M258" s="85"/>
      <c r="N258" s="86"/>
      <c r="O258" s="80"/>
      <c r="P258" s="87"/>
      <c r="Q258" s="88" t="str">
        <f t="shared" si="57"/>
        <v xml:space="preserve"> </v>
      </c>
      <c r="R258" s="89"/>
      <c r="S258" s="90" t="str">
        <f t="shared" si="58"/>
        <v xml:space="preserve"> </v>
      </c>
      <c r="T258" s="90"/>
      <c r="U258" s="90"/>
      <c r="V258" s="90"/>
      <c r="W258" s="90"/>
      <c r="X258" s="87" t="s">
        <v>75</v>
      </c>
      <c r="Y258" s="76"/>
      <c r="Z258" s="91">
        <f t="shared" si="53"/>
        <v>0</v>
      </c>
      <c r="AA258" s="88" t="str">
        <f t="shared" si="59"/>
        <v xml:space="preserve"> </v>
      </c>
      <c r="AB258" s="91" t="str">
        <f t="shared" si="54"/>
        <v xml:space="preserve"> </v>
      </c>
      <c r="AC258" s="78"/>
      <c r="AD258" s="78"/>
      <c r="AE258" s="78"/>
      <c r="AG258" s="94" t="str">
        <f t="shared" si="55"/>
        <v>≤60</v>
      </c>
      <c r="AH258" s="94">
        <f t="shared" ca="1" si="56"/>
        <v>45</v>
      </c>
      <c r="AI258" s="95">
        <f t="shared" si="64"/>
        <v>0</v>
      </c>
      <c r="AJ258" s="95">
        <f t="shared" si="65"/>
        <v>0</v>
      </c>
      <c r="AK258" s="96">
        <f t="shared" si="60"/>
        <v>0</v>
      </c>
      <c r="AL258" s="96">
        <f t="shared" si="61"/>
        <v>0</v>
      </c>
    </row>
    <row r="259" spans="2:38" s="97" customFormat="1" ht="39.6" x14ac:dyDescent="0.3">
      <c r="B259" s="79">
        <f t="shared" si="62"/>
        <v>256</v>
      </c>
      <c r="C259" s="79"/>
      <c r="D259" s="80" t="s">
        <v>95</v>
      </c>
      <c r="E259" s="80"/>
      <c r="F259" s="81"/>
      <c r="G259" s="82" t="str">
        <f t="shared" si="63"/>
        <v xml:space="preserve">Группа от QF </v>
      </c>
      <c r="H259" s="83"/>
      <c r="I259" s="83"/>
      <c r="J259" s="133"/>
      <c r="K259" s="84"/>
      <c r="L259" s="85"/>
      <c r="M259" s="85"/>
      <c r="N259" s="86"/>
      <c r="O259" s="80"/>
      <c r="P259" s="87"/>
      <c r="Q259" s="88" t="str">
        <f t="shared" si="57"/>
        <v xml:space="preserve"> </v>
      </c>
      <c r="R259" s="89"/>
      <c r="S259" s="90" t="str">
        <f t="shared" si="58"/>
        <v xml:space="preserve"> </v>
      </c>
      <c r="T259" s="90"/>
      <c r="U259" s="90"/>
      <c r="V259" s="90"/>
      <c r="W259" s="90"/>
      <c r="X259" s="87" t="s">
        <v>75</v>
      </c>
      <c r="Y259" s="76"/>
      <c r="Z259" s="91">
        <f t="shared" ref="Z259:Z322" si="66">IF(R259=$AC$1,J259*3,IF(R259=$AD$1,J259*5,IF(R259=$AE$1,J259*8,IF(R259=$AF$1,J259*12*0.75,0))))</f>
        <v>0</v>
      </c>
      <c r="AA259" s="88" t="str">
        <f t="shared" si="59"/>
        <v xml:space="preserve"> </v>
      </c>
      <c r="AB259" s="91" t="str">
        <f t="shared" ref="AB259:AB322" si="67">IF(R259=$AC$1,J259*5,IF(R259=$AD$1,J259*10,IF(R259=$AE$1,J259*10,IF(R259=$AF$1,J259*12," "))))</f>
        <v xml:space="preserve"> </v>
      </c>
      <c r="AC259" s="78"/>
      <c r="AD259" s="78"/>
      <c r="AE259" s="78"/>
      <c r="AG259" s="94" t="str">
        <f t="shared" ref="AG259:AG322" si="68">IF(J259&gt;63,"≤120","≤60")</f>
        <v>≤60</v>
      </c>
      <c r="AH259" s="94">
        <f t="shared" ref="AH259:AH322" ca="1" si="69">IF(J259&lt;63,RANDBETWEEN(20,50),RANDBETWEEN(60,110))</f>
        <v>32</v>
      </c>
      <c r="AI259" s="95">
        <f t="shared" si="64"/>
        <v>0</v>
      </c>
      <c r="AJ259" s="95">
        <f t="shared" si="65"/>
        <v>0</v>
      </c>
      <c r="AK259" s="96">
        <f t="shared" si="60"/>
        <v>0</v>
      </c>
      <c r="AL259" s="96">
        <f t="shared" si="61"/>
        <v>0</v>
      </c>
    </row>
    <row r="260" spans="2:38" s="97" customFormat="1" ht="39.6" x14ac:dyDescent="0.3">
      <c r="B260" s="79">
        <f t="shared" si="62"/>
        <v>257</v>
      </c>
      <c r="C260" s="79"/>
      <c r="D260" s="80" t="s">
        <v>95</v>
      </c>
      <c r="E260" s="80"/>
      <c r="F260" s="81"/>
      <c r="G260" s="82" t="str">
        <f t="shared" si="63"/>
        <v xml:space="preserve">Группа от QF </v>
      </c>
      <c r="H260" s="83"/>
      <c r="I260" s="83"/>
      <c r="J260" s="133"/>
      <c r="K260" s="84"/>
      <c r="L260" s="85"/>
      <c r="M260" s="85"/>
      <c r="N260" s="86"/>
      <c r="O260" s="80"/>
      <c r="P260" s="87"/>
      <c r="Q260" s="88" t="str">
        <f t="shared" ref="Q260:Q323" si="70">IF(Z260=0," ","-")</f>
        <v xml:space="preserve"> </v>
      </c>
      <c r="R260" s="89"/>
      <c r="S260" s="90" t="str">
        <f t="shared" ref="S260:S323" si="71">IF(Z260=0," ","-")</f>
        <v xml:space="preserve"> </v>
      </c>
      <c r="T260" s="90"/>
      <c r="U260" s="90"/>
      <c r="V260" s="90"/>
      <c r="W260" s="90"/>
      <c r="X260" s="87" t="s">
        <v>75</v>
      </c>
      <c r="Y260" s="76"/>
      <c r="Z260" s="91">
        <f t="shared" si="66"/>
        <v>0</v>
      </c>
      <c r="AA260" s="88" t="str">
        <f t="shared" ref="AA260:AA323" si="72">IF(Z260=0," ","-")</f>
        <v xml:space="preserve"> </v>
      </c>
      <c r="AB260" s="91" t="str">
        <f t="shared" si="67"/>
        <v xml:space="preserve"> </v>
      </c>
      <c r="AC260" s="78"/>
      <c r="AD260" s="78"/>
      <c r="AE260" s="78"/>
      <c r="AG260" s="94" t="str">
        <f t="shared" si="68"/>
        <v>≤60</v>
      </c>
      <c r="AH260" s="94">
        <f t="shared" ca="1" si="69"/>
        <v>47</v>
      </c>
      <c r="AI260" s="95">
        <f t="shared" si="64"/>
        <v>0</v>
      </c>
      <c r="AJ260" s="95">
        <f t="shared" si="65"/>
        <v>0</v>
      </c>
      <c r="AK260" s="96">
        <f t="shared" ref="AK260:AK323" si="73">ROUND(J260*1.13,0)</f>
        <v>0</v>
      </c>
      <c r="AL260" s="96">
        <f t="shared" ref="AL260:AL323" si="74">ROUND(J260*1.45,0)</f>
        <v>0</v>
      </c>
    </row>
    <row r="261" spans="2:38" s="97" customFormat="1" ht="39.6" x14ac:dyDescent="0.3">
      <c r="B261" s="79">
        <f t="shared" si="62"/>
        <v>258</v>
      </c>
      <c r="C261" s="79"/>
      <c r="D261" s="80" t="s">
        <v>95</v>
      </c>
      <c r="E261" s="80"/>
      <c r="F261" s="81"/>
      <c r="G261" s="82" t="str">
        <f t="shared" si="63"/>
        <v xml:space="preserve">Группа от QF </v>
      </c>
      <c r="H261" s="83"/>
      <c r="I261" s="83"/>
      <c r="J261" s="133"/>
      <c r="K261" s="84"/>
      <c r="L261" s="85"/>
      <c r="M261" s="85"/>
      <c r="N261" s="86"/>
      <c r="O261" s="80"/>
      <c r="P261" s="87"/>
      <c r="Q261" s="88" t="str">
        <f t="shared" si="70"/>
        <v xml:space="preserve"> </v>
      </c>
      <c r="R261" s="89"/>
      <c r="S261" s="90" t="str">
        <f t="shared" si="71"/>
        <v xml:space="preserve"> </v>
      </c>
      <c r="T261" s="90"/>
      <c r="U261" s="90"/>
      <c r="V261" s="90"/>
      <c r="W261" s="90"/>
      <c r="X261" s="87" t="s">
        <v>75</v>
      </c>
      <c r="Y261" s="76"/>
      <c r="Z261" s="91">
        <f t="shared" si="66"/>
        <v>0</v>
      </c>
      <c r="AA261" s="88" t="str">
        <f t="shared" si="72"/>
        <v xml:space="preserve"> </v>
      </c>
      <c r="AB261" s="91" t="str">
        <f t="shared" si="67"/>
        <v xml:space="preserve"> </v>
      </c>
      <c r="AC261" s="78"/>
      <c r="AD261" s="78"/>
      <c r="AE261" s="78"/>
      <c r="AG261" s="94" t="str">
        <f t="shared" si="68"/>
        <v>≤60</v>
      </c>
      <c r="AH261" s="94">
        <f t="shared" ca="1" si="69"/>
        <v>31</v>
      </c>
      <c r="AI261" s="95">
        <f t="shared" si="64"/>
        <v>0</v>
      </c>
      <c r="AJ261" s="95">
        <f t="shared" si="65"/>
        <v>0</v>
      </c>
      <c r="AK261" s="96">
        <f t="shared" si="73"/>
        <v>0</v>
      </c>
      <c r="AL261" s="96">
        <f t="shared" si="74"/>
        <v>0</v>
      </c>
    </row>
    <row r="262" spans="2:38" s="97" customFormat="1" ht="39.6" x14ac:dyDescent="0.3">
      <c r="B262" s="79">
        <f t="shared" ref="B262:B325" si="75">(IF(B260+B261=0,(B259+1),(IF(B261=0,(B260+1),B261+1))))</f>
        <v>259</v>
      </c>
      <c r="C262" s="79"/>
      <c r="D262" s="80" t="s">
        <v>95</v>
      </c>
      <c r="E262" s="80"/>
      <c r="F262" s="81"/>
      <c r="G262" s="82" t="str">
        <f t="shared" si="63"/>
        <v xml:space="preserve">Группа от QF </v>
      </c>
      <c r="H262" s="83"/>
      <c r="I262" s="83"/>
      <c r="J262" s="133"/>
      <c r="K262" s="84"/>
      <c r="L262" s="85"/>
      <c r="M262" s="85"/>
      <c r="N262" s="86"/>
      <c r="O262" s="80"/>
      <c r="P262" s="87"/>
      <c r="Q262" s="88" t="str">
        <f t="shared" si="70"/>
        <v xml:space="preserve"> </v>
      </c>
      <c r="R262" s="89"/>
      <c r="S262" s="90" t="str">
        <f t="shared" si="71"/>
        <v xml:space="preserve"> </v>
      </c>
      <c r="T262" s="90"/>
      <c r="U262" s="90"/>
      <c r="V262" s="90"/>
      <c r="W262" s="90"/>
      <c r="X262" s="87" t="s">
        <v>75</v>
      </c>
      <c r="Y262" s="76"/>
      <c r="Z262" s="91">
        <f t="shared" si="66"/>
        <v>0</v>
      </c>
      <c r="AA262" s="88" t="str">
        <f t="shared" si="72"/>
        <v xml:space="preserve"> </v>
      </c>
      <c r="AB262" s="91" t="str">
        <f t="shared" si="67"/>
        <v xml:space="preserve"> </v>
      </c>
      <c r="AC262" s="78"/>
      <c r="AD262" s="78"/>
      <c r="AE262" s="78"/>
      <c r="AG262" s="94" t="str">
        <f t="shared" si="68"/>
        <v>≤60</v>
      </c>
      <c r="AH262" s="94">
        <f t="shared" ca="1" si="69"/>
        <v>32</v>
      </c>
      <c r="AI262" s="95">
        <f t="shared" si="64"/>
        <v>0</v>
      </c>
      <c r="AJ262" s="95">
        <f t="shared" si="65"/>
        <v>0</v>
      </c>
      <c r="AK262" s="96">
        <f t="shared" si="73"/>
        <v>0</v>
      </c>
      <c r="AL262" s="96">
        <f t="shared" si="74"/>
        <v>0</v>
      </c>
    </row>
    <row r="263" spans="2:38" s="97" customFormat="1" ht="39.6" x14ac:dyDescent="0.3">
      <c r="B263" s="79">
        <f t="shared" si="75"/>
        <v>260</v>
      </c>
      <c r="C263" s="79"/>
      <c r="D263" s="80" t="s">
        <v>95</v>
      </c>
      <c r="E263" s="80"/>
      <c r="F263" s="81"/>
      <c r="G263" s="82" t="str">
        <f t="shared" si="63"/>
        <v xml:space="preserve">Группа от QF </v>
      </c>
      <c r="H263" s="83"/>
      <c r="I263" s="83"/>
      <c r="J263" s="133"/>
      <c r="K263" s="84"/>
      <c r="L263" s="85"/>
      <c r="M263" s="85"/>
      <c r="N263" s="86"/>
      <c r="O263" s="80"/>
      <c r="P263" s="87"/>
      <c r="Q263" s="88" t="str">
        <f t="shared" si="70"/>
        <v xml:space="preserve"> </v>
      </c>
      <c r="R263" s="89"/>
      <c r="S263" s="90" t="str">
        <f t="shared" si="71"/>
        <v xml:space="preserve"> </v>
      </c>
      <c r="T263" s="90"/>
      <c r="U263" s="90"/>
      <c r="V263" s="90"/>
      <c r="W263" s="90"/>
      <c r="X263" s="87" t="s">
        <v>75</v>
      </c>
      <c r="Y263" s="76"/>
      <c r="Z263" s="91">
        <f t="shared" si="66"/>
        <v>0</v>
      </c>
      <c r="AA263" s="88" t="str">
        <f t="shared" si="72"/>
        <v xml:space="preserve"> </v>
      </c>
      <c r="AB263" s="91" t="str">
        <f t="shared" si="67"/>
        <v xml:space="preserve"> </v>
      </c>
      <c r="AC263" s="78"/>
      <c r="AD263" s="78"/>
      <c r="AE263" s="78"/>
      <c r="AG263" s="94" t="str">
        <f t="shared" si="68"/>
        <v>≤60</v>
      </c>
      <c r="AH263" s="94">
        <f t="shared" ca="1" si="69"/>
        <v>26</v>
      </c>
      <c r="AI263" s="95">
        <f t="shared" si="64"/>
        <v>0</v>
      </c>
      <c r="AJ263" s="95">
        <f t="shared" si="65"/>
        <v>0</v>
      </c>
      <c r="AK263" s="96">
        <f t="shared" si="73"/>
        <v>0</v>
      </c>
      <c r="AL263" s="96">
        <f t="shared" si="74"/>
        <v>0</v>
      </c>
    </row>
    <row r="264" spans="2:38" s="97" customFormat="1" ht="39.6" x14ac:dyDescent="0.3">
      <c r="B264" s="79">
        <f t="shared" si="75"/>
        <v>261</v>
      </c>
      <c r="C264" s="79"/>
      <c r="D264" s="80" t="s">
        <v>95</v>
      </c>
      <c r="E264" s="80"/>
      <c r="F264" s="81"/>
      <c r="G264" s="82" t="str">
        <f t="shared" si="63"/>
        <v xml:space="preserve">Группа от QF </v>
      </c>
      <c r="H264" s="83"/>
      <c r="I264" s="83"/>
      <c r="J264" s="133"/>
      <c r="K264" s="84"/>
      <c r="L264" s="85"/>
      <c r="M264" s="85"/>
      <c r="N264" s="86"/>
      <c r="O264" s="80"/>
      <c r="P264" s="87"/>
      <c r="Q264" s="88" t="str">
        <f t="shared" si="70"/>
        <v xml:space="preserve"> </v>
      </c>
      <c r="R264" s="89"/>
      <c r="S264" s="90" t="str">
        <f t="shared" si="71"/>
        <v xml:space="preserve"> </v>
      </c>
      <c r="T264" s="90"/>
      <c r="U264" s="90"/>
      <c r="V264" s="90"/>
      <c r="W264" s="90"/>
      <c r="X264" s="87" t="s">
        <v>75</v>
      </c>
      <c r="Y264" s="76"/>
      <c r="Z264" s="91">
        <f t="shared" si="66"/>
        <v>0</v>
      </c>
      <c r="AA264" s="88" t="str">
        <f t="shared" si="72"/>
        <v xml:space="preserve"> </v>
      </c>
      <c r="AB264" s="91" t="str">
        <f t="shared" si="67"/>
        <v xml:space="preserve"> </v>
      </c>
      <c r="AC264" s="78"/>
      <c r="AD264" s="78"/>
      <c r="AE264" s="78"/>
      <c r="AG264" s="94" t="str">
        <f t="shared" si="68"/>
        <v>≤60</v>
      </c>
      <c r="AH264" s="94">
        <f t="shared" ca="1" si="69"/>
        <v>21</v>
      </c>
      <c r="AI264" s="95">
        <f t="shared" si="64"/>
        <v>0</v>
      </c>
      <c r="AJ264" s="95">
        <f t="shared" si="65"/>
        <v>0</v>
      </c>
      <c r="AK264" s="96">
        <f t="shared" si="73"/>
        <v>0</v>
      </c>
      <c r="AL264" s="96">
        <f t="shared" si="74"/>
        <v>0</v>
      </c>
    </row>
    <row r="265" spans="2:38" s="97" customFormat="1" ht="39.6" x14ac:dyDescent="0.3">
      <c r="B265" s="79">
        <f t="shared" si="75"/>
        <v>262</v>
      </c>
      <c r="C265" s="79"/>
      <c r="D265" s="80" t="s">
        <v>95</v>
      </c>
      <c r="E265" s="80"/>
      <c r="F265" s="81"/>
      <c r="G265" s="82" t="str">
        <f t="shared" si="63"/>
        <v xml:space="preserve">Группа от QF </v>
      </c>
      <c r="H265" s="83"/>
      <c r="I265" s="83"/>
      <c r="J265" s="133"/>
      <c r="K265" s="84"/>
      <c r="L265" s="85"/>
      <c r="M265" s="85"/>
      <c r="N265" s="86"/>
      <c r="O265" s="80"/>
      <c r="P265" s="87"/>
      <c r="Q265" s="88" t="str">
        <f t="shared" si="70"/>
        <v xml:space="preserve"> </v>
      </c>
      <c r="R265" s="89"/>
      <c r="S265" s="90" t="str">
        <f t="shared" si="71"/>
        <v xml:space="preserve"> </v>
      </c>
      <c r="T265" s="90"/>
      <c r="U265" s="90"/>
      <c r="V265" s="90"/>
      <c r="W265" s="90"/>
      <c r="X265" s="87" t="s">
        <v>75</v>
      </c>
      <c r="Y265" s="76"/>
      <c r="Z265" s="91">
        <f t="shared" si="66"/>
        <v>0</v>
      </c>
      <c r="AA265" s="88" t="str">
        <f t="shared" si="72"/>
        <v xml:space="preserve"> </v>
      </c>
      <c r="AB265" s="91" t="str">
        <f t="shared" si="67"/>
        <v xml:space="preserve"> </v>
      </c>
      <c r="AC265" s="78"/>
      <c r="AD265" s="78"/>
      <c r="AE265" s="78"/>
      <c r="AG265" s="94" t="str">
        <f t="shared" si="68"/>
        <v>≤60</v>
      </c>
      <c r="AH265" s="94">
        <f t="shared" ca="1" si="69"/>
        <v>45</v>
      </c>
      <c r="AI265" s="95">
        <f t="shared" si="64"/>
        <v>0</v>
      </c>
      <c r="AJ265" s="95">
        <f t="shared" si="65"/>
        <v>0</v>
      </c>
      <c r="AK265" s="96">
        <f t="shared" si="73"/>
        <v>0</v>
      </c>
      <c r="AL265" s="96">
        <f t="shared" si="74"/>
        <v>0</v>
      </c>
    </row>
    <row r="266" spans="2:38" s="97" customFormat="1" ht="39.6" x14ac:dyDescent="0.3">
      <c r="B266" s="79">
        <f t="shared" si="75"/>
        <v>263</v>
      </c>
      <c r="C266" s="79"/>
      <c r="D266" s="80" t="s">
        <v>95</v>
      </c>
      <c r="E266" s="80"/>
      <c r="F266" s="81"/>
      <c r="G266" s="82" t="str">
        <f t="shared" si="63"/>
        <v xml:space="preserve">Группа от QF </v>
      </c>
      <c r="H266" s="83"/>
      <c r="I266" s="83"/>
      <c r="J266" s="133"/>
      <c r="K266" s="84"/>
      <c r="L266" s="85"/>
      <c r="M266" s="85"/>
      <c r="N266" s="86"/>
      <c r="O266" s="80"/>
      <c r="P266" s="87"/>
      <c r="Q266" s="88" t="str">
        <f t="shared" si="70"/>
        <v xml:space="preserve"> </v>
      </c>
      <c r="R266" s="89"/>
      <c r="S266" s="90" t="str">
        <f t="shared" si="71"/>
        <v xml:space="preserve"> </v>
      </c>
      <c r="T266" s="90"/>
      <c r="U266" s="90"/>
      <c r="V266" s="90"/>
      <c r="W266" s="90"/>
      <c r="X266" s="87" t="s">
        <v>75</v>
      </c>
      <c r="Y266" s="76"/>
      <c r="Z266" s="91">
        <f t="shared" si="66"/>
        <v>0</v>
      </c>
      <c r="AA266" s="88" t="str">
        <f t="shared" si="72"/>
        <v xml:space="preserve"> </v>
      </c>
      <c r="AB266" s="91" t="str">
        <f t="shared" si="67"/>
        <v xml:space="preserve"> </v>
      </c>
      <c r="AC266" s="78"/>
      <c r="AD266" s="78"/>
      <c r="AE266" s="78"/>
      <c r="AG266" s="94" t="str">
        <f t="shared" si="68"/>
        <v>≤60</v>
      </c>
      <c r="AH266" s="94">
        <f t="shared" ca="1" si="69"/>
        <v>38</v>
      </c>
      <c r="AI266" s="95">
        <f t="shared" si="64"/>
        <v>0</v>
      </c>
      <c r="AJ266" s="95">
        <f t="shared" si="65"/>
        <v>0</v>
      </c>
      <c r="AK266" s="96">
        <f t="shared" si="73"/>
        <v>0</v>
      </c>
      <c r="AL266" s="96">
        <f t="shared" si="74"/>
        <v>0</v>
      </c>
    </row>
    <row r="267" spans="2:38" s="97" customFormat="1" ht="39.6" x14ac:dyDescent="0.3">
      <c r="B267" s="79">
        <f t="shared" si="75"/>
        <v>264</v>
      </c>
      <c r="C267" s="79"/>
      <c r="D267" s="80" t="s">
        <v>95</v>
      </c>
      <c r="E267" s="80"/>
      <c r="F267" s="81"/>
      <c r="G267" s="82" t="str">
        <f t="shared" si="63"/>
        <v xml:space="preserve">Группа от QF </v>
      </c>
      <c r="H267" s="83"/>
      <c r="I267" s="83"/>
      <c r="J267" s="133"/>
      <c r="K267" s="84"/>
      <c r="L267" s="85"/>
      <c r="M267" s="85"/>
      <c r="N267" s="86"/>
      <c r="O267" s="80"/>
      <c r="P267" s="87"/>
      <c r="Q267" s="88" t="str">
        <f t="shared" si="70"/>
        <v xml:space="preserve"> </v>
      </c>
      <c r="R267" s="89"/>
      <c r="S267" s="90" t="str">
        <f t="shared" si="71"/>
        <v xml:space="preserve"> </v>
      </c>
      <c r="T267" s="90"/>
      <c r="U267" s="90"/>
      <c r="V267" s="90"/>
      <c r="W267" s="90"/>
      <c r="X267" s="87" t="s">
        <v>75</v>
      </c>
      <c r="Y267" s="76"/>
      <c r="Z267" s="91">
        <f t="shared" si="66"/>
        <v>0</v>
      </c>
      <c r="AA267" s="88" t="str">
        <f t="shared" si="72"/>
        <v xml:space="preserve"> </v>
      </c>
      <c r="AB267" s="91" t="str">
        <f t="shared" si="67"/>
        <v xml:space="preserve"> </v>
      </c>
      <c r="AC267" s="78"/>
      <c r="AD267" s="78"/>
      <c r="AE267" s="78"/>
      <c r="AG267" s="94" t="str">
        <f t="shared" si="68"/>
        <v>≤60</v>
      </c>
      <c r="AH267" s="94">
        <f t="shared" ca="1" si="69"/>
        <v>35</v>
      </c>
      <c r="AI267" s="95">
        <f t="shared" si="64"/>
        <v>0</v>
      </c>
      <c r="AJ267" s="95">
        <f t="shared" si="65"/>
        <v>0</v>
      </c>
      <c r="AK267" s="96">
        <f t="shared" si="73"/>
        <v>0</v>
      </c>
      <c r="AL267" s="96">
        <f t="shared" si="74"/>
        <v>0</v>
      </c>
    </row>
    <row r="268" spans="2:38" s="97" customFormat="1" ht="39.6" x14ac:dyDescent="0.3">
      <c r="B268" s="79">
        <f t="shared" si="75"/>
        <v>265</v>
      </c>
      <c r="C268" s="79"/>
      <c r="D268" s="80" t="s">
        <v>95</v>
      </c>
      <c r="E268" s="80"/>
      <c r="F268" s="81"/>
      <c r="G268" s="82" t="str">
        <f t="shared" si="63"/>
        <v xml:space="preserve">Группа от QF </v>
      </c>
      <c r="H268" s="83"/>
      <c r="I268" s="83"/>
      <c r="J268" s="133"/>
      <c r="K268" s="84"/>
      <c r="L268" s="85"/>
      <c r="M268" s="85"/>
      <c r="N268" s="86"/>
      <c r="O268" s="80"/>
      <c r="P268" s="87"/>
      <c r="Q268" s="88" t="str">
        <f t="shared" si="70"/>
        <v xml:space="preserve"> </v>
      </c>
      <c r="R268" s="89"/>
      <c r="S268" s="90" t="str">
        <f t="shared" si="71"/>
        <v xml:space="preserve"> </v>
      </c>
      <c r="T268" s="90"/>
      <c r="U268" s="90"/>
      <c r="V268" s="90"/>
      <c r="W268" s="90"/>
      <c r="X268" s="87" t="s">
        <v>75</v>
      </c>
      <c r="Y268" s="76"/>
      <c r="Z268" s="91">
        <f t="shared" si="66"/>
        <v>0</v>
      </c>
      <c r="AA268" s="88" t="str">
        <f t="shared" si="72"/>
        <v xml:space="preserve"> </v>
      </c>
      <c r="AB268" s="91" t="str">
        <f t="shared" si="67"/>
        <v xml:space="preserve"> </v>
      </c>
      <c r="AC268" s="78"/>
      <c r="AD268" s="78"/>
      <c r="AE268" s="78"/>
      <c r="AG268" s="94" t="str">
        <f t="shared" si="68"/>
        <v>≤60</v>
      </c>
      <c r="AH268" s="94">
        <f t="shared" ca="1" si="69"/>
        <v>30</v>
      </c>
      <c r="AI268" s="95">
        <f t="shared" si="64"/>
        <v>0</v>
      </c>
      <c r="AJ268" s="95">
        <f t="shared" si="65"/>
        <v>0</v>
      </c>
      <c r="AK268" s="96">
        <f t="shared" si="73"/>
        <v>0</v>
      </c>
      <c r="AL268" s="96">
        <f t="shared" si="74"/>
        <v>0</v>
      </c>
    </row>
    <row r="269" spans="2:38" s="97" customFormat="1" ht="39.6" x14ac:dyDescent="0.3">
      <c r="B269" s="79">
        <f t="shared" si="75"/>
        <v>266</v>
      </c>
      <c r="C269" s="79"/>
      <c r="D269" s="80" t="s">
        <v>95</v>
      </c>
      <c r="E269" s="80"/>
      <c r="F269" s="81"/>
      <c r="G269" s="82" t="str">
        <f t="shared" ref="G269:G332" si="76">CONCATENATE(D269," ",F269,E269)</f>
        <v xml:space="preserve">Группа от QF </v>
      </c>
      <c r="H269" s="83"/>
      <c r="I269" s="83"/>
      <c r="J269" s="133"/>
      <c r="K269" s="84"/>
      <c r="L269" s="85"/>
      <c r="M269" s="85"/>
      <c r="N269" s="86"/>
      <c r="O269" s="80"/>
      <c r="P269" s="87"/>
      <c r="Q269" s="88" t="str">
        <f t="shared" si="70"/>
        <v xml:space="preserve"> </v>
      </c>
      <c r="R269" s="89"/>
      <c r="S269" s="90" t="str">
        <f t="shared" si="71"/>
        <v xml:space="preserve"> </v>
      </c>
      <c r="T269" s="90"/>
      <c r="U269" s="90"/>
      <c r="V269" s="90"/>
      <c r="W269" s="90"/>
      <c r="X269" s="87" t="s">
        <v>75</v>
      </c>
      <c r="Y269" s="76"/>
      <c r="Z269" s="91">
        <f t="shared" si="66"/>
        <v>0</v>
      </c>
      <c r="AA269" s="88" t="str">
        <f t="shared" si="72"/>
        <v xml:space="preserve"> </v>
      </c>
      <c r="AB269" s="91" t="str">
        <f t="shared" si="67"/>
        <v xml:space="preserve"> </v>
      </c>
      <c r="AC269" s="78"/>
      <c r="AD269" s="78"/>
      <c r="AE269" s="78"/>
      <c r="AG269" s="94" t="str">
        <f t="shared" si="68"/>
        <v>≤60</v>
      </c>
      <c r="AH269" s="94">
        <f t="shared" ca="1" si="69"/>
        <v>42</v>
      </c>
      <c r="AI269" s="95">
        <f t="shared" si="64"/>
        <v>0</v>
      </c>
      <c r="AJ269" s="95">
        <f t="shared" si="65"/>
        <v>0</v>
      </c>
      <c r="AK269" s="96">
        <f t="shared" si="73"/>
        <v>0</v>
      </c>
      <c r="AL269" s="96">
        <f t="shared" si="74"/>
        <v>0</v>
      </c>
    </row>
    <row r="270" spans="2:38" s="97" customFormat="1" ht="39.6" x14ac:dyDescent="0.3">
      <c r="B270" s="79">
        <f t="shared" si="75"/>
        <v>267</v>
      </c>
      <c r="C270" s="79"/>
      <c r="D270" s="80" t="s">
        <v>95</v>
      </c>
      <c r="E270" s="80"/>
      <c r="F270" s="81"/>
      <c r="G270" s="82" t="str">
        <f t="shared" si="76"/>
        <v xml:space="preserve">Группа от QF </v>
      </c>
      <c r="H270" s="83"/>
      <c r="I270" s="83"/>
      <c r="J270" s="133"/>
      <c r="K270" s="84"/>
      <c r="L270" s="85"/>
      <c r="M270" s="85"/>
      <c r="N270" s="86"/>
      <c r="O270" s="80"/>
      <c r="P270" s="87"/>
      <c r="Q270" s="88" t="str">
        <f t="shared" si="70"/>
        <v xml:space="preserve"> </v>
      </c>
      <c r="R270" s="89"/>
      <c r="S270" s="90" t="str">
        <f t="shared" si="71"/>
        <v xml:space="preserve"> </v>
      </c>
      <c r="T270" s="90"/>
      <c r="U270" s="90"/>
      <c r="V270" s="90"/>
      <c r="W270" s="90"/>
      <c r="X270" s="87" t="s">
        <v>75</v>
      </c>
      <c r="Y270" s="76"/>
      <c r="Z270" s="91">
        <f t="shared" si="66"/>
        <v>0</v>
      </c>
      <c r="AA270" s="88" t="str">
        <f t="shared" si="72"/>
        <v xml:space="preserve"> </v>
      </c>
      <c r="AB270" s="91" t="str">
        <f t="shared" si="67"/>
        <v xml:space="preserve"> </v>
      </c>
      <c r="AC270" s="78"/>
      <c r="AD270" s="78"/>
      <c r="AE270" s="78"/>
      <c r="AG270" s="94" t="str">
        <f t="shared" si="68"/>
        <v>≤60</v>
      </c>
      <c r="AH270" s="94">
        <f t="shared" ca="1" si="69"/>
        <v>22</v>
      </c>
      <c r="AI270" s="95">
        <f t="shared" ref="AI270:AI333" si="77">IF(R270=$AC$1,J270*3,IF(R270=$AD$1,J270*5,IF(R270=$AE$1,J270*8,IF(R270=$AF$1,J270*12,0))))</f>
        <v>0</v>
      </c>
      <c r="AJ270" s="95">
        <f t="shared" ref="AJ270:AJ333" si="78">IF(R270=$AC$1,J270*5,IF(R270=$AD$1,J270*10,IF(R270=$AE$1,J270*10,IF(R270=$AF$1,J270*0,0))))</f>
        <v>0</v>
      </c>
      <c r="AK270" s="96">
        <f t="shared" si="73"/>
        <v>0</v>
      </c>
      <c r="AL270" s="96">
        <f t="shared" si="74"/>
        <v>0</v>
      </c>
    </row>
    <row r="271" spans="2:38" s="97" customFormat="1" ht="39.6" x14ac:dyDescent="0.3">
      <c r="B271" s="79">
        <f t="shared" si="75"/>
        <v>268</v>
      </c>
      <c r="C271" s="79"/>
      <c r="D271" s="80" t="s">
        <v>95</v>
      </c>
      <c r="E271" s="80"/>
      <c r="F271" s="81"/>
      <c r="G271" s="82" t="str">
        <f t="shared" si="76"/>
        <v xml:space="preserve">Группа от QF </v>
      </c>
      <c r="H271" s="83"/>
      <c r="I271" s="83"/>
      <c r="J271" s="133"/>
      <c r="K271" s="84"/>
      <c r="L271" s="85"/>
      <c r="M271" s="85"/>
      <c r="N271" s="86"/>
      <c r="O271" s="80"/>
      <c r="P271" s="87"/>
      <c r="Q271" s="88" t="str">
        <f t="shared" si="70"/>
        <v xml:space="preserve"> </v>
      </c>
      <c r="R271" s="89"/>
      <c r="S271" s="90" t="str">
        <f t="shared" si="71"/>
        <v xml:space="preserve"> </v>
      </c>
      <c r="T271" s="90"/>
      <c r="U271" s="90"/>
      <c r="V271" s="90"/>
      <c r="W271" s="90"/>
      <c r="X271" s="87" t="s">
        <v>75</v>
      </c>
      <c r="Y271" s="76"/>
      <c r="Z271" s="91">
        <f t="shared" si="66"/>
        <v>0</v>
      </c>
      <c r="AA271" s="88" t="str">
        <f t="shared" si="72"/>
        <v xml:space="preserve"> </v>
      </c>
      <c r="AB271" s="91" t="str">
        <f t="shared" si="67"/>
        <v xml:space="preserve"> </v>
      </c>
      <c r="AC271" s="78"/>
      <c r="AD271" s="78"/>
      <c r="AE271" s="78"/>
      <c r="AG271" s="94" t="str">
        <f t="shared" si="68"/>
        <v>≤60</v>
      </c>
      <c r="AH271" s="94">
        <f t="shared" ca="1" si="69"/>
        <v>41</v>
      </c>
      <c r="AI271" s="95">
        <f t="shared" si="77"/>
        <v>0</v>
      </c>
      <c r="AJ271" s="95">
        <f t="shared" si="78"/>
        <v>0</v>
      </c>
      <c r="AK271" s="96">
        <f t="shared" si="73"/>
        <v>0</v>
      </c>
      <c r="AL271" s="96">
        <f t="shared" si="74"/>
        <v>0</v>
      </c>
    </row>
    <row r="272" spans="2:38" s="97" customFormat="1" ht="39.6" x14ac:dyDescent="0.3">
      <c r="B272" s="79">
        <f t="shared" si="75"/>
        <v>269</v>
      </c>
      <c r="C272" s="79"/>
      <c r="D272" s="80" t="s">
        <v>95</v>
      </c>
      <c r="E272" s="80"/>
      <c r="F272" s="81"/>
      <c r="G272" s="82" t="str">
        <f t="shared" si="76"/>
        <v xml:space="preserve">Группа от QF </v>
      </c>
      <c r="H272" s="83"/>
      <c r="I272" s="83"/>
      <c r="J272" s="133"/>
      <c r="K272" s="84"/>
      <c r="L272" s="85"/>
      <c r="M272" s="85"/>
      <c r="N272" s="86"/>
      <c r="O272" s="80"/>
      <c r="P272" s="87"/>
      <c r="Q272" s="88" t="str">
        <f t="shared" si="70"/>
        <v xml:space="preserve"> </v>
      </c>
      <c r="R272" s="89"/>
      <c r="S272" s="90" t="str">
        <f t="shared" si="71"/>
        <v xml:space="preserve"> </v>
      </c>
      <c r="T272" s="90"/>
      <c r="U272" s="90"/>
      <c r="V272" s="90"/>
      <c r="W272" s="90"/>
      <c r="X272" s="87" t="s">
        <v>75</v>
      </c>
      <c r="Y272" s="76"/>
      <c r="Z272" s="91">
        <f t="shared" si="66"/>
        <v>0</v>
      </c>
      <c r="AA272" s="88" t="str">
        <f t="shared" si="72"/>
        <v xml:space="preserve"> </v>
      </c>
      <c r="AB272" s="91" t="str">
        <f t="shared" si="67"/>
        <v xml:space="preserve"> </v>
      </c>
      <c r="AC272" s="78"/>
      <c r="AD272" s="78"/>
      <c r="AE272" s="78"/>
      <c r="AG272" s="94" t="str">
        <f t="shared" si="68"/>
        <v>≤60</v>
      </c>
      <c r="AH272" s="94">
        <f t="shared" ca="1" si="69"/>
        <v>44</v>
      </c>
      <c r="AI272" s="95">
        <f t="shared" si="77"/>
        <v>0</v>
      </c>
      <c r="AJ272" s="95">
        <f t="shared" si="78"/>
        <v>0</v>
      </c>
      <c r="AK272" s="96">
        <f t="shared" si="73"/>
        <v>0</v>
      </c>
      <c r="AL272" s="96">
        <f t="shared" si="74"/>
        <v>0</v>
      </c>
    </row>
    <row r="273" spans="2:38" s="97" customFormat="1" ht="39.6" x14ac:dyDescent="0.3">
      <c r="B273" s="79">
        <f t="shared" si="75"/>
        <v>270</v>
      </c>
      <c r="C273" s="79"/>
      <c r="D273" s="80" t="s">
        <v>95</v>
      </c>
      <c r="E273" s="80"/>
      <c r="F273" s="81"/>
      <c r="G273" s="82" t="str">
        <f t="shared" si="76"/>
        <v xml:space="preserve">Группа от QF </v>
      </c>
      <c r="H273" s="83"/>
      <c r="I273" s="83"/>
      <c r="J273" s="133"/>
      <c r="K273" s="84"/>
      <c r="L273" s="85"/>
      <c r="M273" s="85"/>
      <c r="N273" s="86"/>
      <c r="O273" s="80"/>
      <c r="P273" s="87"/>
      <c r="Q273" s="88" t="str">
        <f t="shared" si="70"/>
        <v xml:space="preserve"> </v>
      </c>
      <c r="R273" s="89"/>
      <c r="S273" s="90" t="str">
        <f t="shared" si="71"/>
        <v xml:space="preserve"> </v>
      </c>
      <c r="T273" s="90"/>
      <c r="U273" s="90"/>
      <c r="V273" s="90"/>
      <c r="W273" s="90"/>
      <c r="X273" s="87" t="s">
        <v>75</v>
      </c>
      <c r="Y273" s="76"/>
      <c r="Z273" s="91">
        <f t="shared" si="66"/>
        <v>0</v>
      </c>
      <c r="AA273" s="88" t="str">
        <f t="shared" si="72"/>
        <v xml:space="preserve"> </v>
      </c>
      <c r="AB273" s="91" t="str">
        <f t="shared" si="67"/>
        <v xml:space="preserve"> </v>
      </c>
      <c r="AC273" s="78"/>
      <c r="AD273" s="78"/>
      <c r="AE273" s="78"/>
      <c r="AG273" s="94" t="str">
        <f t="shared" si="68"/>
        <v>≤60</v>
      </c>
      <c r="AH273" s="94">
        <f t="shared" ca="1" si="69"/>
        <v>31</v>
      </c>
      <c r="AI273" s="95">
        <f t="shared" si="77"/>
        <v>0</v>
      </c>
      <c r="AJ273" s="95">
        <f t="shared" si="78"/>
        <v>0</v>
      </c>
      <c r="AK273" s="96">
        <f t="shared" si="73"/>
        <v>0</v>
      </c>
      <c r="AL273" s="96">
        <f t="shared" si="74"/>
        <v>0</v>
      </c>
    </row>
    <row r="274" spans="2:38" s="97" customFormat="1" ht="39.6" x14ac:dyDescent="0.3">
      <c r="B274" s="79">
        <f t="shared" si="75"/>
        <v>271</v>
      </c>
      <c r="C274" s="79"/>
      <c r="D274" s="80" t="s">
        <v>95</v>
      </c>
      <c r="E274" s="80"/>
      <c r="F274" s="81"/>
      <c r="G274" s="82" t="str">
        <f t="shared" si="76"/>
        <v xml:space="preserve">Группа от QF </v>
      </c>
      <c r="H274" s="83"/>
      <c r="I274" s="83"/>
      <c r="J274" s="133"/>
      <c r="K274" s="84"/>
      <c r="L274" s="85"/>
      <c r="M274" s="85"/>
      <c r="N274" s="86"/>
      <c r="O274" s="80"/>
      <c r="P274" s="87"/>
      <c r="Q274" s="88" t="str">
        <f t="shared" si="70"/>
        <v xml:space="preserve"> </v>
      </c>
      <c r="R274" s="89"/>
      <c r="S274" s="90" t="str">
        <f t="shared" si="71"/>
        <v xml:space="preserve"> </v>
      </c>
      <c r="T274" s="90"/>
      <c r="U274" s="90"/>
      <c r="V274" s="90"/>
      <c r="W274" s="90"/>
      <c r="X274" s="87" t="s">
        <v>75</v>
      </c>
      <c r="Y274" s="76"/>
      <c r="Z274" s="91">
        <f t="shared" si="66"/>
        <v>0</v>
      </c>
      <c r="AA274" s="88" t="str">
        <f t="shared" si="72"/>
        <v xml:space="preserve"> </v>
      </c>
      <c r="AB274" s="91" t="str">
        <f t="shared" si="67"/>
        <v xml:space="preserve"> </v>
      </c>
      <c r="AC274" s="78"/>
      <c r="AD274" s="78"/>
      <c r="AE274" s="78"/>
      <c r="AG274" s="94" t="str">
        <f t="shared" si="68"/>
        <v>≤60</v>
      </c>
      <c r="AH274" s="94">
        <f t="shared" ca="1" si="69"/>
        <v>46</v>
      </c>
      <c r="AI274" s="95">
        <f t="shared" si="77"/>
        <v>0</v>
      </c>
      <c r="AJ274" s="95">
        <f t="shared" si="78"/>
        <v>0</v>
      </c>
      <c r="AK274" s="96">
        <f t="shared" si="73"/>
        <v>0</v>
      </c>
      <c r="AL274" s="96">
        <f t="shared" si="74"/>
        <v>0</v>
      </c>
    </row>
    <row r="275" spans="2:38" s="97" customFormat="1" ht="39.6" x14ac:dyDescent="0.3">
      <c r="B275" s="79">
        <f t="shared" si="75"/>
        <v>272</v>
      </c>
      <c r="C275" s="79"/>
      <c r="D275" s="80" t="s">
        <v>95</v>
      </c>
      <c r="E275" s="80"/>
      <c r="F275" s="81"/>
      <c r="G275" s="82" t="str">
        <f t="shared" si="76"/>
        <v xml:space="preserve">Группа от QF </v>
      </c>
      <c r="H275" s="83"/>
      <c r="I275" s="83"/>
      <c r="J275" s="133"/>
      <c r="K275" s="84"/>
      <c r="L275" s="85"/>
      <c r="M275" s="85"/>
      <c r="N275" s="86"/>
      <c r="O275" s="80"/>
      <c r="P275" s="87"/>
      <c r="Q275" s="88" t="str">
        <f t="shared" si="70"/>
        <v xml:space="preserve"> </v>
      </c>
      <c r="R275" s="89"/>
      <c r="S275" s="90" t="str">
        <f t="shared" si="71"/>
        <v xml:space="preserve"> </v>
      </c>
      <c r="T275" s="90"/>
      <c r="U275" s="90"/>
      <c r="V275" s="90"/>
      <c r="W275" s="90"/>
      <c r="X275" s="87" t="s">
        <v>75</v>
      </c>
      <c r="Y275" s="76"/>
      <c r="Z275" s="91">
        <f t="shared" si="66"/>
        <v>0</v>
      </c>
      <c r="AA275" s="88" t="str">
        <f t="shared" si="72"/>
        <v xml:space="preserve"> </v>
      </c>
      <c r="AB275" s="91" t="str">
        <f t="shared" si="67"/>
        <v xml:space="preserve"> </v>
      </c>
      <c r="AC275" s="78"/>
      <c r="AD275" s="78"/>
      <c r="AE275" s="78"/>
      <c r="AG275" s="94" t="str">
        <f t="shared" si="68"/>
        <v>≤60</v>
      </c>
      <c r="AH275" s="94">
        <f t="shared" ca="1" si="69"/>
        <v>48</v>
      </c>
      <c r="AI275" s="95">
        <f t="shared" si="77"/>
        <v>0</v>
      </c>
      <c r="AJ275" s="95">
        <f t="shared" si="78"/>
        <v>0</v>
      </c>
      <c r="AK275" s="96">
        <f t="shared" si="73"/>
        <v>0</v>
      </c>
      <c r="AL275" s="96">
        <f t="shared" si="74"/>
        <v>0</v>
      </c>
    </row>
    <row r="276" spans="2:38" s="97" customFormat="1" ht="39.6" x14ac:dyDescent="0.3">
      <c r="B276" s="79">
        <f t="shared" si="75"/>
        <v>273</v>
      </c>
      <c r="C276" s="79"/>
      <c r="D276" s="80" t="s">
        <v>95</v>
      </c>
      <c r="E276" s="80"/>
      <c r="F276" s="81"/>
      <c r="G276" s="82" t="str">
        <f t="shared" si="76"/>
        <v xml:space="preserve">Группа от QF </v>
      </c>
      <c r="H276" s="83"/>
      <c r="I276" s="83"/>
      <c r="J276" s="133"/>
      <c r="K276" s="84"/>
      <c r="L276" s="85"/>
      <c r="M276" s="85"/>
      <c r="N276" s="86"/>
      <c r="O276" s="80"/>
      <c r="P276" s="87"/>
      <c r="Q276" s="88" t="str">
        <f t="shared" si="70"/>
        <v xml:space="preserve"> </v>
      </c>
      <c r="R276" s="89"/>
      <c r="S276" s="90" t="str">
        <f t="shared" si="71"/>
        <v xml:space="preserve"> </v>
      </c>
      <c r="T276" s="90"/>
      <c r="U276" s="90"/>
      <c r="V276" s="90"/>
      <c r="W276" s="90"/>
      <c r="X276" s="87" t="s">
        <v>75</v>
      </c>
      <c r="Y276" s="76"/>
      <c r="Z276" s="91">
        <f t="shared" si="66"/>
        <v>0</v>
      </c>
      <c r="AA276" s="88" t="str">
        <f t="shared" si="72"/>
        <v xml:space="preserve"> </v>
      </c>
      <c r="AB276" s="91" t="str">
        <f t="shared" si="67"/>
        <v xml:space="preserve"> </v>
      </c>
      <c r="AC276" s="78"/>
      <c r="AD276" s="78"/>
      <c r="AE276" s="78"/>
      <c r="AG276" s="94" t="str">
        <f t="shared" si="68"/>
        <v>≤60</v>
      </c>
      <c r="AH276" s="94">
        <f t="shared" ca="1" si="69"/>
        <v>27</v>
      </c>
      <c r="AI276" s="95">
        <f t="shared" si="77"/>
        <v>0</v>
      </c>
      <c r="AJ276" s="95">
        <f t="shared" si="78"/>
        <v>0</v>
      </c>
      <c r="AK276" s="96">
        <f t="shared" si="73"/>
        <v>0</v>
      </c>
      <c r="AL276" s="96">
        <f t="shared" si="74"/>
        <v>0</v>
      </c>
    </row>
    <row r="277" spans="2:38" s="97" customFormat="1" ht="39.6" x14ac:dyDescent="0.3">
      <c r="B277" s="79">
        <f t="shared" si="75"/>
        <v>274</v>
      </c>
      <c r="C277" s="79"/>
      <c r="D277" s="80" t="s">
        <v>95</v>
      </c>
      <c r="E277" s="80"/>
      <c r="F277" s="81"/>
      <c r="G277" s="82" t="str">
        <f t="shared" si="76"/>
        <v xml:space="preserve">Группа от QF </v>
      </c>
      <c r="H277" s="83"/>
      <c r="I277" s="83"/>
      <c r="J277" s="133"/>
      <c r="K277" s="84"/>
      <c r="L277" s="85"/>
      <c r="M277" s="85"/>
      <c r="N277" s="86"/>
      <c r="O277" s="80"/>
      <c r="P277" s="87"/>
      <c r="Q277" s="88" t="str">
        <f t="shared" si="70"/>
        <v xml:space="preserve"> </v>
      </c>
      <c r="R277" s="89"/>
      <c r="S277" s="90" t="str">
        <f t="shared" si="71"/>
        <v xml:space="preserve"> </v>
      </c>
      <c r="T277" s="90"/>
      <c r="U277" s="90"/>
      <c r="V277" s="90"/>
      <c r="W277" s="90"/>
      <c r="X277" s="87" t="s">
        <v>75</v>
      </c>
      <c r="Y277" s="76"/>
      <c r="Z277" s="91">
        <f t="shared" si="66"/>
        <v>0</v>
      </c>
      <c r="AA277" s="88" t="str">
        <f t="shared" si="72"/>
        <v xml:space="preserve"> </v>
      </c>
      <c r="AB277" s="91" t="str">
        <f t="shared" si="67"/>
        <v xml:space="preserve"> </v>
      </c>
      <c r="AC277" s="78"/>
      <c r="AD277" s="78"/>
      <c r="AE277" s="78"/>
      <c r="AG277" s="94" t="str">
        <f t="shared" si="68"/>
        <v>≤60</v>
      </c>
      <c r="AH277" s="94">
        <f t="shared" ca="1" si="69"/>
        <v>21</v>
      </c>
      <c r="AI277" s="95">
        <f t="shared" si="77"/>
        <v>0</v>
      </c>
      <c r="AJ277" s="95">
        <f t="shared" si="78"/>
        <v>0</v>
      </c>
      <c r="AK277" s="96">
        <f t="shared" si="73"/>
        <v>0</v>
      </c>
      <c r="AL277" s="96">
        <f t="shared" si="74"/>
        <v>0</v>
      </c>
    </row>
    <row r="278" spans="2:38" s="97" customFormat="1" ht="39.6" x14ac:dyDescent="0.3">
      <c r="B278" s="79">
        <f t="shared" si="75"/>
        <v>275</v>
      </c>
      <c r="C278" s="79"/>
      <c r="D278" s="80" t="s">
        <v>95</v>
      </c>
      <c r="E278" s="80"/>
      <c r="F278" s="81"/>
      <c r="G278" s="82" t="str">
        <f t="shared" si="76"/>
        <v xml:space="preserve">Группа от QF </v>
      </c>
      <c r="H278" s="83"/>
      <c r="I278" s="83"/>
      <c r="J278" s="133"/>
      <c r="K278" s="84"/>
      <c r="L278" s="85"/>
      <c r="M278" s="85"/>
      <c r="N278" s="86"/>
      <c r="O278" s="80"/>
      <c r="P278" s="87"/>
      <c r="Q278" s="88" t="str">
        <f t="shared" si="70"/>
        <v xml:space="preserve"> </v>
      </c>
      <c r="R278" s="89"/>
      <c r="S278" s="90" t="str">
        <f t="shared" si="71"/>
        <v xml:space="preserve"> </v>
      </c>
      <c r="T278" s="90"/>
      <c r="U278" s="90"/>
      <c r="V278" s="90"/>
      <c r="W278" s="90"/>
      <c r="X278" s="87" t="s">
        <v>75</v>
      </c>
      <c r="Y278" s="76"/>
      <c r="Z278" s="91">
        <f t="shared" si="66"/>
        <v>0</v>
      </c>
      <c r="AA278" s="88" t="str">
        <f t="shared" si="72"/>
        <v xml:space="preserve"> </v>
      </c>
      <c r="AB278" s="91" t="str">
        <f t="shared" si="67"/>
        <v xml:space="preserve"> </v>
      </c>
      <c r="AC278" s="78"/>
      <c r="AD278" s="78"/>
      <c r="AE278" s="78"/>
      <c r="AG278" s="94" t="str">
        <f t="shared" si="68"/>
        <v>≤60</v>
      </c>
      <c r="AH278" s="94">
        <f t="shared" ca="1" si="69"/>
        <v>43</v>
      </c>
      <c r="AI278" s="95">
        <f t="shared" si="77"/>
        <v>0</v>
      </c>
      <c r="AJ278" s="95">
        <f t="shared" si="78"/>
        <v>0</v>
      </c>
      <c r="AK278" s="96">
        <f t="shared" si="73"/>
        <v>0</v>
      </c>
      <c r="AL278" s="96">
        <f t="shared" si="74"/>
        <v>0</v>
      </c>
    </row>
    <row r="279" spans="2:38" s="97" customFormat="1" ht="39.6" x14ac:dyDescent="0.3">
      <c r="B279" s="79">
        <f t="shared" si="75"/>
        <v>276</v>
      </c>
      <c r="C279" s="79"/>
      <c r="D279" s="80" t="s">
        <v>95</v>
      </c>
      <c r="E279" s="80"/>
      <c r="F279" s="81"/>
      <c r="G279" s="82" t="str">
        <f t="shared" si="76"/>
        <v xml:space="preserve">Группа от QF </v>
      </c>
      <c r="H279" s="83"/>
      <c r="I279" s="83"/>
      <c r="J279" s="133"/>
      <c r="K279" s="84"/>
      <c r="L279" s="85"/>
      <c r="M279" s="85"/>
      <c r="N279" s="86"/>
      <c r="O279" s="80"/>
      <c r="P279" s="87"/>
      <c r="Q279" s="88" t="str">
        <f t="shared" si="70"/>
        <v xml:space="preserve"> </v>
      </c>
      <c r="R279" s="89"/>
      <c r="S279" s="90" t="str">
        <f t="shared" si="71"/>
        <v xml:space="preserve"> </v>
      </c>
      <c r="T279" s="90"/>
      <c r="U279" s="90"/>
      <c r="V279" s="90"/>
      <c r="W279" s="90"/>
      <c r="X279" s="87" t="s">
        <v>75</v>
      </c>
      <c r="Y279" s="76"/>
      <c r="Z279" s="91">
        <f t="shared" si="66"/>
        <v>0</v>
      </c>
      <c r="AA279" s="88" t="str">
        <f t="shared" si="72"/>
        <v xml:space="preserve"> </v>
      </c>
      <c r="AB279" s="91" t="str">
        <f t="shared" si="67"/>
        <v xml:space="preserve"> </v>
      </c>
      <c r="AC279" s="78"/>
      <c r="AD279" s="78"/>
      <c r="AE279" s="78"/>
      <c r="AG279" s="94" t="str">
        <f t="shared" si="68"/>
        <v>≤60</v>
      </c>
      <c r="AH279" s="94">
        <f t="shared" ca="1" si="69"/>
        <v>40</v>
      </c>
      <c r="AI279" s="95">
        <f t="shared" si="77"/>
        <v>0</v>
      </c>
      <c r="AJ279" s="95">
        <f t="shared" si="78"/>
        <v>0</v>
      </c>
      <c r="AK279" s="96">
        <f t="shared" si="73"/>
        <v>0</v>
      </c>
      <c r="AL279" s="96">
        <f t="shared" si="74"/>
        <v>0</v>
      </c>
    </row>
    <row r="280" spans="2:38" s="97" customFormat="1" ht="39.6" x14ac:dyDescent="0.3">
      <c r="B280" s="79">
        <f t="shared" si="75"/>
        <v>277</v>
      </c>
      <c r="C280" s="79"/>
      <c r="D280" s="80" t="s">
        <v>95</v>
      </c>
      <c r="E280" s="80"/>
      <c r="F280" s="81"/>
      <c r="G280" s="82" t="str">
        <f t="shared" si="76"/>
        <v xml:space="preserve">Группа от QF </v>
      </c>
      <c r="H280" s="83"/>
      <c r="I280" s="83"/>
      <c r="J280" s="133"/>
      <c r="K280" s="84"/>
      <c r="L280" s="85"/>
      <c r="M280" s="85"/>
      <c r="N280" s="86"/>
      <c r="O280" s="80"/>
      <c r="P280" s="87"/>
      <c r="Q280" s="88" t="str">
        <f t="shared" si="70"/>
        <v xml:space="preserve"> </v>
      </c>
      <c r="R280" s="89"/>
      <c r="S280" s="90" t="str">
        <f t="shared" si="71"/>
        <v xml:space="preserve"> </v>
      </c>
      <c r="T280" s="90"/>
      <c r="U280" s="90"/>
      <c r="V280" s="90"/>
      <c r="W280" s="90"/>
      <c r="X280" s="87" t="s">
        <v>75</v>
      </c>
      <c r="Y280" s="76"/>
      <c r="Z280" s="91">
        <f t="shared" si="66"/>
        <v>0</v>
      </c>
      <c r="AA280" s="88" t="str">
        <f t="shared" si="72"/>
        <v xml:space="preserve"> </v>
      </c>
      <c r="AB280" s="91" t="str">
        <f t="shared" si="67"/>
        <v xml:space="preserve"> </v>
      </c>
      <c r="AC280" s="78"/>
      <c r="AD280" s="78"/>
      <c r="AE280" s="78"/>
      <c r="AG280" s="94" t="str">
        <f t="shared" si="68"/>
        <v>≤60</v>
      </c>
      <c r="AH280" s="94">
        <f t="shared" ca="1" si="69"/>
        <v>39</v>
      </c>
      <c r="AI280" s="95">
        <f t="shared" si="77"/>
        <v>0</v>
      </c>
      <c r="AJ280" s="95">
        <f t="shared" si="78"/>
        <v>0</v>
      </c>
      <c r="AK280" s="96">
        <f t="shared" si="73"/>
        <v>0</v>
      </c>
      <c r="AL280" s="96">
        <f t="shared" si="74"/>
        <v>0</v>
      </c>
    </row>
    <row r="281" spans="2:38" s="97" customFormat="1" ht="39.6" x14ac:dyDescent="0.3">
      <c r="B281" s="79">
        <f t="shared" si="75"/>
        <v>278</v>
      </c>
      <c r="C281" s="79"/>
      <c r="D281" s="80" t="s">
        <v>95</v>
      </c>
      <c r="E281" s="80"/>
      <c r="F281" s="81"/>
      <c r="G281" s="82" t="str">
        <f t="shared" si="76"/>
        <v xml:space="preserve">Группа от QF </v>
      </c>
      <c r="H281" s="83"/>
      <c r="I281" s="83"/>
      <c r="J281" s="133"/>
      <c r="K281" s="84"/>
      <c r="L281" s="85"/>
      <c r="M281" s="85"/>
      <c r="N281" s="86"/>
      <c r="O281" s="80"/>
      <c r="P281" s="87"/>
      <c r="Q281" s="88" t="str">
        <f t="shared" si="70"/>
        <v xml:space="preserve"> </v>
      </c>
      <c r="R281" s="89"/>
      <c r="S281" s="90" t="str">
        <f t="shared" si="71"/>
        <v xml:space="preserve"> </v>
      </c>
      <c r="T281" s="90"/>
      <c r="U281" s="90"/>
      <c r="V281" s="90"/>
      <c r="W281" s="90"/>
      <c r="X281" s="87" t="s">
        <v>75</v>
      </c>
      <c r="Y281" s="76"/>
      <c r="Z281" s="91">
        <f t="shared" si="66"/>
        <v>0</v>
      </c>
      <c r="AA281" s="88" t="str">
        <f t="shared" si="72"/>
        <v xml:space="preserve"> </v>
      </c>
      <c r="AB281" s="91" t="str">
        <f t="shared" si="67"/>
        <v xml:space="preserve"> </v>
      </c>
      <c r="AC281" s="78"/>
      <c r="AD281" s="78"/>
      <c r="AE281" s="78"/>
      <c r="AG281" s="94" t="str">
        <f t="shared" si="68"/>
        <v>≤60</v>
      </c>
      <c r="AH281" s="94">
        <f t="shared" ca="1" si="69"/>
        <v>38</v>
      </c>
      <c r="AI281" s="95">
        <f t="shared" si="77"/>
        <v>0</v>
      </c>
      <c r="AJ281" s="95">
        <f t="shared" si="78"/>
        <v>0</v>
      </c>
      <c r="AK281" s="96">
        <f t="shared" si="73"/>
        <v>0</v>
      </c>
      <c r="AL281" s="96">
        <f t="shared" si="74"/>
        <v>0</v>
      </c>
    </row>
    <row r="282" spans="2:38" s="97" customFormat="1" ht="39.6" x14ac:dyDescent="0.3">
      <c r="B282" s="79">
        <f t="shared" si="75"/>
        <v>279</v>
      </c>
      <c r="C282" s="79"/>
      <c r="D282" s="80" t="s">
        <v>95</v>
      </c>
      <c r="E282" s="80"/>
      <c r="F282" s="81"/>
      <c r="G282" s="82" t="str">
        <f t="shared" si="76"/>
        <v xml:space="preserve">Группа от QF </v>
      </c>
      <c r="H282" s="83"/>
      <c r="I282" s="83"/>
      <c r="J282" s="133"/>
      <c r="K282" s="84"/>
      <c r="L282" s="85"/>
      <c r="M282" s="85"/>
      <c r="N282" s="86"/>
      <c r="O282" s="80"/>
      <c r="P282" s="87"/>
      <c r="Q282" s="88" t="str">
        <f t="shared" si="70"/>
        <v xml:space="preserve"> </v>
      </c>
      <c r="R282" s="89"/>
      <c r="S282" s="90" t="str">
        <f t="shared" si="71"/>
        <v xml:space="preserve"> </v>
      </c>
      <c r="T282" s="90"/>
      <c r="U282" s="90"/>
      <c r="V282" s="90"/>
      <c r="W282" s="90"/>
      <c r="X282" s="87" t="s">
        <v>75</v>
      </c>
      <c r="Y282" s="76"/>
      <c r="Z282" s="91">
        <f t="shared" si="66"/>
        <v>0</v>
      </c>
      <c r="AA282" s="88" t="str">
        <f t="shared" si="72"/>
        <v xml:space="preserve"> </v>
      </c>
      <c r="AB282" s="91" t="str">
        <f t="shared" si="67"/>
        <v xml:space="preserve"> </v>
      </c>
      <c r="AC282" s="78"/>
      <c r="AD282" s="78"/>
      <c r="AE282" s="78"/>
      <c r="AG282" s="94" t="str">
        <f t="shared" si="68"/>
        <v>≤60</v>
      </c>
      <c r="AH282" s="94">
        <f t="shared" ca="1" si="69"/>
        <v>20</v>
      </c>
      <c r="AI282" s="95">
        <f t="shared" si="77"/>
        <v>0</v>
      </c>
      <c r="AJ282" s="95">
        <f t="shared" si="78"/>
        <v>0</v>
      </c>
      <c r="AK282" s="96">
        <f t="shared" si="73"/>
        <v>0</v>
      </c>
      <c r="AL282" s="96">
        <f t="shared" si="74"/>
        <v>0</v>
      </c>
    </row>
    <row r="283" spans="2:38" s="97" customFormat="1" ht="39.6" x14ac:dyDescent="0.3">
      <c r="B283" s="79">
        <f t="shared" si="75"/>
        <v>280</v>
      </c>
      <c r="C283" s="79"/>
      <c r="D283" s="80" t="s">
        <v>95</v>
      </c>
      <c r="E283" s="80"/>
      <c r="F283" s="81"/>
      <c r="G283" s="82" t="str">
        <f t="shared" si="76"/>
        <v xml:space="preserve">Группа от QF </v>
      </c>
      <c r="H283" s="83"/>
      <c r="I283" s="83"/>
      <c r="J283" s="133"/>
      <c r="K283" s="84"/>
      <c r="L283" s="85"/>
      <c r="M283" s="85"/>
      <c r="N283" s="86"/>
      <c r="O283" s="80"/>
      <c r="P283" s="87"/>
      <c r="Q283" s="88" t="str">
        <f t="shared" si="70"/>
        <v xml:space="preserve"> </v>
      </c>
      <c r="R283" s="89"/>
      <c r="S283" s="90" t="str">
        <f t="shared" si="71"/>
        <v xml:space="preserve"> </v>
      </c>
      <c r="T283" s="90"/>
      <c r="U283" s="90"/>
      <c r="V283" s="90"/>
      <c r="W283" s="90"/>
      <c r="X283" s="87" t="s">
        <v>75</v>
      </c>
      <c r="Y283" s="76"/>
      <c r="Z283" s="91">
        <f t="shared" si="66"/>
        <v>0</v>
      </c>
      <c r="AA283" s="88" t="str">
        <f t="shared" si="72"/>
        <v xml:space="preserve"> </v>
      </c>
      <c r="AB283" s="91" t="str">
        <f t="shared" si="67"/>
        <v xml:space="preserve"> </v>
      </c>
      <c r="AC283" s="78"/>
      <c r="AD283" s="78"/>
      <c r="AE283" s="78"/>
      <c r="AG283" s="94" t="str">
        <f t="shared" si="68"/>
        <v>≤60</v>
      </c>
      <c r="AH283" s="94">
        <f t="shared" ca="1" si="69"/>
        <v>45</v>
      </c>
      <c r="AI283" s="95">
        <f t="shared" si="77"/>
        <v>0</v>
      </c>
      <c r="AJ283" s="95">
        <f t="shared" si="78"/>
        <v>0</v>
      </c>
      <c r="AK283" s="96">
        <f t="shared" si="73"/>
        <v>0</v>
      </c>
      <c r="AL283" s="96">
        <f t="shared" si="74"/>
        <v>0</v>
      </c>
    </row>
    <row r="284" spans="2:38" s="97" customFormat="1" ht="39.6" x14ac:dyDescent="0.3">
      <c r="B284" s="79">
        <f t="shared" si="75"/>
        <v>281</v>
      </c>
      <c r="C284" s="79"/>
      <c r="D284" s="80" t="s">
        <v>95</v>
      </c>
      <c r="E284" s="80"/>
      <c r="F284" s="81"/>
      <c r="G284" s="82" t="str">
        <f t="shared" si="76"/>
        <v xml:space="preserve">Группа от QF </v>
      </c>
      <c r="H284" s="83"/>
      <c r="I284" s="83"/>
      <c r="J284" s="133"/>
      <c r="K284" s="84"/>
      <c r="L284" s="85"/>
      <c r="M284" s="85"/>
      <c r="N284" s="86"/>
      <c r="O284" s="80"/>
      <c r="P284" s="87"/>
      <c r="Q284" s="88" t="str">
        <f t="shared" si="70"/>
        <v xml:space="preserve"> </v>
      </c>
      <c r="R284" s="89"/>
      <c r="S284" s="90" t="str">
        <f t="shared" si="71"/>
        <v xml:space="preserve"> </v>
      </c>
      <c r="T284" s="90"/>
      <c r="U284" s="90"/>
      <c r="V284" s="90"/>
      <c r="W284" s="90"/>
      <c r="X284" s="87" t="s">
        <v>75</v>
      </c>
      <c r="Y284" s="76"/>
      <c r="Z284" s="91">
        <f t="shared" si="66"/>
        <v>0</v>
      </c>
      <c r="AA284" s="88" t="str">
        <f t="shared" si="72"/>
        <v xml:space="preserve"> </v>
      </c>
      <c r="AB284" s="91" t="str">
        <f t="shared" si="67"/>
        <v xml:space="preserve"> </v>
      </c>
      <c r="AC284" s="78"/>
      <c r="AD284" s="78"/>
      <c r="AE284" s="78"/>
      <c r="AG284" s="94" t="str">
        <f t="shared" si="68"/>
        <v>≤60</v>
      </c>
      <c r="AH284" s="94">
        <f t="shared" ca="1" si="69"/>
        <v>44</v>
      </c>
      <c r="AI284" s="95">
        <f t="shared" si="77"/>
        <v>0</v>
      </c>
      <c r="AJ284" s="95">
        <f t="shared" si="78"/>
        <v>0</v>
      </c>
      <c r="AK284" s="96">
        <f t="shared" si="73"/>
        <v>0</v>
      </c>
      <c r="AL284" s="96">
        <f t="shared" si="74"/>
        <v>0</v>
      </c>
    </row>
    <row r="285" spans="2:38" s="97" customFormat="1" ht="39.6" x14ac:dyDescent="0.3">
      <c r="B285" s="79">
        <f t="shared" si="75"/>
        <v>282</v>
      </c>
      <c r="C285" s="79"/>
      <c r="D285" s="80" t="s">
        <v>95</v>
      </c>
      <c r="E285" s="80"/>
      <c r="F285" s="81"/>
      <c r="G285" s="82" t="str">
        <f t="shared" si="76"/>
        <v xml:space="preserve">Группа от QF </v>
      </c>
      <c r="H285" s="83"/>
      <c r="I285" s="83"/>
      <c r="J285" s="133"/>
      <c r="K285" s="84"/>
      <c r="L285" s="85"/>
      <c r="M285" s="85"/>
      <c r="N285" s="86"/>
      <c r="O285" s="80"/>
      <c r="P285" s="87"/>
      <c r="Q285" s="88" t="str">
        <f t="shared" si="70"/>
        <v xml:space="preserve"> </v>
      </c>
      <c r="R285" s="89"/>
      <c r="S285" s="90" t="str">
        <f t="shared" si="71"/>
        <v xml:space="preserve"> </v>
      </c>
      <c r="T285" s="90"/>
      <c r="U285" s="90"/>
      <c r="V285" s="90"/>
      <c r="W285" s="90"/>
      <c r="X285" s="87" t="s">
        <v>75</v>
      </c>
      <c r="Y285" s="76"/>
      <c r="Z285" s="91">
        <f t="shared" si="66"/>
        <v>0</v>
      </c>
      <c r="AA285" s="88" t="str">
        <f t="shared" si="72"/>
        <v xml:space="preserve"> </v>
      </c>
      <c r="AB285" s="91" t="str">
        <f t="shared" si="67"/>
        <v xml:space="preserve"> </v>
      </c>
      <c r="AC285" s="78"/>
      <c r="AD285" s="78"/>
      <c r="AE285" s="78"/>
      <c r="AG285" s="94" t="str">
        <f t="shared" si="68"/>
        <v>≤60</v>
      </c>
      <c r="AH285" s="94">
        <f t="shared" ca="1" si="69"/>
        <v>47</v>
      </c>
      <c r="AI285" s="95">
        <f t="shared" si="77"/>
        <v>0</v>
      </c>
      <c r="AJ285" s="95">
        <f t="shared" si="78"/>
        <v>0</v>
      </c>
      <c r="AK285" s="96">
        <f t="shared" si="73"/>
        <v>0</v>
      </c>
      <c r="AL285" s="96">
        <f t="shared" si="74"/>
        <v>0</v>
      </c>
    </row>
    <row r="286" spans="2:38" s="97" customFormat="1" ht="39.6" x14ac:dyDescent="0.3">
      <c r="B286" s="79">
        <f t="shared" si="75"/>
        <v>283</v>
      </c>
      <c r="C286" s="79"/>
      <c r="D286" s="80" t="s">
        <v>95</v>
      </c>
      <c r="E286" s="80"/>
      <c r="F286" s="81"/>
      <c r="G286" s="82" t="str">
        <f t="shared" si="76"/>
        <v xml:space="preserve">Группа от QF </v>
      </c>
      <c r="H286" s="83"/>
      <c r="I286" s="83"/>
      <c r="J286" s="133"/>
      <c r="K286" s="84"/>
      <c r="L286" s="85"/>
      <c r="M286" s="85"/>
      <c r="N286" s="86"/>
      <c r="O286" s="80"/>
      <c r="P286" s="87"/>
      <c r="Q286" s="88" t="str">
        <f t="shared" si="70"/>
        <v xml:space="preserve"> </v>
      </c>
      <c r="R286" s="89"/>
      <c r="S286" s="90" t="str">
        <f t="shared" si="71"/>
        <v xml:space="preserve"> </v>
      </c>
      <c r="T286" s="90"/>
      <c r="U286" s="90"/>
      <c r="V286" s="90"/>
      <c r="W286" s="90"/>
      <c r="X286" s="87" t="s">
        <v>75</v>
      </c>
      <c r="Y286" s="76"/>
      <c r="Z286" s="91">
        <f t="shared" si="66"/>
        <v>0</v>
      </c>
      <c r="AA286" s="88" t="str">
        <f t="shared" si="72"/>
        <v xml:space="preserve"> </v>
      </c>
      <c r="AB286" s="91" t="str">
        <f t="shared" si="67"/>
        <v xml:space="preserve"> </v>
      </c>
      <c r="AC286" s="78"/>
      <c r="AD286" s="78"/>
      <c r="AE286" s="78"/>
      <c r="AG286" s="94" t="str">
        <f t="shared" si="68"/>
        <v>≤60</v>
      </c>
      <c r="AH286" s="94">
        <f t="shared" ca="1" si="69"/>
        <v>21</v>
      </c>
      <c r="AI286" s="95">
        <f t="shared" si="77"/>
        <v>0</v>
      </c>
      <c r="AJ286" s="95">
        <f t="shared" si="78"/>
        <v>0</v>
      </c>
      <c r="AK286" s="96">
        <f t="shared" si="73"/>
        <v>0</v>
      </c>
      <c r="AL286" s="96">
        <f t="shared" si="74"/>
        <v>0</v>
      </c>
    </row>
    <row r="287" spans="2:38" s="97" customFormat="1" ht="39.6" x14ac:dyDescent="0.3">
      <c r="B287" s="79">
        <f t="shared" si="75"/>
        <v>284</v>
      </c>
      <c r="C287" s="79"/>
      <c r="D287" s="80" t="s">
        <v>95</v>
      </c>
      <c r="E287" s="80"/>
      <c r="F287" s="81"/>
      <c r="G287" s="82" t="str">
        <f t="shared" si="76"/>
        <v xml:space="preserve">Группа от QF </v>
      </c>
      <c r="H287" s="83"/>
      <c r="I287" s="83"/>
      <c r="J287" s="133"/>
      <c r="K287" s="84"/>
      <c r="L287" s="85"/>
      <c r="M287" s="85"/>
      <c r="N287" s="86"/>
      <c r="O287" s="80"/>
      <c r="P287" s="87"/>
      <c r="Q287" s="88" t="str">
        <f t="shared" si="70"/>
        <v xml:space="preserve"> </v>
      </c>
      <c r="R287" s="89"/>
      <c r="S287" s="90" t="str">
        <f t="shared" si="71"/>
        <v xml:space="preserve"> </v>
      </c>
      <c r="T287" s="90"/>
      <c r="U287" s="90"/>
      <c r="V287" s="90"/>
      <c r="W287" s="90"/>
      <c r="X287" s="87" t="s">
        <v>75</v>
      </c>
      <c r="Y287" s="76"/>
      <c r="Z287" s="91">
        <f t="shared" si="66"/>
        <v>0</v>
      </c>
      <c r="AA287" s="88" t="str">
        <f t="shared" si="72"/>
        <v xml:space="preserve"> </v>
      </c>
      <c r="AB287" s="91" t="str">
        <f t="shared" si="67"/>
        <v xml:space="preserve"> </v>
      </c>
      <c r="AC287" s="78"/>
      <c r="AD287" s="78"/>
      <c r="AE287" s="78"/>
      <c r="AG287" s="94" t="str">
        <f t="shared" si="68"/>
        <v>≤60</v>
      </c>
      <c r="AH287" s="94">
        <f t="shared" ca="1" si="69"/>
        <v>39</v>
      </c>
      <c r="AI287" s="95">
        <f t="shared" si="77"/>
        <v>0</v>
      </c>
      <c r="AJ287" s="95">
        <f t="shared" si="78"/>
        <v>0</v>
      </c>
      <c r="AK287" s="96">
        <f t="shared" si="73"/>
        <v>0</v>
      </c>
      <c r="AL287" s="96">
        <f t="shared" si="74"/>
        <v>0</v>
      </c>
    </row>
    <row r="288" spans="2:38" s="97" customFormat="1" ht="39.6" x14ac:dyDescent="0.3">
      <c r="B288" s="79">
        <f t="shared" si="75"/>
        <v>285</v>
      </c>
      <c r="C288" s="79"/>
      <c r="D288" s="80" t="s">
        <v>95</v>
      </c>
      <c r="E288" s="80"/>
      <c r="F288" s="81"/>
      <c r="G288" s="82" t="str">
        <f t="shared" si="76"/>
        <v xml:space="preserve">Группа от QF </v>
      </c>
      <c r="H288" s="83"/>
      <c r="I288" s="83"/>
      <c r="J288" s="133"/>
      <c r="K288" s="84"/>
      <c r="L288" s="85"/>
      <c r="M288" s="85"/>
      <c r="N288" s="86"/>
      <c r="O288" s="80"/>
      <c r="P288" s="87"/>
      <c r="Q288" s="88" t="str">
        <f t="shared" si="70"/>
        <v xml:space="preserve"> </v>
      </c>
      <c r="R288" s="89"/>
      <c r="S288" s="90" t="str">
        <f t="shared" si="71"/>
        <v xml:space="preserve"> </v>
      </c>
      <c r="T288" s="90"/>
      <c r="U288" s="90"/>
      <c r="V288" s="90"/>
      <c r="W288" s="90"/>
      <c r="X288" s="87" t="s">
        <v>75</v>
      </c>
      <c r="Y288" s="76"/>
      <c r="Z288" s="91">
        <f t="shared" si="66"/>
        <v>0</v>
      </c>
      <c r="AA288" s="88" t="str">
        <f t="shared" si="72"/>
        <v xml:space="preserve"> </v>
      </c>
      <c r="AB288" s="91" t="str">
        <f t="shared" si="67"/>
        <v xml:space="preserve"> </v>
      </c>
      <c r="AC288" s="78"/>
      <c r="AD288" s="78"/>
      <c r="AE288" s="78"/>
      <c r="AG288" s="94" t="str">
        <f t="shared" si="68"/>
        <v>≤60</v>
      </c>
      <c r="AH288" s="94">
        <f t="shared" ca="1" si="69"/>
        <v>40</v>
      </c>
      <c r="AI288" s="95">
        <f t="shared" si="77"/>
        <v>0</v>
      </c>
      <c r="AJ288" s="95">
        <f t="shared" si="78"/>
        <v>0</v>
      </c>
      <c r="AK288" s="96">
        <f t="shared" si="73"/>
        <v>0</v>
      </c>
      <c r="AL288" s="96">
        <f t="shared" si="74"/>
        <v>0</v>
      </c>
    </row>
    <row r="289" spans="2:38" s="97" customFormat="1" ht="39.6" x14ac:dyDescent="0.3">
      <c r="B289" s="79">
        <f t="shared" si="75"/>
        <v>286</v>
      </c>
      <c r="C289" s="79"/>
      <c r="D289" s="80" t="s">
        <v>95</v>
      </c>
      <c r="E289" s="80"/>
      <c r="F289" s="81"/>
      <c r="G289" s="82" t="str">
        <f t="shared" si="76"/>
        <v xml:space="preserve">Группа от QF </v>
      </c>
      <c r="H289" s="83"/>
      <c r="I289" s="83"/>
      <c r="J289" s="133"/>
      <c r="K289" s="84"/>
      <c r="L289" s="85"/>
      <c r="M289" s="85"/>
      <c r="N289" s="86"/>
      <c r="O289" s="80"/>
      <c r="P289" s="87"/>
      <c r="Q289" s="88" t="str">
        <f t="shared" si="70"/>
        <v xml:space="preserve"> </v>
      </c>
      <c r="R289" s="89"/>
      <c r="S289" s="90" t="str">
        <f t="shared" si="71"/>
        <v xml:space="preserve"> </v>
      </c>
      <c r="T289" s="90"/>
      <c r="U289" s="90"/>
      <c r="V289" s="90"/>
      <c r="W289" s="90"/>
      <c r="X289" s="87" t="s">
        <v>75</v>
      </c>
      <c r="Y289" s="76"/>
      <c r="Z289" s="91">
        <f t="shared" si="66"/>
        <v>0</v>
      </c>
      <c r="AA289" s="88" t="str">
        <f t="shared" si="72"/>
        <v xml:space="preserve"> </v>
      </c>
      <c r="AB289" s="91" t="str">
        <f t="shared" si="67"/>
        <v xml:space="preserve"> </v>
      </c>
      <c r="AC289" s="78"/>
      <c r="AD289" s="78"/>
      <c r="AE289" s="78"/>
      <c r="AG289" s="94" t="str">
        <f t="shared" si="68"/>
        <v>≤60</v>
      </c>
      <c r="AH289" s="94">
        <f t="shared" ca="1" si="69"/>
        <v>39</v>
      </c>
      <c r="AI289" s="95">
        <f t="shared" si="77"/>
        <v>0</v>
      </c>
      <c r="AJ289" s="95">
        <f t="shared" si="78"/>
        <v>0</v>
      </c>
      <c r="AK289" s="96">
        <f t="shared" si="73"/>
        <v>0</v>
      </c>
      <c r="AL289" s="96">
        <f t="shared" si="74"/>
        <v>0</v>
      </c>
    </row>
    <row r="290" spans="2:38" s="97" customFormat="1" ht="39.6" x14ac:dyDescent="0.3">
      <c r="B290" s="79">
        <f t="shared" si="75"/>
        <v>287</v>
      </c>
      <c r="C290" s="79"/>
      <c r="D290" s="80" t="s">
        <v>95</v>
      </c>
      <c r="E290" s="80"/>
      <c r="F290" s="81"/>
      <c r="G290" s="82" t="str">
        <f t="shared" si="76"/>
        <v xml:space="preserve">Группа от QF </v>
      </c>
      <c r="H290" s="83"/>
      <c r="I290" s="83"/>
      <c r="J290" s="133"/>
      <c r="K290" s="84"/>
      <c r="L290" s="85"/>
      <c r="M290" s="85"/>
      <c r="N290" s="86"/>
      <c r="O290" s="80"/>
      <c r="P290" s="87"/>
      <c r="Q290" s="88" t="str">
        <f t="shared" si="70"/>
        <v xml:space="preserve"> </v>
      </c>
      <c r="R290" s="89"/>
      <c r="S290" s="90" t="str">
        <f t="shared" si="71"/>
        <v xml:space="preserve"> </v>
      </c>
      <c r="T290" s="90"/>
      <c r="U290" s="90"/>
      <c r="V290" s="90"/>
      <c r="W290" s="90"/>
      <c r="X290" s="87" t="s">
        <v>75</v>
      </c>
      <c r="Y290" s="76"/>
      <c r="Z290" s="91">
        <f t="shared" si="66"/>
        <v>0</v>
      </c>
      <c r="AA290" s="88" t="str">
        <f t="shared" si="72"/>
        <v xml:space="preserve"> </v>
      </c>
      <c r="AB290" s="91" t="str">
        <f t="shared" si="67"/>
        <v xml:space="preserve"> </v>
      </c>
      <c r="AC290" s="78"/>
      <c r="AD290" s="78"/>
      <c r="AE290" s="78"/>
      <c r="AG290" s="94" t="str">
        <f t="shared" si="68"/>
        <v>≤60</v>
      </c>
      <c r="AH290" s="94">
        <f t="shared" ca="1" si="69"/>
        <v>26</v>
      </c>
      <c r="AI290" s="95">
        <f t="shared" si="77"/>
        <v>0</v>
      </c>
      <c r="AJ290" s="95">
        <f t="shared" si="78"/>
        <v>0</v>
      </c>
      <c r="AK290" s="96">
        <f t="shared" si="73"/>
        <v>0</v>
      </c>
      <c r="AL290" s="96">
        <f t="shared" si="74"/>
        <v>0</v>
      </c>
    </row>
    <row r="291" spans="2:38" s="97" customFormat="1" ht="39.6" x14ac:dyDescent="0.3">
      <c r="B291" s="79">
        <f t="shared" si="75"/>
        <v>288</v>
      </c>
      <c r="C291" s="79"/>
      <c r="D291" s="80" t="s">
        <v>95</v>
      </c>
      <c r="E291" s="80"/>
      <c r="F291" s="81"/>
      <c r="G291" s="82" t="str">
        <f t="shared" si="76"/>
        <v xml:space="preserve">Группа от QF </v>
      </c>
      <c r="H291" s="83"/>
      <c r="I291" s="83"/>
      <c r="J291" s="133"/>
      <c r="K291" s="84"/>
      <c r="L291" s="85"/>
      <c r="M291" s="85"/>
      <c r="N291" s="86"/>
      <c r="O291" s="80"/>
      <c r="P291" s="87"/>
      <c r="Q291" s="88" t="str">
        <f t="shared" si="70"/>
        <v xml:space="preserve"> </v>
      </c>
      <c r="R291" s="89"/>
      <c r="S291" s="90" t="str">
        <f t="shared" si="71"/>
        <v xml:space="preserve"> </v>
      </c>
      <c r="T291" s="90"/>
      <c r="U291" s="90"/>
      <c r="V291" s="90"/>
      <c r="W291" s="90"/>
      <c r="X291" s="87" t="s">
        <v>75</v>
      </c>
      <c r="Y291" s="76"/>
      <c r="Z291" s="91">
        <f t="shared" si="66"/>
        <v>0</v>
      </c>
      <c r="AA291" s="88" t="str">
        <f t="shared" si="72"/>
        <v xml:space="preserve"> </v>
      </c>
      <c r="AB291" s="91" t="str">
        <f t="shared" si="67"/>
        <v xml:space="preserve"> </v>
      </c>
      <c r="AC291" s="78"/>
      <c r="AD291" s="78"/>
      <c r="AE291" s="78"/>
      <c r="AG291" s="94" t="str">
        <f t="shared" si="68"/>
        <v>≤60</v>
      </c>
      <c r="AH291" s="94">
        <f t="shared" ca="1" si="69"/>
        <v>21</v>
      </c>
      <c r="AI291" s="95">
        <f t="shared" si="77"/>
        <v>0</v>
      </c>
      <c r="AJ291" s="95">
        <f t="shared" si="78"/>
        <v>0</v>
      </c>
      <c r="AK291" s="96">
        <f t="shared" si="73"/>
        <v>0</v>
      </c>
      <c r="AL291" s="96">
        <f t="shared" si="74"/>
        <v>0</v>
      </c>
    </row>
    <row r="292" spans="2:38" s="97" customFormat="1" ht="39.6" x14ac:dyDescent="0.3">
      <c r="B292" s="79">
        <f t="shared" si="75"/>
        <v>289</v>
      </c>
      <c r="C292" s="79"/>
      <c r="D292" s="80" t="s">
        <v>95</v>
      </c>
      <c r="E292" s="80"/>
      <c r="F292" s="81"/>
      <c r="G292" s="82" t="str">
        <f t="shared" si="76"/>
        <v xml:space="preserve">Группа от QF </v>
      </c>
      <c r="H292" s="83"/>
      <c r="I292" s="83"/>
      <c r="J292" s="133"/>
      <c r="K292" s="84"/>
      <c r="L292" s="85"/>
      <c r="M292" s="85"/>
      <c r="N292" s="86"/>
      <c r="O292" s="80"/>
      <c r="P292" s="87"/>
      <c r="Q292" s="88" t="str">
        <f t="shared" si="70"/>
        <v xml:space="preserve"> </v>
      </c>
      <c r="R292" s="89"/>
      <c r="S292" s="90" t="str">
        <f t="shared" si="71"/>
        <v xml:space="preserve"> </v>
      </c>
      <c r="T292" s="90"/>
      <c r="U292" s="90"/>
      <c r="V292" s="90"/>
      <c r="W292" s="90"/>
      <c r="X292" s="87" t="s">
        <v>75</v>
      </c>
      <c r="Y292" s="76"/>
      <c r="Z292" s="91">
        <f t="shared" si="66"/>
        <v>0</v>
      </c>
      <c r="AA292" s="88" t="str">
        <f t="shared" si="72"/>
        <v xml:space="preserve"> </v>
      </c>
      <c r="AB292" s="91" t="str">
        <f t="shared" si="67"/>
        <v xml:space="preserve"> </v>
      </c>
      <c r="AC292" s="78"/>
      <c r="AD292" s="78"/>
      <c r="AE292" s="78"/>
      <c r="AG292" s="94" t="str">
        <f t="shared" si="68"/>
        <v>≤60</v>
      </c>
      <c r="AH292" s="94">
        <f t="shared" ca="1" si="69"/>
        <v>36</v>
      </c>
      <c r="AI292" s="95">
        <f t="shared" si="77"/>
        <v>0</v>
      </c>
      <c r="AJ292" s="95">
        <f t="shared" si="78"/>
        <v>0</v>
      </c>
      <c r="AK292" s="96">
        <f t="shared" si="73"/>
        <v>0</v>
      </c>
      <c r="AL292" s="96">
        <f t="shared" si="74"/>
        <v>0</v>
      </c>
    </row>
    <row r="293" spans="2:38" s="97" customFormat="1" ht="39.6" x14ac:dyDescent="0.3">
      <c r="B293" s="79">
        <f t="shared" si="75"/>
        <v>290</v>
      </c>
      <c r="C293" s="79"/>
      <c r="D293" s="80" t="s">
        <v>95</v>
      </c>
      <c r="E293" s="80"/>
      <c r="F293" s="81"/>
      <c r="G293" s="82" t="str">
        <f t="shared" si="76"/>
        <v xml:space="preserve">Группа от QF </v>
      </c>
      <c r="H293" s="83"/>
      <c r="I293" s="83"/>
      <c r="J293" s="133"/>
      <c r="K293" s="84"/>
      <c r="L293" s="85"/>
      <c r="M293" s="85"/>
      <c r="N293" s="86"/>
      <c r="O293" s="80"/>
      <c r="P293" s="87"/>
      <c r="Q293" s="88" t="str">
        <f t="shared" si="70"/>
        <v xml:space="preserve"> </v>
      </c>
      <c r="R293" s="89"/>
      <c r="S293" s="90" t="str">
        <f t="shared" si="71"/>
        <v xml:space="preserve"> </v>
      </c>
      <c r="T293" s="90"/>
      <c r="U293" s="90"/>
      <c r="V293" s="90"/>
      <c r="W293" s="90"/>
      <c r="X293" s="87" t="s">
        <v>75</v>
      </c>
      <c r="Y293" s="76"/>
      <c r="Z293" s="91">
        <f t="shared" si="66"/>
        <v>0</v>
      </c>
      <c r="AA293" s="88" t="str">
        <f t="shared" si="72"/>
        <v xml:space="preserve"> </v>
      </c>
      <c r="AB293" s="91" t="str">
        <f t="shared" si="67"/>
        <v xml:space="preserve"> </v>
      </c>
      <c r="AC293" s="78"/>
      <c r="AD293" s="78"/>
      <c r="AE293" s="78"/>
      <c r="AG293" s="94" t="str">
        <f t="shared" si="68"/>
        <v>≤60</v>
      </c>
      <c r="AH293" s="94">
        <f t="shared" ca="1" si="69"/>
        <v>40</v>
      </c>
      <c r="AI293" s="95">
        <f t="shared" si="77"/>
        <v>0</v>
      </c>
      <c r="AJ293" s="95">
        <f t="shared" si="78"/>
        <v>0</v>
      </c>
      <c r="AK293" s="96">
        <f t="shared" si="73"/>
        <v>0</v>
      </c>
      <c r="AL293" s="96">
        <f t="shared" si="74"/>
        <v>0</v>
      </c>
    </row>
    <row r="294" spans="2:38" s="97" customFormat="1" ht="39.6" x14ac:dyDescent="0.3">
      <c r="B294" s="79">
        <f t="shared" si="75"/>
        <v>291</v>
      </c>
      <c r="C294" s="79"/>
      <c r="D294" s="80" t="s">
        <v>95</v>
      </c>
      <c r="E294" s="80"/>
      <c r="F294" s="81"/>
      <c r="G294" s="82" t="str">
        <f t="shared" si="76"/>
        <v xml:space="preserve">Группа от QF </v>
      </c>
      <c r="H294" s="83"/>
      <c r="I294" s="83"/>
      <c r="J294" s="133"/>
      <c r="K294" s="84"/>
      <c r="L294" s="85"/>
      <c r="M294" s="85"/>
      <c r="N294" s="86"/>
      <c r="O294" s="80"/>
      <c r="P294" s="87"/>
      <c r="Q294" s="88" t="str">
        <f t="shared" si="70"/>
        <v xml:space="preserve"> </v>
      </c>
      <c r="R294" s="89"/>
      <c r="S294" s="90" t="str">
        <f t="shared" si="71"/>
        <v xml:space="preserve"> </v>
      </c>
      <c r="T294" s="90"/>
      <c r="U294" s="90"/>
      <c r="V294" s="90"/>
      <c r="W294" s="90"/>
      <c r="X294" s="87" t="s">
        <v>75</v>
      </c>
      <c r="Y294" s="76"/>
      <c r="Z294" s="91">
        <f t="shared" si="66"/>
        <v>0</v>
      </c>
      <c r="AA294" s="88" t="str">
        <f t="shared" si="72"/>
        <v xml:space="preserve"> </v>
      </c>
      <c r="AB294" s="91" t="str">
        <f t="shared" si="67"/>
        <v xml:space="preserve"> </v>
      </c>
      <c r="AC294" s="78"/>
      <c r="AD294" s="78"/>
      <c r="AE294" s="78"/>
      <c r="AG294" s="94" t="str">
        <f t="shared" si="68"/>
        <v>≤60</v>
      </c>
      <c r="AH294" s="94">
        <f t="shared" ca="1" si="69"/>
        <v>38</v>
      </c>
      <c r="AI294" s="95">
        <f t="shared" si="77"/>
        <v>0</v>
      </c>
      <c r="AJ294" s="95">
        <f t="shared" si="78"/>
        <v>0</v>
      </c>
      <c r="AK294" s="96">
        <f t="shared" si="73"/>
        <v>0</v>
      </c>
      <c r="AL294" s="96">
        <f t="shared" si="74"/>
        <v>0</v>
      </c>
    </row>
    <row r="295" spans="2:38" s="97" customFormat="1" ht="39.6" x14ac:dyDescent="0.3">
      <c r="B295" s="79">
        <f t="shared" si="75"/>
        <v>292</v>
      </c>
      <c r="C295" s="79"/>
      <c r="D295" s="80" t="s">
        <v>95</v>
      </c>
      <c r="E295" s="80"/>
      <c r="F295" s="81"/>
      <c r="G295" s="82" t="str">
        <f t="shared" si="76"/>
        <v xml:space="preserve">Группа от QF </v>
      </c>
      <c r="H295" s="83"/>
      <c r="I295" s="83"/>
      <c r="J295" s="133"/>
      <c r="K295" s="84"/>
      <c r="L295" s="85"/>
      <c r="M295" s="85"/>
      <c r="N295" s="86"/>
      <c r="O295" s="80"/>
      <c r="P295" s="87"/>
      <c r="Q295" s="88" t="str">
        <f t="shared" si="70"/>
        <v xml:space="preserve"> </v>
      </c>
      <c r="R295" s="89"/>
      <c r="S295" s="90" t="str">
        <f t="shared" si="71"/>
        <v xml:space="preserve"> </v>
      </c>
      <c r="T295" s="90"/>
      <c r="U295" s="90"/>
      <c r="V295" s="90"/>
      <c r="W295" s="90"/>
      <c r="X295" s="87" t="s">
        <v>75</v>
      </c>
      <c r="Y295" s="76"/>
      <c r="Z295" s="91">
        <f t="shared" si="66"/>
        <v>0</v>
      </c>
      <c r="AA295" s="88" t="str">
        <f t="shared" si="72"/>
        <v xml:space="preserve"> </v>
      </c>
      <c r="AB295" s="91" t="str">
        <f t="shared" si="67"/>
        <v xml:space="preserve"> </v>
      </c>
      <c r="AC295" s="78"/>
      <c r="AD295" s="78"/>
      <c r="AE295" s="78"/>
      <c r="AG295" s="94" t="str">
        <f t="shared" si="68"/>
        <v>≤60</v>
      </c>
      <c r="AH295" s="94">
        <f t="shared" ca="1" si="69"/>
        <v>44</v>
      </c>
      <c r="AI295" s="95">
        <f t="shared" si="77"/>
        <v>0</v>
      </c>
      <c r="AJ295" s="95">
        <f t="shared" si="78"/>
        <v>0</v>
      </c>
      <c r="AK295" s="96">
        <f t="shared" si="73"/>
        <v>0</v>
      </c>
      <c r="AL295" s="96">
        <f t="shared" si="74"/>
        <v>0</v>
      </c>
    </row>
    <row r="296" spans="2:38" s="97" customFormat="1" ht="39.6" x14ac:dyDescent="0.3">
      <c r="B296" s="79">
        <f t="shared" si="75"/>
        <v>293</v>
      </c>
      <c r="C296" s="79"/>
      <c r="D296" s="80" t="s">
        <v>95</v>
      </c>
      <c r="E296" s="80"/>
      <c r="F296" s="81"/>
      <c r="G296" s="82" t="str">
        <f t="shared" si="76"/>
        <v xml:space="preserve">Группа от QF </v>
      </c>
      <c r="H296" s="83"/>
      <c r="I296" s="83"/>
      <c r="J296" s="133"/>
      <c r="K296" s="84"/>
      <c r="L296" s="85"/>
      <c r="M296" s="85"/>
      <c r="N296" s="86"/>
      <c r="O296" s="80"/>
      <c r="P296" s="87"/>
      <c r="Q296" s="88" t="str">
        <f t="shared" si="70"/>
        <v xml:space="preserve"> </v>
      </c>
      <c r="R296" s="89"/>
      <c r="S296" s="90" t="str">
        <f t="shared" si="71"/>
        <v xml:space="preserve"> </v>
      </c>
      <c r="T296" s="90"/>
      <c r="U296" s="90"/>
      <c r="V296" s="90"/>
      <c r="W296" s="90"/>
      <c r="X296" s="87" t="s">
        <v>75</v>
      </c>
      <c r="Y296" s="76"/>
      <c r="Z296" s="91">
        <f t="shared" si="66"/>
        <v>0</v>
      </c>
      <c r="AA296" s="88" t="str">
        <f t="shared" si="72"/>
        <v xml:space="preserve"> </v>
      </c>
      <c r="AB296" s="91" t="str">
        <f t="shared" si="67"/>
        <v xml:space="preserve"> </v>
      </c>
      <c r="AC296" s="78"/>
      <c r="AD296" s="78"/>
      <c r="AE296" s="78"/>
      <c r="AG296" s="94" t="str">
        <f t="shared" si="68"/>
        <v>≤60</v>
      </c>
      <c r="AH296" s="94">
        <f t="shared" ca="1" si="69"/>
        <v>33</v>
      </c>
      <c r="AI296" s="95">
        <f t="shared" si="77"/>
        <v>0</v>
      </c>
      <c r="AJ296" s="95">
        <f t="shared" si="78"/>
        <v>0</v>
      </c>
      <c r="AK296" s="96">
        <f t="shared" si="73"/>
        <v>0</v>
      </c>
      <c r="AL296" s="96">
        <f t="shared" si="74"/>
        <v>0</v>
      </c>
    </row>
    <row r="297" spans="2:38" s="97" customFormat="1" ht="39.6" x14ac:dyDescent="0.3">
      <c r="B297" s="79">
        <f t="shared" si="75"/>
        <v>294</v>
      </c>
      <c r="C297" s="79"/>
      <c r="D297" s="80" t="s">
        <v>95</v>
      </c>
      <c r="E297" s="80"/>
      <c r="F297" s="81"/>
      <c r="G297" s="82" t="str">
        <f t="shared" si="76"/>
        <v xml:space="preserve">Группа от QF </v>
      </c>
      <c r="H297" s="83"/>
      <c r="I297" s="83"/>
      <c r="J297" s="133"/>
      <c r="K297" s="84"/>
      <c r="L297" s="85"/>
      <c r="M297" s="85"/>
      <c r="N297" s="86"/>
      <c r="O297" s="80"/>
      <c r="P297" s="87"/>
      <c r="Q297" s="88" t="str">
        <f t="shared" si="70"/>
        <v xml:space="preserve"> </v>
      </c>
      <c r="R297" s="89"/>
      <c r="S297" s="90" t="str">
        <f t="shared" si="71"/>
        <v xml:space="preserve"> </v>
      </c>
      <c r="T297" s="90"/>
      <c r="U297" s="90"/>
      <c r="V297" s="90"/>
      <c r="W297" s="90"/>
      <c r="X297" s="87" t="s">
        <v>75</v>
      </c>
      <c r="Y297" s="76"/>
      <c r="Z297" s="91">
        <f t="shared" si="66"/>
        <v>0</v>
      </c>
      <c r="AA297" s="88" t="str">
        <f t="shared" si="72"/>
        <v xml:space="preserve"> </v>
      </c>
      <c r="AB297" s="91" t="str">
        <f t="shared" si="67"/>
        <v xml:space="preserve"> </v>
      </c>
      <c r="AC297" s="78"/>
      <c r="AD297" s="78"/>
      <c r="AE297" s="78"/>
      <c r="AG297" s="94" t="str">
        <f t="shared" si="68"/>
        <v>≤60</v>
      </c>
      <c r="AH297" s="94">
        <f t="shared" ca="1" si="69"/>
        <v>36</v>
      </c>
      <c r="AI297" s="95">
        <f t="shared" si="77"/>
        <v>0</v>
      </c>
      <c r="AJ297" s="95">
        <f t="shared" si="78"/>
        <v>0</v>
      </c>
      <c r="AK297" s="96">
        <f t="shared" si="73"/>
        <v>0</v>
      </c>
      <c r="AL297" s="96">
        <f t="shared" si="74"/>
        <v>0</v>
      </c>
    </row>
    <row r="298" spans="2:38" s="97" customFormat="1" ht="39.6" x14ac:dyDescent="0.3">
      <c r="B298" s="79">
        <f t="shared" si="75"/>
        <v>295</v>
      </c>
      <c r="C298" s="79"/>
      <c r="D298" s="80" t="s">
        <v>95</v>
      </c>
      <c r="E298" s="80"/>
      <c r="F298" s="81"/>
      <c r="G298" s="82" t="str">
        <f t="shared" si="76"/>
        <v xml:space="preserve">Группа от QF </v>
      </c>
      <c r="H298" s="83"/>
      <c r="I298" s="83"/>
      <c r="J298" s="133"/>
      <c r="K298" s="84"/>
      <c r="L298" s="85"/>
      <c r="M298" s="85"/>
      <c r="N298" s="86"/>
      <c r="O298" s="80"/>
      <c r="P298" s="87"/>
      <c r="Q298" s="88" t="str">
        <f t="shared" si="70"/>
        <v xml:space="preserve"> </v>
      </c>
      <c r="R298" s="89"/>
      <c r="S298" s="90" t="str">
        <f t="shared" si="71"/>
        <v xml:space="preserve"> </v>
      </c>
      <c r="T298" s="90"/>
      <c r="U298" s="90"/>
      <c r="V298" s="90"/>
      <c r="W298" s="90"/>
      <c r="X298" s="87" t="s">
        <v>75</v>
      </c>
      <c r="Y298" s="76"/>
      <c r="Z298" s="91">
        <f t="shared" si="66"/>
        <v>0</v>
      </c>
      <c r="AA298" s="88" t="str">
        <f t="shared" si="72"/>
        <v xml:space="preserve"> </v>
      </c>
      <c r="AB298" s="91" t="str">
        <f t="shared" si="67"/>
        <v xml:space="preserve"> </v>
      </c>
      <c r="AC298" s="78"/>
      <c r="AD298" s="78"/>
      <c r="AE298" s="78"/>
      <c r="AG298" s="94" t="str">
        <f t="shared" si="68"/>
        <v>≤60</v>
      </c>
      <c r="AH298" s="94">
        <f t="shared" ca="1" si="69"/>
        <v>35</v>
      </c>
      <c r="AI298" s="95">
        <f t="shared" si="77"/>
        <v>0</v>
      </c>
      <c r="AJ298" s="95">
        <f t="shared" si="78"/>
        <v>0</v>
      </c>
      <c r="AK298" s="96">
        <f t="shared" si="73"/>
        <v>0</v>
      </c>
      <c r="AL298" s="96">
        <f t="shared" si="74"/>
        <v>0</v>
      </c>
    </row>
    <row r="299" spans="2:38" s="97" customFormat="1" ht="39.6" x14ac:dyDescent="0.3">
      <c r="B299" s="79">
        <f t="shared" si="75"/>
        <v>296</v>
      </c>
      <c r="C299" s="79"/>
      <c r="D299" s="80" t="s">
        <v>95</v>
      </c>
      <c r="E299" s="80"/>
      <c r="F299" s="81"/>
      <c r="G299" s="82" t="str">
        <f t="shared" si="76"/>
        <v xml:space="preserve">Группа от QF </v>
      </c>
      <c r="H299" s="83"/>
      <c r="I299" s="83"/>
      <c r="J299" s="133"/>
      <c r="K299" s="84"/>
      <c r="L299" s="85"/>
      <c r="M299" s="85"/>
      <c r="N299" s="86"/>
      <c r="O299" s="80"/>
      <c r="P299" s="87"/>
      <c r="Q299" s="88" t="str">
        <f t="shared" si="70"/>
        <v xml:space="preserve"> </v>
      </c>
      <c r="R299" s="89"/>
      <c r="S299" s="90" t="str">
        <f t="shared" si="71"/>
        <v xml:space="preserve"> </v>
      </c>
      <c r="T299" s="90"/>
      <c r="U299" s="90"/>
      <c r="V299" s="90"/>
      <c r="W299" s="90"/>
      <c r="X299" s="87" t="s">
        <v>75</v>
      </c>
      <c r="Y299" s="76"/>
      <c r="Z299" s="91">
        <f t="shared" si="66"/>
        <v>0</v>
      </c>
      <c r="AA299" s="88" t="str">
        <f t="shared" si="72"/>
        <v xml:space="preserve"> </v>
      </c>
      <c r="AB299" s="91" t="str">
        <f t="shared" si="67"/>
        <v xml:space="preserve"> </v>
      </c>
      <c r="AC299" s="78"/>
      <c r="AD299" s="78"/>
      <c r="AE299" s="78"/>
      <c r="AG299" s="94" t="str">
        <f t="shared" si="68"/>
        <v>≤60</v>
      </c>
      <c r="AH299" s="94">
        <f t="shared" ca="1" si="69"/>
        <v>25</v>
      </c>
      <c r="AI299" s="95">
        <f t="shared" si="77"/>
        <v>0</v>
      </c>
      <c r="AJ299" s="95">
        <f t="shared" si="78"/>
        <v>0</v>
      </c>
      <c r="AK299" s="96">
        <f t="shared" si="73"/>
        <v>0</v>
      </c>
      <c r="AL299" s="96">
        <f t="shared" si="74"/>
        <v>0</v>
      </c>
    </row>
    <row r="300" spans="2:38" s="97" customFormat="1" ht="39.6" x14ac:dyDescent="0.3">
      <c r="B300" s="79">
        <f t="shared" si="75"/>
        <v>297</v>
      </c>
      <c r="C300" s="79"/>
      <c r="D300" s="80" t="s">
        <v>95</v>
      </c>
      <c r="E300" s="80"/>
      <c r="F300" s="81"/>
      <c r="G300" s="82" t="str">
        <f t="shared" si="76"/>
        <v xml:space="preserve">Группа от QF </v>
      </c>
      <c r="H300" s="83"/>
      <c r="I300" s="83"/>
      <c r="J300" s="133"/>
      <c r="K300" s="84"/>
      <c r="L300" s="85"/>
      <c r="M300" s="85"/>
      <c r="N300" s="86"/>
      <c r="O300" s="80"/>
      <c r="P300" s="87"/>
      <c r="Q300" s="88" t="str">
        <f t="shared" si="70"/>
        <v xml:space="preserve"> </v>
      </c>
      <c r="R300" s="89"/>
      <c r="S300" s="90" t="str">
        <f t="shared" si="71"/>
        <v xml:space="preserve"> </v>
      </c>
      <c r="T300" s="90"/>
      <c r="U300" s="90"/>
      <c r="V300" s="90"/>
      <c r="W300" s="90"/>
      <c r="X300" s="87" t="s">
        <v>75</v>
      </c>
      <c r="Y300" s="76"/>
      <c r="Z300" s="91">
        <f t="shared" si="66"/>
        <v>0</v>
      </c>
      <c r="AA300" s="88" t="str">
        <f t="shared" si="72"/>
        <v xml:space="preserve"> </v>
      </c>
      <c r="AB300" s="91" t="str">
        <f t="shared" si="67"/>
        <v xml:space="preserve"> </v>
      </c>
      <c r="AC300" s="78"/>
      <c r="AD300" s="78"/>
      <c r="AE300" s="78"/>
      <c r="AG300" s="94" t="str">
        <f t="shared" si="68"/>
        <v>≤60</v>
      </c>
      <c r="AH300" s="94">
        <f t="shared" ca="1" si="69"/>
        <v>45</v>
      </c>
      <c r="AI300" s="95">
        <f t="shared" si="77"/>
        <v>0</v>
      </c>
      <c r="AJ300" s="95">
        <f t="shared" si="78"/>
        <v>0</v>
      </c>
      <c r="AK300" s="96">
        <f t="shared" si="73"/>
        <v>0</v>
      </c>
      <c r="AL300" s="96">
        <f t="shared" si="74"/>
        <v>0</v>
      </c>
    </row>
    <row r="301" spans="2:38" s="97" customFormat="1" ht="39.6" x14ac:dyDescent="0.3">
      <c r="B301" s="79">
        <f t="shared" si="75"/>
        <v>298</v>
      </c>
      <c r="C301" s="79"/>
      <c r="D301" s="80" t="s">
        <v>95</v>
      </c>
      <c r="E301" s="80"/>
      <c r="F301" s="81"/>
      <c r="G301" s="82" t="str">
        <f t="shared" si="76"/>
        <v xml:space="preserve">Группа от QF </v>
      </c>
      <c r="H301" s="83"/>
      <c r="I301" s="83"/>
      <c r="J301" s="133"/>
      <c r="K301" s="84"/>
      <c r="L301" s="85"/>
      <c r="M301" s="85"/>
      <c r="N301" s="86"/>
      <c r="O301" s="80"/>
      <c r="P301" s="87"/>
      <c r="Q301" s="88" t="str">
        <f t="shared" si="70"/>
        <v xml:space="preserve"> </v>
      </c>
      <c r="R301" s="89"/>
      <c r="S301" s="90" t="str">
        <f t="shared" si="71"/>
        <v xml:space="preserve"> </v>
      </c>
      <c r="T301" s="90"/>
      <c r="U301" s="90"/>
      <c r="V301" s="90"/>
      <c r="W301" s="90"/>
      <c r="X301" s="87" t="s">
        <v>75</v>
      </c>
      <c r="Y301" s="76"/>
      <c r="Z301" s="91">
        <f t="shared" si="66"/>
        <v>0</v>
      </c>
      <c r="AA301" s="88" t="str">
        <f t="shared" si="72"/>
        <v xml:space="preserve"> </v>
      </c>
      <c r="AB301" s="91" t="str">
        <f t="shared" si="67"/>
        <v xml:space="preserve"> </v>
      </c>
      <c r="AC301" s="78"/>
      <c r="AD301" s="78"/>
      <c r="AE301" s="78"/>
      <c r="AG301" s="94" t="str">
        <f t="shared" si="68"/>
        <v>≤60</v>
      </c>
      <c r="AH301" s="94">
        <f t="shared" ca="1" si="69"/>
        <v>49</v>
      </c>
      <c r="AI301" s="95">
        <f t="shared" si="77"/>
        <v>0</v>
      </c>
      <c r="AJ301" s="95">
        <f t="shared" si="78"/>
        <v>0</v>
      </c>
      <c r="AK301" s="96">
        <f t="shared" si="73"/>
        <v>0</v>
      </c>
      <c r="AL301" s="96">
        <f t="shared" si="74"/>
        <v>0</v>
      </c>
    </row>
    <row r="302" spans="2:38" s="97" customFormat="1" ht="39.6" x14ac:dyDescent="0.3">
      <c r="B302" s="79">
        <f t="shared" si="75"/>
        <v>299</v>
      </c>
      <c r="C302" s="79"/>
      <c r="D302" s="80" t="s">
        <v>95</v>
      </c>
      <c r="E302" s="80"/>
      <c r="F302" s="81"/>
      <c r="G302" s="82" t="str">
        <f t="shared" si="76"/>
        <v xml:space="preserve">Группа от QF </v>
      </c>
      <c r="H302" s="83"/>
      <c r="I302" s="83"/>
      <c r="J302" s="133"/>
      <c r="K302" s="84"/>
      <c r="L302" s="85"/>
      <c r="M302" s="85"/>
      <c r="N302" s="86"/>
      <c r="O302" s="80"/>
      <c r="P302" s="87"/>
      <c r="Q302" s="88" t="str">
        <f t="shared" si="70"/>
        <v xml:space="preserve"> </v>
      </c>
      <c r="R302" s="89"/>
      <c r="S302" s="90" t="str">
        <f t="shared" si="71"/>
        <v xml:space="preserve"> </v>
      </c>
      <c r="T302" s="90"/>
      <c r="U302" s="90"/>
      <c r="V302" s="90"/>
      <c r="W302" s="90"/>
      <c r="X302" s="87" t="s">
        <v>75</v>
      </c>
      <c r="Y302" s="76"/>
      <c r="Z302" s="91">
        <f t="shared" si="66"/>
        <v>0</v>
      </c>
      <c r="AA302" s="88" t="str">
        <f t="shared" si="72"/>
        <v xml:space="preserve"> </v>
      </c>
      <c r="AB302" s="91" t="str">
        <f t="shared" si="67"/>
        <v xml:space="preserve"> </v>
      </c>
      <c r="AC302" s="78"/>
      <c r="AD302" s="78"/>
      <c r="AE302" s="78"/>
      <c r="AG302" s="94" t="str">
        <f t="shared" si="68"/>
        <v>≤60</v>
      </c>
      <c r="AH302" s="94">
        <f t="shared" ca="1" si="69"/>
        <v>41</v>
      </c>
      <c r="AI302" s="95">
        <f t="shared" si="77"/>
        <v>0</v>
      </c>
      <c r="AJ302" s="95">
        <f t="shared" si="78"/>
        <v>0</v>
      </c>
      <c r="AK302" s="96">
        <f t="shared" si="73"/>
        <v>0</v>
      </c>
      <c r="AL302" s="96">
        <f t="shared" si="74"/>
        <v>0</v>
      </c>
    </row>
    <row r="303" spans="2:38" s="97" customFormat="1" ht="39.6" x14ac:dyDescent="0.3">
      <c r="B303" s="79">
        <f t="shared" si="75"/>
        <v>300</v>
      </c>
      <c r="C303" s="79"/>
      <c r="D303" s="80" t="s">
        <v>95</v>
      </c>
      <c r="E303" s="80"/>
      <c r="F303" s="81"/>
      <c r="G303" s="82" t="str">
        <f t="shared" si="76"/>
        <v xml:space="preserve">Группа от QF </v>
      </c>
      <c r="H303" s="83"/>
      <c r="I303" s="83"/>
      <c r="J303" s="133"/>
      <c r="K303" s="84"/>
      <c r="L303" s="85"/>
      <c r="M303" s="85"/>
      <c r="N303" s="86"/>
      <c r="O303" s="80"/>
      <c r="P303" s="87"/>
      <c r="Q303" s="88" t="str">
        <f t="shared" si="70"/>
        <v xml:space="preserve"> </v>
      </c>
      <c r="R303" s="89"/>
      <c r="S303" s="90" t="str">
        <f t="shared" si="71"/>
        <v xml:space="preserve"> </v>
      </c>
      <c r="T303" s="90"/>
      <c r="U303" s="90"/>
      <c r="V303" s="90"/>
      <c r="W303" s="90"/>
      <c r="X303" s="87" t="s">
        <v>75</v>
      </c>
      <c r="Y303" s="76"/>
      <c r="Z303" s="91">
        <f t="shared" si="66"/>
        <v>0</v>
      </c>
      <c r="AA303" s="88" t="str">
        <f t="shared" si="72"/>
        <v xml:space="preserve"> </v>
      </c>
      <c r="AB303" s="91" t="str">
        <f t="shared" si="67"/>
        <v xml:space="preserve"> </v>
      </c>
      <c r="AC303" s="78"/>
      <c r="AD303" s="78"/>
      <c r="AE303" s="78"/>
      <c r="AG303" s="94" t="str">
        <f t="shared" si="68"/>
        <v>≤60</v>
      </c>
      <c r="AH303" s="94">
        <f t="shared" ca="1" si="69"/>
        <v>47</v>
      </c>
      <c r="AI303" s="95">
        <f t="shared" si="77"/>
        <v>0</v>
      </c>
      <c r="AJ303" s="95">
        <f t="shared" si="78"/>
        <v>0</v>
      </c>
      <c r="AK303" s="96">
        <f t="shared" si="73"/>
        <v>0</v>
      </c>
      <c r="AL303" s="96">
        <f t="shared" si="74"/>
        <v>0</v>
      </c>
    </row>
    <row r="304" spans="2:38" s="97" customFormat="1" ht="39.6" x14ac:dyDescent="0.3">
      <c r="B304" s="79">
        <f t="shared" si="75"/>
        <v>301</v>
      </c>
      <c r="C304" s="79"/>
      <c r="D304" s="80" t="s">
        <v>95</v>
      </c>
      <c r="E304" s="80"/>
      <c r="F304" s="81"/>
      <c r="G304" s="82" t="str">
        <f t="shared" si="76"/>
        <v xml:space="preserve">Группа от QF </v>
      </c>
      <c r="H304" s="83"/>
      <c r="I304" s="83"/>
      <c r="J304" s="133"/>
      <c r="K304" s="84"/>
      <c r="L304" s="85"/>
      <c r="M304" s="85"/>
      <c r="N304" s="86"/>
      <c r="O304" s="80"/>
      <c r="P304" s="87"/>
      <c r="Q304" s="88" t="str">
        <f t="shared" si="70"/>
        <v xml:space="preserve"> </v>
      </c>
      <c r="R304" s="89"/>
      <c r="S304" s="90" t="str">
        <f t="shared" si="71"/>
        <v xml:space="preserve"> </v>
      </c>
      <c r="T304" s="90"/>
      <c r="U304" s="90"/>
      <c r="V304" s="90"/>
      <c r="W304" s="90"/>
      <c r="X304" s="87" t="s">
        <v>75</v>
      </c>
      <c r="Y304" s="76"/>
      <c r="Z304" s="91">
        <f t="shared" si="66"/>
        <v>0</v>
      </c>
      <c r="AA304" s="88" t="str">
        <f t="shared" si="72"/>
        <v xml:space="preserve"> </v>
      </c>
      <c r="AB304" s="91" t="str">
        <f t="shared" si="67"/>
        <v xml:space="preserve"> </v>
      </c>
      <c r="AC304" s="78"/>
      <c r="AD304" s="78"/>
      <c r="AE304" s="78"/>
      <c r="AG304" s="94" t="str">
        <f t="shared" si="68"/>
        <v>≤60</v>
      </c>
      <c r="AH304" s="94">
        <f t="shared" ca="1" si="69"/>
        <v>21</v>
      </c>
      <c r="AI304" s="95">
        <f t="shared" si="77"/>
        <v>0</v>
      </c>
      <c r="AJ304" s="95">
        <f t="shared" si="78"/>
        <v>0</v>
      </c>
      <c r="AK304" s="96">
        <f t="shared" si="73"/>
        <v>0</v>
      </c>
      <c r="AL304" s="96">
        <f t="shared" si="74"/>
        <v>0</v>
      </c>
    </row>
    <row r="305" spans="2:38" s="97" customFormat="1" ht="39.6" x14ac:dyDescent="0.3">
      <c r="B305" s="79">
        <f t="shared" si="75"/>
        <v>302</v>
      </c>
      <c r="C305" s="79"/>
      <c r="D305" s="80" t="s">
        <v>95</v>
      </c>
      <c r="E305" s="80"/>
      <c r="F305" s="81"/>
      <c r="G305" s="82" t="str">
        <f t="shared" si="76"/>
        <v xml:space="preserve">Группа от QF </v>
      </c>
      <c r="H305" s="83"/>
      <c r="I305" s="83"/>
      <c r="J305" s="133"/>
      <c r="K305" s="84"/>
      <c r="L305" s="85"/>
      <c r="M305" s="85"/>
      <c r="N305" s="86"/>
      <c r="O305" s="80"/>
      <c r="P305" s="87"/>
      <c r="Q305" s="88" t="str">
        <f t="shared" si="70"/>
        <v xml:space="preserve"> </v>
      </c>
      <c r="R305" s="89"/>
      <c r="S305" s="90" t="str">
        <f t="shared" si="71"/>
        <v xml:space="preserve"> </v>
      </c>
      <c r="T305" s="90"/>
      <c r="U305" s="90"/>
      <c r="V305" s="90"/>
      <c r="W305" s="90"/>
      <c r="X305" s="87" t="s">
        <v>75</v>
      </c>
      <c r="Y305" s="76"/>
      <c r="Z305" s="91">
        <f t="shared" si="66"/>
        <v>0</v>
      </c>
      <c r="AA305" s="88" t="str">
        <f t="shared" si="72"/>
        <v xml:space="preserve"> </v>
      </c>
      <c r="AB305" s="91" t="str">
        <f t="shared" si="67"/>
        <v xml:space="preserve"> </v>
      </c>
      <c r="AC305" s="78"/>
      <c r="AD305" s="78"/>
      <c r="AE305" s="78"/>
      <c r="AG305" s="94" t="str">
        <f t="shared" si="68"/>
        <v>≤60</v>
      </c>
      <c r="AH305" s="94">
        <f t="shared" ca="1" si="69"/>
        <v>47</v>
      </c>
      <c r="AI305" s="95">
        <f t="shared" si="77"/>
        <v>0</v>
      </c>
      <c r="AJ305" s="95">
        <f t="shared" si="78"/>
        <v>0</v>
      </c>
      <c r="AK305" s="96">
        <f t="shared" si="73"/>
        <v>0</v>
      </c>
      <c r="AL305" s="96">
        <f t="shared" si="74"/>
        <v>0</v>
      </c>
    </row>
    <row r="306" spans="2:38" s="97" customFormat="1" ht="39.6" x14ac:dyDescent="0.3">
      <c r="B306" s="79">
        <f t="shared" si="75"/>
        <v>303</v>
      </c>
      <c r="C306" s="79"/>
      <c r="D306" s="80" t="s">
        <v>95</v>
      </c>
      <c r="E306" s="80"/>
      <c r="F306" s="81"/>
      <c r="G306" s="82" t="str">
        <f t="shared" si="76"/>
        <v xml:space="preserve">Группа от QF </v>
      </c>
      <c r="H306" s="83"/>
      <c r="I306" s="83"/>
      <c r="J306" s="133"/>
      <c r="K306" s="84"/>
      <c r="L306" s="85"/>
      <c r="M306" s="85"/>
      <c r="N306" s="86"/>
      <c r="O306" s="80"/>
      <c r="P306" s="87"/>
      <c r="Q306" s="88" t="str">
        <f t="shared" si="70"/>
        <v xml:space="preserve"> </v>
      </c>
      <c r="R306" s="89"/>
      <c r="S306" s="90" t="str">
        <f t="shared" si="71"/>
        <v xml:space="preserve"> </v>
      </c>
      <c r="T306" s="90"/>
      <c r="U306" s="90"/>
      <c r="V306" s="90"/>
      <c r="W306" s="90"/>
      <c r="X306" s="87" t="s">
        <v>75</v>
      </c>
      <c r="Y306" s="76"/>
      <c r="Z306" s="91">
        <f t="shared" si="66"/>
        <v>0</v>
      </c>
      <c r="AA306" s="88" t="str">
        <f t="shared" si="72"/>
        <v xml:space="preserve"> </v>
      </c>
      <c r="AB306" s="91" t="str">
        <f t="shared" si="67"/>
        <v xml:space="preserve"> </v>
      </c>
      <c r="AC306" s="78"/>
      <c r="AD306" s="78"/>
      <c r="AE306" s="78"/>
      <c r="AG306" s="94" t="str">
        <f t="shared" si="68"/>
        <v>≤60</v>
      </c>
      <c r="AH306" s="94">
        <f t="shared" ca="1" si="69"/>
        <v>38</v>
      </c>
      <c r="AI306" s="95">
        <f t="shared" si="77"/>
        <v>0</v>
      </c>
      <c r="AJ306" s="95">
        <f t="shared" si="78"/>
        <v>0</v>
      </c>
      <c r="AK306" s="96">
        <f t="shared" si="73"/>
        <v>0</v>
      </c>
      <c r="AL306" s="96">
        <f t="shared" si="74"/>
        <v>0</v>
      </c>
    </row>
    <row r="307" spans="2:38" s="97" customFormat="1" ht="39.6" x14ac:dyDescent="0.3">
      <c r="B307" s="79">
        <f t="shared" si="75"/>
        <v>304</v>
      </c>
      <c r="C307" s="79"/>
      <c r="D307" s="80" t="s">
        <v>95</v>
      </c>
      <c r="E307" s="80"/>
      <c r="F307" s="81"/>
      <c r="G307" s="82" t="str">
        <f t="shared" si="76"/>
        <v xml:space="preserve">Группа от QF </v>
      </c>
      <c r="H307" s="83"/>
      <c r="I307" s="83"/>
      <c r="J307" s="133"/>
      <c r="K307" s="84"/>
      <c r="L307" s="85"/>
      <c r="M307" s="85"/>
      <c r="N307" s="86"/>
      <c r="O307" s="80"/>
      <c r="P307" s="87"/>
      <c r="Q307" s="88" t="str">
        <f t="shared" si="70"/>
        <v xml:space="preserve"> </v>
      </c>
      <c r="R307" s="89"/>
      <c r="S307" s="90" t="str">
        <f t="shared" si="71"/>
        <v xml:space="preserve"> </v>
      </c>
      <c r="T307" s="90"/>
      <c r="U307" s="90"/>
      <c r="V307" s="90"/>
      <c r="W307" s="90"/>
      <c r="X307" s="87" t="s">
        <v>75</v>
      </c>
      <c r="Y307" s="76"/>
      <c r="Z307" s="91">
        <f t="shared" si="66"/>
        <v>0</v>
      </c>
      <c r="AA307" s="88" t="str">
        <f t="shared" si="72"/>
        <v xml:space="preserve"> </v>
      </c>
      <c r="AB307" s="91" t="str">
        <f t="shared" si="67"/>
        <v xml:space="preserve"> </v>
      </c>
      <c r="AC307" s="78"/>
      <c r="AD307" s="78"/>
      <c r="AE307" s="78"/>
      <c r="AG307" s="94" t="str">
        <f t="shared" si="68"/>
        <v>≤60</v>
      </c>
      <c r="AH307" s="94">
        <f t="shared" ca="1" si="69"/>
        <v>40</v>
      </c>
      <c r="AI307" s="95">
        <f t="shared" si="77"/>
        <v>0</v>
      </c>
      <c r="AJ307" s="95">
        <f t="shared" si="78"/>
        <v>0</v>
      </c>
      <c r="AK307" s="96">
        <f t="shared" si="73"/>
        <v>0</v>
      </c>
      <c r="AL307" s="96">
        <f t="shared" si="74"/>
        <v>0</v>
      </c>
    </row>
    <row r="308" spans="2:38" s="97" customFormat="1" ht="39.6" x14ac:dyDescent="0.3">
      <c r="B308" s="79">
        <f t="shared" si="75"/>
        <v>305</v>
      </c>
      <c r="C308" s="79"/>
      <c r="D308" s="80" t="s">
        <v>95</v>
      </c>
      <c r="E308" s="80"/>
      <c r="F308" s="81"/>
      <c r="G308" s="82" t="str">
        <f t="shared" si="76"/>
        <v xml:space="preserve">Группа от QF </v>
      </c>
      <c r="H308" s="83"/>
      <c r="I308" s="83"/>
      <c r="J308" s="133"/>
      <c r="K308" s="84"/>
      <c r="L308" s="85"/>
      <c r="M308" s="85"/>
      <c r="N308" s="86"/>
      <c r="O308" s="80"/>
      <c r="P308" s="87"/>
      <c r="Q308" s="88" t="str">
        <f t="shared" si="70"/>
        <v xml:space="preserve"> </v>
      </c>
      <c r="R308" s="89"/>
      <c r="S308" s="90" t="str">
        <f t="shared" si="71"/>
        <v xml:space="preserve"> </v>
      </c>
      <c r="T308" s="90"/>
      <c r="U308" s="90"/>
      <c r="V308" s="90"/>
      <c r="W308" s="90"/>
      <c r="X308" s="87" t="s">
        <v>75</v>
      </c>
      <c r="Y308" s="76"/>
      <c r="Z308" s="91">
        <f t="shared" si="66"/>
        <v>0</v>
      </c>
      <c r="AA308" s="88" t="str">
        <f t="shared" si="72"/>
        <v xml:space="preserve"> </v>
      </c>
      <c r="AB308" s="91" t="str">
        <f t="shared" si="67"/>
        <v xml:space="preserve"> </v>
      </c>
      <c r="AC308" s="78"/>
      <c r="AD308" s="78"/>
      <c r="AE308" s="78"/>
      <c r="AG308" s="94" t="str">
        <f t="shared" si="68"/>
        <v>≤60</v>
      </c>
      <c r="AH308" s="94">
        <f t="shared" ca="1" si="69"/>
        <v>33</v>
      </c>
      <c r="AI308" s="95">
        <f t="shared" si="77"/>
        <v>0</v>
      </c>
      <c r="AJ308" s="95">
        <f t="shared" si="78"/>
        <v>0</v>
      </c>
      <c r="AK308" s="96">
        <f t="shared" si="73"/>
        <v>0</v>
      </c>
      <c r="AL308" s="96">
        <f t="shared" si="74"/>
        <v>0</v>
      </c>
    </row>
    <row r="309" spans="2:38" s="97" customFormat="1" ht="39.6" x14ac:dyDescent="0.3">
      <c r="B309" s="79">
        <f t="shared" si="75"/>
        <v>306</v>
      </c>
      <c r="C309" s="79"/>
      <c r="D309" s="80" t="s">
        <v>95</v>
      </c>
      <c r="E309" s="80"/>
      <c r="F309" s="81"/>
      <c r="G309" s="82" t="str">
        <f t="shared" si="76"/>
        <v xml:space="preserve">Группа от QF </v>
      </c>
      <c r="H309" s="83"/>
      <c r="I309" s="83"/>
      <c r="J309" s="133"/>
      <c r="K309" s="84"/>
      <c r="L309" s="85"/>
      <c r="M309" s="85"/>
      <c r="N309" s="86"/>
      <c r="O309" s="80"/>
      <c r="P309" s="87"/>
      <c r="Q309" s="88" t="str">
        <f t="shared" si="70"/>
        <v xml:space="preserve"> </v>
      </c>
      <c r="R309" s="89"/>
      <c r="S309" s="90" t="str">
        <f t="shared" si="71"/>
        <v xml:space="preserve"> </v>
      </c>
      <c r="T309" s="90"/>
      <c r="U309" s="90"/>
      <c r="V309" s="90"/>
      <c r="W309" s="90"/>
      <c r="X309" s="87" t="s">
        <v>75</v>
      </c>
      <c r="Y309" s="76"/>
      <c r="Z309" s="91">
        <f t="shared" si="66"/>
        <v>0</v>
      </c>
      <c r="AA309" s="88" t="str">
        <f t="shared" si="72"/>
        <v xml:space="preserve"> </v>
      </c>
      <c r="AB309" s="91" t="str">
        <f t="shared" si="67"/>
        <v xml:space="preserve"> </v>
      </c>
      <c r="AC309" s="78"/>
      <c r="AD309" s="78"/>
      <c r="AE309" s="78"/>
      <c r="AG309" s="94" t="str">
        <f t="shared" si="68"/>
        <v>≤60</v>
      </c>
      <c r="AH309" s="94">
        <f t="shared" ca="1" si="69"/>
        <v>23</v>
      </c>
      <c r="AI309" s="95">
        <f t="shared" si="77"/>
        <v>0</v>
      </c>
      <c r="AJ309" s="95">
        <f t="shared" si="78"/>
        <v>0</v>
      </c>
      <c r="AK309" s="96">
        <f t="shared" si="73"/>
        <v>0</v>
      </c>
      <c r="AL309" s="96">
        <f t="shared" si="74"/>
        <v>0</v>
      </c>
    </row>
    <row r="310" spans="2:38" s="97" customFormat="1" ht="39.6" x14ac:dyDescent="0.3">
      <c r="B310" s="79">
        <f t="shared" si="75"/>
        <v>307</v>
      </c>
      <c r="C310" s="79"/>
      <c r="D310" s="80" t="s">
        <v>95</v>
      </c>
      <c r="E310" s="80"/>
      <c r="F310" s="81"/>
      <c r="G310" s="82" t="str">
        <f t="shared" si="76"/>
        <v xml:space="preserve">Группа от QF </v>
      </c>
      <c r="H310" s="83"/>
      <c r="I310" s="83"/>
      <c r="J310" s="133"/>
      <c r="K310" s="84"/>
      <c r="L310" s="85"/>
      <c r="M310" s="85"/>
      <c r="N310" s="86"/>
      <c r="O310" s="80"/>
      <c r="P310" s="87"/>
      <c r="Q310" s="88" t="str">
        <f t="shared" si="70"/>
        <v xml:space="preserve"> </v>
      </c>
      <c r="R310" s="89"/>
      <c r="S310" s="90" t="str">
        <f t="shared" si="71"/>
        <v xml:space="preserve"> </v>
      </c>
      <c r="T310" s="90"/>
      <c r="U310" s="90"/>
      <c r="V310" s="90"/>
      <c r="W310" s="90"/>
      <c r="X310" s="87" t="s">
        <v>75</v>
      </c>
      <c r="Y310" s="76"/>
      <c r="Z310" s="91">
        <f t="shared" si="66"/>
        <v>0</v>
      </c>
      <c r="AA310" s="88" t="str">
        <f t="shared" si="72"/>
        <v xml:space="preserve"> </v>
      </c>
      <c r="AB310" s="91" t="str">
        <f t="shared" si="67"/>
        <v xml:space="preserve"> </v>
      </c>
      <c r="AC310" s="78"/>
      <c r="AD310" s="78"/>
      <c r="AE310" s="78"/>
      <c r="AG310" s="94" t="str">
        <f t="shared" si="68"/>
        <v>≤60</v>
      </c>
      <c r="AH310" s="94">
        <f t="shared" ca="1" si="69"/>
        <v>46</v>
      </c>
      <c r="AI310" s="95">
        <f t="shared" si="77"/>
        <v>0</v>
      </c>
      <c r="AJ310" s="95">
        <f t="shared" si="78"/>
        <v>0</v>
      </c>
      <c r="AK310" s="96">
        <f t="shared" si="73"/>
        <v>0</v>
      </c>
      <c r="AL310" s="96">
        <f t="shared" si="74"/>
        <v>0</v>
      </c>
    </row>
    <row r="311" spans="2:38" s="97" customFormat="1" ht="39.6" x14ac:dyDescent="0.3">
      <c r="B311" s="79">
        <f t="shared" si="75"/>
        <v>308</v>
      </c>
      <c r="C311" s="79"/>
      <c r="D311" s="80" t="s">
        <v>95</v>
      </c>
      <c r="E311" s="80"/>
      <c r="F311" s="81"/>
      <c r="G311" s="82" t="str">
        <f t="shared" si="76"/>
        <v xml:space="preserve">Группа от QF </v>
      </c>
      <c r="H311" s="83"/>
      <c r="I311" s="83"/>
      <c r="J311" s="133"/>
      <c r="K311" s="84"/>
      <c r="L311" s="85"/>
      <c r="M311" s="85"/>
      <c r="N311" s="86"/>
      <c r="O311" s="80"/>
      <c r="P311" s="87"/>
      <c r="Q311" s="88" t="str">
        <f t="shared" si="70"/>
        <v xml:space="preserve"> </v>
      </c>
      <c r="R311" s="89"/>
      <c r="S311" s="90" t="str">
        <f t="shared" si="71"/>
        <v xml:space="preserve"> </v>
      </c>
      <c r="T311" s="90"/>
      <c r="U311" s="90"/>
      <c r="V311" s="90"/>
      <c r="W311" s="90"/>
      <c r="X311" s="87" t="s">
        <v>75</v>
      </c>
      <c r="Y311" s="76"/>
      <c r="Z311" s="91">
        <f t="shared" si="66"/>
        <v>0</v>
      </c>
      <c r="AA311" s="88" t="str">
        <f t="shared" si="72"/>
        <v xml:space="preserve"> </v>
      </c>
      <c r="AB311" s="91" t="str">
        <f t="shared" si="67"/>
        <v xml:space="preserve"> </v>
      </c>
      <c r="AC311" s="78"/>
      <c r="AD311" s="78"/>
      <c r="AE311" s="78"/>
      <c r="AG311" s="94" t="str">
        <f t="shared" si="68"/>
        <v>≤60</v>
      </c>
      <c r="AH311" s="94">
        <f t="shared" ca="1" si="69"/>
        <v>42</v>
      </c>
      <c r="AI311" s="95">
        <f t="shared" si="77"/>
        <v>0</v>
      </c>
      <c r="AJ311" s="95">
        <f t="shared" si="78"/>
        <v>0</v>
      </c>
      <c r="AK311" s="96">
        <f t="shared" si="73"/>
        <v>0</v>
      </c>
      <c r="AL311" s="96">
        <f t="shared" si="74"/>
        <v>0</v>
      </c>
    </row>
    <row r="312" spans="2:38" s="97" customFormat="1" ht="39.6" x14ac:dyDescent="0.3">
      <c r="B312" s="79">
        <f t="shared" si="75"/>
        <v>309</v>
      </c>
      <c r="C312" s="79"/>
      <c r="D312" s="80" t="s">
        <v>95</v>
      </c>
      <c r="E312" s="80"/>
      <c r="F312" s="81"/>
      <c r="G312" s="82" t="str">
        <f t="shared" si="76"/>
        <v xml:space="preserve">Группа от QF </v>
      </c>
      <c r="H312" s="83"/>
      <c r="I312" s="83"/>
      <c r="J312" s="133"/>
      <c r="K312" s="84"/>
      <c r="L312" s="85"/>
      <c r="M312" s="85"/>
      <c r="N312" s="86"/>
      <c r="O312" s="80"/>
      <c r="P312" s="87"/>
      <c r="Q312" s="88" t="str">
        <f t="shared" si="70"/>
        <v xml:space="preserve"> </v>
      </c>
      <c r="R312" s="89"/>
      <c r="S312" s="90" t="str">
        <f t="shared" si="71"/>
        <v xml:space="preserve"> </v>
      </c>
      <c r="T312" s="90"/>
      <c r="U312" s="90"/>
      <c r="V312" s="90"/>
      <c r="W312" s="90"/>
      <c r="X312" s="87" t="s">
        <v>75</v>
      </c>
      <c r="Y312" s="76"/>
      <c r="Z312" s="91">
        <f t="shared" si="66"/>
        <v>0</v>
      </c>
      <c r="AA312" s="88" t="str">
        <f t="shared" si="72"/>
        <v xml:space="preserve"> </v>
      </c>
      <c r="AB312" s="91" t="str">
        <f t="shared" si="67"/>
        <v xml:space="preserve"> </v>
      </c>
      <c r="AC312" s="78"/>
      <c r="AD312" s="78"/>
      <c r="AE312" s="78"/>
      <c r="AG312" s="94" t="str">
        <f t="shared" si="68"/>
        <v>≤60</v>
      </c>
      <c r="AH312" s="94">
        <f t="shared" ca="1" si="69"/>
        <v>34</v>
      </c>
      <c r="AI312" s="95">
        <f t="shared" si="77"/>
        <v>0</v>
      </c>
      <c r="AJ312" s="95">
        <f t="shared" si="78"/>
        <v>0</v>
      </c>
      <c r="AK312" s="96">
        <f t="shared" si="73"/>
        <v>0</v>
      </c>
      <c r="AL312" s="96">
        <f t="shared" si="74"/>
        <v>0</v>
      </c>
    </row>
    <row r="313" spans="2:38" s="97" customFormat="1" ht="39.6" x14ac:dyDescent="0.3">
      <c r="B313" s="79">
        <f t="shared" si="75"/>
        <v>310</v>
      </c>
      <c r="C313" s="79"/>
      <c r="D313" s="80" t="s">
        <v>95</v>
      </c>
      <c r="E313" s="80"/>
      <c r="F313" s="81"/>
      <c r="G313" s="82" t="str">
        <f t="shared" si="76"/>
        <v xml:space="preserve">Группа от QF </v>
      </c>
      <c r="H313" s="83"/>
      <c r="I313" s="83"/>
      <c r="J313" s="133"/>
      <c r="K313" s="84"/>
      <c r="L313" s="85"/>
      <c r="M313" s="85"/>
      <c r="N313" s="86"/>
      <c r="O313" s="80"/>
      <c r="P313" s="87"/>
      <c r="Q313" s="88" t="str">
        <f t="shared" si="70"/>
        <v xml:space="preserve"> </v>
      </c>
      <c r="R313" s="89"/>
      <c r="S313" s="90" t="str">
        <f t="shared" si="71"/>
        <v xml:space="preserve"> </v>
      </c>
      <c r="T313" s="90"/>
      <c r="U313" s="90"/>
      <c r="V313" s="90"/>
      <c r="W313" s="90"/>
      <c r="X313" s="87" t="s">
        <v>75</v>
      </c>
      <c r="Y313" s="76"/>
      <c r="Z313" s="91">
        <f t="shared" si="66"/>
        <v>0</v>
      </c>
      <c r="AA313" s="88" t="str">
        <f t="shared" si="72"/>
        <v xml:space="preserve"> </v>
      </c>
      <c r="AB313" s="91" t="str">
        <f t="shared" si="67"/>
        <v xml:space="preserve"> </v>
      </c>
      <c r="AC313" s="78"/>
      <c r="AD313" s="78"/>
      <c r="AE313" s="78"/>
      <c r="AG313" s="94" t="str">
        <f t="shared" si="68"/>
        <v>≤60</v>
      </c>
      <c r="AH313" s="94">
        <f t="shared" ca="1" si="69"/>
        <v>44</v>
      </c>
      <c r="AI313" s="95">
        <f t="shared" si="77"/>
        <v>0</v>
      </c>
      <c r="AJ313" s="95">
        <f t="shared" si="78"/>
        <v>0</v>
      </c>
      <c r="AK313" s="96">
        <f t="shared" si="73"/>
        <v>0</v>
      </c>
      <c r="AL313" s="96">
        <f t="shared" si="74"/>
        <v>0</v>
      </c>
    </row>
    <row r="314" spans="2:38" s="97" customFormat="1" ht="39.6" x14ac:dyDescent="0.3">
      <c r="B314" s="79">
        <f t="shared" si="75"/>
        <v>311</v>
      </c>
      <c r="C314" s="79"/>
      <c r="D314" s="80" t="s">
        <v>95</v>
      </c>
      <c r="E314" s="80"/>
      <c r="F314" s="81"/>
      <c r="G314" s="82" t="str">
        <f t="shared" si="76"/>
        <v xml:space="preserve">Группа от QF </v>
      </c>
      <c r="H314" s="83"/>
      <c r="I314" s="83"/>
      <c r="J314" s="133"/>
      <c r="K314" s="84"/>
      <c r="L314" s="85"/>
      <c r="M314" s="85"/>
      <c r="N314" s="86"/>
      <c r="O314" s="80"/>
      <c r="P314" s="87"/>
      <c r="Q314" s="88" t="str">
        <f t="shared" si="70"/>
        <v xml:space="preserve"> </v>
      </c>
      <c r="R314" s="89"/>
      <c r="S314" s="90" t="str">
        <f t="shared" si="71"/>
        <v xml:space="preserve"> </v>
      </c>
      <c r="T314" s="90"/>
      <c r="U314" s="90"/>
      <c r="V314" s="90"/>
      <c r="W314" s="90"/>
      <c r="X314" s="87" t="s">
        <v>75</v>
      </c>
      <c r="Y314" s="76"/>
      <c r="Z314" s="91">
        <f t="shared" si="66"/>
        <v>0</v>
      </c>
      <c r="AA314" s="88" t="str">
        <f t="shared" si="72"/>
        <v xml:space="preserve"> </v>
      </c>
      <c r="AB314" s="91" t="str">
        <f t="shared" si="67"/>
        <v xml:space="preserve"> </v>
      </c>
      <c r="AC314" s="78"/>
      <c r="AD314" s="78"/>
      <c r="AE314" s="78"/>
      <c r="AG314" s="94" t="str">
        <f t="shared" si="68"/>
        <v>≤60</v>
      </c>
      <c r="AH314" s="94">
        <f t="shared" ca="1" si="69"/>
        <v>49</v>
      </c>
      <c r="AI314" s="95">
        <f t="shared" si="77"/>
        <v>0</v>
      </c>
      <c r="AJ314" s="95">
        <f t="shared" si="78"/>
        <v>0</v>
      </c>
      <c r="AK314" s="96">
        <f t="shared" si="73"/>
        <v>0</v>
      </c>
      <c r="AL314" s="96">
        <f t="shared" si="74"/>
        <v>0</v>
      </c>
    </row>
    <row r="315" spans="2:38" s="97" customFormat="1" ht="39.6" x14ac:dyDescent="0.3">
      <c r="B315" s="79">
        <f t="shared" si="75"/>
        <v>312</v>
      </c>
      <c r="C315" s="79"/>
      <c r="D315" s="80" t="s">
        <v>95</v>
      </c>
      <c r="E315" s="80"/>
      <c r="F315" s="81"/>
      <c r="G315" s="82" t="str">
        <f t="shared" si="76"/>
        <v xml:space="preserve">Группа от QF </v>
      </c>
      <c r="H315" s="83"/>
      <c r="I315" s="83"/>
      <c r="J315" s="133"/>
      <c r="K315" s="84"/>
      <c r="L315" s="85"/>
      <c r="M315" s="85"/>
      <c r="N315" s="86"/>
      <c r="O315" s="80"/>
      <c r="P315" s="87"/>
      <c r="Q315" s="88" t="str">
        <f t="shared" si="70"/>
        <v xml:space="preserve"> </v>
      </c>
      <c r="R315" s="89"/>
      <c r="S315" s="90" t="str">
        <f t="shared" si="71"/>
        <v xml:space="preserve"> </v>
      </c>
      <c r="T315" s="90"/>
      <c r="U315" s="90"/>
      <c r="V315" s="90"/>
      <c r="W315" s="90"/>
      <c r="X315" s="87" t="s">
        <v>75</v>
      </c>
      <c r="Y315" s="76"/>
      <c r="Z315" s="91">
        <f t="shared" si="66"/>
        <v>0</v>
      </c>
      <c r="AA315" s="88" t="str">
        <f t="shared" si="72"/>
        <v xml:space="preserve"> </v>
      </c>
      <c r="AB315" s="91" t="str">
        <f t="shared" si="67"/>
        <v xml:space="preserve"> </v>
      </c>
      <c r="AC315" s="78"/>
      <c r="AD315" s="78"/>
      <c r="AE315" s="78"/>
      <c r="AG315" s="94" t="str">
        <f t="shared" si="68"/>
        <v>≤60</v>
      </c>
      <c r="AH315" s="94">
        <f t="shared" ca="1" si="69"/>
        <v>40</v>
      </c>
      <c r="AI315" s="95">
        <f t="shared" si="77"/>
        <v>0</v>
      </c>
      <c r="AJ315" s="95">
        <f t="shared" si="78"/>
        <v>0</v>
      </c>
      <c r="AK315" s="96">
        <f t="shared" si="73"/>
        <v>0</v>
      </c>
      <c r="AL315" s="96">
        <f t="shared" si="74"/>
        <v>0</v>
      </c>
    </row>
    <row r="316" spans="2:38" s="97" customFormat="1" ht="39.6" x14ac:dyDescent="0.3">
      <c r="B316" s="79">
        <f t="shared" si="75"/>
        <v>313</v>
      </c>
      <c r="C316" s="79"/>
      <c r="D316" s="80" t="s">
        <v>95</v>
      </c>
      <c r="E316" s="80"/>
      <c r="F316" s="81"/>
      <c r="G316" s="82" t="str">
        <f t="shared" si="76"/>
        <v xml:space="preserve">Группа от QF </v>
      </c>
      <c r="H316" s="83"/>
      <c r="I316" s="83"/>
      <c r="J316" s="133"/>
      <c r="K316" s="84"/>
      <c r="L316" s="85"/>
      <c r="M316" s="85"/>
      <c r="N316" s="86"/>
      <c r="O316" s="80"/>
      <c r="P316" s="87"/>
      <c r="Q316" s="88" t="str">
        <f t="shared" si="70"/>
        <v xml:space="preserve"> </v>
      </c>
      <c r="R316" s="89"/>
      <c r="S316" s="90" t="str">
        <f t="shared" si="71"/>
        <v xml:space="preserve"> </v>
      </c>
      <c r="T316" s="90"/>
      <c r="U316" s="90"/>
      <c r="V316" s="90"/>
      <c r="W316" s="90"/>
      <c r="X316" s="87" t="s">
        <v>75</v>
      </c>
      <c r="Y316" s="76"/>
      <c r="Z316" s="91">
        <f t="shared" si="66"/>
        <v>0</v>
      </c>
      <c r="AA316" s="88" t="str">
        <f t="shared" si="72"/>
        <v xml:space="preserve"> </v>
      </c>
      <c r="AB316" s="91" t="str">
        <f t="shared" si="67"/>
        <v xml:space="preserve"> </v>
      </c>
      <c r="AC316" s="78"/>
      <c r="AD316" s="78"/>
      <c r="AE316" s="78"/>
      <c r="AG316" s="94" t="str">
        <f t="shared" si="68"/>
        <v>≤60</v>
      </c>
      <c r="AH316" s="94">
        <f t="shared" ca="1" si="69"/>
        <v>20</v>
      </c>
      <c r="AI316" s="95">
        <f t="shared" si="77"/>
        <v>0</v>
      </c>
      <c r="AJ316" s="95">
        <f t="shared" si="78"/>
        <v>0</v>
      </c>
      <c r="AK316" s="96">
        <f t="shared" si="73"/>
        <v>0</v>
      </c>
      <c r="AL316" s="96">
        <f t="shared" si="74"/>
        <v>0</v>
      </c>
    </row>
    <row r="317" spans="2:38" s="97" customFormat="1" ht="39.6" x14ac:dyDescent="0.3">
      <c r="B317" s="79">
        <f t="shared" si="75"/>
        <v>314</v>
      </c>
      <c r="C317" s="79"/>
      <c r="D317" s="80" t="s">
        <v>95</v>
      </c>
      <c r="E317" s="80"/>
      <c r="F317" s="81"/>
      <c r="G317" s="82" t="str">
        <f t="shared" si="76"/>
        <v xml:space="preserve">Группа от QF </v>
      </c>
      <c r="H317" s="83"/>
      <c r="I317" s="83"/>
      <c r="J317" s="133"/>
      <c r="K317" s="84"/>
      <c r="L317" s="85"/>
      <c r="M317" s="85"/>
      <c r="N317" s="86"/>
      <c r="O317" s="80"/>
      <c r="P317" s="87"/>
      <c r="Q317" s="88" t="str">
        <f t="shared" si="70"/>
        <v xml:space="preserve"> </v>
      </c>
      <c r="R317" s="89"/>
      <c r="S317" s="90" t="str">
        <f t="shared" si="71"/>
        <v xml:space="preserve"> </v>
      </c>
      <c r="T317" s="90"/>
      <c r="U317" s="90"/>
      <c r="V317" s="90"/>
      <c r="W317" s="90"/>
      <c r="X317" s="87" t="s">
        <v>75</v>
      </c>
      <c r="Y317" s="76"/>
      <c r="Z317" s="91">
        <f t="shared" si="66"/>
        <v>0</v>
      </c>
      <c r="AA317" s="88" t="str">
        <f t="shared" si="72"/>
        <v xml:space="preserve"> </v>
      </c>
      <c r="AB317" s="91" t="str">
        <f t="shared" si="67"/>
        <v xml:space="preserve"> </v>
      </c>
      <c r="AC317" s="78"/>
      <c r="AD317" s="78"/>
      <c r="AE317" s="78"/>
      <c r="AG317" s="94" t="str">
        <f t="shared" si="68"/>
        <v>≤60</v>
      </c>
      <c r="AH317" s="94">
        <f t="shared" ca="1" si="69"/>
        <v>22</v>
      </c>
      <c r="AI317" s="95">
        <f t="shared" si="77"/>
        <v>0</v>
      </c>
      <c r="AJ317" s="95">
        <f t="shared" si="78"/>
        <v>0</v>
      </c>
      <c r="AK317" s="96">
        <f t="shared" si="73"/>
        <v>0</v>
      </c>
      <c r="AL317" s="96">
        <f t="shared" si="74"/>
        <v>0</v>
      </c>
    </row>
    <row r="318" spans="2:38" s="97" customFormat="1" ht="39.6" x14ac:dyDescent="0.3">
      <c r="B318" s="79">
        <f t="shared" si="75"/>
        <v>315</v>
      </c>
      <c r="C318" s="79"/>
      <c r="D318" s="80" t="s">
        <v>95</v>
      </c>
      <c r="E318" s="80"/>
      <c r="F318" s="81"/>
      <c r="G318" s="82" t="str">
        <f t="shared" si="76"/>
        <v xml:space="preserve">Группа от QF </v>
      </c>
      <c r="H318" s="83"/>
      <c r="I318" s="83"/>
      <c r="J318" s="133"/>
      <c r="K318" s="84"/>
      <c r="L318" s="85"/>
      <c r="M318" s="85"/>
      <c r="N318" s="86"/>
      <c r="O318" s="80"/>
      <c r="P318" s="87"/>
      <c r="Q318" s="88" t="str">
        <f t="shared" si="70"/>
        <v xml:space="preserve"> </v>
      </c>
      <c r="R318" s="89"/>
      <c r="S318" s="90" t="str">
        <f t="shared" si="71"/>
        <v xml:space="preserve"> </v>
      </c>
      <c r="T318" s="90"/>
      <c r="U318" s="90"/>
      <c r="V318" s="90"/>
      <c r="W318" s="90"/>
      <c r="X318" s="87" t="s">
        <v>75</v>
      </c>
      <c r="Y318" s="76"/>
      <c r="Z318" s="91">
        <f t="shared" si="66"/>
        <v>0</v>
      </c>
      <c r="AA318" s="88" t="str">
        <f t="shared" si="72"/>
        <v xml:space="preserve"> </v>
      </c>
      <c r="AB318" s="91" t="str">
        <f t="shared" si="67"/>
        <v xml:space="preserve"> </v>
      </c>
      <c r="AC318" s="78"/>
      <c r="AD318" s="78"/>
      <c r="AE318" s="78"/>
      <c r="AG318" s="94" t="str">
        <f t="shared" si="68"/>
        <v>≤60</v>
      </c>
      <c r="AH318" s="94">
        <f t="shared" ca="1" si="69"/>
        <v>44</v>
      </c>
      <c r="AI318" s="95">
        <f t="shared" si="77"/>
        <v>0</v>
      </c>
      <c r="AJ318" s="95">
        <f t="shared" si="78"/>
        <v>0</v>
      </c>
      <c r="AK318" s="96">
        <f t="shared" si="73"/>
        <v>0</v>
      </c>
      <c r="AL318" s="96">
        <f t="shared" si="74"/>
        <v>0</v>
      </c>
    </row>
    <row r="319" spans="2:38" s="97" customFormat="1" ht="39.6" x14ac:dyDescent="0.3">
      <c r="B319" s="79">
        <f t="shared" si="75"/>
        <v>316</v>
      </c>
      <c r="C319" s="79"/>
      <c r="D319" s="80" t="s">
        <v>95</v>
      </c>
      <c r="E319" s="80"/>
      <c r="F319" s="81"/>
      <c r="G319" s="82" t="str">
        <f t="shared" si="76"/>
        <v xml:space="preserve">Группа от QF </v>
      </c>
      <c r="H319" s="83"/>
      <c r="I319" s="83"/>
      <c r="J319" s="133"/>
      <c r="K319" s="84"/>
      <c r="L319" s="85"/>
      <c r="M319" s="85"/>
      <c r="N319" s="86"/>
      <c r="O319" s="80"/>
      <c r="P319" s="87"/>
      <c r="Q319" s="88" t="str">
        <f t="shared" si="70"/>
        <v xml:space="preserve"> </v>
      </c>
      <c r="R319" s="89"/>
      <c r="S319" s="90" t="str">
        <f t="shared" si="71"/>
        <v xml:space="preserve"> </v>
      </c>
      <c r="T319" s="90"/>
      <c r="U319" s="90"/>
      <c r="V319" s="90"/>
      <c r="W319" s="90"/>
      <c r="X319" s="87" t="s">
        <v>75</v>
      </c>
      <c r="Y319" s="76"/>
      <c r="Z319" s="91">
        <f t="shared" si="66"/>
        <v>0</v>
      </c>
      <c r="AA319" s="88" t="str">
        <f t="shared" si="72"/>
        <v xml:space="preserve"> </v>
      </c>
      <c r="AB319" s="91" t="str">
        <f t="shared" si="67"/>
        <v xml:space="preserve"> </v>
      </c>
      <c r="AC319" s="78"/>
      <c r="AD319" s="78"/>
      <c r="AE319" s="78"/>
      <c r="AG319" s="94" t="str">
        <f t="shared" si="68"/>
        <v>≤60</v>
      </c>
      <c r="AH319" s="94">
        <f t="shared" ca="1" si="69"/>
        <v>45</v>
      </c>
      <c r="AI319" s="95">
        <f t="shared" si="77"/>
        <v>0</v>
      </c>
      <c r="AJ319" s="95">
        <f t="shared" si="78"/>
        <v>0</v>
      </c>
      <c r="AK319" s="96">
        <f t="shared" si="73"/>
        <v>0</v>
      </c>
      <c r="AL319" s="96">
        <f t="shared" si="74"/>
        <v>0</v>
      </c>
    </row>
    <row r="320" spans="2:38" s="97" customFormat="1" ht="39.6" x14ac:dyDescent="0.3">
      <c r="B320" s="79">
        <f t="shared" si="75"/>
        <v>317</v>
      </c>
      <c r="C320" s="79"/>
      <c r="D320" s="80" t="s">
        <v>95</v>
      </c>
      <c r="E320" s="80"/>
      <c r="F320" s="81"/>
      <c r="G320" s="82" t="str">
        <f t="shared" si="76"/>
        <v xml:space="preserve">Группа от QF </v>
      </c>
      <c r="H320" s="83"/>
      <c r="I320" s="83"/>
      <c r="J320" s="133"/>
      <c r="K320" s="84"/>
      <c r="L320" s="85"/>
      <c r="M320" s="85"/>
      <c r="N320" s="86"/>
      <c r="O320" s="80"/>
      <c r="P320" s="87"/>
      <c r="Q320" s="88" t="str">
        <f t="shared" si="70"/>
        <v xml:space="preserve"> </v>
      </c>
      <c r="R320" s="89"/>
      <c r="S320" s="90" t="str">
        <f t="shared" si="71"/>
        <v xml:space="preserve"> </v>
      </c>
      <c r="T320" s="90"/>
      <c r="U320" s="90"/>
      <c r="V320" s="90"/>
      <c r="W320" s="90"/>
      <c r="X320" s="87" t="s">
        <v>75</v>
      </c>
      <c r="Y320" s="76"/>
      <c r="Z320" s="91">
        <f t="shared" si="66"/>
        <v>0</v>
      </c>
      <c r="AA320" s="88" t="str">
        <f t="shared" si="72"/>
        <v xml:space="preserve"> </v>
      </c>
      <c r="AB320" s="91" t="str">
        <f t="shared" si="67"/>
        <v xml:space="preserve"> </v>
      </c>
      <c r="AC320" s="78"/>
      <c r="AD320" s="78"/>
      <c r="AE320" s="78"/>
      <c r="AG320" s="94" t="str">
        <f t="shared" si="68"/>
        <v>≤60</v>
      </c>
      <c r="AH320" s="94">
        <f t="shared" ca="1" si="69"/>
        <v>20</v>
      </c>
      <c r="AI320" s="95">
        <f t="shared" si="77"/>
        <v>0</v>
      </c>
      <c r="AJ320" s="95">
        <f t="shared" si="78"/>
        <v>0</v>
      </c>
      <c r="AK320" s="96">
        <f t="shared" si="73"/>
        <v>0</v>
      </c>
      <c r="AL320" s="96">
        <f t="shared" si="74"/>
        <v>0</v>
      </c>
    </row>
    <row r="321" spans="2:38" s="97" customFormat="1" ht="39.6" x14ac:dyDescent="0.3">
      <c r="B321" s="79">
        <f t="shared" si="75"/>
        <v>318</v>
      </c>
      <c r="C321" s="79"/>
      <c r="D321" s="80" t="s">
        <v>95</v>
      </c>
      <c r="E321" s="80"/>
      <c r="F321" s="81"/>
      <c r="G321" s="82" t="str">
        <f t="shared" si="76"/>
        <v xml:space="preserve">Группа от QF </v>
      </c>
      <c r="H321" s="83"/>
      <c r="I321" s="83"/>
      <c r="J321" s="133"/>
      <c r="K321" s="84"/>
      <c r="L321" s="85"/>
      <c r="M321" s="85"/>
      <c r="N321" s="86"/>
      <c r="O321" s="80"/>
      <c r="P321" s="87"/>
      <c r="Q321" s="88" t="str">
        <f t="shared" si="70"/>
        <v xml:space="preserve"> </v>
      </c>
      <c r="R321" s="89"/>
      <c r="S321" s="90" t="str">
        <f t="shared" si="71"/>
        <v xml:space="preserve"> </v>
      </c>
      <c r="T321" s="90"/>
      <c r="U321" s="90"/>
      <c r="V321" s="90"/>
      <c r="W321" s="90"/>
      <c r="X321" s="87" t="s">
        <v>75</v>
      </c>
      <c r="Y321" s="76"/>
      <c r="Z321" s="91">
        <f t="shared" si="66"/>
        <v>0</v>
      </c>
      <c r="AA321" s="88" t="str">
        <f t="shared" si="72"/>
        <v xml:space="preserve"> </v>
      </c>
      <c r="AB321" s="91" t="str">
        <f t="shared" si="67"/>
        <v xml:space="preserve"> </v>
      </c>
      <c r="AC321" s="78"/>
      <c r="AD321" s="78"/>
      <c r="AE321" s="78"/>
      <c r="AG321" s="94" t="str">
        <f t="shared" si="68"/>
        <v>≤60</v>
      </c>
      <c r="AH321" s="94">
        <f t="shared" ca="1" si="69"/>
        <v>48</v>
      </c>
      <c r="AI321" s="95">
        <f t="shared" si="77"/>
        <v>0</v>
      </c>
      <c r="AJ321" s="95">
        <f t="shared" si="78"/>
        <v>0</v>
      </c>
      <c r="AK321" s="96">
        <f t="shared" si="73"/>
        <v>0</v>
      </c>
      <c r="AL321" s="96">
        <f t="shared" si="74"/>
        <v>0</v>
      </c>
    </row>
    <row r="322" spans="2:38" s="97" customFormat="1" ht="39.6" x14ac:dyDescent="0.3">
      <c r="B322" s="79">
        <f t="shared" si="75"/>
        <v>319</v>
      </c>
      <c r="C322" s="79"/>
      <c r="D322" s="80" t="s">
        <v>95</v>
      </c>
      <c r="E322" s="80"/>
      <c r="F322" s="81"/>
      <c r="G322" s="82" t="str">
        <f t="shared" si="76"/>
        <v xml:space="preserve">Группа от QF </v>
      </c>
      <c r="H322" s="83"/>
      <c r="I322" s="83"/>
      <c r="J322" s="133"/>
      <c r="K322" s="84"/>
      <c r="L322" s="85"/>
      <c r="M322" s="85"/>
      <c r="N322" s="86"/>
      <c r="O322" s="80"/>
      <c r="P322" s="87"/>
      <c r="Q322" s="88" t="str">
        <f t="shared" si="70"/>
        <v xml:space="preserve"> </v>
      </c>
      <c r="R322" s="89"/>
      <c r="S322" s="90" t="str">
        <f t="shared" si="71"/>
        <v xml:space="preserve"> </v>
      </c>
      <c r="T322" s="90"/>
      <c r="U322" s="90"/>
      <c r="V322" s="90"/>
      <c r="W322" s="90"/>
      <c r="X322" s="87" t="s">
        <v>75</v>
      </c>
      <c r="Y322" s="76"/>
      <c r="Z322" s="91">
        <f t="shared" si="66"/>
        <v>0</v>
      </c>
      <c r="AA322" s="88" t="str">
        <f t="shared" si="72"/>
        <v xml:space="preserve"> </v>
      </c>
      <c r="AB322" s="91" t="str">
        <f t="shared" si="67"/>
        <v xml:space="preserve"> </v>
      </c>
      <c r="AC322" s="78"/>
      <c r="AD322" s="78"/>
      <c r="AE322" s="78"/>
      <c r="AG322" s="94" t="str">
        <f t="shared" si="68"/>
        <v>≤60</v>
      </c>
      <c r="AH322" s="94">
        <f t="shared" ca="1" si="69"/>
        <v>49</v>
      </c>
      <c r="AI322" s="95">
        <f t="shared" si="77"/>
        <v>0</v>
      </c>
      <c r="AJ322" s="95">
        <f t="shared" si="78"/>
        <v>0</v>
      </c>
      <c r="AK322" s="96">
        <f t="shared" si="73"/>
        <v>0</v>
      </c>
      <c r="AL322" s="96">
        <f t="shared" si="74"/>
        <v>0</v>
      </c>
    </row>
    <row r="323" spans="2:38" s="97" customFormat="1" ht="39.6" x14ac:dyDescent="0.3">
      <c r="B323" s="79">
        <f t="shared" si="75"/>
        <v>320</v>
      </c>
      <c r="C323" s="79"/>
      <c r="D323" s="80" t="s">
        <v>95</v>
      </c>
      <c r="E323" s="80"/>
      <c r="F323" s="81"/>
      <c r="G323" s="82" t="str">
        <f t="shared" si="76"/>
        <v xml:space="preserve">Группа от QF </v>
      </c>
      <c r="H323" s="83"/>
      <c r="I323" s="83"/>
      <c r="J323" s="133"/>
      <c r="K323" s="84"/>
      <c r="L323" s="85"/>
      <c r="M323" s="85"/>
      <c r="N323" s="86"/>
      <c r="O323" s="80"/>
      <c r="P323" s="87"/>
      <c r="Q323" s="88" t="str">
        <f t="shared" si="70"/>
        <v xml:space="preserve"> </v>
      </c>
      <c r="R323" s="89"/>
      <c r="S323" s="90" t="str">
        <f t="shared" si="71"/>
        <v xml:space="preserve"> </v>
      </c>
      <c r="T323" s="90"/>
      <c r="U323" s="90"/>
      <c r="V323" s="90"/>
      <c r="W323" s="90"/>
      <c r="X323" s="87" t="s">
        <v>75</v>
      </c>
      <c r="Y323" s="76"/>
      <c r="Z323" s="91">
        <f t="shared" ref="Z323:Z386" si="79">IF(R323=$AC$1,J323*3,IF(R323=$AD$1,J323*5,IF(R323=$AE$1,J323*8,IF(R323=$AF$1,J323*12*0.75,0))))</f>
        <v>0</v>
      </c>
      <c r="AA323" s="88" t="str">
        <f t="shared" si="72"/>
        <v xml:space="preserve"> </v>
      </c>
      <c r="AB323" s="91" t="str">
        <f t="shared" ref="AB323:AB386" si="80">IF(R323=$AC$1,J323*5,IF(R323=$AD$1,J323*10,IF(R323=$AE$1,J323*10,IF(R323=$AF$1,J323*12," "))))</f>
        <v xml:space="preserve"> </v>
      </c>
      <c r="AC323" s="78"/>
      <c r="AD323" s="78"/>
      <c r="AE323" s="78"/>
      <c r="AG323" s="94" t="str">
        <f t="shared" ref="AG323:AG386" si="81">IF(J323&gt;63,"≤120","≤60")</f>
        <v>≤60</v>
      </c>
      <c r="AH323" s="94">
        <f t="shared" ref="AH323:AH386" ca="1" si="82">IF(J323&lt;63,RANDBETWEEN(20,50),RANDBETWEEN(60,110))</f>
        <v>32</v>
      </c>
      <c r="AI323" s="95">
        <f t="shared" si="77"/>
        <v>0</v>
      </c>
      <c r="AJ323" s="95">
        <f t="shared" si="78"/>
        <v>0</v>
      </c>
      <c r="AK323" s="96">
        <f t="shared" si="73"/>
        <v>0</v>
      </c>
      <c r="AL323" s="96">
        <f t="shared" si="74"/>
        <v>0</v>
      </c>
    </row>
    <row r="324" spans="2:38" s="97" customFormat="1" ht="39.6" x14ac:dyDescent="0.3">
      <c r="B324" s="79">
        <f t="shared" si="75"/>
        <v>321</v>
      </c>
      <c r="C324" s="79"/>
      <c r="D324" s="80" t="s">
        <v>95</v>
      </c>
      <c r="E324" s="80"/>
      <c r="F324" s="81"/>
      <c r="G324" s="82" t="str">
        <f t="shared" si="76"/>
        <v xml:space="preserve">Группа от QF </v>
      </c>
      <c r="H324" s="83"/>
      <c r="I324" s="83"/>
      <c r="J324" s="133"/>
      <c r="K324" s="84"/>
      <c r="L324" s="85"/>
      <c r="M324" s="85"/>
      <c r="N324" s="86"/>
      <c r="O324" s="80"/>
      <c r="P324" s="87"/>
      <c r="Q324" s="88" t="str">
        <f t="shared" ref="Q324:Q387" si="83">IF(Z324=0," ","-")</f>
        <v xml:space="preserve"> </v>
      </c>
      <c r="R324" s="89"/>
      <c r="S324" s="90" t="str">
        <f t="shared" ref="S324:S387" si="84">IF(Z324=0," ","-")</f>
        <v xml:space="preserve"> </v>
      </c>
      <c r="T324" s="90"/>
      <c r="U324" s="90"/>
      <c r="V324" s="90"/>
      <c r="W324" s="90"/>
      <c r="X324" s="87" t="s">
        <v>75</v>
      </c>
      <c r="Y324" s="76"/>
      <c r="Z324" s="91">
        <f t="shared" si="79"/>
        <v>0</v>
      </c>
      <c r="AA324" s="88" t="str">
        <f t="shared" ref="AA324:AA387" si="85">IF(Z324=0," ","-")</f>
        <v xml:space="preserve"> </v>
      </c>
      <c r="AB324" s="91" t="str">
        <f t="shared" si="80"/>
        <v xml:space="preserve"> </v>
      </c>
      <c r="AC324" s="78"/>
      <c r="AD324" s="78"/>
      <c r="AE324" s="78"/>
      <c r="AG324" s="94" t="str">
        <f t="shared" si="81"/>
        <v>≤60</v>
      </c>
      <c r="AH324" s="94">
        <f t="shared" ca="1" si="82"/>
        <v>42</v>
      </c>
      <c r="AI324" s="95">
        <f t="shared" si="77"/>
        <v>0</v>
      </c>
      <c r="AJ324" s="95">
        <f t="shared" si="78"/>
        <v>0</v>
      </c>
      <c r="AK324" s="96">
        <f t="shared" ref="AK324:AK387" si="86">ROUND(J324*1.13,0)</f>
        <v>0</v>
      </c>
      <c r="AL324" s="96">
        <f t="shared" ref="AL324:AL387" si="87">ROUND(J324*1.45,0)</f>
        <v>0</v>
      </c>
    </row>
    <row r="325" spans="2:38" s="97" customFormat="1" ht="39.6" x14ac:dyDescent="0.3">
      <c r="B325" s="79">
        <f t="shared" si="75"/>
        <v>322</v>
      </c>
      <c r="C325" s="79"/>
      <c r="D325" s="80" t="s">
        <v>95</v>
      </c>
      <c r="E325" s="80"/>
      <c r="F325" s="81"/>
      <c r="G325" s="82" t="str">
        <f t="shared" si="76"/>
        <v xml:space="preserve">Группа от QF </v>
      </c>
      <c r="H325" s="83"/>
      <c r="I325" s="83"/>
      <c r="J325" s="133"/>
      <c r="K325" s="84"/>
      <c r="L325" s="85"/>
      <c r="M325" s="85"/>
      <c r="N325" s="86"/>
      <c r="O325" s="80"/>
      <c r="P325" s="87"/>
      <c r="Q325" s="88" t="str">
        <f t="shared" si="83"/>
        <v xml:space="preserve"> </v>
      </c>
      <c r="R325" s="89"/>
      <c r="S325" s="90" t="str">
        <f t="shared" si="84"/>
        <v xml:space="preserve"> </v>
      </c>
      <c r="T325" s="90"/>
      <c r="U325" s="90"/>
      <c r="V325" s="90"/>
      <c r="W325" s="90"/>
      <c r="X325" s="87" t="s">
        <v>75</v>
      </c>
      <c r="Y325" s="76"/>
      <c r="Z325" s="91">
        <f t="shared" si="79"/>
        <v>0</v>
      </c>
      <c r="AA325" s="88" t="str">
        <f t="shared" si="85"/>
        <v xml:space="preserve"> </v>
      </c>
      <c r="AB325" s="91" t="str">
        <f t="shared" si="80"/>
        <v xml:space="preserve"> </v>
      </c>
      <c r="AC325" s="78"/>
      <c r="AD325" s="78"/>
      <c r="AE325" s="78"/>
      <c r="AG325" s="94" t="str">
        <f t="shared" si="81"/>
        <v>≤60</v>
      </c>
      <c r="AH325" s="94">
        <f t="shared" ca="1" si="82"/>
        <v>41</v>
      </c>
      <c r="AI325" s="95">
        <f t="shared" si="77"/>
        <v>0</v>
      </c>
      <c r="AJ325" s="95">
        <f t="shared" si="78"/>
        <v>0</v>
      </c>
      <c r="AK325" s="96">
        <f t="shared" si="86"/>
        <v>0</v>
      </c>
      <c r="AL325" s="96">
        <f t="shared" si="87"/>
        <v>0</v>
      </c>
    </row>
    <row r="326" spans="2:38" s="97" customFormat="1" ht="39.6" x14ac:dyDescent="0.3">
      <c r="B326" s="79">
        <f t="shared" ref="B326:B389" si="88">(IF(B324+B325=0,(B323+1),(IF(B325=0,(B324+1),B325+1))))</f>
        <v>323</v>
      </c>
      <c r="C326" s="79"/>
      <c r="D326" s="80" t="s">
        <v>95</v>
      </c>
      <c r="E326" s="80"/>
      <c r="F326" s="81"/>
      <c r="G326" s="82" t="str">
        <f t="shared" si="76"/>
        <v xml:space="preserve">Группа от QF </v>
      </c>
      <c r="H326" s="83"/>
      <c r="I326" s="83"/>
      <c r="J326" s="133"/>
      <c r="K326" s="84"/>
      <c r="L326" s="85"/>
      <c r="M326" s="85"/>
      <c r="N326" s="86"/>
      <c r="O326" s="80"/>
      <c r="P326" s="87"/>
      <c r="Q326" s="88" t="str">
        <f t="shared" si="83"/>
        <v xml:space="preserve"> </v>
      </c>
      <c r="R326" s="89"/>
      <c r="S326" s="90" t="str">
        <f t="shared" si="84"/>
        <v xml:space="preserve"> </v>
      </c>
      <c r="T326" s="90"/>
      <c r="U326" s="90"/>
      <c r="V326" s="90"/>
      <c r="W326" s="90"/>
      <c r="X326" s="87" t="s">
        <v>75</v>
      </c>
      <c r="Y326" s="76"/>
      <c r="Z326" s="91">
        <f t="shared" si="79"/>
        <v>0</v>
      </c>
      <c r="AA326" s="88" t="str">
        <f t="shared" si="85"/>
        <v xml:space="preserve"> </v>
      </c>
      <c r="AB326" s="91" t="str">
        <f t="shared" si="80"/>
        <v xml:space="preserve"> </v>
      </c>
      <c r="AC326" s="78"/>
      <c r="AD326" s="78"/>
      <c r="AE326" s="78"/>
      <c r="AG326" s="94" t="str">
        <f t="shared" si="81"/>
        <v>≤60</v>
      </c>
      <c r="AH326" s="94">
        <f t="shared" ca="1" si="82"/>
        <v>25</v>
      </c>
      <c r="AI326" s="95">
        <f t="shared" si="77"/>
        <v>0</v>
      </c>
      <c r="AJ326" s="95">
        <f t="shared" si="78"/>
        <v>0</v>
      </c>
      <c r="AK326" s="96">
        <f t="shared" si="86"/>
        <v>0</v>
      </c>
      <c r="AL326" s="96">
        <f t="shared" si="87"/>
        <v>0</v>
      </c>
    </row>
    <row r="327" spans="2:38" s="97" customFormat="1" ht="39.6" x14ac:dyDescent="0.3">
      <c r="B327" s="79">
        <f t="shared" si="88"/>
        <v>324</v>
      </c>
      <c r="C327" s="79"/>
      <c r="D327" s="80" t="s">
        <v>95</v>
      </c>
      <c r="E327" s="80"/>
      <c r="F327" s="81"/>
      <c r="G327" s="82" t="str">
        <f t="shared" si="76"/>
        <v xml:space="preserve">Группа от QF </v>
      </c>
      <c r="H327" s="83"/>
      <c r="I327" s="83"/>
      <c r="J327" s="133"/>
      <c r="K327" s="84"/>
      <c r="L327" s="85"/>
      <c r="M327" s="85"/>
      <c r="N327" s="86"/>
      <c r="O327" s="80"/>
      <c r="P327" s="87"/>
      <c r="Q327" s="88" t="str">
        <f t="shared" si="83"/>
        <v xml:space="preserve"> </v>
      </c>
      <c r="R327" s="89"/>
      <c r="S327" s="90" t="str">
        <f t="shared" si="84"/>
        <v xml:space="preserve"> </v>
      </c>
      <c r="T327" s="90"/>
      <c r="U327" s="90"/>
      <c r="V327" s="90"/>
      <c r="W327" s="90"/>
      <c r="X327" s="87" t="s">
        <v>75</v>
      </c>
      <c r="Y327" s="76"/>
      <c r="Z327" s="91">
        <f t="shared" si="79"/>
        <v>0</v>
      </c>
      <c r="AA327" s="88" t="str">
        <f t="shared" si="85"/>
        <v xml:space="preserve"> </v>
      </c>
      <c r="AB327" s="91" t="str">
        <f t="shared" si="80"/>
        <v xml:space="preserve"> </v>
      </c>
      <c r="AC327" s="78"/>
      <c r="AD327" s="78"/>
      <c r="AE327" s="78"/>
      <c r="AG327" s="94" t="str">
        <f t="shared" si="81"/>
        <v>≤60</v>
      </c>
      <c r="AH327" s="94">
        <f t="shared" ca="1" si="82"/>
        <v>36</v>
      </c>
      <c r="AI327" s="95">
        <f t="shared" si="77"/>
        <v>0</v>
      </c>
      <c r="AJ327" s="95">
        <f t="shared" si="78"/>
        <v>0</v>
      </c>
      <c r="AK327" s="96">
        <f t="shared" si="86"/>
        <v>0</v>
      </c>
      <c r="AL327" s="96">
        <f t="shared" si="87"/>
        <v>0</v>
      </c>
    </row>
    <row r="328" spans="2:38" s="97" customFormat="1" ht="39.6" x14ac:dyDescent="0.3">
      <c r="B328" s="79">
        <f t="shared" si="88"/>
        <v>325</v>
      </c>
      <c r="C328" s="79"/>
      <c r="D328" s="80" t="s">
        <v>95</v>
      </c>
      <c r="E328" s="80"/>
      <c r="F328" s="81"/>
      <c r="G328" s="82" t="str">
        <f t="shared" si="76"/>
        <v xml:space="preserve">Группа от QF </v>
      </c>
      <c r="H328" s="83"/>
      <c r="I328" s="83"/>
      <c r="J328" s="133"/>
      <c r="K328" s="84"/>
      <c r="L328" s="85"/>
      <c r="M328" s="85"/>
      <c r="N328" s="86"/>
      <c r="O328" s="80"/>
      <c r="P328" s="87"/>
      <c r="Q328" s="88" t="str">
        <f t="shared" si="83"/>
        <v xml:space="preserve"> </v>
      </c>
      <c r="R328" s="89"/>
      <c r="S328" s="90" t="str">
        <f t="shared" si="84"/>
        <v xml:space="preserve"> </v>
      </c>
      <c r="T328" s="90"/>
      <c r="U328" s="90"/>
      <c r="V328" s="90"/>
      <c r="W328" s="90"/>
      <c r="X328" s="87" t="s">
        <v>75</v>
      </c>
      <c r="Y328" s="76"/>
      <c r="Z328" s="91">
        <f t="shared" si="79"/>
        <v>0</v>
      </c>
      <c r="AA328" s="88" t="str">
        <f t="shared" si="85"/>
        <v xml:space="preserve"> </v>
      </c>
      <c r="AB328" s="91" t="str">
        <f t="shared" si="80"/>
        <v xml:space="preserve"> </v>
      </c>
      <c r="AC328" s="78"/>
      <c r="AD328" s="78"/>
      <c r="AE328" s="78"/>
      <c r="AG328" s="94" t="str">
        <f t="shared" si="81"/>
        <v>≤60</v>
      </c>
      <c r="AH328" s="94">
        <f t="shared" ca="1" si="82"/>
        <v>44</v>
      </c>
      <c r="AI328" s="95">
        <f t="shared" si="77"/>
        <v>0</v>
      </c>
      <c r="AJ328" s="95">
        <f t="shared" si="78"/>
        <v>0</v>
      </c>
      <c r="AK328" s="96">
        <f t="shared" si="86"/>
        <v>0</v>
      </c>
      <c r="AL328" s="96">
        <f t="shared" si="87"/>
        <v>0</v>
      </c>
    </row>
    <row r="329" spans="2:38" s="97" customFormat="1" ht="39.6" x14ac:dyDescent="0.3">
      <c r="B329" s="79">
        <f t="shared" si="88"/>
        <v>326</v>
      </c>
      <c r="C329" s="79"/>
      <c r="D329" s="80" t="s">
        <v>95</v>
      </c>
      <c r="E329" s="80"/>
      <c r="F329" s="81"/>
      <c r="G329" s="82" t="str">
        <f t="shared" si="76"/>
        <v xml:space="preserve">Группа от QF </v>
      </c>
      <c r="H329" s="83"/>
      <c r="I329" s="83"/>
      <c r="J329" s="133"/>
      <c r="K329" s="84"/>
      <c r="L329" s="85"/>
      <c r="M329" s="85"/>
      <c r="N329" s="86"/>
      <c r="O329" s="80"/>
      <c r="P329" s="87"/>
      <c r="Q329" s="88" t="str">
        <f t="shared" si="83"/>
        <v xml:space="preserve"> </v>
      </c>
      <c r="R329" s="89"/>
      <c r="S329" s="90" t="str">
        <f t="shared" si="84"/>
        <v xml:space="preserve"> </v>
      </c>
      <c r="T329" s="90"/>
      <c r="U329" s="90"/>
      <c r="V329" s="90"/>
      <c r="W329" s="90"/>
      <c r="X329" s="87" t="s">
        <v>75</v>
      </c>
      <c r="Y329" s="76"/>
      <c r="Z329" s="91">
        <f t="shared" si="79"/>
        <v>0</v>
      </c>
      <c r="AA329" s="88" t="str">
        <f t="shared" si="85"/>
        <v xml:space="preserve"> </v>
      </c>
      <c r="AB329" s="91" t="str">
        <f t="shared" si="80"/>
        <v xml:space="preserve"> </v>
      </c>
      <c r="AC329" s="78"/>
      <c r="AD329" s="78"/>
      <c r="AE329" s="78"/>
      <c r="AG329" s="94" t="str">
        <f t="shared" si="81"/>
        <v>≤60</v>
      </c>
      <c r="AH329" s="94">
        <f t="shared" ca="1" si="82"/>
        <v>28</v>
      </c>
      <c r="AI329" s="95">
        <f t="shared" si="77"/>
        <v>0</v>
      </c>
      <c r="AJ329" s="95">
        <f t="shared" si="78"/>
        <v>0</v>
      </c>
      <c r="AK329" s="96">
        <f t="shared" si="86"/>
        <v>0</v>
      </c>
      <c r="AL329" s="96">
        <f t="shared" si="87"/>
        <v>0</v>
      </c>
    </row>
    <row r="330" spans="2:38" s="97" customFormat="1" ht="39.6" x14ac:dyDescent="0.3">
      <c r="B330" s="79">
        <f t="shared" si="88"/>
        <v>327</v>
      </c>
      <c r="C330" s="79"/>
      <c r="D330" s="80" t="s">
        <v>95</v>
      </c>
      <c r="E330" s="80"/>
      <c r="F330" s="81"/>
      <c r="G330" s="82" t="str">
        <f t="shared" si="76"/>
        <v xml:space="preserve">Группа от QF </v>
      </c>
      <c r="H330" s="83"/>
      <c r="I330" s="83"/>
      <c r="J330" s="133"/>
      <c r="K330" s="84"/>
      <c r="L330" s="85"/>
      <c r="M330" s="85"/>
      <c r="N330" s="86"/>
      <c r="O330" s="80"/>
      <c r="P330" s="87"/>
      <c r="Q330" s="88" t="str">
        <f t="shared" si="83"/>
        <v xml:space="preserve"> </v>
      </c>
      <c r="R330" s="89"/>
      <c r="S330" s="90" t="str">
        <f t="shared" si="84"/>
        <v xml:space="preserve"> </v>
      </c>
      <c r="T330" s="90"/>
      <c r="U330" s="90"/>
      <c r="V330" s="90"/>
      <c r="W330" s="90"/>
      <c r="X330" s="87" t="s">
        <v>75</v>
      </c>
      <c r="Y330" s="76"/>
      <c r="Z330" s="91">
        <f t="shared" si="79"/>
        <v>0</v>
      </c>
      <c r="AA330" s="88" t="str">
        <f t="shared" si="85"/>
        <v xml:space="preserve"> </v>
      </c>
      <c r="AB330" s="91" t="str">
        <f t="shared" si="80"/>
        <v xml:space="preserve"> </v>
      </c>
      <c r="AC330" s="78"/>
      <c r="AD330" s="78"/>
      <c r="AE330" s="78"/>
      <c r="AG330" s="94" t="str">
        <f t="shared" si="81"/>
        <v>≤60</v>
      </c>
      <c r="AH330" s="94">
        <f t="shared" ca="1" si="82"/>
        <v>23</v>
      </c>
      <c r="AI330" s="95">
        <f t="shared" si="77"/>
        <v>0</v>
      </c>
      <c r="AJ330" s="95">
        <f t="shared" si="78"/>
        <v>0</v>
      </c>
      <c r="AK330" s="96">
        <f t="shared" si="86"/>
        <v>0</v>
      </c>
      <c r="AL330" s="96">
        <f t="shared" si="87"/>
        <v>0</v>
      </c>
    </row>
    <row r="331" spans="2:38" s="97" customFormat="1" ht="39.6" x14ac:dyDescent="0.3">
      <c r="B331" s="79">
        <f t="shared" si="88"/>
        <v>328</v>
      </c>
      <c r="C331" s="79"/>
      <c r="D331" s="80" t="s">
        <v>95</v>
      </c>
      <c r="E331" s="80"/>
      <c r="F331" s="81"/>
      <c r="G331" s="82" t="str">
        <f t="shared" si="76"/>
        <v xml:space="preserve">Группа от QF </v>
      </c>
      <c r="H331" s="83"/>
      <c r="I331" s="83"/>
      <c r="J331" s="133"/>
      <c r="K331" s="84"/>
      <c r="L331" s="85"/>
      <c r="M331" s="85"/>
      <c r="N331" s="86"/>
      <c r="O331" s="80"/>
      <c r="P331" s="87"/>
      <c r="Q331" s="88" t="str">
        <f t="shared" si="83"/>
        <v xml:space="preserve"> </v>
      </c>
      <c r="R331" s="89"/>
      <c r="S331" s="90" t="str">
        <f t="shared" si="84"/>
        <v xml:space="preserve"> </v>
      </c>
      <c r="T331" s="90"/>
      <c r="U331" s="90"/>
      <c r="V331" s="90"/>
      <c r="W331" s="90"/>
      <c r="X331" s="87" t="s">
        <v>75</v>
      </c>
      <c r="Y331" s="76"/>
      <c r="Z331" s="91">
        <f t="shared" si="79"/>
        <v>0</v>
      </c>
      <c r="AA331" s="88" t="str">
        <f t="shared" si="85"/>
        <v xml:space="preserve"> </v>
      </c>
      <c r="AB331" s="91" t="str">
        <f t="shared" si="80"/>
        <v xml:space="preserve"> </v>
      </c>
      <c r="AC331" s="78"/>
      <c r="AD331" s="78"/>
      <c r="AE331" s="78"/>
      <c r="AG331" s="94" t="str">
        <f t="shared" si="81"/>
        <v>≤60</v>
      </c>
      <c r="AH331" s="94">
        <f t="shared" ca="1" si="82"/>
        <v>33</v>
      </c>
      <c r="AI331" s="95">
        <f t="shared" si="77"/>
        <v>0</v>
      </c>
      <c r="AJ331" s="95">
        <f t="shared" si="78"/>
        <v>0</v>
      </c>
      <c r="AK331" s="96">
        <f t="shared" si="86"/>
        <v>0</v>
      </c>
      <c r="AL331" s="96">
        <f t="shared" si="87"/>
        <v>0</v>
      </c>
    </row>
    <row r="332" spans="2:38" s="97" customFormat="1" ht="39.6" x14ac:dyDescent="0.3">
      <c r="B332" s="79">
        <f t="shared" si="88"/>
        <v>329</v>
      </c>
      <c r="C332" s="79"/>
      <c r="D332" s="80" t="s">
        <v>95</v>
      </c>
      <c r="E332" s="80"/>
      <c r="F332" s="81"/>
      <c r="G332" s="82" t="str">
        <f t="shared" si="76"/>
        <v xml:space="preserve">Группа от QF </v>
      </c>
      <c r="H332" s="83"/>
      <c r="I332" s="83"/>
      <c r="J332" s="133"/>
      <c r="K332" s="84"/>
      <c r="L332" s="85"/>
      <c r="M332" s="85"/>
      <c r="N332" s="86"/>
      <c r="O332" s="80"/>
      <c r="P332" s="87"/>
      <c r="Q332" s="88" t="str">
        <f t="shared" si="83"/>
        <v xml:space="preserve"> </v>
      </c>
      <c r="R332" s="89"/>
      <c r="S332" s="90" t="str">
        <f t="shared" si="84"/>
        <v xml:space="preserve"> </v>
      </c>
      <c r="T332" s="90"/>
      <c r="U332" s="90"/>
      <c r="V332" s="90"/>
      <c r="W332" s="90"/>
      <c r="X332" s="87" t="s">
        <v>75</v>
      </c>
      <c r="Y332" s="76"/>
      <c r="Z332" s="91">
        <f t="shared" si="79"/>
        <v>0</v>
      </c>
      <c r="AA332" s="88" t="str">
        <f t="shared" si="85"/>
        <v xml:space="preserve"> </v>
      </c>
      <c r="AB332" s="91" t="str">
        <f t="shared" si="80"/>
        <v xml:space="preserve"> </v>
      </c>
      <c r="AC332" s="78"/>
      <c r="AD332" s="78"/>
      <c r="AE332" s="78"/>
      <c r="AG332" s="94" t="str">
        <f t="shared" si="81"/>
        <v>≤60</v>
      </c>
      <c r="AH332" s="94">
        <f t="shared" ca="1" si="82"/>
        <v>20</v>
      </c>
      <c r="AI332" s="95">
        <f t="shared" si="77"/>
        <v>0</v>
      </c>
      <c r="AJ332" s="95">
        <f t="shared" si="78"/>
        <v>0</v>
      </c>
      <c r="AK332" s="96">
        <f t="shared" si="86"/>
        <v>0</v>
      </c>
      <c r="AL332" s="96">
        <f t="shared" si="87"/>
        <v>0</v>
      </c>
    </row>
    <row r="333" spans="2:38" s="97" customFormat="1" ht="39.6" x14ac:dyDescent="0.3">
      <c r="B333" s="79">
        <f t="shared" si="88"/>
        <v>330</v>
      </c>
      <c r="C333" s="79"/>
      <c r="D333" s="80" t="s">
        <v>95</v>
      </c>
      <c r="E333" s="80"/>
      <c r="F333" s="81"/>
      <c r="G333" s="82" t="str">
        <f t="shared" ref="G333:G396" si="89">CONCATENATE(D333," ",F333,E333)</f>
        <v xml:space="preserve">Группа от QF </v>
      </c>
      <c r="H333" s="83"/>
      <c r="I333" s="83"/>
      <c r="J333" s="133"/>
      <c r="K333" s="84"/>
      <c r="L333" s="85"/>
      <c r="M333" s="85"/>
      <c r="N333" s="86"/>
      <c r="O333" s="80"/>
      <c r="P333" s="87"/>
      <c r="Q333" s="88" t="str">
        <f t="shared" si="83"/>
        <v xml:space="preserve"> </v>
      </c>
      <c r="R333" s="89"/>
      <c r="S333" s="90" t="str">
        <f t="shared" si="84"/>
        <v xml:space="preserve"> </v>
      </c>
      <c r="T333" s="90"/>
      <c r="U333" s="90"/>
      <c r="V333" s="90"/>
      <c r="W333" s="90"/>
      <c r="X333" s="87" t="s">
        <v>75</v>
      </c>
      <c r="Y333" s="76"/>
      <c r="Z333" s="91">
        <f t="shared" si="79"/>
        <v>0</v>
      </c>
      <c r="AA333" s="88" t="str">
        <f t="shared" si="85"/>
        <v xml:space="preserve"> </v>
      </c>
      <c r="AB333" s="91" t="str">
        <f t="shared" si="80"/>
        <v xml:space="preserve"> </v>
      </c>
      <c r="AC333" s="78"/>
      <c r="AD333" s="78"/>
      <c r="AE333" s="78"/>
      <c r="AG333" s="94" t="str">
        <f t="shared" si="81"/>
        <v>≤60</v>
      </c>
      <c r="AH333" s="94">
        <f t="shared" ca="1" si="82"/>
        <v>36</v>
      </c>
      <c r="AI333" s="95">
        <f t="shared" si="77"/>
        <v>0</v>
      </c>
      <c r="AJ333" s="95">
        <f t="shared" si="78"/>
        <v>0</v>
      </c>
      <c r="AK333" s="96">
        <f t="shared" si="86"/>
        <v>0</v>
      </c>
      <c r="AL333" s="96">
        <f t="shared" si="87"/>
        <v>0</v>
      </c>
    </row>
    <row r="334" spans="2:38" s="97" customFormat="1" ht="39.6" x14ac:dyDescent="0.3">
      <c r="B334" s="79">
        <f t="shared" si="88"/>
        <v>331</v>
      </c>
      <c r="C334" s="79"/>
      <c r="D334" s="80" t="s">
        <v>95</v>
      </c>
      <c r="E334" s="80"/>
      <c r="F334" s="81"/>
      <c r="G334" s="82" t="str">
        <f t="shared" si="89"/>
        <v xml:space="preserve">Группа от QF </v>
      </c>
      <c r="H334" s="83"/>
      <c r="I334" s="83"/>
      <c r="J334" s="133"/>
      <c r="K334" s="84"/>
      <c r="L334" s="85"/>
      <c r="M334" s="85"/>
      <c r="N334" s="86"/>
      <c r="O334" s="80"/>
      <c r="P334" s="87"/>
      <c r="Q334" s="88" t="str">
        <f t="shared" si="83"/>
        <v xml:space="preserve"> </v>
      </c>
      <c r="R334" s="89"/>
      <c r="S334" s="90" t="str">
        <f t="shared" si="84"/>
        <v xml:space="preserve"> </v>
      </c>
      <c r="T334" s="90"/>
      <c r="U334" s="90"/>
      <c r="V334" s="90"/>
      <c r="W334" s="90"/>
      <c r="X334" s="87" t="s">
        <v>75</v>
      </c>
      <c r="Y334" s="76"/>
      <c r="Z334" s="91">
        <f t="shared" si="79"/>
        <v>0</v>
      </c>
      <c r="AA334" s="88" t="str">
        <f t="shared" si="85"/>
        <v xml:space="preserve"> </v>
      </c>
      <c r="AB334" s="91" t="str">
        <f t="shared" si="80"/>
        <v xml:space="preserve"> </v>
      </c>
      <c r="AC334" s="78"/>
      <c r="AD334" s="78"/>
      <c r="AE334" s="78"/>
      <c r="AG334" s="94" t="str">
        <f t="shared" si="81"/>
        <v>≤60</v>
      </c>
      <c r="AH334" s="94">
        <f t="shared" ca="1" si="82"/>
        <v>27</v>
      </c>
      <c r="AI334" s="95">
        <f t="shared" ref="AI334:AI397" si="90">IF(R334=$AC$1,J334*3,IF(R334=$AD$1,J334*5,IF(R334=$AE$1,J334*8,IF(R334=$AF$1,J334*12,0))))</f>
        <v>0</v>
      </c>
      <c r="AJ334" s="95">
        <f t="shared" ref="AJ334:AJ397" si="91">IF(R334=$AC$1,J334*5,IF(R334=$AD$1,J334*10,IF(R334=$AE$1,J334*10,IF(R334=$AF$1,J334*0,0))))</f>
        <v>0</v>
      </c>
      <c r="AK334" s="96">
        <f t="shared" si="86"/>
        <v>0</v>
      </c>
      <c r="AL334" s="96">
        <f t="shared" si="87"/>
        <v>0</v>
      </c>
    </row>
    <row r="335" spans="2:38" s="97" customFormat="1" ht="39.6" x14ac:dyDescent="0.3">
      <c r="B335" s="79">
        <f t="shared" si="88"/>
        <v>332</v>
      </c>
      <c r="C335" s="79"/>
      <c r="D335" s="80" t="s">
        <v>95</v>
      </c>
      <c r="E335" s="80"/>
      <c r="F335" s="81"/>
      <c r="G335" s="82" t="str">
        <f t="shared" si="89"/>
        <v xml:space="preserve">Группа от QF </v>
      </c>
      <c r="H335" s="83"/>
      <c r="I335" s="83"/>
      <c r="J335" s="133"/>
      <c r="K335" s="84"/>
      <c r="L335" s="85"/>
      <c r="M335" s="85"/>
      <c r="N335" s="86"/>
      <c r="O335" s="80"/>
      <c r="P335" s="87"/>
      <c r="Q335" s="88" t="str">
        <f t="shared" si="83"/>
        <v xml:space="preserve"> </v>
      </c>
      <c r="R335" s="89"/>
      <c r="S335" s="90" t="str">
        <f t="shared" si="84"/>
        <v xml:space="preserve"> </v>
      </c>
      <c r="T335" s="90"/>
      <c r="U335" s="90"/>
      <c r="V335" s="90"/>
      <c r="W335" s="90"/>
      <c r="X335" s="87" t="s">
        <v>75</v>
      </c>
      <c r="Y335" s="76"/>
      <c r="Z335" s="91">
        <f t="shared" si="79"/>
        <v>0</v>
      </c>
      <c r="AA335" s="88" t="str">
        <f t="shared" si="85"/>
        <v xml:space="preserve"> </v>
      </c>
      <c r="AB335" s="91" t="str">
        <f t="shared" si="80"/>
        <v xml:space="preserve"> </v>
      </c>
      <c r="AC335" s="78"/>
      <c r="AD335" s="78"/>
      <c r="AE335" s="78"/>
      <c r="AG335" s="94" t="str">
        <f t="shared" si="81"/>
        <v>≤60</v>
      </c>
      <c r="AH335" s="94">
        <f t="shared" ca="1" si="82"/>
        <v>37</v>
      </c>
      <c r="AI335" s="95">
        <f t="shared" si="90"/>
        <v>0</v>
      </c>
      <c r="AJ335" s="95">
        <f t="shared" si="91"/>
        <v>0</v>
      </c>
      <c r="AK335" s="96">
        <f t="shared" si="86"/>
        <v>0</v>
      </c>
      <c r="AL335" s="96">
        <f t="shared" si="87"/>
        <v>0</v>
      </c>
    </row>
    <row r="336" spans="2:38" s="97" customFormat="1" ht="39.6" x14ac:dyDescent="0.3">
      <c r="B336" s="79">
        <f t="shared" si="88"/>
        <v>333</v>
      </c>
      <c r="C336" s="79"/>
      <c r="D336" s="80" t="s">
        <v>95</v>
      </c>
      <c r="E336" s="80"/>
      <c r="F336" s="81"/>
      <c r="G336" s="82" t="str">
        <f t="shared" si="89"/>
        <v xml:space="preserve">Группа от QF </v>
      </c>
      <c r="H336" s="83"/>
      <c r="I336" s="83"/>
      <c r="J336" s="133"/>
      <c r="K336" s="84"/>
      <c r="L336" s="85"/>
      <c r="M336" s="85"/>
      <c r="N336" s="86"/>
      <c r="O336" s="80"/>
      <c r="P336" s="87"/>
      <c r="Q336" s="88" t="str">
        <f t="shared" si="83"/>
        <v xml:space="preserve"> </v>
      </c>
      <c r="R336" s="89"/>
      <c r="S336" s="90" t="str">
        <f t="shared" si="84"/>
        <v xml:space="preserve"> </v>
      </c>
      <c r="T336" s="90"/>
      <c r="U336" s="90"/>
      <c r="V336" s="90"/>
      <c r="W336" s="90"/>
      <c r="X336" s="87" t="s">
        <v>75</v>
      </c>
      <c r="Y336" s="76"/>
      <c r="Z336" s="91">
        <f t="shared" si="79"/>
        <v>0</v>
      </c>
      <c r="AA336" s="88" t="str">
        <f t="shared" si="85"/>
        <v xml:space="preserve"> </v>
      </c>
      <c r="AB336" s="91" t="str">
        <f t="shared" si="80"/>
        <v xml:space="preserve"> </v>
      </c>
      <c r="AC336" s="78"/>
      <c r="AD336" s="78"/>
      <c r="AE336" s="78"/>
      <c r="AG336" s="94" t="str">
        <f t="shared" si="81"/>
        <v>≤60</v>
      </c>
      <c r="AH336" s="94">
        <f t="shared" ca="1" si="82"/>
        <v>30</v>
      </c>
      <c r="AI336" s="95">
        <f t="shared" si="90"/>
        <v>0</v>
      </c>
      <c r="AJ336" s="95">
        <f t="shared" si="91"/>
        <v>0</v>
      </c>
      <c r="AK336" s="96">
        <f t="shared" si="86"/>
        <v>0</v>
      </c>
      <c r="AL336" s="96">
        <f t="shared" si="87"/>
        <v>0</v>
      </c>
    </row>
    <row r="337" spans="2:38" s="97" customFormat="1" ht="39.6" x14ac:dyDescent="0.3">
      <c r="B337" s="79">
        <f t="shared" si="88"/>
        <v>334</v>
      </c>
      <c r="C337" s="79"/>
      <c r="D337" s="80" t="s">
        <v>95</v>
      </c>
      <c r="E337" s="80"/>
      <c r="F337" s="81"/>
      <c r="G337" s="82" t="str">
        <f t="shared" si="89"/>
        <v xml:space="preserve">Группа от QF </v>
      </c>
      <c r="H337" s="83"/>
      <c r="I337" s="83"/>
      <c r="J337" s="133"/>
      <c r="K337" s="84"/>
      <c r="L337" s="85"/>
      <c r="M337" s="85"/>
      <c r="N337" s="86"/>
      <c r="O337" s="80"/>
      <c r="P337" s="87"/>
      <c r="Q337" s="88" t="str">
        <f t="shared" si="83"/>
        <v xml:space="preserve"> </v>
      </c>
      <c r="R337" s="89"/>
      <c r="S337" s="90" t="str">
        <f t="shared" si="84"/>
        <v xml:space="preserve"> </v>
      </c>
      <c r="T337" s="90"/>
      <c r="U337" s="90"/>
      <c r="V337" s="90"/>
      <c r="W337" s="90"/>
      <c r="X337" s="87" t="s">
        <v>75</v>
      </c>
      <c r="Y337" s="76"/>
      <c r="Z337" s="91">
        <f t="shared" si="79"/>
        <v>0</v>
      </c>
      <c r="AA337" s="88" t="str">
        <f t="shared" si="85"/>
        <v xml:space="preserve"> </v>
      </c>
      <c r="AB337" s="91" t="str">
        <f t="shared" si="80"/>
        <v xml:space="preserve"> </v>
      </c>
      <c r="AC337" s="78"/>
      <c r="AD337" s="78"/>
      <c r="AE337" s="78"/>
      <c r="AG337" s="94" t="str">
        <f t="shared" si="81"/>
        <v>≤60</v>
      </c>
      <c r="AH337" s="94">
        <f t="shared" ca="1" si="82"/>
        <v>30</v>
      </c>
      <c r="AI337" s="95">
        <f t="shared" si="90"/>
        <v>0</v>
      </c>
      <c r="AJ337" s="95">
        <f t="shared" si="91"/>
        <v>0</v>
      </c>
      <c r="AK337" s="96">
        <f t="shared" si="86"/>
        <v>0</v>
      </c>
      <c r="AL337" s="96">
        <f t="shared" si="87"/>
        <v>0</v>
      </c>
    </row>
    <row r="338" spans="2:38" s="97" customFormat="1" ht="39.6" x14ac:dyDescent="0.3">
      <c r="B338" s="79">
        <f t="shared" si="88"/>
        <v>335</v>
      </c>
      <c r="C338" s="79"/>
      <c r="D338" s="80" t="s">
        <v>95</v>
      </c>
      <c r="E338" s="80"/>
      <c r="F338" s="81"/>
      <c r="G338" s="82" t="str">
        <f t="shared" si="89"/>
        <v xml:space="preserve">Группа от QF </v>
      </c>
      <c r="H338" s="83"/>
      <c r="I338" s="83"/>
      <c r="J338" s="133"/>
      <c r="K338" s="84"/>
      <c r="L338" s="85"/>
      <c r="M338" s="85"/>
      <c r="N338" s="86"/>
      <c r="O338" s="80"/>
      <c r="P338" s="87"/>
      <c r="Q338" s="88" t="str">
        <f t="shared" si="83"/>
        <v xml:space="preserve"> </v>
      </c>
      <c r="R338" s="89"/>
      <c r="S338" s="90" t="str">
        <f t="shared" si="84"/>
        <v xml:space="preserve"> </v>
      </c>
      <c r="T338" s="90"/>
      <c r="U338" s="90"/>
      <c r="V338" s="90"/>
      <c r="W338" s="90"/>
      <c r="X338" s="87" t="s">
        <v>75</v>
      </c>
      <c r="Y338" s="76"/>
      <c r="Z338" s="91">
        <f t="shared" si="79"/>
        <v>0</v>
      </c>
      <c r="AA338" s="88" t="str">
        <f t="shared" si="85"/>
        <v xml:space="preserve"> </v>
      </c>
      <c r="AB338" s="91" t="str">
        <f t="shared" si="80"/>
        <v xml:space="preserve"> </v>
      </c>
      <c r="AC338" s="78"/>
      <c r="AD338" s="78"/>
      <c r="AE338" s="78"/>
      <c r="AG338" s="94" t="str">
        <f t="shared" si="81"/>
        <v>≤60</v>
      </c>
      <c r="AH338" s="94">
        <f t="shared" ca="1" si="82"/>
        <v>26</v>
      </c>
      <c r="AI338" s="95">
        <f t="shared" si="90"/>
        <v>0</v>
      </c>
      <c r="AJ338" s="95">
        <f t="shared" si="91"/>
        <v>0</v>
      </c>
      <c r="AK338" s="96">
        <f t="shared" si="86"/>
        <v>0</v>
      </c>
      <c r="AL338" s="96">
        <f t="shared" si="87"/>
        <v>0</v>
      </c>
    </row>
    <row r="339" spans="2:38" s="97" customFormat="1" ht="39.6" x14ac:dyDescent="0.3">
      <c r="B339" s="79">
        <f t="shared" si="88"/>
        <v>336</v>
      </c>
      <c r="C339" s="79"/>
      <c r="D339" s="80" t="s">
        <v>95</v>
      </c>
      <c r="E339" s="80"/>
      <c r="F339" s="81"/>
      <c r="G339" s="82" t="str">
        <f t="shared" si="89"/>
        <v xml:space="preserve">Группа от QF </v>
      </c>
      <c r="H339" s="83"/>
      <c r="I339" s="83"/>
      <c r="J339" s="133"/>
      <c r="K339" s="84"/>
      <c r="L339" s="85"/>
      <c r="M339" s="85"/>
      <c r="N339" s="86"/>
      <c r="O339" s="80"/>
      <c r="P339" s="87"/>
      <c r="Q339" s="88" t="str">
        <f t="shared" si="83"/>
        <v xml:space="preserve"> </v>
      </c>
      <c r="R339" s="89"/>
      <c r="S339" s="90" t="str">
        <f t="shared" si="84"/>
        <v xml:space="preserve"> </v>
      </c>
      <c r="T339" s="90"/>
      <c r="U339" s="90"/>
      <c r="V339" s="90"/>
      <c r="W339" s="90"/>
      <c r="X339" s="87" t="s">
        <v>75</v>
      </c>
      <c r="Y339" s="76"/>
      <c r="Z339" s="91">
        <f t="shared" si="79"/>
        <v>0</v>
      </c>
      <c r="AA339" s="88" t="str">
        <f t="shared" si="85"/>
        <v xml:space="preserve"> </v>
      </c>
      <c r="AB339" s="91" t="str">
        <f t="shared" si="80"/>
        <v xml:space="preserve"> </v>
      </c>
      <c r="AC339" s="78"/>
      <c r="AD339" s="78"/>
      <c r="AE339" s="78"/>
      <c r="AG339" s="94" t="str">
        <f t="shared" si="81"/>
        <v>≤60</v>
      </c>
      <c r="AH339" s="94">
        <f t="shared" ca="1" si="82"/>
        <v>34</v>
      </c>
      <c r="AI339" s="95">
        <f t="shared" si="90"/>
        <v>0</v>
      </c>
      <c r="AJ339" s="95">
        <f t="shared" si="91"/>
        <v>0</v>
      </c>
      <c r="AK339" s="96">
        <f t="shared" si="86"/>
        <v>0</v>
      </c>
      <c r="AL339" s="96">
        <f t="shared" si="87"/>
        <v>0</v>
      </c>
    </row>
    <row r="340" spans="2:38" s="97" customFormat="1" ht="39.6" x14ac:dyDescent="0.3">
      <c r="B340" s="79">
        <f t="shared" si="88"/>
        <v>337</v>
      </c>
      <c r="C340" s="79"/>
      <c r="D340" s="80" t="s">
        <v>95</v>
      </c>
      <c r="E340" s="80"/>
      <c r="F340" s="81"/>
      <c r="G340" s="82" t="str">
        <f t="shared" si="89"/>
        <v xml:space="preserve">Группа от QF </v>
      </c>
      <c r="H340" s="83"/>
      <c r="I340" s="83"/>
      <c r="J340" s="133"/>
      <c r="K340" s="84"/>
      <c r="L340" s="85"/>
      <c r="M340" s="85"/>
      <c r="N340" s="86"/>
      <c r="O340" s="80"/>
      <c r="P340" s="87"/>
      <c r="Q340" s="88" t="str">
        <f t="shared" si="83"/>
        <v xml:space="preserve"> </v>
      </c>
      <c r="R340" s="89"/>
      <c r="S340" s="90" t="str">
        <f t="shared" si="84"/>
        <v xml:space="preserve"> </v>
      </c>
      <c r="T340" s="90"/>
      <c r="U340" s="90"/>
      <c r="V340" s="90"/>
      <c r="W340" s="90"/>
      <c r="X340" s="87" t="s">
        <v>75</v>
      </c>
      <c r="Y340" s="76"/>
      <c r="Z340" s="91">
        <f t="shared" si="79"/>
        <v>0</v>
      </c>
      <c r="AA340" s="88" t="str">
        <f t="shared" si="85"/>
        <v xml:space="preserve"> </v>
      </c>
      <c r="AB340" s="91" t="str">
        <f t="shared" si="80"/>
        <v xml:space="preserve"> </v>
      </c>
      <c r="AC340" s="78"/>
      <c r="AD340" s="78"/>
      <c r="AE340" s="78"/>
      <c r="AG340" s="94" t="str">
        <f t="shared" si="81"/>
        <v>≤60</v>
      </c>
      <c r="AH340" s="94">
        <f t="shared" ca="1" si="82"/>
        <v>36</v>
      </c>
      <c r="AI340" s="95">
        <f t="shared" si="90"/>
        <v>0</v>
      </c>
      <c r="AJ340" s="95">
        <f t="shared" si="91"/>
        <v>0</v>
      </c>
      <c r="AK340" s="96">
        <f t="shared" si="86"/>
        <v>0</v>
      </c>
      <c r="AL340" s="96">
        <f t="shared" si="87"/>
        <v>0</v>
      </c>
    </row>
    <row r="341" spans="2:38" s="97" customFormat="1" ht="39.6" x14ac:dyDescent="0.3">
      <c r="B341" s="79">
        <f t="shared" si="88"/>
        <v>338</v>
      </c>
      <c r="C341" s="79"/>
      <c r="D341" s="80" t="s">
        <v>95</v>
      </c>
      <c r="E341" s="80"/>
      <c r="F341" s="81"/>
      <c r="G341" s="82" t="str">
        <f t="shared" si="89"/>
        <v xml:space="preserve">Группа от QF </v>
      </c>
      <c r="H341" s="83"/>
      <c r="I341" s="83"/>
      <c r="J341" s="133"/>
      <c r="K341" s="84"/>
      <c r="L341" s="85"/>
      <c r="M341" s="85"/>
      <c r="N341" s="86"/>
      <c r="O341" s="80"/>
      <c r="P341" s="87"/>
      <c r="Q341" s="88" t="str">
        <f t="shared" si="83"/>
        <v xml:space="preserve"> </v>
      </c>
      <c r="R341" s="89"/>
      <c r="S341" s="90" t="str">
        <f t="shared" si="84"/>
        <v xml:space="preserve"> </v>
      </c>
      <c r="T341" s="90"/>
      <c r="U341" s="90"/>
      <c r="V341" s="90"/>
      <c r="W341" s="90"/>
      <c r="X341" s="87" t="s">
        <v>75</v>
      </c>
      <c r="Y341" s="76"/>
      <c r="Z341" s="91">
        <f t="shared" si="79"/>
        <v>0</v>
      </c>
      <c r="AA341" s="88" t="str">
        <f t="shared" si="85"/>
        <v xml:space="preserve"> </v>
      </c>
      <c r="AB341" s="91" t="str">
        <f t="shared" si="80"/>
        <v xml:space="preserve"> </v>
      </c>
      <c r="AC341" s="78"/>
      <c r="AD341" s="78"/>
      <c r="AE341" s="78"/>
      <c r="AG341" s="94" t="str">
        <f t="shared" si="81"/>
        <v>≤60</v>
      </c>
      <c r="AH341" s="94">
        <f t="shared" ca="1" si="82"/>
        <v>20</v>
      </c>
      <c r="AI341" s="95">
        <f t="shared" si="90"/>
        <v>0</v>
      </c>
      <c r="AJ341" s="95">
        <f t="shared" si="91"/>
        <v>0</v>
      </c>
      <c r="AK341" s="96">
        <f t="shared" si="86"/>
        <v>0</v>
      </c>
      <c r="AL341" s="96">
        <f t="shared" si="87"/>
        <v>0</v>
      </c>
    </row>
    <row r="342" spans="2:38" s="97" customFormat="1" ht="39.6" x14ac:dyDescent="0.3">
      <c r="B342" s="79">
        <f t="shared" si="88"/>
        <v>339</v>
      </c>
      <c r="C342" s="79"/>
      <c r="D342" s="80" t="s">
        <v>95</v>
      </c>
      <c r="E342" s="80"/>
      <c r="F342" s="81"/>
      <c r="G342" s="82" t="str">
        <f t="shared" si="89"/>
        <v xml:space="preserve">Группа от QF </v>
      </c>
      <c r="H342" s="83"/>
      <c r="I342" s="83"/>
      <c r="J342" s="133"/>
      <c r="K342" s="84"/>
      <c r="L342" s="85"/>
      <c r="M342" s="85"/>
      <c r="N342" s="86"/>
      <c r="O342" s="80"/>
      <c r="P342" s="87"/>
      <c r="Q342" s="88" t="str">
        <f t="shared" si="83"/>
        <v xml:space="preserve"> </v>
      </c>
      <c r="R342" s="89"/>
      <c r="S342" s="90" t="str">
        <f t="shared" si="84"/>
        <v xml:space="preserve"> </v>
      </c>
      <c r="T342" s="90"/>
      <c r="U342" s="90"/>
      <c r="V342" s="90"/>
      <c r="W342" s="90"/>
      <c r="X342" s="87" t="s">
        <v>75</v>
      </c>
      <c r="Y342" s="76"/>
      <c r="Z342" s="91">
        <f t="shared" si="79"/>
        <v>0</v>
      </c>
      <c r="AA342" s="88" t="str">
        <f t="shared" si="85"/>
        <v xml:space="preserve"> </v>
      </c>
      <c r="AB342" s="91" t="str">
        <f t="shared" si="80"/>
        <v xml:space="preserve"> </v>
      </c>
      <c r="AC342" s="78"/>
      <c r="AD342" s="78"/>
      <c r="AE342" s="78"/>
      <c r="AG342" s="94" t="str">
        <f t="shared" si="81"/>
        <v>≤60</v>
      </c>
      <c r="AH342" s="94">
        <f t="shared" ca="1" si="82"/>
        <v>44</v>
      </c>
      <c r="AI342" s="95">
        <f t="shared" si="90"/>
        <v>0</v>
      </c>
      <c r="AJ342" s="95">
        <f t="shared" si="91"/>
        <v>0</v>
      </c>
      <c r="AK342" s="96">
        <f t="shared" si="86"/>
        <v>0</v>
      </c>
      <c r="AL342" s="96">
        <f t="shared" si="87"/>
        <v>0</v>
      </c>
    </row>
    <row r="343" spans="2:38" s="97" customFormat="1" ht="39.6" x14ac:dyDescent="0.3">
      <c r="B343" s="79">
        <f t="shared" si="88"/>
        <v>340</v>
      </c>
      <c r="C343" s="79"/>
      <c r="D343" s="80" t="s">
        <v>95</v>
      </c>
      <c r="E343" s="80"/>
      <c r="F343" s="81"/>
      <c r="G343" s="82" t="str">
        <f t="shared" si="89"/>
        <v xml:space="preserve">Группа от QF </v>
      </c>
      <c r="H343" s="83"/>
      <c r="I343" s="83"/>
      <c r="J343" s="133"/>
      <c r="K343" s="84"/>
      <c r="L343" s="85"/>
      <c r="M343" s="85"/>
      <c r="N343" s="86"/>
      <c r="O343" s="80"/>
      <c r="P343" s="87"/>
      <c r="Q343" s="88" t="str">
        <f t="shared" si="83"/>
        <v xml:space="preserve"> </v>
      </c>
      <c r="R343" s="89"/>
      <c r="S343" s="90" t="str">
        <f t="shared" si="84"/>
        <v xml:space="preserve"> </v>
      </c>
      <c r="T343" s="90"/>
      <c r="U343" s="90"/>
      <c r="V343" s="90"/>
      <c r="W343" s="90"/>
      <c r="X343" s="87" t="s">
        <v>75</v>
      </c>
      <c r="Y343" s="76"/>
      <c r="Z343" s="91">
        <f t="shared" si="79"/>
        <v>0</v>
      </c>
      <c r="AA343" s="88" t="str">
        <f t="shared" si="85"/>
        <v xml:space="preserve"> </v>
      </c>
      <c r="AB343" s="91" t="str">
        <f t="shared" si="80"/>
        <v xml:space="preserve"> </v>
      </c>
      <c r="AC343" s="78"/>
      <c r="AD343" s="78"/>
      <c r="AE343" s="78"/>
      <c r="AG343" s="94" t="str">
        <f t="shared" si="81"/>
        <v>≤60</v>
      </c>
      <c r="AH343" s="94">
        <f t="shared" ca="1" si="82"/>
        <v>33</v>
      </c>
      <c r="AI343" s="95">
        <f t="shared" si="90"/>
        <v>0</v>
      </c>
      <c r="AJ343" s="95">
        <f t="shared" si="91"/>
        <v>0</v>
      </c>
      <c r="AK343" s="96">
        <f t="shared" si="86"/>
        <v>0</v>
      </c>
      <c r="AL343" s="96">
        <f t="shared" si="87"/>
        <v>0</v>
      </c>
    </row>
    <row r="344" spans="2:38" s="97" customFormat="1" ht="39.6" x14ac:dyDescent="0.3">
      <c r="B344" s="79">
        <f t="shared" si="88"/>
        <v>341</v>
      </c>
      <c r="C344" s="79"/>
      <c r="D344" s="80" t="s">
        <v>95</v>
      </c>
      <c r="E344" s="80"/>
      <c r="F344" s="81"/>
      <c r="G344" s="82" t="str">
        <f t="shared" si="89"/>
        <v xml:space="preserve">Группа от QF </v>
      </c>
      <c r="H344" s="83"/>
      <c r="I344" s="83"/>
      <c r="J344" s="133"/>
      <c r="K344" s="84"/>
      <c r="L344" s="85"/>
      <c r="M344" s="85"/>
      <c r="N344" s="86"/>
      <c r="O344" s="80"/>
      <c r="P344" s="87"/>
      <c r="Q344" s="88" t="str">
        <f t="shared" si="83"/>
        <v xml:space="preserve"> </v>
      </c>
      <c r="R344" s="89"/>
      <c r="S344" s="90" t="str">
        <f t="shared" si="84"/>
        <v xml:space="preserve"> </v>
      </c>
      <c r="T344" s="90"/>
      <c r="U344" s="90"/>
      <c r="V344" s="90"/>
      <c r="W344" s="90"/>
      <c r="X344" s="87" t="s">
        <v>75</v>
      </c>
      <c r="Y344" s="76"/>
      <c r="Z344" s="91">
        <f t="shared" si="79"/>
        <v>0</v>
      </c>
      <c r="AA344" s="88" t="str">
        <f t="shared" si="85"/>
        <v xml:space="preserve"> </v>
      </c>
      <c r="AB344" s="91" t="str">
        <f t="shared" si="80"/>
        <v xml:space="preserve"> </v>
      </c>
      <c r="AC344" s="78"/>
      <c r="AD344" s="78"/>
      <c r="AE344" s="78"/>
      <c r="AG344" s="94" t="str">
        <f t="shared" si="81"/>
        <v>≤60</v>
      </c>
      <c r="AH344" s="94">
        <f t="shared" ca="1" si="82"/>
        <v>26</v>
      </c>
      <c r="AI344" s="95">
        <f t="shared" si="90"/>
        <v>0</v>
      </c>
      <c r="AJ344" s="95">
        <f t="shared" si="91"/>
        <v>0</v>
      </c>
      <c r="AK344" s="96">
        <f t="shared" si="86"/>
        <v>0</v>
      </c>
      <c r="AL344" s="96">
        <f t="shared" si="87"/>
        <v>0</v>
      </c>
    </row>
    <row r="345" spans="2:38" s="97" customFormat="1" ht="39.6" x14ac:dyDescent="0.3">
      <c r="B345" s="79">
        <f t="shared" si="88"/>
        <v>342</v>
      </c>
      <c r="C345" s="79"/>
      <c r="D345" s="80" t="s">
        <v>95</v>
      </c>
      <c r="E345" s="80"/>
      <c r="F345" s="81"/>
      <c r="G345" s="82" t="str">
        <f t="shared" si="89"/>
        <v xml:space="preserve">Группа от QF </v>
      </c>
      <c r="H345" s="83"/>
      <c r="I345" s="83"/>
      <c r="J345" s="133"/>
      <c r="K345" s="84"/>
      <c r="L345" s="85"/>
      <c r="M345" s="85"/>
      <c r="N345" s="86"/>
      <c r="O345" s="80"/>
      <c r="P345" s="87"/>
      <c r="Q345" s="88" t="str">
        <f t="shared" si="83"/>
        <v xml:space="preserve"> </v>
      </c>
      <c r="R345" s="89"/>
      <c r="S345" s="90" t="str">
        <f t="shared" si="84"/>
        <v xml:space="preserve"> </v>
      </c>
      <c r="T345" s="90"/>
      <c r="U345" s="90"/>
      <c r="V345" s="90"/>
      <c r="W345" s="90"/>
      <c r="X345" s="87" t="s">
        <v>75</v>
      </c>
      <c r="Y345" s="76"/>
      <c r="Z345" s="91">
        <f t="shared" si="79"/>
        <v>0</v>
      </c>
      <c r="AA345" s="88" t="str">
        <f t="shared" si="85"/>
        <v xml:space="preserve"> </v>
      </c>
      <c r="AB345" s="91" t="str">
        <f t="shared" si="80"/>
        <v xml:space="preserve"> </v>
      </c>
      <c r="AC345" s="78"/>
      <c r="AD345" s="78"/>
      <c r="AE345" s="78"/>
      <c r="AG345" s="94" t="str">
        <f t="shared" si="81"/>
        <v>≤60</v>
      </c>
      <c r="AH345" s="94">
        <f t="shared" ca="1" si="82"/>
        <v>32</v>
      </c>
      <c r="AI345" s="95">
        <f t="shared" si="90"/>
        <v>0</v>
      </c>
      <c r="AJ345" s="95">
        <f t="shared" si="91"/>
        <v>0</v>
      </c>
      <c r="AK345" s="96">
        <f t="shared" si="86"/>
        <v>0</v>
      </c>
      <c r="AL345" s="96">
        <f t="shared" si="87"/>
        <v>0</v>
      </c>
    </row>
    <row r="346" spans="2:38" s="97" customFormat="1" ht="39.6" x14ac:dyDescent="0.3">
      <c r="B346" s="79">
        <f t="shared" si="88"/>
        <v>343</v>
      </c>
      <c r="C346" s="79"/>
      <c r="D346" s="80" t="s">
        <v>95</v>
      </c>
      <c r="E346" s="80"/>
      <c r="F346" s="81"/>
      <c r="G346" s="82" t="str">
        <f t="shared" si="89"/>
        <v xml:space="preserve">Группа от QF </v>
      </c>
      <c r="H346" s="83"/>
      <c r="I346" s="83"/>
      <c r="J346" s="133"/>
      <c r="K346" s="84"/>
      <c r="L346" s="85"/>
      <c r="M346" s="85"/>
      <c r="N346" s="86"/>
      <c r="O346" s="80"/>
      <c r="P346" s="87"/>
      <c r="Q346" s="88" t="str">
        <f t="shared" si="83"/>
        <v xml:space="preserve"> </v>
      </c>
      <c r="R346" s="89"/>
      <c r="S346" s="90" t="str">
        <f t="shared" si="84"/>
        <v xml:space="preserve"> </v>
      </c>
      <c r="T346" s="90"/>
      <c r="U346" s="90"/>
      <c r="V346" s="90"/>
      <c r="W346" s="90"/>
      <c r="X346" s="87" t="s">
        <v>75</v>
      </c>
      <c r="Y346" s="76"/>
      <c r="Z346" s="91">
        <f t="shared" si="79"/>
        <v>0</v>
      </c>
      <c r="AA346" s="88" t="str">
        <f t="shared" si="85"/>
        <v xml:space="preserve"> </v>
      </c>
      <c r="AB346" s="91" t="str">
        <f t="shared" si="80"/>
        <v xml:space="preserve"> </v>
      </c>
      <c r="AC346" s="78"/>
      <c r="AD346" s="78"/>
      <c r="AE346" s="78"/>
      <c r="AG346" s="94" t="str">
        <f t="shared" si="81"/>
        <v>≤60</v>
      </c>
      <c r="AH346" s="94">
        <f t="shared" ca="1" si="82"/>
        <v>37</v>
      </c>
      <c r="AI346" s="95">
        <f t="shared" si="90"/>
        <v>0</v>
      </c>
      <c r="AJ346" s="95">
        <f t="shared" si="91"/>
        <v>0</v>
      </c>
      <c r="AK346" s="96">
        <f t="shared" si="86"/>
        <v>0</v>
      </c>
      <c r="AL346" s="96">
        <f t="shared" si="87"/>
        <v>0</v>
      </c>
    </row>
    <row r="347" spans="2:38" s="97" customFormat="1" ht="39.6" x14ac:dyDescent="0.3">
      <c r="B347" s="79">
        <f t="shared" si="88"/>
        <v>344</v>
      </c>
      <c r="C347" s="79"/>
      <c r="D347" s="80" t="s">
        <v>95</v>
      </c>
      <c r="E347" s="80"/>
      <c r="F347" s="81"/>
      <c r="G347" s="82" t="str">
        <f t="shared" si="89"/>
        <v xml:space="preserve">Группа от QF </v>
      </c>
      <c r="H347" s="83"/>
      <c r="I347" s="83"/>
      <c r="J347" s="133"/>
      <c r="K347" s="84"/>
      <c r="L347" s="85"/>
      <c r="M347" s="85"/>
      <c r="N347" s="86"/>
      <c r="O347" s="80"/>
      <c r="P347" s="87"/>
      <c r="Q347" s="88" t="str">
        <f t="shared" si="83"/>
        <v xml:space="preserve"> </v>
      </c>
      <c r="R347" s="89"/>
      <c r="S347" s="90" t="str">
        <f t="shared" si="84"/>
        <v xml:space="preserve"> </v>
      </c>
      <c r="T347" s="90"/>
      <c r="U347" s="90"/>
      <c r="V347" s="90"/>
      <c r="W347" s="90"/>
      <c r="X347" s="87" t="s">
        <v>75</v>
      </c>
      <c r="Y347" s="76"/>
      <c r="Z347" s="91">
        <f t="shared" si="79"/>
        <v>0</v>
      </c>
      <c r="AA347" s="88" t="str">
        <f t="shared" si="85"/>
        <v xml:space="preserve"> </v>
      </c>
      <c r="AB347" s="91" t="str">
        <f t="shared" si="80"/>
        <v xml:space="preserve"> </v>
      </c>
      <c r="AC347" s="78"/>
      <c r="AD347" s="78"/>
      <c r="AE347" s="78"/>
      <c r="AG347" s="94" t="str">
        <f t="shared" si="81"/>
        <v>≤60</v>
      </c>
      <c r="AH347" s="94">
        <f t="shared" ca="1" si="82"/>
        <v>36</v>
      </c>
      <c r="AI347" s="95">
        <f t="shared" si="90"/>
        <v>0</v>
      </c>
      <c r="AJ347" s="95">
        <f t="shared" si="91"/>
        <v>0</v>
      </c>
      <c r="AK347" s="96">
        <f t="shared" si="86"/>
        <v>0</v>
      </c>
      <c r="AL347" s="96">
        <f t="shared" si="87"/>
        <v>0</v>
      </c>
    </row>
    <row r="348" spans="2:38" s="97" customFormat="1" ht="39.6" x14ac:dyDescent="0.3">
      <c r="B348" s="79">
        <f t="shared" si="88"/>
        <v>345</v>
      </c>
      <c r="C348" s="79"/>
      <c r="D348" s="80" t="s">
        <v>95</v>
      </c>
      <c r="E348" s="80"/>
      <c r="F348" s="81"/>
      <c r="G348" s="82" t="str">
        <f t="shared" si="89"/>
        <v xml:space="preserve">Группа от QF </v>
      </c>
      <c r="H348" s="83"/>
      <c r="I348" s="83"/>
      <c r="J348" s="133"/>
      <c r="K348" s="84"/>
      <c r="L348" s="85"/>
      <c r="M348" s="85"/>
      <c r="N348" s="86"/>
      <c r="O348" s="80"/>
      <c r="P348" s="87"/>
      <c r="Q348" s="88" t="str">
        <f t="shared" si="83"/>
        <v xml:space="preserve"> </v>
      </c>
      <c r="R348" s="89"/>
      <c r="S348" s="90" t="str">
        <f t="shared" si="84"/>
        <v xml:space="preserve"> </v>
      </c>
      <c r="T348" s="90"/>
      <c r="U348" s="90"/>
      <c r="V348" s="90"/>
      <c r="W348" s="90"/>
      <c r="X348" s="87" t="s">
        <v>75</v>
      </c>
      <c r="Y348" s="76"/>
      <c r="Z348" s="91">
        <f t="shared" si="79"/>
        <v>0</v>
      </c>
      <c r="AA348" s="88" t="str">
        <f t="shared" si="85"/>
        <v xml:space="preserve"> </v>
      </c>
      <c r="AB348" s="91" t="str">
        <f t="shared" si="80"/>
        <v xml:space="preserve"> </v>
      </c>
      <c r="AC348" s="78"/>
      <c r="AD348" s="78"/>
      <c r="AE348" s="78"/>
      <c r="AG348" s="94" t="str">
        <f t="shared" si="81"/>
        <v>≤60</v>
      </c>
      <c r="AH348" s="94">
        <f t="shared" ca="1" si="82"/>
        <v>20</v>
      </c>
      <c r="AI348" s="95">
        <f t="shared" si="90"/>
        <v>0</v>
      </c>
      <c r="AJ348" s="95">
        <f t="shared" si="91"/>
        <v>0</v>
      </c>
      <c r="AK348" s="96">
        <f t="shared" si="86"/>
        <v>0</v>
      </c>
      <c r="AL348" s="96">
        <f t="shared" si="87"/>
        <v>0</v>
      </c>
    </row>
    <row r="349" spans="2:38" s="97" customFormat="1" ht="39.6" x14ac:dyDescent="0.3">
      <c r="B349" s="79">
        <f t="shared" si="88"/>
        <v>346</v>
      </c>
      <c r="C349" s="79"/>
      <c r="D349" s="80" t="s">
        <v>95</v>
      </c>
      <c r="E349" s="80"/>
      <c r="F349" s="81"/>
      <c r="G349" s="82" t="str">
        <f t="shared" si="89"/>
        <v xml:space="preserve">Группа от QF </v>
      </c>
      <c r="H349" s="83"/>
      <c r="I349" s="83"/>
      <c r="J349" s="133"/>
      <c r="K349" s="84"/>
      <c r="L349" s="85"/>
      <c r="M349" s="85"/>
      <c r="N349" s="86"/>
      <c r="O349" s="80"/>
      <c r="P349" s="87"/>
      <c r="Q349" s="88" t="str">
        <f t="shared" si="83"/>
        <v xml:space="preserve"> </v>
      </c>
      <c r="R349" s="89"/>
      <c r="S349" s="90" t="str">
        <f t="shared" si="84"/>
        <v xml:space="preserve"> </v>
      </c>
      <c r="T349" s="90"/>
      <c r="U349" s="90"/>
      <c r="V349" s="90"/>
      <c r="W349" s="90"/>
      <c r="X349" s="87" t="s">
        <v>75</v>
      </c>
      <c r="Y349" s="76"/>
      <c r="Z349" s="91">
        <f t="shared" si="79"/>
        <v>0</v>
      </c>
      <c r="AA349" s="88" t="str">
        <f t="shared" si="85"/>
        <v xml:space="preserve"> </v>
      </c>
      <c r="AB349" s="91" t="str">
        <f t="shared" si="80"/>
        <v xml:space="preserve"> </v>
      </c>
      <c r="AC349" s="78"/>
      <c r="AD349" s="78"/>
      <c r="AE349" s="78"/>
      <c r="AG349" s="94" t="str">
        <f t="shared" si="81"/>
        <v>≤60</v>
      </c>
      <c r="AH349" s="94">
        <f t="shared" ca="1" si="82"/>
        <v>37</v>
      </c>
      <c r="AI349" s="95">
        <f t="shared" si="90"/>
        <v>0</v>
      </c>
      <c r="AJ349" s="95">
        <f t="shared" si="91"/>
        <v>0</v>
      </c>
      <c r="AK349" s="96">
        <f t="shared" si="86"/>
        <v>0</v>
      </c>
      <c r="AL349" s="96">
        <f t="shared" si="87"/>
        <v>0</v>
      </c>
    </row>
    <row r="350" spans="2:38" s="97" customFormat="1" ht="39.6" x14ac:dyDescent="0.3">
      <c r="B350" s="79">
        <f t="shared" si="88"/>
        <v>347</v>
      </c>
      <c r="C350" s="79"/>
      <c r="D350" s="80" t="s">
        <v>95</v>
      </c>
      <c r="E350" s="80"/>
      <c r="F350" s="81"/>
      <c r="G350" s="82" t="str">
        <f t="shared" si="89"/>
        <v xml:space="preserve">Группа от QF </v>
      </c>
      <c r="H350" s="83"/>
      <c r="I350" s="83"/>
      <c r="J350" s="133"/>
      <c r="K350" s="84"/>
      <c r="L350" s="85"/>
      <c r="M350" s="85"/>
      <c r="N350" s="86"/>
      <c r="O350" s="80"/>
      <c r="P350" s="87"/>
      <c r="Q350" s="88" t="str">
        <f t="shared" si="83"/>
        <v xml:space="preserve"> </v>
      </c>
      <c r="R350" s="89"/>
      <c r="S350" s="90" t="str">
        <f t="shared" si="84"/>
        <v xml:space="preserve"> </v>
      </c>
      <c r="T350" s="90"/>
      <c r="U350" s="90"/>
      <c r="V350" s="90"/>
      <c r="W350" s="90"/>
      <c r="X350" s="87" t="s">
        <v>75</v>
      </c>
      <c r="Y350" s="76"/>
      <c r="Z350" s="91">
        <f t="shared" si="79"/>
        <v>0</v>
      </c>
      <c r="AA350" s="88" t="str">
        <f t="shared" si="85"/>
        <v xml:space="preserve"> </v>
      </c>
      <c r="AB350" s="91" t="str">
        <f t="shared" si="80"/>
        <v xml:space="preserve"> </v>
      </c>
      <c r="AC350" s="78"/>
      <c r="AD350" s="78"/>
      <c r="AE350" s="78"/>
      <c r="AG350" s="94" t="str">
        <f t="shared" si="81"/>
        <v>≤60</v>
      </c>
      <c r="AH350" s="94">
        <f t="shared" ca="1" si="82"/>
        <v>41</v>
      </c>
      <c r="AI350" s="95">
        <f t="shared" si="90"/>
        <v>0</v>
      </c>
      <c r="AJ350" s="95">
        <f t="shared" si="91"/>
        <v>0</v>
      </c>
      <c r="AK350" s="96">
        <f t="shared" si="86"/>
        <v>0</v>
      </c>
      <c r="AL350" s="96">
        <f t="shared" si="87"/>
        <v>0</v>
      </c>
    </row>
    <row r="351" spans="2:38" s="97" customFormat="1" ht="39.6" x14ac:dyDescent="0.3">
      <c r="B351" s="79">
        <f t="shared" si="88"/>
        <v>348</v>
      </c>
      <c r="C351" s="79"/>
      <c r="D351" s="80" t="s">
        <v>95</v>
      </c>
      <c r="E351" s="80"/>
      <c r="F351" s="81"/>
      <c r="G351" s="82" t="str">
        <f t="shared" si="89"/>
        <v xml:space="preserve">Группа от QF </v>
      </c>
      <c r="H351" s="83"/>
      <c r="I351" s="83"/>
      <c r="J351" s="133"/>
      <c r="K351" s="84"/>
      <c r="L351" s="85"/>
      <c r="M351" s="85"/>
      <c r="N351" s="86"/>
      <c r="O351" s="80"/>
      <c r="P351" s="87"/>
      <c r="Q351" s="88" t="str">
        <f t="shared" si="83"/>
        <v xml:space="preserve"> </v>
      </c>
      <c r="R351" s="89"/>
      <c r="S351" s="90" t="str">
        <f t="shared" si="84"/>
        <v xml:space="preserve"> </v>
      </c>
      <c r="T351" s="90"/>
      <c r="U351" s="90"/>
      <c r="V351" s="90"/>
      <c r="W351" s="90"/>
      <c r="X351" s="87" t="s">
        <v>75</v>
      </c>
      <c r="Y351" s="76"/>
      <c r="Z351" s="91">
        <f t="shared" si="79"/>
        <v>0</v>
      </c>
      <c r="AA351" s="88" t="str">
        <f t="shared" si="85"/>
        <v xml:space="preserve"> </v>
      </c>
      <c r="AB351" s="91" t="str">
        <f t="shared" si="80"/>
        <v xml:space="preserve"> </v>
      </c>
      <c r="AC351" s="78"/>
      <c r="AD351" s="78"/>
      <c r="AE351" s="78"/>
      <c r="AG351" s="94" t="str">
        <f t="shared" si="81"/>
        <v>≤60</v>
      </c>
      <c r="AH351" s="94">
        <f t="shared" ca="1" si="82"/>
        <v>29</v>
      </c>
      <c r="AI351" s="95">
        <f t="shared" si="90"/>
        <v>0</v>
      </c>
      <c r="AJ351" s="95">
        <f t="shared" si="91"/>
        <v>0</v>
      </c>
      <c r="AK351" s="96">
        <f t="shared" si="86"/>
        <v>0</v>
      </c>
      <c r="AL351" s="96">
        <f t="shared" si="87"/>
        <v>0</v>
      </c>
    </row>
    <row r="352" spans="2:38" s="97" customFormat="1" ht="39.6" x14ac:dyDescent="0.3">
      <c r="B352" s="79">
        <f t="shared" si="88"/>
        <v>349</v>
      </c>
      <c r="C352" s="79"/>
      <c r="D352" s="80" t="s">
        <v>95</v>
      </c>
      <c r="E352" s="80"/>
      <c r="F352" s="81"/>
      <c r="G352" s="82" t="str">
        <f t="shared" si="89"/>
        <v xml:space="preserve">Группа от QF </v>
      </c>
      <c r="H352" s="83"/>
      <c r="I352" s="83"/>
      <c r="J352" s="133"/>
      <c r="K352" s="84"/>
      <c r="L352" s="85"/>
      <c r="M352" s="85"/>
      <c r="N352" s="86"/>
      <c r="O352" s="80"/>
      <c r="P352" s="87"/>
      <c r="Q352" s="88" t="str">
        <f t="shared" si="83"/>
        <v xml:space="preserve"> </v>
      </c>
      <c r="R352" s="89"/>
      <c r="S352" s="90" t="str">
        <f t="shared" si="84"/>
        <v xml:space="preserve"> </v>
      </c>
      <c r="T352" s="90"/>
      <c r="U352" s="90"/>
      <c r="V352" s="90"/>
      <c r="W352" s="90"/>
      <c r="X352" s="87" t="s">
        <v>75</v>
      </c>
      <c r="Y352" s="76"/>
      <c r="Z352" s="91">
        <f t="shared" si="79"/>
        <v>0</v>
      </c>
      <c r="AA352" s="88" t="str">
        <f t="shared" si="85"/>
        <v xml:space="preserve"> </v>
      </c>
      <c r="AB352" s="91" t="str">
        <f t="shared" si="80"/>
        <v xml:space="preserve"> </v>
      </c>
      <c r="AC352" s="78"/>
      <c r="AD352" s="78"/>
      <c r="AE352" s="78"/>
      <c r="AG352" s="94" t="str">
        <f t="shared" si="81"/>
        <v>≤60</v>
      </c>
      <c r="AH352" s="94">
        <f t="shared" ca="1" si="82"/>
        <v>48</v>
      </c>
      <c r="AI352" s="95">
        <f t="shared" si="90"/>
        <v>0</v>
      </c>
      <c r="AJ352" s="95">
        <f t="shared" si="91"/>
        <v>0</v>
      </c>
      <c r="AK352" s="96">
        <f t="shared" si="86"/>
        <v>0</v>
      </c>
      <c r="AL352" s="96">
        <f t="shared" si="87"/>
        <v>0</v>
      </c>
    </row>
    <row r="353" spans="2:38" s="97" customFormat="1" ht="39.6" x14ac:dyDescent="0.3">
      <c r="B353" s="79">
        <f t="shared" si="88"/>
        <v>350</v>
      </c>
      <c r="C353" s="79"/>
      <c r="D353" s="80" t="s">
        <v>95</v>
      </c>
      <c r="E353" s="80"/>
      <c r="F353" s="81"/>
      <c r="G353" s="82" t="str">
        <f t="shared" si="89"/>
        <v xml:space="preserve">Группа от QF </v>
      </c>
      <c r="H353" s="83"/>
      <c r="I353" s="83"/>
      <c r="J353" s="133"/>
      <c r="K353" s="84"/>
      <c r="L353" s="85"/>
      <c r="M353" s="85"/>
      <c r="N353" s="86"/>
      <c r="O353" s="80"/>
      <c r="P353" s="87"/>
      <c r="Q353" s="88" t="str">
        <f t="shared" si="83"/>
        <v xml:space="preserve"> </v>
      </c>
      <c r="R353" s="89"/>
      <c r="S353" s="90" t="str">
        <f t="shared" si="84"/>
        <v xml:space="preserve"> </v>
      </c>
      <c r="T353" s="90"/>
      <c r="U353" s="90"/>
      <c r="V353" s="90"/>
      <c r="W353" s="90"/>
      <c r="X353" s="87" t="s">
        <v>75</v>
      </c>
      <c r="Y353" s="76"/>
      <c r="Z353" s="91">
        <f t="shared" si="79"/>
        <v>0</v>
      </c>
      <c r="AA353" s="88" t="str">
        <f t="shared" si="85"/>
        <v xml:space="preserve"> </v>
      </c>
      <c r="AB353" s="91" t="str">
        <f t="shared" si="80"/>
        <v xml:space="preserve"> </v>
      </c>
      <c r="AC353" s="78"/>
      <c r="AD353" s="78"/>
      <c r="AE353" s="78"/>
      <c r="AG353" s="94" t="str">
        <f t="shared" si="81"/>
        <v>≤60</v>
      </c>
      <c r="AH353" s="94">
        <f t="shared" ca="1" si="82"/>
        <v>25</v>
      </c>
      <c r="AI353" s="95">
        <f t="shared" si="90"/>
        <v>0</v>
      </c>
      <c r="AJ353" s="95">
        <f t="shared" si="91"/>
        <v>0</v>
      </c>
      <c r="AK353" s="96">
        <f t="shared" si="86"/>
        <v>0</v>
      </c>
      <c r="AL353" s="96">
        <f t="shared" si="87"/>
        <v>0</v>
      </c>
    </row>
    <row r="354" spans="2:38" s="97" customFormat="1" ht="39.6" x14ac:dyDescent="0.3">
      <c r="B354" s="79">
        <f t="shared" si="88"/>
        <v>351</v>
      </c>
      <c r="C354" s="79"/>
      <c r="D354" s="80" t="s">
        <v>95</v>
      </c>
      <c r="E354" s="80"/>
      <c r="F354" s="81"/>
      <c r="G354" s="82" t="str">
        <f t="shared" si="89"/>
        <v xml:space="preserve">Группа от QF </v>
      </c>
      <c r="H354" s="83"/>
      <c r="I354" s="83"/>
      <c r="J354" s="133"/>
      <c r="K354" s="84"/>
      <c r="L354" s="85"/>
      <c r="M354" s="85"/>
      <c r="N354" s="86"/>
      <c r="O354" s="80"/>
      <c r="P354" s="87"/>
      <c r="Q354" s="88" t="str">
        <f t="shared" si="83"/>
        <v xml:space="preserve"> </v>
      </c>
      <c r="R354" s="89"/>
      <c r="S354" s="90" t="str">
        <f t="shared" si="84"/>
        <v xml:space="preserve"> </v>
      </c>
      <c r="T354" s="90"/>
      <c r="U354" s="90"/>
      <c r="V354" s="90"/>
      <c r="W354" s="90"/>
      <c r="X354" s="87" t="s">
        <v>75</v>
      </c>
      <c r="Y354" s="76"/>
      <c r="Z354" s="91">
        <f t="shared" si="79"/>
        <v>0</v>
      </c>
      <c r="AA354" s="88" t="str">
        <f t="shared" si="85"/>
        <v xml:space="preserve"> </v>
      </c>
      <c r="AB354" s="91" t="str">
        <f t="shared" si="80"/>
        <v xml:space="preserve"> </v>
      </c>
      <c r="AC354" s="78"/>
      <c r="AD354" s="78"/>
      <c r="AE354" s="78"/>
      <c r="AG354" s="94" t="str">
        <f t="shared" si="81"/>
        <v>≤60</v>
      </c>
      <c r="AH354" s="94">
        <f t="shared" ca="1" si="82"/>
        <v>33</v>
      </c>
      <c r="AI354" s="95">
        <f t="shared" si="90"/>
        <v>0</v>
      </c>
      <c r="AJ354" s="95">
        <f t="shared" si="91"/>
        <v>0</v>
      </c>
      <c r="AK354" s="96">
        <f t="shared" si="86"/>
        <v>0</v>
      </c>
      <c r="AL354" s="96">
        <f t="shared" si="87"/>
        <v>0</v>
      </c>
    </row>
    <row r="355" spans="2:38" s="97" customFormat="1" ht="39.6" x14ac:dyDescent="0.3">
      <c r="B355" s="79">
        <f t="shared" si="88"/>
        <v>352</v>
      </c>
      <c r="C355" s="79"/>
      <c r="D355" s="80" t="s">
        <v>95</v>
      </c>
      <c r="E355" s="80"/>
      <c r="F355" s="81"/>
      <c r="G355" s="82" t="str">
        <f t="shared" si="89"/>
        <v xml:space="preserve">Группа от QF </v>
      </c>
      <c r="H355" s="83"/>
      <c r="I355" s="83"/>
      <c r="J355" s="133"/>
      <c r="K355" s="84"/>
      <c r="L355" s="85"/>
      <c r="M355" s="85"/>
      <c r="N355" s="86"/>
      <c r="O355" s="80"/>
      <c r="P355" s="87"/>
      <c r="Q355" s="88" t="str">
        <f t="shared" si="83"/>
        <v xml:space="preserve"> </v>
      </c>
      <c r="R355" s="89"/>
      <c r="S355" s="90" t="str">
        <f t="shared" si="84"/>
        <v xml:space="preserve"> </v>
      </c>
      <c r="T355" s="90"/>
      <c r="U355" s="90"/>
      <c r="V355" s="90"/>
      <c r="W355" s="90"/>
      <c r="X355" s="87" t="s">
        <v>75</v>
      </c>
      <c r="Y355" s="76"/>
      <c r="Z355" s="91">
        <f t="shared" si="79"/>
        <v>0</v>
      </c>
      <c r="AA355" s="88" t="str">
        <f t="shared" si="85"/>
        <v xml:space="preserve"> </v>
      </c>
      <c r="AB355" s="91" t="str">
        <f t="shared" si="80"/>
        <v xml:space="preserve"> </v>
      </c>
      <c r="AC355" s="78"/>
      <c r="AD355" s="78"/>
      <c r="AE355" s="78"/>
      <c r="AG355" s="94" t="str">
        <f t="shared" si="81"/>
        <v>≤60</v>
      </c>
      <c r="AH355" s="94">
        <f t="shared" ca="1" si="82"/>
        <v>39</v>
      </c>
      <c r="AI355" s="95">
        <f t="shared" si="90"/>
        <v>0</v>
      </c>
      <c r="AJ355" s="95">
        <f t="shared" si="91"/>
        <v>0</v>
      </c>
      <c r="AK355" s="96">
        <f t="shared" si="86"/>
        <v>0</v>
      </c>
      <c r="AL355" s="96">
        <f t="shared" si="87"/>
        <v>0</v>
      </c>
    </row>
    <row r="356" spans="2:38" s="97" customFormat="1" ht="39.6" x14ac:dyDescent="0.3">
      <c r="B356" s="79">
        <f t="shared" si="88"/>
        <v>353</v>
      </c>
      <c r="C356" s="79"/>
      <c r="D356" s="80" t="s">
        <v>95</v>
      </c>
      <c r="E356" s="80"/>
      <c r="F356" s="81"/>
      <c r="G356" s="82" t="str">
        <f t="shared" si="89"/>
        <v xml:space="preserve">Группа от QF </v>
      </c>
      <c r="H356" s="83"/>
      <c r="I356" s="83"/>
      <c r="J356" s="133"/>
      <c r="K356" s="84"/>
      <c r="L356" s="85"/>
      <c r="M356" s="85"/>
      <c r="N356" s="86"/>
      <c r="O356" s="80"/>
      <c r="P356" s="87"/>
      <c r="Q356" s="88" t="str">
        <f t="shared" si="83"/>
        <v xml:space="preserve"> </v>
      </c>
      <c r="R356" s="89"/>
      <c r="S356" s="90" t="str">
        <f t="shared" si="84"/>
        <v xml:space="preserve"> </v>
      </c>
      <c r="T356" s="90"/>
      <c r="U356" s="90"/>
      <c r="V356" s="90"/>
      <c r="W356" s="90"/>
      <c r="X356" s="87" t="s">
        <v>75</v>
      </c>
      <c r="Y356" s="76"/>
      <c r="Z356" s="91">
        <f t="shared" si="79"/>
        <v>0</v>
      </c>
      <c r="AA356" s="88" t="str">
        <f t="shared" si="85"/>
        <v xml:space="preserve"> </v>
      </c>
      <c r="AB356" s="91" t="str">
        <f t="shared" si="80"/>
        <v xml:space="preserve"> </v>
      </c>
      <c r="AC356" s="78"/>
      <c r="AD356" s="78"/>
      <c r="AE356" s="78"/>
      <c r="AG356" s="94" t="str">
        <f t="shared" si="81"/>
        <v>≤60</v>
      </c>
      <c r="AH356" s="94">
        <f t="shared" ca="1" si="82"/>
        <v>39</v>
      </c>
      <c r="AI356" s="95">
        <f t="shared" si="90"/>
        <v>0</v>
      </c>
      <c r="AJ356" s="95">
        <f t="shared" si="91"/>
        <v>0</v>
      </c>
      <c r="AK356" s="96">
        <f t="shared" si="86"/>
        <v>0</v>
      </c>
      <c r="AL356" s="96">
        <f t="shared" si="87"/>
        <v>0</v>
      </c>
    </row>
    <row r="357" spans="2:38" s="97" customFormat="1" ht="39.6" x14ac:dyDescent="0.3">
      <c r="B357" s="79">
        <f t="shared" si="88"/>
        <v>354</v>
      </c>
      <c r="C357" s="79"/>
      <c r="D357" s="80" t="s">
        <v>95</v>
      </c>
      <c r="E357" s="80"/>
      <c r="F357" s="81"/>
      <c r="G357" s="82" t="str">
        <f t="shared" si="89"/>
        <v xml:space="preserve">Группа от QF </v>
      </c>
      <c r="H357" s="83"/>
      <c r="I357" s="83"/>
      <c r="J357" s="133"/>
      <c r="K357" s="84"/>
      <c r="L357" s="85"/>
      <c r="M357" s="85"/>
      <c r="N357" s="86"/>
      <c r="O357" s="80"/>
      <c r="P357" s="87"/>
      <c r="Q357" s="88" t="str">
        <f t="shared" si="83"/>
        <v xml:space="preserve"> </v>
      </c>
      <c r="R357" s="89"/>
      <c r="S357" s="90" t="str">
        <f t="shared" si="84"/>
        <v xml:space="preserve"> </v>
      </c>
      <c r="T357" s="90"/>
      <c r="U357" s="90"/>
      <c r="V357" s="90"/>
      <c r="W357" s="90"/>
      <c r="X357" s="87" t="s">
        <v>75</v>
      </c>
      <c r="Y357" s="76"/>
      <c r="Z357" s="91">
        <f t="shared" si="79"/>
        <v>0</v>
      </c>
      <c r="AA357" s="88" t="str">
        <f t="shared" si="85"/>
        <v xml:space="preserve"> </v>
      </c>
      <c r="AB357" s="91" t="str">
        <f t="shared" si="80"/>
        <v xml:space="preserve"> </v>
      </c>
      <c r="AC357" s="78"/>
      <c r="AD357" s="78"/>
      <c r="AE357" s="78"/>
      <c r="AG357" s="94" t="str">
        <f t="shared" si="81"/>
        <v>≤60</v>
      </c>
      <c r="AH357" s="94">
        <f t="shared" ca="1" si="82"/>
        <v>27</v>
      </c>
      <c r="AI357" s="95">
        <f t="shared" si="90"/>
        <v>0</v>
      </c>
      <c r="AJ357" s="95">
        <f t="shared" si="91"/>
        <v>0</v>
      </c>
      <c r="AK357" s="96">
        <f t="shared" si="86"/>
        <v>0</v>
      </c>
      <c r="AL357" s="96">
        <f t="shared" si="87"/>
        <v>0</v>
      </c>
    </row>
    <row r="358" spans="2:38" s="97" customFormat="1" ht="39.6" x14ac:dyDescent="0.3">
      <c r="B358" s="79">
        <f t="shared" si="88"/>
        <v>355</v>
      </c>
      <c r="C358" s="79"/>
      <c r="D358" s="80" t="s">
        <v>95</v>
      </c>
      <c r="E358" s="80"/>
      <c r="F358" s="81"/>
      <c r="G358" s="82" t="str">
        <f t="shared" si="89"/>
        <v xml:space="preserve">Группа от QF </v>
      </c>
      <c r="H358" s="83"/>
      <c r="I358" s="83"/>
      <c r="J358" s="133"/>
      <c r="K358" s="84"/>
      <c r="L358" s="85"/>
      <c r="M358" s="85"/>
      <c r="N358" s="86"/>
      <c r="O358" s="80"/>
      <c r="P358" s="87"/>
      <c r="Q358" s="88" t="str">
        <f t="shared" si="83"/>
        <v xml:space="preserve"> </v>
      </c>
      <c r="R358" s="89"/>
      <c r="S358" s="90" t="str">
        <f t="shared" si="84"/>
        <v xml:space="preserve"> </v>
      </c>
      <c r="T358" s="90"/>
      <c r="U358" s="90"/>
      <c r="V358" s="90"/>
      <c r="W358" s="90"/>
      <c r="X358" s="87" t="s">
        <v>75</v>
      </c>
      <c r="Y358" s="76"/>
      <c r="Z358" s="91">
        <f t="shared" si="79"/>
        <v>0</v>
      </c>
      <c r="AA358" s="88" t="str">
        <f t="shared" si="85"/>
        <v xml:space="preserve"> </v>
      </c>
      <c r="AB358" s="91" t="str">
        <f t="shared" si="80"/>
        <v xml:space="preserve"> </v>
      </c>
      <c r="AC358" s="78"/>
      <c r="AD358" s="78"/>
      <c r="AE358" s="78"/>
      <c r="AG358" s="94" t="str">
        <f t="shared" si="81"/>
        <v>≤60</v>
      </c>
      <c r="AH358" s="94">
        <f t="shared" ca="1" si="82"/>
        <v>46</v>
      </c>
      <c r="AI358" s="95">
        <f t="shared" si="90"/>
        <v>0</v>
      </c>
      <c r="AJ358" s="95">
        <f t="shared" si="91"/>
        <v>0</v>
      </c>
      <c r="AK358" s="96">
        <f t="shared" si="86"/>
        <v>0</v>
      </c>
      <c r="AL358" s="96">
        <f t="shared" si="87"/>
        <v>0</v>
      </c>
    </row>
    <row r="359" spans="2:38" s="97" customFormat="1" ht="39.6" x14ac:dyDescent="0.3">
      <c r="B359" s="79">
        <f t="shared" si="88"/>
        <v>356</v>
      </c>
      <c r="C359" s="79"/>
      <c r="D359" s="80" t="s">
        <v>95</v>
      </c>
      <c r="E359" s="80"/>
      <c r="F359" s="81"/>
      <c r="G359" s="82" t="str">
        <f t="shared" si="89"/>
        <v xml:space="preserve">Группа от QF </v>
      </c>
      <c r="H359" s="83"/>
      <c r="I359" s="83"/>
      <c r="J359" s="133"/>
      <c r="K359" s="84"/>
      <c r="L359" s="85"/>
      <c r="M359" s="85"/>
      <c r="N359" s="86"/>
      <c r="O359" s="80"/>
      <c r="P359" s="87"/>
      <c r="Q359" s="88" t="str">
        <f t="shared" si="83"/>
        <v xml:space="preserve"> </v>
      </c>
      <c r="R359" s="89"/>
      <c r="S359" s="90" t="str">
        <f t="shared" si="84"/>
        <v xml:space="preserve"> </v>
      </c>
      <c r="T359" s="90"/>
      <c r="U359" s="90"/>
      <c r="V359" s="90"/>
      <c r="W359" s="90"/>
      <c r="X359" s="87" t="s">
        <v>75</v>
      </c>
      <c r="Y359" s="76"/>
      <c r="Z359" s="91">
        <f t="shared" si="79"/>
        <v>0</v>
      </c>
      <c r="AA359" s="88" t="str">
        <f t="shared" si="85"/>
        <v xml:space="preserve"> </v>
      </c>
      <c r="AB359" s="91" t="str">
        <f t="shared" si="80"/>
        <v xml:space="preserve"> </v>
      </c>
      <c r="AC359" s="78"/>
      <c r="AD359" s="78"/>
      <c r="AE359" s="78"/>
      <c r="AG359" s="94" t="str">
        <f t="shared" si="81"/>
        <v>≤60</v>
      </c>
      <c r="AH359" s="94">
        <f t="shared" ca="1" si="82"/>
        <v>41</v>
      </c>
      <c r="AI359" s="95">
        <f t="shared" si="90"/>
        <v>0</v>
      </c>
      <c r="AJ359" s="95">
        <f t="shared" si="91"/>
        <v>0</v>
      </c>
      <c r="AK359" s="96">
        <f t="shared" si="86"/>
        <v>0</v>
      </c>
      <c r="AL359" s="96">
        <f t="shared" si="87"/>
        <v>0</v>
      </c>
    </row>
    <row r="360" spans="2:38" s="97" customFormat="1" ht="39.6" x14ac:dyDescent="0.3">
      <c r="B360" s="79">
        <f t="shared" si="88"/>
        <v>357</v>
      </c>
      <c r="C360" s="79"/>
      <c r="D360" s="80" t="s">
        <v>95</v>
      </c>
      <c r="E360" s="80"/>
      <c r="F360" s="81"/>
      <c r="G360" s="82" t="str">
        <f t="shared" si="89"/>
        <v xml:space="preserve">Группа от QF </v>
      </c>
      <c r="H360" s="83"/>
      <c r="I360" s="83"/>
      <c r="J360" s="133"/>
      <c r="K360" s="84"/>
      <c r="L360" s="85"/>
      <c r="M360" s="85"/>
      <c r="N360" s="86"/>
      <c r="O360" s="80"/>
      <c r="P360" s="87"/>
      <c r="Q360" s="88" t="str">
        <f t="shared" si="83"/>
        <v xml:space="preserve"> </v>
      </c>
      <c r="R360" s="89"/>
      <c r="S360" s="90" t="str">
        <f t="shared" si="84"/>
        <v xml:space="preserve"> </v>
      </c>
      <c r="T360" s="90"/>
      <c r="U360" s="90"/>
      <c r="V360" s="90"/>
      <c r="W360" s="90"/>
      <c r="X360" s="87" t="s">
        <v>75</v>
      </c>
      <c r="Y360" s="76"/>
      <c r="Z360" s="91">
        <f t="shared" si="79"/>
        <v>0</v>
      </c>
      <c r="AA360" s="88" t="str">
        <f t="shared" si="85"/>
        <v xml:space="preserve"> </v>
      </c>
      <c r="AB360" s="91" t="str">
        <f t="shared" si="80"/>
        <v xml:space="preserve"> </v>
      </c>
      <c r="AC360" s="78"/>
      <c r="AD360" s="78"/>
      <c r="AE360" s="78"/>
      <c r="AG360" s="94" t="str">
        <f t="shared" si="81"/>
        <v>≤60</v>
      </c>
      <c r="AH360" s="94">
        <f t="shared" ca="1" si="82"/>
        <v>34</v>
      </c>
      <c r="AI360" s="95">
        <f t="shared" si="90"/>
        <v>0</v>
      </c>
      <c r="AJ360" s="95">
        <f t="shared" si="91"/>
        <v>0</v>
      </c>
      <c r="AK360" s="96">
        <f t="shared" si="86"/>
        <v>0</v>
      </c>
      <c r="AL360" s="96">
        <f t="shared" si="87"/>
        <v>0</v>
      </c>
    </row>
    <row r="361" spans="2:38" s="97" customFormat="1" ht="39.6" x14ac:dyDescent="0.3">
      <c r="B361" s="79">
        <f t="shared" si="88"/>
        <v>358</v>
      </c>
      <c r="C361" s="79"/>
      <c r="D361" s="80" t="s">
        <v>95</v>
      </c>
      <c r="E361" s="80"/>
      <c r="F361" s="81"/>
      <c r="G361" s="82" t="str">
        <f t="shared" si="89"/>
        <v xml:space="preserve">Группа от QF </v>
      </c>
      <c r="H361" s="83"/>
      <c r="I361" s="83"/>
      <c r="J361" s="133"/>
      <c r="K361" s="84"/>
      <c r="L361" s="85"/>
      <c r="M361" s="85"/>
      <c r="N361" s="86"/>
      <c r="O361" s="80"/>
      <c r="P361" s="87"/>
      <c r="Q361" s="88" t="str">
        <f t="shared" si="83"/>
        <v xml:space="preserve"> </v>
      </c>
      <c r="R361" s="89"/>
      <c r="S361" s="90" t="str">
        <f t="shared" si="84"/>
        <v xml:space="preserve"> </v>
      </c>
      <c r="T361" s="90"/>
      <c r="U361" s="90"/>
      <c r="V361" s="90"/>
      <c r="W361" s="90"/>
      <c r="X361" s="87" t="s">
        <v>75</v>
      </c>
      <c r="Y361" s="76"/>
      <c r="Z361" s="91">
        <f t="shared" si="79"/>
        <v>0</v>
      </c>
      <c r="AA361" s="88" t="str">
        <f t="shared" si="85"/>
        <v xml:space="preserve"> </v>
      </c>
      <c r="AB361" s="91" t="str">
        <f t="shared" si="80"/>
        <v xml:space="preserve"> </v>
      </c>
      <c r="AC361" s="78"/>
      <c r="AD361" s="78"/>
      <c r="AE361" s="78"/>
      <c r="AG361" s="94" t="str">
        <f t="shared" si="81"/>
        <v>≤60</v>
      </c>
      <c r="AH361" s="94">
        <f t="shared" ca="1" si="82"/>
        <v>34</v>
      </c>
      <c r="AI361" s="95">
        <f t="shared" si="90"/>
        <v>0</v>
      </c>
      <c r="AJ361" s="95">
        <f t="shared" si="91"/>
        <v>0</v>
      </c>
      <c r="AK361" s="96">
        <f t="shared" si="86"/>
        <v>0</v>
      </c>
      <c r="AL361" s="96">
        <f t="shared" si="87"/>
        <v>0</v>
      </c>
    </row>
    <row r="362" spans="2:38" s="97" customFormat="1" ht="39.6" x14ac:dyDescent="0.3">
      <c r="B362" s="79">
        <f t="shared" si="88"/>
        <v>359</v>
      </c>
      <c r="C362" s="79"/>
      <c r="D362" s="80" t="s">
        <v>95</v>
      </c>
      <c r="E362" s="80"/>
      <c r="F362" s="81"/>
      <c r="G362" s="82" t="str">
        <f t="shared" si="89"/>
        <v xml:space="preserve">Группа от QF </v>
      </c>
      <c r="H362" s="83"/>
      <c r="I362" s="83"/>
      <c r="J362" s="133"/>
      <c r="K362" s="84"/>
      <c r="L362" s="85"/>
      <c r="M362" s="85"/>
      <c r="N362" s="86"/>
      <c r="O362" s="80"/>
      <c r="P362" s="87"/>
      <c r="Q362" s="88" t="str">
        <f t="shared" si="83"/>
        <v xml:space="preserve"> </v>
      </c>
      <c r="R362" s="89"/>
      <c r="S362" s="90" t="str">
        <f t="shared" si="84"/>
        <v xml:space="preserve"> </v>
      </c>
      <c r="T362" s="90"/>
      <c r="U362" s="90"/>
      <c r="V362" s="90"/>
      <c r="W362" s="90"/>
      <c r="X362" s="87" t="s">
        <v>75</v>
      </c>
      <c r="Y362" s="76"/>
      <c r="Z362" s="91">
        <f t="shared" si="79"/>
        <v>0</v>
      </c>
      <c r="AA362" s="88" t="str">
        <f t="shared" si="85"/>
        <v xml:space="preserve"> </v>
      </c>
      <c r="AB362" s="91" t="str">
        <f t="shared" si="80"/>
        <v xml:space="preserve"> </v>
      </c>
      <c r="AC362" s="78"/>
      <c r="AD362" s="78"/>
      <c r="AE362" s="78"/>
      <c r="AG362" s="94" t="str">
        <f t="shared" si="81"/>
        <v>≤60</v>
      </c>
      <c r="AH362" s="94">
        <f t="shared" ca="1" si="82"/>
        <v>22</v>
      </c>
      <c r="AI362" s="95">
        <f t="shared" si="90"/>
        <v>0</v>
      </c>
      <c r="AJ362" s="95">
        <f t="shared" si="91"/>
        <v>0</v>
      </c>
      <c r="AK362" s="96">
        <f t="shared" si="86"/>
        <v>0</v>
      </c>
      <c r="AL362" s="96">
        <f t="shared" si="87"/>
        <v>0</v>
      </c>
    </row>
    <row r="363" spans="2:38" s="97" customFormat="1" ht="39.6" x14ac:dyDescent="0.3">
      <c r="B363" s="79">
        <f t="shared" si="88"/>
        <v>360</v>
      </c>
      <c r="C363" s="79"/>
      <c r="D363" s="80" t="s">
        <v>95</v>
      </c>
      <c r="E363" s="80"/>
      <c r="F363" s="81"/>
      <c r="G363" s="82" t="str">
        <f t="shared" si="89"/>
        <v xml:space="preserve">Группа от QF </v>
      </c>
      <c r="H363" s="83"/>
      <c r="I363" s="83"/>
      <c r="J363" s="133"/>
      <c r="K363" s="84"/>
      <c r="L363" s="85"/>
      <c r="M363" s="85"/>
      <c r="N363" s="86"/>
      <c r="O363" s="80"/>
      <c r="P363" s="87"/>
      <c r="Q363" s="88" t="str">
        <f t="shared" si="83"/>
        <v xml:space="preserve"> </v>
      </c>
      <c r="R363" s="89"/>
      <c r="S363" s="90" t="str">
        <f t="shared" si="84"/>
        <v xml:space="preserve"> </v>
      </c>
      <c r="T363" s="90"/>
      <c r="U363" s="90"/>
      <c r="V363" s="90"/>
      <c r="W363" s="90"/>
      <c r="X363" s="87" t="s">
        <v>75</v>
      </c>
      <c r="Y363" s="76"/>
      <c r="Z363" s="91">
        <f t="shared" si="79"/>
        <v>0</v>
      </c>
      <c r="AA363" s="88" t="str">
        <f t="shared" si="85"/>
        <v xml:space="preserve"> </v>
      </c>
      <c r="AB363" s="91" t="str">
        <f t="shared" si="80"/>
        <v xml:space="preserve"> </v>
      </c>
      <c r="AC363" s="78"/>
      <c r="AD363" s="78"/>
      <c r="AE363" s="78"/>
      <c r="AG363" s="94" t="str">
        <f t="shared" si="81"/>
        <v>≤60</v>
      </c>
      <c r="AH363" s="94">
        <f t="shared" ca="1" si="82"/>
        <v>34</v>
      </c>
      <c r="AI363" s="95">
        <f t="shared" si="90"/>
        <v>0</v>
      </c>
      <c r="AJ363" s="95">
        <f t="shared" si="91"/>
        <v>0</v>
      </c>
      <c r="AK363" s="96">
        <f t="shared" si="86"/>
        <v>0</v>
      </c>
      <c r="AL363" s="96">
        <f t="shared" si="87"/>
        <v>0</v>
      </c>
    </row>
    <row r="364" spans="2:38" s="97" customFormat="1" ht="39.6" x14ac:dyDescent="0.3">
      <c r="B364" s="79">
        <f t="shared" si="88"/>
        <v>361</v>
      </c>
      <c r="C364" s="79"/>
      <c r="D364" s="80" t="s">
        <v>95</v>
      </c>
      <c r="E364" s="80"/>
      <c r="F364" s="81"/>
      <c r="G364" s="82" t="str">
        <f t="shared" si="89"/>
        <v xml:space="preserve">Группа от QF </v>
      </c>
      <c r="H364" s="83"/>
      <c r="I364" s="83"/>
      <c r="J364" s="133"/>
      <c r="K364" s="84"/>
      <c r="L364" s="85"/>
      <c r="M364" s="85"/>
      <c r="N364" s="86"/>
      <c r="O364" s="80"/>
      <c r="P364" s="87"/>
      <c r="Q364" s="88" t="str">
        <f t="shared" si="83"/>
        <v xml:space="preserve"> </v>
      </c>
      <c r="R364" s="89"/>
      <c r="S364" s="90" t="str">
        <f t="shared" si="84"/>
        <v xml:space="preserve"> </v>
      </c>
      <c r="T364" s="90"/>
      <c r="U364" s="90"/>
      <c r="V364" s="90"/>
      <c r="W364" s="90"/>
      <c r="X364" s="87" t="s">
        <v>75</v>
      </c>
      <c r="Y364" s="76"/>
      <c r="Z364" s="91">
        <f t="shared" si="79"/>
        <v>0</v>
      </c>
      <c r="AA364" s="88" t="str">
        <f t="shared" si="85"/>
        <v xml:space="preserve"> </v>
      </c>
      <c r="AB364" s="91" t="str">
        <f t="shared" si="80"/>
        <v xml:space="preserve"> </v>
      </c>
      <c r="AC364" s="78"/>
      <c r="AD364" s="78"/>
      <c r="AE364" s="78"/>
      <c r="AG364" s="94" t="str">
        <f t="shared" si="81"/>
        <v>≤60</v>
      </c>
      <c r="AH364" s="94">
        <f t="shared" ca="1" si="82"/>
        <v>23</v>
      </c>
      <c r="AI364" s="95">
        <f t="shared" si="90"/>
        <v>0</v>
      </c>
      <c r="AJ364" s="95">
        <f t="shared" si="91"/>
        <v>0</v>
      </c>
      <c r="AK364" s="96">
        <f t="shared" si="86"/>
        <v>0</v>
      </c>
      <c r="AL364" s="96">
        <f t="shared" si="87"/>
        <v>0</v>
      </c>
    </row>
    <row r="365" spans="2:38" s="97" customFormat="1" ht="39.6" x14ac:dyDescent="0.3">
      <c r="B365" s="79">
        <f t="shared" si="88"/>
        <v>362</v>
      </c>
      <c r="C365" s="79"/>
      <c r="D365" s="80" t="s">
        <v>95</v>
      </c>
      <c r="E365" s="80"/>
      <c r="F365" s="81"/>
      <c r="G365" s="82" t="str">
        <f t="shared" si="89"/>
        <v xml:space="preserve">Группа от QF </v>
      </c>
      <c r="H365" s="83"/>
      <c r="I365" s="83"/>
      <c r="J365" s="133"/>
      <c r="K365" s="84"/>
      <c r="L365" s="85"/>
      <c r="M365" s="85"/>
      <c r="N365" s="86"/>
      <c r="O365" s="80"/>
      <c r="P365" s="87"/>
      <c r="Q365" s="88" t="str">
        <f t="shared" si="83"/>
        <v xml:space="preserve"> </v>
      </c>
      <c r="R365" s="89"/>
      <c r="S365" s="90" t="str">
        <f t="shared" si="84"/>
        <v xml:space="preserve"> </v>
      </c>
      <c r="T365" s="90"/>
      <c r="U365" s="90"/>
      <c r="V365" s="90"/>
      <c r="W365" s="90"/>
      <c r="X365" s="87" t="s">
        <v>75</v>
      </c>
      <c r="Y365" s="76"/>
      <c r="Z365" s="91">
        <f t="shared" si="79"/>
        <v>0</v>
      </c>
      <c r="AA365" s="88" t="str">
        <f t="shared" si="85"/>
        <v xml:space="preserve"> </v>
      </c>
      <c r="AB365" s="91" t="str">
        <f t="shared" si="80"/>
        <v xml:space="preserve"> </v>
      </c>
      <c r="AC365" s="78"/>
      <c r="AD365" s="78"/>
      <c r="AE365" s="78"/>
      <c r="AG365" s="94" t="str">
        <f t="shared" si="81"/>
        <v>≤60</v>
      </c>
      <c r="AH365" s="94">
        <f t="shared" ca="1" si="82"/>
        <v>25</v>
      </c>
      <c r="AI365" s="95">
        <f t="shared" si="90"/>
        <v>0</v>
      </c>
      <c r="AJ365" s="95">
        <f t="shared" si="91"/>
        <v>0</v>
      </c>
      <c r="AK365" s="96">
        <f t="shared" si="86"/>
        <v>0</v>
      </c>
      <c r="AL365" s="96">
        <f t="shared" si="87"/>
        <v>0</v>
      </c>
    </row>
    <row r="366" spans="2:38" s="97" customFormat="1" ht="39.6" x14ac:dyDescent="0.3">
      <c r="B366" s="79">
        <f t="shared" si="88"/>
        <v>363</v>
      </c>
      <c r="C366" s="79"/>
      <c r="D366" s="80" t="s">
        <v>95</v>
      </c>
      <c r="E366" s="80"/>
      <c r="F366" s="81"/>
      <c r="G366" s="82" t="str">
        <f t="shared" si="89"/>
        <v xml:space="preserve">Группа от QF </v>
      </c>
      <c r="H366" s="83"/>
      <c r="I366" s="83"/>
      <c r="J366" s="133"/>
      <c r="K366" s="84"/>
      <c r="L366" s="85"/>
      <c r="M366" s="85"/>
      <c r="N366" s="86"/>
      <c r="O366" s="80"/>
      <c r="P366" s="87"/>
      <c r="Q366" s="88" t="str">
        <f t="shared" si="83"/>
        <v xml:space="preserve"> </v>
      </c>
      <c r="R366" s="89"/>
      <c r="S366" s="90" t="str">
        <f t="shared" si="84"/>
        <v xml:space="preserve"> </v>
      </c>
      <c r="T366" s="90"/>
      <c r="U366" s="90"/>
      <c r="V366" s="90"/>
      <c r="W366" s="90"/>
      <c r="X366" s="87" t="s">
        <v>75</v>
      </c>
      <c r="Y366" s="76"/>
      <c r="Z366" s="91">
        <f t="shared" si="79"/>
        <v>0</v>
      </c>
      <c r="AA366" s="88" t="str">
        <f t="shared" si="85"/>
        <v xml:space="preserve"> </v>
      </c>
      <c r="AB366" s="91" t="str">
        <f t="shared" si="80"/>
        <v xml:space="preserve"> </v>
      </c>
      <c r="AC366" s="78"/>
      <c r="AD366" s="78"/>
      <c r="AE366" s="78"/>
      <c r="AG366" s="94" t="str">
        <f t="shared" si="81"/>
        <v>≤60</v>
      </c>
      <c r="AH366" s="94">
        <f t="shared" ca="1" si="82"/>
        <v>28</v>
      </c>
      <c r="AI366" s="95">
        <f t="shared" si="90"/>
        <v>0</v>
      </c>
      <c r="AJ366" s="95">
        <f t="shared" si="91"/>
        <v>0</v>
      </c>
      <c r="AK366" s="96">
        <f t="shared" si="86"/>
        <v>0</v>
      </c>
      <c r="AL366" s="96">
        <f t="shared" si="87"/>
        <v>0</v>
      </c>
    </row>
    <row r="367" spans="2:38" s="97" customFormat="1" ht="39.6" x14ac:dyDescent="0.3">
      <c r="B367" s="79">
        <f t="shared" si="88"/>
        <v>364</v>
      </c>
      <c r="C367" s="79"/>
      <c r="D367" s="80" t="s">
        <v>95</v>
      </c>
      <c r="E367" s="80"/>
      <c r="F367" s="81"/>
      <c r="G367" s="82" t="str">
        <f t="shared" si="89"/>
        <v xml:space="preserve">Группа от QF </v>
      </c>
      <c r="H367" s="83"/>
      <c r="I367" s="83"/>
      <c r="J367" s="133"/>
      <c r="K367" s="84"/>
      <c r="L367" s="85"/>
      <c r="M367" s="85"/>
      <c r="N367" s="86"/>
      <c r="O367" s="80"/>
      <c r="P367" s="87"/>
      <c r="Q367" s="88" t="str">
        <f t="shared" si="83"/>
        <v xml:space="preserve"> </v>
      </c>
      <c r="R367" s="89"/>
      <c r="S367" s="90" t="str">
        <f t="shared" si="84"/>
        <v xml:space="preserve"> </v>
      </c>
      <c r="T367" s="90"/>
      <c r="U367" s="90"/>
      <c r="V367" s="90"/>
      <c r="W367" s="90"/>
      <c r="X367" s="87" t="s">
        <v>75</v>
      </c>
      <c r="Y367" s="76"/>
      <c r="Z367" s="91">
        <f t="shared" si="79"/>
        <v>0</v>
      </c>
      <c r="AA367" s="88" t="str">
        <f t="shared" si="85"/>
        <v xml:space="preserve"> </v>
      </c>
      <c r="AB367" s="91" t="str">
        <f t="shared" si="80"/>
        <v xml:space="preserve"> </v>
      </c>
      <c r="AC367" s="78"/>
      <c r="AD367" s="78"/>
      <c r="AE367" s="78"/>
      <c r="AG367" s="94" t="str">
        <f t="shared" si="81"/>
        <v>≤60</v>
      </c>
      <c r="AH367" s="94">
        <f t="shared" ca="1" si="82"/>
        <v>50</v>
      </c>
      <c r="AI367" s="95">
        <f t="shared" si="90"/>
        <v>0</v>
      </c>
      <c r="AJ367" s="95">
        <f t="shared" si="91"/>
        <v>0</v>
      </c>
      <c r="AK367" s="96">
        <f t="shared" si="86"/>
        <v>0</v>
      </c>
      <c r="AL367" s="96">
        <f t="shared" si="87"/>
        <v>0</v>
      </c>
    </row>
    <row r="368" spans="2:38" s="97" customFormat="1" ht="39.6" x14ac:dyDescent="0.3">
      <c r="B368" s="79">
        <f t="shared" si="88"/>
        <v>365</v>
      </c>
      <c r="C368" s="79"/>
      <c r="D368" s="80" t="s">
        <v>95</v>
      </c>
      <c r="E368" s="80"/>
      <c r="F368" s="81"/>
      <c r="G368" s="82" t="str">
        <f t="shared" si="89"/>
        <v xml:space="preserve">Группа от QF </v>
      </c>
      <c r="H368" s="83"/>
      <c r="I368" s="83"/>
      <c r="J368" s="133"/>
      <c r="K368" s="84"/>
      <c r="L368" s="85"/>
      <c r="M368" s="85"/>
      <c r="N368" s="86"/>
      <c r="O368" s="80"/>
      <c r="P368" s="87"/>
      <c r="Q368" s="88" t="str">
        <f t="shared" si="83"/>
        <v xml:space="preserve"> </v>
      </c>
      <c r="R368" s="89"/>
      <c r="S368" s="90" t="str">
        <f t="shared" si="84"/>
        <v xml:space="preserve"> </v>
      </c>
      <c r="T368" s="90"/>
      <c r="U368" s="90"/>
      <c r="V368" s="90"/>
      <c r="W368" s="90"/>
      <c r="X368" s="87" t="s">
        <v>75</v>
      </c>
      <c r="Y368" s="76"/>
      <c r="Z368" s="91">
        <f t="shared" si="79"/>
        <v>0</v>
      </c>
      <c r="AA368" s="88" t="str">
        <f t="shared" si="85"/>
        <v xml:space="preserve"> </v>
      </c>
      <c r="AB368" s="91" t="str">
        <f t="shared" si="80"/>
        <v xml:space="preserve"> </v>
      </c>
      <c r="AC368" s="78"/>
      <c r="AD368" s="78"/>
      <c r="AE368" s="78"/>
      <c r="AG368" s="94" t="str">
        <f t="shared" si="81"/>
        <v>≤60</v>
      </c>
      <c r="AH368" s="94">
        <f t="shared" ca="1" si="82"/>
        <v>48</v>
      </c>
      <c r="AI368" s="95">
        <f t="shared" si="90"/>
        <v>0</v>
      </c>
      <c r="AJ368" s="95">
        <f t="shared" si="91"/>
        <v>0</v>
      </c>
      <c r="AK368" s="96">
        <f t="shared" si="86"/>
        <v>0</v>
      </c>
      <c r="AL368" s="96">
        <f t="shared" si="87"/>
        <v>0</v>
      </c>
    </row>
    <row r="369" spans="2:38" s="97" customFormat="1" ht="39.6" x14ac:dyDescent="0.3">
      <c r="B369" s="79">
        <f t="shared" si="88"/>
        <v>366</v>
      </c>
      <c r="C369" s="79"/>
      <c r="D369" s="80" t="s">
        <v>95</v>
      </c>
      <c r="E369" s="80"/>
      <c r="F369" s="81"/>
      <c r="G369" s="82" t="str">
        <f t="shared" si="89"/>
        <v xml:space="preserve">Группа от QF </v>
      </c>
      <c r="H369" s="83"/>
      <c r="I369" s="83"/>
      <c r="J369" s="133"/>
      <c r="K369" s="84"/>
      <c r="L369" s="85"/>
      <c r="M369" s="85"/>
      <c r="N369" s="86"/>
      <c r="O369" s="80"/>
      <c r="P369" s="87"/>
      <c r="Q369" s="88" t="str">
        <f t="shared" si="83"/>
        <v xml:space="preserve"> </v>
      </c>
      <c r="R369" s="89"/>
      <c r="S369" s="90" t="str">
        <f t="shared" si="84"/>
        <v xml:space="preserve"> </v>
      </c>
      <c r="T369" s="90"/>
      <c r="U369" s="90"/>
      <c r="V369" s="90"/>
      <c r="W369" s="90"/>
      <c r="X369" s="87" t="s">
        <v>75</v>
      </c>
      <c r="Y369" s="76"/>
      <c r="Z369" s="91">
        <f t="shared" si="79"/>
        <v>0</v>
      </c>
      <c r="AA369" s="88" t="str">
        <f t="shared" si="85"/>
        <v xml:space="preserve"> </v>
      </c>
      <c r="AB369" s="91" t="str">
        <f t="shared" si="80"/>
        <v xml:space="preserve"> </v>
      </c>
      <c r="AC369" s="78"/>
      <c r="AD369" s="78"/>
      <c r="AE369" s="78"/>
      <c r="AG369" s="94" t="str">
        <f t="shared" si="81"/>
        <v>≤60</v>
      </c>
      <c r="AH369" s="94">
        <f t="shared" ca="1" si="82"/>
        <v>21</v>
      </c>
      <c r="AI369" s="95">
        <f t="shared" si="90"/>
        <v>0</v>
      </c>
      <c r="AJ369" s="95">
        <f t="shared" si="91"/>
        <v>0</v>
      </c>
      <c r="AK369" s="96">
        <f t="shared" si="86"/>
        <v>0</v>
      </c>
      <c r="AL369" s="96">
        <f t="shared" si="87"/>
        <v>0</v>
      </c>
    </row>
    <row r="370" spans="2:38" s="97" customFormat="1" ht="39.6" x14ac:dyDescent="0.3">
      <c r="B370" s="79">
        <f t="shared" si="88"/>
        <v>367</v>
      </c>
      <c r="C370" s="79"/>
      <c r="D370" s="80" t="s">
        <v>95</v>
      </c>
      <c r="E370" s="80"/>
      <c r="F370" s="81"/>
      <c r="G370" s="82" t="str">
        <f t="shared" si="89"/>
        <v xml:space="preserve">Группа от QF </v>
      </c>
      <c r="H370" s="83"/>
      <c r="I370" s="83"/>
      <c r="J370" s="133"/>
      <c r="K370" s="84"/>
      <c r="L370" s="85"/>
      <c r="M370" s="85"/>
      <c r="N370" s="86"/>
      <c r="O370" s="80"/>
      <c r="P370" s="87"/>
      <c r="Q370" s="88" t="str">
        <f t="shared" si="83"/>
        <v xml:space="preserve"> </v>
      </c>
      <c r="R370" s="89"/>
      <c r="S370" s="90" t="str">
        <f t="shared" si="84"/>
        <v xml:space="preserve"> </v>
      </c>
      <c r="T370" s="90"/>
      <c r="U370" s="90"/>
      <c r="V370" s="90"/>
      <c r="W370" s="90"/>
      <c r="X370" s="87" t="s">
        <v>75</v>
      </c>
      <c r="Y370" s="76"/>
      <c r="Z370" s="91">
        <f t="shared" si="79"/>
        <v>0</v>
      </c>
      <c r="AA370" s="88" t="str">
        <f t="shared" si="85"/>
        <v xml:space="preserve"> </v>
      </c>
      <c r="AB370" s="91" t="str">
        <f t="shared" si="80"/>
        <v xml:space="preserve"> </v>
      </c>
      <c r="AC370" s="78"/>
      <c r="AD370" s="78"/>
      <c r="AE370" s="78"/>
      <c r="AG370" s="94" t="str">
        <f t="shared" si="81"/>
        <v>≤60</v>
      </c>
      <c r="AH370" s="94">
        <f t="shared" ca="1" si="82"/>
        <v>20</v>
      </c>
      <c r="AI370" s="95">
        <f t="shared" si="90"/>
        <v>0</v>
      </c>
      <c r="AJ370" s="95">
        <f t="shared" si="91"/>
        <v>0</v>
      </c>
      <c r="AK370" s="96">
        <f t="shared" si="86"/>
        <v>0</v>
      </c>
      <c r="AL370" s="96">
        <f t="shared" si="87"/>
        <v>0</v>
      </c>
    </row>
    <row r="371" spans="2:38" s="97" customFormat="1" ht="39.6" x14ac:dyDescent="0.3">
      <c r="B371" s="79">
        <f t="shared" si="88"/>
        <v>368</v>
      </c>
      <c r="C371" s="79"/>
      <c r="D371" s="80" t="s">
        <v>95</v>
      </c>
      <c r="E371" s="80"/>
      <c r="F371" s="81"/>
      <c r="G371" s="82" t="str">
        <f t="shared" si="89"/>
        <v xml:space="preserve">Группа от QF </v>
      </c>
      <c r="H371" s="83"/>
      <c r="I371" s="83"/>
      <c r="J371" s="133"/>
      <c r="K371" s="84"/>
      <c r="L371" s="85"/>
      <c r="M371" s="85"/>
      <c r="N371" s="86"/>
      <c r="O371" s="80"/>
      <c r="P371" s="87"/>
      <c r="Q371" s="88" t="str">
        <f t="shared" si="83"/>
        <v xml:space="preserve"> </v>
      </c>
      <c r="R371" s="89"/>
      <c r="S371" s="90" t="str">
        <f t="shared" si="84"/>
        <v xml:space="preserve"> </v>
      </c>
      <c r="T371" s="90"/>
      <c r="U371" s="90"/>
      <c r="V371" s="90"/>
      <c r="W371" s="90"/>
      <c r="X371" s="87" t="s">
        <v>75</v>
      </c>
      <c r="Y371" s="76"/>
      <c r="Z371" s="91">
        <f t="shared" si="79"/>
        <v>0</v>
      </c>
      <c r="AA371" s="88" t="str">
        <f t="shared" si="85"/>
        <v xml:space="preserve"> </v>
      </c>
      <c r="AB371" s="91" t="str">
        <f t="shared" si="80"/>
        <v xml:space="preserve"> </v>
      </c>
      <c r="AC371" s="78"/>
      <c r="AD371" s="78"/>
      <c r="AE371" s="78"/>
      <c r="AG371" s="94" t="str">
        <f t="shared" si="81"/>
        <v>≤60</v>
      </c>
      <c r="AH371" s="94">
        <f t="shared" ca="1" si="82"/>
        <v>33</v>
      </c>
      <c r="AI371" s="95">
        <f t="shared" si="90"/>
        <v>0</v>
      </c>
      <c r="AJ371" s="95">
        <f t="shared" si="91"/>
        <v>0</v>
      </c>
      <c r="AK371" s="96">
        <f t="shared" si="86"/>
        <v>0</v>
      </c>
      <c r="AL371" s="96">
        <f t="shared" si="87"/>
        <v>0</v>
      </c>
    </row>
    <row r="372" spans="2:38" s="97" customFormat="1" ht="39.6" x14ac:dyDescent="0.3">
      <c r="B372" s="79">
        <f t="shared" si="88"/>
        <v>369</v>
      </c>
      <c r="C372" s="79"/>
      <c r="D372" s="80" t="s">
        <v>95</v>
      </c>
      <c r="E372" s="80"/>
      <c r="F372" s="81"/>
      <c r="G372" s="82" t="str">
        <f t="shared" si="89"/>
        <v xml:space="preserve">Группа от QF </v>
      </c>
      <c r="H372" s="83"/>
      <c r="I372" s="83"/>
      <c r="J372" s="133"/>
      <c r="K372" s="84"/>
      <c r="L372" s="85"/>
      <c r="M372" s="85"/>
      <c r="N372" s="86"/>
      <c r="O372" s="80"/>
      <c r="P372" s="87"/>
      <c r="Q372" s="88" t="str">
        <f t="shared" si="83"/>
        <v xml:space="preserve"> </v>
      </c>
      <c r="R372" s="89"/>
      <c r="S372" s="90" t="str">
        <f t="shared" si="84"/>
        <v xml:space="preserve"> </v>
      </c>
      <c r="T372" s="90"/>
      <c r="U372" s="90"/>
      <c r="V372" s="90"/>
      <c r="W372" s="90"/>
      <c r="X372" s="87" t="s">
        <v>75</v>
      </c>
      <c r="Y372" s="76"/>
      <c r="Z372" s="91">
        <f t="shared" si="79"/>
        <v>0</v>
      </c>
      <c r="AA372" s="88" t="str">
        <f t="shared" si="85"/>
        <v xml:space="preserve"> </v>
      </c>
      <c r="AB372" s="91" t="str">
        <f t="shared" si="80"/>
        <v xml:space="preserve"> </v>
      </c>
      <c r="AC372" s="78"/>
      <c r="AD372" s="78"/>
      <c r="AE372" s="78"/>
      <c r="AG372" s="94" t="str">
        <f t="shared" si="81"/>
        <v>≤60</v>
      </c>
      <c r="AH372" s="94">
        <f t="shared" ca="1" si="82"/>
        <v>31</v>
      </c>
      <c r="AI372" s="95">
        <f t="shared" si="90"/>
        <v>0</v>
      </c>
      <c r="AJ372" s="95">
        <f t="shared" si="91"/>
        <v>0</v>
      </c>
      <c r="AK372" s="96">
        <f t="shared" si="86"/>
        <v>0</v>
      </c>
      <c r="AL372" s="96">
        <f t="shared" si="87"/>
        <v>0</v>
      </c>
    </row>
    <row r="373" spans="2:38" s="97" customFormat="1" ht="39.6" x14ac:dyDescent="0.3">
      <c r="B373" s="79">
        <f t="shared" si="88"/>
        <v>370</v>
      </c>
      <c r="C373" s="79"/>
      <c r="D373" s="80" t="s">
        <v>95</v>
      </c>
      <c r="E373" s="80"/>
      <c r="F373" s="81"/>
      <c r="G373" s="82" t="str">
        <f t="shared" si="89"/>
        <v xml:space="preserve">Группа от QF </v>
      </c>
      <c r="H373" s="83"/>
      <c r="I373" s="83"/>
      <c r="J373" s="133"/>
      <c r="K373" s="84"/>
      <c r="L373" s="85"/>
      <c r="M373" s="85"/>
      <c r="N373" s="86"/>
      <c r="O373" s="80"/>
      <c r="P373" s="87"/>
      <c r="Q373" s="88" t="str">
        <f t="shared" si="83"/>
        <v xml:space="preserve"> </v>
      </c>
      <c r="R373" s="89"/>
      <c r="S373" s="90" t="str">
        <f t="shared" si="84"/>
        <v xml:space="preserve"> </v>
      </c>
      <c r="T373" s="90"/>
      <c r="U373" s="90"/>
      <c r="V373" s="90"/>
      <c r="W373" s="90"/>
      <c r="X373" s="87" t="s">
        <v>75</v>
      </c>
      <c r="Y373" s="76"/>
      <c r="Z373" s="91">
        <f t="shared" si="79"/>
        <v>0</v>
      </c>
      <c r="AA373" s="88" t="str">
        <f t="shared" si="85"/>
        <v xml:space="preserve"> </v>
      </c>
      <c r="AB373" s="91" t="str">
        <f t="shared" si="80"/>
        <v xml:space="preserve"> </v>
      </c>
      <c r="AC373" s="78"/>
      <c r="AD373" s="78"/>
      <c r="AE373" s="78"/>
      <c r="AG373" s="94" t="str">
        <f t="shared" si="81"/>
        <v>≤60</v>
      </c>
      <c r="AH373" s="94">
        <f t="shared" ca="1" si="82"/>
        <v>45</v>
      </c>
      <c r="AI373" s="95">
        <f t="shared" si="90"/>
        <v>0</v>
      </c>
      <c r="AJ373" s="95">
        <f t="shared" si="91"/>
        <v>0</v>
      </c>
      <c r="AK373" s="96">
        <f t="shared" si="86"/>
        <v>0</v>
      </c>
      <c r="AL373" s="96">
        <f t="shared" si="87"/>
        <v>0</v>
      </c>
    </row>
    <row r="374" spans="2:38" s="97" customFormat="1" ht="39.6" x14ac:dyDescent="0.3">
      <c r="B374" s="79">
        <f t="shared" si="88"/>
        <v>371</v>
      </c>
      <c r="C374" s="79"/>
      <c r="D374" s="80" t="s">
        <v>95</v>
      </c>
      <c r="E374" s="80"/>
      <c r="F374" s="81"/>
      <c r="G374" s="82" t="str">
        <f t="shared" si="89"/>
        <v xml:space="preserve">Группа от QF </v>
      </c>
      <c r="H374" s="83"/>
      <c r="I374" s="83"/>
      <c r="J374" s="133"/>
      <c r="K374" s="84"/>
      <c r="L374" s="85"/>
      <c r="M374" s="85"/>
      <c r="N374" s="86"/>
      <c r="O374" s="80"/>
      <c r="P374" s="87"/>
      <c r="Q374" s="88" t="str">
        <f t="shared" si="83"/>
        <v xml:space="preserve"> </v>
      </c>
      <c r="R374" s="89"/>
      <c r="S374" s="90" t="str">
        <f t="shared" si="84"/>
        <v xml:space="preserve"> </v>
      </c>
      <c r="T374" s="90"/>
      <c r="U374" s="90"/>
      <c r="V374" s="90"/>
      <c r="W374" s="90"/>
      <c r="X374" s="87" t="s">
        <v>75</v>
      </c>
      <c r="Y374" s="76"/>
      <c r="Z374" s="91">
        <f t="shared" si="79"/>
        <v>0</v>
      </c>
      <c r="AA374" s="88" t="str">
        <f t="shared" si="85"/>
        <v xml:space="preserve"> </v>
      </c>
      <c r="AB374" s="91" t="str">
        <f t="shared" si="80"/>
        <v xml:space="preserve"> </v>
      </c>
      <c r="AC374" s="78"/>
      <c r="AD374" s="78"/>
      <c r="AE374" s="78"/>
      <c r="AG374" s="94" t="str">
        <f t="shared" si="81"/>
        <v>≤60</v>
      </c>
      <c r="AH374" s="94">
        <f t="shared" ca="1" si="82"/>
        <v>27</v>
      </c>
      <c r="AI374" s="95">
        <f t="shared" si="90"/>
        <v>0</v>
      </c>
      <c r="AJ374" s="95">
        <f t="shared" si="91"/>
        <v>0</v>
      </c>
      <c r="AK374" s="96">
        <f t="shared" si="86"/>
        <v>0</v>
      </c>
      <c r="AL374" s="96">
        <f t="shared" si="87"/>
        <v>0</v>
      </c>
    </row>
    <row r="375" spans="2:38" s="97" customFormat="1" ht="39.6" x14ac:dyDescent="0.3">
      <c r="B375" s="79">
        <f t="shared" si="88"/>
        <v>372</v>
      </c>
      <c r="C375" s="79"/>
      <c r="D375" s="80" t="s">
        <v>95</v>
      </c>
      <c r="E375" s="80"/>
      <c r="F375" s="81"/>
      <c r="G375" s="82" t="str">
        <f t="shared" si="89"/>
        <v xml:space="preserve">Группа от QF </v>
      </c>
      <c r="H375" s="83"/>
      <c r="I375" s="83"/>
      <c r="J375" s="133"/>
      <c r="K375" s="84"/>
      <c r="L375" s="85"/>
      <c r="M375" s="85"/>
      <c r="N375" s="86"/>
      <c r="O375" s="80"/>
      <c r="P375" s="87"/>
      <c r="Q375" s="88" t="str">
        <f t="shared" si="83"/>
        <v xml:space="preserve"> </v>
      </c>
      <c r="R375" s="89"/>
      <c r="S375" s="90" t="str">
        <f t="shared" si="84"/>
        <v xml:space="preserve"> </v>
      </c>
      <c r="T375" s="90"/>
      <c r="U375" s="90"/>
      <c r="V375" s="90"/>
      <c r="W375" s="90"/>
      <c r="X375" s="87" t="s">
        <v>75</v>
      </c>
      <c r="Y375" s="76"/>
      <c r="Z375" s="91">
        <f t="shared" si="79"/>
        <v>0</v>
      </c>
      <c r="AA375" s="88" t="str">
        <f t="shared" si="85"/>
        <v xml:space="preserve"> </v>
      </c>
      <c r="AB375" s="91" t="str">
        <f t="shared" si="80"/>
        <v xml:space="preserve"> </v>
      </c>
      <c r="AC375" s="78"/>
      <c r="AD375" s="78"/>
      <c r="AE375" s="78"/>
      <c r="AG375" s="94" t="str">
        <f t="shared" si="81"/>
        <v>≤60</v>
      </c>
      <c r="AH375" s="94">
        <f t="shared" ca="1" si="82"/>
        <v>25</v>
      </c>
      <c r="AI375" s="95">
        <f t="shared" si="90"/>
        <v>0</v>
      </c>
      <c r="AJ375" s="95">
        <f t="shared" si="91"/>
        <v>0</v>
      </c>
      <c r="AK375" s="96">
        <f t="shared" si="86"/>
        <v>0</v>
      </c>
      <c r="AL375" s="96">
        <f t="shared" si="87"/>
        <v>0</v>
      </c>
    </row>
    <row r="376" spans="2:38" s="97" customFormat="1" ht="39.6" x14ac:dyDescent="0.3">
      <c r="B376" s="79">
        <f t="shared" si="88"/>
        <v>373</v>
      </c>
      <c r="C376" s="79"/>
      <c r="D376" s="80" t="s">
        <v>95</v>
      </c>
      <c r="E376" s="80"/>
      <c r="F376" s="81"/>
      <c r="G376" s="82" t="str">
        <f t="shared" si="89"/>
        <v xml:space="preserve">Группа от QF </v>
      </c>
      <c r="H376" s="83"/>
      <c r="I376" s="83"/>
      <c r="J376" s="133"/>
      <c r="K376" s="84"/>
      <c r="L376" s="85"/>
      <c r="M376" s="85"/>
      <c r="N376" s="86"/>
      <c r="O376" s="80"/>
      <c r="P376" s="87"/>
      <c r="Q376" s="88" t="str">
        <f t="shared" si="83"/>
        <v xml:space="preserve"> </v>
      </c>
      <c r="R376" s="89"/>
      <c r="S376" s="90" t="str">
        <f t="shared" si="84"/>
        <v xml:space="preserve"> </v>
      </c>
      <c r="T376" s="90"/>
      <c r="U376" s="90"/>
      <c r="V376" s="90"/>
      <c r="W376" s="90"/>
      <c r="X376" s="87" t="s">
        <v>75</v>
      </c>
      <c r="Y376" s="76"/>
      <c r="Z376" s="91">
        <f t="shared" si="79"/>
        <v>0</v>
      </c>
      <c r="AA376" s="88" t="str">
        <f t="shared" si="85"/>
        <v xml:space="preserve"> </v>
      </c>
      <c r="AB376" s="91" t="str">
        <f t="shared" si="80"/>
        <v xml:space="preserve"> </v>
      </c>
      <c r="AC376" s="78"/>
      <c r="AD376" s="78"/>
      <c r="AE376" s="78"/>
      <c r="AG376" s="94" t="str">
        <f t="shared" si="81"/>
        <v>≤60</v>
      </c>
      <c r="AH376" s="94">
        <f t="shared" ca="1" si="82"/>
        <v>34</v>
      </c>
      <c r="AI376" s="95">
        <f t="shared" si="90"/>
        <v>0</v>
      </c>
      <c r="AJ376" s="95">
        <f t="shared" si="91"/>
        <v>0</v>
      </c>
      <c r="AK376" s="96">
        <f t="shared" si="86"/>
        <v>0</v>
      </c>
      <c r="AL376" s="96">
        <f t="shared" si="87"/>
        <v>0</v>
      </c>
    </row>
    <row r="377" spans="2:38" s="97" customFormat="1" ht="39.6" x14ac:dyDescent="0.3">
      <c r="B377" s="79">
        <f t="shared" si="88"/>
        <v>374</v>
      </c>
      <c r="C377" s="79"/>
      <c r="D377" s="80" t="s">
        <v>95</v>
      </c>
      <c r="E377" s="80"/>
      <c r="F377" s="81"/>
      <c r="G377" s="82" t="str">
        <f t="shared" si="89"/>
        <v xml:space="preserve">Группа от QF </v>
      </c>
      <c r="H377" s="83"/>
      <c r="I377" s="83"/>
      <c r="J377" s="133"/>
      <c r="K377" s="84"/>
      <c r="L377" s="85"/>
      <c r="M377" s="85"/>
      <c r="N377" s="86"/>
      <c r="O377" s="80"/>
      <c r="P377" s="87"/>
      <c r="Q377" s="88" t="str">
        <f t="shared" si="83"/>
        <v xml:space="preserve"> </v>
      </c>
      <c r="R377" s="89"/>
      <c r="S377" s="90" t="str">
        <f t="shared" si="84"/>
        <v xml:space="preserve"> </v>
      </c>
      <c r="T377" s="90"/>
      <c r="U377" s="90"/>
      <c r="V377" s="90"/>
      <c r="W377" s="90"/>
      <c r="X377" s="87" t="s">
        <v>75</v>
      </c>
      <c r="Y377" s="76"/>
      <c r="Z377" s="91">
        <f t="shared" si="79"/>
        <v>0</v>
      </c>
      <c r="AA377" s="88" t="str">
        <f t="shared" si="85"/>
        <v xml:space="preserve"> </v>
      </c>
      <c r="AB377" s="91" t="str">
        <f t="shared" si="80"/>
        <v xml:space="preserve"> </v>
      </c>
      <c r="AC377" s="78"/>
      <c r="AD377" s="78"/>
      <c r="AE377" s="78"/>
      <c r="AG377" s="94" t="str">
        <f t="shared" si="81"/>
        <v>≤60</v>
      </c>
      <c r="AH377" s="94">
        <f t="shared" ca="1" si="82"/>
        <v>34</v>
      </c>
      <c r="AI377" s="95">
        <f t="shared" si="90"/>
        <v>0</v>
      </c>
      <c r="AJ377" s="95">
        <f t="shared" si="91"/>
        <v>0</v>
      </c>
      <c r="AK377" s="96">
        <f t="shared" si="86"/>
        <v>0</v>
      </c>
      <c r="AL377" s="96">
        <f t="shared" si="87"/>
        <v>0</v>
      </c>
    </row>
    <row r="378" spans="2:38" s="97" customFormat="1" ht="39.6" x14ac:dyDescent="0.3">
      <c r="B378" s="79">
        <f t="shared" si="88"/>
        <v>375</v>
      </c>
      <c r="C378" s="79"/>
      <c r="D378" s="80" t="s">
        <v>95</v>
      </c>
      <c r="E378" s="80"/>
      <c r="F378" s="81"/>
      <c r="G378" s="82" t="str">
        <f t="shared" si="89"/>
        <v xml:space="preserve">Группа от QF </v>
      </c>
      <c r="H378" s="83"/>
      <c r="I378" s="83"/>
      <c r="J378" s="133"/>
      <c r="K378" s="84"/>
      <c r="L378" s="85"/>
      <c r="M378" s="85"/>
      <c r="N378" s="86"/>
      <c r="O378" s="80"/>
      <c r="P378" s="87"/>
      <c r="Q378" s="88" t="str">
        <f t="shared" si="83"/>
        <v xml:space="preserve"> </v>
      </c>
      <c r="R378" s="89"/>
      <c r="S378" s="90" t="str">
        <f t="shared" si="84"/>
        <v xml:space="preserve"> </v>
      </c>
      <c r="T378" s="90"/>
      <c r="U378" s="90"/>
      <c r="V378" s="90"/>
      <c r="W378" s="90"/>
      <c r="X378" s="87" t="s">
        <v>75</v>
      </c>
      <c r="Y378" s="76"/>
      <c r="Z378" s="91">
        <f t="shared" si="79"/>
        <v>0</v>
      </c>
      <c r="AA378" s="88" t="str">
        <f t="shared" si="85"/>
        <v xml:space="preserve"> </v>
      </c>
      <c r="AB378" s="91" t="str">
        <f t="shared" si="80"/>
        <v xml:space="preserve"> </v>
      </c>
      <c r="AC378" s="78"/>
      <c r="AD378" s="78"/>
      <c r="AE378" s="78"/>
      <c r="AG378" s="94" t="str">
        <f t="shared" si="81"/>
        <v>≤60</v>
      </c>
      <c r="AH378" s="94">
        <f t="shared" ca="1" si="82"/>
        <v>24</v>
      </c>
      <c r="AI378" s="95">
        <f t="shared" si="90"/>
        <v>0</v>
      </c>
      <c r="AJ378" s="95">
        <f t="shared" si="91"/>
        <v>0</v>
      </c>
      <c r="AK378" s="96">
        <f t="shared" si="86"/>
        <v>0</v>
      </c>
      <c r="AL378" s="96">
        <f t="shared" si="87"/>
        <v>0</v>
      </c>
    </row>
    <row r="379" spans="2:38" s="97" customFormat="1" ht="39.6" x14ac:dyDescent="0.3">
      <c r="B379" s="79">
        <f t="shared" si="88"/>
        <v>376</v>
      </c>
      <c r="C379" s="79"/>
      <c r="D379" s="80" t="s">
        <v>95</v>
      </c>
      <c r="E379" s="80"/>
      <c r="F379" s="81"/>
      <c r="G379" s="82" t="str">
        <f t="shared" si="89"/>
        <v xml:space="preserve">Группа от QF </v>
      </c>
      <c r="H379" s="83"/>
      <c r="I379" s="83"/>
      <c r="J379" s="133"/>
      <c r="K379" s="84"/>
      <c r="L379" s="85"/>
      <c r="M379" s="85"/>
      <c r="N379" s="86"/>
      <c r="O379" s="80"/>
      <c r="P379" s="87"/>
      <c r="Q379" s="88" t="str">
        <f t="shared" si="83"/>
        <v xml:space="preserve"> </v>
      </c>
      <c r="R379" s="89"/>
      <c r="S379" s="90" t="str">
        <f t="shared" si="84"/>
        <v xml:space="preserve"> </v>
      </c>
      <c r="T379" s="90"/>
      <c r="U379" s="90"/>
      <c r="V379" s="90"/>
      <c r="W379" s="90"/>
      <c r="X379" s="87" t="s">
        <v>75</v>
      </c>
      <c r="Y379" s="76"/>
      <c r="Z379" s="91">
        <f t="shared" si="79"/>
        <v>0</v>
      </c>
      <c r="AA379" s="88" t="str">
        <f t="shared" si="85"/>
        <v xml:space="preserve"> </v>
      </c>
      <c r="AB379" s="91" t="str">
        <f t="shared" si="80"/>
        <v xml:space="preserve"> </v>
      </c>
      <c r="AC379" s="78"/>
      <c r="AD379" s="78"/>
      <c r="AE379" s="78"/>
      <c r="AG379" s="94" t="str">
        <f t="shared" si="81"/>
        <v>≤60</v>
      </c>
      <c r="AH379" s="94">
        <f t="shared" ca="1" si="82"/>
        <v>48</v>
      </c>
      <c r="AI379" s="95">
        <f t="shared" si="90"/>
        <v>0</v>
      </c>
      <c r="AJ379" s="95">
        <f t="shared" si="91"/>
        <v>0</v>
      </c>
      <c r="AK379" s="96">
        <f t="shared" si="86"/>
        <v>0</v>
      </c>
      <c r="AL379" s="96">
        <f t="shared" si="87"/>
        <v>0</v>
      </c>
    </row>
    <row r="380" spans="2:38" s="97" customFormat="1" ht="39.6" x14ac:dyDescent="0.3">
      <c r="B380" s="79">
        <f t="shared" si="88"/>
        <v>377</v>
      </c>
      <c r="C380" s="79"/>
      <c r="D380" s="80" t="s">
        <v>95</v>
      </c>
      <c r="E380" s="80"/>
      <c r="F380" s="81"/>
      <c r="G380" s="82" t="str">
        <f t="shared" si="89"/>
        <v xml:space="preserve">Группа от QF </v>
      </c>
      <c r="H380" s="83"/>
      <c r="I380" s="83"/>
      <c r="J380" s="133"/>
      <c r="K380" s="84"/>
      <c r="L380" s="85"/>
      <c r="M380" s="85"/>
      <c r="N380" s="86"/>
      <c r="O380" s="80"/>
      <c r="P380" s="87"/>
      <c r="Q380" s="88" t="str">
        <f t="shared" si="83"/>
        <v xml:space="preserve"> </v>
      </c>
      <c r="R380" s="89"/>
      <c r="S380" s="90" t="str">
        <f t="shared" si="84"/>
        <v xml:space="preserve"> </v>
      </c>
      <c r="T380" s="90"/>
      <c r="U380" s="90"/>
      <c r="V380" s="90"/>
      <c r="W380" s="90"/>
      <c r="X380" s="87" t="s">
        <v>75</v>
      </c>
      <c r="Y380" s="76"/>
      <c r="Z380" s="91">
        <f t="shared" si="79"/>
        <v>0</v>
      </c>
      <c r="AA380" s="88" t="str">
        <f t="shared" si="85"/>
        <v xml:space="preserve"> </v>
      </c>
      <c r="AB380" s="91" t="str">
        <f t="shared" si="80"/>
        <v xml:space="preserve"> </v>
      </c>
      <c r="AC380" s="78"/>
      <c r="AD380" s="78"/>
      <c r="AE380" s="78"/>
      <c r="AG380" s="94" t="str">
        <f t="shared" si="81"/>
        <v>≤60</v>
      </c>
      <c r="AH380" s="94">
        <f t="shared" ca="1" si="82"/>
        <v>45</v>
      </c>
      <c r="AI380" s="95">
        <f t="shared" si="90"/>
        <v>0</v>
      </c>
      <c r="AJ380" s="95">
        <f t="shared" si="91"/>
        <v>0</v>
      </c>
      <c r="AK380" s="96">
        <f t="shared" si="86"/>
        <v>0</v>
      </c>
      <c r="AL380" s="96">
        <f t="shared" si="87"/>
        <v>0</v>
      </c>
    </row>
    <row r="381" spans="2:38" s="97" customFormat="1" ht="39.6" x14ac:dyDescent="0.3">
      <c r="B381" s="79">
        <f t="shared" si="88"/>
        <v>378</v>
      </c>
      <c r="C381" s="79"/>
      <c r="D381" s="80" t="s">
        <v>95</v>
      </c>
      <c r="E381" s="80"/>
      <c r="F381" s="81"/>
      <c r="G381" s="82" t="str">
        <f t="shared" si="89"/>
        <v xml:space="preserve">Группа от QF </v>
      </c>
      <c r="H381" s="83"/>
      <c r="I381" s="83"/>
      <c r="J381" s="133"/>
      <c r="K381" s="84"/>
      <c r="L381" s="85"/>
      <c r="M381" s="85"/>
      <c r="N381" s="86"/>
      <c r="O381" s="80"/>
      <c r="P381" s="87"/>
      <c r="Q381" s="88" t="str">
        <f t="shared" si="83"/>
        <v xml:space="preserve"> </v>
      </c>
      <c r="R381" s="89"/>
      <c r="S381" s="90" t="str">
        <f t="shared" si="84"/>
        <v xml:space="preserve"> </v>
      </c>
      <c r="T381" s="90"/>
      <c r="U381" s="90"/>
      <c r="V381" s="90"/>
      <c r="W381" s="90"/>
      <c r="X381" s="87" t="s">
        <v>75</v>
      </c>
      <c r="Y381" s="76"/>
      <c r="Z381" s="91">
        <f t="shared" si="79"/>
        <v>0</v>
      </c>
      <c r="AA381" s="88" t="str">
        <f t="shared" si="85"/>
        <v xml:space="preserve"> </v>
      </c>
      <c r="AB381" s="91" t="str">
        <f t="shared" si="80"/>
        <v xml:space="preserve"> </v>
      </c>
      <c r="AC381" s="78"/>
      <c r="AD381" s="78"/>
      <c r="AE381" s="78"/>
      <c r="AG381" s="94" t="str">
        <f t="shared" si="81"/>
        <v>≤60</v>
      </c>
      <c r="AH381" s="94">
        <f t="shared" ca="1" si="82"/>
        <v>22</v>
      </c>
      <c r="AI381" s="95">
        <f t="shared" si="90"/>
        <v>0</v>
      </c>
      <c r="AJ381" s="95">
        <f t="shared" si="91"/>
        <v>0</v>
      </c>
      <c r="AK381" s="96">
        <f t="shared" si="86"/>
        <v>0</v>
      </c>
      <c r="AL381" s="96">
        <f t="shared" si="87"/>
        <v>0</v>
      </c>
    </row>
    <row r="382" spans="2:38" s="97" customFormat="1" ht="39.6" x14ac:dyDescent="0.3">
      <c r="B382" s="79">
        <f t="shared" si="88"/>
        <v>379</v>
      </c>
      <c r="C382" s="79"/>
      <c r="D382" s="80" t="s">
        <v>95</v>
      </c>
      <c r="E382" s="80"/>
      <c r="F382" s="81"/>
      <c r="G382" s="82" t="str">
        <f t="shared" si="89"/>
        <v xml:space="preserve">Группа от QF </v>
      </c>
      <c r="H382" s="83"/>
      <c r="I382" s="83"/>
      <c r="J382" s="133"/>
      <c r="K382" s="84"/>
      <c r="L382" s="85"/>
      <c r="M382" s="85"/>
      <c r="N382" s="86"/>
      <c r="O382" s="80"/>
      <c r="P382" s="87"/>
      <c r="Q382" s="88" t="str">
        <f t="shared" si="83"/>
        <v xml:space="preserve"> </v>
      </c>
      <c r="R382" s="89"/>
      <c r="S382" s="90" t="str">
        <f t="shared" si="84"/>
        <v xml:space="preserve"> </v>
      </c>
      <c r="T382" s="90"/>
      <c r="U382" s="90"/>
      <c r="V382" s="90"/>
      <c r="W382" s="90"/>
      <c r="X382" s="87" t="s">
        <v>75</v>
      </c>
      <c r="Y382" s="76"/>
      <c r="Z382" s="91">
        <f t="shared" si="79"/>
        <v>0</v>
      </c>
      <c r="AA382" s="88" t="str">
        <f t="shared" si="85"/>
        <v xml:space="preserve"> </v>
      </c>
      <c r="AB382" s="91" t="str">
        <f t="shared" si="80"/>
        <v xml:space="preserve"> </v>
      </c>
      <c r="AC382" s="78"/>
      <c r="AD382" s="78"/>
      <c r="AE382" s="78"/>
      <c r="AG382" s="94" t="str">
        <f t="shared" si="81"/>
        <v>≤60</v>
      </c>
      <c r="AH382" s="94">
        <f t="shared" ca="1" si="82"/>
        <v>42</v>
      </c>
      <c r="AI382" s="95">
        <f t="shared" si="90"/>
        <v>0</v>
      </c>
      <c r="AJ382" s="95">
        <f t="shared" si="91"/>
        <v>0</v>
      </c>
      <c r="AK382" s="96">
        <f t="shared" si="86"/>
        <v>0</v>
      </c>
      <c r="AL382" s="96">
        <f t="shared" si="87"/>
        <v>0</v>
      </c>
    </row>
    <row r="383" spans="2:38" s="97" customFormat="1" ht="39.6" x14ac:dyDescent="0.3">
      <c r="B383" s="79">
        <f t="shared" si="88"/>
        <v>380</v>
      </c>
      <c r="C383" s="79"/>
      <c r="D383" s="80" t="s">
        <v>95</v>
      </c>
      <c r="E383" s="80"/>
      <c r="F383" s="81"/>
      <c r="G383" s="82" t="str">
        <f t="shared" si="89"/>
        <v xml:space="preserve">Группа от QF </v>
      </c>
      <c r="H383" s="83"/>
      <c r="I383" s="83"/>
      <c r="J383" s="133"/>
      <c r="K383" s="84"/>
      <c r="L383" s="85"/>
      <c r="M383" s="85"/>
      <c r="N383" s="86"/>
      <c r="O383" s="80"/>
      <c r="P383" s="87"/>
      <c r="Q383" s="88" t="str">
        <f t="shared" si="83"/>
        <v xml:space="preserve"> </v>
      </c>
      <c r="R383" s="89"/>
      <c r="S383" s="90" t="str">
        <f t="shared" si="84"/>
        <v xml:space="preserve"> </v>
      </c>
      <c r="T383" s="90"/>
      <c r="U383" s="90"/>
      <c r="V383" s="90"/>
      <c r="W383" s="90"/>
      <c r="X383" s="87" t="s">
        <v>75</v>
      </c>
      <c r="Y383" s="76"/>
      <c r="Z383" s="91">
        <f t="shared" si="79"/>
        <v>0</v>
      </c>
      <c r="AA383" s="88" t="str">
        <f t="shared" si="85"/>
        <v xml:space="preserve"> </v>
      </c>
      <c r="AB383" s="91" t="str">
        <f t="shared" si="80"/>
        <v xml:space="preserve"> </v>
      </c>
      <c r="AC383" s="78"/>
      <c r="AD383" s="78"/>
      <c r="AE383" s="78"/>
      <c r="AG383" s="94" t="str">
        <f t="shared" si="81"/>
        <v>≤60</v>
      </c>
      <c r="AH383" s="94">
        <f t="shared" ca="1" si="82"/>
        <v>48</v>
      </c>
      <c r="AI383" s="95">
        <f t="shared" si="90"/>
        <v>0</v>
      </c>
      <c r="AJ383" s="95">
        <f t="shared" si="91"/>
        <v>0</v>
      </c>
      <c r="AK383" s="96">
        <f t="shared" si="86"/>
        <v>0</v>
      </c>
      <c r="AL383" s="96">
        <f t="shared" si="87"/>
        <v>0</v>
      </c>
    </row>
    <row r="384" spans="2:38" s="97" customFormat="1" ht="39.6" x14ac:dyDescent="0.3">
      <c r="B384" s="79">
        <f t="shared" si="88"/>
        <v>381</v>
      </c>
      <c r="C384" s="79"/>
      <c r="D384" s="80" t="s">
        <v>95</v>
      </c>
      <c r="E384" s="80"/>
      <c r="F384" s="81"/>
      <c r="G384" s="82" t="str">
        <f t="shared" si="89"/>
        <v xml:space="preserve">Группа от QF </v>
      </c>
      <c r="H384" s="83"/>
      <c r="I384" s="83"/>
      <c r="J384" s="133"/>
      <c r="K384" s="84"/>
      <c r="L384" s="85"/>
      <c r="M384" s="85"/>
      <c r="N384" s="86"/>
      <c r="O384" s="80"/>
      <c r="P384" s="87"/>
      <c r="Q384" s="88" t="str">
        <f t="shared" si="83"/>
        <v xml:space="preserve"> </v>
      </c>
      <c r="R384" s="89"/>
      <c r="S384" s="90" t="str">
        <f t="shared" si="84"/>
        <v xml:space="preserve"> </v>
      </c>
      <c r="T384" s="90"/>
      <c r="U384" s="90"/>
      <c r="V384" s="90"/>
      <c r="W384" s="90"/>
      <c r="X384" s="87" t="s">
        <v>75</v>
      </c>
      <c r="Y384" s="76"/>
      <c r="Z384" s="91">
        <f t="shared" si="79"/>
        <v>0</v>
      </c>
      <c r="AA384" s="88" t="str">
        <f t="shared" si="85"/>
        <v xml:space="preserve"> </v>
      </c>
      <c r="AB384" s="91" t="str">
        <f t="shared" si="80"/>
        <v xml:space="preserve"> </v>
      </c>
      <c r="AC384" s="78"/>
      <c r="AD384" s="78"/>
      <c r="AE384" s="78"/>
      <c r="AG384" s="94" t="str">
        <f t="shared" si="81"/>
        <v>≤60</v>
      </c>
      <c r="AH384" s="94">
        <f t="shared" ca="1" si="82"/>
        <v>23</v>
      </c>
      <c r="AI384" s="95">
        <f t="shared" si="90"/>
        <v>0</v>
      </c>
      <c r="AJ384" s="95">
        <f t="shared" si="91"/>
        <v>0</v>
      </c>
      <c r="AK384" s="96">
        <f t="shared" si="86"/>
        <v>0</v>
      </c>
      <c r="AL384" s="96">
        <f t="shared" si="87"/>
        <v>0</v>
      </c>
    </row>
    <row r="385" spans="2:38" s="97" customFormat="1" ht="39.6" x14ac:dyDescent="0.3">
      <c r="B385" s="79">
        <f t="shared" si="88"/>
        <v>382</v>
      </c>
      <c r="C385" s="79"/>
      <c r="D385" s="80" t="s">
        <v>95</v>
      </c>
      <c r="E385" s="80"/>
      <c r="F385" s="81"/>
      <c r="G385" s="82" t="str">
        <f t="shared" si="89"/>
        <v xml:space="preserve">Группа от QF </v>
      </c>
      <c r="H385" s="83"/>
      <c r="I385" s="83"/>
      <c r="J385" s="133"/>
      <c r="K385" s="84"/>
      <c r="L385" s="85"/>
      <c r="M385" s="85"/>
      <c r="N385" s="86"/>
      <c r="O385" s="80"/>
      <c r="P385" s="87"/>
      <c r="Q385" s="88" t="str">
        <f t="shared" si="83"/>
        <v xml:space="preserve"> </v>
      </c>
      <c r="R385" s="89"/>
      <c r="S385" s="90" t="str">
        <f t="shared" si="84"/>
        <v xml:space="preserve"> </v>
      </c>
      <c r="T385" s="90"/>
      <c r="U385" s="90"/>
      <c r="V385" s="90"/>
      <c r="W385" s="90"/>
      <c r="X385" s="87" t="s">
        <v>75</v>
      </c>
      <c r="Y385" s="76"/>
      <c r="Z385" s="91">
        <f t="shared" si="79"/>
        <v>0</v>
      </c>
      <c r="AA385" s="88" t="str">
        <f t="shared" si="85"/>
        <v xml:space="preserve"> </v>
      </c>
      <c r="AB385" s="91" t="str">
        <f t="shared" si="80"/>
        <v xml:space="preserve"> </v>
      </c>
      <c r="AC385" s="78"/>
      <c r="AD385" s="78"/>
      <c r="AE385" s="78"/>
      <c r="AG385" s="94" t="str">
        <f t="shared" si="81"/>
        <v>≤60</v>
      </c>
      <c r="AH385" s="94">
        <f t="shared" ca="1" si="82"/>
        <v>38</v>
      </c>
      <c r="AI385" s="95">
        <f t="shared" si="90"/>
        <v>0</v>
      </c>
      <c r="AJ385" s="95">
        <f t="shared" si="91"/>
        <v>0</v>
      </c>
      <c r="AK385" s="96">
        <f t="shared" si="86"/>
        <v>0</v>
      </c>
      <c r="AL385" s="96">
        <f t="shared" si="87"/>
        <v>0</v>
      </c>
    </row>
    <row r="386" spans="2:38" s="97" customFormat="1" ht="39.6" x14ac:dyDescent="0.3">
      <c r="B386" s="79">
        <f t="shared" si="88"/>
        <v>383</v>
      </c>
      <c r="C386" s="79"/>
      <c r="D386" s="80" t="s">
        <v>95</v>
      </c>
      <c r="E386" s="80"/>
      <c r="F386" s="81"/>
      <c r="G386" s="82" t="str">
        <f t="shared" si="89"/>
        <v xml:space="preserve">Группа от QF </v>
      </c>
      <c r="H386" s="83"/>
      <c r="I386" s="83"/>
      <c r="J386" s="133"/>
      <c r="K386" s="84"/>
      <c r="L386" s="85"/>
      <c r="M386" s="85"/>
      <c r="N386" s="86"/>
      <c r="O386" s="80"/>
      <c r="P386" s="87"/>
      <c r="Q386" s="88" t="str">
        <f t="shared" si="83"/>
        <v xml:space="preserve"> </v>
      </c>
      <c r="R386" s="89"/>
      <c r="S386" s="90" t="str">
        <f t="shared" si="84"/>
        <v xml:space="preserve"> </v>
      </c>
      <c r="T386" s="90"/>
      <c r="U386" s="90"/>
      <c r="V386" s="90"/>
      <c r="W386" s="90"/>
      <c r="X386" s="87" t="s">
        <v>75</v>
      </c>
      <c r="Y386" s="76"/>
      <c r="Z386" s="91">
        <f t="shared" si="79"/>
        <v>0</v>
      </c>
      <c r="AA386" s="88" t="str">
        <f t="shared" si="85"/>
        <v xml:space="preserve"> </v>
      </c>
      <c r="AB386" s="91" t="str">
        <f t="shared" si="80"/>
        <v xml:space="preserve"> </v>
      </c>
      <c r="AC386" s="78"/>
      <c r="AD386" s="78"/>
      <c r="AE386" s="78"/>
      <c r="AG386" s="94" t="str">
        <f t="shared" si="81"/>
        <v>≤60</v>
      </c>
      <c r="AH386" s="94">
        <f t="shared" ca="1" si="82"/>
        <v>45</v>
      </c>
      <c r="AI386" s="95">
        <f t="shared" si="90"/>
        <v>0</v>
      </c>
      <c r="AJ386" s="95">
        <f t="shared" si="91"/>
        <v>0</v>
      </c>
      <c r="AK386" s="96">
        <f t="shared" si="86"/>
        <v>0</v>
      </c>
      <c r="AL386" s="96">
        <f t="shared" si="87"/>
        <v>0</v>
      </c>
    </row>
    <row r="387" spans="2:38" s="97" customFormat="1" ht="39.6" x14ac:dyDescent="0.3">
      <c r="B387" s="79">
        <f t="shared" si="88"/>
        <v>384</v>
      </c>
      <c r="C387" s="79"/>
      <c r="D387" s="80" t="s">
        <v>95</v>
      </c>
      <c r="E387" s="80"/>
      <c r="F387" s="81"/>
      <c r="G387" s="82" t="str">
        <f t="shared" si="89"/>
        <v xml:space="preserve">Группа от QF </v>
      </c>
      <c r="H387" s="83"/>
      <c r="I387" s="83"/>
      <c r="J387" s="133"/>
      <c r="K387" s="84"/>
      <c r="L387" s="85"/>
      <c r="M387" s="85"/>
      <c r="N387" s="86"/>
      <c r="O387" s="80"/>
      <c r="P387" s="87"/>
      <c r="Q387" s="88" t="str">
        <f t="shared" si="83"/>
        <v xml:space="preserve"> </v>
      </c>
      <c r="R387" s="89"/>
      <c r="S387" s="90" t="str">
        <f t="shared" si="84"/>
        <v xml:space="preserve"> </v>
      </c>
      <c r="T387" s="90"/>
      <c r="U387" s="90"/>
      <c r="V387" s="90"/>
      <c r="W387" s="90"/>
      <c r="X387" s="87" t="s">
        <v>75</v>
      </c>
      <c r="Y387" s="76"/>
      <c r="Z387" s="91">
        <f t="shared" ref="Z387:Z450" si="92">IF(R387=$AC$1,J387*3,IF(R387=$AD$1,J387*5,IF(R387=$AE$1,J387*8,IF(R387=$AF$1,J387*12*0.75,0))))</f>
        <v>0</v>
      </c>
      <c r="AA387" s="88" t="str">
        <f t="shared" si="85"/>
        <v xml:space="preserve"> </v>
      </c>
      <c r="AB387" s="91" t="str">
        <f t="shared" ref="AB387:AB450" si="93">IF(R387=$AC$1,J387*5,IF(R387=$AD$1,J387*10,IF(R387=$AE$1,J387*10,IF(R387=$AF$1,J387*12," "))))</f>
        <v xml:space="preserve"> </v>
      </c>
      <c r="AC387" s="78"/>
      <c r="AD387" s="78"/>
      <c r="AE387" s="78"/>
      <c r="AG387" s="94" t="str">
        <f t="shared" ref="AG387:AG450" si="94">IF(J387&gt;63,"≤120","≤60")</f>
        <v>≤60</v>
      </c>
      <c r="AH387" s="94">
        <f t="shared" ref="AH387:AH450" ca="1" si="95">IF(J387&lt;63,RANDBETWEEN(20,50),RANDBETWEEN(60,110))</f>
        <v>47</v>
      </c>
      <c r="AI387" s="95">
        <f t="shared" si="90"/>
        <v>0</v>
      </c>
      <c r="AJ387" s="95">
        <f t="shared" si="91"/>
        <v>0</v>
      </c>
      <c r="AK387" s="96">
        <f t="shared" si="86"/>
        <v>0</v>
      </c>
      <c r="AL387" s="96">
        <f t="shared" si="87"/>
        <v>0</v>
      </c>
    </row>
    <row r="388" spans="2:38" s="97" customFormat="1" ht="39.6" x14ac:dyDescent="0.3">
      <c r="B388" s="79">
        <f t="shared" si="88"/>
        <v>385</v>
      </c>
      <c r="C388" s="79"/>
      <c r="D388" s="80" t="s">
        <v>95</v>
      </c>
      <c r="E388" s="80"/>
      <c r="F388" s="81"/>
      <c r="G388" s="82" t="str">
        <f t="shared" si="89"/>
        <v xml:space="preserve">Группа от QF </v>
      </c>
      <c r="H388" s="83"/>
      <c r="I388" s="83"/>
      <c r="J388" s="133"/>
      <c r="K388" s="84"/>
      <c r="L388" s="85"/>
      <c r="M388" s="85"/>
      <c r="N388" s="86"/>
      <c r="O388" s="80"/>
      <c r="P388" s="87"/>
      <c r="Q388" s="88" t="str">
        <f t="shared" ref="Q388:Q451" si="96">IF(Z388=0," ","-")</f>
        <v xml:space="preserve"> </v>
      </c>
      <c r="R388" s="89"/>
      <c r="S388" s="90" t="str">
        <f t="shared" ref="S388:S451" si="97">IF(Z388=0," ","-")</f>
        <v xml:space="preserve"> </v>
      </c>
      <c r="T388" s="90"/>
      <c r="U388" s="90"/>
      <c r="V388" s="90"/>
      <c r="W388" s="90"/>
      <c r="X388" s="87" t="s">
        <v>75</v>
      </c>
      <c r="Y388" s="76"/>
      <c r="Z388" s="91">
        <f t="shared" si="92"/>
        <v>0</v>
      </c>
      <c r="AA388" s="88" t="str">
        <f t="shared" ref="AA388:AA451" si="98">IF(Z388=0," ","-")</f>
        <v xml:space="preserve"> </v>
      </c>
      <c r="AB388" s="91" t="str">
        <f t="shared" si="93"/>
        <v xml:space="preserve"> </v>
      </c>
      <c r="AC388" s="78"/>
      <c r="AD388" s="78"/>
      <c r="AE388" s="78"/>
      <c r="AG388" s="94" t="str">
        <f t="shared" si="94"/>
        <v>≤60</v>
      </c>
      <c r="AH388" s="94">
        <f t="shared" ca="1" si="95"/>
        <v>40</v>
      </c>
      <c r="AI388" s="95">
        <f t="shared" si="90"/>
        <v>0</v>
      </c>
      <c r="AJ388" s="95">
        <f t="shared" si="91"/>
        <v>0</v>
      </c>
      <c r="AK388" s="96">
        <f t="shared" ref="AK388:AK451" si="99">ROUND(J388*1.13,0)</f>
        <v>0</v>
      </c>
      <c r="AL388" s="96">
        <f t="shared" ref="AL388:AL451" si="100">ROUND(J388*1.45,0)</f>
        <v>0</v>
      </c>
    </row>
    <row r="389" spans="2:38" s="97" customFormat="1" ht="39.6" x14ac:dyDescent="0.3">
      <c r="B389" s="79">
        <f t="shared" si="88"/>
        <v>386</v>
      </c>
      <c r="C389" s="79"/>
      <c r="D389" s="80" t="s">
        <v>95</v>
      </c>
      <c r="E389" s="80"/>
      <c r="F389" s="81"/>
      <c r="G389" s="82" t="str">
        <f t="shared" si="89"/>
        <v xml:space="preserve">Группа от QF </v>
      </c>
      <c r="H389" s="83"/>
      <c r="I389" s="83"/>
      <c r="J389" s="133"/>
      <c r="K389" s="84"/>
      <c r="L389" s="85"/>
      <c r="M389" s="85"/>
      <c r="N389" s="86"/>
      <c r="O389" s="80"/>
      <c r="P389" s="87"/>
      <c r="Q389" s="88" t="str">
        <f t="shared" si="96"/>
        <v xml:space="preserve"> </v>
      </c>
      <c r="R389" s="89"/>
      <c r="S389" s="90" t="str">
        <f t="shared" si="97"/>
        <v xml:space="preserve"> </v>
      </c>
      <c r="T389" s="90"/>
      <c r="U389" s="90"/>
      <c r="V389" s="90"/>
      <c r="W389" s="90"/>
      <c r="X389" s="87" t="s">
        <v>75</v>
      </c>
      <c r="Y389" s="76"/>
      <c r="Z389" s="91">
        <f t="shared" si="92"/>
        <v>0</v>
      </c>
      <c r="AA389" s="88" t="str">
        <f t="shared" si="98"/>
        <v xml:space="preserve"> </v>
      </c>
      <c r="AB389" s="91" t="str">
        <f t="shared" si="93"/>
        <v xml:space="preserve"> </v>
      </c>
      <c r="AC389" s="78"/>
      <c r="AD389" s="78"/>
      <c r="AE389" s="78"/>
      <c r="AG389" s="94" t="str">
        <f t="shared" si="94"/>
        <v>≤60</v>
      </c>
      <c r="AH389" s="94">
        <f t="shared" ca="1" si="95"/>
        <v>39</v>
      </c>
      <c r="AI389" s="95">
        <f t="shared" si="90"/>
        <v>0</v>
      </c>
      <c r="AJ389" s="95">
        <f t="shared" si="91"/>
        <v>0</v>
      </c>
      <c r="AK389" s="96">
        <f t="shared" si="99"/>
        <v>0</v>
      </c>
      <c r="AL389" s="96">
        <f t="shared" si="100"/>
        <v>0</v>
      </c>
    </row>
    <row r="390" spans="2:38" s="97" customFormat="1" ht="39.6" x14ac:dyDescent="0.3">
      <c r="B390" s="79">
        <f t="shared" ref="B390:B453" si="101">(IF(B388+B389=0,(B387+1),(IF(B389=0,(B388+1),B389+1))))</f>
        <v>387</v>
      </c>
      <c r="C390" s="79"/>
      <c r="D390" s="80" t="s">
        <v>95</v>
      </c>
      <c r="E390" s="80"/>
      <c r="F390" s="81"/>
      <c r="G390" s="82" t="str">
        <f t="shared" si="89"/>
        <v xml:space="preserve">Группа от QF </v>
      </c>
      <c r="H390" s="83"/>
      <c r="I390" s="83"/>
      <c r="J390" s="133"/>
      <c r="K390" s="84"/>
      <c r="L390" s="85"/>
      <c r="M390" s="85"/>
      <c r="N390" s="86"/>
      <c r="O390" s="80"/>
      <c r="P390" s="87"/>
      <c r="Q390" s="88" t="str">
        <f t="shared" si="96"/>
        <v xml:space="preserve"> </v>
      </c>
      <c r="R390" s="89"/>
      <c r="S390" s="90" t="str">
        <f t="shared" si="97"/>
        <v xml:space="preserve"> </v>
      </c>
      <c r="T390" s="90"/>
      <c r="U390" s="90"/>
      <c r="V390" s="90"/>
      <c r="W390" s="90"/>
      <c r="X390" s="87" t="s">
        <v>75</v>
      </c>
      <c r="Y390" s="76"/>
      <c r="Z390" s="91">
        <f t="shared" si="92"/>
        <v>0</v>
      </c>
      <c r="AA390" s="88" t="str">
        <f t="shared" si="98"/>
        <v xml:space="preserve"> </v>
      </c>
      <c r="AB390" s="91" t="str">
        <f t="shared" si="93"/>
        <v xml:space="preserve"> </v>
      </c>
      <c r="AC390" s="78"/>
      <c r="AD390" s="78"/>
      <c r="AE390" s="78"/>
      <c r="AG390" s="94" t="str">
        <f t="shared" si="94"/>
        <v>≤60</v>
      </c>
      <c r="AH390" s="94">
        <f t="shared" ca="1" si="95"/>
        <v>39</v>
      </c>
      <c r="AI390" s="95">
        <f t="shared" si="90"/>
        <v>0</v>
      </c>
      <c r="AJ390" s="95">
        <f t="shared" si="91"/>
        <v>0</v>
      </c>
      <c r="AK390" s="96">
        <f t="shared" si="99"/>
        <v>0</v>
      </c>
      <c r="AL390" s="96">
        <f t="shared" si="100"/>
        <v>0</v>
      </c>
    </row>
    <row r="391" spans="2:38" s="97" customFormat="1" ht="39.6" x14ac:dyDescent="0.3">
      <c r="B391" s="79">
        <f t="shared" si="101"/>
        <v>388</v>
      </c>
      <c r="C391" s="79"/>
      <c r="D391" s="80" t="s">
        <v>95</v>
      </c>
      <c r="E391" s="80"/>
      <c r="F391" s="81"/>
      <c r="G391" s="82" t="str">
        <f t="shared" si="89"/>
        <v xml:space="preserve">Группа от QF </v>
      </c>
      <c r="H391" s="83"/>
      <c r="I391" s="83"/>
      <c r="J391" s="133"/>
      <c r="K391" s="84"/>
      <c r="L391" s="85"/>
      <c r="M391" s="85"/>
      <c r="N391" s="86"/>
      <c r="O391" s="80"/>
      <c r="P391" s="87"/>
      <c r="Q391" s="88" t="str">
        <f t="shared" si="96"/>
        <v xml:space="preserve"> </v>
      </c>
      <c r="R391" s="89"/>
      <c r="S391" s="90" t="str">
        <f t="shared" si="97"/>
        <v xml:space="preserve"> </v>
      </c>
      <c r="T391" s="90"/>
      <c r="U391" s="90"/>
      <c r="V391" s="90"/>
      <c r="W391" s="90"/>
      <c r="X391" s="87" t="s">
        <v>75</v>
      </c>
      <c r="Y391" s="76"/>
      <c r="Z391" s="91">
        <f t="shared" si="92"/>
        <v>0</v>
      </c>
      <c r="AA391" s="88" t="str">
        <f t="shared" si="98"/>
        <v xml:space="preserve"> </v>
      </c>
      <c r="AB391" s="91" t="str">
        <f t="shared" si="93"/>
        <v xml:space="preserve"> </v>
      </c>
      <c r="AC391" s="78"/>
      <c r="AD391" s="78"/>
      <c r="AE391" s="78"/>
      <c r="AG391" s="94" t="str">
        <f t="shared" si="94"/>
        <v>≤60</v>
      </c>
      <c r="AH391" s="94">
        <f t="shared" ca="1" si="95"/>
        <v>32</v>
      </c>
      <c r="AI391" s="95">
        <f t="shared" si="90"/>
        <v>0</v>
      </c>
      <c r="AJ391" s="95">
        <f t="shared" si="91"/>
        <v>0</v>
      </c>
      <c r="AK391" s="96">
        <f t="shared" si="99"/>
        <v>0</v>
      </c>
      <c r="AL391" s="96">
        <f t="shared" si="100"/>
        <v>0</v>
      </c>
    </row>
    <row r="392" spans="2:38" s="97" customFormat="1" ht="39.6" x14ac:dyDescent="0.3">
      <c r="B392" s="79">
        <f t="shared" si="101"/>
        <v>389</v>
      </c>
      <c r="C392" s="79"/>
      <c r="D392" s="80" t="s">
        <v>95</v>
      </c>
      <c r="E392" s="80"/>
      <c r="F392" s="81"/>
      <c r="G392" s="82" t="str">
        <f t="shared" si="89"/>
        <v xml:space="preserve">Группа от QF </v>
      </c>
      <c r="H392" s="83"/>
      <c r="I392" s="83"/>
      <c r="J392" s="133"/>
      <c r="K392" s="84"/>
      <c r="L392" s="85"/>
      <c r="M392" s="85"/>
      <c r="N392" s="86"/>
      <c r="O392" s="80"/>
      <c r="P392" s="87"/>
      <c r="Q392" s="88" t="str">
        <f t="shared" si="96"/>
        <v xml:space="preserve"> </v>
      </c>
      <c r="R392" s="89"/>
      <c r="S392" s="90" t="str">
        <f t="shared" si="97"/>
        <v xml:space="preserve"> </v>
      </c>
      <c r="T392" s="90"/>
      <c r="U392" s="90"/>
      <c r="V392" s="90"/>
      <c r="W392" s="90"/>
      <c r="X392" s="87" t="s">
        <v>75</v>
      </c>
      <c r="Y392" s="76"/>
      <c r="Z392" s="91">
        <f t="shared" si="92"/>
        <v>0</v>
      </c>
      <c r="AA392" s="88" t="str">
        <f t="shared" si="98"/>
        <v xml:space="preserve"> </v>
      </c>
      <c r="AB392" s="91" t="str">
        <f t="shared" si="93"/>
        <v xml:space="preserve"> </v>
      </c>
      <c r="AC392" s="78"/>
      <c r="AD392" s="78"/>
      <c r="AE392" s="78"/>
      <c r="AG392" s="94" t="str">
        <f t="shared" si="94"/>
        <v>≤60</v>
      </c>
      <c r="AH392" s="94">
        <f t="shared" ca="1" si="95"/>
        <v>28</v>
      </c>
      <c r="AI392" s="95">
        <f t="shared" si="90"/>
        <v>0</v>
      </c>
      <c r="AJ392" s="95">
        <f t="shared" si="91"/>
        <v>0</v>
      </c>
      <c r="AK392" s="96">
        <f t="shared" si="99"/>
        <v>0</v>
      </c>
      <c r="AL392" s="96">
        <f t="shared" si="100"/>
        <v>0</v>
      </c>
    </row>
    <row r="393" spans="2:38" s="97" customFormat="1" ht="39.6" x14ac:dyDescent="0.3">
      <c r="B393" s="79">
        <f t="shared" si="101"/>
        <v>390</v>
      </c>
      <c r="C393" s="79"/>
      <c r="D393" s="80" t="s">
        <v>95</v>
      </c>
      <c r="E393" s="80"/>
      <c r="F393" s="81"/>
      <c r="G393" s="82" t="str">
        <f t="shared" si="89"/>
        <v xml:space="preserve">Группа от QF </v>
      </c>
      <c r="H393" s="83"/>
      <c r="I393" s="83"/>
      <c r="J393" s="133"/>
      <c r="K393" s="84"/>
      <c r="L393" s="85"/>
      <c r="M393" s="85"/>
      <c r="N393" s="86"/>
      <c r="O393" s="80"/>
      <c r="P393" s="87"/>
      <c r="Q393" s="88" t="str">
        <f t="shared" si="96"/>
        <v xml:space="preserve"> </v>
      </c>
      <c r="R393" s="89"/>
      <c r="S393" s="90" t="str">
        <f t="shared" si="97"/>
        <v xml:space="preserve"> </v>
      </c>
      <c r="T393" s="90"/>
      <c r="U393" s="90"/>
      <c r="V393" s="90"/>
      <c r="W393" s="90"/>
      <c r="X393" s="87" t="s">
        <v>75</v>
      </c>
      <c r="Y393" s="76"/>
      <c r="Z393" s="91">
        <f t="shared" si="92"/>
        <v>0</v>
      </c>
      <c r="AA393" s="88" t="str">
        <f t="shared" si="98"/>
        <v xml:space="preserve"> </v>
      </c>
      <c r="AB393" s="91" t="str">
        <f t="shared" si="93"/>
        <v xml:space="preserve"> </v>
      </c>
      <c r="AC393" s="78"/>
      <c r="AD393" s="78"/>
      <c r="AE393" s="78"/>
      <c r="AG393" s="94" t="str">
        <f t="shared" si="94"/>
        <v>≤60</v>
      </c>
      <c r="AH393" s="94">
        <f t="shared" ca="1" si="95"/>
        <v>32</v>
      </c>
      <c r="AI393" s="95">
        <f t="shared" si="90"/>
        <v>0</v>
      </c>
      <c r="AJ393" s="95">
        <f t="shared" si="91"/>
        <v>0</v>
      </c>
      <c r="AK393" s="96">
        <f t="shared" si="99"/>
        <v>0</v>
      </c>
      <c r="AL393" s="96">
        <f t="shared" si="100"/>
        <v>0</v>
      </c>
    </row>
    <row r="394" spans="2:38" s="97" customFormat="1" ht="39.6" x14ac:dyDescent="0.3">
      <c r="B394" s="79">
        <f t="shared" si="101"/>
        <v>391</v>
      </c>
      <c r="C394" s="79"/>
      <c r="D394" s="80" t="s">
        <v>95</v>
      </c>
      <c r="E394" s="80"/>
      <c r="F394" s="81"/>
      <c r="G394" s="82" t="str">
        <f t="shared" si="89"/>
        <v xml:space="preserve">Группа от QF </v>
      </c>
      <c r="H394" s="83"/>
      <c r="I394" s="83"/>
      <c r="J394" s="133"/>
      <c r="K394" s="84"/>
      <c r="L394" s="85"/>
      <c r="M394" s="85"/>
      <c r="N394" s="86"/>
      <c r="O394" s="80"/>
      <c r="P394" s="87"/>
      <c r="Q394" s="88" t="str">
        <f t="shared" si="96"/>
        <v xml:space="preserve"> </v>
      </c>
      <c r="R394" s="89"/>
      <c r="S394" s="90" t="str">
        <f t="shared" si="97"/>
        <v xml:space="preserve"> </v>
      </c>
      <c r="T394" s="90"/>
      <c r="U394" s="90"/>
      <c r="V394" s="90"/>
      <c r="W394" s="90"/>
      <c r="X394" s="87" t="s">
        <v>75</v>
      </c>
      <c r="Y394" s="76"/>
      <c r="Z394" s="91">
        <f t="shared" si="92"/>
        <v>0</v>
      </c>
      <c r="AA394" s="88" t="str">
        <f t="shared" si="98"/>
        <v xml:space="preserve"> </v>
      </c>
      <c r="AB394" s="91" t="str">
        <f t="shared" si="93"/>
        <v xml:space="preserve"> </v>
      </c>
      <c r="AC394" s="78"/>
      <c r="AD394" s="78"/>
      <c r="AE394" s="78"/>
      <c r="AG394" s="94" t="str">
        <f t="shared" si="94"/>
        <v>≤60</v>
      </c>
      <c r="AH394" s="94">
        <f t="shared" ca="1" si="95"/>
        <v>41</v>
      </c>
      <c r="AI394" s="95">
        <f t="shared" si="90"/>
        <v>0</v>
      </c>
      <c r="AJ394" s="95">
        <f t="shared" si="91"/>
        <v>0</v>
      </c>
      <c r="AK394" s="96">
        <f t="shared" si="99"/>
        <v>0</v>
      </c>
      <c r="AL394" s="96">
        <f t="shared" si="100"/>
        <v>0</v>
      </c>
    </row>
    <row r="395" spans="2:38" s="97" customFormat="1" ht="39.6" x14ac:dyDescent="0.3">
      <c r="B395" s="79">
        <f t="shared" si="101"/>
        <v>392</v>
      </c>
      <c r="C395" s="79"/>
      <c r="D395" s="80" t="s">
        <v>95</v>
      </c>
      <c r="E395" s="80"/>
      <c r="F395" s="81"/>
      <c r="G395" s="82" t="str">
        <f t="shared" si="89"/>
        <v xml:space="preserve">Группа от QF </v>
      </c>
      <c r="H395" s="83"/>
      <c r="I395" s="83"/>
      <c r="J395" s="133"/>
      <c r="K395" s="84"/>
      <c r="L395" s="85"/>
      <c r="M395" s="85"/>
      <c r="N395" s="86"/>
      <c r="O395" s="80"/>
      <c r="P395" s="87"/>
      <c r="Q395" s="88" t="str">
        <f t="shared" si="96"/>
        <v xml:space="preserve"> </v>
      </c>
      <c r="R395" s="89"/>
      <c r="S395" s="90" t="str">
        <f t="shared" si="97"/>
        <v xml:space="preserve"> </v>
      </c>
      <c r="T395" s="90"/>
      <c r="U395" s="90"/>
      <c r="V395" s="90"/>
      <c r="W395" s="90"/>
      <c r="X395" s="87" t="s">
        <v>75</v>
      </c>
      <c r="Y395" s="76"/>
      <c r="Z395" s="91">
        <f t="shared" si="92"/>
        <v>0</v>
      </c>
      <c r="AA395" s="88" t="str">
        <f t="shared" si="98"/>
        <v xml:space="preserve"> </v>
      </c>
      <c r="AB395" s="91" t="str">
        <f t="shared" si="93"/>
        <v xml:space="preserve"> </v>
      </c>
      <c r="AC395" s="78"/>
      <c r="AD395" s="78"/>
      <c r="AE395" s="78"/>
      <c r="AG395" s="94" t="str">
        <f t="shared" si="94"/>
        <v>≤60</v>
      </c>
      <c r="AH395" s="94">
        <f t="shared" ca="1" si="95"/>
        <v>46</v>
      </c>
      <c r="AI395" s="95">
        <f t="shared" si="90"/>
        <v>0</v>
      </c>
      <c r="AJ395" s="95">
        <f t="shared" si="91"/>
        <v>0</v>
      </c>
      <c r="AK395" s="96">
        <f t="shared" si="99"/>
        <v>0</v>
      </c>
      <c r="AL395" s="96">
        <f t="shared" si="100"/>
        <v>0</v>
      </c>
    </row>
    <row r="396" spans="2:38" s="97" customFormat="1" ht="39.6" x14ac:dyDescent="0.3">
      <c r="B396" s="79">
        <f t="shared" si="101"/>
        <v>393</v>
      </c>
      <c r="C396" s="79"/>
      <c r="D396" s="80" t="s">
        <v>95</v>
      </c>
      <c r="E396" s="80"/>
      <c r="F396" s="81"/>
      <c r="G396" s="82" t="str">
        <f t="shared" si="89"/>
        <v xml:space="preserve">Группа от QF </v>
      </c>
      <c r="H396" s="83"/>
      <c r="I396" s="83"/>
      <c r="J396" s="133"/>
      <c r="K396" s="84"/>
      <c r="L396" s="85"/>
      <c r="M396" s="85"/>
      <c r="N396" s="86"/>
      <c r="O396" s="80"/>
      <c r="P396" s="87"/>
      <c r="Q396" s="88" t="str">
        <f t="shared" si="96"/>
        <v xml:space="preserve"> </v>
      </c>
      <c r="R396" s="89"/>
      <c r="S396" s="90" t="str">
        <f t="shared" si="97"/>
        <v xml:space="preserve"> </v>
      </c>
      <c r="T396" s="90"/>
      <c r="U396" s="90"/>
      <c r="V396" s="90"/>
      <c r="W396" s="90"/>
      <c r="X396" s="87" t="s">
        <v>75</v>
      </c>
      <c r="Y396" s="76"/>
      <c r="Z396" s="91">
        <f t="shared" si="92"/>
        <v>0</v>
      </c>
      <c r="AA396" s="88" t="str">
        <f t="shared" si="98"/>
        <v xml:space="preserve"> </v>
      </c>
      <c r="AB396" s="91" t="str">
        <f t="shared" si="93"/>
        <v xml:space="preserve"> </v>
      </c>
      <c r="AC396" s="78"/>
      <c r="AD396" s="78"/>
      <c r="AE396" s="78"/>
      <c r="AG396" s="94" t="str">
        <f t="shared" si="94"/>
        <v>≤60</v>
      </c>
      <c r="AH396" s="94">
        <f t="shared" ca="1" si="95"/>
        <v>20</v>
      </c>
      <c r="AI396" s="95">
        <f t="shared" si="90"/>
        <v>0</v>
      </c>
      <c r="AJ396" s="95">
        <f t="shared" si="91"/>
        <v>0</v>
      </c>
      <c r="AK396" s="96">
        <f t="shared" si="99"/>
        <v>0</v>
      </c>
      <c r="AL396" s="96">
        <f t="shared" si="100"/>
        <v>0</v>
      </c>
    </row>
    <row r="397" spans="2:38" s="97" customFormat="1" ht="39.6" x14ac:dyDescent="0.3">
      <c r="B397" s="79">
        <f t="shared" si="101"/>
        <v>394</v>
      </c>
      <c r="C397" s="79"/>
      <c r="D397" s="80" t="s">
        <v>95</v>
      </c>
      <c r="E397" s="80"/>
      <c r="F397" s="81"/>
      <c r="G397" s="82" t="str">
        <f t="shared" ref="G397:G460" si="102">CONCATENATE(D397," ",F397,E397)</f>
        <v xml:space="preserve">Группа от QF </v>
      </c>
      <c r="H397" s="83"/>
      <c r="I397" s="83"/>
      <c r="J397" s="133"/>
      <c r="K397" s="84"/>
      <c r="L397" s="85"/>
      <c r="M397" s="85"/>
      <c r="N397" s="86"/>
      <c r="O397" s="80"/>
      <c r="P397" s="87"/>
      <c r="Q397" s="88" t="str">
        <f t="shared" si="96"/>
        <v xml:space="preserve"> </v>
      </c>
      <c r="R397" s="89"/>
      <c r="S397" s="90" t="str">
        <f t="shared" si="97"/>
        <v xml:space="preserve"> </v>
      </c>
      <c r="T397" s="90"/>
      <c r="U397" s="90"/>
      <c r="V397" s="90"/>
      <c r="W397" s="90"/>
      <c r="X397" s="87" t="s">
        <v>75</v>
      </c>
      <c r="Y397" s="76"/>
      <c r="Z397" s="91">
        <f t="shared" si="92"/>
        <v>0</v>
      </c>
      <c r="AA397" s="88" t="str">
        <f t="shared" si="98"/>
        <v xml:space="preserve"> </v>
      </c>
      <c r="AB397" s="91" t="str">
        <f t="shared" si="93"/>
        <v xml:space="preserve"> </v>
      </c>
      <c r="AC397" s="78"/>
      <c r="AD397" s="78"/>
      <c r="AE397" s="78"/>
      <c r="AG397" s="94" t="str">
        <f t="shared" si="94"/>
        <v>≤60</v>
      </c>
      <c r="AH397" s="94">
        <f t="shared" ca="1" si="95"/>
        <v>26</v>
      </c>
      <c r="AI397" s="95">
        <f t="shared" si="90"/>
        <v>0</v>
      </c>
      <c r="AJ397" s="95">
        <f t="shared" si="91"/>
        <v>0</v>
      </c>
      <c r="AK397" s="96">
        <f t="shared" si="99"/>
        <v>0</v>
      </c>
      <c r="AL397" s="96">
        <f t="shared" si="100"/>
        <v>0</v>
      </c>
    </row>
    <row r="398" spans="2:38" s="97" customFormat="1" ht="39.6" x14ac:dyDescent="0.3">
      <c r="B398" s="79">
        <f t="shared" si="101"/>
        <v>395</v>
      </c>
      <c r="C398" s="79"/>
      <c r="D398" s="80" t="s">
        <v>95</v>
      </c>
      <c r="E398" s="80"/>
      <c r="F398" s="81"/>
      <c r="G398" s="82" t="str">
        <f t="shared" si="102"/>
        <v xml:space="preserve">Группа от QF </v>
      </c>
      <c r="H398" s="83"/>
      <c r="I398" s="83"/>
      <c r="J398" s="133"/>
      <c r="K398" s="84"/>
      <c r="L398" s="85"/>
      <c r="M398" s="85"/>
      <c r="N398" s="86"/>
      <c r="O398" s="80"/>
      <c r="P398" s="87"/>
      <c r="Q398" s="88" t="str">
        <f t="shared" si="96"/>
        <v xml:space="preserve"> </v>
      </c>
      <c r="R398" s="89"/>
      <c r="S398" s="90" t="str">
        <f t="shared" si="97"/>
        <v xml:space="preserve"> </v>
      </c>
      <c r="T398" s="90"/>
      <c r="U398" s="90"/>
      <c r="V398" s="90"/>
      <c r="W398" s="90"/>
      <c r="X398" s="87" t="s">
        <v>75</v>
      </c>
      <c r="Y398" s="76"/>
      <c r="Z398" s="91">
        <f t="shared" si="92"/>
        <v>0</v>
      </c>
      <c r="AA398" s="88" t="str">
        <f t="shared" si="98"/>
        <v xml:space="preserve"> </v>
      </c>
      <c r="AB398" s="91" t="str">
        <f t="shared" si="93"/>
        <v xml:space="preserve"> </v>
      </c>
      <c r="AC398" s="78"/>
      <c r="AD398" s="78"/>
      <c r="AE398" s="78"/>
      <c r="AG398" s="94" t="str">
        <f t="shared" si="94"/>
        <v>≤60</v>
      </c>
      <c r="AH398" s="94">
        <f t="shared" ca="1" si="95"/>
        <v>49</v>
      </c>
      <c r="AI398" s="95">
        <f t="shared" ref="AI398:AI461" si="103">IF(R398=$AC$1,J398*3,IF(R398=$AD$1,J398*5,IF(R398=$AE$1,J398*8,IF(R398=$AF$1,J398*12,0))))</f>
        <v>0</v>
      </c>
      <c r="AJ398" s="95">
        <f t="shared" ref="AJ398:AJ461" si="104">IF(R398=$AC$1,J398*5,IF(R398=$AD$1,J398*10,IF(R398=$AE$1,J398*10,IF(R398=$AF$1,J398*0,0))))</f>
        <v>0</v>
      </c>
      <c r="AK398" s="96">
        <f t="shared" si="99"/>
        <v>0</v>
      </c>
      <c r="AL398" s="96">
        <f t="shared" si="100"/>
        <v>0</v>
      </c>
    </row>
    <row r="399" spans="2:38" s="97" customFormat="1" ht="39.6" x14ac:dyDescent="0.3">
      <c r="B399" s="79">
        <f t="shared" si="101"/>
        <v>396</v>
      </c>
      <c r="C399" s="79"/>
      <c r="D399" s="80" t="s">
        <v>95</v>
      </c>
      <c r="E399" s="80"/>
      <c r="F399" s="81"/>
      <c r="G399" s="82" t="str">
        <f t="shared" si="102"/>
        <v xml:space="preserve">Группа от QF </v>
      </c>
      <c r="H399" s="83"/>
      <c r="I399" s="83"/>
      <c r="J399" s="133"/>
      <c r="K399" s="84"/>
      <c r="L399" s="85"/>
      <c r="M399" s="85"/>
      <c r="N399" s="86"/>
      <c r="O399" s="80"/>
      <c r="P399" s="87"/>
      <c r="Q399" s="88" t="str">
        <f t="shared" si="96"/>
        <v xml:space="preserve"> </v>
      </c>
      <c r="R399" s="89"/>
      <c r="S399" s="90" t="str">
        <f t="shared" si="97"/>
        <v xml:space="preserve"> </v>
      </c>
      <c r="T399" s="90"/>
      <c r="U399" s="90"/>
      <c r="V399" s="90"/>
      <c r="W399" s="90"/>
      <c r="X399" s="87" t="s">
        <v>75</v>
      </c>
      <c r="Y399" s="76"/>
      <c r="Z399" s="91">
        <f t="shared" si="92"/>
        <v>0</v>
      </c>
      <c r="AA399" s="88" t="str">
        <f t="shared" si="98"/>
        <v xml:space="preserve"> </v>
      </c>
      <c r="AB399" s="91" t="str">
        <f t="shared" si="93"/>
        <v xml:space="preserve"> </v>
      </c>
      <c r="AC399" s="78"/>
      <c r="AD399" s="78"/>
      <c r="AE399" s="78"/>
      <c r="AG399" s="94" t="str">
        <f t="shared" si="94"/>
        <v>≤60</v>
      </c>
      <c r="AH399" s="94">
        <f t="shared" ca="1" si="95"/>
        <v>39</v>
      </c>
      <c r="AI399" s="95">
        <f t="shared" si="103"/>
        <v>0</v>
      </c>
      <c r="AJ399" s="95">
        <f t="shared" si="104"/>
        <v>0</v>
      </c>
      <c r="AK399" s="96">
        <f t="shared" si="99"/>
        <v>0</v>
      </c>
      <c r="AL399" s="96">
        <f t="shared" si="100"/>
        <v>0</v>
      </c>
    </row>
    <row r="400" spans="2:38" s="97" customFormat="1" ht="39.6" x14ac:dyDescent="0.3">
      <c r="B400" s="79">
        <f t="shared" si="101"/>
        <v>397</v>
      </c>
      <c r="C400" s="79"/>
      <c r="D400" s="80" t="s">
        <v>95</v>
      </c>
      <c r="E400" s="80"/>
      <c r="F400" s="81"/>
      <c r="G400" s="82" t="str">
        <f t="shared" si="102"/>
        <v xml:space="preserve">Группа от QF </v>
      </c>
      <c r="H400" s="83"/>
      <c r="I400" s="83"/>
      <c r="J400" s="133"/>
      <c r="K400" s="84"/>
      <c r="L400" s="85"/>
      <c r="M400" s="85"/>
      <c r="N400" s="86"/>
      <c r="O400" s="80"/>
      <c r="P400" s="87"/>
      <c r="Q400" s="88" t="str">
        <f t="shared" si="96"/>
        <v xml:space="preserve"> </v>
      </c>
      <c r="R400" s="89"/>
      <c r="S400" s="90" t="str">
        <f t="shared" si="97"/>
        <v xml:space="preserve"> </v>
      </c>
      <c r="T400" s="90"/>
      <c r="U400" s="90"/>
      <c r="V400" s="90"/>
      <c r="W400" s="90"/>
      <c r="X400" s="87" t="s">
        <v>75</v>
      </c>
      <c r="Y400" s="76"/>
      <c r="Z400" s="91">
        <f t="shared" si="92"/>
        <v>0</v>
      </c>
      <c r="AA400" s="88" t="str">
        <f t="shared" si="98"/>
        <v xml:space="preserve"> </v>
      </c>
      <c r="AB400" s="91" t="str">
        <f t="shared" si="93"/>
        <v xml:space="preserve"> </v>
      </c>
      <c r="AC400" s="78"/>
      <c r="AD400" s="78"/>
      <c r="AE400" s="78"/>
      <c r="AG400" s="94" t="str">
        <f t="shared" si="94"/>
        <v>≤60</v>
      </c>
      <c r="AH400" s="94">
        <f t="shared" ca="1" si="95"/>
        <v>21</v>
      </c>
      <c r="AI400" s="95">
        <f t="shared" si="103"/>
        <v>0</v>
      </c>
      <c r="AJ400" s="95">
        <f t="shared" si="104"/>
        <v>0</v>
      </c>
      <c r="AK400" s="96">
        <f t="shared" si="99"/>
        <v>0</v>
      </c>
      <c r="AL400" s="96">
        <f t="shared" si="100"/>
        <v>0</v>
      </c>
    </row>
    <row r="401" spans="2:38" s="97" customFormat="1" ht="39.6" x14ac:dyDescent="0.3">
      <c r="B401" s="79">
        <f t="shared" si="101"/>
        <v>398</v>
      </c>
      <c r="C401" s="79"/>
      <c r="D401" s="80" t="s">
        <v>95</v>
      </c>
      <c r="E401" s="80"/>
      <c r="F401" s="81"/>
      <c r="G401" s="82" t="str">
        <f t="shared" si="102"/>
        <v xml:space="preserve">Группа от QF </v>
      </c>
      <c r="H401" s="83"/>
      <c r="I401" s="83"/>
      <c r="J401" s="133"/>
      <c r="K401" s="84"/>
      <c r="L401" s="85"/>
      <c r="M401" s="85"/>
      <c r="N401" s="86"/>
      <c r="O401" s="80"/>
      <c r="P401" s="87"/>
      <c r="Q401" s="88" t="str">
        <f t="shared" si="96"/>
        <v xml:space="preserve"> </v>
      </c>
      <c r="R401" s="89"/>
      <c r="S401" s="90" t="str">
        <f t="shared" si="97"/>
        <v xml:space="preserve"> </v>
      </c>
      <c r="T401" s="90"/>
      <c r="U401" s="90"/>
      <c r="V401" s="90"/>
      <c r="W401" s="90"/>
      <c r="X401" s="87" t="s">
        <v>75</v>
      </c>
      <c r="Y401" s="76"/>
      <c r="Z401" s="91">
        <f t="shared" si="92"/>
        <v>0</v>
      </c>
      <c r="AA401" s="88" t="str">
        <f t="shared" si="98"/>
        <v xml:space="preserve"> </v>
      </c>
      <c r="AB401" s="91" t="str">
        <f t="shared" si="93"/>
        <v xml:space="preserve"> </v>
      </c>
      <c r="AC401" s="78"/>
      <c r="AD401" s="78"/>
      <c r="AE401" s="78"/>
      <c r="AG401" s="94" t="str">
        <f t="shared" si="94"/>
        <v>≤60</v>
      </c>
      <c r="AH401" s="94">
        <f t="shared" ca="1" si="95"/>
        <v>25</v>
      </c>
      <c r="AI401" s="95">
        <f t="shared" si="103"/>
        <v>0</v>
      </c>
      <c r="AJ401" s="95">
        <f t="shared" si="104"/>
        <v>0</v>
      </c>
      <c r="AK401" s="96">
        <f t="shared" si="99"/>
        <v>0</v>
      </c>
      <c r="AL401" s="96">
        <f t="shared" si="100"/>
        <v>0</v>
      </c>
    </row>
    <row r="402" spans="2:38" s="97" customFormat="1" ht="39.6" x14ac:dyDescent="0.3">
      <c r="B402" s="79">
        <f t="shared" si="101"/>
        <v>399</v>
      </c>
      <c r="C402" s="79"/>
      <c r="D402" s="80" t="s">
        <v>95</v>
      </c>
      <c r="E402" s="80"/>
      <c r="F402" s="81"/>
      <c r="G402" s="82" t="str">
        <f t="shared" si="102"/>
        <v xml:space="preserve">Группа от QF </v>
      </c>
      <c r="H402" s="83"/>
      <c r="I402" s="83"/>
      <c r="J402" s="133"/>
      <c r="K402" s="84"/>
      <c r="L402" s="85"/>
      <c r="M402" s="85"/>
      <c r="N402" s="86"/>
      <c r="O402" s="80"/>
      <c r="P402" s="87"/>
      <c r="Q402" s="88" t="str">
        <f t="shared" si="96"/>
        <v xml:space="preserve"> </v>
      </c>
      <c r="R402" s="89"/>
      <c r="S402" s="90" t="str">
        <f t="shared" si="97"/>
        <v xml:space="preserve"> </v>
      </c>
      <c r="T402" s="90"/>
      <c r="U402" s="90"/>
      <c r="V402" s="90"/>
      <c r="W402" s="90"/>
      <c r="X402" s="87" t="s">
        <v>75</v>
      </c>
      <c r="Y402" s="76"/>
      <c r="Z402" s="91">
        <f t="shared" si="92"/>
        <v>0</v>
      </c>
      <c r="AA402" s="88" t="str">
        <f t="shared" si="98"/>
        <v xml:space="preserve"> </v>
      </c>
      <c r="AB402" s="91" t="str">
        <f t="shared" si="93"/>
        <v xml:space="preserve"> </v>
      </c>
      <c r="AC402" s="78"/>
      <c r="AD402" s="78"/>
      <c r="AE402" s="78"/>
      <c r="AG402" s="94" t="str">
        <f t="shared" si="94"/>
        <v>≤60</v>
      </c>
      <c r="AH402" s="94">
        <f t="shared" ca="1" si="95"/>
        <v>25</v>
      </c>
      <c r="AI402" s="95">
        <f t="shared" si="103"/>
        <v>0</v>
      </c>
      <c r="AJ402" s="95">
        <f t="shared" si="104"/>
        <v>0</v>
      </c>
      <c r="AK402" s="96">
        <f t="shared" si="99"/>
        <v>0</v>
      </c>
      <c r="AL402" s="96">
        <f t="shared" si="100"/>
        <v>0</v>
      </c>
    </row>
    <row r="403" spans="2:38" s="97" customFormat="1" ht="39.6" x14ac:dyDescent="0.3">
      <c r="B403" s="79">
        <f t="shared" si="101"/>
        <v>400</v>
      </c>
      <c r="C403" s="79"/>
      <c r="D403" s="80" t="s">
        <v>95</v>
      </c>
      <c r="E403" s="80"/>
      <c r="F403" s="81"/>
      <c r="G403" s="82" t="str">
        <f t="shared" si="102"/>
        <v xml:space="preserve">Группа от QF </v>
      </c>
      <c r="H403" s="83"/>
      <c r="I403" s="83"/>
      <c r="J403" s="133"/>
      <c r="K403" s="84"/>
      <c r="L403" s="85"/>
      <c r="M403" s="85"/>
      <c r="N403" s="86"/>
      <c r="O403" s="80"/>
      <c r="P403" s="87"/>
      <c r="Q403" s="88" t="str">
        <f t="shared" si="96"/>
        <v xml:space="preserve"> </v>
      </c>
      <c r="R403" s="89"/>
      <c r="S403" s="90" t="str">
        <f t="shared" si="97"/>
        <v xml:space="preserve"> </v>
      </c>
      <c r="T403" s="90"/>
      <c r="U403" s="90"/>
      <c r="V403" s="90"/>
      <c r="W403" s="90"/>
      <c r="X403" s="87" t="s">
        <v>75</v>
      </c>
      <c r="Y403" s="76"/>
      <c r="Z403" s="91">
        <f t="shared" si="92"/>
        <v>0</v>
      </c>
      <c r="AA403" s="88" t="str">
        <f t="shared" si="98"/>
        <v xml:space="preserve"> </v>
      </c>
      <c r="AB403" s="91" t="str">
        <f t="shared" si="93"/>
        <v xml:space="preserve"> </v>
      </c>
      <c r="AC403" s="78"/>
      <c r="AD403" s="78"/>
      <c r="AE403" s="78"/>
      <c r="AG403" s="94" t="str">
        <f t="shared" si="94"/>
        <v>≤60</v>
      </c>
      <c r="AH403" s="94">
        <f t="shared" ca="1" si="95"/>
        <v>46</v>
      </c>
      <c r="AI403" s="95">
        <f t="shared" si="103"/>
        <v>0</v>
      </c>
      <c r="AJ403" s="95">
        <f t="shared" si="104"/>
        <v>0</v>
      </c>
      <c r="AK403" s="96">
        <f t="shared" si="99"/>
        <v>0</v>
      </c>
      <c r="AL403" s="96">
        <f t="shared" si="100"/>
        <v>0</v>
      </c>
    </row>
    <row r="404" spans="2:38" s="97" customFormat="1" ht="39.6" x14ac:dyDescent="0.3">
      <c r="B404" s="79">
        <f t="shared" si="101"/>
        <v>401</v>
      </c>
      <c r="C404" s="79"/>
      <c r="D404" s="80" t="s">
        <v>95</v>
      </c>
      <c r="E404" s="80"/>
      <c r="F404" s="81"/>
      <c r="G404" s="82" t="str">
        <f t="shared" si="102"/>
        <v xml:space="preserve">Группа от QF </v>
      </c>
      <c r="H404" s="83"/>
      <c r="I404" s="83"/>
      <c r="J404" s="133"/>
      <c r="K404" s="84"/>
      <c r="L404" s="85"/>
      <c r="M404" s="85"/>
      <c r="N404" s="86"/>
      <c r="O404" s="80"/>
      <c r="P404" s="87"/>
      <c r="Q404" s="88" t="str">
        <f t="shared" si="96"/>
        <v xml:space="preserve"> </v>
      </c>
      <c r="R404" s="89"/>
      <c r="S404" s="90" t="str">
        <f t="shared" si="97"/>
        <v xml:space="preserve"> </v>
      </c>
      <c r="T404" s="90"/>
      <c r="U404" s="90"/>
      <c r="V404" s="90"/>
      <c r="W404" s="90"/>
      <c r="X404" s="87" t="s">
        <v>75</v>
      </c>
      <c r="Y404" s="76"/>
      <c r="Z404" s="91">
        <f t="shared" si="92"/>
        <v>0</v>
      </c>
      <c r="AA404" s="88" t="str">
        <f t="shared" si="98"/>
        <v xml:space="preserve"> </v>
      </c>
      <c r="AB404" s="91" t="str">
        <f t="shared" si="93"/>
        <v xml:space="preserve"> </v>
      </c>
      <c r="AC404" s="78"/>
      <c r="AD404" s="78"/>
      <c r="AE404" s="78"/>
      <c r="AG404" s="94" t="str">
        <f t="shared" si="94"/>
        <v>≤60</v>
      </c>
      <c r="AH404" s="94">
        <f t="shared" ca="1" si="95"/>
        <v>43</v>
      </c>
      <c r="AI404" s="95">
        <f t="shared" si="103"/>
        <v>0</v>
      </c>
      <c r="AJ404" s="95">
        <f t="shared" si="104"/>
        <v>0</v>
      </c>
      <c r="AK404" s="96">
        <f t="shared" si="99"/>
        <v>0</v>
      </c>
      <c r="AL404" s="96">
        <f t="shared" si="100"/>
        <v>0</v>
      </c>
    </row>
    <row r="405" spans="2:38" s="97" customFormat="1" ht="39.6" x14ac:dyDescent="0.3">
      <c r="B405" s="79">
        <f t="shared" si="101"/>
        <v>402</v>
      </c>
      <c r="C405" s="79"/>
      <c r="D405" s="80" t="s">
        <v>95</v>
      </c>
      <c r="E405" s="80"/>
      <c r="F405" s="81"/>
      <c r="G405" s="82" t="str">
        <f t="shared" si="102"/>
        <v xml:space="preserve">Группа от QF </v>
      </c>
      <c r="H405" s="83"/>
      <c r="I405" s="83"/>
      <c r="J405" s="133"/>
      <c r="K405" s="84"/>
      <c r="L405" s="85"/>
      <c r="M405" s="85"/>
      <c r="N405" s="86"/>
      <c r="O405" s="80"/>
      <c r="P405" s="87"/>
      <c r="Q405" s="88" t="str">
        <f t="shared" si="96"/>
        <v xml:space="preserve"> </v>
      </c>
      <c r="R405" s="89"/>
      <c r="S405" s="90" t="str">
        <f t="shared" si="97"/>
        <v xml:space="preserve"> </v>
      </c>
      <c r="T405" s="90"/>
      <c r="U405" s="90"/>
      <c r="V405" s="90"/>
      <c r="W405" s="90"/>
      <c r="X405" s="87" t="s">
        <v>75</v>
      </c>
      <c r="Y405" s="76"/>
      <c r="Z405" s="91">
        <f t="shared" si="92"/>
        <v>0</v>
      </c>
      <c r="AA405" s="88" t="str">
        <f t="shared" si="98"/>
        <v xml:space="preserve"> </v>
      </c>
      <c r="AB405" s="91" t="str">
        <f t="shared" si="93"/>
        <v xml:space="preserve"> </v>
      </c>
      <c r="AC405" s="78"/>
      <c r="AD405" s="78"/>
      <c r="AE405" s="78"/>
      <c r="AG405" s="94" t="str">
        <f t="shared" si="94"/>
        <v>≤60</v>
      </c>
      <c r="AH405" s="94">
        <f t="shared" ca="1" si="95"/>
        <v>30</v>
      </c>
      <c r="AI405" s="95">
        <f t="shared" si="103"/>
        <v>0</v>
      </c>
      <c r="AJ405" s="95">
        <f t="shared" si="104"/>
        <v>0</v>
      </c>
      <c r="AK405" s="96">
        <f t="shared" si="99"/>
        <v>0</v>
      </c>
      <c r="AL405" s="96">
        <f t="shared" si="100"/>
        <v>0</v>
      </c>
    </row>
    <row r="406" spans="2:38" s="97" customFormat="1" ht="39.6" x14ac:dyDescent="0.3">
      <c r="B406" s="79">
        <f t="shared" si="101"/>
        <v>403</v>
      </c>
      <c r="C406" s="79"/>
      <c r="D406" s="80" t="s">
        <v>95</v>
      </c>
      <c r="E406" s="80"/>
      <c r="F406" s="81"/>
      <c r="G406" s="82" t="str">
        <f t="shared" si="102"/>
        <v xml:space="preserve">Группа от QF </v>
      </c>
      <c r="H406" s="83"/>
      <c r="I406" s="83"/>
      <c r="J406" s="133"/>
      <c r="K406" s="84"/>
      <c r="L406" s="85"/>
      <c r="M406" s="85"/>
      <c r="N406" s="86"/>
      <c r="O406" s="80"/>
      <c r="P406" s="87"/>
      <c r="Q406" s="88" t="str">
        <f t="shared" si="96"/>
        <v xml:space="preserve"> </v>
      </c>
      <c r="R406" s="89"/>
      <c r="S406" s="90" t="str">
        <f t="shared" si="97"/>
        <v xml:space="preserve"> </v>
      </c>
      <c r="T406" s="90"/>
      <c r="U406" s="90"/>
      <c r="V406" s="90"/>
      <c r="W406" s="90"/>
      <c r="X406" s="87" t="s">
        <v>75</v>
      </c>
      <c r="Y406" s="76"/>
      <c r="Z406" s="91">
        <f t="shared" si="92"/>
        <v>0</v>
      </c>
      <c r="AA406" s="88" t="str">
        <f t="shared" si="98"/>
        <v xml:space="preserve"> </v>
      </c>
      <c r="AB406" s="91" t="str">
        <f t="shared" si="93"/>
        <v xml:space="preserve"> </v>
      </c>
      <c r="AC406" s="78"/>
      <c r="AD406" s="78"/>
      <c r="AE406" s="78"/>
      <c r="AG406" s="94" t="str">
        <f t="shared" si="94"/>
        <v>≤60</v>
      </c>
      <c r="AH406" s="94">
        <f t="shared" ca="1" si="95"/>
        <v>22</v>
      </c>
      <c r="AI406" s="95">
        <f t="shared" si="103"/>
        <v>0</v>
      </c>
      <c r="AJ406" s="95">
        <f t="shared" si="104"/>
        <v>0</v>
      </c>
      <c r="AK406" s="96">
        <f t="shared" si="99"/>
        <v>0</v>
      </c>
      <c r="AL406" s="96">
        <f t="shared" si="100"/>
        <v>0</v>
      </c>
    </row>
    <row r="407" spans="2:38" s="97" customFormat="1" ht="39.6" x14ac:dyDescent="0.3">
      <c r="B407" s="79">
        <f t="shared" si="101"/>
        <v>404</v>
      </c>
      <c r="C407" s="79"/>
      <c r="D407" s="80" t="s">
        <v>95</v>
      </c>
      <c r="E407" s="80"/>
      <c r="F407" s="81"/>
      <c r="G407" s="82" t="str">
        <f t="shared" si="102"/>
        <v xml:space="preserve">Группа от QF </v>
      </c>
      <c r="H407" s="83"/>
      <c r="I407" s="83"/>
      <c r="J407" s="133"/>
      <c r="K407" s="84"/>
      <c r="L407" s="85"/>
      <c r="M407" s="85"/>
      <c r="N407" s="86"/>
      <c r="O407" s="80"/>
      <c r="P407" s="87"/>
      <c r="Q407" s="88" t="str">
        <f t="shared" si="96"/>
        <v xml:space="preserve"> </v>
      </c>
      <c r="R407" s="89"/>
      <c r="S407" s="90" t="str">
        <f t="shared" si="97"/>
        <v xml:space="preserve"> </v>
      </c>
      <c r="T407" s="90"/>
      <c r="U407" s="90"/>
      <c r="V407" s="90"/>
      <c r="W407" s="90"/>
      <c r="X407" s="87" t="s">
        <v>75</v>
      </c>
      <c r="Y407" s="76"/>
      <c r="Z407" s="91">
        <f t="shared" si="92"/>
        <v>0</v>
      </c>
      <c r="AA407" s="88" t="str">
        <f t="shared" si="98"/>
        <v xml:space="preserve"> </v>
      </c>
      <c r="AB407" s="91" t="str">
        <f t="shared" si="93"/>
        <v xml:space="preserve"> </v>
      </c>
      <c r="AC407" s="78"/>
      <c r="AD407" s="78"/>
      <c r="AE407" s="78"/>
      <c r="AG407" s="94" t="str">
        <f t="shared" si="94"/>
        <v>≤60</v>
      </c>
      <c r="AH407" s="94">
        <f t="shared" ca="1" si="95"/>
        <v>31</v>
      </c>
      <c r="AI407" s="95">
        <f t="shared" si="103"/>
        <v>0</v>
      </c>
      <c r="AJ407" s="95">
        <f t="shared" si="104"/>
        <v>0</v>
      </c>
      <c r="AK407" s="96">
        <f t="shared" si="99"/>
        <v>0</v>
      </c>
      <c r="AL407" s="96">
        <f t="shared" si="100"/>
        <v>0</v>
      </c>
    </row>
    <row r="408" spans="2:38" s="97" customFormat="1" ht="39.6" x14ac:dyDescent="0.3">
      <c r="B408" s="79">
        <f t="shared" si="101"/>
        <v>405</v>
      </c>
      <c r="C408" s="79"/>
      <c r="D408" s="80" t="s">
        <v>95</v>
      </c>
      <c r="E408" s="80"/>
      <c r="F408" s="81"/>
      <c r="G408" s="82" t="str">
        <f t="shared" si="102"/>
        <v xml:space="preserve">Группа от QF </v>
      </c>
      <c r="H408" s="83"/>
      <c r="I408" s="83"/>
      <c r="J408" s="133"/>
      <c r="K408" s="84"/>
      <c r="L408" s="85"/>
      <c r="M408" s="85"/>
      <c r="N408" s="86"/>
      <c r="O408" s="80"/>
      <c r="P408" s="87"/>
      <c r="Q408" s="88" t="str">
        <f t="shared" si="96"/>
        <v xml:space="preserve"> </v>
      </c>
      <c r="R408" s="89"/>
      <c r="S408" s="90" t="str">
        <f t="shared" si="97"/>
        <v xml:space="preserve"> </v>
      </c>
      <c r="T408" s="90"/>
      <c r="U408" s="90"/>
      <c r="V408" s="90"/>
      <c r="W408" s="90"/>
      <c r="X408" s="87" t="s">
        <v>75</v>
      </c>
      <c r="Y408" s="76"/>
      <c r="Z408" s="91">
        <f t="shared" si="92"/>
        <v>0</v>
      </c>
      <c r="AA408" s="88" t="str">
        <f t="shared" si="98"/>
        <v xml:space="preserve"> </v>
      </c>
      <c r="AB408" s="91" t="str">
        <f t="shared" si="93"/>
        <v xml:space="preserve"> </v>
      </c>
      <c r="AC408" s="78"/>
      <c r="AD408" s="78"/>
      <c r="AE408" s="78"/>
      <c r="AG408" s="94" t="str">
        <f t="shared" si="94"/>
        <v>≤60</v>
      </c>
      <c r="AH408" s="94">
        <f t="shared" ca="1" si="95"/>
        <v>50</v>
      </c>
      <c r="AI408" s="95">
        <f t="shared" si="103"/>
        <v>0</v>
      </c>
      <c r="AJ408" s="95">
        <f t="shared" si="104"/>
        <v>0</v>
      </c>
      <c r="AK408" s="96">
        <f t="shared" si="99"/>
        <v>0</v>
      </c>
      <c r="AL408" s="96">
        <f t="shared" si="100"/>
        <v>0</v>
      </c>
    </row>
    <row r="409" spans="2:38" s="97" customFormat="1" ht="39.6" x14ac:dyDescent="0.3">
      <c r="B409" s="79">
        <f t="shared" si="101"/>
        <v>406</v>
      </c>
      <c r="C409" s="79"/>
      <c r="D409" s="80" t="s">
        <v>95</v>
      </c>
      <c r="E409" s="80"/>
      <c r="F409" s="81"/>
      <c r="G409" s="82" t="str">
        <f t="shared" si="102"/>
        <v xml:space="preserve">Группа от QF </v>
      </c>
      <c r="H409" s="83"/>
      <c r="I409" s="83"/>
      <c r="J409" s="133"/>
      <c r="K409" s="84"/>
      <c r="L409" s="85"/>
      <c r="M409" s="85"/>
      <c r="N409" s="86"/>
      <c r="O409" s="80"/>
      <c r="P409" s="87"/>
      <c r="Q409" s="88" t="str">
        <f t="shared" si="96"/>
        <v xml:space="preserve"> </v>
      </c>
      <c r="R409" s="89"/>
      <c r="S409" s="90" t="str">
        <f t="shared" si="97"/>
        <v xml:space="preserve"> </v>
      </c>
      <c r="T409" s="90"/>
      <c r="U409" s="90"/>
      <c r="V409" s="90"/>
      <c r="W409" s="90"/>
      <c r="X409" s="87" t="s">
        <v>75</v>
      </c>
      <c r="Y409" s="76"/>
      <c r="Z409" s="91">
        <f t="shared" si="92"/>
        <v>0</v>
      </c>
      <c r="AA409" s="88" t="str">
        <f t="shared" si="98"/>
        <v xml:space="preserve"> </v>
      </c>
      <c r="AB409" s="91" t="str">
        <f t="shared" si="93"/>
        <v xml:space="preserve"> </v>
      </c>
      <c r="AC409" s="78"/>
      <c r="AD409" s="78"/>
      <c r="AE409" s="78"/>
      <c r="AG409" s="94" t="str">
        <f t="shared" si="94"/>
        <v>≤60</v>
      </c>
      <c r="AH409" s="94">
        <f t="shared" ca="1" si="95"/>
        <v>30</v>
      </c>
      <c r="AI409" s="95">
        <f t="shared" si="103"/>
        <v>0</v>
      </c>
      <c r="AJ409" s="95">
        <f t="shared" si="104"/>
        <v>0</v>
      </c>
      <c r="AK409" s="96">
        <f t="shared" si="99"/>
        <v>0</v>
      </c>
      <c r="AL409" s="96">
        <f t="shared" si="100"/>
        <v>0</v>
      </c>
    </row>
    <row r="410" spans="2:38" s="97" customFormat="1" ht="39.6" x14ac:dyDescent="0.3">
      <c r="B410" s="79">
        <f t="shared" si="101"/>
        <v>407</v>
      </c>
      <c r="C410" s="79"/>
      <c r="D410" s="80" t="s">
        <v>95</v>
      </c>
      <c r="E410" s="80"/>
      <c r="F410" s="81"/>
      <c r="G410" s="82" t="str">
        <f t="shared" si="102"/>
        <v xml:space="preserve">Группа от QF </v>
      </c>
      <c r="H410" s="83"/>
      <c r="I410" s="83"/>
      <c r="J410" s="133"/>
      <c r="K410" s="84"/>
      <c r="L410" s="85"/>
      <c r="M410" s="85"/>
      <c r="N410" s="86"/>
      <c r="O410" s="80"/>
      <c r="P410" s="87"/>
      <c r="Q410" s="88" t="str">
        <f t="shared" si="96"/>
        <v xml:space="preserve"> </v>
      </c>
      <c r="R410" s="89"/>
      <c r="S410" s="90" t="str">
        <f t="shared" si="97"/>
        <v xml:space="preserve"> </v>
      </c>
      <c r="T410" s="90"/>
      <c r="U410" s="90"/>
      <c r="V410" s="90"/>
      <c r="W410" s="90"/>
      <c r="X410" s="87" t="s">
        <v>75</v>
      </c>
      <c r="Y410" s="76"/>
      <c r="Z410" s="91">
        <f t="shared" si="92"/>
        <v>0</v>
      </c>
      <c r="AA410" s="88" t="str">
        <f t="shared" si="98"/>
        <v xml:space="preserve"> </v>
      </c>
      <c r="AB410" s="91" t="str">
        <f t="shared" si="93"/>
        <v xml:space="preserve"> </v>
      </c>
      <c r="AC410" s="78"/>
      <c r="AD410" s="78"/>
      <c r="AE410" s="78"/>
      <c r="AG410" s="94" t="str">
        <f t="shared" si="94"/>
        <v>≤60</v>
      </c>
      <c r="AH410" s="94">
        <f t="shared" ca="1" si="95"/>
        <v>33</v>
      </c>
      <c r="AI410" s="95">
        <f t="shared" si="103"/>
        <v>0</v>
      </c>
      <c r="AJ410" s="95">
        <f t="shared" si="104"/>
        <v>0</v>
      </c>
      <c r="AK410" s="96">
        <f t="shared" si="99"/>
        <v>0</v>
      </c>
      <c r="AL410" s="96">
        <f t="shared" si="100"/>
        <v>0</v>
      </c>
    </row>
    <row r="411" spans="2:38" s="97" customFormat="1" ht="39.6" x14ac:dyDescent="0.3">
      <c r="B411" s="79">
        <f t="shared" si="101"/>
        <v>408</v>
      </c>
      <c r="C411" s="79"/>
      <c r="D411" s="80" t="s">
        <v>95</v>
      </c>
      <c r="E411" s="80"/>
      <c r="F411" s="81"/>
      <c r="G411" s="82" t="str">
        <f t="shared" si="102"/>
        <v xml:space="preserve">Группа от QF </v>
      </c>
      <c r="H411" s="83"/>
      <c r="I411" s="83"/>
      <c r="J411" s="133"/>
      <c r="K411" s="84"/>
      <c r="L411" s="85"/>
      <c r="M411" s="85"/>
      <c r="N411" s="86"/>
      <c r="O411" s="80"/>
      <c r="P411" s="87"/>
      <c r="Q411" s="88" t="str">
        <f t="shared" si="96"/>
        <v xml:space="preserve"> </v>
      </c>
      <c r="R411" s="89"/>
      <c r="S411" s="90" t="str">
        <f t="shared" si="97"/>
        <v xml:space="preserve"> </v>
      </c>
      <c r="T411" s="90"/>
      <c r="U411" s="90"/>
      <c r="V411" s="90"/>
      <c r="W411" s="90"/>
      <c r="X411" s="87" t="s">
        <v>75</v>
      </c>
      <c r="Y411" s="76"/>
      <c r="Z411" s="91">
        <f t="shared" si="92"/>
        <v>0</v>
      </c>
      <c r="AA411" s="88" t="str">
        <f t="shared" si="98"/>
        <v xml:space="preserve"> </v>
      </c>
      <c r="AB411" s="91" t="str">
        <f t="shared" si="93"/>
        <v xml:space="preserve"> </v>
      </c>
      <c r="AC411" s="78"/>
      <c r="AD411" s="78"/>
      <c r="AE411" s="78"/>
      <c r="AG411" s="94" t="str">
        <f t="shared" si="94"/>
        <v>≤60</v>
      </c>
      <c r="AH411" s="94">
        <f t="shared" ca="1" si="95"/>
        <v>24</v>
      </c>
      <c r="AI411" s="95">
        <f t="shared" si="103"/>
        <v>0</v>
      </c>
      <c r="AJ411" s="95">
        <f t="shared" si="104"/>
        <v>0</v>
      </c>
      <c r="AK411" s="96">
        <f t="shared" si="99"/>
        <v>0</v>
      </c>
      <c r="AL411" s="96">
        <f t="shared" si="100"/>
        <v>0</v>
      </c>
    </row>
    <row r="412" spans="2:38" s="97" customFormat="1" ht="39.6" x14ac:dyDescent="0.3">
      <c r="B412" s="79">
        <f t="shared" si="101"/>
        <v>409</v>
      </c>
      <c r="C412" s="79"/>
      <c r="D412" s="80" t="s">
        <v>95</v>
      </c>
      <c r="E412" s="80"/>
      <c r="F412" s="81"/>
      <c r="G412" s="82" t="str">
        <f t="shared" si="102"/>
        <v xml:space="preserve">Группа от QF </v>
      </c>
      <c r="H412" s="83"/>
      <c r="I412" s="83"/>
      <c r="J412" s="133"/>
      <c r="K412" s="84"/>
      <c r="L412" s="85"/>
      <c r="M412" s="85"/>
      <c r="N412" s="86"/>
      <c r="O412" s="80"/>
      <c r="P412" s="87"/>
      <c r="Q412" s="88" t="str">
        <f t="shared" si="96"/>
        <v xml:space="preserve"> </v>
      </c>
      <c r="R412" s="89"/>
      <c r="S412" s="90" t="str">
        <f t="shared" si="97"/>
        <v xml:space="preserve"> </v>
      </c>
      <c r="T412" s="90"/>
      <c r="U412" s="90"/>
      <c r="V412" s="90"/>
      <c r="W412" s="90"/>
      <c r="X412" s="87" t="s">
        <v>75</v>
      </c>
      <c r="Y412" s="76"/>
      <c r="Z412" s="91">
        <f t="shared" si="92"/>
        <v>0</v>
      </c>
      <c r="AA412" s="88" t="str">
        <f t="shared" si="98"/>
        <v xml:space="preserve"> </v>
      </c>
      <c r="AB412" s="91" t="str">
        <f t="shared" si="93"/>
        <v xml:space="preserve"> </v>
      </c>
      <c r="AC412" s="78"/>
      <c r="AD412" s="78"/>
      <c r="AE412" s="78"/>
      <c r="AG412" s="94" t="str">
        <f t="shared" si="94"/>
        <v>≤60</v>
      </c>
      <c r="AH412" s="94">
        <f t="shared" ca="1" si="95"/>
        <v>32</v>
      </c>
      <c r="AI412" s="95">
        <f t="shared" si="103"/>
        <v>0</v>
      </c>
      <c r="AJ412" s="95">
        <f t="shared" si="104"/>
        <v>0</v>
      </c>
      <c r="AK412" s="96">
        <f t="shared" si="99"/>
        <v>0</v>
      </c>
      <c r="AL412" s="96">
        <f t="shared" si="100"/>
        <v>0</v>
      </c>
    </row>
    <row r="413" spans="2:38" s="97" customFormat="1" ht="39.6" x14ac:dyDescent="0.3">
      <c r="B413" s="79">
        <f t="shared" si="101"/>
        <v>410</v>
      </c>
      <c r="C413" s="79"/>
      <c r="D413" s="80" t="s">
        <v>95</v>
      </c>
      <c r="E413" s="80"/>
      <c r="F413" s="81"/>
      <c r="G413" s="82" t="str">
        <f t="shared" si="102"/>
        <v xml:space="preserve">Группа от QF </v>
      </c>
      <c r="H413" s="83"/>
      <c r="I413" s="83"/>
      <c r="J413" s="133"/>
      <c r="K413" s="84"/>
      <c r="L413" s="85"/>
      <c r="M413" s="85"/>
      <c r="N413" s="86"/>
      <c r="O413" s="80"/>
      <c r="P413" s="87"/>
      <c r="Q413" s="88" t="str">
        <f t="shared" si="96"/>
        <v xml:space="preserve"> </v>
      </c>
      <c r="R413" s="89"/>
      <c r="S413" s="90" t="str">
        <f t="shared" si="97"/>
        <v xml:space="preserve"> </v>
      </c>
      <c r="T413" s="90"/>
      <c r="U413" s="90"/>
      <c r="V413" s="90"/>
      <c r="W413" s="90"/>
      <c r="X413" s="87" t="s">
        <v>75</v>
      </c>
      <c r="Y413" s="76"/>
      <c r="Z413" s="91">
        <f t="shared" si="92"/>
        <v>0</v>
      </c>
      <c r="AA413" s="88" t="str">
        <f t="shared" si="98"/>
        <v xml:space="preserve"> </v>
      </c>
      <c r="AB413" s="91" t="str">
        <f t="shared" si="93"/>
        <v xml:space="preserve"> </v>
      </c>
      <c r="AC413" s="78"/>
      <c r="AD413" s="78"/>
      <c r="AE413" s="78"/>
      <c r="AG413" s="94" t="str">
        <f t="shared" si="94"/>
        <v>≤60</v>
      </c>
      <c r="AH413" s="94">
        <f t="shared" ca="1" si="95"/>
        <v>40</v>
      </c>
      <c r="AI413" s="95">
        <f t="shared" si="103"/>
        <v>0</v>
      </c>
      <c r="AJ413" s="95">
        <f t="shared" si="104"/>
        <v>0</v>
      </c>
      <c r="AK413" s="96">
        <f t="shared" si="99"/>
        <v>0</v>
      </c>
      <c r="AL413" s="96">
        <f t="shared" si="100"/>
        <v>0</v>
      </c>
    </row>
    <row r="414" spans="2:38" s="97" customFormat="1" ht="39.6" x14ac:dyDescent="0.3">
      <c r="B414" s="79">
        <f t="shared" si="101"/>
        <v>411</v>
      </c>
      <c r="C414" s="79"/>
      <c r="D414" s="80" t="s">
        <v>95</v>
      </c>
      <c r="E414" s="80"/>
      <c r="F414" s="81"/>
      <c r="G414" s="82" t="str">
        <f t="shared" si="102"/>
        <v xml:space="preserve">Группа от QF </v>
      </c>
      <c r="H414" s="83"/>
      <c r="I414" s="83"/>
      <c r="J414" s="133"/>
      <c r="K414" s="84"/>
      <c r="L414" s="85"/>
      <c r="M414" s="85"/>
      <c r="N414" s="86"/>
      <c r="O414" s="80"/>
      <c r="P414" s="87"/>
      <c r="Q414" s="88" t="str">
        <f t="shared" si="96"/>
        <v xml:space="preserve"> </v>
      </c>
      <c r="R414" s="89"/>
      <c r="S414" s="90" t="str">
        <f t="shared" si="97"/>
        <v xml:space="preserve"> </v>
      </c>
      <c r="T414" s="90"/>
      <c r="U414" s="90"/>
      <c r="V414" s="90"/>
      <c r="W414" s="90"/>
      <c r="X414" s="87" t="s">
        <v>75</v>
      </c>
      <c r="Y414" s="76"/>
      <c r="Z414" s="91">
        <f t="shared" si="92"/>
        <v>0</v>
      </c>
      <c r="AA414" s="88" t="str">
        <f t="shared" si="98"/>
        <v xml:space="preserve"> </v>
      </c>
      <c r="AB414" s="91" t="str">
        <f t="shared" si="93"/>
        <v xml:space="preserve"> </v>
      </c>
      <c r="AC414" s="78"/>
      <c r="AD414" s="78"/>
      <c r="AE414" s="78"/>
      <c r="AG414" s="94" t="str">
        <f t="shared" si="94"/>
        <v>≤60</v>
      </c>
      <c r="AH414" s="94">
        <f t="shared" ca="1" si="95"/>
        <v>41</v>
      </c>
      <c r="AI414" s="95">
        <f t="shared" si="103"/>
        <v>0</v>
      </c>
      <c r="AJ414" s="95">
        <f t="shared" si="104"/>
        <v>0</v>
      </c>
      <c r="AK414" s="96">
        <f t="shared" si="99"/>
        <v>0</v>
      </c>
      <c r="AL414" s="96">
        <f t="shared" si="100"/>
        <v>0</v>
      </c>
    </row>
    <row r="415" spans="2:38" s="97" customFormat="1" ht="39.6" x14ac:dyDescent="0.3">
      <c r="B415" s="79">
        <f t="shared" si="101"/>
        <v>412</v>
      </c>
      <c r="C415" s="79"/>
      <c r="D415" s="80" t="s">
        <v>95</v>
      </c>
      <c r="E415" s="80"/>
      <c r="F415" s="81"/>
      <c r="G415" s="82" t="str">
        <f t="shared" si="102"/>
        <v xml:space="preserve">Группа от QF </v>
      </c>
      <c r="H415" s="83"/>
      <c r="I415" s="83"/>
      <c r="J415" s="133"/>
      <c r="K415" s="84"/>
      <c r="L415" s="85"/>
      <c r="M415" s="85"/>
      <c r="N415" s="86"/>
      <c r="O415" s="80"/>
      <c r="P415" s="87"/>
      <c r="Q415" s="88" t="str">
        <f t="shared" si="96"/>
        <v xml:space="preserve"> </v>
      </c>
      <c r="R415" s="89"/>
      <c r="S415" s="90" t="str">
        <f t="shared" si="97"/>
        <v xml:space="preserve"> </v>
      </c>
      <c r="T415" s="90"/>
      <c r="U415" s="90"/>
      <c r="V415" s="90"/>
      <c r="W415" s="90"/>
      <c r="X415" s="87" t="s">
        <v>75</v>
      </c>
      <c r="Y415" s="76"/>
      <c r="Z415" s="91">
        <f t="shared" si="92"/>
        <v>0</v>
      </c>
      <c r="AA415" s="88" t="str">
        <f t="shared" si="98"/>
        <v xml:space="preserve"> </v>
      </c>
      <c r="AB415" s="91" t="str">
        <f t="shared" si="93"/>
        <v xml:space="preserve"> </v>
      </c>
      <c r="AC415" s="78"/>
      <c r="AD415" s="78"/>
      <c r="AE415" s="78"/>
      <c r="AG415" s="94" t="str">
        <f t="shared" si="94"/>
        <v>≤60</v>
      </c>
      <c r="AH415" s="94">
        <f t="shared" ca="1" si="95"/>
        <v>47</v>
      </c>
      <c r="AI415" s="95">
        <f t="shared" si="103"/>
        <v>0</v>
      </c>
      <c r="AJ415" s="95">
        <f t="shared" si="104"/>
        <v>0</v>
      </c>
      <c r="AK415" s="96">
        <f t="shared" si="99"/>
        <v>0</v>
      </c>
      <c r="AL415" s="96">
        <f t="shared" si="100"/>
        <v>0</v>
      </c>
    </row>
    <row r="416" spans="2:38" s="97" customFormat="1" ht="39.6" x14ac:dyDescent="0.3">
      <c r="B416" s="79">
        <f t="shared" si="101"/>
        <v>413</v>
      </c>
      <c r="C416" s="79"/>
      <c r="D416" s="80" t="s">
        <v>95</v>
      </c>
      <c r="E416" s="80"/>
      <c r="F416" s="81"/>
      <c r="G416" s="82" t="str">
        <f t="shared" si="102"/>
        <v xml:space="preserve">Группа от QF </v>
      </c>
      <c r="H416" s="83"/>
      <c r="I416" s="83"/>
      <c r="J416" s="133"/>
      <c r="K416" s="84"/>
      <c r="L416" s="85"/>
      <c r="M416" s="85"/>
      <c r="N416" s="86"/>
      <c r="O416" s="80"/>
      <c r="P416" s="87"/>
      <c r="Q416" s="88" t="str">
        <f t="shared" si="96"/>
        <v xml:space="preserve"> </v>
      </c>
      <c r="R416" s="89"/>
      <c r="S416" s="90" t="str">
        <f t="shared" si="97"/>
        <v xml:space="preserve"> </v>
      </c>
      <c r="T416" s="90"/>
      <c r="U416" s="90"/>
      <c r="V416" s="90"/>
      <c r="W416" s="90"/>
      <c r="X416" s="87" t="s">
        <v>75</v>
      </c>
      <c r="Y416" s="76"/>
      <c r="Z416" s="91">
        <f t="shared" si="92"/>
        <v>0</v>
      </c>
      <c r="AA416" s="88" t="str">
        <f t="shared" si="98"/>
        <v xml:space="preserve"> </v>
      </c>
      <c r="AB416" s="91" t="str">
        <f t="shared" si="93"/>
        <v xml:space="preserve"> </v>
      </c>
      <c r="AC416" s="78"/>
      <c r="AD416" s="78"/>
      <c r="AE416" s="78"/>
      <c r="AG416" s="94" t="str">
        <f t="shared" si="94"/>
        <v>≤60</v>
      </c>
      <c r="AH416" s="94">
        <f t="shared" ca="1" si="95"/>
        <v>32</v>
      </c>
      <c r="AI416" s="95">
        <f t="shared" si="103"/>
        <v>0</v>
      </c>
      <c r="AJ416" s="95">
        <f t="shared" si="104"/>
        <v>0</v>
      </c>
      <c r="AK416" s="96">
        <f t="shared" si="99"/>
        <v>0</v>
      </c>
      <c r="AL416" s="96">
        <f t="shared" si="100"/>
        <v>0</v>
      </c>
    </row>
    <row r="417" spans="2:38" s="97" customFormat="1" ht="39.6" x14ac:dyDescent="0.3">
      <c r="B417" s="79">
        <f t="shared" si="101"/>
        <v>414</v>
      </c>
      <c r="C417" s="79"/>
      <c r="D417" s="80" t="s">
        <v>95</v>
      </c>
      <c r="E417" s="80"/>
      <c r="F417" s="81"/>
      <c r="G417" s="82" t="str">
        <f t="shared" si="102"/>
        <v xml:space="preserve">Группа от QF </v>
      </c>
      <c r="H417" s="83"/>
      <c r="I417" s="83"/>
      <c r="J417" s="133"/>
      <c r="K417" s="84"/>
      <c r="L417" s="85"/>
      <c r="M417" s="85"/>
      <c r="N417" s="86"/>
      <c r="O417" s="80"/>
      <c r="P417" s="87"/>
      <c r="Q417" s="88" t="str">
        <f t="shared" si="96"/>
        <v xml:space="preserve"> </v>
      </c>
      <c r="R417" s="89"/>
      <c r="S417" s="90" t="str">
        <f t="shared" si="97"/>
        <v xml:space="preserve"> </v>
      </c>
      <c r="T417" s="90"/>
      <c r="U417" s="90"/>
      <c r="V417" s="90"/>
      <c r="W417" s="90"/>
      <c r="X417" s="87" t="s">
        <v>75</v>
      </c>
      <c r="Y417" s="76"/>
      <c r="Z417" s="91">
        <f t="shared" si="92"/>
        <v>0</v>
      </c>
      <c r="AA417" s="88" t="str">
        <f t="shared" si="98"/>
        <v xml:space="preserve"> </v>
      </c>
      <c r="AB417" s="91" t="str">
        <f t="shared" si="93"/>
        <v xml:space="preserve"> </v>
      </c>
      <c r="AC417" s="78"/>
      <c r="AD417" s="78"/>
      <c r="AE417" s="78"/>
      <c r="AG417" s="94" t="str">
        <f t="shared" si="94"/>
        <v>≤60</v>
      </c>
      <c r="AH417" s="94">
        <f t="shared" ca="1" si="95"/>
        <v>27</v>
      </c>
      <c r="AI417" s="95">
        <f t="shared" si="103"/>
        <v>0</v>
      </c>
      <c r="AJ417" s="95">
        <f t="shared" si="104"/>
        <v>0</v>
      </c>
      <c r="AK417" s="96">
        <f t="shared" si="99"/>
        <v>0</v>
      </c>
      <c r="AL417" s="96">
        <f t="shared" si="100"/>
        <v>0</v>
      </c>
    </row>
    <row r="418" spans="2:38" s="97" customFormat="1" ht="39.6" x14ac:dyDescent="0.3">
      <c r="B418" s="79">
        <f t="shared" si="101"/>
        <v>415</v>
      </c>
      <c r="C418" s="79"/>
      <c r="D418" s="80" t="s">
        <v>95</v>
      </c>
      <c r="E418" s="80"/>
      <c r="F418" s="81"/>
      <c r="G418" s="82" t="str">
        <f t="shared" si="102"/>
        <v xml:space="preserve">Группа от QF </v>
      </c>
      <c r="H418" s="83"/>
      <c r="I418" s="83"/>
      <c r="J418" s="133"/>
      <c r="K418" s="84"/>
      <c r="L418" s="85"/>
      <c r="M418" s="85"/>
      <c r="N418" s="86"/>
      <c r="O418" s="80"/>
      <c r="P418" s="87"/>
      <c r="Q418" s="88" t="str">
        <f t="shared" si="96"/>
        <v xml:space="preserve"> </v>
      </c>
      <c r="R418" s="89"/>
      <c r="S418" s="90" t="str">
        <f t="shared" si="97"/>
        <v xml:space="preserve"> </v>
      </c>
      <c r="T418" s="90"/>
      <c r="U418" s="90"/>
      <c r="V418" s="90"/>
      <c r="W418" s="90"/>
      <c r="X418" s="87" t="s">
        <v>75</v>
      </c>
      <c r="Y418" s="76"/>
      <c r="Z418" s="91">
        <f t="shared" si="92"/>
        <v>0</v>
      </c>
      <c r="AA418" s="88" t="str">
        <f t="shared" si="98"/>
        <v xml:space="preserve"> </v>
      </c>
      <c r="AB418" s="91" t="str">
        <f t="shared" si="93"/>
        <v xml:space="preserve"> </v>
      </c>
      <c r="AC418" s="78"/>
      <c r="AD418" s="78"/>
      <c r="AE418" s="78"/>
      <c r="AG418" s="94" t="str">
        <f t="shared" si="94"/>
        <v>≤60</v>
      </c>
      <c r="AH418" s="94">
        <f t="shared" ca="1" si="95"/>
        <v>42</v>
      </c>
      <c r="AI418" s="95">
        <f t="shared" si="103"/>
        <v>0</v>
      </c>
      <c r="AJ418" s="95">
        <f t="shared" si="104"/>
        <v>0</v>
      </c>
      <c r="AK418" s="96">
        <f t="shared" si="99"/>
        <v>0</v>
      </c>
      <c r="AL418" s="96">
        <f t="shared" si="100"/>
        <v>0</v>
      </c>
    </row>
    <row r="419" spans="2:38" s="97" customFormat="1" ht="39.6" x14ac:dyDescent="0.3">
      <c r="B419" s="79">
        <f t="shared" si="101"/>
        <v>416</v>
      </c>
      <c r="C419" s="79"/>
      <c r="D419" s="80" t="s">
        <v>95</v>
      </c>
      <c r="E419" s="80"/>
      <c r="F419" s="81"/>
      <c r="G419" s="82" t="str">
        <f t="shared" si="102"/>
        <v xml:space="preserve">Группа от QF </v>
      </c>
      <c r="H419" s="83"/>
      <c r="I419" s="83"/>
      <c r="J419" s="133"/>
      <c r="K419" s="84"/>
      <c r="L419" s="85"/>
      <c r="M419" s="85"/>
      <c r="N419" s="86"/>
      <c r="O419" s="80"/>
      <c r="P419" s="87"/>
      <c r="Q419" s="88" t="str">
        <f t="shared" si="96"/>
        <v xml:space="preserve"> </v>
      </c>
      <c r="R419" s="89"/>
      <c r="S419" s="90" t="str">
        <f t="shared" si="97"/>
        <v xml:space="preserve"> </v>
      </c>
      <c r="T419" s="90"/>
      <c r="U419" s="90"/>
      <c r="V419" s="90"/>
      <c r="W419" s="90"/>
      <c r="X419" s="87" t="s">
        <v>75</v>
      </c>
      <c r="Y419" s="76"/>
      <c r="Z419" s="91">
        <f t="shared" si="92"/>
        <v>0</v>
      </c>
      <c r="AA419" s="88" t="str">
        <f t="shared" si="98"/>
        <v xml:space="preserve"> </v>
      </c>
      <c r="AB419" s="91" t="str">
        <f t="shared" si="93"/>
        <v xml:space="preserve"> </v>
      </c>
      <c r="AC419" s="78"/>
      <c r="AD419" s="78"/>
      <c r="AE419" s="78"/>
      <c r="AG419" s="94" t="str">
        <f t="shared" si="94"/>
        <v>≤60</v>
      </c>
      <c r="AH419" s="94">
        <f t="shared" ca="1" si="95"/>
        <v>23</v>
      </c>
      <c r="AI419" s="95">
        <f t="shared" si="103"/>
        <v>0</v>
      </c>
      <c r="AJ419" s="95">
        <f t="shared" si="104"/>
        <v>0</v>
      </c>
      <c r="AK419" s="96">
        <f t="shared" si="99"/>
        <v>0</v>
      </c>
      <c r="AL419" s="96">
        <f t="shared" si="100"/>
        <v>0</v>
      </c>
    </row>
    <row r="420" spans="2:38" s="97" customFormat="1" ht="39.6" x14ac:dyDescent="0.3">
      <c r="B420" s="79">
        <f t="shared" si="101"/>
        <v>417</v>
      </c>
      <c r="C420" s="79"/>
      <c r="D420" s="80" t="s">
        <v>95</v>
      </c>
      <c r="E420" s="80"/>
      <c r="F420" s="81"/>
      <c r="G420" s="82" t="str">
        <f t="shared" si="102"/>
        <v xml:space="preserve">Группа от QF </v>
      </c>
      <c r="H420" s="83"/>
      <c r="I420" s="83"/>
      <c r="J420" s="133"/>
      <c r="K420" s="84"/>
      <c r="L420" s="85"/>
      <c r="M420" s="85"/>
      <c r="N420" s="86"/>
      <c r="O420" s="80"/>
      <c r="P420" s="87"/>
      <c r="Q420" s="88" t="str">
        <f t="shared" si="96"/>
        <v xml:space="preserve"> </v>
      </c>
      <c r="R420" s="89"/>
      <c r="S420" s="90" t="str">
        <f t="shared" si="97"/>
        <v xml:space="preserve"> </v>
      </c>
      <c r="T420" s="90"/>
      <c r="U420" s="90"/>
      <c r="V420" s="90"/>
      <c r="W420" s="90"/>
      <c r="X420" s="87" t="s">
        <v>75</v>
      </c>
      <c r="Y420" s="76"/>
      <c r="Z420" s="91">
        <f t="shared" si="92"/>
        <v>0</v>
      </c>
      <c r="AA420" s="88" t="str">
        <f t="shared" si="98"/>
        <v xml:space="preserve"> </v>
      </c>
      <c r="AB420" s="91" t="str">
        <f t="shared" si="93"/>
        <v xml:space="preserve"> </v>
      </c>
      <c r="AC420" s="78"/>
      <c r="AD420" s="78"/>
      <c r="AE420" s="78"/>
      <c r="AG420" s="94" t="str">
        <f t="shared" si="94"/>
        <v>≤60</v>
      </c>
      <c r="AH420" s="94">
        <f t="shared" ca="1" si="95"/>
        <v>39</v>
      </c>
      <c r="AI420" s="95">
        <f t="shared" si="103"/>
        <v>0</v>
      </c>
      <c r="AJ420" s="95">
        <f t="shared" si="104"/>
        <v>0</v>
      </c>
      <c r="AK420" s="96">
        <f t="shared" si="99"/>
        <v>0</v>
      </c>
      <c r="AL420" s="96">
        <f t="shared" si="100"/>
        <v>0</v>
      </c>
    </row>
    <row r="421" spans="2:38" s="97" customFormat="1" ht="39.6" x14ac:dyDescent="0.3">
      <c r="B421" s="79">
        <f t="shared" si="101"/>
        <v>418</v>
      </c>
      <c r="C421" s="79"/>
      <c r="D421" s="80" t="s">
        <v>95</v>
      </c>
      <c r="E421" s="80"/>
      <c r="F421" s="81"/>
      <c r="G421" s="82" t="str">
        <f t="shared" si="102"/>
        <v xml:space="preserve">Группа от QF </v>
      </c>
      <c r="H421" s="83"/>
      <c r="I421" s="83"/>
      <c r="J421" s="133"/>
      <c r="K421" s="84"/>
      <c r="L421" s="85"/>
      <c r="M421" s="85"/>
      <c r="N421" s="86"/>
      <c r="O421" s="80"/>
      <c r="P421" s="87"/>
      <c r="Q421" s="88" t="str">
        <f t="shared" si="96"/>
        <v xml:space="preserve"> </v>
      </c>
      <c r="R421" s="89"/>
      <c r="S421" s="90" t="str">
        <f t="shared" si="97"/>
        <v xml:space="preserve"> </v>
      </c>
      <c r="T421" s="90"/>
      <c r="U421" s="90"/>
      <c r="V421" s="90"/>
      <c r="W421" s="90"/>
      <c r="X421" s="87" t="s">
        <v>75</v>
      </c>
      <c r="Y421" s="76"/>
      <c r="Z421" s="91">
        <f t="shared" si="92"/>
        <v>0</v>
      </c>
      <c r="AA421" s="88" t="str">
        <f t="shared" si="98"/>
        <v xml:space="preserve"> </v>
      </c>
      <c r="AB421" s="91" t="str">
        <f t="shared" si="93"/>
        <v xml:space="preserve"> </v>
      </c>
      <c r="AC421" s="78"/>
      <c r="AD421" s="78"/>
      <c r="AE421" s="78"/>
      <c r="AG421" s="94" t="str">
        <f t="shared" si="94"/>
        <v>≤60</v>
      </c>
      <c r="AH421" s="94">
        <f t="shared" ca="1" si="95"/>
        <v>38</v>
      </c>
      <c r="AI421" s="95">
        <f t="shared" si="103"/>
        <v>0</v>
      </c>
      <c r="AJ421" s="95">
        <f t="shared" si="104"/>
        <v>0</v>
      </c>
      <c r="AK421" s="96">
        <f t="shared" si="99"/>
        <v>0</v>
      </c>
      <c r="AL421" s="96">
        <f t="shared" si="100"/>
        <v>0</v>
      </c>
    </row>
    <row r="422" spans="2:38" s="97" customFormat="1" ht="39.6" x14ac:dyDescent="0.3">
      <c r="B422" s="79">
        <f t="shared" si="101"/>
        <v>419</v>
      </c>
      <c r="C422" s="79"/>
      <c r="D422" s="80" t="s">
        <v>95</v>
      </c>
      <c r="E422" s="80"/>
      <c r="F422" s="81"/>
      <c r="G422" s="82" t="str">
        <f t="shared" si="102"/>
        <v xml:space="preserve">Группа от QF </v>
      </c>
      <c r="H422" s="83"/>
      <c r="I422" s="83"/>
      <c r="J422" s="133"/>
      <c r="K422" s="84"/>
      <c r="L422" s="85"/>
      <c r="M422" s="85"/>
      <c r="N422" s="86"/>
      <c r="O422" s="80"/>
      <c r="P422" s="87"/>
      <c r="Q422" s="88" t="str">
        <f t="shared" si="96"/>
        <v xml:space="preserve"> </v>
      </c>
      <c r="R422" s="89"/>
      <c r="S422" s="90" t="str">
        <f t="shared" si="97"/>
        <v xml:space="preserve"> </v>
      </c>
      <c r="T422" s="90"/>
      <c r="U422" s="90"/>
      <c r="V422" s="90"/>
      <c r="W422" s="90"/>
      <c r="X422" s="87" t="s">
        <v>75</v>
      </c>
      <c r="Y422" s="76"/>
      <c r="Z422" s="91">
        <f t="shared" si="92"/>
        <v>0</v>
      </c>
      <c r="AA422" s="88" t="str">
        <f t="shared" si="98"/>
        <v xml:space="preserve"> </v>
      </c>
      <c r="AB422" s="91" t="str">
        <f t="shared" si="93"/>
        <v xml:space="preserve"> </v>
      </c>
      <c r="AC422" s="78"/>
      <c r="AD422" s="78"/>
      <c r="AE422" s="78"/>
      <c r="AG422" s="94" t="str">
        <f t="shared" si="94"/>
        <v>≤60</v>
      </c>
      <c r="AH422" s="94">
        <f t="shared" ca="1" si="95"/>
        <v>38</v>
      </c>
      <c r="AI422" s="95">
        <f t="shared" si="103"/>
        <v>0</v>
      </c>
      <c r="AJ422" s="95">
        <f t="shared" si="104"/>
        <v>0</v>
      </c>
      <c r="AK422" s="96">
        <f t="shared" si="99"/>
        <v>0</v>
      </c>
      <c r="AL422" s="96">
        <f t="shared" si="100"/>
        <v>0</v>
      </c>
    </row>
    <row r="423" spans="2:38" s="97" customFormat="1" ht="39.6" x14ac:dyDescent="0.3">
      <c r="B423" s="79">
        <f t="shared" si="101"/>
        <v>420</v>
      </c>
      <c r="C423" s="79"/>
      <c r="D423" s="80" t="s">
        <v>95</v>
      </c>
      <c r="E423" s="80"/>
      <c r="F423" s="81"/>
      <c r="G423" s="82" t="str">
        <f t="shared" si="102"/>
        <v xml:space="preserve">Группа от QF </v>
      </c>
      <c r="H423" s="83"/>
      <c r="I423" s="83"/>
      <c r="J423" s="133"/>
      <c r="K423" s="84"/>
      <c r="L423" s="85"/>
      <c r="M423" s="85"/>
      <c r="N423" s="86"/>
      <c r="O423" s="80"/>
      <c r="P423" s="87"/>
      <c r="Q423" s="88" t="str">
        <f t="shared" si="96"/>
        <v xml:space="preserve"> </v>
      </c>
      <c r="R423" s="89"/>
      <c r="S423" s="90" t="str">
        <f t="shared" si="97"/>
        <v xml:space="preserve"> </v>
      </c>
      <c r="T423" s="90"/>
      <c r="U423" s="90"/>
      <c r="V423" s="90"/>
      <c r="W423" s="90"/>
      <c r="X423" s="87" t="s">
        <v>75</v>
      </c>
      <c r="Y423" s="76"/>
      <c r="Z423" s="91">
        <f t="shared" si="92"/>
        <v>0</v>
      </c>
      <c r="AA423" s="88" t="str">
        <f t="shared" si="98"/>
        <v xml:space="preserve"> </v>
      </c>
      <c r="AB423" s="91" t="str">
        <f t="shared" si="93"/>
        <v xml:space="preserve"> </v>
      </c>
      <c r="AC423" s="78"/>
      <c r="AD423" s="78"/>
      <c r="AE423" s="78"/>
      <c r="AG423" s="94" t="str">
        <f t="shared" si="94"/>
        <v>≤60</v>
      </c>
      <c r="AH423" s="94">
        <f t="shared" ca="1" si="95"/>
        <v>37</v>
      </c>
      <c r="AI423" s="95">
        <f t="shared" si="103"/>
        <v>0</v>
      </c>
      <c r="AJ423" s="95">
        <f t="shared" si="104"/>
        <v>0</v>
      </c>
      <c r="AK423" s="96">
        <f t="shared" si="99"/>
        <v>0</v>
      </c>
      <c r="AL423" s="96">
        <f t="shared" si="100"/>
        <v>0</v>
      </c>
    </row>
    <row r="424" spans="2:38" s="97" customFormat="1" ht="39.6" x14ac:dyDescent="0.3">
      <c r="B424" s="79">
        <f t="shared" si="101"/>
        <v>421</v>
      </c>
      <c r="C424" s="79"/>
      <c r="D424" s="80" t="s">
        <v>95</v>
      </c>
      <c r="E424" s="80"/>
      <c r="F424" s="81"/>
      <c r="G424" s="82" t="str">
        <f t="shared" si="102"/>
        <v xml:space="preserve">Группа от QF </v>
      </c>
      <c r="H424" s="83"/>
      <c r="I424" s="83"/>
      <c r="J424" s="133"/>
      <c r="K424" s="84"/>
      <c r="L424" s="85"/>
      <c r="M424" s="85"/>
      <c r="N424" s="86"/>
      <c r="O424" s="80"/>
      <c r="P424" s="87"/>
      <c r="Q424" s="88" t="str">
        <f t="shared" si="96"/>
        <v xml:space="preserve"> </v>
      </c>
      <c r="R424" s="89"/>
      <c r="S424" s="90" t="str">
        <f t="shared" si="97"/>
        <v xml:space="preserve"> </v>
      </c>
      <c r="T424" s="90"/>
      <c r="U424" s="90"/>
      <c r="V424" s="90"/>
      <c r="W424" s="90"/>
      <c r="X424" s="87" t="s">
        <v>75</v>
      </c>
      <c r="Y424" s="76"/>
      <c r="Z424" s="91">
        <f t="shared" si="92"/>
        <v>0</v>
      </c>
      <c r="AA424" s="88" t="str">
        <f t="shared" si="98"/>
        <v xml:space="preserve"> </v>
      </c>
      <c r="AB424" s="91" t="str">
        <f t="shared" si="93"/>
        <v xml:space="preserve"> </v>
      </c>
      <c r="AC424" s="78"/>
      <c r="AD424" s="78"/>
      <c r="AE424" s="78"/>
      <c r="AG424" s="94" t="str">
        <f t="shared" si="94"/>
        <v>≤60</v>
      </c>
      <c r="AH424" s="94">
        <f t="shared" ca="1" si="95"/>
        <v>23</v>
      </c>
      <c r="AI424" s="95">
        <f t="shared" si="103"/>
        <v>0</v>
      </c>
      <c r="AJ424" s="95">
        <f t="shared" si="104"/>
        <v>0</v>
      </c>
      <c r="AK424" s="96">
        <f t="shared" si="99"/>
        <v>0</v>
      </c>
      <c r="AL424" s="96">
        <f t="shared" si="100"/>
        <v>0</v>
      </c>
    </row>
    <row r="425" spans="2:38" s="97" customFormat="1" ht="39.6" x14ac:dyDescent="0.3">
      <c r="B425" s="79">
        <f t="shared" si="101"/>
        <v>422</v>
      </c>
      <c r="C425" s="79"/>
      <c r="D425" s="80" t="s">
        <v>95</v>
      </c>
      <c r="E425" s="80"/>
      <c r="F425" s="81"/>
      <c r="G425" s="82" t="str">
        <f t="shared" si="102"/>
        <v xml:space="preserve">Группа от QF </v>
      </c>
      <c r="H425" s="83"/>
      <c r="I425" s="83"/>
      <c r="J425" s="133"/>
      <c r="K425" s="84"/>
      <c r="L425" s="85"/>
      <c r="M425" s="85"/>
      <c r="N425" s="86"/>
      <c r="O425" s="80"/>
      <c r="P425" s="87"/>
      <c r="Q425" s="88" t="str">
        <f t="shared" si="96"/>
        <v xml:space="preserve"> </v>
      </c>
      <c r="R425" s="89"/>
      <c r="S425" s="90" t="str">
        <f t="shared" si="97"/>
        <v xml:space="preserve"> </v>
      </c>
      <c r="T425" s="90"/>
      <c r="U425" s="90"/>
      <c r="V425" s="90"/>
      <c r="W425" s="90"/>
      <c r="X425" s="87" t="s">
        <v>75</v>
      </c>
      <c r="Y425" s="76"/>
      <c r="Z425" s="91">
        <f t="shared" si="92"/>
        <v>0</v>
      </c>
      <c r="AA425" s="88" t="str">
        <f t="shared" si="98"/>
        <v xml:space="preserve"> </v>
      </c>
      <c r="AB425" s="91" t="str">
        <f t="shared" si="93"/>
        <v xml:space="preserve"> </v>
      </c>
      <c r="AC425" s="78"/>
      <c r="AD425" s="78"/>
      <c r="AE425" s="78"/>
      <c r="AG425" s="94" t="str">
        <f t="shared" si="94"/>
        <v>≤60</v>
      </c>
      <c r="AH425" s="94">
        <f t="shared" ca="1" si="95"/>
        <v>39</v>
      </c>
      <c r="AI425" s="95">
        <f t="shared" si="103"/>
        <v>0</v>
      </c>
      <c r="AJ425" s="95">
        <f t="shared" si="104"/>
        <v>0</v>
      </c>
      <c r="AK425" s="96">
        <f t="shared" si="99"/>
        <v>0</v>
      </c>
      <c r="AL425" s="96">
        <f t="shared" si="100"/>
        <v>0</v>
      </c>
    </row>
    <row r="426" spans="2:38" s="97" customFormat="1" ht="39.6" x14ac:dyDescent="0.3">
      <c r="B426" s="79">
        <f t="shared" si="101"/>
        <v>423</v>
      </c>
      <c r="C426" s="79"/>
      <c r="D426" s="80" t="s">
        <v>95</v>
      </c>
      <c r="E426" s="80"/>
      <c r="F426" s="81"/>
      <c r="G426" s="82" t="str">
        <f t="shared" si="102"/>
        <v xml:space="preserve">Группа от QF </v>
      </c>
      <c r="H426" s="83"/>
      <c r="I426" s="83"/>
      <c r="J426" s="133"/>
      <c r="K426" s="84"/>
      <c r="L426" s="85"/>
      <c r="M426" s="85"/>
      <c r="N426" s="86"/>
      <c r="O426" s="80"/>
      <c r="P426" s="87"/>
      <c r="Q426" s="88" t="str">
        <f t="shared" si="96"/>
        <v xml:space="preserve"> </v>
      </c>
      <c r="R426" s="89"/>
      <c r="S426" s="90" t="str">
        <f t="shared" si="97"/>
        <v xml:space="preserve"> </v>
      </c>
      <c r="T426" s="90"/>
      <c r="U426" s="90"/>
      <c r="V426" s="90"/>
      <c r="W426" s="90"/>
      <c r="X426" s="87" t="s">
        <v>75</v>
      </c>
      <c r="Y426" s="76"/>
      <c r="Z426" s="91">
        <f t="shared" si="92"/>
        <v>0</v>
      </c>
      <c r="AA426" s="88" t="str">
        <f t="shared" si="98"/>
        <v xml:space="preserve"> </v>
      </c>
      <c r="AB426" s="91" t="str">
        <f t="shared" si="93"/>
        <v xml:space="preserve"> </v>
      </c>
      <c r="AC426" s="78"/>
      <c r="AD426" s="78"/>
      <c r="AE426" s="78"/>
      <c r="AG426" s="94" t="str">
        <f t="shared" si="94"/>
        <v>≤60</v>
      </c>
      <c r="AH426" s="94">
        <f t="shared" ca="1" si="95"/>
        <v>27</v>
      </c>
      <c r="AI426" s="95">
        <f t="shared" si="103"/>
        <v>0</v>
      </c>
      <c r="AJ426" s="95">
        <f t="shared" si="104"/>
        <v>0</v>
      </c>
      <c r="AK426" s="96">
        <f t="shared" si="99"/>
        <v>0</v>
      </c>
      <c r="AL426" s="96">
        <f t="shared" si="100"/>
        <v>0</v>
      </c>
    </row>
    <row r="427" spans="2:38" s="97" customFormat="1" ht="39.6" x14ac:dyDescent="0.3">
      <c r="B427" s="79">
        <f t="shared" si="101"/>
        <v>424</v>
      </c>
      <c r="C427" s="79"/>
      <c r="D427" s="80" t="s">
        <v>95</v>
      </c>
      <c r="E427" s="80"/>
      <c r="F427" s="81"/>
      <c r="G427" s="82" t="str">
        <f t="shared" si="102"/>
        <v xml:space="preserve">Группа от QF </v>
      </c>
      <c r="H427" s="83"/>
      <c r="I427" s="83"/>
      <c r="J427" s="133"/>
      <c r="K427" s="84"/>
      <c r="L427" s="85"/>
      <c r="M427" s="85"/>
      <c r="N427" s="86"/>
      <c r="O427" s="80"/>
      <c r="P427" s="87"/>
      <c r="Q427" s="88" t="str">
        <f t="shared" si="96"/>
        <v xml:space="preserve"> </v>
      </c>
      <c r="R427" s="89"/>
      <c r="S427" s="90" t="str">
        <f t="shared" si="97"/>
        <v xml:space="preserve"> </v>
      </c>
      <c r="T427" s="90"/>
      <c r="U427" s="90"/>
      <c r="V427" s="90"/>
      <c r="W427" s="90"/>
      <c r="X427" s="87" t="s">
        <v>75</v>
      </c>
      <c r="Y427" s="76"/>
      <c r="Z427" s="91">
        <f t="shared" si="92"/>
        <v>0</v>
      </c>
      <c r="AA427" s="88" t="str">
        <f t="shared" si="98"/>
        <v xml:space="preserve"> </v>
      </c>
      <c r="AB427" s="91" t="str">
        <f t="shared" si="93"/>
        <v xml:space="preserve"> </v>
      </c>
      <c r="AC427" s="78"/>
      <c r="AD427" s="78"/>
      <c r="AE427" s="78"/>
      <c r="AG427" s="94" t="str">
        <f t="shared" si="94"/>
        <v>≤60</v>
      </c>
      <c r="AH427" s="94">
        <f t="shared" ca="1" si="95"/>
        <v>50</v>
      </c>
      <c r="AI427" s="95">
        <f t="shared" si="103"/>
        <v>0</v>
      </c>
      <c r="AJ427" s="95">
        <f t="shared" si="104"/>
        <v>0</v>
      </c>
      <c r="AK427" s="96">
        <f t="shared" si="99"/>
        <v>0</v>
      </c>
      <c r="AL427" s="96">
        <f t="shared" si="100"/>
        <v>0</v>
      </c>
    </row>
    <row r="428" spans="2:38" s="97" customFormat="1" ht="39.6" x14ac:dyDescent="0.3">
      <c r="B428" s="79">
        <f t="shared" si="101"/>
        <v>425</v>
      </c>
      <c r="C428" s="79"/>
      <c r="D428" s="80" t="s">
        <v>95</v>
      </c>
      <c r="E428" s="80"/>
      <c r="F428" s="81"/>
      <c r="G428" s="82" t="str">
        <f t="shared" si="102"/>
        <v xml:space="preserve">Группа от QF </v>
      </c>
      <c r="H428" s="83"/>
      <c r="I428" s="83"/>
      <c r="J428" s="133"/>
      <c r="K428" s="84"/>
      <c r="L428" s="85"/>
      <c r="M428" s="85"/>
      <c r="N428" s="86"/>
      <c r="O428" s="80"/>
      <c r="P428" s="87"/>
      <c r="Q428" s="88" t="str">
        <f t="shared" si="96"/>
        <v xml:space="preserve"> </v>
      </c>
      <c r="R428" s="89"/>
      <c r="S428" s="90" t="str">
        <f t="shared" si="97"/>
        <v xml:space="preserve"> </v>
      </c>
      <c r="T428" s="90"/>
      <c r="U428" s="90"/>
      <c r="V428" s="90"/>
      <c r="W428" s="90"/>
      <c r="X428" s="87" t="s">
        <v>75</v>
      </c>
      <c r="Y428" s="76"/>
      <c r="Z428" s="91">
        <f t="shared" si="92"/>
        <v>0</v>
      </c>
      <c r="AA428" s="88" t="str">
        <f t="shared" si="98"/>
        <v xml:space="preserve"> </v>
      </c>
      <c r="AB428" s="91" t="str">
        <f t="shared" si="93"/>
        <v xml:space="preserve"> </v>
      </c>
      <c r="AC428" s="78"/>
      <c r="AD428" s="78"/>
      <c r="AE428" s="78"/>
      <c r="AG428" s="94" t="str">
        <f t="shared" si="94"/>
        <v>≤60</v>
      </c>
      <c r="AH428" s="94">
        <f t="shared" ca="1" si="95"/>
        <v>34</v>
      </c>
      <c r="AI428" s="95">
        <f t="shared" si="103"/>
        <v>0</v>
      </c>
      <c r="AJ428" s="95">
        <f t="shared" si="104"/>
        <v>0</v>
      </c>
      <c r="AK428" s="96">
        <f t="shared" si="99"/>
        <v>0</v>
      </c>
      <c r="AL428" s="96">
        <f t="shared" si="100"/>
        <v>0</v>
      </c>
    </row>
    <row r="429" spans="2:38" s="97" customFormat="1" ht="39.6" x14ac:dyDescent="0.3">
      <c r="B429" s="79">
        <f t="shared" si="101"/>
        <v>426</v>
      </c>
      <c r="C429" s="79"/>
      <c r="D429" s="80" t="s">
        <v>95</v>
      </c>
      <c r="E429" s="80"/>
      <c r="F429" s="81"/>
      <c r="G429" s="82" t="str">
        <f t="shared" si="102"/>
        <v xml:space="preserve">Группа от QF </v>
      </c>
      <c r="H429" s="83"/>
      <c r="I429" s="83"/>
      <c r="J429" s="133"/>
      <c r="K429" s="84"/>
      <c r="L429" s="85"/>
      <c r="M429" s="85"/>
      <c r="N429" s="86"/>
      <c r="O429" s="80"/>
      <c r="P429" s="87"/>
      <c r="Q429" s="88" t="str">
        <f t="shared" si="96"/>
        <v xml:space="preserve"> </v>
      </c>
      <c r="R429" s="89"/>
      <c r="S429" s="90" t="str">
        <f t="shared" si="97"/>
        <v xml:space="preserve"> </v>
      </c>
      <c r="T429" s="90"/>
      <c r="U429" s="90"/>
      <c r="V429" s="90"/>
      <c r="W429" s="90"/>
      <c r="X429" s="87" t="s">
        <v>75</v>
      </c>
      <c r="Y429" s="76"/>
      <c r="Z429" s="91">
        <f t="shared" si="92"/>
        <v>0</v>
      </c>
      <c r="AA429" s="88" t="str">
        <f t="shared" si="98"/>
        <v xml:space="preserve"> </v>
      </c>
      <c r="AB429" s="91" t="str">
        <f t="shared" si="93"/>
        <v xml:space="preserve"> </v>
      </c>
      <c r="AC429" s="78"/>
      <c r="AD429" s="78"/>
      <c r="AE429" s="78"/>
      <c r="AG429" s="94" t="str">
        <f t="shared" si="94"/>
        <v>≤60</v>
      </c>
      <c r="AH429" s="94">
        <f t="shared" ca="1" si="95"/>
        <v>47</v>
      </c>
      <c r="AI429" s="95">
        <f t="shared" si="103"/>
        <v>0</v>
      </c>
      <c r="AJ429" s="95">
        <f t="shared" si="104"/>
        <v>0</v>
      </c>
      <c r="AK429" s="96">
        <f t="shared" si="99"/>
        <v>0</v>
      </c>
      <c r="AL429" s="96">
        <f t="shared" si="100"/>
        <v>0</v>
      </c>
    </row>
    <row r="430" spans="2:38" s="97" customFormat="1" ht="39.6" x14ac:dyDescent="0.3">
      <c r="B430" s="79">
        <f t="shared" si="101"/>
        <v>427</v>
      </c>
      <c r="C430" s="79"/>
      <c r="D430" s="80" t="s">
        <v>95</v>
      </c>
      <c r="E430" s="80"/>
      <c r="F430" s="81"/>
      <c r="G430" s="82" t="str">
        <f t="shared" si="102"/>
        <v xml:space="preserve">Группа от QF </v>
      </c>
      <c r="H430" s="83"/>
      <c r="I430" s="83"/>
      <c r="J430" s="133"/>
      <c r="K430" s="84"/>
      <c r="L430" s="85"/>
      <c r="M430" s="85"/>
      <c r="N430" s="86"/>
      <c r="O430" s="80"/>
      <c r="P430" s="87"/>
      <c r="Q430" s="88" t="str">
        <f t="shared" si="96"/>
        <v xml:space="preserve"> </v>
      </c>
      <c r="R430" s="89"/>
      <c r="S430" s="90" t="str">
        <f t="shared" si="97"/>
        <v xml:space="preserve"> </v>
      </c>
      <c r="T430" s="90"/>
      <c r="U430" s="90"/>
      <c r="V430" s="90"/>
      <c r="W430" s="90"/>
      <c r="X430" s="87" t="s">
        <v>75</v>
      </c>
      <c r="Y430" s="76"/>
      <c r="Z430" s="91">
        <f t="shared" si="92"/>
        <v>0</v>
      </c>
      <c r="AA430" s="88" t="str">
        <f t="shared" si="98"/>
        <v xml:space="preserve"> </v>
      </c>
      <c r="AB430" s="91" t="str">
        <f t="shared" si="93"/>
        <v xml:space="preserve"> </v>
      </c>
      <c r="AC430" s="78"/>
      <c r="AD430" s="78"/>
      <c r="AE430" s="78"/>
      <c r="AG430" s="94" t="str">
        <f t="shared" si="94"/>
        <v>≤60</v>
      </c>
      <c r="AH430" s="94">
        <f t="shared" ca="1" si="95"/>
        <v>45</v>
      </c>
      <c r="AI430" s="95">
        <f t="shared" si="103"/>
        <v>0</v>
      </c>
      <c r="AJ430" s="95">
        <f t="shared" si="104"/>
        <v>0</v>
      </c>
      <c r="AK430" s="96">
        <f t="shared" si="99"/>
        <v>0</v>
      </c>
      <c r="AL430" s="96">
        <f t="shared" si="100"/>
        <v>0</v>
      </c>
    </row>
    <row r="431" spans="2:38" s="97" customFormat="1" ht="39.6" x14ac:dyDescent="0.3">
      <c r="B431" s="79">
        <f t="shared" si="101"/>
        <v>428</v>
      </c>
      <c r="C431" s="79"/>
      <c r="D431" s="80" t="s">
        <v>95</v>
      </c>
      <c r="E431" s="80"/>
      <c r="F431" s="81"/>
      <c r="G431" s="82" t="str">
        <f t="shared" si="102"/>
        <v xml:space="preserve">Группа от QF </v>
      </c>
      <c r="H431" s="83"/>
      <c r="I431" s="83"/>
      <c r="J431" s="133"/>
      <c r="K431" s="84"/>
      <c r="L431" s="85"/>
      <c r="M431" s="85"/>
      <c r="N431" s="86"/>
      <c r="O431" s="80"/>
      <c r="P431" s="87"/>
      <c r="Q431" s="88" t="str">
        <f t="shared" si="96"/>
        <v xml:space="preserve"> </v>
      </c>
      <c r="R431" s="89"/>
      <c r="S431" s="90" t="str">
        <f t="shared" si="97"/>
        <v xml:space="preserve"> </v>
      </c>
      <c r="T431" s="90"/>
      <c r="U431" s="90"/>
      <c r="V431" s="90"/>
      <c r="W431" s="90"/>
      <c r="X431" s="87" t="s">
        <v>75</v>
      </c>
      <c r="Y431" s="76"/>
      <c r="Z431" s="91">
        <f t="shared" si="92"/>
        <v>0</v>
      </c>
      <c r="AA431" s="88" t="str">
        <f t="shared" si="98"/>
        <v xml:space="preserve"> </v>
      </c>
      <c r="AB431" s="91" t="str">
        <f t="shared" si="93"/>
        <v xml:space="preserve"> </v>
      </c>
      <c r="AC431" s="78"/>
      <c r="AD431" s="78"/>
      <c r="AE431" s="78"/>
      <c r="AG431" s="94" t="str">
        <f t="shared" si="94"/>
        <v>≤60</v>
      </c>
      <c r="AH431" s="94">
        <f t="shared" ca="1" si="95"/>
        <v>26</v>
      </c>
      <c r="AI431" s="95">
        <f t="shared" si="103"/>
        <v>0</v>
      </c>
      <c r="AJ431" s="95">
        <f t="shared" si="104"/>
        <v>0</v>
      </c>
      <c r="AK431" s="96">
        <f t="shared" si="99"/>
        <v>0</v>
      </c>
      <c r="AL431" s="96">
        <f t="shared" si="100"/>
        <v>0</v>
      </c>
    </row>
    <row r="432" spans="2:38" s="97" customFormat="1" ht="39.6" x14ac:dyDescent="0.3">
      <c r="B432" s="79">
        <f t="shared" si="101"/>
        <v>429</v>
      </c>
      <c r="C432" s="79"/>
      <c r="D432" s="80" t="s">
        <v>95</v>
      </c>
      <c r="E432" s="80"/>
      <c r="F432" s="81"/>
      <c r="G432" s="82" t="str">
        <f t="shared" si="102"/>
        <v xml:space="preserve">Группа от QF </v>
      </c>
      <c r="H432" s="83"/>
      <c r="I432" s="83"/>
      <c r="J432" s="133"/>
      <c r="K432" s="84"/>
      <c r="L432" s="85"/>
      <c r="M432" s="85"/>
      <c r="N432" s="86"/>
      <c r="O432" s="80"/>
      <c r="P432" s="87"/>
      <c r="Q432" s="88" t="str">
        <f t="shared" si="96"/>
        <v xml:space="preserve"> </v>
      </c>
      <c r="R432" s="89"/>
      <c r="S432" s="90" t="str">
        <f t="shared" si="97"/>
        <v xml:space="preserve"> </v>
      </c>
      <c r="T432" s="90"/>
      <c r="U432" s="90"/>
      <c r="V432" s="90"/>
      <c r="W432" s="90"/>
      <c r="X432" s="87" t="s">
        <v>75</v>
      </c>
      <c r="Y432" s="76"/>
      <c r="Z432" s="91">
        <f t="shared" si="92"/>
        <v>0</v>
      </c>
      <c r="AA432" s="88" t="str">
        <f t="shared" si="98"/>
        <v xml:space="preserve"> </v>
      </c>
      <c r="AB432" s="91" t="str">
        <f t="shared" si="93"/>
        <v xml:space="preserve"> </v>
      </c>
      <c r="AC432" s="78"/>
      <c r="AD432" s="78"/>
      <c r="AE432" s="78"/>
      <c r="AG432" s="94" t="str">
        <f t="shared" si="94"/>
        <v>≤60</v>
      </c>
      <c r="AH432" s="94">
        <f t="shared" ca="1" si="95"/>
        <v>22</v>
      </c>
      <c r="AI432" s="95">
        <f t="shared" si="103"/>
        <v>0</v>
      </c>
      <c r="AJ432" s="95">
        <f t="shared" si="104"/>
        <v>0</v>
      </c>
      <c r="AK432" s="96">
        <f t="shared" si="99"/>
        <v>0</v>
      </c>
      <c r="AL432" s="96">
        <f t="shared" si="100"/>
        <v>0</v>
      </c>
    </row>
    <row r="433" spans="2:38" s="97" customFormat="1" ht="39.6" x14ac:dyDescent="0.3">
      <c r="B433" s="79">
        <f t="shared" si="101"/>
        <v>430</v>
      </c>
      <c r="C433" s="79"/>
      <c r="D433" s="80" t="s">
        <v>95</v>
      </c>
      <c r="E433" s="80"/>
      <c r="F433" s="81"/>
      <c r="G433" s="82" t="str">
        <f t="shared" si="102"/>
        <v xml:space="preserve">Группа от QF </v>
      </c>
      <c r="H433" s="83"/>
      <c r="I433" s="83"/>
      <c r="J433" s="133"/>
      <c r="K433" s="84"/>
      <c r="L433" s="85"/>
      <c r="M433" s="85"/>
      <c r="N433" s="86"/>
      <c r="O433" s="80"/>
      <c r="P433" s="87"/>
      <c r="Q433" s="88" t="str">
        <f t="shared" si="96"/>
        <v xml:space="preserve"> </v>
      </c>
      <c r="R433" s="89"/>
      <c r="S433" s="90" t="str">
        <f t="shared" si="97"/>
        <v xml:space="preserve"> </v>
      </c>
      <c r="T433" s="90"/>
      <c r="U433" s="90"/>
      <c r="V433" s="90"/>
      <c r="W433" s="90"/>
      <c r="X433" s="87" t="s">
        <v>75</v>
      </c>
      <c r="Y433" s="76"/>
      <c r="Z433" s="91">
        <f t="shared" si="92"/>
        <v>0</v>
      </c>
      <c r="AA433" s="88" t="str">
        <f t="shared" si="98"/>
        <v xml:space="preserve"> </v>
      </c>
      <c r="AB433" s="91" t="str">
        <f t="shared" si="93"/>
        <v xml:space="preserve"> </v>
      </c>
      <c r="AC433" s="78"/>
      <c r="AD433" s="78"/>
      <c r="AE433" s="78"/>
      <c r="AG433" s="94" t="str">
        <f t="shared" si="94"/>
        <v>≤60</v>
      </c>
      <c r="AH433" s="94">
        <f t="shared" ca="1" si="95"/>
        <v>32</v>
      </c>
      <c r="AI433" s="95">
        <f t="shared" si="103"/>
        <v>0</v>
      </c>
      <c r="AJ433" s="95">
        <f t="shared" si="104"/>
        <v>0</v>
      </c>
      <c r="AK433" s="96">
        <f t="shared" si="99"/>
        <v>0</v>
      </c>
      <c r="AL433" s="96">
        <f t="shared" si="100"/>
        <v>0</v>
      </c>
    </row>
    <row r="434" spans="2:38" s="97" customFormat="1" ht="39.6" x14ac:dyDescent="0.3">
      <c r="B434" s="79">
        <f t="shared" si="101"/>
        <v>431</v>
      </c>
      <c r="C434" s="79"/>
      <c r="D434" s="80" t="s">
        <v>95</v>
      </c>
      <c r="E434" s="80"/>
      <c r="F434" s="81"/>
      <c r="G434" s="82" t="str">
        <f t="shared" si="102"/>
        <v xml:space="preserve">Группа от QF </v>
      </c>
      <c r="H434" s="83"/>
      <c r="I434" s="83"/>
      <c r="J434" s="133"/>
      <c r="K434" s="84"/>
      <c r="L434" s="85"/>
      <c r="M434" s="85"/>
      <c r="N434" s="86"/>
      <c r="O434" s="80"/>
      <c r="P434" s="87"/>
      <c r="Q434" s="88" t="str">
        <f t="shared" si="96"/>
        <v xml:space="preserve"> </v>
      </c>
      <c r="R434" s="89"/>
      <c r="S434" s="90" t="str">
        <f t="shared" si="97"/>
        <v xml:space="preserve"> </v>
      </c>
      <c r="T434" s="90"/>
      <c r="U434" s="90"/>
      <c r="V434" s="90"/>
      <c r="W434" s="90"/>
      <c r="X434" s="87" t="s">
        <v>75</v>
      </c>
      <c r="Y434" s="76"/>
      <c r="Z434" s="91">
        <f t="shared" si="92"/>
        <v>0</v>
      </c>
      <c r="AA434" s="88" t="str">
        <f t="shared" si="98"/>
        <v xml:space="preserve"> </v>
      </c>
      <c r="AB434" s="91" t="str">
        <f t="shared" si="93"/>
        <v xml:space="preserve"> </v>
      </c>
      <c r="AC434" s="78"/>
      <c r="AD434" s="78"/>
      <c r="AE434" s="78"/>
      <c r="AG434" s="94" t="str">
        <f t="shared" si="94"/>
        <v>≤60</v>
      </c>
      <c r="AH434" s="94">
        <f t="shared" ca="1" si="95"/>
        <v>44</v>
      </c>
      <c r="AI434" s="95">
        <f t="shared" si="103"/>
        <v>0</v>
      </c>
      <c r="AJ434" s="95">
        <f t="shared" si="104"/>
        <v>0</v>
      </c>
      <c r="AK434" s="96">
        <f t="shared" si="99"/>
        <v>0</v>
      </c>
      <c r="AL434" s="96">
        <f t="shared" si="100"/>
        <v>0</v>
      </c>
    </row>
    <row r="435" spans="2:38" s="97" customFormat="1" ht="39.6" x14ac:dyDescent="0.3">
      <c r="B435" s="79">
        <f t="shared" si="101"/>
        <v>432</v>
      </c>
      <c r="C435" s="79"/>
      <c r="D435" s="80" t="s">
        <v>95</v>
      </c>
      <c r="E435" s="80"/>
      <c r="F435" s="81"/>
      <c r="G435" s="82" t="str">
        <f t="shared" si="102"/>
        <v xml:space="preserve">Группа от QF </v>
      </c>
      <c r="H435" s="83"/>
      <c r="I435" s="83"/>
      <c r="J435" s="133"/>
      <c r="K435" s="84"/>
      <c r="L435" s="85"/>
      <c r="M435" s="85"/>
      <c r="N435" s="86"/>
      <c r="O435" s="80"/>
      <c r="P435" s="87"/>
      <c r="Q435" s="88" t="str">
        <f t="shared" si="96"/>
        <v xml:space="preserve"> </v>
      </c>
      <c r="R435" s="89"/>
      <c r="S435" s="90" t="str">
        <f t="shared" si="97"/>
        <v xml:space="preserve"> </v>
      </c>
      <c r="T435" s="90"/>
      <c r="U435" s="90"/>
      <c r="V435" s="90"/>
      <c r="W435" s="90"/>
      <c r="X435" s="87" t="s">
        <v>75</v>
      </c>
      <c r="Y435" s="76"/>
      <c r="Z435" s="91">
        <f t="shared" si="92"/>
        <v>0</v>
      </c>
      <c r="AA435" s="88" t="str">
        <f t="shared" si="98"/>
        <v xml:space="preserve"> </v>
      </c>
      <c r="AB435" s="91" t="str">
        <f t="shared" si="93"/>
        <v xml:space="preserve"> </v>
      </c>
      <c r="AC435" s="78"/>
      <c r="AD435" s="78"/>
      <c r="AE435" s="78"/>
      <c r="AG435" s="94" t="str">
        <f t="shared" si="94"/>
        <v>≤60</v>
      </c>
      <c r="AH435" s="94">
        <f t="shared" ca="1" si="95"/>
        <v>38</v>
      </c>
      <c r="AI435" s="95">
        <f t="shared" si="103"/>
        <v>0</v>
      </c>
      <c r="AJ435" s="95">
        <f t="shared" si="104"/>
        <v>0</v>
      </c>
      <c r="AK435" s="96">
        <f t="shared" si="99"/>
        <v>0</v>
      </c>
      <c r="AL435" s="96">
        <f t="shared" si="100"/>
        <v>0</v>
      </c>
    </row>
    <row r="436" spans="2:38" s="97" customFormat="1" ht="39.6" x14ac:dyDescent="0.3">
      <c r="B436" s="79">
        <f t="shared" si="101"/>
        <v>433</v>
      </c>
      <c r="C436" s="79"/>
      <c r="D436" s="80" t="s">
        <v>95</v>
      </c>
      <c r="E436" s="80"/>
      <c r="F436" s="81"/>
      <c r="G436" s="82" t="str">
        <f t="shared" si="102"/>
        <v xml:space="preserve">Группа от QF </v>
      </c>
      <c r="H436" s="83"/>
      <c r="I436" s="83"/>
      <c r="J436" s="133"/>
      <c r="K436" s="84"/>
      <c r="L436" s="85"/>
      <c r="M436" s="85"/>
      <c r="N436" s="86"/>
      <c r="O436" s="80"/>
      <c r="P436" s="87"/>
      <c r="Q436" s="88" t="str">
        <f t="shared" si="96"/>
        <v xml:space="preserve"> </v>
      </c>
      <c r="R436" s="89"/>
      <c r="S436" s="90" t="str">
        <f t="shared" si="97"/>
        <v xml:space="preserve"> </v>
      </c>
      <c r="T436" s="90"/>
      <c r="U436" s="90"/>
      <c r="V436" s="90"/>
      <c r="W436" s="90"/>
      <c r="X436" s="87" t="s">
        <v>75</v>
      </c>
      <c r="Y436" s="76"/>
      <c r="Z436" s="91">
        <f t="shared" si="92"/>
        <v>0</v>
      </c>
      <c r="AA436" s="88" t="str">
        <f t="shared" si="98"/>
        <v xml:space="preserve"> </v>
      </c>
      <c r="AB436" s="91" t="str">
        <f t="shared" si="93"/>
        <v xml:space="preserve"> </v>
      </c>
      <c r="AC436" s="78"/>
      <c r="AD436" s="78"/>
      <c r="AE436" s="78"/>
      <c r="AG436" s="94" t="str">
        <f t="shared" si="94"/>
        <v>≤60</v>
      </c>
      <c r="AH436" s="94">
        <f t="shared" ca="1" si="95"/>
        <v>37</v>
      </c>
      <c r="AI436" s="95">
        <f t="shared" si="103"/>
        <v>0</v>
      </c>
      <c r="AJ436" s="95">
        <f t="shared" si="104"/>
        <v>0</v>
      </c>
      <c r="AK436" s="96">
        <f t="shared" si="99"/>
        <v>0</v>
      </c>
      <c r="AL436" s="96">
        <f t="shared" si="100"/>
        <v>0</v>
      </c>
    </row>
    <row r="437" spans="2:38" s="97" customFormat="1" ht="39.6" x14ac:dyDescent="0.3">
      <c r="B437" s="79">
        <f t="shared" si="101"/>
        <v>434</v>
      </c>
      <c r="C437" s="79"/>
      <c r="D437" s="80" t="s">
        <v>95</v>
      </c>
      <c r="E437" s="80"/>
      <c r="F437" s="81"/>
      <c r="G437" s="82" t="str">
        <f t="shared" si="102"/>
        <v xml:space="preserve">Группа от QF </v>
      </c>
      <c r="H437" s="83"/>
      <c r="I437" s="83"/>
      <c r="J437" s="133"/>
      <c r="K437" s="84"/>
      <c r="L437" s="85"/>
      <c r="M437" s="85"/>
      <c r="N437" s="86"/>
      <c r="O437" s="80"/>
      <c r="P437" s="87"/>
      <c r="Q437" s="88" t="str">
        <f t="shared" si="96"/>
        <v xml:space="preserve"> </v>
      </c>
      <c r="R437" s="89"/>
      <c r="S437" s="90" t="str">
        <f t="shared" si="97"/>
        <v xml:space="preserve"> </v>
      </c>
      <c r="T437" s="90"/>
      <c r="U437" s="90"/>
      <c r="V437" s="90"/>
      <c r="W437" s="90"/>
      <c r="X437" s="87" t="s">
        <v>75</v>
      </c>
      <c r="Y437" s="76"/>
      <c r="Z437" s="91">
        <f t="shared" si="92"/>
        <v>0</v>
      </c>
      <c r="AA437" s="88" t="str">
        <f t="shared" si="98"/>
        <v xml:space="preserve"> </v>
      </c>
      <c r="AB437" s="91" t="str">
        <f t="shared" si="93"/>
        <v xml:space="preserve"> </v>
      </c>
      <c r="AC437" s="78"/>
      <c r="AD437" s="78"/>
      <c r="AE437" s="78"/>
      <c r="AG437" s="94" t="str">
        <f t="shared" si="94"/>
        <v>≤60</v>
      </c>
      <c r="AH437" s="94">
        <f t="shared" ca="1" si="95"/>
        <v>36</v>
      </c>
      <c r="AI437" s="95">
        <f t="shared" si="103"/>
        <v>0</v>
      </c>
      <c r="AJ437" s="95">
        <f t="shared" si="104"/>
        <v>0</v>
      </c>
      <c r="AK437" s="96">
        <f t="shared" si="99"/>
        <v>0</v>
      </c>
      <c r="AL437" s="96">
        <f t="shared" si="100"/>
        <v>0</v>
      </c>
    </row>
    <row r="438" spans="2:38" s="97" customFormat="1" ht="39.6" x14ac:dyDescent="0.3">
      <c r="B438" s="79">
        <f t="shared" si="101"/>
        <v>435</v>
      </c>
      <c r="C438" s="79"/>
      <c r="D438" s="80" t="s">
        <v>95</v>
      </c>
      <c r="E438" s="80"/>
      <c r="F438" s="81"/>
      <c r="G438" s="82" t="str">
        <f t="shared" si="102"/>
        <v xml:space="preserve">Группа от QF </v>
      </c>
      <c r="H438" s="83"/>
      <c r="I438" s="83"/>
      <c r="J438" s="133"/>
      <c r="K438" s="84"/>
      <c r="L438" s="85"/>
      <c r="M438" s="85"/>
      <c r="N438" s="86"/>
      <c r="O438" s="80"/>
      <c r="P438" s="87"/>
      <c r="Q438" s="88" t="str">
        <f t="shared" si="96"/>
        <v xml:space="preserve"> </v>
      </c>
      <c r="R438" s="89"/>
      <c r="S438" s="90" t="str">
        <f t="shared" si="97"/>
        <v xml:space="preserve"> </v>
      </c>
      <c r="T438" s="90"/>
      <c r="U438" s="90"/>
      <c r="V438" s="90"/>
      <c r="W438" s="90"/>
      <c r="X438" s="87" t="s">
        <v>75</v>
      </c>
      <c r="Y438" s="76"/>
      <c r="Z438" s="91">
        <f t="shared" si="92"/>
        <v>0</v>
      </c>
      <c r="AA438" s="88" t="str">
        <f t="shared" si="98"/>
        <v xml:space="preserve"> </v>
      </c>
      <c r="AB438" s="91" t="str">
        <f t="shared" si="93"/>
        <v xml:space="preserve"> </v>
      </c>
      <c r="AC438" s="78"/>
      <c r="AD438" s="78"/>
      <c r="AE438" s="78"/>
      <c r="AG438" s="94" t="str">
        <f t="shared" si="94"/>
        <v>≤60</v>
      </c>
      <c r="AH438" s="94">
        <f t="shared" ca="1" si="95"/>
        <v>20</v>
      </c>
      <c r="AI438" s="95">
        <f t="shared" si="103"/>
        <v>0</v>
      </c>
      <c r="AJ438" s="95">
        <f t="shared" si="104"/>
        <v>0</v>
      </c>
      <c r="AK438" s="96">
        <f t="shared" si="99"/>
        <v>0</v>
      </c>
      <c r="AL438" s="96">
        <f t="shared" si="100"/>
        <v>0</v>
      </c>
    </row>
    <row r="439" spans="2:38" s="97" customFormat="1" ht="39.6" x14ac:dyDescent="0.3">
      <c r="B439" s="79">
        <f t="shared" si="101"/>
        <v>436</v>
      </c>
      <c r="C439" s="79"/>
      <c r="D439" s="80" t="s">
        <v>95</v>
      </c>
      <c r="E439" s="80"/>
      <c r="F439" s="81"/>
      <c r="G439" s="82" t="str">
        <f t="shared" si="102"/>
        <v xml:space="preserve">Группа от QF </v>
      </c>
      <c r="H439" s="83"/>
      <c r="I439" s="83"/>
      <c r="J439" s="133"/>
      <c r="K439" s="84"/>
      <c r="L439" s="85"/>
      <c r="M439" s="85"/>
      <c r="N439" s="86"/>
      <c r="O439" s="80"/>
      <c r="P439" s="87"/>
      <c r="Q439" s="88" t="str">
        <f t="shared" si="96"/>
        <v xml:space="preserve"> </v>
      </c>
      <c r="R439" s="89"/>
      <c r="S439" s="90" t="str">
        <f t="shared" si="97"/>
        <v xml:space="preserve"> </v>
      </c>
      <c r="T439" s="90"/>
      <c r="U439" s="90"/>
      <c r="V439" s="90"/>
      <c r="W439" s="90"/>
      <c r="X439" s="87" t="s">
        <v>75</v>
      </c>
      <c r="Y439" s="76"/>
      <c r="Z439" s="91">
        <f t="shared" si="92"/>
        <v>0</v>
      </c>
      <c r="AA439" s="88" t="str">
        <f t="shared" si="98"/>
        <v xml:space="preserve"> </v>
      </c>
      <c r="AB439" s="91" t="str">
        <f t="shared" si="93"/>
        <v xml:space="preserve"> </v>
      </c>
      <c r="AC439" s="78"/>
      <c r="AD439" s="78"/>
      <c r="AE439" s="78"/>
      <c r="AG439" s="94" t="str">
        <f t="shared" si="94"/>
        <v>≤60</v>
      </c>
      <c r="AH439" s="94">
        <f t="shared" ca="1" si="95"/>
        <v>38</v>
      </c>
      <c r="AI439" s="95">
        <f t="shared" si="103"/>
        <v>0</v>
      </c>
      <c r="AJ439" s="95">
        <f t="shared" si="104"/>
        <v>0</v>
      </c>
      <c r="AK439" s="96">
        <f t="shared" si="99"/>
        <v>0</v>
      </c>
      <c r="AL439" s="96">
        <f t="shared" si="100"/>
        <v>0</v>
      </c>
    </row>
    <row r="440" spans="2:38" s="97" customFormat="1" ht="39.6" x14ac:dyDescent="0.3">
      <c r="B440" s="79">
        <f t="shared" si="101"/>
        <v>437</v>
      </c>
      <c r="C440" s="79"/>
      <c r="D440" s="80" t="s">
        <v>95</v>
      </c>
      <c r="E440" s="80"/>
      <c r="F440" s="81"/>
      <c r="G440" s="82" t="str">
        <f t="shared" si="102"/>
        <v xml:space="preserve">Группа от QF </v>
      </c>
      <c r="H440" s="83"/>
      <c r="I440" s="83"/>
      <c r="J440" s="133"/>
      <c r="K440" s="84"/>
      <c r="L440" s="85"/>
      <c r="M440" s="85"/>
      <c r="N440" s="86"/>
      <c r="O440" s="80"/>
      <c r="P440" s="87"/>
      <c r="Q440" s="88" t="str">
        <f t="shared" si="96"/>
        <v xml:space="preserve"> </v>
      </c>
      <c r="R440" s="89"/>
      <c r="S440" s="90" t="str">
        <f t="shared" si="97"/>
        <v xml:space="preserve"> </v>
      </c>
      <c r="T440" s="90"/>
      <c r="U440" s="90"/>
      <c r="V440" s="90"/>
      <c r="W440" s="90"/>
      <c r="X440" s="87" t="s">
        <v>75</v>
      </c>
      <c r="Y440" s="76"/>
      <c r="Z440" s="91">
        <f t="shared" si="92"/>
        <v>0</v>
      </c>
      <c r="AA440" s="88" t="str">
        <f t="shared" si="98"/>
        <v xml:space="preserve"> </v>
      </c>
      <c r="AB440" s="91" t="str">
        <f t="shared" si="93"/>
        <v xml:space="preserve"> </v>
      </c>
      <c r="AC440" s="78"/>
      <c r="AD440" s="78"/>
      <c r="AE440" s="78"/>
      <c r="AG440" s="94" t="str">
        <f t="shared" si="94"/>
        <v>≤60</v>
      </c>
      <c r="AH440" s="94">
        <f t="shared" ca="1" si="95"/>
        <v>24</v>
      </c>
      <c r="AI440" s="95">
        <f t="shared" si="103"/>
        <v>0</v>
      </c>
      <c r="AJ440" s="95">
        <f t="shared" si="104"/>
        <v>0</v>
      </c>
      <c r="AK440" s="96">
        <f t="shared" si="99"/>
        <v>0</v>
      </c>
      <c r="AL440" s="96">
        <f t="shared" si="100"/>
        <v>0</v>
      </c>
    </row>
    <row r="441" spans="2:38" s="97" customFormat="1" ht="39.6" x14ac:dyDescent="0.3">
      <c r="B441" s="79">
        <f t="shared" si="101"/>
        <v>438</v>
      </c>
      <c r="C441" s="79"/>
      <c r="D441" s="80" t="s">
        <v>95</v>
      </c>
      <c r="E441" s="80"/>
      <c r="F441" s="81"/>
      <c r="G441" s="82" t="str">
        <f t="shared" si="102"/>
        <v xml:space="preserve">Группа от QF </v>
      </c>
      <c r="H441" s="83"/>
      <c r="I441" s="83"/>
      <c r="J441" s="133"/>
      <c r="K441" s="84"/>
      <c r="L441" s="85"/>
      <c r="M441" s="85"/>
      <c r="N441" s="86"/>
      <c r="O441" s="80"/>
      <c r="P441" s="87"/>
      <c r="Q441" s="88" t="str">
        <f t="shared" si="96"/>
        <v xml:space="preserve"> </v>
      </c>
      <c r="R441" s="89"/>
      <c r="S441" s="90" t="str">
        <f t="shared" si="97"/>
        <v xml:space="preserve"> </v>
      </c>
      <c r="T441" s="90"/>
      <c r="U441" s="90"/>
      <c r="V441" s="90"/>
      <c r="W441" s="90"/>
      <c r="X441" s="87" t="s">
        <v>75</v>
      </c>
      <c r="Y441" s="76"/>
      <c r="Z441" s="91">
        <f t="shared" si="92"/>
        <v>0</v>
      </c>
      <c r="AA441" s="88" t="str">
        <f t="shared" si="98"/>
        <v xml:space="preserve"> </v>
      </c>
      <c r="AB441" s="91" t="str">
        <f t="shared" si="93"/>
        <v xml:space="preserve"> </v>
      </c>
      <c r="AC441" s="78"/>
      <c r="AD441" s="78"/>
      <c r="AE441" s="78"/>
      <c r="AG441" s="94" t="str">
        <f t="shared" si="94"/>
        <v>≤60</v>
      </c>
      <c r="AH441" s="94">
        <f t="shared" ca="1" si="95"/>
        <v>48</v>
      </c>
      <c r="AI441" s="95">
        <f t="shared" si="103"/>
        <v>0</v>
      </c>
      <c r="AJ441" s="95">
        <f t="shared" si="104"/>
        <v>0</v>
      </c>
      <c r="AK441" s="96">
        <f t="shared" si="99"/>
        <v>0</v>
      </c>
      <c r="AL441" s="96">
        <f t="shared" si="100"/>
        <v>0</v>
      </c>
    </row>
    <row r="442" spans="2:38" s="97" customFormat="1" ht="39.6" x14ac:dyDescent="0.3">
      <c r="B442" s="79">
        <f t="shared" si="101"/>
        <v>439</v>
      </c>
      <c r="C442" s="79"/>
      <c r="D442" s="80" t="s">
        <v>95</v>
      </c>
      <c r="E442" s="80"/>
      <c r="F442" s="81"/>
      <c r="G442" s="82" t="str">
        <f t="shared" si="102"/>
        <v xml:space="preserve">Группа от QF </v>
      </c>
      <c r="H442" s="83"/>
      <c r="I442" s="83"/>
      <c r="J442" s="133"/>
      <c r="K442" s="84"/>
      <c r="L442" s="85"/>
      <c r="M442" s="85"/>
      <c r="N442" s="86"/>
      <c r="O442" s="80"/>
      <c r="P442" s="87"/>
      <c r="Q442" s="88" t="str">
        <f t="shared" si="96"/>
        <v xml:space="preserve"> </v>
      </c>
      <c r="R442" s="89"/>
      <c r="S442" s="90" t="str">
        <f t="shared" si="97"/>
        <v xml:space="preserve"> </v>
      </c>
      <c r="T442" s="90"/>
      <c r="U442" s="90"/>
      <c r="V442" s="90"/>
      <c r="W442" s="90"/>
      <c r="X442" s="87" t="s">
        <v>75</v>
      </c>
      <c r="Y442" s="76"/>
      <c r="Z442" s="91">
        <f t="shared" si="92"/>
        <v>0</v>
      </c>
      <c r="AA442" s="88" t="str">
        <f t="shared" si="98"/>
        <v xml:space="preserve"> </v>
      </c>
      <c r="AB442" s="91" t="str">
        <f t="shared" si="93"/>
        <v xml:space="preserve"> </v>
      </c>
      <c r="AC442" s="78"/>
      <c r="AD442" s="78"/>
      <c r="AE442" s="78"/>
      <c r="AG442" s="94" t="str">
        <f t="shared" si="94"/>
        <v>≤60</v>
      </c>
      <c r="AH442" s="94">
        <f t="shared" ca="1" si="95"/>
        <v>49</v>
      </c>
      <c r="AI442" s="95">
        <f t="shared" si="103"/>
        <v>0</v>
      </c>
      <c r="AJ442" s="95">
        <f t="shared" si="104"/>
        <v>0</v>
      </c>
      <c r="AK442" s="96">
        <f t="shared" si="99"/>
        <v>0</v>
      </c>
      <c r="AL442" s="96">
        <f t="shared" si="100"/>
        <v>0</v>
      </c>
    </row>
    <row r="443" spans="2:38" s="97" customFormat="1" ht="39.6" x14ac:dyDescent="0.3">
      <c r="B443" s="79">
        <f t="shared" si="101"/>
        <v>440</v>
      </c>
      <c r="C443" s="79"/>
      <c r="D443" s="80" t="s">
        <v>95</v>
      </c>
      <c r="E443" s="80"/>
      <c r="F443" s="81"/>
      <c r="G443" s="82" t="str">
        <f t="shared" si="102"/>
        <v xml:space="preserve">Группа от QF </v>
      </c>
      <c r="H443" s="83"/>
      <c r="I443" s="83"/>
      <c r="J443" s="133"/>
      <c r="K443" s="84"/>
      <c r="L443" s="85"/>
      <c r="M443" s="85"/>
      <c r="N443" s="86"/>
      <c r="O443" s="80"/>
      <c r="P443" s="87"/>
      <c r="Q443" s="88" t="str">
        <f t="shared" si="96"/>
        <v xml:space="preserve"> </v>
      </c>
      <c r="R443" s="89"/>
      <c r="S443" s="90" t="str">
        <f t="shared" si="97"/>
        <v xml:space="preserve"> </v>
      </c>
      <c r="T443" s="90"/>
      <c r="U443" s="90"/>
      <c r="V443" s="90"/>
      <c r="W443" s="90"/>
      <c r="X443" s="87" t="s">
        <v>75</v>
      </c>
      <c r="Y443" s="76"/>
      <c r="Z443" s="91">
        <f t="shared" si="92"/>
        <v>0</v>
      </c>
      <c r="AA443" s="88" t="str">
        <f t="shared" si="98"/>
        <v xml:space="preserve"> </v>
      </c>
      <c r="AB443" s="91" t="str">
        <f t="shared" si="93"/>
        <v xml:space="preserve"> </v>
      </c>
      <c r="AC443" s="78"/>
      <c r="AD443" s="78"/>
      <c r="AE443" s="78"/>
      <c r="AG443" s="94" t="str">
        <f t="shared" si="94"/>
        <v>≤60</v>
      </c>
      <c r="AH443" s="94">
        <f t="shared" ca="1" si="95"/>
        <v>23</v>
      </c>
      <c r="AI443" s="95">
        <f t="shared" si="103"/>
        <v>0</v>
      </c>
      <c r="AJ443" s="95">
        <f t="shared" si="104"/>
        <v>0</v>
      </c>
      <c r="AK443" s="96">
        <f t="shared" si="99"/>
        <v>0</v>
      </c>
      <c r="AL443" s="96">
        <f t="shared" si="100"/>
        <v>0</v>
      </c>
    </row>
    <row r="444" spans="2:38" s="97" customFormat="1" ht="39.6" x14ac:dyDescent="0.3">
      <c r="B444" s="79">
        <f t="shared" si="101"/>
        <v>441</v>
      </c>
      <c r="C444" s="79"/>
      <c r="D444" s="80" t="s">
        <v>95</v>
      </c>
      <c r="E444" s="80"/>
      <c r="F444" s="81"/>
      <c r="G444" s="82" t="str">
        <f t="shared" si="102"/>
        <v xml:space="preserve">Группа от QF </v>
      </c>
      <c r="H444" s="83"/>
      <c r="I444" s="83"/>
      <c r="J444" s="133"/>
      <c r="K444" s="84"/>
      <c r="L444" s="85"/>
      <c r="M444" s="85"/>
      <c r="N444" s="86"/>
      <c r="O444" s="80"/>
      <c r="P444" s="87"/>
      <c r="Q444" s="88" t="str">
        <f t="shared" si="96"/>
        <v xml:space="preserve"> </v>
      </c>
      <c r="R444" s="89"/>
      <c r="S444" s="90" t="str">
        <f t="shared" si="97"/>
        <v xml:space="preserve"> </v>
      </c>
      <c r="T444" s="90"/>
      <c r="U444" s="90"/>
      <c r="V444" s="90"/>
      <c r="W444" s="90"/>
      <c r="X444" s="87" t="s">
        <v>75</v>
      </c>
      <c r="Y444" s="76"/>
      <c r="Z444" s="91">
        <f t="shared" si="92"/>
        <v>0</v>
      </c>
      <c r="AA444" s="88" t="str">
        <f t="shared" si="98"/>
        <v xml:space="preserve"> </v>
      </c>
      <c r="AB444" s="91" t="str">
        <f t="shared" si="93"/>
        <v xml:space="preserve"> </v>
      </c>
      <c r="AC444" s="78"/>
      <c r="AD444" s="78"/>
      <c r="AE444" s="78"/>
      <c r="AG444" s="94" t="str">
        <f t="shared" si="94"/>
        <v>≤60</v>
      </c>
      <c r="AH444" s="94">
        <f t="shared" ca="1" si="95"/>
        <v>39</v>
      </c>
      <c r="AI444" s="95">
        <f t="shared" si="103"/>
        <v>0</v>
      </c>
      <c r="AJ444" s="95">
        <f t="shared" si="104"/>
        <v>0</v>
      </c>
      <c r="AK444" s="96">
        <f t="shared" si="99"/>
        <v>0</v>
      </c>
      <c r="AL444" s="96">
        <f t="shared" si="100"/>
        <v>0</v>
      </c>
    </row>
    <row r="445" spans="2:38" s="97" customFormat="1" ht="39.6" x14ac:dyDescent="0.3">
      <c r="B445" s="79">
        <f t="shared" si="101"/>
        <v>442</v>
      </c>
      <c r="C445" s="79"/>
      <c r="D445" s="80" t="s">
        <v>95</v>
      </c>
      <c r="E445" s="80"/>
      <c r="F445" s="81"/>
      <c r="G445" s="82" t="str">
        <f t="shared" si="102"/>
        <v xml:space="preserve">Группа от QF </v>
      </c>
      <c r="H445" s="83"/>
      <c r="I445" s="83"/>
      <c r="J445" s="133"/>
      <c r="K445" s="84"/>
      <c r="L445" s="85"/>
      <c r="M445" s="85"/>
      <c r="N445" s="86"/>
      <c r="O445" s="80"/>
      <c r="P445" s="87"/>
      <c r="Q445" s="88" t="str">
        <f t="shared" si="96"/>
        <v xml:space="preserve"> </v>
      </c>
      <c r="R445" s="89"/>
      <c r="S445" s="90" t="str">
        <f t="shared" si="97"/>
        <v xml:space="preserve"> </v>
      </c>
      <c r="T445" s="90"/>
      <c r="U445" s="90"/>
      <c r="V445" s="90"/>
      <c r="W445" s="90"/>
      <c r="X445" s="87" t="s">
        <v>75</v>
      </c>
      <c r="Y445" s="76"/>
      <c r="Z445" s="91">
        <f t="shared" si="92"/>
        <v>0</v>
      </c>
      <c r="AA445" s="88" t="str">
        <f t="shared" si="98"/>
        <v xml:space="preserve"> </v>
      </c>
      <c r="AB445" s="91" t="str">
        <f t="shared" si="93"/>
        <v xml:space="preserve"> </v>
      </c>
      <c r="AC445" s="78"/>
      <c r="AD445" s="78"/>
      <c r="AE445" s="78"/>
      <c r="AG445" s="94" t="str">
        <f t="shared" si="94"/>
        <v>≤60</v>
      </c>
      <c r="AH445" s="94">
        <f t="shared" ca="1" si="95"/>
        <v>31</v>
      </c>
      <c r="AI445" s="95">
        <f t="shared" si="103"/>
        <v>0</v>
      </c>
      <c r="AJ445" s="95">
        <f t="shared" si="104"/>
        <v>0</v>
      </c>
      <c r="AK445" s="96">
        <f t="shared" si="99"/>
        <v>0</v>
      </c>
      <c r="AL445" s="96">
        <f t="shared" si="100"/>
        <v>0</v>
      </c>
    </row>
    <row r="446" spans="2:38" s="97" customFormat="1" ht="39.6" x14ac:dyDescent="0.3">
      <c r="B446" s="79">
        <f t="shared" si="101"/>
        <v>443</v>
      </c>
      <c r="C446" s="79"/>
      <c r="D446" s="80" t="s">
        <v>95</v>
      </c>
      <c r="E446" s="80"/>
      <c r="F446" s="81"/>
      <c r="G446" s="82" t="str">
        <f t="shared" si="102"/>
        <v xml:space="preserve">Группа от QF </v>
      </c>
      <c r="H446" s="83"/>
      <c r="I446" s="83"/>
      <c r="J446" s="133"/>
      <c r="K446" s="84"/>
      <c r="L446" s="85"/>
      <c r="M446" s="85"/>
      <c r="N446" s="86"/>
      <c r="O446" s="80"/>
      <c r="P446" s="87"/>
      <c r="Q446" s="88" t="str">
        <f t="shared" si="96"/>
        <v xml:space="preserve"> </v>
      </c>
      <c r="R446" s="89"/>
      <c r="S446" s="90" t="str">
        <f t="shared" si="97"/>
        <v xml:space="preserve"> </v>
      </c>
      <c r="T446" s="90"/>
      <c r="U446" s="90"/>
      <c r="V446" s="90"/>
      <c r="W446" s="90"/>
      <c r="X446" s="87" t="s">
        <v>75</v>
      </c>
      <c r="Y446" s="76"/>
      <c r="Z446" s="91">
        <f t="shared" si="92"/>
        <v>0</v>
      </c>
      <c r="AA446" s="88" t="str">
        <f t="shared" si="98"/>
        <v xml:space="preserve"> </v>
      </c>
      <c r="AB446" s="91" t="str">
        <f t="shared" si="93"/>
        <v xml:space="preserve"> </v>
      </c>
      <c r="AC446" s="78"/>
      <c r="AD446" s="78"/>
      <c r="AE446" s="78"/>
      <c r="AG446" s="94" t="str">
        <f t="shared" si="94"/>
        <v>≤60</v>
      </c>
      <c r="AH446" s="94">
        <f t="shared" ca="1" si="95"/>
        <v>22</v>
      </c>
      <c r="AI446" s="95">
        <f t="shared" si="103"/>
        <v>0</v>
      </c>
      <c r="AJ446" s="95">
        <f t="shared" si="104"/>
        <v>0</v>
      </c>
      <c r="AK446" s="96">
        <f t="shared" si="99"/>
        <v>0</v>
      </c>
      <c r="AL446" s="96">
        <f t="shared" si="100"/>
        <v>0</v>
      </c>
    </row>
    <row r="447" spans="2:38" s="97" customFormat="1" ht="39.6" x14ac:dyDescent="0.3">
      <c r="B447" s="79">
        <f t="shared" si="101"/>
        <v>444</v>
      </c>
      <c r="C447" s="79"/>
      <c r="D447" s="80" t="s">
        <v>95</v>
      </c>
      <c r="E447" s="80"/>
      <c r="F447" s="81"/>
      <c r="G447" s="82" t="str">
        <f t="shared" si="102"/>
        <v xml:space="preserve">Группа от QF </v>
      </c>
      <c r="H447" s="83"/>
      <c r="I447" s="83"/>
      <c r="J447" s="133"/>
      <c r="K447" s="84"/>
      <c r="L447" s="85"/>
      <c r="M447" s="85"/>
      <c r="N447" s="86"/>
      <c r="O447" s="80"/>
      <c r="P447" s="87"/>
      <c r="Q447" s="88" t="str">
        <f t="shared" si="96"/>
        <v xml:space="preserve"> </v>
      </c>
      <c r="R447" s="89"/>
      <c r="S447" s="90" t="str">
        <f t="shared" si="97"/>
        <v xml:space="preserve"> </v>
      </c>
      <c r="T447" s="90"/>
      <c r="U447" s="90"/>
      <c r="V447" s="90"/>
      <c r="W447" s="90"/>
      <c r="X447" s="87" t="s">
        <v>75</v>
      </c>
      <c r="Y447" s="76"/>
      <c r="Z447" s="91">
        <f t="shared" si="92"/>
        <v>0</v>
      </c>
      <c r="AA447" s="88" t="str">
        <f t="shared" si="98"/>
        <v xml:space="preserve"> </v>
      </c>
      <c r="AB447" s="91" t="str">
        <f t="shared" si="93"/>
        <v xml:space="preserve"> </v>
      </c>
      <c r="AC447" s="78"/>
      <c r="AD447" s="78"/>
      <c r="AE447" s="78"/>
      <c r="AG447" s="94" t="str">
        <f t="shared" si="94"/>
        <v>≤60</v>
      </c>
      <c r="AH447" s="94">
        <f t="shared" ca="1" si="95"/>
        <v>44</v>
      </c>
      <c r="AI447" s="95">
        <f t="shared" si="103"/>
        <v>0</v>
      </c>
      <c r="AJ447" s="95">
        <f t="shared" si="104"/>
        <v>0</v>
      </c>
      <c r="AK447" s="96">
        <f t="shared" si="99"/>
        <v>0</v>
      </c>
      <c r="AL447" s="96">
        <f t="shared" si="100"/>
        <v>0</v>
      </c>
    </row>
    <row r="448" spans="2:38" s="97" customFormat="1" ht="39.6" x14ac:dyDescent="0.3">
      <c r="B448" s="79">
        <f t="shared" si="101"/>
        <v>445</v>
      </c>
      <c r="C448" s="79"/>
      <c r="D448" s="80" t="s">
        <v>95</v>
      </c>
      <c r="E448" s="80"/>
      <c r="F448" s="81"/>
      <c r="G448" s="82" t="str">
        <f t="shared" si="102"/>
        <v xml:space="preserve">Группа от QF </v>
      </c>
      <c r="H448" s="83"/>
      <c r="I448" s="83"/>
      <c r="J448" s="133"/>
      <c r="K448" s="84"/>
      <c r="L448" s="85"/>
      <c r="M448" s="85"/>
      <c r="N448" s="86"/>
      <c r="O448" s="80"/>
      <c r="P448" s="87"/>
      <c r="Q448" s="88" t="str">
        <f t="shared" si="96"/>
        <v xml:space="preserve"> </v>
      </c>
      <c r="R448" s="89"/>
      <c r="S448" s="90" t="str">
        <f t="shared" si="97"/>
        <v xml:space="preserve"> </v>
      </c>
      <c r="T448" s="90"/>
      <c r="U448" s="90"/>
      <c r="V448" s="90"/>
      <c r="W448" s="90"/>
      <c r="X448" s="87" t="s">
        <v>75</v>
      </c>
      <c r="Y448" s="76"/>
      <c r="Z448" s="91">
        <f t="shared" si="92"/>
        <v>0</v>
      </c>
      <c r="AA448" s="88" t="str">
        <f t="shared" si="98"/>
        <v xml:space="preserve"> </v>
      </c>
      <c r="AB448" s="91" t="str">
        <f t="shared" si="93"/>
        <v xml:space="preserve"> </v>
      </c>
      <c r="AC448" s="78"/>
      <c r="AD448" s="78"/>
      <c r="AE448" s="78"/>
      <c r="AG448" s="94" t="str">
        <f t="shared" si="94"/>
        <v>≤60</v>
      </c>
      <c r="AH448" s="94">
        <f t="shared" ca="1" si="95"/>
        <v>30</v>
      </c>
      <c r="AI448" s="95">
        <f t="shared" si="103"/>
        <v>0</v>
      </c>
      <c r="AJ448" s="95">
        <f t="shared" si="104"/>
        <v>0</v>
      </c>
      <c r="AK448" s="96">
        <f t="shared" si="99"/>
        <v>0</v>
      </c>
      <c r="AL448" s="96">
        <f t="shared" si="100"/>
        <v>0</v>
      </c>
    </row>
    <row r="449" spans="2:38" s="97" customFormat="1" ht="39.6" x14ac:dyDescent="0.3">
      <c r="B449" s="79">
        <f t="shared" si="101"/>
        <v>446</v>
      </c>
      <c r="C449" s="79"/>
      <c r="D449" s="80" t="s">
        <v>95</v>
      </c>
      <c r="E449" s="80"/>
      <c r="F449" s="81"/>
      <c r="G449" s="82" t="str">
        <f t="shared" si="102"/>
        <v xml:space="preserve">Группа от QF </v>
      </c>
      <c r="H449" s="83"/>
      <c r="I449" s="83"/>
      <c r="J449" s="133"/>
      <c r="K449" s="84"/>
      <c r="L449" s="85"/>
      <c r="M449" s="85"/>
      <c r="N449" s="86"/>
      <c r="O449" s="80"/>
      <c r="P449" s="87"/>
      <c r="Q449" s="88" t="str">
        <f t="shared" si="96"/>
        <v xml:space="preserve"> </v>
      </c>
      <c r="R449" s="89"/>
      <c r="S449" s="90" t="str">
        <f t="shared" si="97"/>
        <v xml:space="preserve"> </v>
      </c>
      <c r="T449" s="90"/>
      <c r="U449" s="90"/>
      <c r="V449" s="90"/>
      <c r="W449" s="90"/>
      <c r="X449" s="87" t="s">
        <v>75</v>
      </c>
      <c r="Y449" s="76"/>
      <c r="Z449" s="91">
        <f t="shared" si="92"/>
        <v>0</v>
      </c>
      <c r="AA449" s="88" t="str">
        <f t="shared" si="98"/>
        <v xml:space="preserve"> </v>
      </c>
      <c r="AB449" s="91" t="str">
        <f t="shared" si="93"/>
        <v xml:space="preserve"> </v>
      </c>
      <c r="AC449" s="78"/>
      <c r="AD449" s="78"/>
      <c r="AE449" s="78"/>
      <c r="AG449" s="94" t="str">
        <f t="shared" si="94"/>
        <v>≤60</v>
      </c>
      <c r="AH449" s="94">
        <f t="shared" ca="1" si="95"/>
        <v>25</v>
      </c>
      <c r="AI449" s="95">
        <f t="shared" si="103"/>
        <v>0</v>
      </c>
      <c r="AJ449" s="95">
        <f t="shared" si="104"/>
        <v>0</v>
      </c>
      <c r="AK449" s="96">
        <f t="shared" si="99"/>
        <v>0</v>
      </c>
      <c r="AL449" s="96">
        <f t="shared" si="100"/>
        <v>0</v>
      </c>
    </row>
    <row r="450" spans="2:38" s="97" customFormat="1" ht="39.6" x14ac:dyDescent="0.3">
      <c r="B450" s="79">
        <f t="shared" si="101"/>
        <v>447</v>
      </c>
      <c r="C450" s="79"/>
      <c r="D450" s="80" t="s">
        <v>95</v>
      </c>
      <c r="E450" s="80"/>
      <c r="F450" s="81"/>
      <c r="G450" s="82" t="str">
        <f t="shared" si="102"/>
        <v xml:space="preserve">Группа от QF </v>
      </c>
      <c r="H450" s="83"/>
      <c r="I450" s="83"/>
      <c r="J450" s="133"/>
      <c r="K450" s="84"/>
      <c r="L450" s="85"/>
      <c r="M450" s="85"/>
      <c r="N450" s="86"/>
      <c r="O450" s="80"/>
      <c r="P450" s="87"/>
      <c r="Q450" s="88" t="str">
        <f t="shared" si="96"/>
        <v xml:space="preserve"> </v>
      </c>
      <c r="R450" s="89"/>
      <c r="S450" s="90" t="str">
        <f t="shared" si="97"/>
        <v xml:space="preserve"> </v>
      </c>
      <c r="T450" s="90"/>
      <c r="U450" s="90"/>
      <c r="V450" s="90"/>
      <c r="W450" s="90"/>
      <c r="X450" s="87" t="s">
        <v>75</v>
      </c>
      <c r="Y450" s="76"/>
      <c r="Z450" s="91">
        <f t="shared" si="92"/>
        <v>0</v>
      </c>
      <c r="AA450" s="88" t="str">
        <f t="shared" si="98"/>
        <v xml:space="preserve"> </v>
      </c>
      <c r="AB450" s="91" t="str">
        <f t="shared" si="93"/>
        <v xml:space="preserve"> </v>
      </c>
      <c r="AC450" s="78"/>
      <c r="AD450" s="78"/>
      <c r="AE450" s="78"/>
      <c r="AG450" s="94" t="str">
        <f t="shared" si="94"/>
        <v>≤60</v>
      </c>
      <c r="AH450" s="94">
        <f t="shared" ca="1" si="95"/>
        <v>39</v>
      </c>
      <c r="AI450" s="95">
        <f t="shared" si="103"/>
        <v>0</v>
      </c>
      <c r="AJ450" s="95">
        <f t="shared" si="104"/>
        <v>0</v>
      </c>
      <c r="AK450" s="96">
        <f t="shared" si="99"/>
        <v>0</v>
      </c>
      <c r="AL450" s="96">
        <f t="shared" si="100"/>
        <v>0</v>
      </c>
    </row>
    <row r="451" spans="2:38" s="97" customFormat="1" ht="39.6" x14ac:dyDescent="0.3">
      <c r="B451" s="79">
        <f t="shared" si="101"/>
        <v>448</v>
      </c>
      <c r="C451" s="79"/>
      <c r="D451" s="80" t="s">
        <v>95</v>
      </c>
      <c r="E451" s="80"/>
      <c r="F451" s="81"/>
      <c r="G451" s="82" t="str">
        <f t="shared" si="102"/>
        <v xml:space="preserve">Группа от QF </v>
      </c>
      <c r="H451" s="83"/>
      <c r="I451" s="83"/>
      <c r="J451" s="133"/>
      <c r="K451" s="84"/>
      <c r="L451" s="85"/>
      <c r="M451" s="85"/>
      <c r="N451" s="86"/>
      <c r="O451" s="80"/>
      <c r="P451" s="87"/>
      <c r="Q451" s="88" t="str">
        <f t="shared" si="96"/>
        <v xml:space="preserve"> </v>
      </c>
      <c r="R451" s="89"/>
      <c r="S451" s="90" t="str">
        <f t="shared" si="97"/>
        <v xml:space="preserve"> </v>
      </c>
      <c r="T451" s="90"/>
      <c r="U451" s="90"/>
      <c r="V451" s="90"/>
      <c r="W451" s="90"/>
      <c r="X451" s="87" t="s">
        <v>75</v>
      </c>
      <c r="Y451" s="76"/>
      <c r="Z451" s="91">
        <f t="shared" ref="Z451:Z514" si="105">IF(R451=$AC$1,J451*3,IF(R451=$AD$1,J451*5,IF(R451=$AE$1,J451*8,IF(R451=$AF$1,J451*12*0.75,0))))</f>
        <v>0</v>
      </c>
      <c r="AA451" s="88" t="str">
        <f t="shared" si="98"/>
        <v xml:space="preserve"> </v>
      </c>
      <c r="AB451" s="91" t="str">
        <f t="shared" ref="AB451:AB514" si="106">IF(R451=$AC$1,J451*5,IF(R451=$AD$1,J451*10,IF(R451=$AE$1,J451*10,IF(R451=$AF$1,J451*12," "))))</f>
        <v xml:space="preserve"> </v>
      </c>
      <c r="AC451" s="78"/>
      <c r="AD451" s="78"/>
      <c r="AE451" s="78"/>
      <c r="AG451" s="94" t="str">
        <f t="shared" ref="AG451:AG514" si="107">IF(J451&gt;63,"≤120","≤60")</f>
        <v>≤60</v>
      </c>
      <c r="AH451" s="94">
        <f t="shared" ref="AH451:AH514" ca="1" si="108">IF(J451&lt;63,RANDBETWEEN(20,50),RANDBETWEEN(60,110))</f>
        <v>48</v>
      </c>
      <c r="AI451" s="95">
        <f t="shared" si="103"/>
        <v>0</v>
      </c>
      <c r="AJ451" s="95">
        <f t="shared" si="104"/>
        <v>0</v>
      </c>
      <c r="AK451" s="96">
        <f t="shared" si="99"/>
        <v>0</v>
      </c>
      <c r="AL451" s="96">
        <f t="shared" si="100"/>
        <v>0</v>
      </c>
    </row>
    <row r="452" spans="2:38" s="97" customFormat="1" ht="39.6" x14ac:dyDescent="0.3">
      <c r="B452" s="79">
        <f t="shared" si="101"/>
        <v>449</v>
      </c>
      <c r="C452" s="79"/>
      <c r="D452" s="80" t="s">
        <v>95</v>
      </c>
      <c r="E452" s="80"/>
      <c r="F452" s="81"/>
      <c r="G452" s="82" t="str">
        <f t="shared" si="102"/>
        <v xml:space="preserve">Группа от QF </v>
      </c>
      <c r="H452" s="83"/>
      <c r="I452" s="83"/>
      <c r="J452" s="133"/>
      <c r="K452" s="84"/>
      <c r="L452" s="85"/>
      <c r="M452" s="85"/>
      <c r="N452" s="86"/>
      <c r="O452" s="80"/>
      <c r="P452" s="87"/>
      <c r="Q452" s="88" t="str">
        <f t="shared" ref="Q452:Q515" si="109">IF(Z452=0," ","-")</f>
        <v xml:space="preserve"> </v>
      </c>
      <c r="R452" s="89"/>
      <c r="S452" s="90" t="str">
        <f t="shared" ref="S452:S515" si="110">IF(Z452=0," ","-")</f>
        <v xml:space="preserve"> </v>
      </c>
      <c r="T452" s="90"/>
      <c r="U452" s="90"/>
      <c r="V452" s="90"/>
      <c r="W452" s="90"/>
      <c r="X452" s="87" t="s">
        <v>75</v>
      </c>
      <c r="Y452" s="76"/>
      <c r="Z452" s="91">
        <f t="shared" si="105"/>
        <v>0</v>
      </c>
      <c r="AA452" s="88" t="str">
        <f t="shared" ref="AA452:AA515" si="111">IF(Z452=0," ","-")</f>
        <v xml:space="preserve"> </v>
      </c>
      <c r="AB452" s="91" t="str">
        <f t="shared" si="106"/>
        <v xml:space="preserve"> </v>
      </c>
      <c r="AC452" s="78"/>
      <c r="AD452" s="78"/>
      <c r="AE452" s="78"/>
      <c r="AG452" s="94" t="str">
        <f t="shared" si="107"/>
        <v>≤60</v>
      </c>
      <c r="AH452" s="94">
        <f t="shared" ca="1" si="108"/>
        <v>47</v>
      </c>
      <c r="AI452" s="95">
        <f t="shared" si="103"/>
        <v>0</v>
      </c>
      <c r="AJ452" s="95">
        <f t="shared" si="104"/>
        <v>0</v>
      </c>
      <c r="AK452" s="96">
        <f t="shared" ref="AK452:AK515" si="112">ROUND(J452*1.13,0)</f>
        <v>0</v>
      </c>
      <c r="AL452" s="96">
        <f t="shared" ref="AL452:AL515" si="113">ROUND(J452*1.45,0)</f>
        <v>0</v>
      </c>
    </row>
    <row r="453" spans="2:38" s="97" customFormat="1" ht="39.6" x14ac:dyDescent="0.3">
      <c r="B453" s="79">
        <f t="shared" si="101"/>
        <v>450</v>
      </c>
      <c r="C453" s="79"/>
      <c r="D453" s="80" t="s">
        <v>95</v>
      </c>
      <c r="E453" s="80"/>
      <c r="F453" s="81"/>
      <c r="G453" s="82" t="str">
        <f t="shared" si="102"/>
        <v xml:space="preserve">Группа от QF </v>
      </c>
      <c r="H453" s="83"/>
      <c r="I453" s="83"/>
      <c r="J453" s="133"/>
      <c r="K453" s="84"/>
      <c r="L453" s="85"/>
      <c r="M453" s="85"/>
      <c r="N453" s="86"/>
      <c r="O453" s="80"/>
      <c r="P453" s="87"/>
      <c r="Q453" s="88" t="str">
        <f t="shared" si="109"/>
        <v xml:space="preserve"> </v>
      </c>
      <c r="R453" s="89"/>
      <c r="S453" s="90" t="str">
        <f t="shared" si="110"/>
        <v xml:space="preserve"> </v>
      </c>
      <c r="T453" s="90"/>
      <c r="U453" s="90"/>
      <c r="V453" s="90"/>
      <c r="W453" s="90"/>
      <c r="X453" s="87" t="s">
        <v>75</v>
      </c>
      <c r="Y453" s="76"/>
      <c r="Z453" s="91">
        <f t="shared" si="105"/>
        <v>0</v>
      </c>
      <c r="AA453" s="88" t="str">
        <f t="shared" si="111"/>
        <v xml:space="preserve"> </v>
      </c>
      <c r="AB453" s="91" t="str">
        <f t="shared" si="106"/>
        <v xml:space="preserve"> </v>
      </c>
      <c r="AC453" s="78"/>
      <c r="AD453" s="78"/>
      <c r="AE453" s="78"/>
      <c r="AG453" s="94" t="str">
        <f t="shared" si="107"/>
        <v>≤60</v>
      </c>
      <c r="AH453" s="94">
        <f t="shared" ca="1" si="108"/>
        <v>40</v>
      </c>
      <c r="AI453" s="95">
        <f t="shared" si="103"/>
        <v>0</v>
      </c>
      <c r="AJ453" s="95">
        <f t="shared" si="104"/>
        <v>0</v>
      </c>
      <c r="AK453" s="96">
        <f t="shared" si="112"/>
        <v>0</v>
      </c>
      <c r="AL453" s="96">
        <f t="shared" si="113"/>
        <v>0</v>
      </c>
    </row>
    <row r="454" spans="2:38" s="97" customFormat="1" ht="39.6" x14ac:dyDescent="0.3">
      <c r="B454" s="79">
        <f t="shared" ref="B454:B517" si="114">(IF(B452+B453=0,(B451+1),(IF(B453=0,(B452+1),B453+1))))</f>
        <v>451</v>
      </c>
      <c r="C454" s="79"/>
      <c r="D454" s="80" t="s">
        <v>95</v>
      </c>
      <c r="E454" s="80"/>
      <c r="F454" s="81"/>
      <c r="G454" s="82" t="str">
        <f t="shared" si="102"/>
        <v xml:space="preserve">Группа от QF </v>
      </c>
      <c r="H454" s="83"/>
      <c r="I454" s="83"/>
      <c r="J454" s="133"/>
      <c r="K454" s="84"/>
      <c r="L454" s="85"/>
      <c r="M454" s="85"/>
      <c r="N454" s="86"/>
      <c r="O454" s="80"/>
      <c r="P454" s="87"/>
      <c r="Q454" s="88" t="str">
        <f t="shared" si="109"/>
        <v xml:space="preserve"> </v>
      </c>
      <c r="R454" s="89"/>
      <c r="S454" s="90" t="str">
        <f t="shared" si="110"/>
        <v xml:space="preserve"> </v>
      </c>
      <c r="T454" s="90"/>
      <c r="U454" s="90"/>
      <c r="V454" s="90"/>
      <c r="W454" s="90"/>
      <c r="X454" s="87" t="s">
        <v>75</v>
      </c>
      <c r="Y454" s="76"/>
      <c r="Z454" s="91">
        <f t="shared" si="105"/>
        <v>0</v>
      </c>
      <c r="AA454" s="88" t="str">
        <f t="shared" si="111"/>
        <v xml:space="preserve"> </v>
      </c>
      <c r="AB454" s="91" t="str">
        <f t="shared" si="106"/>
        <v xml:space="preserve"> </v>
      </c>
      <c r="AC454" s="78"/>
      <c r="AD454" s="78"/>
      <c r="AE454" s="78"/>
      <c r="AG454" s="94" t="str">
        <f t="shared" si="107"/>
        <v>≤60</v>
      </c>
      <c r="AH454" s="94">
        <f t="shared" ca="1" si="108"/>
        <v>40</v>
      </c>
      <c r="AI454" s="95">
        <f t="shared" si="103"/>
        <v>0</v>
      </c>
      <c r="AJ454" s="95">
        <f t="shared" si="104"/>
        <v>0</v>
      </c>
      <c r="AK454" s="96">
        <f t="shared" si="112"/>
        <v>0</v>
      </c>
      <c r="AL454" s="96">
        <f t="shared" si="113"/>
        <v>0</v>
      </c>
    </row>
    <row r="455" spans="2:38" s="97" customFormat="1" ht="39.6" x14ac:dyDescent="0.3">
      <c r="B455" s="79">
        <f t="shared" si="114"/>
        <v>452</v>
      </c>
      <c r="C455" s="79"/>
      <c r="D455" s="80" t="s">
        <v>95</v>
      </c>
      <c r="E455" s="80"/>
      <c r="F455" s="81"/>
      <c r="G455" s="82" t="str">
        <f t="shared" si="102"/>
        <v xml:space="preserve">Группа от QF </v>
      </c>
      <c r="H455" s="83"/>
      <c r="I455" s="83"/>
      <c r="J455" s="133"/>
      <c r="K455" s="84"/>
      <c r="L455" s="85"/>
      <c r="M455" s="85"/>
      <c r="N455" s="86"/>
      <c r="O455" s="80"/>
      <c r="P455" s="87"/>
      <c r="Q455" s="88" t="str">
        <f t="shared" si="109"/>
        <v xml:space="preserve"> </v>
      </c>
      <c r="R455" s="89"/>
      <c r="S455" s="90" t="str">
        <f t="shared" si="110"/>
        <v xml:space="preserve"> </v>
      </c>
      <c r="T455" s="90"/>
      <c r="U455" s="90"/>
      <c r="V455" s="90"/>
      <c r="W455" s="90"/>
      <c r="X455" s="87" t="s">
        <v>75</v>
      </c>
      <c r="Y455" s="76"/>
      <c r="Z455" s="91">
        <f t="shared" si="105"/>
        <v>0</v>
      </c>
      <c r="AA455" s="88" t="str">
        <f t="shared" si="111"/>
        <v xml:space="preserve"> </v>
      </c>
      <c r="AB455" s="91" t="str">
        <f t="shared" si="106"/>
        <v xml:space="preserve"> </v>
      </c>
      <c r="AC455" s="78"/>
      <c r="AD455" s="78"/>
      <c r="AE455" s="78"/>
      <c r="AG455" s="94" t="str">
        <f t="shared" si="107"/>
        <v>≤60</v>
      </c>
      <c r="AH455" s="94">
        <f t="shared" ca="1" si="108"/>
        <v>42</v>
      </c>
      <c r="AI455" s="95">
        <f t="shared" si="103"/>
        <v>0</v>
      </c>
      <c r="AJ455" s="95">
        <f t="shared" si="104"/>
        <v>0</v>
      </c>
      <c r="AK455" s="96">
        <f t="shared" si="112"/>
        <v>0</v>
      </c>
      <c r="AL455" s="96">
        <f t="shared" si="113"/>
        <v>0</v>
      </c>
    </row>
    <row r="456" spans="2:38" s="97" customFormat="1" ht="39.6" x14ac:dyDescent="0.3">
      <c r="B456" s="79">
        <f t="shared" si="114"/>
        <v>453</v>
      </c>
      <c r="C456" s="79"/>
      <c r="D456" s="80" t="s">
        <v>95</v>
      </c>
      <c r="E456" s="80"/>
      <c r="F456" s="81"/>
      <c r="G456" s="82" t="str">
        <f t="shared" si="102"/>
        <v xml:space="preserve">Группа от QF </v>
      </c>
      <c r="H456" s="83"/>
      <c r="I456" s="83"/>
      <c r="J456" s="133"/>
      <c r="K456" s="84"/>
      <c r="L456" s="85"/>
      <c r="M456" s="85"/>
      <c r="N456" s="86"/>
      <c r="O456" s="80"/>
      <c r="P456" s="87"/>
      <c r="Q456" s="88" t="str">
        <f t="shared" si="109"/>
        <v xml:space="preserve"> </v>
      </c>
      <c r="R456" s="89"/>
      <c r="S456" s="90" t="str">
        <f t="shared" si="110"/>
        <v xml:space="preserve"> </v>
      </c>
      <c r="T456" s="90"/>
      <c r="U456" s="90"/>
      <c r="V456" s="90"/>
      <c r="W456" s="90"/>
      <c r="X456" s="87" t="s">
        <v>75</v>
      </c>
      <c r="Y456" s="76"/>
      <c r="Z456" s="91">
        <f t="shared" si="105"/>
        <v>0</v>
      </c>
      <c r="AA456" s="88" t="str">
        <f t="shared" si="111"/>
        <v xml:space="preserve"> </v>
      </c>
      <c r="AB456" s="91" t="str">
        <f t="shared" si="106"/>
        <v xml:space="preserve"> </v>
      </c>
      <c r="AC456" s="78"/>
      <c r="AD456" s="78"/>
      <c r="AE456" s="78"/>
      <c r="AG456" s="94" t="str">
        <f t="shared" si="107"/>
        <v>≤60</v>
      </c>
      <c r="AH456" s="94">
        <f t="shared" ca="1" si="108"/>
        <v>29</v>
      </c>
      <c r="AI456" s="95">
        <f t="shared" si="103"/>
        <v>0</v>
      </c>
      <c r="AJ456" s="95">
        <f t="shared" si="104"/>
        <v>0</v>
      </c>
      <c r="AK456" s="96">
        <f t="shared" si="112"/>
        <v>0</v>
      </c>
      <c r="AL456" s="96">
        <f t="shared" si="113"/>
        <v>0</v>
      </c>
    </row>
    <row r="457" spans="2:38" s="97" customFormat="1" ht="39.6" x14ac:dyDescent="0.3">
      <c r="B457" s="79">
        <f t="shared" si="114"/>
        <v>454</v>
      </c>
      <c r="C457" s="79"/>
      <c r="D457" s="80" t="s">
        <v>95</v>
      </c>
      <c r="E457" s="80"/>
      <c r="F457" s="81"/>
      <c r="G457" s="82" t="str">
        <f t="shared" si="102"/>
        <v xml:space="preserve">Группа от QF </v>
      </c>
      <c r="H457" s="83"/>
      <c r="I457" s="83"/>
      <c r="J457" s="133"/>
      <c r="K457" s="84"/>
      <c r="L457" s="85"/>
      <c r="M457" s="85"/>
      <c r="N457" s="86"/>
      <c r="O457" s="80"/>
      <c r="P457" s="87"/>
      <c r="Q457" s="88" t="str">
        <f t="shared" si="109"/>
        <v xml:space="preserve"> </v>
      </c>
      <c r="R457" s="89"/>
      <c r="S457" s="90" t="str">
        <f t="shared" si="110"/>
        <v xml:space="preserve"> </v>
      </c>
      <c r="T457" s="90"/>
      <c r="U457" s="90"/>
      <c r="V457" s="90"/>
      <c r="W457" s="90"/>
      <c r="X457" s="87" t="s">
        <v>75</v>
      </c>
      <c r="Y457" s="76"/>
      <c r="Z457" s="91">
        <f t="shared" si="105"/>
        <v>0</v>
      </c>
      <c r="AA457" s="88" t="str">
        <f t="shared" si="111"/>
        <v xml:space="preserve"> </v>
      </c>
      <c r="AB457" s="91" t="str">
        <f t="shared" si="106"/>
        <v xml:space="preserve"> </v>
      </c>
      <c r="AC457" s="78"/>
      <c r="AD457" s="78"/>
      <c r="AE457" s="78"/>
      <c r="AG457" s="94" t="str">
        <f t="shared" si="107"/>
        <v>≤60</v>
      </c>
      <c r="AH457" s="94">
        <f t="shared" ca="1" si="108"/>
        <v>20</v>
      </c>
      <c r="AI457" s="95">
        <f t="shared" si="103"/>
        <v>0</v>
      </c>
      <c r="AJ457" s="95">
        <f t="shared" si="104"/>
        <v>0</v>
      </c>
      <c r="AK457" s="96">
        <f t="shared" si="112"/>
        <v>0</v>
      </c>
      <c r="AL457" s="96">
        <f t="shared" si="113"/>
        <v>0</v>
      </c>
    </row>
    <row r="458" spans="2:38" s="97" customFormat="1" ht="39.6" x14ac:dyDescent="0.3">
      <c r="B458" s="79">
        <f t="shared" si="114"/>
        <v>455</v>
      </c>
      <c r="C458" s="79"/>
      <c r="D458" s="80" t="s">
        <v>95</v>
      </c>
      <c r="E458" s="80"/>
      <c r="F458" s="81"/>
      <c r="G458" s="82" t="str">
        <f t="shared" si="102"/>
        <v xml:space="preserve">Группа от QF </v>
      </c>
      <c r="H458" s="83"/>
      <c r="I458" s="83"/>
      <c r="J458" s="133"/>
      <c r="K458" s="84"/>
      <c r="L458" s="85"/>
      <c r="M458" s="85"/>
      <c r="N458" s="86"/>
      <c r="O458" s="80"/>
      <c r="P458" s="87"/>
      <c r="Q458" s="88" t="str">
        <f t="shared" si="109"/>
        <v xml:space="preserve"> </v>
      </c>
      <c r="R458" s="89"/>
      <c r="S458" s="90" t="str">
        <f t="shared" si="110"/>
        <v xml:space="preserve"> </v>
      </c>
      <c r="T458" s="90"/>
      <c r="U458" s="90"/>
      <c r="V458" s="90"/>
      <c r="W458" s="90"/>
      <c r="X458" s="87" t="s">
        <v>75</v>
      </c>
      <c r="Y458" s="76"/>
      <c r="Z458" s="91">
        <f t="shared" si="105"/>
        <v>0</v>
      </c>
      <c r="AA458" s="88" t="str">
        <f t="shared" si="111"/>
        <v xml:space="preserve"> </v>
      </c>
      <c r="AB458" s="91" t="str">
        <f t="shared" si="106"/>
        <v xml:space="preserve"> </v>
      </c>
      <c r="AC458" s="78"/>
      <c r="AD458" s="78"/>
      <c r="AE458" s="78"/>
      <c r="AG458" s="94" t="str">
        <f t="shared" si="107"/>
        <v>≤60</v>
      </c>
      <c r="AH458" s="94">
        <f t="shared" ca="1" si="108"/>
        <v>34</v>
      </c>
      <c r="AI458" s="95">
        <f t="shared" si="103"/>
        <v>0</v>
      </c>
      <c r="AJ458" s="95">
        <f t="shared" si="104"/>
        <v>0</v>
      </c>
      <c r="AK458" s="96">
        <f t="shared" si="112"/>
        <v>0</v>
      </c>
      <c r="AL458" s="96">
        <f t="shared" si="113"/>
        <v>0</v>
      </c>
    </row>
    <row r="459" spans="2:38" s="97" customFormat="1" ht="39.6" x14ac:dyDescent="0.3">
      <c r="B459" s="79">
        <f t="shared" si="114"/>
        <v>456</v>
      </c>
      <c r="C459" s="79"/>
      <c r="D459" s="80" t="s">
        <v>95</v>
      </c>
      <c r="E459" s="80"/>
      <c r="F459" s="81"/>
      <c r="G459" s="82" t="str">
        <f t="shared" si="102"/>
        <v xml:space="preserve">Группа от QF </v>
      </c>
      <c r="H459" s="83"/>
      <c r="I459" s="83"/>
      <c r="J459" s="133"/>
      <c r="K459" s="84"/>
      <c r="L459" s="85"/>
      <c r="M459" s="85"/>
      <c r="N459" s="86"/>
      <c r="O459" s="80"/>
      <c r="P459" s="87"/>
      <c r="Q459" s="88" t="str">
        <f t="shared" si="109"/>
        <v xml:space="preserve"> </v>
      </c>
      <c r="R459" s="89"/>
      <c r="S459" s="90" t="str">
        <f t="shared" si="110"/>
        <v xml:space="preserve"> </v>
      </c>
      <c r="T459" s="90"/>
      <c r="U459" s="90"/>
      <c r="V459" s="90"/>
      <c r="W459" s="90"/>
      <c r="X459" s="87" t="s">
        <v>75</v>
      </c>
      <c r="Y459" s="76"/>
      <c r="Z459" s="91">
        <f t="shared" si="105"/>
        <v>0</v>
      </c>
      <c r="AA459" s="88" t="str">
        <f t="shared" si="111"/>
        <v xml:space="preserve"> </v>
      </c>
      <c r="AB459" s="91" t="str">
        <f t="shared" si="106"/>
        <v xml:space="preserve"> </v>
      </c>
      <c r="AC459" s="78"/>
      <c r="AD459" s="78"/>
      <c r="AE459" s="78"/>
      <c r="AG459" s="94" t="str">
        <f t="shared" si="107"/>
        <v>≤60</v>
      </c>
      <c r="AH459" s="94">
        <f t="shared" ca="1" si="108"/>
        <v>32</v>
      </c>
      <c r="AI459" s="95">
        <f t="shared" si="103"/>
        <v>0</v>
      </c>
      <c r="AJ459" s="95">
        <f t="shared" si="104"/>
        <v>0</v>
      </c>
      <c r="AK459" s="96">
        <f t="shared" si="112"/>
        <v>0</v>
      </c>
      <c r="AL459" s="96">
        <f t="shared" si="113"/>
        <v>0</v>
      </c>
    </row>
    <row r="460" spans="2:38" s="97" customFormat="1" ht="39.6" x14ac:dyDescent="0.3">
      <c r="B460" s="79">
        <f t="shared" si="114"/>
        <v>457</v>
      </c>
      <c r="C460" s="79"/>
      <c r="D460" s="80" t="s">
        <v>95</v>
      </c>
      <c r="E460" s="80"/>
      <c r="F460" s="81"/>
      <c r="G460" s="82" t="str">
        <f t="shared" si="102"/>
        <v xml:space="preserve">Группа от QF </v>
      </c>
      <c r="H460" s="83"/>
      <c r="I460" s="83"/>
      <c r="J460" s="133"/>
      <c r="K460" s="84"/>
      <c r="L460" s="85"/>
      <c r="M460" s="85"/>
      <c r="N460" s="86"/>
      <c r="O460" s="80"/>
      <c r="P460" s="87"/>
      <c r="Q460" s="88" t="str">
        <f t="shared" si="109"/>
        <v xml:space="preserve"> </v>
      </c>
      <c r="R460" s="89"/>
      <c r="S460" s="90" t="str">
        <f t="shared" si="110"/>
        <v xml:space="preserve"> </v>
      </c>
      <c r="T460" s="90"/>
      <c r="U460" s="90"/>
      <c r="V460" s="90"/>
      <c r="W460" s="90"/>
      <c r="X460" s="87" t="s">
        <v>75</v>
      </c>
      <c r="Y460" s="76"/>
      <c r="Z460" s="91">
        <f t="shared" si="105"/>
        <v>0</v>
      </c>
      <c r="AA460" s="88" t="str">
        <f t="shared" si="111"/>
        <v xml:space="preserve"> </v>
      </c>
      <c r="AB460" s="91" t="str">
        <f t="shared" si="106"/>
        <v xml:space="preserve"> </v>
      </c>
      <c r="AC460" s="78"/>
      <c r="AD460" s="78"/>
      <c r="AE460" s="78"/>
      <c r="AG460" s="94" t="str">
        <f t="shared" si="107"/>
        <v>≤60</v>
      </c>
      <c r="AH460" s="94">
        <f t="shared" ca="1" si="108"/>
        <v>42</v>
      </c>
      <c r="AI460" s="95">
        <f t="shared" si="103"/>
        <v>0</v>
      </c>
      <c r="AJ460" s="95">
        <f t="shared" si="104"/>
        <v>0</v>
      </c>
      <c r="AK460" s="96">
        <f t="shared" si="112"/>
        <v>0</v>
      </c>
      <c r="AL460" s="96">
        <f t="shared" si="113"/>
        <v>0</v>
      </c>
    </row>
    <row r="461" spans="2:38" s="97" customFormat="1" ht="39.6" x14ac:dyDescent="0.3">
      <c r="B461" s="79">
        <f t="shared" si="114"/>
        <v>458</v>
      </c>
      <c r="C461" s="79"/>
      <c r="D461" s="80" t="s">
        <v>95</v>
      </c>
      <c r="E461" s="80"/>
      <c r="F461" s="81"/>
      <c r="G461" s="82" t="str">
        <f t="shared" ref="G461:G524" si="115">CONCATENATE(D461," ",F461,E461)</f>
        <v xml:space="preserve">Группа от QF </v>
      </c>
      <c r="H461" s="83"/>
      <c r="I461" s="83"/>
      <c r="J461" s="133"/>
      <c r="K461" s="84"/>
      <c r="L461" s="85"/>
      <c r="M461" s="85"/>
      <c r="N461" s="86"/>
      <c r="O461" s="80"/>
      <c r="P461" s="87"/>
      <c r="Q461" s="88" t="str">
        <f t="shared" si="109"/>
        <v xml:space="preserve"> </v>
      </c>
      <c r="R461" s="89"/>
      <c r="S461" s="90" t="str">
        <f t="shared" si="110"/>
        <v xml:space="preserve"> </v>
      </c>
      <c r="T461" s="90"/>
      <c r="U461" s="90"/>
      <c r="V461" s="90"/>
      <c r="W461" s="90"/>
      <c r="X461" s="87" t="s">
        <v>75</v>
      </c>
      <c r="Y461" s="76"/>
      <c r="Z461" s="91">
        <f t="shared" si="105"/>
        <v>0</v>
      </c>
      <c r="AA461" s="88" t="str">
        <f t="shared" si="111"/>
        <v xml:space="preserve"> </v>
      </c>
      <c r="AB461" s="91" t="str">
        <f t="shared" si="106"/>
        <v xml:space="preserve"> </v>
      </c>
      <c r="AC461" s="78"/>
      <c r="AD461" s="78"/>
      <c r="AE461" s="78"/>
      <c r="AG461" s="94" t="str">
        <f t="shared" si="107"/>
        <v>≤60</v>
      </c>
      <c r="AH461" s="94">
        <f t="shared" ca="1" si="108"/>
        <v>37</v>
      </c>
      <c r="AI461" s="95">
        <f t="shared" si="103"/>
        <v>0</v>
      </c>
      <c r="AJ461" s="95">
        <f t="shared" si="104"/>
        <v>0</v>
      </c>
      <c r="AK461" s="96">
        <f t="shared" si="112"/>
        <v>0</v>
      </c>
      <c r="AL461" s="96">
        <f t="shared" si="113"/>
        <v>0</v>
      </c>
    </row>
    <row r="462" spans="2:38" s="97" customFormat="1" ht="39.6" x14ac:dyDescent="0.3">
      <c r="B462" s="79">
        <f t="shared" si="114"/>
        <v>459</v>
      </c>
      <c r="C462" s="79"/>
      <c r="D462" s="80" t="s">
        <v>95</v>
      </c>
      <c r="E462" s="80"/>
      <c r="F462" s="81"/>
      <c r="G462" s="82" t="str">
        <f t="shared" si="115"/>
        <v xml:space="preserve">Группа от QF </v>
      </c>
      <c r="H462" s="83"/>
      <c r="I462" s="83"/>
      <c r="J462" s="133"/>
      <c r="K462" s="84"/>
      <c r="L462" s="85"/>
      <c r="M462" s="85"/>
      <c r="N462" s="86"/>
      <c r="O462" s="80"/>
      <c r="P462" s="87"/>
      <c r="Q462" s="88" t="str">
        <f t="shared" si="109"/>
        <v xml:space="preserve"> </v>
      </c>
      <c r="R462" s="89"/>
      <c r="S462" s="90" t="str">
        <f t="shared" si="110"/>
        <v xml:space="preserve"> </v>
      </c>
      <c r="T462" s="90"/>
      <c r="U462" s="90"/>
      <c r="V462" s="90"/>
      <c r="W462" s="90"/>
      <c r="X462" s="87" t="s">
        <v>75</v>
      </c>
      <c r="Y462" s="76"/>
      <c r="Z462" s="91">
        <f t="shared" si="105"/>
        <v>0</v>
      </c>
      <c r="AA462" s="88" t="str">
        <f t="shared" si="111"/>
        <v xml:space="preserve"> </v>
      </c>
      <c r="AB462" s="91" t="str">
        <f t="shared" si="106"/>
        <v xml:space="preserve"> </v>
      </c>
      <c r="AC462" s="78"/>
      <c r="AD462" s="78"/>
      <c r="AE462" s="78"/>
      <c r="AG462" s="94" t="str">
        <f t="shared" si="107"/>
        <v>≤60</v>
      </c>
      <c r="AH462" s="94">
        <f t="shared" ca="1" si="108"/>
        <v>44</v>
      </c>
      <c r="AI462" s="95">
        <f t="shared" ref="AI462:AI525" si="116">IF(R462=$AC$1,J462*3,IF(R462=$AD$1,J462*5,IF(R462=$AE$1,J462*8,IF(R462=$AF$1,J462*12,0))))</f>
        <v>0</v>
      </c>
      <c r="AJ462" s="95">
        <f t="shared" ref="AJ462:AJ525" si="117">IF(R462=$AC$1,J462*5,IF(R462=$AD$1,J462*10,IF(R462=$AE$1,J462*10,IF(R462=$AF$1,J462*0,0))))</f>
        <v>0</v>
      </c>
      <c r="AK462" s="96">
        <f t="shared" si="112"/>
        <v>0</v>
      </c>
      <c r="AL462" s="96">
        <f t="shared" si="113"/>
        <v>0</v>
      </c>
    </row>
    <row r="463" spans="2:38" s="97" customFormat="1" ht="39.6" x14ac:dyDescent="0.3">
      <c r="B463" s="79">
        <f t="shared" si="114"/>
        <v>460</v>
      </c>
      <c r="C463" s="79"/>
      <c r="D463" s="80" t="s">
        <v>95</v>
      </c>
      <c r="E463" s="80"/>
      <c r="F463" s="81"/>
      <c r="G463" s="82" t="str">
        <f t="shared" si="115"/>
        <v xml:space="preserve">Группа от QF </v>
      </c>
      <c r="H463" s="83"/>
      <c r="I463" s="83"/>
      <c r="J463" s="133"/>
      <c r="K463" s="84"/>
      <c r="L463" s="85"/>
      <c r="M463" s="85"/>
      <c r="N463" s="86"/>
      <c r="O463" s="80"/>
      <c r="P463" s="87"/>
      <c r="Q463" s="88" t="str">
        <f t="shared" si="109"/>
        <v xml:space="preserve"> </v>
      </c>
      <c r="R463" s="89"/>
      <c r="S463" s="90" t="str">
        <f t="shared" si="110"/>
        <v xml:space="preserve"> </v>
      </c>
      <c r="T463" s="90"/>
      <c r="U463" s="90"/>
      <c r="V463" s="90"/>
      <c r="W463" s="90"/>
      <c r="X463" s="87" t="s">
        <v>75</v>
      </c>
      <c r="Y463" s="76"/>
      <c r="Z463" s="91">
        <f t="shared" si="105"/>
        <v>0</v>
      </c>
      <c r="AA463" s="88" t="str">
        <f t="shared" si="111"/>
        <v xml:space="preserve"> </v>
      </c>
      <c r="AB463" s="91" t="str">
        <f t="shared" si="106"/>
        <v xml:space="preserve"> </v>
      </c>
      <c r="AC463" s="78"/>
      <c r="AD463" s="78"/>
      <c r="AE463" s="78"/>
      <c r="AG463" s="94" t="str">
        <f t="shared" si="107"/>
        <v>≤60</v>
      </c>
      <c r="AH463" s="94">
        <f t="shared" ca="1" si="108"/>
        <v>39</v>
      </c>
      <c r="AI463" s="95">
        <f t="shared" si="116"/>
        <v>0</v>
      </c>
      <c r="AJ463" s="95">
        <f t="shared" si="117"/>
        <v>0</v>
      </c>
      <c r="AK463" s="96">
        <f t="shared" si="112"/>
        <v>0</v>
      </c>
      <c r="AL463" s="96">
        <f t="shared" si="113"/>
        <v>0</v>
      </c>
    </row>
    <row r="464" spans="2:38" s="97" customFormat="1" ht="39.6" x14ac:dyDescent="0.3">
      <c r="B464" s="79">
        <f t="shared" si="114"/>
        <v>461</v>
      </c>
      <c r="C464" s="79"/>
      <c r="D464" s="80" t="s">
        <v>95</v>
      </c>
      <c r="E464" s="80"/>
      <c r="F464" s="81"/>
      <c r="G464" s="82" t="str">
        <f t="shared" si="115"/>
        <v xml:space="preserve">Группа от QF </v>
      </c>
      <c r="H464" s="83"/>
      <c r="I464" s="83"/>
      <c r="J464" s="133"/>
      <c r="K464" s="84"/>
      <c r="L464" s="85"/>
      <c r="M464" s="85"/>
      <c r="N464" s="86"/>
      <c r="O464" s="80"/>
      <c r="P464" s="87"/>
      <c r="Q464" s="88" t="str">
        <f t="shared" si="109"/>
        <v xml:space="preserve"> </v>
      </c>
      <c r="R464" s="89"/>
      <c r="S464" s="90" t="str">
        <f t="shared" si="110"/>
        <v xml:space="preserve"> </v>
      </c>
      <c r="T464" s="90"/>
      <c r="U464" s="90"/>
      <c r="V464" s="90"/>
      <c r="W464" s="90"/>
      <c r="X464" s="87" t="s">
        <v>75</v>
      </c>
      <c r="Y464" s="76"/>
      <c r="Z464" s="91">
        <f t="shared" si="105"/>
        <v>0</v>
      </c>
      <c r="AA464" s="88" t="str">
        <f t="shared" si="111"/>
        <v xml:space="preserve"> </v>
      </c>
      <c r="AB464" s="91" t="str">
        <f t="shared" si="106"/>
        <v xml:space="preserve"> </v>
      </c>
      <c r="AC464" s="78"/>
      <c r="AD464" s="78"/>
      <c r="AE464" s="78"/>
      <c r="AG464" s="94" t="str">
        <f t="shared" si="107"/>
        <v>≤60</v>
      </c>
      <c r="AH464" s="94">
        <f t="shared" ca="1" si="108"/>
        <v>36</v>
      </c>
      <c r="AI464" s="95">
        <f t="shared" si="116"/>
        <v>0</v>
      </c>
      <c r="AJ464" s="95">
        <f t="shared" si="117"/>
        <v>0</v>
      </c>
      <c r="AK464" s="96">
        <f t="shared" si="112"/>
        <v>0</v>
      </c>
      <c r="AL464" s="96">
        <f t="shared" si="113"/>
        <v>0</v>
      </c>
    </row>
    <row r="465" spans="2:38" s="97" customFormat="1" ht="39.6" x14ac:dyDescent="0.3">
      <c r="B465" s="79">
        <f t="shared" si="114"/>
        <v>462</v>
      </c>
      <c r="C465" s="79"/>
      <c r="D465" s="80" t="s">
        <v>95</v>
      </c>
      <c r="E465" s="80"/>
      <c r="F465" s="81"/>
      <c r="G465" s="82" t="str">
        <f t="shared" si="115"/>
        <v xml:space="preserve">Группа от QF </v>
      </c>
      <c r="H465" s="83"/>
      <c r="I465" s="83"/>
      <c r="J465" s="133"/>
      <c r="K465" s="84"/>
      <c r="L465" s="85"/>
      <c r="M465" s="85"/>
      <c r="N465" s="86"/>
      <c r="O465" s="80"/>
      <c r="P465" s="87"/>
      <c r="Q465" s="88" t="str">
        <f t="shared" si="109"/>
        <v xml:space="preserve"> </v>
      </c>
      <c r="R465" s="89"/>
      <c r="S465" s="90" t="str">
        <f t="shared" si="110"/>
        <v xml:space="preserve"> </v>
      </c>
      <c r="T465" s="90"/>
      <c r="U465" s="90"/>
      <c r="V465" s="90"/>
      <c r="W465" s="90"/>
      <c r="X465" s="87" t="s">
        <v>75</v>
      </c>
      <c r="Y465" s="76"/>
      <c r="Z465" s="91">
        <f t="shared" si="105"/>
        <v>0</v>
      </c>
      <c r="AA465" s="88" t="str">
        <f t="shared" si="111"/>
        <v xml:space="preserve"> </v>
      </c>
      <c r="AB465" s="91" t="str">
        <f t="shared" si="106"/>
        <v xml:space="preserve"> </v>
      </c>
      <c r="AC465" s="78"/>
      <c r="AD465" s="78"/>
      <c r="AE465" s="78"/>
      <c r="AG465" s="94" t="str">
        <f t="shared" si="107"/>
        <v>≤60</v>
      </c>
      <c r="AH465" s="94">
        <f t="shared" ca="1" si="108"/>
        <v>39</v>
      </c>
      <c r="AI465" s="95">
        <f t="shared" si="116"/>
        <v>0</v>
      </c>
      <c r="AJ465" s="95">
        <f t="shared" si="117"/>
        <v>0</v>
      </c>
      <c r="AK465" s="96">
        <f t="shared" si="112"/>
        <v>0</v>
      </c>
      <c r="AL465" s="96">
        <f t="shared" si="113"/>
        <v>0</v>
      </c>
    </row>
    <row r="466" spans="2:38" s="97" customFormat="1" ht="39.6" x14ac:dyDescent="0.3">
      <c r="B466" s="79">
        <f t="shared" si="114"/>
        <v>463</v>
      </c>
      <c r="C466" s="79"/>
      <c r="D466" s="80" t="s">
        <v>95</v>
      </c>
      <c r="E466" s="80"/>
      <c r="F466" s="81"/>
      <c r="G466" s="82" t="str">
        <f t="shared" si="115"/>
        <v xml:space="preserve">Группа от QF </v>
      </c>
      <c r="H466" s="83"/>
      <c r="I466" s="83"/>
      <c r="J466" s="133"/>
      <c r="K466" s="84"/>
      <c r="L466" s="85"/>
      <c r="M466" s="85"/>
      <c r="N466" s="86"/>
      <c r="O466" s="80"/>
      <c r="P466" s="87"/>
      <c r="Q466" s="88" t="str">
        <f t="shared" si="109"/>
        <v xml:space="preserve"> </v>
      </c>
      <c r="R466" s="89"/>
      <c r="S466" s="90" t="str">
        <f t="shared" si="110"/>
        <v xml:space="preserve"> </v>
      </c>
      <c r="T466" s="90"/>
      <c r="U466" s="90"/>
      <c r="V466" s="90"/>
      <c r="W466" s="90"/>
      <c r="X466" s="87" t="s">
        <v>75</v>
      </c>
      <c r="Y466" s="76"/>
      <c r="Z466" s="91">
        <f t="shared" si="105"/>
        <v>0</v>
      </c>
      <c r="AA466" s="88" t="str">
        <f t="shared" si="111"/>
        <v xml:space="preserve"> </v>
      </c>
      <c r="AB466" s="91" t="str">
        <f t="shared" si="106"/>
        <v xml:space="preserve"> </v>
      </c>
      <c r="AC466" s="78"/>
      <c r="AD466" s="78"/>
      <c r="AE466" s="78"/>
      <c r="AG466" s="94" t="str">
        <f t="shared" si="107"/>
        <v>≤60</v>
      </c>
      <c r="AH466" s="94">
        <f t="shared" ca="1" si="108"/>
        <v>25</v>
      </c>
      <c r="AI466" s="95">
        <f t="shared" si="116"/>
        <v>0</v>
      </c>
      <c r="AJ466" s="95">
        <f t="shared" si="117"/>
        <v>0</v>
      </c>
      <c r="AK466" s="96">
        <f t="shared" si="112"/>
        <v>0</v>
      </c>
      <c r="AL466" s="96">
        <f t="shared" si="113"/>
        <v>0</v>
      </c>
    </row>
    <row r="467" spans="2:38" s="97" customFormat="1" ht="39.6" x14ac:dyDescent="0.3">
      <c r="B467" s="79">
        <f t="shared" si="114"/>
        <v>464</v>
      </c>
      <c r="C467" s="79"/>
      <c r="D467" s="80" t="s">
        <v>95</v>
      </c>
      <c r="E467" s="80"/>
      <c r="F467" s="81"/>
      <c r="G467" s="82" t="str">
        <f t="shared" si="115"/>
        <v xml:space="preserve">Группа от QF </v>
      </c>
      <c r="H467" s="83"/>
      <c r="I467" s="83"/>
      <c r="J467" s="133"/>
      <c r="K467" s="84"/>
      <c r="L467" s="85"/>
      <c r="M467" s="85"/>
      <c r="N467" s="86"/>
      <c r="O467" s="80"/>
      <c r="P467" s="87"/>
      <c r="Q467" s="88" t="str">
        <f t="shared" si="109"/>
        <v xml:space="preserve"> </v>
      </c>
      <c r="R467" s="89"/>
      <c r="S467" s="90" t="str">
        <f t="shared" si="110"/>
        <v xml:space="preserve"> </v>
      </c>
      <c r="T467" s="90"/>
      <c r="U467" s="90"/>
      <c r="V467" s="90"/>
      <c r="W467" s="90"/>
      <c r="X467" s="87" t="s">
        <v>75</v>
      </c>
      <c r="Y467" s="76"/>
      <c r="Z467" s="91">
        <f t="shared" si="105"/>
        <v>0</v>
      </c>
      <c r="AA467" s="88" t="str">
        <f t="shared" si="111"/>
        <v xml:space="preserve"> </v>
      </c>
      <c r="AB467" s="91" t="str">
        <f t="shared" si="106"/>
        <v xml:space="preserve"> </v>
      </c>
      <c r="AC467" s="78"/>
      <c r="AD467" s="78"/>
      <c r="AE467" s="78"/>
      <c r="AG467" s="94" t="str">
        <f t="shared" si="107"/>
        <v>≤60</v>
      </c>
      <c r="AH467" s="94">
        <f t="shared" ca="1" si="108"/>
        <v>22</v>
      </c>
      <c r="AI467" s="95">
        <f t="shared" si="116"/>
        <v>0</v>
      </c>
      <c r="AJ467" s="95">
        <f t="shared" si="117"/>
        <v>0</v>
      </c>
      <c r="AK467" s="96">
        <f t="shared" si="112"/>
        <v>0</v>
      </c>
      <c r="AL467" s="96">
        <f t="shared" si="113"/>
        <v>0</v>
      </c>
    </row>
    <row r="468" spans="2:38" s="97" customFormat="1" ht="39.6" x14ac:dyDescent="0.3">
      <c r="B468" s="79">
        <f t="shared" si="114"/>
        <v>465</v>
      </c>
      <c r="C468" s="79"/>
      <c r="D468" s="80" t="s">
        <v>95</v>
      </c>
      <c r="E468" s="80"/>
      <c r="F468" s="81"/>
      <c r="G468" s="82" t="str">
        <f t="shared" si="115"/>
        <v xml:space="preserve">Группа от QF </v>
      </c>
      <c r="H468" s="83"/>
      <c r="I468" s="83"/>
      <c r="J468" s="133"/>
      <c r="K468" s="84"/>
      <c r="L468" s="85"/>
      <c r="M468" s="85"/>
      <c r="N468" s="86"/>
      <c r="O468" s="80"/>
      <c r="P468" s="87"/>
      <c r="Q468" s="88" t="str">
        <f t="shared" si="109"/>
        <v xml:space="preserve"> </v>
      </c>
      <c r="R468" s="89"/>
      <c r="S468" s="90" t="str">
        <f t="shared" si="110"/>
        <v xml:space="preserve"> </v>
      </c>
      <c r="T468" s="90"/>
      <c r="U468" s="90"/>
      <c r="V468" s="90"/>
      <c r="W468" s="90"/>
      <c r="X468" s="87" t="s">
        <v>75</v>
      </c>
      <c r="Y468" s="76"/>
      <c r="Z468" s="91">
        <f t="shared" si="105"/>
        <v>0</v>
      </c>
      <c r="AA468" s="88" t="str">
        <f t="shared" si="111"/>
        <v xml:space="preserve"> </v>
      </c>
      <c r="AB468" s="91" t="str">
        <f t="shared" si="106"/>
        <v xml:space="preserve"> </v>
      </c>
      <c r="AC468" s="78"/>
      <c r="AD468" s="78"/>
      <c r="AE468" s="78"/>
      <c r="AG468" s="94" t="str">
        <f t="shared" si="107"/>
        <v>≤60</v>
      </c>
      <c r="AH468" s="94">
        <f t="shared" ca="1" si="108"/>
        <v>49</v>
      </c>
      <c r="AI468" s="95">
        <f t="shared" si="116"/>
        <v>0</v>
      </c>
      <c r="AJ468" s="95">
        <f t="shared" si="117"/>
        <v>0</v>
      </c>
      <c r="AK468" s="96">
        <f t="shared" si="112"/>
        <v>0</v>
      </c>
      <c r="AL468" s="96">
        <f t="shared" si="113"/>
        <v>0</v>
      </c>
    </row>
    <row r="469" spans="2:38" s="97" customFormat="1" ht="39.6" x14ac:dyDescent="0.3">
      <c r="B469" s="79">
        <f t="shared" si="114"/>
        <v>466</v>
      </c>
      <c r="C469" s="79"/>
      <c r="D469" s="80" t="s">
        <v>95</v>
      </c>
      <c r="E469" s="80"/>
      <c r="F469" s="81"/>
      <c r="G469" s="82" t="str">
        <f t="shared" si="115"/>
        <v xml:space="preserve">Группа от QF </v>
      </c>
      <c r="H469" s="83"/>
      <c r="I469" s="83"/>
      <c r="J469" s="133"/>
      <c r="K469" s="84"/>
      <c r="L469" s="85"/>
      <c r="M469" s="85"/>
      <c r="N469" s="86"/>
      <c r="O469" s="80"/>
      <c r="P469" s="87"/>
      <c r="Q469" s="88" t="str">
        <f t="shared" si="109"/>
        <v xml:space="preserve"> </v>
      </c>
      <c r="R469" s="89"/>
      <c r="S469" s="90" t="str">
        <f t="shared" si="110"/>
        <v xml:space="preserve"> </v>
      </c>
      <c r="T469" s="90"/>
      <c r="U469" s="90"/>
      <c r="V469" s="90"/>
      <c r="W469" s="90"/>
      <c r="X469" s="87" t="s">
        <v>75</v>
      </c>
      <c r="Y469" s="76"/>
      <c r="Z469" s="91">
        <f t="shared" si="105"/>
        <v>0</v>
      </c>
      <c r="AA469" s="88" t="str">
        <f t="shared" si="111"/>
        <v xml:space="preserve"> </v>
      </c>
      <c r="AB469" s="91" t="str">
        <f t="shared" si="106"/>
        <v xml:space="preserve"> </v>
      </c>
      <c r="AC469" s="78"/>
      <c r="AD469" s="78"/>
      <c r="AE469" s="78"/>
      <c r="AG469" s="94" t="str">
        <f t="shared" si="107"/>
        <v>≤60</v>
      </c>
      <c r="AH469" s="94">
        <f t="shared" ca="1" si="108"/>
        <v>41</v>
      </c>
      <c r="AI469" s="95">
        <f t="shared" si="116"/>
        <v>0</v>
      </c>
      <c r="AJ469" s="95">
        <f t="shared" si="117"/>
        <v>0</v>
      </c>
      <c r="AK469" s="96">
        <f t="shared" si="112"/>
        <v>0</v>
      </c>
      <c r="AL469" s="96">
        <f t="shared" si="113"/>
        <v>0</v>
      </c>
    </row>
    <row r="470" spans="2:38" s="97" customFormat="1" ht="39.6" x14ac:dyDescent="0.3">
      <c r="B470" s="79">
        <f t="shared" si="114"/>
        <v>467</v>
      </c>
      <c r="C470" s="79"/>
      <c r="D470" s="80" t="s">
        <v>95</v>
      </c>
      <c r="E470" s="80"/>
      <c r="F470" s="81"/>
      <c r="G470" s="82" t="str">
        <f t="shared" si="115"/>
        <v xml:space="preserve">Группа от QF </v>
      </c>
      <c r="H470" s="83"/>
      <c r="I470" s="83"/>
      <c r="J470" s="133"/>
      <c r="K470" s="84"/>
      <c r="L470" s="85"/>
      <c r="M470" s="85"/>
      <c r="N470" s="86"/>
      <c r="O470" s="80"/>
      <c r="P470" s="87"/>
      <c r="Q470" s="88" t="str">
        <f t="shared" si="109"/>
        <v xml:space="preserve"> </v>
      </c>
      <c r="R470" s="89"/>
      <c r="S470" s="90" t="str">
        <f t="shared" si="110"/>
        <v xml:space="preserve"> </v>
      </c>
      <c r="T470" s="90"/>
      <c r="U470" s="90"/>
      <c r="V470" s="90"/>
      <c r="W470" s="90"/>
      <c r="X470" s="87" t="s">
        <v>75</v>
      </c>
      <c r="Y470" s="76"/>
      <c r="Z470" s="91">
        <f t="shared" si="105"/>
        <v>0</v>
      </c>
      <c r="AA470" s="88" t="str">
        <f t="shared" si="111"/>
        <v xml:space="preserve"> </v>
      </c>
      <c r="AB470" s="91" t="str">
        <f t="shared" si="106"/>
        <v xml:space="preserve"> </v>
      </c>
      <c r="AC470" s="78"/>
      <c r="AD470" s="78"/>
      <c r="AE470" s="78"/>
      <c r="AG470" s="94" t="str">
        <f t="shared" si="107"/>
        <v>≤60</v>
      </c>
      <c r="AH470" s="94">
        <f t="shared" ca="1" si="108"/>
        <v>37</v>
      </c>
      <c r="AI470" s="95">
        <f t="shared" si="116"/>
        <v>0</v>
      </c>
      <c r="AJ470" s="95">
        <f t="shared" si="117"/>
        <v>0</v>
      </c>
      <c r="AK470" s="96">
        <f t="shared" si="112"/>
        <v>0</v>
      </c>
      <c r="AL470" s="96">
        <f t="shared" si="113"/>
        <v>0</v>
      </c>
    </row>
    <row r="471" spans="2:38" s="97" customFormat="1" ht="39.6" x14ac:dyDescent="0.3">
      <c r="B471" s="79">
        <f t="shared" si="114"/>
        <v>468</v>
      </c>
      <c r="C471" s="79"/>
      <c r="D471" s="80" t="s">
        <v>95</v>
      </c>
      <c r="E471" s="80"/>
      <c r="F471" s="81"/>
      <c r="G471" s="82" t="str">
        <f t="shared" si="115"/>
        <v xml:space="preserve">Группа от QF </v>
      </c>
      <c r="H471" s="83"/>
      <c r="I471" s="83"/>
      <c r="J471" s="133"/>
      <c r="K471" s="84"/>
      <c r="L471" s="85"/>
      <c r="M471" s="85"/>
      <c r="N471" s="86"/>
      <c r="O471" s="80"/>
      <c r="P471" s="87"/>
      <c r="Q471" s="88" t="str">
        <f t="shared" si="109"/>
        <v xml:space="preserve"> </v>
      </c>
      <c r="R471" s="89"/>
      <c r="S471" s="90" t="str">
        <f t="shared" si="110"/>
        <v xml:space="preserve"> </v>
      </c>
      <c r="T471" s="90"/>
      <c r="U471" s="90"/>
      <c r="V471" s="90"/>
      <c r="W471" s="90"/>
      <c r="X471" s="87" t="s">
        <v>75</v>
      </c>
      <c r="Y471" s="76"/>
      <c r="Z471" s="91">
        <f t="shared" si="105"/>
        <v>0</v>
      </c>
      <c r="AA471" s="88" t="str">
        <f t="shared" si="111"/>
        <v xml:space="preserve"> </v>
      </c>
      <c r="AB471" s="91" t="str">
        <f t="shared" si="106"/>
        <v xml:space="preserve"> </v>
      </c>
      <c r="AC471" s="78"/>
      <c r="AD471" s="78"/>
      <c r="AE471" s="78"/>
      <c r="AG471" s="94" t="str">
        <f t="shared" si="107"/>
        <v>≤60</v>
      </c>
      <c r="AH471" s="94">
        <f t="shared" ca="1" si="108"/>
        <v>21</v>
      </c>
      <c r="AI471" s="95">
        <f t="shared" si="116"/>
        <v>0</v>
      </c>
      <c r="AJ471" s="95">
        <f t="shared" si="117"/>
        <v>0</v>
      </c>
      <c r="AK471" s="96">
        <f t="shared" si="112"/>
        <v>0</v>
      </c>
      <c r="AL471" s="96">
        <f t="shared" si="113"/>
        <v>0</v>
      </c>
    </row>
    <row r="472" spans="2:38" s="97" customFormat="1" ht="39.6" x14ac:dyDescent="0.3">
      <c r="B472" s="79">
        <f t="shared" si="114"/>
        <v>469</v>
      </c>
      <c r="C472" s="79"/>
      <c r="D472" s="80" t="s">
        <v>95</v>
      </c>
      <c r="E472" s="80"/>
      <c r="F472" s="81"/>
      <c r="G472" s="82" t="str">
        <f t="shared" si="115"/>
        <v xml:space="preserve">Группа от QF </v>
      </c>
      <c r="H472" s="83"/>
      <c r="I472" s="83"/>
      <c r="J472" s="133"/>
      <c r="K472" s="84"/>
      <c r="L472" s="85"/>
      <c r="M472" s="85"/>
      <c r="N472" s="86"/>
      <c r="O472" s="80"/>
      <c r="P472" s="87"/>
      <c r="Q472" s="88" t="str">
        <f t="shared" si="109"/>
        <v xml:space="preserve"> </v>
      </c>
      <c r="R472" s="89"/>
      <c r="S472" s="90" t="str">
        <f t="shared" si="110"/>
        <v xml:space="preserve"> </v>
      </c>
      <c r="T472" s="90"/>
      <c r="U472" s="90"/>
      <c r="V472" s="90"/>
      <c r="W472" s="90"/>
      <c r="X472" s="87" t="s">
        <v>75</v>
      </c>
      <c r="Y472" s="76"/>
      <c r="Z472" s="91">
        <f t="shared" si="105"/>
        <v>0</v>
      </c>
      <c r="AA472" s="88" t="str">
        <f t="shared" si="111"/>
        <v xml:space="preserve"> </v>
      </c>
      <c r="AB472" s="91" t="str">
        <f t="shared" si="106"/>
        <v xml:space="preserve"> </v>
      </c>
      <c r="AC472" s="78"/>
      <c r="AD472" s="78"/>
      <c r="AE472" s="78"/>
      <c r="AG472" s="94" t="str">
        <f t="shared" si="107"/>
        <v>≤60</v>
      </c>
      <c r="AH472" s="94">
        <f t="shared" ca="1" si="108"/>
        <v>30</v>
      </c>
      <c r="AI472" s="95">
        <f t="shared" si="116"/>
        <v>0</v>
      </c>
      <c r="AJ472" s="95">
        <f t="shared" si="117"/>
        <v>0</v>
      </c>
      <c r="AK472" s="96">
        <f t="shared" si="112"/>
        <v>0</v>
      </c>
      <c r="AL472" s="96">
        <f t="shared" si="113"/>
        <v>0</v>
      </c>
    </row>
    <row r="473" spans="2:38" s="97" customFormat="1" ht="39.6" x14ac:dyDescent="0.3">
      <c r="B473" s="79">
        <f t="shared" si="114"/>
        <v>470</v>
      </c>
      <c r="C473" s="79"/>
      <c r="D473" s="80" t="s">
        <v>95</v>
      </c>
      <c r="E473" s="80"/>
      <c r="F473" s="81"/>
      <c r="G473" s="82" t="str">
        <f t="shared" si="115"/>
        <v xml:space="preserve">Группа от QF </v>
      </c>
      <c r="H473" s="83"/>
      <c r="I473" s="83"/>
      <c r="J473" s="133"/>
      <c r="K473" s="84"/>
      <c r="L473" s="85"/>
      <c r="M473" s="85"/>
      <c r="N473" s="86"/>
      <c r="O473" s="80"/>
      <c r="P473" s="87"/>
      <c r="Q473" s="88" t="str">
        <f t="shared" si="109"/>
        <v xml:space="preserve"> </v>
      </c>
      <c r="R473" s="89"/>
      <c r="S473" s="90" t="str">
        <f t="shared" si="110"/>
        <v xml:space="preserve"> </v>
      </c>
      <c r="T473" s="90"/>
      <c r="U473" s="90"/>
      <c r="V473" s="90"/>
      <c r="W473" s="90"/>
      <c r="X473" s="87" t="s">
        <v>75</v>
      </c>
      <c r="Y473" s="76"/>
      <c r="Z473" s="91">
        <f t="shared" si="105"/>
        <v>0</v>
      </c>
      <c r="AA473" s="88" t="str">
        <f t="shared" si="111"/>
        <v xml:space="preserve"> </v>
      </c>
      <c r="AB473" s="91" t="str">
        <f t="shared" si="106"/>
        <v xml:space="preserve"> </v>
      </c>
      <c r="AC473" s="78"/>
      <c r="AD473" s="78"/>
      <c r="AE473" s="78"/>
      <c r="AG473" s="94" t="str">
        <f t="shared" si="107"/>
        <v>≤60</v>
      </c>
      <c r="AH473" s="94">
        <f t="shared" ca="1" si="108"/>
        <v>30</v>
      </c>
      <c r="AI473" s="95">
        <f t="shared" si="116"/>
        <v>0</v>
      </c>
      <c r="AJ473" s="95">
        <f t="shared" si="117"/>
        <v>0</v>
      </c>
      <c r="AK473" s="96">
        <f t="shared" si="112"/>
        <v>0</v>
      </c>
      <c r="AL473" s="96">
        <f t="shared" si="113"/>
        <v>0</v>
      </c>
    </row>
    <row r="474" spans="2:38" s="97" customFormat="1" ht="39.6" x14ac:dyDescent="0.3">
      <c r="B474" s="79">
        <f t="shared" si="114"/>
        <v>471</v>
      </c>
      <c r="C474" s="79"/>
      <c r="D474" s="80" t="s">
        <v>95</v>
      </c>
      <c r="E474" s="80"/>
      <c r="F474" s="81"/>
      <c r="G474" s="82" t="str">
        <f t="shared" si="115"/>
        <v xml:space="preserve">Группа от QF </v>
      </c>
      <c r="H474" s="83"/>
      <c r="I474" s="83"/>
      <c r="J474" s="133"/>
      <c r="K474" s="84"/>
      <c r="L474" s="85"/>
      <c r="M474" s="85"/>
      <c r="N474" s="86"/>
      <c r="O474" s="80"/>
      <c r="P474" s="87"/>
      <c r="Q474" s="88" t="str">
        <f t="shared" si="109"/>
        <v xml:space="preserve"> </v>
      </c>
      <c r="R474" s="89"/>
      <c r="S474" s="90" t="str">
        <f t="shared" si="110"/>
        <v xml:space="preserve"> </v>
      </c>
      <c r="T474" s="90"/>
      <c r="U474" s="90"/>
      <c r="V474" s="90"/>
      <c r="W474" s="90"/>
      <c r="X474" s="87" t="s">
        <v>75</v>
      </c>
      <c r="Y474" s="76"/>
      <c r="Z474" s="91">
        <f t="shared" si="105"/>
        <v>0</v>
      </c>
      <c r="AA474" s="88" t="str">
        <f t="shared" si="111"/>
        <v xml:space="preserve"> </v>
      </c>
      <c r="AB474" s="91" t="str">
        <f t="shared" si="106"/>
        <v xml:space="preserve"> </v>
      </c>
      <c r="AC474" s="78"/>
      <c r="AD474" s="78"/>
      <c r="AE474" s="78"/>
      <c r="AG474" s="94" t="str">
        <f t="shared" si="107"/>
        <v>≤60</v>
      </c>
      <c r="AH474" s="94">
        <f t="shared" ca="1" si="108"/>
        <v>39</v>
      </c>
      <c r="AI474" s="95">
        <f t="shared" si="116"/>
        <v>0</v>
      </c>
      <c r="AJ474" s="95">
        <f t="shared" si="117"/>
        <v>0</v>
      </c>
      <c r="AK474" s="96">
        <f t="shared" si="112"/>
        <v>0</v>
      </c>
      <c r="AL474" s="96">
        <f t="shared" si="113"/>
        <v>0</v>
      </c>
    </row>
    <row r="475" spans="2:38" s="97" customFormat="1" ht="39.6" x14ac:dyDescent="0.3">
      <c r="B475" s="79">
        <f t="shared" si="114"/>
        <v>472</v>
      </c>
      <c r="C475" s="79"/>
      <c r="D475" s="80" t="s">
        <v>95</v>
      </c>
      <c r="E475" s="80"/>
      <c r="F475" s="81"/>
      <c r="G475" s="82" t="str">
        <f t="shared" si="115"/>
        <v xml:space="preserve">Группа от QF </v>
      </c>
      <c r="H475" s="83"/>
      <c r="I475" s="83"/>
      <c r="J475" s="133"/>
      <c r="K475" s="84"/>
      <c r="L475" s="85"/>
      <c r="M475" s="85"/>
      <c r="N475" s="86"/>
      <c r="O475" s="80"/>
      <c r="P475" s="87"/>
      <c r="Q475" s="88" t="str">
        <f t="shared" si="109"/>
        <v xml:space="preserve"> </v>
      </c>
      <c r="R475" s="89"/>
      <c r="S475" s="90" t="str">
        <f t="shared" si="110"/>
        <v xml:space="preserve"> </v>
      </c>
      <c r="T475" s="90"/>
      <c r="U475" s="90"/>
      <c r="V475" s="90"/>
      <c r="W475" s="90"/>
      <c r="X475" s="87" t="s">
        <v>75</v>
      </c>
      <c r="Y475" s="76"/>
      <c r="Z475" s="91">
        <f t="shared" si="105"/>
        <v>0</v>
      </c>
      <c r="AA475" s="88" t="str">
        <f t="shared" si="111"/>
        <v xml:space="preserve"> </v>
      </c>
      <c r="AB475" s="91" t="str">
        <f t="shared" si="106"/>
        <v xml:space="preserve"> </v>
      </c>
      <c r="AC475" s="78"/>
      <c r="AD475" s="78"/>
      <c r="AE475" s="78"/>
      <c r="AG475" s="94" t="str">
        <f t="shared" si="107"/>
        <v>≤60</v>
      </c>
      <c r="AH475" s="94">
        <f t="shared" ca="1" si="108"/>
        <v>38</v>
      </c>
      <c r="AI475" s="95">
        <f t="shared" si="116"/>
        <v>0</v>
      </c>
      <c r="AJ475" s="95">
        <f t="shared" si="117"/>
        <v>0</v>
      </c>
      <c r="AK475" s="96">
        <f t="shared" si="112"/>
        <v>0</v>
      </c>
      <c r="AL475" s="96">
        <f t="shared" si="113"/>
        <v>0</v>
      </c>
    </row>
    <row r="476" spans="2:38" s="97" customFormat="1" ht="39.6" x14ac:dyDescent="0.3">
      <c r="B476" s="79">
        <f t="shared" si="114"/>
        <v>473</v>
      </c>
      <c r="C476" s="79"/>
      <c r="D476" s="80" t="s">
        <v>95</v>
      </c>
      <c r="E476" s="80"/>
      <c r="F476" s="81"/>
      <c r="G476" s="82" t="str">
        <f t="shared" si="115"/>
        <v xml:space="preserve">Группа от QF </v>
      </c>
      <c r="H476" s="83"/>
      <c r="I476" s="83"/>
      <c r="J476" s="133"/>
      <c r="K476" s="84"/>
      <c r="L476" s="85"/>
      <c r="M476" s="85"/>
      <c r="N476" s="86"/>
      <c r="O476" s="80"/>
      <c r="P476" s="87"/>
      <c r="Q476" s="88" t="str">
        <f t="shared" si="109"/>
        <v xml:space="preserve"> </v>
      </c>
      <c r="R476" s="89"/>
      <c r="S476" s="90" t="str">
        <f t="shared" si="110"/>
        <v xml:space="preserve"> </v>
      </c>
      <c r="T476" s="90"/>
      <c r="U476" s="90"/>
      <c r="V476" s="90"/>
      <c r="W476" s="90"/>
      <c r="X476" s="87" t="s">
        <v>75</v>
      </c>
      <c r="Y476" s="76"/>
      <c r="Z476" s="91">
        <f t="shared" si="105"/>
        <v>0</v>
      </c>
      <c r="AA476" s="88" t="str">
        <f t="shared" si="111"/>
        <v xml:space="preserve"> </v>
      </c>
      <c r="AB476" s="91" t="str">
        <f t="shared" si="106"/>
        <v xml:space="preserve"> </v>
      </c>
      <c r="AC476" s="78"/>
      <c r="AD476" s="78"/>
      <c r="AE476" s="78"/>
      <c r="AG476" s="94" t="str">
        <f t="shared" si="107"/>
        <v>≤60</v>
      </c>
      <c r="AH476" s="94">
        <f t="shared" ca="1" si="108"/>
        <v>25</v>
      </c>
      <c r="AI476" s="95">
        <f t="shared" si="116"/>
        <v>0</v>
      </c>
      <c r="AJ476" s="95">
        <f t="shared" si="117"/>
        <v>0</v>
      </c>
      <c r="AK476" s="96">
        <f t="shared" si="112"/>
        <v>0</v>
      </c>
      <c r="AL476" s="96">
        <f t="shared" si="113"/>
        <v>0</v>
      </c>
    </row>
    <row r="477" spans="2:38" s="97" customFormat="1" ht="39.6" x14ac:dyDescent="0.3">
      <c r="B477" s="79">
        <f t="shared" si="114"/>
        <v>474</v>
      </c>
      <c r="C477" s="79"/>
      <c r="D477" s="80" t="s">
        <v>95</v>
      </c>
      <c r="E477" s="80"/>
      <c r="F477" s="81"/>
      <c r="G477" s="82" t="str">
        <f t="shared" si="115"/>
        <v xml:space="preserve">Группа от QF </v>
      </c>
      <c r="H477" s="83"/>
      <c r="I477" s="83"/>
      <c r="J477" s="133"/>
      <c r="K477" s="84"/>
      <c r="L477" s="85"/>
      <c r="M477" s="85"/>
      <c r="N477" s="86"/>
      <c r="O477" s="80"/>
      <c r="P477" s="87"/>
      <c r="Q477" s="88" t="str">
        <f t="shared" si="109"/>
        <v xml:space="preserve"> </v>
      </c>
      <c r="R477" s="89"/>
      <c r="S477" s="90" t="str">
        <f t="shared" si="110"/>
        <v xml:space="preserve"> </v>
      </c>
      <c r="T477" s="90"/>
      <c r="U477" s="90"/>
      <c r="V477" s="90"/>
      <c r="W477" s="90"/>
      <c r="X477" s="87" t="s">
        <v>75</v>
      </c>
      <c r="Y477" s="76"/>
      <c r="Z477" s="91">
        <f t="shared" si="105"/>
        <v>0</v>
      </c>
      <c r="AA477" s="88" t="str">
        <f t="shared" si="111"/>
        <v xml:space="preserve"> </v>
      </c>
      <c r="AB477" s="91" t="str">
        <f t="shared" si="106"/>
        <v xml:space="preserve"> </v>
      </c>
      <c r="AC477" s="78"/>
      <c r="AD477" s="78"/>
      <c r="AE477" s="78"/>
      <c r="AG477" s="94" t="str">
        <f t="shared" si="107"/>
        <v>≤60</v>
      </c>
      <c r="AH477" s="94">
        <f t="shared" ca="1" si="108"/>
        <v>36</v>
      </c>
      <c r="AI477" s="95">
        <f t="shared" si="116"/>
        <v>0</v>
      </c>
      <c r="AJ477" s="95">
        <f t="shared" si="117"/>
        <v>0</v>
      </c>
      <c r="AK477" s="96">
        <f t="shared" si="112"/>
        <v>0</v>
      </c>
      <c r="AL477" s="96">
        <f t="shared" si="113"/>
        <v>0</v>
      </c>
    </row>
    <row r="478" spans="2:38" s="97" customFormat="1" ht="39.6" x14ac:dyDescent="0.3">
      <c r="B478" s="79">
        <f t="shared" si="114"/>
        <v>475</v>
      </c>
      <c r="C478" s="79"/>
      <c r="D478" s="80" t="s">
        <v>95</v>
      </c>
      <c r="E478" s="80"/>
      <c r="F478" s="81"/>
      <c r="G478" s="82" t="str">
        <f t="shared" si="115"/>
        <v xml:space="preserve">Группа от QF </v>
      </c>
      <c r="H478" s="83"/>
      <c r="I478" s="83"/>
      <c r="J478" s="133"/>
      <c r="K478" s="84"/>
      <c r="L478" s="85"/>
      <c r="M478" s="85"/>
      <c r="N478" s="86"/>
      <c r="O478" s="80"/>
      <c r="P478" s="87"/>
      <c r="Q478" s="88" t="str">
        <f t="shared" si="109"/>
        <v xml:space="preserve"> </v>
      </c>
      <c r="R478" s="89"/>
      <c r="S478" s="90" t="str">
        <f t="shared" si="110"/>
        <v xml:space="preserve"> </v>
      </c>
      <c r="T478" s="90"/>
      <c r="U478" s="90"/>
      <c r="V478" s="90"/>
      <c r="W478" s="90"/>
      <c r="X478" s="87" t="s">
        <v>75</v>
      </c>
      <c r="Y478" s="76"/>
      <c r="Z478" s="91">
        <f t="shared" si="105"/>
        <v>0</v>
      </c>
      <c r="AA478" s="88" t="str">
        <f t="shared" si="111"/>
        <v xml:space="preserve"> </v>
      </c>
      <c r="AB478" s="91" t="str">
        <f t="shared" si="106"/>
        <v xml:space="preserve"> </v>
      </c>
      <c r="AC478" s="78"/>
      <c r="AD478" s="78"/>
      <c r="AE478" s="78"/>
      <c r="AG478" s="94" t="str">
        <f t="shared" si="107"/>
        <v>≤60</v>
      </c>
      <c r="AH478" s="94">
        <f t="shared" ca="1" si="108"/>
        <v>20</v>
      </c>
      <c r="AI478" s="95">
        <f t="shared" si="116"/>
        <v>0</v>
      </c>
      <c r="AJ478" s="95">
        <f t="shared" si="117"/>
        <v>0</v>
      </c>
      <c r="AK478" s="96">
        <f t="shared" si="112"/>
        <v>0</v>
      </c>
      <c r="AL478" s="96">
        <f t="shared" si="113"/>
        <v>0</v>
      </c>
    </row>
    <row r="479" spans="2:38" s="97" customFormat="1" ht="39.6" x14ac:dyDescent="0.3">
      <c r="B479" s="79">
        <f t="shared" si="114"/>
        <v>476</v>
      </c>
      <c r="C479" s="79"/>
      <c r="D479" s="80" t="s">
        <v>95</v>
      </c>
      <c r="E479" s="80"/>
      <c r="F479" s="81"/>
      <c r="G479" s="82" t="str">
        <f t="shared" si="115"/>
        <v xml:space="preserve">Группа от QF </v>
      </c>
      <c r="H479" s="83"/>
      <c r="I479" s="83"/>
      <c r="J479" s="133"/>
      <c r="K479" s="84"/>
      <c r="L479" s="85"/>
      <c r="M479" s="85"/>
      <c r="N479" s="86"/>
      <c r="O479" s="80"/>
      <c r="P479" s="87"/>
      <c r="Q479" s="88" t="str">
        <f t="shared" si="109"/>
        <v xml:space="preserve"> </v>
      </c>
      <c r="R479" s="89"/>
      <c r="S479" s="90" t="str">
        <f t="shared" si="110"/>
        <v xml:space="preserve"> </v>
      </c>
      <c r="T479" s="90"/>
      <c r="U479" s="90"/>
      <c r="V479" s="90"/>
      <c r="W479" s="90"/>
      <c r="X479" s="87" t="s">
        <v>75</v>
      </c>
      <c r="Y479" s="76"/>
      <c r="Z479" s="91">
        <f t="shared" si="105"/>
        <v>0</v>
      </c>
      <c r="AA479" s="88" t="str">
        <f t="shared" si="111"/>
        <v xml:space="preserve"> </v>
      </c>
      <c r="AB479" s="91" t="str">
        <f t="shared" si="106"/>
        <v xml:space="preserve"> </v>
      </c>
      <c r="AC479" s="78"/>
      <c r="AD479" s="78"/>
      <c r="AE479" s="78"/>
      <c r="AG479" s="94" t="str">
        <f t="shared" si="107"/>
        <v>≤60</v>
      </c>
      <c r="AH479" s="94">
        <f t="shared" ca="1" si="108"/>
        <v>37</v>
      </c>
      <c r="AI479" s="95">
        <f t="shared" si="116"/>
        <v>0</v>
      </c>
      <c r="AJ479" s="95">
        <f t="shared" si="117"/>
        <v>0</v>
      </c>
      <c r="AK479" s="96">
        <f t="shared" si="112"/>
        <v>0</v>
      </c>
      <c r="AL479" s="96">
        <f t="shared" si="113"/>
        <v>0</v>
      </c>
    </row>
    <row r="480" spans="2:38" s="97" customFormat="1" ht="39.6" x14ac:dyDescent="0.3">
      <c r="B480" s="79">
        <f t="shared" si="114"/>
        <v>477</v>
      </c>
      <c r="C480" s="79"/>
      <c r="D480" s="80" t="s">
        <v>95</v>
      </c>
      <c r="E480" s="80"/>
      <c r="F480" s="81"/>
      <c r="G480" s="82" t="str">
        <f t="shared" si="115"/>
        <v xml:space="preserve">Группа от QF </v>
      </c>
      <c r="H480" s="83"/>
      <c r="I480" s="83"/>
      <c r="J480" s="133"/>
      <c r="K480" s="84"/>
      <c r="L480" s="85"/>
      <c r="M480" s="85"/>
      <c r="N480" s="86"/>
      <c r="O480" s="80"/>
      <c r="P480" s="87"/>
      <c r="Q480" s="88" t="str">
        <f t="shared" si="109"/>
        <v xml:space="preserve"> </v>
      </c>
      <c r="R480" s="89"/>
      <c r="S480" s="90" t="str">
        <f t="shared" si="110"/>
        <v xml:space="preserve"> </v>
      </c>
      <c r="T480" s="90"/>
      <c r="U480" s="90"/>
      <c r="V480" s="90"/>
      <c r="W480" s="90"/>
      <c r="X480" s="87" t="s">
        <v>75</v>
      </c>
      <c r="Y480" s="76"/>
      <c r="Z480" s="91">
        <f t="shared" si="105"/>
        <v>0</v>
      </c>
      <c r="AA480" s="88" t="str">
        <f t="shared" si="111"/>
        <v xml:space="preserve"> </v>
      </c>
      <c r="AB480" s="91" t="str">
        <f t="shared" si="106"/>
        <v xml:space="preserve"> </v>
      </c>
      <c r="AC480" s="78"/>
      <c r="AD480" s="78"/>
      <c r="AE480" s="78"/>
      <c r="AG480" s="94" t="str">
        <f t="shared" si="107"/>
        <v>≤60</v>
      </c>
      <c r="AH480" s="94">
        <f t="shared" ca="1" si="108"/>
        <v>43</v>
      </c>
      <c r="AI480" s="95">
        <f t="shared" si="116"/>
        <v>0</v>
      </c>
      <c r="AJ480" s="95">
        <f t="shared" si="117"/>
        <v>0</v>
      </c>
      <c r="AK480" s="96">
        <f t="shared" si="112"/>
        <v>0</v>
      </c>
      <c r="AL480" s="96">
        <f t="shared" si="113"/>
        <v>0</v>
      </c>
    </row>
    <row r="481" spans="2:38" s="97" customFormat="1" ht="39.6" x14ac:dyDescent="0.3">
      <c r="B481" s="79">
        <f t="shared" si="114"/>
        <v>478</v>
      </c>
      <c r="C481" s="79"/>
      <c r="D481" s="80" t="s">
        <v>95</v>
      </c>
      <c r="E481" s="80"/>
      <c r="F481" s="81"/>
      <c r="G481" s="82" t="str">
        <f t="shared" si="115"/>
        <v xml:space="preserve">Группа от QF </v>
      </c>
      <c r="H481" s="83"/>
      <c r="I481" s="83"/>
      <c r="J481" s="133"/>
      <c r="K481" s="84"/>
      <c r="L481" s="85"/>
      <c r="M481" s="85"/>
      <c r="N481" s="86"/>
      <c r="O481" s="80"/>
      <c r="P481" s="87"/>
      <c r="Q481" s="88" t="str">
        <f t="shared" si="109"/>
        <v xml:space="preserve"> </v>
      </c>
      <c r="R481" s="89"/>
      <c r="S481" s="90" t="str">
        <f t="shared" si="110"/>
        <v xml:space="preserve"> </v>
      </c>
      <c r="T481" s="90"/>
      <c r="U481" s="90"/>
      <c r="V481" s="90"/>
      <c r="W481" s="90"/>
      <c r="X481" s="87" t="s">
        <v>75</v>
      </c>
      <c r="Y481" s="76"/>
      <c r="Z481" s="91">
        <f t="shared" si="105"/>
        <v>0</v>
      </c>
      <c r="AA481" s="88" t="str">
        <f t="shared" si="111"/>
        <v xml:space="preserve"> </v>
      </c>
      <c r="AB481" s="91" t="str">
        <f t="shared" si="106"/>
        <v xml:space="preserve"> </v>
      </c>
      <c r="AC481" s="78"/>
      <c r="AD481" s="78"/>
      <c r="AE481" s="78"/>
      <c r="AG481" s="94" t="str">
        <f t="shared" si="107"/>
        <v>≤60</v>
      </c>
      <c r="AH481" s="94">
        <f t="shared" ca="1" si="108"/>
        <v>48</v>
      </c>
      <c r="AI481" s="95">
        <f t="shared" si="116"/>
        <v>0</v>
      </c>
      <c r="AJ481" s="95">
        <f t="shared" si="117"/>
        <v>0</v>
      </c>
      <c r="AK481" s="96">
        <f t="shared" si="112"/>
        <v>0</v>
      </c>
      <c r="AL481" s="96">
        <f t="shared" si="113"/>
        <v>0</v>
      </c>
    </row>
    <row r="482" spans="2:38" s="97" customFormat="1" ht="39.6" x14ac:dyDescent="0.3">
      <c r="B482" s="79">
        <f t="shared" si="114"/>
        <v>479</v>
      </c>
      <c r="C482" s="79"/>
      <c r="D482" s="80" t="s">
        <v>95</v>
      </c>
      <c r="E482" s="80"/>
      <c r="F482" s="81"/>
      <c r="G482" s="82" t="str">
        <f t="shared" si="115"/>
        <v xml:space="preserve">Группа от QF </v>
      </c>
      <c r="H482" s="83"/>
      <c r="I482" s="83"/>
      <c r="J482" s="133"/>
      <c r="K482" s="84"/>
      <c r="L482" s="85"/>
      <c r="M482" s="85"/>
      <c r="N482" s="86"/>
      <c r="O482" s="80"/>
      <c r="P482" s="87"/>
      <c r="Q482" s="88" t="str">
        <f t="shared" si="109"/>
        <v xml:space="preserve"> </v>
      </c>
      <c r="R482" s="89"/>
      <c r="S482" s="90" t="str">
        <f t="shared" si="110"/>
        <v xml:space="preserve"> </v>
      </c>
      <c r="T482" s="90"/>
      <c r="U482" s="90"/>
      <c r="V482" s="90"/>
      <c r="W482" s="90"/>
      <c r="X482" s="87" t="s">
        <v>75</v>
      </c>
      <c r="Y482" s="76"/>
      <c r="Z482" s="91">
        <f t="shared" si="105"/>
        <v>0</v>
      </c>
      <c r="AA482" s="88" t="str">
        <f t="shared" si="111"/>
        <v xml:space="preserve"> </v>
      </c>
      <c r="AB482" s="91" t="str">
        <f t="shared" si="106"/>
        <v xml:space="preserve"> </v>
      </c>
      <c r="AC482" s="78"/>
      <c r="AD482" s="78"/>
      <c r="AE482" s="78"/>
      <c r="AG482" s="94" t="str">
        <f t="shared" si="107"/>
        <v>≤60</v>
      </c>
      <c r="AH482" s="94">
        <f t="shared" ca="1" si="108"/>
        <v>32</v>
      </c>
      <c r="AI482" s="95">
        <f t="shared" si="116"/>
        <v>0</v>
      </c>
      <c r="AJ482" s="95">
        <f t="shared" si="117"/>
        <v>0</v>
      </c>
      <c r="AK482" s="96">
        <f t="shared" si="112"/>
        <v>0</v>
      </c>
      <c r="AL482" s="96">
        <f t="shared" si="113"/>
        <v>0</v>
      </c>
    </row>
    <row r="483" spans="2:38" s="97" customFormat="1" ht="39.6" x14ac:dyDescent="0.3">
      <c r="B483" s="79">
        <f t="shared" si="114"/>
        <v>480</v>
      </c>
      <c r="C483" s="79"/>
      <c r="D483" s="80" t="s">
        <v>95</v>
      </c>
      <c r="E483" s="80"/>
      <c r="F483" s="81"/>
      <c r="G483" s="82" t="str">
        <f t="shared" si="115"/>
        <v xml:space="preserve">Группа от QF </v>
      </c>
      <c r="H483" s="83"/>
      <c r="I483" s="83"/>
      <c r="J483" s="133"/>
      <c r="K483" s="84"/>
      <c r="L483" s="85"/>
      <c r="M483" s="85"/>
      <c r="N483" s="86"/>
      <c r="O483" s="80"/>
      <c r="P483" s="87"/>
      <c r="Q483" s="88" t="str">
        <f t="shared" si="109"/>
        <v xml:space="preserve"> </v>
      </c>
      <c r="R483" s="89"/>
      <c r="S483" s="90" t="str">
        <f t="shared" si="110"/>
        <v xml:space="preserve"> </v>
      </c>
      <c r="T483" s="90"/>
      <c r="U483" s="90"/>
      <c r="V483" s="90"/>
      <c r="W483" s="90"/>
      <c r="X483" s="87" t="s">
        <v>75</v>
      </c>
      <c r="Y483" s="76"/>
      <c r="Z483" s="91">
        <f t="shared" si="105"/>
        <v>0</v>
      </c>
      <c r="AA483" s="88" t="str">
        <f t="shared" si="111"/>
        <v xml:space="preserve"> </v>
      </c>
      <c r="AB483" s="91" t="str">
        <f t="shared" si="106"/>
        <v xml:space="preserve"> </v>
      </c>
      <c r="AC483" s="78"/>
      <c r="AD483" s="78"/>
      <c r="AE483" s="78"/>
      <c r="AG483" s="94" t="str">
        <f t="shared" si="107"/>
        <v>≤60</v>
      </c>
      <c r="AH483" s="94">
        <f t="shared" ca="1" si="108"/>
        <v>30</v>
      </c>
      <c r="AI483" s="95">
        <f t="shared" si="116"/>
        <v>0</v>
      </c>
      <c r="AJ483" s="95">
        <f t="shared" si="117"/>
        <v>0</v>
      </c>
      <c r="AK483" s="96">
        <f t="shared" si="112"/>
        <v>0</v>
      </c>
      <c r="AL483" s="96">
        <f t="shared" si="113"/>
        <v>0</v>
      </c>
    </row>
    <row r="484" spans="2:38" s="97" customFormat="1" ht="39.6" x14ac:dyDescent="0.3">
      <c r="B484" s="79">
        <f t="shared" si="114"/>
        <v>481</v>
      </c>
      <c r="C484" s="79"/>
      <c r="D484" s="80" t="s">
        <v>95</v>
      </c>
      <c r="E484" s="80"/>
      <c r="F484" s="81"/>
      <c r="G484" s="82" t="str">
        <f t="shared" si="115"/>
        <v xml:space="preserve">Группа от QF </v>
      </c>
      <c r="H484" s="83"/>
      <c r="I484" s="83"/>
      <c r="J484" s="133"/>
      <c r="K484" s="84"/>
      <c r="L484" s="85"/>
      <c r="M484" s="85"/>
      <c r="N484" s="86"/>
      <c r="O484" s="80"/>
      <c r="P484" s="87"/>
      <c r="Q484" s="88" t="str">
        <f t="shared" si="109"/>
        <v xml:space="preserve"> </v>
      </c>
      <c r="R484" s="89"/>
      <c r="S484" s="90" t="str">
        <f t="shared" si="110"/>
        <v xml:space="preserve"> </v>
      </c>
      <c r="T484" s="90"/>
      <c r="U484" s="90"/>
      <c r="V484" s="90"/>
      <c r="W484" s="90"/>
      <c r="X484" s="87" t="s">
        <v>75</v>
      </c>
      <c r="Y484" s="76"/>
      <c r="Z484" s="91">
        <f t="shared" si="105"/>
        <v>0</v>
      </c>
      <c r="AA484" s="88" t="str">
        <f t="shared" si="111"/>
        <v xml:space="preserve"> </v>
      </c>
      <c r="AB484" s="91" t="str">
        <f t="shared" si="106"/>
        <v xml:space="preserve"> </v>
      </c>
      <c r="AC484" s="78"/>
      <c r="AD484" s="78"/>
      <c r="AE484" s="78"/>
      <c r="AG484" s="94" t="str">
        <f t="shared" si="107"/>
        <v>≤60</v>
      </c>
      <c r="AH484" s="94">
        <f t="shared" ca="1" si="108"/>
        <v>40</v>
      </c>
      <c r="AI484" s="95">
        <f t="shared" si="116"/>
        <v>0</v>
      </c>
      <c r="AJ484" s="95">
        <f t="shared" si="117"/>
        <v>0</v>
      </c>
      <c r="AK484" s="96">
        <f t="shared" si="112"/>
        <v>0</v>
      </c>
      <c r="AL484" s="96">
        <f t="shared" si="113"/>
        <v>0</v>
      </c>
    </row>
    <row r="485" spans="2:38" s="97" customFormat="1" ht="39.6" x14ac:dyDescent="0.3">
      <c r="B485" s="79">
        <f t="shared" si="114"/>
        <v>482</v>
      </c>
      <c r="C485" s="79"/>
      <c r="D485" s="80" t="s">
        <v>95</v>
      </c>
      <c r="E485" s="80"/>
      <c r="F485" s="81"/>
      <c r="G485" s="82" t="str">
        <f t="shared" si="115"/>
        <v xml:space="preserve">Группа от QF </v>
      </c>
      <c r="H485" s="83"/>
      <c r="I485" s="83"/>
      <c r="J485" s="133"/>
      <c r="K485" s="84"/>
      <c r="L485" s="85"/>
      <c r="M485" s="85"/>
      <c r="N485" s="86"/>
      <c r="O485" s="80"/>
      <c r="P485" s="87"/>
      <c r="Q485" s="88" t="str">
        <f t="shared" si="109"/>
        <v xml:space="preserve"> </v>
      </c>
      <c r="R485" s="89"/>
      <c r="S485" s="90" t="str">
        <f t="shared" si="110"/>
        <v xml:space="preserve"> </v>
      </c>
      <c r="T485" s="90"/>
      <c r="U485" s="90"/>
      <c r="V485" s="90"/>
      <c r="W485" s="90"/>
      <c r="X485" s="87" t="s">
        <v>75</v>
      </c>
      <c r="Y485" s="76"/>
      <c r="Z485" s="91">
        <f t="shared" si="105"/>
        <v>0</v>
      </c>
      <c r="AA485" s="88" t="str">
        <f t="shared" si="111"/>
        <v xml:space="preserve"> </v>
      </c>
      <c r="AB485" s="91" t="str">
        <f t="shared" si="106"/>
        <v xml:space="preserve"> </v>
      </c>
      <c r="AC485" s="78"/>
      <c r="AD485" s="78"/>
      <c r="AE485" s="78"/>
      <c r="AG485" s="94" t="str">
        <f t="shared" si="107"/>
        <v>≤60</v>
      </c>
      <c r="AH485" s="94">
        <f t="shared" ca="1" si="108"/>
        <v>39</v>
      </c>
      <c r="AI485" s="95">
        <f t="shared" si="116"/>
        <v>0</v>
      </c>
      <c r="AJ485" s="95">
        <f t="shared" si="117"/>
        <v>0</v>
      </c>
      <c r="AK485" s="96">
        <f t="shared" si="112"/>
        <v>0</v>
      </c>
      <c r="AL485" s="96">
        <f t="shared" si="113"/>
        <v>0</v>
      </c>
    </row>
    <row r="486" spans="2:38" s="97" customFormat="1" ht="39.6" x14ac:dyDescent="0.3">
      <c r="B486" s="79">
        <f t="shared" si="114"/>
        <v>483</v>
      </c>
      <c r="C486" s="79"/>
      <c r="D486" s="80" t="s">
        <v>95</v>
      </c>
      <c r="E486" s="80"/>
      <c r="F486" s="81"/>
      <c r="G486" s="82" t="str">
        <f t="shared" si="115"/>
        <v xml:space="preserve">Группа от QF </v>
      </c>
      <c r="H486" s="83"/>
      <c r="I486" s="83"/>
      <c r="J486" s="133"/>
      <c r="K486" s="84"/>
      <c r="L486" s="85"/>
      <c r="M486" s="85"/>
      <c r="N486" s="86"/>
      <c r="O486" s="80"/>
      <c r="P486" s="87"/>
      <c r="Q486" s="88" t="str">
        <f t="shared" si="109"/>
        <v xml:space="preserve"> </v>
      </c>
      <c r="R486" s="89"/>
      <c r="S486" s="90" t="str">
        <f t="shared" si="110"/>
        <v xml:space="preserve"> </v>
      </c>
      <c r="T486" s="90"/>
      <c r="U486" s="90"/>
      <c r="V486" s="90"/>
      <c r="W486" s="90"/>
      <c r="X486" s="87" t="s">
        <v>75</v>
      </c>
      <c r="Y486" s="76"/>
      <c r="Z486" s="91">
        <f t="shared" si="105"/>
        <v>0</v>
      </c>
      <c r="AA486" s="88" t="str">
        <f t="shared" si="111"/>
        <v xml:space="preserve"> </v>
      </c>
      <c r="AB486" s="91" t="str">
        <f t="shared" si="106"/>
        <v xml:space="preserve"> </v>
      </c>
      <c r="AC486" s="78"/>
      <c r="AD486" s="78"/>
      <c r="AE486" s="78"/>
      <c r="AG486" s="94" t="str">
        <f t="shared" si="107"/>
        <v>≤60</v>
      </c>
      <c r="AH486" s="94">
        <f t="shared" ca="1" si="108"/>
        <v>44</v>
      </c>
      <c r="AI486" s="95">
        <f t="shared" si="116"/>
        <v>0</v>
      </c>
      <c r="AJ486" s="95">
        <f t="shared" si="117"/>
        <v>0</v>
      </c>
      <c r="AK486" s="96">
        <f t="shared" si="112"/>
        <v>0</v>
      </c>
      <c r="AL486" s="96">
        <f t="shared" si="113"/>
        <v>0</v>
      </c>
    </row>
    <row r="487" spans="2:38" s="97" customFormat="1" ht="39.6" x14ac:dyDescent="0.3">
      <c r="B487" s="79">
        <f t="shared" si="114"/>
        <v>484</v>
      </c>
      <c r="C487" s="79"/>
      <c r="D487" s="80" t="s">
        <v>95</v>
      </c>
      <c r="E487" s="80"/>
      <c r="F487" s="81"/>
      <c r="G487" s="82" t="str">
        <f t="shared" si="115"/>
        <v xml:space="preserve">Группа от QF </v>
      </c>
      <c r="H487" s="83"/>
      <c r="I487" s="83"/>
      <c r="J487" s="133"/>
      <c r="K487" s="84"/>
      <c r="L487" s="85"/>
      <c r="M487" s="85"/>
      <c r="N487" s="86"/>
      <c r="O487" s="80"/>
      <c r="P487" s="87"/>
      <c r="Q487" s="88" t="str">
        <f t="shared" si="109"/>
        <v xml:space="preserve"> </v>
      </c>
      <c r="R487" s="89"/>
      <c r="S487" s="90" t="str">
        <f t="shared" si="110"/>
        <v xml:space="preserve"> </v>
      </c>
      <c r="T487" s="90"/>
      <c r="U487" s="90"/>
      <c r="V487" s="90"/>
      <c r="W487" s="90"/>
      <c r="X487" s="87" t="s">
        <v>75</v>
      </c>
      <c r="Y487" s="76"/>
      <c r="Z487" s="91">
        <f t="shared" si="105"/>
        <v>0</v>
      </c>
      <c r="AA487" s="88" t="str">
        <f t="shared" si="111"/>
        <v xml:space="preserve"> </v>
      </c>
      <c r="AB487" s="91" t="str">
        <f t="shared" si="106"/>
        <v xml:space="preserve"> </v>
      </c>
      <c r="AC487" s="78"/>
      <c r="AD487" s="78"/>
      <c r="AE487" s="78"/>
      <c r="AG487" s="94" t="str">
        <f t="shared" si="107"/>
        <v>≤60</v>
      </c>
      <c r="AH487" s="94">
        <f t="shared" ca="1" si="108"/>
        <v>30</v>
      </c>
      <c r="AI487" s="95">
        <f t="shared" si="116"/>
        <v>0</v>
      </c>
      <c r="AJ487" s="95">
        <f t="shared" si="117"/>
        <v>0</v>
      </c>
      <c r="AK487" s="96">
        <f t="shared" si="112"/>
        <v>0</v>
      </c>
      <c r="AL487" s="96">
        <f t="shared" si="113"/>
        <v>0</v>
      </c>
    </row>
    <row r="488" spans="2:38" s="97" customFormat="1" ht="39.6" x14ac:dyDescent="0.3">
      <c r="B488" s="79">
        <f t="shared" si="114"/>
        <v>485</v>
      </c>
      <c r="C488" s="79"/>
      <c r="D488" s="80" t="s">
        <v>95</v>
      </c>
      <c r="E488" s="80"/>
      <c r="F488" s="81"/>
      <c r="G488" s="82" t="str">
        <f t="shared" si="115"/>
        <v xml:space="preserve">Группа от QF </v>
      </c>
      <c r="H488" s="83"/>
      <c r="I488" s="83"/>
      <c r="J488" s="133"/>
      <c r="K488" s="84"/>
      <c r="L488" s="85"/>
      <c r="M488" s="85"/>
      <c r="N488" s="86"/>
      <c r="O488" s="80"/>
      <c r="P488" s="87"/>
      <c r="Q488" s="88" t="str">
        <f t="shared" si="109"/>
        <v xml:space="preserve"> </v>
      </c>
      <c r="R488" s="89"/>
      <c r="S488" s="90" t="str">
        <f t="shared" si="110"/>
        <v xml:space="preserve"> </v>
      </c>
      <c r="T488" s="90"/>
      <c r="U488" s="90"/>
      <c r="V488" s="90"/>
      <c r="W488" s="90"/>
      <c r="X488" s="87" t="s">
        <v>75</v>
      </c>
      <c r="Y488" s="76"/>
      <c r="Z488" s="91">
        <f t="shared" si="105"/>
        <v>0</v>
      </c>
      <c r="AA488" s="88" t="str">
        <f t="shared" si="111"/>
        <v xml:space="preserve"> </v>
      </c>
      <c r="AB488" s="91" t="str">
        <f t="shared" si="106"/>
        <v xml:space="preserve"> </v>
      </c>
      <c r="AC488" s="78"/>
      <c r="AD488" s="78"/>
      <c r="AE488" s="78"/>
      <c r="AG488" s="94" t="str">
        <f t="shared" si="107"/>
        <v>≤60</v>
      </c>
      <c r="AH488" s="94">
        <f t="shared" ca="1" si="108"/>
        <v>46</v>
      </c>
      <c r="AI488" s="95">
        <f t="shared" si="116"/>
        <v>0</v>
      </c>
      <c r="AJ488" s="95">
        <f t="shared" si="117"/>
        <v>0</v>
      </c>
      <c r="AK488" s="96">
        <f t="shared" si="112"/>
        <v>0</v>
      </c>
      <c r="AL488" s="96">
        <f t="shared" si="113"/>
        <v>0</v>
      </c>
    </row>
    <row r="489" spans="2:38" s="97" customFormat="1" ht="39.6" x14ac:dyDescent="0.3">
      <c r="B489" s="79">
        <f t="shared" si="114"/>
        <v>486</v>
      </c>
      <c r="C489" s="79"/>
      <c r="D489" s="80" t="s">
        <v>95</v>
      </c>
      <c r="E489" s="80"/>
      <c r="F489" s="81"/>
      <c r="G489" s="82" t="str">
        <f t="shared" si="115"/>
        <v xml:space="preserve">Группа от QF </v>
      </c>
      <c r="H489" s="83"/>
      <c r="I489" s="83"/>
      <c r="J489" s="133"/>
      <c r="K489" s="84"/>
      <c r="L489" s="85"/>
      <c r="M489" s="85"/>
      <c r="N489" s="86"/>
      <c r="O489" s="80"/>
      <c r="P489" s="87"/>
      <c r="Q489" s="88" t="str">
        <f t="shared" si="109"/>
        <v xml:space="preserve"> </v>
      </c>
      <c r="R489" s="89"/>
      <c r="S489" s="90" t="str">
        <f t="shared" si="110"/>
        <v xml:space="preserve"> </v>
      </c>
      <c r="T489" s="90"/>
      <c r="U489" s="90"/>
      <c r="V489" s="90"/>
      <c r="W489" s="90"/>
      <c r="X489" s="87" t="s">
        <v>75</v>
      </c>
      <c r="Y489" s="76"/>
      <c r="Z489" s="91">
        <f t="shared" si="105"/>
        <v>0</v>
      </c>
      <c r="AA489" s="88" t="str">
        <f t="shared" si="111"/>
        <v xml:space="preserve"> </v>
      </c>
      <c r="AB489" s="91" t="str">
        <f t="shared" si="106"/>
        <v xml:space="preserve"> </v>
      </c>
      <c r="AC489" s="78"/>
      <c r="AD489" s="78"/>
      <c r="AE489" s="78"/>
      <c r="AG489" s="94" t="str">
        <f t="shared" si="107"/>
        <v>≤60</v>
      </c>
      <c r="AH489" s="94">
        <f t="shared" ca="1" si="108"/>
        <v>31</v>
      </c>
      <c r="AI489" s="95">
        <f t="shared" si="116"/>
        <v>0</v>
      </c>
      <c r="AJ489" s="95">
        <f t="shared" si="117"/>
        <v>0</v>
      </c>
      <c r="AK489" s="96">
        <f t="shared" si="112"/>
        <v>0</v>
      </c>
      <c r="AL489" s="96">
        <f t="shared" si="113"/>
        <v>0</v>
      </c>
    </row>
    <row r="490" spans="2:38" s="97" customFormat="1" ht="39.6" x14ac:dyDescent="0.3">
      <c r="B490" s="79">
        <f t="shared" si="114"/>
        <v>487</v>
      </c>
      <c r="C490" s="79"/>
      <c r="D490" s="80" t="s">
        <v>95</v>
      </c>
      <c r="E490" s="80"/>
      <c r="F490" s="81"/>
      <c r="G490" s="82" t="str">
        <f t="shared" si="115"/>
        <v xml:space="preserve">Группа от QF </v>
      </c>
      <c r="H490" s="83"/>
      <c r="I490" s="83"/>
      <c r="J490" s="133"/>
      <c r="K490" s="84"/>
      <c r="L490" s="85"/>
      <c r="M490" s="85"/>
      <c r="N490" s="86"/>
      <c r="O490" s="80"/>
      <c r="P490" s="87"/>
      <c r="Q490" s="88" t="str">
        <f t="shared" si="109"/>
        <v xml:space="preserve"> </v>
      </c>
      <c r="R490" s="89"/>
      <c r="S490" s="90" t="str">
        <f t="shared" si="110"/>
        <v xml:space="preserve"> </v>
      </c>
      <c r="T490" s="90"/>
      <c r="U490" s="90"/>
      <c r="V490" s="90"/>
      <c r="W490" s="90"/>
      <c r="X490" s="87" t="s">
        <v>75</v>
      </c>
      <c r="Y490" s="76"/>
      <c r="Z490" s="91">
        <f t="shared" si="105"/>
        <v>0</v>
      </c>
      <c r="AA490" s="88" t="str">
        <f t="shared" si="111"/>
        <v xml:space="preserve"> </v>
      </c>
      <c r="AB490" s="91" t="str">
        <f t="shared" si="106"/>
        <v xml:space="preserve"> </v>
      </c>
      <c r="AC490" s="78"/>
      <c r="AD490" s="78"/>
      <c r="AE490" s="78"/>
      <c r="AG490" s="94" t="str">
        <f t="shared" si="107"/>
        <v>≤60</v>
      </c>
      <c r="AH490" s="94">
        <f t="shared" ca="1" si="108"/>
        <v>40</v>
      </c>
      <c r="AI490" s="95">
        <f t="shared" si="116"/>
        <v>0</v>
      </c>
      <c r="AJ490" s="95">
        <f t="shared" si="117"/>
        <v>0</v>
      </c>
      <c r="AK490" s="96">
        <f t="shared" si="112"/>
        <v>0</v>
      </c>
      <c r="AL490" s="96">
        <f t="shared" si="113"/>
        <v>0</v>
      </c>
    </row>
    <row r="491" spans="2:38" s="97" customFormat="1" ht="39.6" x14ac:dyDescent="0.3">
      <c r="B491" s="79">
        <f t="shared" si="114"/>
        <v>488</v>
      </c>
      <c r="C491" s="79"/>
      <c r="D491" s="80" t="s">
        <v>95</v>
      </c>
      <c r="E491" s="80"/>
      <c r="F491" s="81"/>
      <c r="G491" s="82" t="str">
        <f t="shared" si="115"/>
        <v xml:space="preserve">Группа от QF </v>
      </c>
      <c r="H491" s="83"/>
      <c r="I491" s="83"/>
      <c r="J491" s="133"/>
      <c r="K491" s="84"/>
      <c r="L491" s="85"/>
      <c r="M491" s="85"/>
      <c r="N491" s="86"/>
      <c r="O491" s="80"/>
      <c r="P491" s="87"/>
      <c r="Q491" s="88" t="str">
        <f t="shared" si="109"/>
        <v xml:space="preserve"> </v>
      </c>
      <c r="R491" s="89"/>
      <c r="S491" s="90" t="str">
        <f t="shared" si="110"/>
        <v xml:space="preserve"> </v>
      </c>
      <c r="T491" s="90"/>
      <c r="U491" s="90"/>
      <c r="V491" s="90"/>
      <c r="W491" s="90"/>
      <c r="X491" s="87" t="s">
        <v>75</v>
      </c>
      <c r="Y491" s="76"/>
      <c r="Z491" s="91">
        <f t="shared" si="105"/>
        <v>0</v>
      </c>
      <c r="AA491" s="88" t="str">
        <f t="shared" si="111"/>
        <v xml:space="preserve"> </v>
      </c>
      <c r="AB491" s="91" t="str">
        <f t="shared" si="106"/>
        <v xml:space="preserve"> </v>
      </c>
      <c r="AC491" s="78"/>
      <c r="AD491" s="78"/>
      <c r="AE491" s="78"/>
      <c r="AG491" s="94" t="str">
        <f t="shared" si="107"/>
        <v>≤60</v>
      </c>
      <c r="AH491" s="94">
        <f t="shared" ca="1" si="108"/>
        <v>41</v>
      </c>
      <c r="AI491" s="95">
        <f t="shared" si="116"/>
        <v>0</v>
      </c>
      <c r="AJ491" s="95">
        <f t="shared" si="117"/>
        <v>0</v>
      </c>
      <c r="AK491" s="96">
        <f t="shared" si="112"/>
        <v>0</v>
      </c>
      <c r="AL491" s="96">
        <f t="shared" si="113"/>
        <v>0</v>
      </c>
    </row>
    <row r="492" spans="2:38" s="97" customFormat="1" ht="39.6" x14ac:dyDescent="0.3">
      <c r="B492" s="79">
        <f t="shared" si="114"/>
        <v>489</v>
      </c>
      <c r="C492" s="79"/>
      <c r="D492" s="80" t="s">
        <v>95</v>
      </c>
      <c r="E492" s="80"/>
      <c r="F492" s="81"/>
      <c r="G492" s="82" t="str">
        <f t="shared" si="115"/>
        <v xml:space="preserve">Группа от QF </v>
      </c>
      <c r="H492" s="83"/>
      <c r="I492" s="83"/>
      <c r="J492" s="133"/>
      <c r="K492" s="84"/>
      <c r="L492" s="85"/>
      <c r="M492" s="85"/>
      <c r="N492" s="86"/>
      <c r="O492" s="80"/>
      <c r="P492" s="87"/>
      <c r="Q492" s="88" t="str">
        <f t="shared" si="109"/>
        <v xml:space="preserve"> </v>
      </c>
      <c r="R492" s="89"/>
      <c r="S492" s="90" t="str">
        <f t="shared" si="110"/>
        <v xml:space="preserve"> </v>
      </c>
      <c r="T492" s="90"/>
      <c r="U492" s="90"/>
      <c r="V492" s="90"/>
      <c r="W492" s="90"/>
      <c r="X492" s="87" t="s">
        <v>75</v>
      </c>
      <c r="Y492" s="76"/>
      <c r="Z492" s="91">
        <f t="shared" si="105"/>
        <v>0</v>
      </c>
      <c r="AA492" s="88" t="str">
        <f t="shared" si="111"/>
        <v xml:space="preserve"> </v>
      </c>
      <c r="AB492" s="91" t="str">
        <f t="shared" si="106"/>
        <v xml:space="preserve"> </v>
      </c>
      <c r="AC492" s="78"/>
      <c r="AD492" s="78"/>
      <c r="AE492" s="78"/>
      <c r="AG492" s="94" t="str">
        <f t="shared" si="107"/>
        <v>≤60</v>
      </c>
      <c r="AH492" s="94">
        <f t="shared" ca="1" si="108"/>
        <v>48</v>
      </c>
      <c r="AI492" s="95">
        <f t="shared" si="116"/>
        <v>0</v>
      </c>
      <c r="AJ492" s="95">
        <f t="shared" si="117"/>
        <v>0</v>
      </c>
      <c r="AK492" s="96">
        <f t="shared" si="112"/>
        <v>0</v>
      </c>
      <c r="AL492" s="96">
        <f t="shared" si="113"/>
        <v>0</v>
      </c>
    </row>
    <row r="493" spans="2:38" s="97" customFormat="1" ht="39.6" x14ac:dyDescent="0.3">
      <c r="B493" s="79">
        <f t="shared" si="114"/>
        <v>490</v>
      </c>
      <c r="C493" s="79"/>
      <c r="D493" s="80" t="s">
        <v>95</v>
      </c>
      <c r="E493" s="80"/>
      <c r="F493" s="81"/>
      <c r="G493" s="82" t="str">
        <f t="shared" si="115"/>
        <v xml:space="preserve">Группа от QF </v>
      </c>
      <c r="H493" s="83"/>
      <c r="I493" s="83"/>
      <c r="J493" s="133"/>
      <c r="K493" s="84"/>
      <c r="L493" s="85"/>
      <c r="M493" s="85"/>
      <c r="N493" s="86"/>
      <c r="O493" s="80"/>
      <c r="P493" s="87"/>
      <c r="Q493" s="88" t="str">
        <f t="shared" si="109"/>
        <v xml:space="preserve"> </v>
      </c>
      <c r="R493" s="89"/>
      <c r="S493" s="90" t="str">
        <f t="shared" si="110"/>
        <v xml:space="preserve"> </v>
      </c>
      <c r="T493" s="90"/>
      <c r="U493" s="90"/>
      <c r="V493" s="90"/>
      <c r="W493" s="90"/>
      <c r="X493" s="87" t="s">
        <v>75</v>
      </c>
      <c r="Y493" s="76"/>
      <c r="Z493" s="91">
        <f t="shared" si="105"/>
        <v>0</v>
      </c>
      <c r="AA493" s="88" t="str">
        <f t="shared" si="111"/>
        <v xml:space="preserve"> </v>
      </c>
      <c r="AB493" s="91" t="str">
        <f t="shared" si="106"/>
        <v xml:space="preserve"> </v>
      </c>
      <c r="AC493" s="78"/>
      <c r="AD493" s="78"/>
      <c r="AE493" s="78"/>
      <c r="AG493" s="94" t="str">
        <f t="shared" si="107"/>
        <v>≤60</v>
      </c>
      <c r="AH493" s="94">
        <f t="shared" ca="1" si="108"/>
        <v>31</v>
      </c>
      <c r="AI493" s="95">
        <f t="shared" si="116"/>
        <v>0</v>
      </c>
      <c r="AJ493" s="95">
        <f t="shared" si="117"/>
        <v>0</v>
      </c>
      <c r="AK493" s="96">
        <f t="shared" si="112"/>
        <v>0</v>
      </c>
      <c r="AL493" s="96">
        <f t="shared" si="113"/>
        <v>0</v>
      </c>
    </row>
    <row r="494" spans="2:38" s="97" customFormat="1" ht="39.6" x14ac:dyDescent="0.3">
      <c r="B494" s="79">
        <f t="shared" si="114"/>
        <v>491</v>
      </c>
      <c r="C494" s="79"/>
      <c r="D494" s="80" t="s">
        <v>95</v>
      </c>
      <c r="E494" s="80"/>
      <c r="F494" s="81"/>
      <c r="G494" s="82" t="str">
        <f t="shared" si="115"/>
        <v xml:space="preserve">Группа от QF </v>
      </c>
      <c r="H494" s="83"/>
      <c r="I494" s="83"/>
      <c r="J494" s="133"/>
      <c r="K494" s="84"/>
      <c r="L494" s="85"/>
      <c r="M494" s="85"/>
      <c r="N494" s="86"/>
      <c r="O494" s="80"/>
      <c r="P494" s="87"/>
      <c r="Q494" s="88" t="str">
        <f t="shared" si="109"/>
        <v xml:space="preserve"> </v>
      </c>
      <c r="R494" s="89"/>
      <c r="S494" s="90" t="str">
        <f t="shared" si="110"/>
        <v xml:space="preserve"> </v>
      </c>
      <c r="T494" s="90"/>
      <c r="U494" s="90"/>
      <c r="V494" s="90"/>
      <c r="W494" s="90"/>
      <c r="X494" s="87" t="s">
        <v>75</v>
      </c>
      <c r="Y494" s="76"/>
      <c r="Z494" s="91">
        <f t="shared" si="105"/>
        <v>0</v>
      </c>
      <c r="AA494" s="88" t="str">
        <f t="shared" si="111"/>
        <v xml:space="preserve"> </v>
      </c>
      <c r="AB494" s="91" t="str">
        <f t="shared" si="106"/>
        <v xml:space="preserve"> </v>
      </c>
      <c r="AC494" s="78"/>
      <c r="AD494" s="78"/>
      <c r="AE494" s="78"/>
      <c r="AG494" s="94" t="str">
        <f t="shared" si="107"/>
        <v>≤60</v>
      </c>
      <c r="AH494" s="94">
        <f t="shared" ca="1" si="108"/>
        <v>32</v>
      </c>
      <c r="AI494" s="95">
        <f t="shared" si="116"/>
        <v>0</v>
      </c>
      <c r="AJ494" s="95">
        <f t="shared" si="117"/>
        <v>0</v>
      </c>
      <c r="AK494" s="96">
        <f t="shared" si="112"/>
        <v>0</v>
      </c>
      <c r="AL494" s="96">
        <f t="shared" si="113"/>
        <v>0</v>
      </c>
    </row>
    <row r="495" spans="2:38" s="97" customFormat="1" ht="39.6" x14ac:dyDescent="0.3">
      <c r="B495" s="79">
        <f t="shared" si="114"/>
        <v>492</v>
      </c>
      <c r="C495" s="79"/>
      <c r="D495" s="80" t="s">
        <v>95</v>
      </c>
      <c r="E495" s="80"/>
      <c r="F495" s="81"/>
      <c r="G495" s="82" t="str">
        <f t="shared" si="115"/>
        <v xml:space="preserve">Группа от QF </v>
      </c>
      <c r="H495" s="83"/>
      <c r="I495" s="83"/>
      <c r="J495" s="133"/>
      <c r="K495" s="84"/>
      <c r="L495" s="85"/>
      <c r="M495" s="85"/>
      <c r="N495" s="86"/>
      <c r="O495" s="80"/>
      <c r="P495" s="87"/>
      <c r="Q495" s="88" t="str">
        <f t="shared" si="109"/>
        <v xml:space="preserve"> </v>
      </c>
      <c r="R495" s="89"/>
      <c r="S495" s="90" t="str">
        <f t="shared" si="110"/>
        <v xml:space="preserve"> </v>
      </c>
      <c r="T495" s="90"/>
      <c r="U495" s="90"/>
      <c r="V495" s="90"/>
      <c r="W495" s="90"/>
      <c r="X495" s="87" t="s">
        <v>75</v>
      </c>
      <c r="Y495" s="76"/>
      <c r="Z495" s="91">
        <f t="shared" si="105"/>
        <v>0</v>
      </c>
      <c r="AA495" s="88" t="str">
        <f t="shared" si="111"/>
        <v xml:space="preserve"> </v>
      </c>
      <c r="AB495" s="91" t="str">
        <f t="shared" si="106"/>
        <v xml:space="preserve"> </v>
      </c>
      <c r="AC495" s="78"/>
      <c r="AD495" s="78"/>
      <c r="AE495" s="78"/>
      <c r="AG495" s="94" t="str">
        <f t="shared" si="107"/>
        <v>≤60</v>
      </c>
      <c r="AH495" s="94">
        <f t="shared" ca="1" si="108"/>
        <v>46</v>
      </c>
      <c r="AI495" s="95">
        <f t="shared" si="116"/>
        <v>0</v>
      </c>
      <c r="AJ495" s="95">
        <f t="shared" si="117"/>
        <v>0</v>
      </c>
      <c r="AK495" s="96">
        <f t="shared" si="112"/>
        <v>0</v>
      </c>
      <c r="AL495" s="96">
        <f t="shared" si="113"/>
        <v>0</v>
      </c>
    </row>
    <row r="496" spans="2:38" s="97" customFormat="1" ht="39.6" x14ac:dyDescent="0.3">
      <c r="B496" s="79">
        <f t="shared" si="114"/>
        <v>493</v>
      </c>
      <c r="C496" s="79"/>
      <c r="D496" s="80" t="s">
        <v>95</v>
      </c>
      <c r="E496" s="80"/>
      <c r="F496" s="81"/>
      <c r="G496" s="82" t="str">
        <f t="shared" si="115"/>
        <v xml:space="preserve">Группа от QF </v>
      </c>
      <c r="H496" s="83"/>
      <c r="I496" s="83"/>
      <c r="J496" s="133"/>
      <c r="K496" s="84"/>
      <c r="L496" s="85"/>
      <c r="M496" s="85"/>
      <c r="N496" s="86"/>
      <c r="O496" s="80"/>
      <c r="P496" s="87"/>
      <c r="Q496" s="88" t="str">
        <f t="shared" si="109"/>
        <v xml:space="preserve"> </v>
      </c>
      <c r="R496" s="89"/>
      <c r="S496" s="90" t="str">
        <f t="shared" si="110"/>
        <v xml:space="preserve"> </v>
      </c>
      <c r="T496" s="90"/>
      <c r="U496" s="90"/>
      <c r="V496" s="90"/>
      <c r="W496" s="90"/>
      <c r="X496" s="87" t="s">
        <v>75</v>
      </c>
      <c r="Y496" s="76"/>
      <c r="Z496" s="91">
        <f t="shared" si="105"/>
        <v>0</v>
      </c>
      <c r="AA496" s="88" t="str">
        <f t="shared" si="111"/>
        <v xml:space="preserve"> </v>
      </c>
      <c r="AB496" s="91" t="str">
        <f t="shared" si="106"/>
        <v xml:space="preserve"> </v>
      </c>
      <c r="AC496" s="78"/>
      <c r="AD496" s="78"/>
      <c r="AE496" s="78"/>
      <c r="AG496" s="94" t="str">
        <f t="shared" si="107"/>
        <v>≤60</v>
      </c>
      <c r="AH496" s="94">
        <f t="shared" ca="1" si="108"/>
        <v>38</v>
      </c>
      <c r="AI496" s="95">
        <f t="shared" si="116"/>
        <v>0</v>
      </c>
      <c r="AJ496" s="95">
        <f t="shared" si="117"/>
        <v>0</v>
      </c>
      <c r="AK496" s="96">
        <f t="shared" si="112"/>
        <v>0</v>
      </c>
      <c r="AL496" s="96">
        <f t="shared" si="113"/>
        <v>0</v>
      </c>
    </row>
    <row r="497" spans="2:38" s="97" customFormat="1" ht="39.6" x14ac:dyDescent="0.3">
      <c r="B497" s="79">
        <f t="shared" si="114"/>
        <v>494</v>
      </c>
      <c r="C497" s="79"/>
      <c r="D497" s="80" t="s">
        <v>95</v>
      </c>
      <c r="E497" s="80"/>
      <c r="F497" s="81"/>
      <c r="G497" s="82" t="str">
        <f t="shared" si="115"/>
        <v xml:space="preserve">Группа от QF </v>
      </c>
      <c r="H497" s="83"/>
      <c r="I497" s="83"/>
      <c r="J497" s="133"/>
      <c r="K497" s="84"/>
      <c r="L497" s="85"/>
      <c r="M497" s="85"/>
      <c r="N497" s="86"/>
      <c r="O497" s="80"/>
      <c r="P497" s="87"/>
      <c r="Q497" s="88" t="str">
        <f t="shared" si="109"/>
        <v xml:space="preserve"> </v>
      </c>
      <c r="R497" s="89"/>
      <c r="S497" s="90" t="str">
        <f t="shared" si="110"/>
        <v xml:space="preserve"> </v>
      </c>
      <c r="T497" s="90"/>
      <c r="U497" s="90"/>
      <c r="V497" s="90"/>
      <c r="W497" s="90"/>
      <c r="X497" s="87" t="s">
        <v>75</v>
      </c>
      <c r="Y497" s="76"/>
      <c r="Z497" s="91">
        <f t="shared" si="105"/>
        <v>0</v>
      </c>
      <c r="AA497" s="88" t="str">
        <f t="shared" si="111"/>
        <v xml:space="preserve"> </v>
      </c>
      <c r="AB497" s="91" t="str">
        <f t="shared" si="106"/>
        <v xml:space="preserve"> </v>
      </c>
      <c r="AC497" s="78"/>
      <c r="AD497" s="78"/>
      <c r="AE497" s="78"/>
      <c r="AG497" s="94" t="str">
        <f t="shared" si="107"/>
        <v>≤60</v>
      </c>
      <c r="AH497" s="94">
        <f t="shared" ca="1" si="108"/>
        <v>49</v>
      </c>
      <c r="AI497" s="95">
        <f t="shared" si="116"/>
        <v>0</v>
      </c>
      <c r="AJ497" s="95">
        <f t="shared" si="117"/>
        <v>0</v>
      </c>
      <c r="AK497" s="96">
        <f t="shared" si="112"/>
        <v>0</v>
      </c>
      <c r="AL497" s="96">
        <f t="shared" si="113"/>
        <v>0</v>
      </c>
    </row>
    <row r="498" spans="2:38" s="97" customFormat="1" ht="39.6" x14ac:dyDescent="0.3">
      <c r="B498" s="79">
        <f t="shared" si="114"/>
        <v>495</v>
      </c>
      <c r="C498" s="79"/>
      <c r="D498" s="80" t="s">
        <v>95</v>
      </c>
      <c r="E498" s="80"/>
      <c r="F498" s="81"/>
      <c r="G498" s="82" t="str">
        <f t="shared" si="115"/>
        <v xml:space="preserve">Группа от QF </v>
      </c>
      <c r="H498" s="83"/>
      <c r="I498" s="83"/>
      <c r="J498" s="133"/>
      <c r="K498" s="84"/>
      <c r="L498" s="85"/>
      <c r="M498" s="85"/>
      <c r="N498" s="86"/>
      <c r="O498" s="80"/>
      <c r="P498" s="87"/>
      <c r="Q498" s="88" t="str">
        <f t="shared" si="109"/>
        <v xml:space="preserve"> </v>
      </c>
      <c r="R498" s="89"/>
      <c r="S498" s="90" t="str">
        <f t="shared" si="110"/>
        <v xml:space="preserve"> </v>
      </c>
      <c r="T498" s="90"/>
      <c r="U498" s="90"/>
      <c r="V498" s="90"/>
      <c r="W498" s="90"/>
      <c r="X498" s="87" t="s">
        <v>75</v>
      </c>
      <c r="Y498" s="76"/>
      <c r="Z498" s="91">
        <f t="shared" si="105"/>
        <v>0</v>
      </c>
      <c r="AA498" s="88" t="str">
        <f t="shared" si="111"/>
        <v xml:space="preserve"> </v>
      </c>
      <c r="AB498" s="91" t="str">
        <f t="shared" si="106"/>
        <v xml:space="preserve"> </v>
      </c>
      <c r="AC498" s="78"/>
      <c r="AD498" s="78"/>
      <c r="AE498" s="78"/>
      <c r="AG498" s="94" t="str">
        <f t="shared" si="107"/>
        <v>≤60</v>
      </c>
      <c r="AH498" s="94">
        <f t="shared" ca="1" si="108"/>
        <v>24</v>
      </c>
      <c r="AI498" s="95">
        <f t="shared" si="116"/>
        <v>0</v>
      </c>
      <c r="AJ498" s="95">
        <f t="shared" si="117"/>
        <v>0</v>
      </c>
      <c r="AK498" s="96">
        <f t="shared" si="112"/>
        <v>0</v>
      </c>
      <c r="AL498" s="96">
        <f t="shared" si="113"/>
        <v>0</v>
      </c>
    </row>
    <row r="499" spans="2:38" s="97" customFormat="1" ht="39.6" x14ac:dyDescent="0.3">
      <c r="B499" s="79">
        <f t="shared" si="114"/>
        <v>496</v>
      </c>
      <c r="C499" s="79"/>
      <c r="D499" s="80" t="s">
        <v>95</v>
      </c>
      <c r="E499" s="80"/>
      <c r="F499" s="81"/>
      <c r="G499" s="82" t="str">
        <f t="shared" si="115"/>
        <v xml:space="preserve">Группа от QF </v>
      </c>
      <c r="H499" s="83"/>
      <c r="I499" s="83"/>
      <c r="J499" s="133"/>
      <c r="K499" s="84"/>
      <c r="L499" s="85"/>
      <c r="M499" s="85"/>
      <c r="N499" s="86"/>
      <c r="O499" s="80"/>
      <c r="P499" s="87"/>
      <c r="Q499" s="88" t="str">
        <f t="shared" si="109"/>
        <v xml:space="preserve"> </v>
      </c>
      <c r="R499" s="89"/>
      <c r="S499" s="90" t="str">
        <f t="shared" si="110"/>
        <v xml:space="preserve"> </v>
      </c>
      <c r="T499" s="90"/>
      <c r="U499" s="90"/>
      <c r="V499" s="90"/>
      <c r="W499" s="90"/>
      <c r="X499" s="87" t="s">
        <v>75</v>
      </c>
      <c r="Y499" s="76"/>
      <c r="Z499" s="91">
        <f t="shared" si="105"/>
        <v>0</v>
      </c>
      <c r="AA499" s="88" t="str">
        <f t="shared" si="111"/>
        <v xml:space="preserve"> </v>
      </c>
      <c r="AB499" s="91" t="str">
        <f t="shared" si="106"/>
        <v xml:space="preserve"> </v>
      </c>
      <c r="AC499" s="78"/>
      <c r="AD499" s="78"/>
      <c r="AE499" s="78"/>
      <c r="AG499" s="94" t="str">
        <f t="shared" si="107"/>
        <v>≤60</v>
      </c>
      <c r="AH499" s="94">
        <f t="shared" ca="1" si="108"/>
        <v>34</v>
      </c>
      <c r="AI499" s="95">
        <f t="shared" si="116"/>
        <v>0</v>
      </c>
      <c r="AJ499" s="95">
        <f t="shared" si="117"/>
        <v>0</v>
      </c>
      <c r="AK499" s="96">
        <f t="shared" si="112"/>
        <v>0</v>
      </c>
      <c r="AL499" s="96">
        <f t="shared" si="113"/>
        <v>0</v>
      </c>
    </row>
    <row r="500" spans="2:38" s="97" customFormat="1" ht="39.6" x14ac:dyDescent="0.3">
      <c r="B500" s="79">
        <f t="shared" si="114"/>
        <v>497</v>
      </c>
      <c r="C500" s="79"/>
      <c r="D500" s="80" t="s">
        <v>95</v>
      </c>
      <c r="E500" s="80"/>
      <c r="F500" s="81"/>
      <c r="G500" s="82" t="str">
        <f t="shared" si="115"/>
        <v xml:space="preserve">Группа от QF </v>
      </c>
      <c r="H500" s="83"/>
      <c r="I500" s="83"/>
      <c r="J500" s="133"/>
      <c r="K500" s="84"/>
      <c r="L500" s="85"/>
      <c r="M500" s="85"/>
      <c r="N500" s="86"/>
      <c r="O500" s="80"/>
      <c r="P500" s="87"/>
      <c r="Q500" s="88" t="str">
        <f t="shared" si="109"/>
        <v xml:space="preserve"> </v>
      </c>
      <c r="R500" s="89"/>
      <c r="S500" s="90" t="str">
        <f t="shared" si="110"/>
        <v xml:space="preserve"> </v>
      </c>
      <c r="T500" s="90"/>
      <c r="U500" s="90"/>
      <c r="V500" s="90"/>
      <c r="W500" s="90"/>
      <c r="X500" s="87" t="s">
        <v>75</v>
      </c>
      <c r="Y500" s="76"/>
      <c r="Z500" s="91">
        <f t="shared" si="105"/>
        <v>0</v>
      </c>
      <c r="AA500" s="88" t="str">
        <f t="shared" si="111"/>
        <v xml:space="preserve"> </v>
      </c>
      <c r="AB500" s="91" t="str">
        <f t="shared" si="106"/>
        <v xml:space="preserve"> </v>
      </c>
      <c r="AC500" s="78"/>
      <c r="AD500" s="78"/>
      <c r="AE500" s="78"/>
      <c r="AG500" s="94" t="str">
        <f t="shared" si="107"/>
        <v>≤60</v>
      </c>
      <c r="AH500" s="94">
        <f t="shared" ca="1" si="108"/>
        <v>43</v>
      </c>
      <c r="AI500" s="95">
        <f t="shared" si="116"/>
        <v>0</v>
      </c>
      <c r="AJ500" s="95">
        <f t="shared" si="117"/>
        <v>0</v>
      </c>
      <c r="AK500" s="96">
        <f t="shared" si="112"/>
        <v>0</v>
      </c>
      <c r="AL500" s="96">
        <f t="shared" si="113"/>
        <v>0</v>
      </c>
    </row>
    <row r="501" spans="2:38" s="97" customFormat="1" ht="39.6" x14ac:dyDescent="0.3">
      <c r="B501" s="79">
        <f t="shared" si="114"/>
        <v>498</v>
      </c>
      <c r="C501" s="79"/>
      <c r="D501" s="80" t="s">
        <v>95</v>
      </c>
      <c r="E501" s="80"/>
      <c r="F501" s="81"/>
      <c r="G501" s="82" t="str">
        <f t="shared" si="115"/>
        <v xml:space="preserve">Группа от QF </v>
      </c>
      <c r="H501" s="83"/>
      <c r="I501" s="83"/>
      <c r="J501" s="133"/>
      <c r="K501" s="84"/>
      <c r="L501" s="85"/>
      <c r="M501" s="85"/>
      <c r="N501" s="86"/>
      <c r="O501" s="80"/>
      <c r="P501" s="87"/>
      <c r="Q501" s="88" t="str">
        <f t="shared" si="109"/>
        <v xml:space="preserve"> </v>
      </c>
      <c r="R501" s="89"/>
      <c r="S501" s="90" t="str">
        <f t="shared" si="110"/>
        <v xml:space="preserve"> </v>
      </c>
      <c r="T501" s="90"/>
      <c r="U501" s="90"/>
      <c r="V501" s="90"/>
      <c r="W501" s="90"/>
      <c r="X501" s="87" t="s">
        <v>75</v>
      </c>
      <c r="Y501" s="76"/>
      <c r="Z501" s="91">
        <f t="shared" si="105"/>
        <v>0</v>
      </c>
      <c r="AA501" s="88" t="str">
        <f t="shared" si="111"/>
        <v xml:space="preserve"> </v>
      </c>
      <c r="AB501" s="91" t="str">
        <f t="shared" si="106"/>
        <v xml:space="preserve"> </v>
      </c>
      <c r="AC501" s="78"/>
      <c r="AD501" s="78"/>
      <c r="AE501" s="78"/>
      <c r="AG501" s="94" t="str">
        <f t="shared" si="107"/>
        <v>≤60</v>
      </c>
      <c r="AH501" s="94">
        <f t="shared" ca="1" si="108"/>
        <v>33</v>
      </c>
      <c r="AI501" s="95">
        <f t="shared" si="116"/>
        <v>0</v>
      </c>
      <c r="AJ501" s="95">
        <f t="shared" si="117"/>
        <v>0</v>
      </c>
      <c r="AK501" s="96">
        <f t="shared" si="112"/>
        <v>0</v>
      </c>
      <c r="AL501" s="96">
        <f t="shared" si="113"/>
        <v>0</v>
      </c>
    </row>
    <row r="502" spans="2:38" s="97" customFormat="1" ht="39.6" x14ac:dyDescent="0.3">
      <c r="B502" s="79">
        <f t="shared" si="114"/>
        <v>499</v>
      </c>
      <c r="C502" s="79"/>
      <c r="D502" s="80" t="s">
        <v>95</v>
      </c>
      <c r="E502" s="80"/>
      <c r="F502" s="81"/>
      <c r="G502" s="82" t="str">
        <f t="shared" si="115"/>
        <v xml:space="preserve">Группа от QF </v>
      </c>
      <c r="H502" s="83"/>
      <c r="I502" s="83"/>
      <c r="J502" s="133"/>
      <c r="K502" s="84"/>
      <c r="L502" s="85"/>
      <c r="M502" s="85"/>
      <c r="N502" s="86"/>
      <c r="O502" s="80"/>
      <c r="P502" s="87"/>
      <c r="Q502" s="88" t="str">
        <f t="shared" si="109"/>
        <v xml:space="preserve"> </v>
      </c>
      <c r="R502" s="89"/>
      <c r="S502" s="90" t="str">
        <f t="shared" si="110"/>
        <v xml:space="preserve"> </v>
      </c>
      <c r="T502" s="90"/>
      <c r="U502" s="90"/>
      <c r="V502" s="90"/>
      <c r="W502" s="90"/>
      <c r="X502" s="87" t="s">
        <v>75</v>
      </c>
      <c r="Y502" s="76"/>
      <c r="Z502" s="91">
        <f t="shared" si="105"/>
        <v>0</v>
      </c>
      <c r="AA502" s="88" t="str">
        <f t="shared" si="111"/>
        <v xml:space="preserve"> </v>
      </c>
      <c r="AB502" s="91" t="str">
        <f t="shared" si="106"/>
        <v xml:space="preserve"> </v>
      </c>
      <c r="AC502" s="78"/>
      <c r="AD502" s="78"/>
      <c r="AE502" s="78"/>
      <c r="AG502" s="94" t="str">
        <f t="shared" si="107"/>
        <v>≤60</v>
      </c>
      <c r="AH502" s="94">
        <f t="shared" ca="1" si="108"/>
        <v>45</v>
      </c>
      <c r="AI502" s="95">
        <f t="shared" si="116"/>
        <v>0</v>
      </c>
      <c r="AJ502" s="95">
        <f t="shared" si="117"/>
        <v>0</v>
      </c>
      <c r="AK502" s="96">
        <f t="shared" si="112"/>
        <v>0</v>
      </c>
      <c r="AL502" s="96">
        <f t="shared" si="113"/>
        <v>0</v>
      </c>
    </row>
    <row r="503" spans="2:38" s="97" customFormat="1" ht="39.6" x14ac:dyDescent="0.3">
      <c r="B503" s="79">
        <f t="shared" si="114"/>
        <v>500</v>
      </c>
      <c r="C503" s="79"/>
      <c r="D503" s="80" t="s">
        <v>95</v>
      </c>
      <c r="E503" s="80"/>
      <c r="F503" s="81"/>
      <c r="G503" s="82" t="str">
        <f t="shared" si="115"/>
        <v xml:space="preserve">Группа от QF </v>
      </c>
      <c r="H503" s="83"/>
      <c r="I503" s="83"/>
      <c r="J503" s="133"/>
      <c r="K503" s="84"/>
      <c r="L503" s="85"/>
      <c r="M503" s="85"/>
      <c r="N503" s="86"/>
      <c r="O503" s="80"/>
      <c r="P503" s="87"/>
      <c r="Q503" s="88" t="str">
        <f t="shared" si="109"/>
        <v xml:space="preserve"> </v>
      </c>
      <c r="R503" s="89"/>
      <c r="S503" s="90" t="str">
        <f t="shared" si="110"/>
        <v xml:space="preserve"> </v>
      </c>
      <c r="T503" s="90"/>
      <c r="U503" s="90"/>
      <c r="V503" s="90"/>
      <c r="W503" s="90"/>
      <c r="X503" s="87" t="s">
        <v>75</v>
      </c>
      <c r="Y503" s="76"/>
      <c r="Z503" s="91">
        <f t="shared" si="105"/>
        <v>0</v>
      </c>
      <c r="AA503" s="88" t="str">
        <f t="shared" si="111"/>
        <v xml:space="preserve"> </v>
      </c>
      <c r="AB503" s="91" t="str">
        <f t="shared" si="106"/>
        <v xml:space="preserve"> </v>
      </c>
      <c r="AC503" s="78"/>
      <c r="AD503" s="78"/>
      <c r="AE503" s="78"/>
      <c r="AG503" s="94" t="str">
        <f t="shared" si="107"/>
        <v>≤60</v>
      </c>
      <c r="AH503" s="94">
        <f t="shared" ca="1" si="108"/>
        <v>45</v>
      </c>
      <c r="AI503" s="95">
        <f t="shared" si="116"/>
        <v>0</v>
      </c>
      <c r="AJ503" s="95">
        <f t="shared" si="117"/>
        <v>0</v>
      </c>
      <c r="AK503" s="96">
        <f t="shared" si="112"/>
        <v>0</v>
      </c>
      <c r="AL503" s="96">
        <f t="shared" si="113"/>
        <v>0</v>
      </c>
    </row>
    <row r="504" spans="2:38" s="97" customFormat="1" ht="39.6" x14ac:dyDescent="0.3">
      <c r="B504" s="79">
        <f t="shared" si="114"/>
        <v>501</v>
      </c>
      <c r="C504" s="79"/>
      <c r="D504" s="80" t="s">
        <v>95</v>
      </c>
      <c r="E504" s="80"/>
      <c r="F504" s="81"/>
      <c r="G504" s="82" t="str">
        <f t="shared" si="115"/>
        <v xml:space="preserve">Группа от QF </v>
      </c>
      <c r="H504" s="83"/>
      <c r="I504" s="83"/>
      <c r="J504" s="133"/>
      <c r="K504" s="84"/>
      <c r="L504" s="85"/>
      <c r="M504" s="85"/>
      <c r="N504" s="86"/>
      <c r="O504" s="80"/>
      <c r="P504" s="87"/>
      <c r="Q504" s="88" t="str">
        <f t="shared" si="109"/>
        <v xml:space="preserve"> </v>
      </c>
      <c r="R504" s="89"/>
      <c r="S504" s="90" t="str">
        <f t="shared" si="110"/>
        <v xml:space="preserve"> </v>
      </c>
      <c r="T504" s="90"/>
      <c r="U504" s="90"/>
      <c r="V504" s="90"/>
      <c r="W504" s="90"/>
      <c r="X504" s="87" t="s">
        <v>75</v>
      </c>
      <c r="Y504" s="76"/>
      <c r="Z504" s="91">
        <f t="shared" si="105"/>
        <v>0</v>
      </c>
      <c r="AA504" s="88" t="str">
        <f t="shared" si="111"/>
        <v xml:space="preserve"> </v>
      </c>
      <c r="AB504" s="91" t="str">
        <f t="shared" si="106"/>
        <v xml:space="preserve"> </v>
      </c>
      <c r="AC504" s="78"/>
      <c r="AD504" s="78"/>
      <c r="AE504" s="78"/>
      <c r="AG504" s="94" t="str">
        <f t="shared" si="107"/>
        <v>≤60</v>
      </c>
      <c r="AH504" s="94">
        <f t="shared" ca="1" si="108"/>
        <v>36</v>
      </c>
      <c r="AI504" s="95">
        <f t="shared" si="116"/>
        <v>0</v>
      </c>
      <c r="AJ504" s="95">
        <f t="shared" si="117"/>
        <v>0</v>
      </c>
      <c r="AK504" s="96">
        <f t="shared" si="112"/>
        <v>0</v>
      </c>
      <c r="AL504" s="96">
        <f t="shared" si="113"/>
        <v>0</v>
      </c>
    </row>
    <row r="505" spans="2:38" s="97" customFormat="1" ht="39.6" x14ac:dyDescent="0.3">
      <c r="B505" s="79">
        <f t="shared" si="114"/>
        <v>502</v>
      </c>
      <c r="C505" s="79"/>
      <c r="D505" s="80" t="s">
        <v>95</v>
      </c>
      <c r="E505" s="80"/>
      <c r="F505" s="81"/>
      <c r="G505" s="82" t="str">
        <f t="shared" si="115"/>
        <v xml:space="preserve">Группа от QF </v>
      </c>
      <c r="H505" s="83"/>
      <c r="I505" s="83"/>
      <c r="J505" s="133"/>
      <c r="K505" s="84"/>
      <c r="L505" s="85"/>
      <c r="M505" s="85"/>
      <c r="N505" s="86"/>
      <c r="O505" s="80"/>
      <c r="P505" s="87"/>
      <c r="Q505" s="88" t="str">
        <f t="shared" si="109"/>
        <v xml:space="preserve"> </v>
      </c>
      <c r="R505" s="89"/>
      <c r="S505" s="90" t="str">
        <f t="shared" si="110"/>
        <v xml:space="preserve"> </v>
      </c>
      <c r="T505" s="90"/>
      <c r="U505" s="90"/>
      <c r="V505" s="90"/>
      <c r="W505" s="90"/>
      <c r="X505" s="87" t="s">
        <v>75</v>
      </c>
      <c r="Y505" s="76"/>
      <c r="Z505" s="91">
        <f t="shared" si="105"/>
        <v>0</v>
      </c>
      <c r="AA505" s="88" t="str">
        <f t="shared" si="111"/>
        <v xml:space="preserve"> </v>
      </c>
      <c r="AB505" s="91" t="str">
        <f t="shared" si="106"/>
        <v xml:space="preserve"> </v>
      </c>
      <c r="AC505" s="78"/>
      <c r="AD505" s="78"/>
      <c r="AE505" s="78"/>
      <c r="AG505" s="94" t="str">
        <f t="shared" si="107"/>
        <v>≤60</v>
      </c>
      <c r="AH505" s="94">
        <f t="shared" ca="1" si="108"/>
        <v>49</v>
      </c>
      <c r="AI505" s="95">
        <f t="shared" si="116"/>
        <v>0</v>
      </c>
      <c r="AJ505" s="95">
        <f t="shared" si="117"/>
        <v>0</v>
      </c>
      <c r="AK505" s="96">
        <f t="shared" si="112"/>
        <v>0</v>
      </c>
      <c r="AL505" s="96">
        <f t="shared" si="113"/>
        <v>0</v>
      </c>
    </row>
    <row r="506" spans="2:38" s="97" customFormat="1" ht="39.6" x14ac:dyDescent="0.3">
      <c r="B506" s="79">
        <f t="shared" si="114"/>
        <v>503</v>
      </c>
      <c r="C506" s="79"/>
      <c r="D506" s="80" t="s">
        <v>95</v>
      </c>
      <c r="E506" s="80"/>
      <c r="F506" s="81"/>
      <c r="G506" s="82" t="str">
        <f t="shared" si="115"/>
        <v xml:space="preserve">Группа от QF </v>
      </c>
      <c r="H506" s="83"/>
      <c r="I506" s="83"/>
      <c r="J506" s="133"/>
      <c r="K506" s="84"/>
      <c r="L506" s="85"/>
      <c r="M506" s="85"/>
      <c r="N506" s="86"/>
      <c r="O506" s="80"/>
      <c r="P506" s="87"/>
      <c r="Q506" s="88" t="str">
        <f t="shared" si="109"/>
        <v xml:space="preserve"> </v>
      </c>
      <c r="R506" s="89"/>
      <c r="S506" s="90" t="str">
        <f t="shared" si="110"/>
        <v xml:space="preserve"> </v>
      </c>
      <c r="T506" s="90"/>
      <c r="U506" s="90"/>
      <c r="V506" s="90"/>
      <c r="W506" s="90"/>
      <c r="X506" s="87" t="s">
        <v>75</v>
      </c>
      <c r="Y506" s="76"/>
      <c r="Z506" s="91">
        <f t="shared" si="105"/>
        <v>0</v>
      </c>
      <c r="AA506" s="88" t="str">
        <f t="shared" si="111"/>
        <v xml:space="preserve"> </v>
      </c>
      <c r="AB506" s="91" t="str">
        <f t="shared" si="106"/>
        <v xml:space="preserve"> </v>
      </c>
      <c r="AC506" s="78"/>
      <c r="AD506" s="78"/>
      <c r="AE506" s="78"/>
      <c r="AG506" s="94" t="str">
        <f t="shared" si="107"/>
        <v>≤60</v>
      </c>
      <c r="AH506" s="94">
        <f t="shared" ca="1" si="108"/>
        <v>23</v>
      </c>
      <c r="AI506" s="95">
        <f t="shared" si="116"/>
        <v>0</v>
      </c>
      <c r="AJ506" s="95">
        <f t="shared" si="117"/>
        <v>0</v>
      </c>
      <c r="AK506" s="96">
        <f t="shared" si="112"/>
        <v>0</v>
      </c>
      <c r="AL506" s="96">
        <f t="shared" si="113"/>
        <v>0</v>
      </c>
    </row>
    <row r="507" spans="2:38" s="97" customFormat="1" ht="39.6" x14ac:dyDescent="0.3">
      <c r="B507" s="79">
        <f t="shared" si="114"/>
        <v>504</v>
      </c>
      <c r="C507" s="79"/>
      <c r="D507" s="80" t="s">
        <v>95</v>
      </c>
      <c r="E507" s="80"/>
      <c r="F507" s="81"/>
      <c r="G507" s="82" t="str">
        <f t="shared" si="115"/>
        <v xml:space="preserve">Группа от QF </v>
      </c>
      <c r="H507" s="83"/>
      <c r="I507" s="83"/>
      <c r="J507" s="133"/>
      <c r="K507" s="84"/>
      <c r="L507" s="85"/>
      <c r="M507" s="85"/>
      <c r="N507" s="86"/>
      <c r="O507" s="80"/>
      <c r="P507" s="87"/>
      <c r="Q507" s="88" t="str">
        <f t="shared" si="109"/>
        <v xml:space="preserve"> </v>
      </c>
      <c r="R507" s="89"/>
      <c r="S507" s="90" t="str">
        <f t="shared" si="110"/>
        <v xml:space="preserve"> </v>
      </c>
      <c r="T507" s="90"/>
      <c r="U507" s="90"/>
      <c r="V507" s="90"/>
      <c r="W507" s="90"/>
      <c r="X507" s="87" t="s">
        <v>75</v>
      </c>
      <c r="Y507" s="76"/>
      <c r="Z507" s="91">
        <f t="shared" si="105"/>
        <v>0</v>
      </c>
      <c r="AA507" s="88" t="str">
        <f t="shared" si="111"/>
        <v xml:space="preserve"> </v>
      </c>
      <c r="AB507" s="91" t="str">
        <f t="shared" si="106"/>
        <v xml:space="preserve"> </v>
      </c>
      <c r="AC507" s="78"/>
      <c r="AD507" s="78"/>
      <c r="AE507" s="78"/>
      <c r="AG507" s="94" t="str">
        <f t="shared" si="107"/>
        <v>≤60</v>
      </c>
      <c r="AH507" s="94">
        <f t="shared" ca="1" si="108"/>
        <v>48</v>
      </c>
      <c r="AI507" s="95">
        <f t="shared" si="116"/>
        <v>0</v>
      </c>
      <c r="AJ507" s="95">
        <f t="shared" si="117"/>
        <v>0</v>
      </c>
      <c r="AK507" s="96">
        <f t="shared" si="112"/>
        <v>0</v>
      </c>
      <c r="AL507" s="96">
        <f t="shared" si="113"/>
        <v>0</v>
      </c>
    </row>
    <row r="508" spans="2:38" s="97" customFormat="1" ht="39.6" x14ac:dyDescent="0.3">
      <c r="B508" s="79">
        <f t="shared" si="114"/>
        <v>505</v>
      </c>
      <c r="C508" s="79"/>
      <c r="D508" s="80" t="s">
        <v>95</v>
      </c>
      <c r="E508" s="80"/>
      <c r="F508" s="81"/>
      <c r="G508" s="82" t="str">
        <f t="shared" si="115"/>
        <v xml:space="preserve">Группа от QF </v>
      </c>
      <c r="H508" s="83"/>
      <c r="I508" s="83"/>
      <c r="J508" s="133"/>
      <c r="K508" s="84"/>
      <c r="L508" s="85"/>
      <c r="M508" s="85"/>
      <c r="N508" s="86"/>
      <c r="O508" s="80"/>
      <c r="P508" s="87"/>
      <c r="Q508" s="88" t="str">
        <f t="shared" si="109"/>
        <v xml:space="preserve"> </v>
      </c>
      <c r="R508" s="89"/>
      <c r="S508" s="90" t="str">
        <f t="shared" si="110"/>
        <v xml:space="preserve"> </v>
      </c>
      <c r="T508" s="90"/>
      <c r="U508" s="90"/>
      <c r="V508" s="90"/>
      <c r="W508" s="90"/>
      <c r="X508" s="87" t="s">
        <v>75</v>
      </c>
      <c r="Y508" s="76"/>
      <c r="Z508" s="91">
        <f t="shared" si="105"/>
        <v>0</v>
      </c>
      <c r="AA508" s="88" t="str">
        <f t="shared" si="111"/>
        <v xml:space="preserve"> </v>
      </c>
      <c r="AB508" s="91" t="str">
        <f t="shared" si="106"/>
        <v xml:space="preserve"> </v>
      </c>
      <c r="AC508" s="78"/>
      <c r="AD508" s="78"/>
      <c r="AE508" s="78"/>
      <c r="AG508" s="94" t="str">
        <f t="shared" si="107"/>
        <v>≤60</v>
      </c>
      <c r="AH508" s="94">
        <f t="shared" ca="1" si="108"/>
        <v>42</v>
      </c>
      <c r="AI508" s="95">
        <f t="shared" si="116"/>
        <v>0</v>
      </c>
      <c r="AJ508" s="95">
        <f t="shared" si="117"/>
        <v>0</v>
      </c>
      <c r="AK508" s="96">
        <f t="shared" si="112"/>
        <v>0</v>
      </c>
      <c r="AL508" s="96">
        <f t="shared" si="113"/>
        <v>0</v>
      </c>
    </row>
    <row r="509" spans="2:38" s="97" customFormat="1" ht="39.6" x14ac:dyDescent="0.3">
      <c r="B509" s="79">
        <f t="shared" si="114"/>
        <v>506</v>
      </c>
      <c r="C509" s="79"/>
      <c r="D509" s="80" t="s">
        <v>95</v>
      </c>
      <c r="E509" s="80"/>
      <c r="F509" s="81"/>
      <c r="G509" s="82" t="str">
        <f t="shared" si="115"/>
        <v xml:space="preserve">Группа от QF </v>
      </c>
      <c r="H509" s="83"/>
      <c r="I509" s="83"/>
      <c r="J509" s="133"/>
      <c r="K509" s="84"/>
      <c r="L509" s="85"/>
      <c r="M509" s="85"/>
      <c r="N509" s="86"/>
      <c r="O509" s="80"/>
      <c r="P509" s="87"/>
      <c r="Q509" s="88" t="str">
        <f t="shared" si="109"/>
        <v xml:space="preserve"> </v>
      </c>
      <c r="R509" s="89"/>
      <c r="S509" s="90" t="str">
        <f t="shared" si="110"/>
        <v xml:space="preserve"> </v>
      </c>
      <c r="T509" s="90"/>
      <c r="U509" s="90"/>
      <c r="V509" s="90"/>
      <c r="W509" s="90"/>
      <c r="X509" s="87" t="s">
        <v>75</v>
      </c>
      <c r="Y509" s="76"/>
      <c r="Z509" s="91">
        <f t="shared" si="105"/>
        <v>0</v>
      </c>
      <c r="AA509" s="88" t="str">
        <f t="shared" si="111"/>
        <v xml:space="preserve"> </v>
      </c>
      <c r="AB509" s="91" t="str">
        <f t="shared" si="106"/>
        <v xml:space="preserve"> </v>
      </c>
      <c r="AC509" s="78"/>
      <c r="AD509" s="78"/>
      <c r="AE509" s="78"/>
      <c r="AG509" s="94" t="str">
        <f t="shared" si="107"/>
        <v>≤60</v>
      </c>
      <c r="AH509" s="94">
        <f t="shared" ca="1" si="108"/>
        <v>44</v>
      </c>
      <c r="AI509" s="95">
        <f t="shared" si="116"/>
        <v>0</v>
      </c>
      <c r="AJ509" s="95">
        <f t="shared" si="117"/>
        <v>0</v>
      </c>
      <c r="AK509" s="96">
        <f t="shared" si="112"/>
        <v>0</v>
      </c>
      <c r="AL509" s="96">
        <f t="shared" si="113"/>
        <v>0</v>
      </c>
    </row>
    <row r="510" spans="2:38" s="97" customFormat="1" ht="39.6" x14ac:dyDescent="0.3">
      <c r="B510" s="79">
        <f t="shared" si="114"/>
        <v>507</v>
      </c>
      <c r="C510" s="79"/>
      <c r="D510" s="80" t="s">
        <v>95</v>
      </c>
      <c r="E510" s="80"/>
      <c r="F510" s="81"/>
      <c r="G510" s="82" t="str">
        <f t="shared" si="115"/>
        <v xml:space="preserve">Группа от QF </v>
      </c>
      <c r="H510" s="83"/>
      <c r="I510" s="83"/>
      <c r="J510" s="133"/>
      <c r="K510" s="84"/>
      <c r="L510" s="85"/>
      <c r="M510" s="85"/>
      <c r="N510" s="86"/>
      <c r="O510" s="80"/>
      <c r="P510" s="87"/>
      <c r="Q510" s="88" t="str">
        <f t="shared" si="109"/>
        <v xml:space="preserve"> </v>
      </c>
      <c r="R510" s="89"/>
      <c r="S510" s="90" t="str">
        <f t="shared" si="110"/>
        <v xml:space="preserve"> </v>
      </c>
      <c r="T510" s="90"/>
      <c r="U510" s="90"/>
      <c r="V510" s="90"/>
      <c r="W510" s="90"/>
      <c r="X510" s="87" t="s">
        <v>75</v>
      </c>
      <c r="Y510" s="76"/>
      <c r="Z510" s="91">
        <f t="shared" si="105"/>
        <v>0</v>
      </c>
      <c r="AA510" s="88" t="str">
        <f t="shared" si="111"/>
        <v xml:space="preserve"> </v>
      </c>
      <c r="AB510" s="91" t="str">
        <f t="shared" si="106"/>
        <v xml:space="preserve"> </v>
      </c>
      <c r="AC510" s="78"/>
      <c r="AD510" s="78"/>
      <c r="AE510" s="78"/>
      <c r="AG510" s="94" t="str">
        <f t="shared" si="107"/>
        <v>≤60</v>
      </c>
      <c r="AH510" s="94">
        <f t="shared" ca="1" si="108"/>
        <v>36</v>
      </c>
      <c r="AI510" s="95">
        <f t="shared" si="116"/>
        <v>0</v>
      </c>
      <c r="AJ510" s="95">
        <f t="shared" si="117"/>
        <v>0</v>
      </c>
      <c r="AK510" s="96">
        <f t="shared" si="112"/>
        <v>0</v>
      </c>
      <c r="AL510" s="96">
        <f t="shared" si="113"/>
        <v>0</v>
      </c>
    </row>
    <row r="511" spans="2:38" s="97" customFormat="1" ht="39.6" x14ac:dyDescent="0.3">
      <c r="B511" s="79">
        <f t="shared" si="114"/>
        <v>508</v>
      </c>
      <c r="C511" s="79"/>
      <c r="D511" s="80" t="s">
        <v>95</v>
      </c>
      <c r="E511" s="80"/>
      <c r="F511" s="81"/>
      <c r="G511" s="82" t="str">
        <f t="shared" si="115"/>
        <v xml:space="preserve">Группа от QF </v>
      </c>
      <c r="H511" s="83"/>
      <c r="I511" s="83"/>
      <c r="J511" s="133"/>
      <c r="K511" s="84"/>
      <c r="L511" s="85"/>
      <c r="M511" s="85"/>
      <c r="N511" s="86"/>
      <c r="O511" s="80"/>
      <c r="P511" s="87"/>
      <c r="Q511" s="88" t="str">
        <f t="shared" si="109"/>
        <v xml:space="preserve"> </v>
      </c>
      <c r="R511" s="89"/>
      <c r="S511" s="90" t="str">
        <f t="shared" si="110"/>
        <v xml:space="preserve"> </v>
      </c>
      <c r="T511" s="90"/>
      <c r="U511" s="90"/>
      <c r="V511" s="90"/>
      <c r="W511" s="90"/>
      <c r="X511" s="87" t="s">
        <v>75</v>
      </c>
      <c r="Y511" s="76"/>
      <c r="Z511" s="91">
        <f t="shared" si="105"/>
        <v>0</v>
      </c>
      <c r="AA511" s="88" t="str">
        <f t="shared" si="111"/>
        <v xml:space="preserve"> </v>
      </c>
      <c r="AB511" s="91" t="str">
        <f t="shared" si="106"/>
        <v xml:space="preserve"> </v>
      </c>
      <c r="AC511" s="78"/>
      <c r="AD511" s="78"/>
      <c r="AE511" s="78"/>
      <c r="AG511" s="94" t="str">
        <f t="shared" si="107"/>
        <v>≤60</v>
      </c>
      <c r="AH511" s="94">
        <f t="shared" ca="1" si="108"/>
        <v>25</v>
      </c>
      <c r="AI511" s="95">
        <f t="shared" si="116"/>
        <v>0</v>
      </c>
      <c r="AJ511" s="95">
        <f t="shared" si="117"/>
        <v>0</v>
      </c>
      <c r="AK511" s="96">
        <f t="shared" si="112"/>
        <v>0</v>
      </c>
      <c r="AL511" s="96">
        <f t="shared" si="113"/>
        <v>0</v>
      </c>
    </row>
    <row r="512" spans="2:38" s="97" customFormat="1" ht="39.6" x14ac:dyDescent="0.3">
      <c r="B512" s="79">
        <f t="shared" si="114"/>
        <v>509</v>
      </c>
      <c r="C512" s="79"/>
      <c r="D512" s="80" t="s">
        <v>95</v>
      </c>
      <c r="E512" s="80"/>
      <c r="F512" s="81"/>
      <c r="G512" s="82" t="str">
        <f t="shared" si="115"/>
        <v xml:space="preserve">Группа от QF </v>
      </c>
      <c r="H512" s="83"/>
      <c r="I512" s="83"/>
      <c r="J512" s="133"/>
      <c r="K512" s="84"/>
      <c r="L512" s="85"/>
      <c r="M512" s="85"/>
      <c r="N512" s="86"/>
      <c r="O512" s="80"/>
      <c r="P512" s="87"/>
      <c r="Q512" s="88" t="str">
        <f t="shared" si="109"/>
        <v xml:space="preserve"> </v>
      </c>
      <c r="R512" s="89"/>
      <c r="S512" s="90" t="str">
        <f t="shared" si="110"/>
        <v xml:space="preserve"> </v>
      </c>
      <c r="T512" s="90"/>
      <c r="U512" s="90"/>
      <c r="V512" s="90"/>
      <c r="W512" s="90"/>
      <c r="X512" s="87" t="s">
        <v>75</v>
      </c>
      <c r="Y512" s="76"/>
      <c r="Z512" s="91">
        <f t="shared" si="105"/>
        <v>0</v>
      </c>
      <c r="AA512" s="88" t="str">
        <f t="shared" si="111"/>
        <v xml:space="preserve"> </v>
      </c>
      <c r="AB512" s="91" t="str">
        <f t="shared" si="106"/>
        <v xml:space="preserve"> </v>
      </c>
      <c r="AC512" s="78"/>
      <c r="AD512" s="78"/>
      <c r="AE512" s="78"/>
      <c r="AG512" s="94" t="str">
        <f t="shared" si="107"/>
        <v>≤60</v>
      </c>
      <c r="AH512" s="94">
        <f t="shared" ca="1" si="108"/>
        <v>46</v>
      </c>
      <c r="AI512" s="95">
        <f t="shared" si="116"/>
        <v>0</v>
      </c>
      <c r="AJ512" s="95">
        <f t="shared" si="117"/>
        <v>0</v>
      </c>
      <c r="AK512" s="96">
        <f t="shared" si="112"/>
        <v>0</v>
      </c>
      <c r="AL512" s="96">
        <f t="shared" si="113"/>
        <v>0</v>
      </c>
    </row>
    <row r="513" spans="2:38" s="97" customFormat="1" ht="39.6" x14ac:dyDescent="0.3">
      <c r="B513" s="79">
        <f t="shared" si="114"/>
        <v>510</v>
      </c>
      <c r="C513" s="79"/>
      <c r="D513" s="80" t="s">
        <v>95</v>
      </c>
      <c r="E513" s="80"/>
      <c r="F513" s="81"/>
      <c r="G513" s="82" t="str">
        <f t="shared" si="115"/>
        <v xml:space="preserve">Группа от QF </v>
      </c>
      <c r="H513" s="83"/>
      <c r="I513" s="83"/>
      <c r="J513" s="133"/>
      <c r="K513" s="84"/>
      <c r="L513" s="85"/>
      <c r="M513" s="85"/>
      <c r="N513" s="86"/>
      <c r="O513" s="80"/>
      <c r="P513" s="87"/>
      <c r="Q513" s="88" t="str">
        <f t="shared" si="109"/>
        <v xml:space="preserve"> </v>
      </c>
      <c r="R513" s="89"/>
      <c r="S513" s="90" t="str">
        <f t="shared" si="110"/>
        <v xml:space="preserve"> </v>
      </c>
      <c r="T513" s="90"/>
      <c r="U513" s="90"/>
      <c r="V513" s="90"/>
      <c r="W513" s="90"/>
      <c r="X513" s="87" t="s">
        <v>75</v>
      </c>
      <c r="Y513" s="76"/>
      <c r="Z513" s="91">
        <f t="shared" si="105"/>
        <v>0</v>
      </c>
      <c r="AA513" s="88" t="str">
        <f t="shared" si="111"/>
        <v xml:space="preserve"> </v>
      </c>
      <c r="AB513" s="91" t="str">
        <f t="shared" si="106"/>
        <v xml:space="preserve"> </v>
      </c>
      <c r="AC513" s="78"/>
      <c r="AD513" s="78"/>
      <c r="AE513" s="78"/>
      <c r="AG513" s="94" t="str">
        <f t="shared" si="107"/>
        <v>≤60</v>
      </c>
      <c r="AH513" s="94">
        <f t="shared" ca="1" si="108"/>
        <v>20</v>
      </c>
      <c r="AI513" s="95">
        <f t="shared" si="116"/>
        <v>0</v>
      </c>
      <c r="AJ513" s="95">
        <f t="shared" si="117"/>
        <v>0</v>
      </c>
      <c r="AK513" s="96">
        <f t="shared" si="112"/>
        <v>0</v>
      </c>
      <c r="AL513" s="96">
        <f t="shared" si="113"/>
        <v>0</v>
      </c>
    </row>
    <row r="514" spans="2:38" s="97" customFormat="1" ht="39.6" x14ac:dyDescent="0.3">
      <c r="B514" s="79">
        <f t="shared" si="114"/>
        <v>511</v>
      </c>
      <c r="C514" s="79"/>
      <c r="D514" s="80" t="s">
        <v>95</v>
      </c>
      <c r="E514" s="80"/>
      <c r="F514" s="81"/>
      <c r="G514" s="82" t="str">
        <f t="shared" si="115"/>
        <v xml:space="preserve">Группа от QF </v>
      </c>
      <c r="H514" s="83"/>
      <c r="I514" s="83"/>
      <c r="J514" s="133"/>
      <c r="K514" s="84"/>
      <c r="L514" s="85"/>
      <c r="M514" s="85"/>
      <c r="N514" s="86"/>
      <c r="O514" s="80"/>
      <c r="P514" s="87"/>
      <c r="Q514" s="88" t="str">
        <f t="shared" si="109"/>
        <v xml:space="preserve"> </v>
      </c>
      <c r="R514" s="89"/>
      <c r="S514" s="90" t="str">
        <f t="shared" si="110"/>
        <v xml:space="preserve"> </v>
      </c>
      <c r="T514" s="90"/>
      <c r="U514" s="90"/>
      <c r="V514" s="90"/>
      <c r="W514" s="90"/>
      <c r="X514" s="87" t="s">
        <v>75</v>
      </c>
      <c r="Y514" s="76"/>
      <c r="Z514" s="91">
        <f t="shared" si="105"/>
        <v>0</v>
      </c>
      <c r="AA514" s="88" t="str">
        <f t="shared" si="111"/>
        <v xml:space="preserve"> </v>
      </c>
      <c r="AB514" s="91" t="str">
        <f t="shared" si="106"/>
        <v xml:space="preserve"> </v>
      </c>
      <c r="AC514" s="78"/>
      <c r="AD514" s="78"/>
      <c r="AE514" s="78"/>
      <c r="AG514" s="94" t="str">
        <f t="shared" si="107"/>
        <v>≤60</v>
      </c>
      <c r="AH514" s="94">
        <f t="shared" ca="1" si="108"/>
        <v>43</v>
      </c>
      <c r="AI514" s="95">
        <f t="shared" si="116"/>
        <v>0</v>
      </c>
      <c r="AJ514" s="95">
        <f t="shared" si="117"/>
        <v>0</v>
      </c>
      <c r="AK514" s="96">
        <f t="shared" si="112"/>
        <v>0</v>
      </c>
      <c r="AL514" s="96">
        <f t="shared" si="113"/>
        <v>0</v>
      </c>
    </row>
    <row r="515" spans="2:38" s="97" customFormat="1" ht="39.6" x14ac:dyDescent="0.3">
      <c r="B515" s="79">
        <f t="shared" si="114"/>
        <v>512</v>
      </c>
      <c r="C515" s="79"/>
      <c r="D515" s="80" t="s">
        <v>95</v>
      </c>
      <c r="E515" s="80"/>
      <c r="F515" s="81"/>
      <c r="G515" s="82" t="str">
        <f t="shared" si="115"/>
        <v xml:space="preserve">Группа от QF </v>
      </c>
      <c r="H515" s="83"/>
      <c r="I515" s="83"/>
      <c r="J515" s="133"/>
      <c r="K515" s="84"/>
      <c r="L515" s="85"/>
      <c r="M515" s="85"/>
      <c r="N515" s="86"/>
      <c r="O515" s="80"/>
      <c r="P515" s="87"/>
      <c r="Q515" s="88" t="str">
        <f t="shared" si="109"/>
        <v xml:space="preserve"> </v>
      </c>
      <c r="R515" s="89"/>
      <c r="S515" s="90" t="str">
        <f t="shared" si="110"/>
        <v xml:space="preserve"> </v>
      </c>
      <c r="T515" s="90"/>
      <c r="U515" s="90"/>
      <c r="V515" s="90"/>
      <c r="W515" s="90"/>
      <c r="X515" s="87" t="s">
        <v>75</v>
      </c>
      <c r="Y515" s="76"/>
      <c r="Z515" s="91">
        <f t="shared" ref="Z515:Z578" si="118">IF(R515=$AC$1,J515*3,IF(R515=$AD$1,J515*5,IF(R515=$AE$1,J515*8,IF(R515=$AF$1,J515*12*0.75,0))))</f>
        <v>0</v>
      </c>
      <c r="AA515" s="88" t="str">
        <f t="shared" si="111"/>
        <v xml:space="preserve"> </v>
      </c>
      <c r="AB515" s="91" t="str">
        <f t="shared" ref="AB515:AB578" si="119">IF(R515=$AC$1,J515*5,IF(R515=$AD$1,J515*10,IF(R515=$AE$1,J515*10,IF(R515=$AF$1,J515*12," "))))</f>
        <v xml:space="preserve"> </v>
      </c>
      <c r="AC515" s="78"/>
      <c r="AD515" s="78"/>
      <c r="AE515" s="78"/>
      <c r="AG515" s="94" t="str">
        <f t="shared" ref="AG515:AG578" si="120">IF(J515&gt;63,"≤120","≤60")</f>
        <v>≤60</v>
      </c>
      <c r="AH515" s="94">
        <f t="shared" ref="AH515:AH578" ca="1" si="121">IF(J515&lt;63,RANDBETWEEN(20,50),RANDBETWEEN(60,110))</f>
        <v>49</v>
      </c>
      <c r="AI515" s="95">
        <f t="shared" si="116"/>
        <v>0</v>
      </c>
      <c r="AJ515" s="95">
        <f t="shared" si="117"/>
        <v>0</v>
      </c>
      <c r="AK515" s="96">
        <f t="shared" si="112"/>
        <v>0</v>
      </c>
      <c r="AL515" s="96">
        <f t="shared" si="113"/>
        <v>0</v>
      </c>
    </row>
    <row r="516" spans="2:38" s="97" customFormat="1" ht="39.6" x14ac:dyDescent="0.3">
      <c r="B516" s="79">
        <f t="shared" si="114"/>
        <v>513</v>
      </c>
      <c r="C516" s="79"/>
      <c r="D516" s="80" t="s">
        <v>95</v>
      </c>
      <c r="E516" s="80"/>
      <c r="F516" s="81"/>
      <c r="G516" s="82" t="str">
        <f t="shared" si="115"/>
        <v xml:space="preserve">Группа от QF </v>
      </c>
      <c r="H516" s="83"/>
      <c r="I516" s="83"/>
      <c r="J516" s="133"/>
      <c r="K516" s="84"/>
      <c r="L516" s="85"/>
      <c r="M516" s="85"/>
      <c r="N516" s="86"/>
      <c r="O516" s="80"/>
      <c r="P516" s="87"/>
      <c r="Q516" s="88" t="str">
        <f t="shared" ref="Q516:Q579" si="122">IF(Z516=0," ","-")</f>
        <v xml:space="preserve"> </v>
      </c>
      <c r="R516" s="89"/>
      <c r="S516" s="90" t="str">
        <f t="shared" ref="S516:S579" si="123">IF(Z516=0," ","-")</f>
        <v xml:space="preserve"> </v>
      </c>
      <c r="T516" s="90"/>
      <c r="U516" s="90"/>
      <c r="V516" s="90"/>
      <c r="W516" s="90"/>
      <c r="X516" s="87" t="s">
        <v>75</v>
      </c>
      <c r="Y516" s="76"/>
      <c r="Z516" s="91">
        <f t="shared" si="118"/>
        <v>0</v>
      </c>
      <c r="AA516" s="88" t="str">
        <f t="shared" ref="AA516:AA579" si="124">IF(Z516=0," ","-")</f>
        <v xml:space="preserve"> </v>
      </c>
      <c r="AB516" s="91" t="str">
        <f t="shared" si="119"/>
        <v xml:space="preserve"> </v>
      </c>
      <c r="AC516" s="78"/>
      <c r="AD516" s="78"/>
      <c r="AE516" s="78"/>
      <c r="AG516" s="94" t="str">
        <f t="shared" si="120"/>
        <v>≤60</v>
      </c>
      <c r="AH516" s="94">
        <f t="shared" ca="1" si="121"/>
        <v>20</v>
      </c>
      <c r="AI516" s="95">
        <f t="shared" si="116"/>
        <v>0</v>
      </c>
      <c r="AJ516" s="95">
        <f t="shared" si="117"/>
        <v>0</v>
      </c>
      <c r="AK516" s="96">
        <f t="shared" ref="AK516:AK579" si="125">ROUND(J516*1.13,0)</f>
        <v>0</v>
      </c>
      <c r="AL516" s="96">
        <f t="shared" ref="AL516:AL579" si="126">ROUND(J516*1.45,0)</f>
        <v>0</v>
      </c>
    </row>
    <row r="517" spans="2:38" s="97" customFormat="1" ht="39.6" x14ac:dyDescent="0.3">
      <c r="B517" s="79">
        <f t="shared" si="114"/>
        <v>514</v>
      </c>
      <c r="C517" s="79"/>
      <c r="D517" s="80" t="s">
        <v>95</v>
      </c>
      <c r="E517" s="80"/>
      <c r="F517" s="81"/>
      <c r="G517" s="82" t="str">
        <f t="shared" si="115"/>
        <v xml:space="preserve">Группа от QF </v>
      </c>
      <c r="H517" s="83"/>
      <c r="I517" s="83"/>
      <c r="J517" s="133"/>
      <c r="K517" s="84"/>
      <c r="L517" s="85"/>
      <c r="M517" s="85"/>
      <c r="N517" s="86"/>
      <c r="O517" s="80"/>
      <c r="P517" s="87"/>
      <c r="Q517" s="88" t="str">
        <f t="shared" si="122"/>
        <v xml:space="preserve"> </v>
      </c>
      <c r="R517" s="89"/>
      <c r="S517" s="90" t="str">
        <f t="shared" si="123"/>
        <v xml:space="preserve"> </v>
      </c>
      <c r="T517" s="90"/>
      <c r="U517" s="90"/>
      <c r="V517" s="90"/>
      <c r="W517" s="90"/>
      <c r="X517" s="87" t="s">
        <v>75</v>
      </c>
      <c r="Y517" s="76"/>
      <c r="Z517" s="91">
        <f t="shared" si="118"/>
        <v>0</v>
      </c>
      <c r="AA517" s="88" t="str">
        <f t="shared" si="124"/>
        <v xml:space="preserve"> </v>
      </c>
      <c r="AB517" s="91" t="str">
        <f t="shared" si="119"/>
        <v xml:space="preserve"> </v>
      </c>
      <c r="AC517" s="78"/>
      <c r="AD517" s="78"/>
      <c r="AE517" s="78"/>
      <c r="AG517" s="94" t="str">
        <f t="shared" si="120"/>
        <v>≤60</v>
      </c>
      <c r="AH517" s="94">
        <f t="shared" ca="1" si="121"/>
        <v>22</v>
      </c>
      <c r="AI517" s="95">
        <f t="shared" si="116"/>
        <v>0</v>
      </c>
      <c r="AJ517" s="95">
        <f t="shared" si="117"/>
        <v>0</v>
      </c>
      <c r="AK517" s="96">
        <f t="shared" si="125"/>
        <v>0</v>
      </c>
      <c r="AL517" s="96">
        <f t="shared" si="126"/>
        <v>0</v>
      </c>
    </row>
    <row r="518" spans="2:38" s="97" customFormat="1" ht="39.6" x14ac:dyDescent="0.3">
      <c r="B518" s="79">
        <f t="shared" ref="B518:B581" si="127">(IF(B516+B517=0,(B515+1),(IF(B517=0,(B516+1),B517+1))))</f>
        <v>515</v>
      </c>
      <c r="C518" s="79"/>
      <c r="D518" s="80" t="s">
        <v>95</v>
      </c>
      <c r="E518" s="80"/>
      <c r="F518" s="81"/>
      <c r="G518" s="82" t="str">
        <f t="shared" si="115"/>
        <v xml:space="preserve">Группа от QF </v>
      </c>
      <c r="H518" s="83"/>
      <c r="I518" s="83"/>
      <c r="J518" s="133"/>
      <c r="K518" s="84"/>
      <c r="L518" s="85"/>
      <c r="M518" s="85"/>
      <c r="N518" s="86"/>
      <c r="O518" s="80"/>
      <c r="P518" s="87"/>
      <c r="Q518" s="88" t="str">
        <f t="shared" si="122"/>
        <v xml:space="preserve"> </v>
      </c>
      <c r="R518" s="89"/>
      <c r="S518" s="90" t="str">
        <f t="shared" si="123"/>
        <v xml:space="preserve"> </v>
      </c>
      <c r="T518" s="90"/>
      <c r="U518" s="90"/>
      <c r="V518" s="90"/>
      <c r="W518" s="90"/>
      <c r="X518" s="87" t="s">
        <v>75</v>
      </c>
      <c r="Y518" s="76"/>
      <c r="Z518" s="91">
        <f t="shared" si="118"/>
        <v>0</v>
      </c>
      <c r="AA518" s="88" t="str">
        <f t="shared" si="124"/>
        <v xml:space="preserve"> </v>
      </c>
      <c r="AB518" s="91" t="str">
        <f t="shared" si="119"/>
        <v xml:space="preserve"> </v>
      </c>
      <c r="AC518" s="78"/>
      <c r="AD518" s="78"/>
      <c r="AE518" s="78"/>
      <c r="AG518" s="94" t="str">
        <f t="shared" si="120"/>
        <v>≤60</v>
      </c>
      <c r="AH518" s="94">
        <f t="shared" ca="1" si="121"/>
        <v>28</v>
      </c>
      <c r="AI518" s="95">
        <f t="shared" si="116"/>
        <v>0</v>
      </c>
      <c r="AJ518" s="95">
        <f t="shared" si="117"/>
        <v>0</v>
      </c>
      <c r="AK518" s="96">
        <f t="shared" si="125"/>
        <v>0</v>
      </c>
      <c r="AL518" s="96">
        <f t="shared" si="126"/>
        <v>0</v>
      </c>
    </row>
    <row r="519" spans="2:38" s="97" customFormat="1" ht="39.6" x14ac:dyDescent="0.3">
      <c r="B519" s="79">
        <f t="shared" si="127"/>
        <v>516</v>
      </c>
      <c r="C519" s="79"/>
      <c r="D519" s="80" t="s">
        <v>95</v>
      </c>
      <c r="E519" s="80"/>
      <c r="F519" s="81"/>
      <c r="G519" s="82" t="str">
        <f t="shared" si="115"/>
        <v xml:space="preserve">Группа от QF </v>
      </c>
      <c r="H519" s="83"/>
      <c r="I519" s="83"/>
      <c r="J519" s="133"/>
      <c r="K519" s="84"/>
      <c r="L519" s="85"/>
      <c r="M519" s="85"/>
      <c r="N519" s="86"/>
      <c r="O519" s="80"/>
      <c r="P519" s="87"/>
      <c r="Q519" s="88" t="str">
        <f t="shared" si="122"/>
        <v xml:space="preserve"> </v>
      </c>
      <c r="R519" s="89"/>
      <c r="S519" s="90" t="str">
        <f t="shared" si="123"/>
        <v xml:space="preserve"> </v>
      </c>
      <c r="T519" s="90"/>
      <c r="U519" s="90"/>
      <c r="V519" s="90"/>
      <c r="W519" s="90"/>
      <c r="X519" s="87" t="s">
        <v>75</v>
      </c>
      <c r="Y519" s="76"/>
      <c r="Z519" s="91">
        <f t="shared" si="118"/>
        <v>0</v>
      </c>
      <c r="AA519" s="88" t="str">
        <f t="shared" si="124"/>
        <v xml:space="preserve"> </v>
      </c>
      <c r="AB519" s="91" t="str">
        <f t="shared" si="119"/>
        <v xml:space="preserve"> </v>
      </c>
      <c r="AC519" s="78"/>
      <c r="AD519" s="78"/>
      <c r="AE519" s="78"/>
      <c r="AG519" s="94" t="str">
        <f t="shared" si="120"/>
        <v>≤60</v>
      </c>
      <c r="AH519" s="94">
        <f t="shared" ca="1" si="121"/>
        <v>34</v>
      </c>
      <c r="AI519" s="95">
        <f t="shared" si="116"/>
        <v>0</v>
      </c>
      <c r="AJ519" s="95">
        <f t="shared" si="117"/>
        <v>0</v>
      </c>
      <c r="AK519" s="96">
        <f t="shared" si="125"/>
        <v>0</v>
      </c>
      <c r="AL519" s="96">
        <f t="shared" si="126"/>
        <v>0</v>
      </c>
    </row>
    <row r="520" spans="2:38" s="97" customFormat="1" ht="39.6" x14ac:dyDescent="0.3">
      <c r="B520" s="79">
        <f t="shared" si="127"/>
        <v>517</v>
      </c>
      <c r="C520" s="79"/>
      <c r="D520" s="80" t="s">
        <v>95</v>
      </c>
      <c r="E520" s="80"/>
      <c r="F520" s="81"/>
      <c r="G520" s="82" t="str">
        <f t="shared" si="115"/>
        <v xml:space="preserve">Группа от QF </v>
      </c>
      <c r="H520" s="83"/>
      <c r="I520" s="83"/>
      <c r="J520" s="133"/>
      <c r="K520" s="84"/>
      <c r="L520" s="85"/>
      <c r="M520" s="85"/>
      <c r="N520" s="86"/>
      <c r="O520" s="80"/>
      <c r="P520" s="87"/>
      <c r="Q520" s="88" t="str">
        <f t="shared" si="122"/>
        <v xml:space="preserve"> </v>
      </c>
      <c r="R520" s="89"/>
      <c r="S520" s="90" t="str">
        <f t="shared" si="123"/>
        <v xml:space="preserve"> </v>
      </c>
      <c r="T520" s="90"/>
      <c r="U520" s="90"/>
      <c r="V520" s="90"/>
      <c r="W520" s="90"/>
      <c r="X520" s="87" t="s">
        <v>75</v>
      </c>
      <c r="Y520" s="76"/>
      <c r="Z520" s="91">
        <f t="shared" si="118"/>
        <v>0</v>
      </c>
      <c r="AA520" s="88" t="str">
        <f t="shared" si="124"/>
        <v xml:space="preserve"> </v>
      </c>
      <c r="AB520" s="91" t="str">
        <f t="shared" si="119"/>
        <v xml:space="preserve"> </v>
      </c>
      <c r="AC520" s="78"/>
      <c r="AD520" s="78"/>
      <c r="AE520" s="78"/>
      <c r="AG520" s="94" t="str">
        <f t="shared" si="120"/>
        <v>≤60</v>
      </c>
      <c r="AH520" s="94">
        <f t="shared" ca="1" si="121"/>
        <v>29</v>
      </c>
      <c r="AI520" s="95">
        <f t="shared" si="116"/>
        <v>0</v>
      </c>
      <c r="AJ520" s="95">
        <f t="shared" si="117"/>
        <v>0</v>
      </c>
      <c r="AK520" s="96">
        <f t="shared" si="125"/>
        <v>0</v>
      </c>
      <c r="AL520" s="96">
        <f t="shared" si="126"/>
        <v>0</v>
      </c>
    </row>
    <row r="521" spans="2:38" s="97" customFormat="1" ht="39.6" x14ac:dyDescent="0.3">
      <c r="B521" s="79">
        <f t="shared" si="127"/>
        <v>518</v>
      </c>
      <c r="C521" s="79"/>
      <c r="D521" s="80" t="s">
        <v>95</v>
      </c>
      <c r="E521" s="80"/>
      <c r="F521" s="81"/>
      <c r="G521" s="82" t="str">
        <f t="shared" si="115"/>
        <v xml:space="preserve">Группа от QF </v>
      </c>
      <c r="H521" s="83"/>
      <c r="I521" s="83"/>
      <c r="J521" s="133"/>
      <c r="K521" s="84"/>
      <c r="L521" s="85"/>
      <c r="M521" s="85"/>
      <c r="N521" s="86"/>
      <c r="O521" s="80"/>
      <c r="P521" s="87"/>
      <c r="Q521" s="88" t="str">
        <f t="shared" si="122"/>
        <v xml:space="preserve"> </v>
      </c>
      <c r="R521" s="89"/>
      <c r="S521" s="90" t="str">
        <f t="shared" si="123"/>
        <v xml:space="preserve"> </v>
      </c>
      <c r="T521" s="90"/>
      <c r="U521" s="90"/>
      <c r="V521" s="90"/>
      <c r="W521" s="90"/>
      <c r="X521" s="87" t="s">
        <v>75</v>
      </c>
      <c r="Y521" s="76"/>
      <c r="Z521" s="91">
        <f t="shared" si="118"/>
        <v>0</v>
      </c>
      <c r="AA521" s="88" t="str">
        <f t="shared" si="124"/>
        <v xml:space="preserve"> </v>
      </c>
      <c r="AB521" s="91" t="str">
        <f t="shared" si="119"/>
        <v xml:space="preserve"> </v>
      </c>
      <c r="AC521" s="78"/>
      <c r="AD521" s="78"/>
      <c r="AE521" s="78"/>
      <c r="AG521" s="94" t="str">
        <f t="shared" si="120"/>
        <v>≤60</v>
      </c>
      <c r="AH521" s="94">
        <f t="shared" ca="1" si="121"/>
        <v>42</v>
      </c>
      <c r="AI521" s="95">
        <f t="shared" si="116"/>
        <v>0</v>
      </c>
      <c r="AJ521" s="95">
        <f t="shared" si="117"/>
        <v>0</v>
      </c>
      <c r="AK521" s="96">
        <f t="shared" si="125"/>
        <v>0</v>
      </c>
      <c r="AL521" s="96">
        <f t="shared" si="126"/>
        <v>0</v>
      </c>
    </row>
    <row r="522" spans="2:38" s="97" customFormat="1" ht="39.6" x14ac:dyDescent="0.3">
      <c r="B522" s="79">
        <f t="shared" si="127"/>
        <v>519</v>
      </c>
      <c r="C522" s="79"/>
      <c r="D522" s="80" t="s">
        <v>95</v>
      </c>
      <c r="E522" s="80"/>
      <c r="F522" s="81"/>
      <c r="G522" s="82" t="str">
        <f t="shared" si="115"/>
        <v xml:space="preserve">Группа от QF </v>
      </c>
      <c r="H522" s="83"/>
      <c r="I522" s="83"/>
      <c r="J522" s="133"/>
      <c r="K522" s="84"/>
      <c r="L522" s="85"/>
      <c r="M522" s="85"/>
      <c r="N522" s="86"/>
      <c r="O522" s="80"/>
      <c r="P522" s="87"/>
      <c r="Q522" s="88" t="str">
        <f t="shared" si="122"/>
        <v xml:space="preserve"> </v>
      </c>
      <c r="R522" s="89"/>
      <c r="S522" s="90" t="str">
        <f t="shared" si="123"/>
        <v xml:space="preserve"> </v>
      </c>
      <c r="T522" s="90"/>
      <c r="U522" s="90"/>
      <c r="V522" s="90"/>
      <c r="W522" s="90"/>
      <c r="X522" s="87" t="s">
        <v>75</v>
      </c>
      <c r="Y522" s="76"/>
      <c r="Z522" s="91">
        <f t="shared" si="118"/>
        <v>0</v>
      </c>
      <c r="AA522" s="88" t="str">
        <f t="shared" si="124"/>
        <v xml:space="preserve"> </v>
      </c>
      <c r="AB522" s="91" t="str">
        <f t="shared" si="119"/>
        <v xml:space="preserve"> </v>
      </c>
      <c r="AC522" s="78"/>
      <c r="AD522" s="78"/>
      <c r="AE522" s="78"/>
      <c r="AG522" s="94" t="str">
        <f t="shared" si="120"/>
        <v>≤60</v>
      </c>
      <c r="AH522" s="94">
        <f t="shared" ca="1" si="121"/>
        <v>27</v>
      </c>
      <c r="AI522" s="95">
        <f t="shared" si="116"/>
        <v>0</v>
      </c>
      <c r="AJ522" s="95">
        <f t="shared" si="117"/>
        <v>0</v>
      </c>
      <c r="AK522" s="96">
        <f t="shared" si="125"/>
        <v>0</v>
      </c>
      <c r="AL522" s="96">
        <f t="shared" si="126"/>
        <v>0</v>
      </c>
    </row>
    <row r="523" spans="2:38" s="97" customFormat="1" ht="39.6" x14ac:dyDescent="0.3">
      <c r="B523" s="79">
        <f t="shared" si="127"/>
        <v>520</v>
      </c>
      <c r="C523" s="79"/>
      <c r="D523" s="80" t="s">
        <v>95</v>
      </c>
      <c r="E523" s="80"/>
      <c r="F523" s="81"/>
      <c r="G523" s="82" t="str">
        <f t="shared" si="115"/>
        <v xml:space="preserve">Группа от QF </v>
      </c>
      <c r="H523" s="83"/>
      <c r="I523" s="83"/>
      <c r="J523" s="133"/>
      <c r="K523" s="84"/>
      <c r="L523" s="85"/>
      <c r="M523" s="85"/>
      <c r="N523" s="86"/>
      <c r="O523" s="80"/>
      <c r="P523" s="87"/>
      <c r="Q523" s="88" t="str">
        <f t="shared" si="122"/>
        <v xml:space="preserve"> </v>
      </c>
      <c r="R523" s="89"/>
      <c r="S523" s="90" t="str">
        <f t="shared" si="123"/>
        <v xml:space="preserve"> </v>
      </c>
      <c r="T523" s="90"/>
      <c r="U523" s="90"/>
      <c r="V523" s="90"/>
      <c r="W523" s="90"/>
      <c r="X523" s="87" t="s">
        <v>75</v>
      </c>
      <c r="Y523" s="76"/>
      <c r="Z523" s="91">
        <f t="shared" si="118"/>
        <v>0</v>
      </c>
      <c r="AA523" s="88" t="str">
        <f t="shared" si="124"/>
        <v xml:space="preserve"> </v>
      </c>
      <c r="AB523" s="91" t="str">
        <f t="shared" si="119"/>
        <v xml:space="preserve"> </v>
      </c>
      <c r="AC523" s="78"/>
      <c r="AD523" s="78"/>
      <c r="AE523" s="78"/>
      <c r="AG523" s="94" t="str">
        <f t="shared" si="120"/>
        <v>≤60</v>
      </c>
      <c r="AH523" s="94">
        <f t="shared" ca="1" si="121"/>
        <v>29</v>
      </c>
      <c r="AI523" s="95">
        <f t="shared" si="116"/>
        <v>0</v>
      </c>
      <c r="AJ523" s="95">
        <f t="shared" si="117"/>
        <v>0</v>
      </c>
      <c r="AK523" s="96">
        <f t="shared" si="125"/>
        <v>0</v>
      </c>
      <c r="AL523" s="96">
        <f t="shared" si="126"/>
        <v>0</v>
      </c>
    </row>
    <row r="524" spans="2:38" s="97" customFormat="1" ht="39.6" x14ac:dyDescent="0.3">
      <c r="B524" s="79">
        <f t="shared" si="127"/>
        <v>521</v>
      </c>
      <c r="C524" s="79"/>
      <c r="D524" s="80" t="s">
        <v>95</v>
      </c>
      <c r="E524" s="80"/>
      <c r="F524" s="81"/>
      <c r="G524" s="82" t="str">
        <f t="shared" si="115"/>
        <v xml:space="preserve">Группа от QF </v>
      </c>
      <c r="H524" s="83"/>
      <c r="I524" s="83"/>
      <c r="J524" s="133"/>
      <c r="K524" s="84"/>
      <c r="L524" s="85"/>
      <c r="M524" s="85"/>
      <c r="N524" s="86"/>
      <c r="O524" s="80"/>
      <c r="P524" s="87"/>
      <c r="Q524" s="88" t="str">
        <f t="shared" si="122"/>
        <v xml:space="preserve"> </v>
      </c>
      <c r="R524" s="89"/>
      <c r="S524" s="90" t="str">
        <f t="shared" si="123"/>
        <v xml:space="preserve"> </v>
      </c>
      <c r="T524" s="90"/>
      <c r="U524" s="90"/>
      <c r="V524" s="90"/>
      <c r="W524" s="90"/>
      <c r="X524" s="87" t="s">
        <v>75</v>
      </c>
      <c r="Y524" s="76"/>
      <c r="Z524" s="91">
        <f t="shared" si="118"/>
        <v>0</v>
      </c>
      <c r="AA524" s="88" t="str">
        <f t="shared" si="124"/>
        <v xml:space="preserve"> </v>
      </c>
      <c r="AB524" s="91" t="str">
        <f t="shared" si="119"/>
        <v xml:space="preserve"> </v>
      </c>
      <c r="AC524" s="78"/>
      <c r="AD524" s="78"/>
      <c r="AE524" s="78"/>
      <c r="AG524" s="94" t="str">
        <f t="shared" si="120"/>
        <v>≤60</v>
      </c>
      <c r="AH524" s="94">
        <f t="shared" ca="1" si="121"/>
        <v>31</v>
      </c>
      <c r="AI524" s="95">
        <f t="shared" si="116"/>
        <v>0</v>
      </c>
      <c r="AJ524" s="95">
        <f t="shared" si="117"/>
        <v>0</v>
      </c>
      <c r="AK524" s="96">
        <f t="shared" si="125"/>
        <v>0</v>
      </c>
      <c r="AL524" s="96">
        <f t="shared" si="126"/>
        <v>0</v>
      </c>
    </row>
    <row r="525" spans="2:38" s="97" customFormat="1" ht="39.6" x14ac:dyDescent="0.3">
      <c r="B525" s="79">
        <f t="shared" si="127"/>
        <v>522</v>
      </c>
      <c r="C525" s="79"/>
      <c r="D525" s="80" t="s">
        <v>95</v>
      </c>
      <c r="E525" s="80"/>
      <c r="F525" s="81"/>
      <c r="G525" s="82" t="str">
        <f t="shared" ref="G525:G588" si="128">CONCATENATE(D525," ",F525,E525)</f>
        <v xml:space="preserve">Группа от QF </v>
      </c>
      <c r="H525" s="83"/>
      <c r="I525" s="83"/>
      <c r="J525" s="133"/>
      <c r="K525" s="84"/>
      <c r="L525" s="85"/>
      <c r="M525" s="85"/>
      <c r="N525" s="86"/>
      <c r="O525" s="80"/>
      <c r="P525" s="87"/>
      <c r="Q525" s="88" t="str">
        <f t="shared" si="122"/>
        <v xml:space="preserve"> </v>
      </c>
      <c r="R525" s="89"/>
      <c r="S525" s="90" t="str">
        <f t="shared" si="123"/>
        <v xml:space="preserve"> </v>
      </c>
      <c r="T525" s="90"/>
      <c r="U525" s="90"/>
      <c r="V525" s="90"/>
      <c r="W525" s="90"/>
      <c r="X525" s="87" t="s">
        <v>75</v>
      </c>
      <c r="Y525" s="76"/>
      <c r="Z525" s="91">
        <f t="shared" si="118"/>
        <v>0</v>
      </c>
      <c r="AA525" s="88" t="str">
        <f t="shared" si="124"/>
        <v xml:space="preserve"> </v>
      </c>
      <c r="AB525" s="91" t="str">
        <f t="shared" si="119"/>
        <v xml:space="preserve"> </v>
      </c>
      <c r="AC525" s="78"/>
      <c r="AD525" s="78"/>
      <c r="AE525" s="78"/>
      <c r="AG525" s="94" t="str">
        <f t="shared" si="120"/>
        <v>≤60</v>
      </c>
      <c r="AH525" s="94">
        <f t="shared" ca="1" si="121"/>
        <v>36</v>
      </c>
      <c r="AI525" s="95">
        <f t="shared" si="116"/>
        <v>0</v>
      </c>
      <c r="AJ525" s="95">
        <f t="shared" si="117"/>
        <v>0</v>
      </c>
      <c r="AK525" s="96">
        <f t="shared" si="125"/>
        <v>0</v>
      </c>
      <c r="AL525" s="96">
        <f t="shared" si="126"/>
        <v>0</v>
      </c>
    </row>
    <row r="526" spans="2:38" s="97" customFormat="1" ht="39.6" x14ac:dyDescent="0.3">
      <c r="B526" s="79">
        <f t="shared" si="127"/>
        <v>523</v>
      </c>
      <c r="C526" s="79"/>
      <c r="D526" s="80" t="s">
        <v>95</v>
      </c>
      <c r="E526" s="80"/>
      <c r="F526" s="81"/>
      <c r="G526" s="82" t="str">
        <f t="shared" si="128"/>
        <v xml:space="preserve">Группа от QF </v>
      </c>
      <c r="H526" s="83"/>
      <c r="I526" s="83"/>
      <c r="J526" s="133"/>
      <c r="K526" s="84"/>
      <c r="L526" s="85"/>
      <c r="M526" s="85"/>
      <c r="N526" s="86"/>
      <c r="O526" s="80"/>
      <c r="P526" s="87"/>
      <c r="Q526" s="88" t="str">
        <f t="shared" si="122"/>
        <v xml:space="preserve"> </v>
      </c>
      <c r="R526" s="89"/>
      <c r="S526" s="90" t="str">
        <f t="shared" si="123"/>
        <v xml:space="preserve"> </v>
      </c>
      <c r="T526" s="90"/>
      <c r="U526" s="90"/>
      <c r="V526" s="90"/>
      <c r="W526" s="90"/>
      <c r="X526" s="87" t="s">
        <v>75</v>
      </c>
      <c r="Y526" s="76"/>
      <c r="Z526" s="91">
        <f t="shared" si="118"/>
        <v>0</v>
      </c>
      <c r="AA526" s="88" t="str">
        <f t="shared" si="124"/>
        <v xml:space="preserve"> </v>
      </c>
      <c r="AB526" s="91" t="str">
        <f t="shared" si="119"/>
        <v xml:space="preserve"> </v>
      </c>
      <c r="AC526" s="78"/>
      <c r="AD526" s="78"/>
      <c r="AE526" s="78"/>
      <c r="AG526" s="94" t="str">
        <f t="shared" si="120"/>
        <v>≤60</v>
      </c>
      <c r="AH526" s="94">
        <f t="shared" ca="1" si="121"/>
        <v>42</v>
      </c>
      <c r="AI526" s="95">
        <f t="shared" ref="AI526:AI589" si="129">IF(R526=$AC$1,J526*3,IF(R526=$AD$1,J526*5,IF(R526=$AE$1,J526*8,IF(R526=$AF$1,J526*12,0))))</f>
        <v>0</v>
      </c>
      <c r="AJ526" s="95">
        <f t="shared" ref="AJ526:AJ589" si="130">IF(R526=$AC$1,J526*5,IF(R526=$AD$1,J526*10,IF(R526=$AE$1,J526*10,IF(R526=$AF$1,J526*0,0))))</f>
        <v>0</v>
      </c>
      <c r="AK526" s="96">
        <f t="shared" si="125"/>
        <v>0</v>
      </c>
      <c r="AL526" s="96">
        <f t="shared" si="126"/>
        <v>0</v>
      </c>
    </row>
    <row r="527" spans="2:38" s="97" customFormat="1" ht="39.6" x14ac:dyDescent="0.3">
      <c r="B527" s="79">
        <f t="shared" si="127"/>
        <v>524</v>
      </c>
      <c r="C527" s="79"/>
      <c r="D527" s="80" t="s">
        <v>95</v>
      </c>
      <c r="E527" s="80"/>
      <c r="F527" s="81"/>
      <c r="G527" s="82" t="str">
        <f t="shared" si="128"/>
        <v xml:space="preserve">Группа от QF </v>
      </c>
      <c r="H527" s="83"/>
      <c r="I527" s="83"/>
      <c r="J527" s="133"/>
      <c r="K527" s="84"/>
      <c r="L527" s="85"/>
      <c r="M527" s="85"/>
      <c r="N527" s="86"/>
      <c r="O527" s="80"/>
      <c r="P527" s="87"/>
      <c r="Q527" s="88" t="str">
        <f t="shared" si="122"/>
        <v xml:space="preserve"> </v>
      </c>
      <c r="R527" s="89"/>
      <c r="S527" s="90" t="str">
        <f t="shared" si="123"/>
        <v xml:space="preserve"> </v>
      </c>
      <c r="T527" s="90"/>
      <c r="U527" s="90"/>
      <c r="V527" s="90"/>
      <c r="W527" s="90"/>
      <c r="X527" s="87" t="s">
        <v>75</v>
      </c>
      <c r="Y527" s="76"/>
      <c r="Z527" s="91">
        <f t="shared" si="118"/>
        <v>0</v>
      </c>
      <c r="AA527" s="88" t="str">
        <f t="shared" si="124"/>
        <v xml:space="preserve"> </v>
      </c>
      <c r="AB527" s="91" t="str">
        <f t="shared" si="119"/>
        <v xml:space="preserve"> </v>
      </c>
      <c r="AC527" s="78"/>
      <c r="AD527" s="78"/>
      <c r="AE527" s="78"/>
      <c r="AG527" s="94" t="str">
        <f t="shared" si="120"/>
        <v>≤60</v>
      </c>
      <c r="AH527" s="94">
        <f t="shared" ca="1" si="121"/>
        <v>25</v>
      </c>
      <c r="AI527" s="95">
        <f t="shared" si="129"/>
        <v>0</v>
      </c>
      <c r="AJ527" s="95">
        <f t="shared" si="130"/>
        <v>0</v>
      </c>
      <c r="AK527" s="96">
        <f t="shared" si="125"/>
        <v>0</v>
      </c>
      <c r="AL527" s="96">
        <f t="shared" si="126"/>
        <v>0</v>
      </c>
    </row>
    <row r="528" spans="2:38" s="97" customFormat="1" ht="39.6" x14ac:dyDescent="0.3">
      <c r="B528" s="79">
        <f t="shared" si="127"/>
        <v>525</v>
      </c>
      <c r="C528" s="79"/>
      <c r="D528" s="80" t="s">
        <v>95</v>
      </c>
      <c r="E528" s="80"/>
      <c r="F528" s="81"/>
      <c r="G528" s="82" t="str">
        <f t="shared" si="128"/>
        <v xml:space="preserve">Группа от QF </v>
      </c>
      <c r="H528" s="83"/>
      <c r="I528" s="83"/>
      <c r="J528" s="133"/>
      <c r="K528" s="84"/>
      <c r="L528" s="85"/>
      <c r="M528" s="85"/>
      <c r="N528" s="86"/>
      <c r="O528" s="80"/>
      <c r="P528" s="87"/>
      <c r="Q528" s="88" t="str">
        <f t="shared" si="122"/>
        <v xml:space="preserve"> </v>
      </c>
      <c r="R528" s="89"/>
      <c r="S528" s="90" t="str">
        <f t="shared" si="123"/>
        <v xml:space="preserve"> </v>
      </c>
      <c r="T528" s="90"/>
      <c r="U528" s="90"/>
      <c r="V528" s="90"/>
      <c r="W528" s="90"/>
      <c r="X528" s="87" t="s">
        <v>75</v>
      </c>
      <c r="Y528" s="76"/>
      <c r="Z528" s="91">
        <f t="shared" si="118"/>
        <v>0</v>
      </c>
      <c r="AA528" s="88" t="str">
        <f t="shared" si="124"/>
        <v xml:space="preserve"> </v>
      </c>
      <c r="AB528" s="91" t="str">
        <f t="shared" si="119"/>
        <v xml:space="preserve"> </v>
      </c>
      <c r="AC528" s="78"/>
      <c r="AD528" s="78"/>
      <c r="AE528" s="78"/>
      <c r="AG528" s="94" t="str">
        <f t="shared" si="120"/>
        <v>≤60</v>
      </c>
      <c r="AH528" s="94">
        <f t="shared" ca="1" si="121"/>
        <v>33</v>
      </c>
      <c r="AI528" s="95">
        <f t="shared" si="129"/>
        <v>0</v>
      </c>
      <c r="AJ528" s="95">
        <f t="shared" si="130"/>
        <v>0</v>
      </c>
      <c r="AK528" s="96">
        <f t="shared" si="125"/>
        <v>0</v>
      </c>
      <c r="AL528" s="96">
        <f t="shared" si="126"/>
        <v>0</v>
      </c>
    </row>
    <row r="529" spans="2:38" s="97" customFormat="1" ht="39.6" x14ac:dyDescent="0.3">
      <c r="B529" s="79">
        <f t="shared" si="127"/>
        <v>526</v>
      </c>
      <c r="C529" s="79"/>
      <c r="D529" s="80" t="s">
        <v>95</v>
      </c>
      <c r="E529" s="80"/>
      <c r="F529" s="81"/>
      <c r="G529" s="82" t="str">
        <f t="shared" si="128"/>
        <v xml:space="preserve">Группа от QF </v>
      </c>
      <c r="H529" s="83"/>
      <c r="I529" s="83"/>
      <c r="J529" s="133"/>
      <c r="K529" s="84"/>
      <c r="L529" s="85"/>
      <c r="M529" s="85"/>
      <c r="N529" s="86"/>
      <c r="O529" s="80"/>
      <c r="P529" s="87"/>
      <c r="Q529" s="88" t="str">
        <f t="shared" si="122"/>
        <v xml:space="preserve"> </v>
      </c>
      <c r="R529" s="89"/>
      <c r="S529" s="90" t="str">
        <f t="shared" si="123"/>
        <v xml:space="preserve"> </v>
      </c>
      <c r="T529" s="90"/>
      <c r="U529" s="90"/>
      <c r="V529" s="90"/>
      <c r="W529" s="90"/>
      <c r="X529" s="87" t="s">
        <v>75</v>
      </c>
      <c r="Y529" s="76"/>
      <c r="Z529" s="91">
        <f t="shared" si="118"/>
        <v>0</v>
      </c>
      <c r="AA529" s="88" t="str">
        <f t="shared" si="124"/>
        <v xml:space="preserve"> </v>
      </c>
      <c r="AB529" s="91" t="str">
        <f t="shared" si="119"/>
        <v xml:space="preserve"> </v>
      </c>
      <c r="AC529" s="78"/>
      <c r="AD529" s="78"/>
      <c r="AE529" s="78"/>
      <c r="AG529" s="94" t="str">
        <f t="shared" si="120"/>
        <v>≤60</v>
      </c>
      <c r="AH529" s="94">
        <f t="shared" ca="1" si="121"/>
        <v>25</v>
      </c>
      <c r="AI529" s="95">
        <f t="shared" si="129"/>
        <v>0</v>
      </c>
      <c r="AJ529" s="95">
        <f t="shared" si="130"/>
        <v>0</v>
      </c>
      <c r="AK529" s="96">
        <f t="shared" si="125"/>
        <v>0</v>
      </c>
      <c r="AL529" s="96">
        <f t="shared" si="126"/>
        <v>0</v>
      </c>
    </row>
    <row r="530" spans="2:38" s="97" customFormat="1" ht="39.6" x14ac:dyDescent="0.3">
      <c r="B530" s="79">
        <f t="shared" si="127"/>
        <v>527</v>
      </c>
      <c r="C530" s="79"/>
      <c r="D530" s="80" t="s">
        <v>95</v>
      </c>
      <c r="E530" s="80"/>
      <c r="F530" s="81"/>
      <c r="G530" s="82" t="str">
        <f t="shared" si="128"/>
        <v xml:space="preserve">Группа от QF </v>
      </c>
      <c r="H530" s="83"/>
      <c r="I530" s="83"/>
      <c r="J530" s="133"/>
      <c r="K530" s="84"/>
      <c r="L530" s="85"/>
      <c r="M530" s="85"/>
      <c r="N530" s="86"/>
      <c r="O530" s="80"/>
      <c r="P530" s="87"/>
      <c r="Q530" s="88" t="str">
        <f t="shared" si="122"/>
        <v xml:space="preserve"> </v>
      </c>
      <c r="R530" s="89"/>
      <c r="S530" s="90" t="str">
        <f t="shared" si="123"/>
        <v xml:space="preserve"> </v>
      </c>
      <c r="T530" s="90"/>
      <c r="U530" s="90"/>
      <c r="V530" s="90"/>
      <c r="W530" s="90"/>
      <c r="X530" s="87" t="s">
        <v>75</v>
      </c>
      <c r="Y530" s="76"/>
      <c r="Z530" s="91">
        <f t="shared" si="118"/>
        <v>0</v>
      </c>
      <c r="AA530" s="88" t="str">
        <f t="shared" si="124"/>
        <v xml:space="preserve"> </v>
      </c>
      <c r="AB530" s="91" t="str">
        <f t="shared" si="119"/>
        <v xml:space="preserve"> </v>
      </c>
      <c r="AC530" s="78"/>
      <c r="AD530" s="78"/>
      <c r="AE530" s="78"/>
      <c r="AG530" s="94" t="str">
        <f t="shared" si="120"/>
        <v>≤60</v>
      </c>
      <c r="AH530" s="94">
        <f t="shared" ca="1" si="121"/>
        <v>26</v>
      </c>
      <c r="AI530" s="95">
        <f t="shared" si="129"/>
        <v>0</v>
      </c>
      <c r="AJ530" s="95">
        <f t="shared" si="130"/>
        <v>0</v>
      </c>
      <c r="AK530" s="96">
        <f t="shared" si="125"/>
        <v>0</v>
      </c>
      <c r="AL530" s="96">
        <f t="shared" si="126"/>
        <v>0</v>
      </c>
    </row>
    <row r="531" spans="2:38" s="97" customFormat="1" ht="39.6" x14ac:dyDescent="0.3">
      <c r="B531" s="79">
        <f t="shared" si="127"/>
        <v>528</v>
      </c>
      <c r="C531" s="79"/>
      <c r="D531" s="80" t="s">
        <v>95</v>
      </c>
      <c r="E531" s="80"/>
      <c r="F531" s="81"/>
      <c r="G531" s="82" t="str">
        <f t="shared" si="128"/>
        <v xml:space="preserve">Группа от QF </v>
      </c>
      <c r="H531" s="83"/>
      <c r="I531" s="83"/>
      <c r="J531" s="133"/>
      <c r="K531" s="84"/>
      <c r="L531" s="85"/>
      <c r="M531" s="85"/>
      <c r="N531" s="86"/>
      <c r="O531" s="80"/>
      <c r="P531" s="87"/>
      <c r="Q531" s="88" t="str">
        <f t="shared" si="122"/>
        <v xml:space="preserve"> </v>
      </c>
      <c r="R531" s="89"/>
      <c r="S531" s="90" t="str">
        <f t="shared" si="123"/>
        <v xml:space="preserve"> </v>
      </c>
      <c r="T531" s="90"/>
      <c r="U531" s="90"/>
      <c r="V531" s="90"/>
      <c r="W531" s="90"/>
      <c r="X531" s="87" t="s">
        <v>75</v>
      </c>
      <c r="Y531" s="76"/>
      <c r="Z531" s="91">
        <f t="shared" si="118"/>
        <v>0</v>
      </c>
      <c r="AA531" s="88" t="str">
        <f t="shared" si="124"/>
        <v xml:space="preserve"> </v>
      </c>
      <c r="AB531" s="91" t="str">
        <f t="shared" si="119"/>
        <v xml:space="preserve"> </v>
      </c>
      <c r="AC531" s="78"/>
      <c r="AD531" s="78"/>
      <c r="AE531" s="78"/>
      <c r="AG531" s="94" t="str">
        <f t="shared" si="120"/>
        <v>≤60</v>
      </c>
      <c r="AH531" s="94">
        <f t="shared" ca="1" si="121"/>
        <v>27</v>
      </c>
      <c r="AI531" s="95">
        <f t="shared" si="129"/>
        <v>0</v>
      </c>
      <c r="AJ531" s="95">
        <f t="shared" si="130"/>
        <v>0</v>
      </c>
      <c r="AK531" s="96">
        <f t="shared" si="125"/>
        <v>0</v>
      </c>
      <c r="AL531" s="96">
        <f t="shared" si="126"/>
        <v>0</v>
      </c>
    </row>
    <row r="532" spans="2:38" s="97" customFormat="1" ht="39.6" x14ac:dyDescent="0.3">
      <c r="B532" s="79">
        <f t="shared" si="127"/>
        <v>529</v>
      </c>
      <c r="C532" s="79"/>
      <c r="D532" s="80" t="s">
        <v>95</v>
      </c>
      <c r="E532" s="80"/>
      <c r="F532" s="81"/>
      <c r="G532" s="82" t="str">
        <f t="shared" si="128"/>
        <v xml:space="preserve">Группа от QF </v>
      </c>
      <c r="H532" s="83"/>
      <c r="I532" s="83"/>
      <c r="J532" s="133"/>
      <c r="K532" s="84"/>
      <c r="L532" s="85"/>
      <c r="M532" s="85"/>
      <c r="N532" s="86"/>
      <c r="O532" s="80"/>
      <c r="P532" s="87"/>
      <c r="Q532" s="88" t="str">
        <f t="shared" si="122"/>
        <v xml:space="preserve"> </v>
      </c>
      <c r="R532" s="89"/>
      <c r="S532" s="90" t="str">
        <f t="shared" si="123"/>
        <v xml:space="preserve"> </v>
      </c>
      <c r="T532" s="90"/>
      <c r="U532" s="90"/>
      <c r="V532" s="90"/>
      <c r="W532" s="90"/>
      <c r="X532" s="87" t="s">
        <v>75</v>
      </c>
      <c r="Y532" s="76"/>
      <c r="Z532" s="91">
        <f t="shared" si="118"/>
        <v>0</v>
      </c>
      <c r="AA532" s="88" t="str">
        <f t="shared" si="124"/>
        <v xml:space="preserve"> </v>
      </c>
      <c r="AB532" s="91" t="str">
        <f t="shared" si="119"/>
        <v xml:space="preserve"> </v>
      </c>
      <c r="AC532" s="78"/>
      <c r="AD532" s="78"/>
      <c r="AE532" s="78"/>
      <c r="AG532" s="94" t="str">
        <f t="shared" si="120"/>
        <v>≤60</v>
      </c>
      <c r="AH532" s="94">
        <f t="shared" ca="1" si="121"/>
        <v>42</v>
      </c>
      <c r="AI532" s="95">
        <f t="shared" si="129"/>
        <v>0</v>
      </c>
      <c r="AJ532" s="95">
        <f t="shared" si="130"/>
        <v>0</v>
      </c>
      <c r="AK532" s="96">
        <f t="shared" si="125"/>
        <v>0</v>
      </c>
      <c r="AL532" s="96">
        <f t="shared" si="126"/>
        <v>0</v>
      </c>
    </row>
    <row r="533" spans="2:38" s="97" customFormat="1" ht="39.6" x14ac:dyDescent="0.3">
      <c r="B533" s="79">
        <f t="shared" si="127"/>
        <v>530</v>
      </c>
      <c r="C533" s="79"/>
      <c r="D533" s="80" t="s">
        <v>95</v>
      </c>
      <c r="E533" s="80"/>
      <c r="F533" s="81"/>
      <c r="G533" s="82" t="str">
        <f t="shared" si="128"/>
        <v xml:space="preserve">Группа от QF </v>
      </c>
      <c r="H533" s="83"/>
      <c r="I533" s="83"/>
      <c r="J533" s="133"/>
      <c r="K533" s="84"/>
      <c r="L533" s="85"/>
      <c r="M533" s="85"/>
      <c r="N533" s="86"/>
      <c r="O533" s="80"/>
      <c r="P533" s="87"/>
      <c r="Q533" s="88" t="str">
        <f t="shared" si="122"/>
        <v xml:space="preserve"> </v>
      </c>
      <c r="R533" s="89"/>
      <c r="S533" s="90" t="str">
        <f t="shared" si="123"/>
        <v xml:space="preserve"> </v>
      </c>
      <c r="T533" s="90"/>
      <c r="U533" s="90"/>
      <c r="V533" s="90"/>
      <c r="W533" s="90"/>
      <c r="X533" s="87" t="s">
        <v>75</v>
      </c>
      <c r="Y533" s="76"/>
      <c r="Z533" s="91">
        <f t="shared" si="118"/>
        <v>0</v>
      </c>
      <c r="AA533" s="88" t="str">
        <f t="shared" si="124"/>
        <v xml:space="preserve"> </v>
      </c>
      <c r="AB533" s="91" t="str">
        <f t="shared" si="119"/>
        <v xml:space="preserve"> </v>
      </c>
      <c r="AC533" s="78"/>
      <c r="AD533" s="78"/>
      <c r="AE533" s="78"/>
      <c r="AG533" s="94" t="str">
        <f t="shared" si="120"/>
        <v>≤60</v>
      </c>
      <c r="AH533" s="94">
        <f t="shared" ca="1" si="121"/>
        <v>26</v>
      </c>
      <c r="AI533" s="95">
        <f t="shared" si="129"/>
        <v>0</v>
      </c>
      <c r="AJ533" s="95">
        <f t="shared" si="130"/>
        <v>0</v>
      </c>
      <c r="AK533" s="96">
        <f t="shared" si="125"/>
        <v>0</v>
      </c>
      <c r="AL533" s="96">
        <f t="shared" si="126"/>
        <v>0</v>
      </c>
    </row>
    <row r="534" spans="2:38" s="97" customFormat="1" ht="39.6" x14ac:dyDescent="0.3">
      <c r="B534" s="79">
        <f t="shared" si="127"/>
        <v>531</v>
      </c>
      <c r="C534" s="79"/>
      <c r="D534" s="80" t="s">
        <v>95</v>
      </c>
      <c r="E534" s="80"/>
      <c r="F534" s="81"/>
      <c r="G534" s="82" t="str">
        <f t="shared" si="128"/>
        <v xml:space="preserve">Группа от QF </v>
      </c>
      <c r="H534" s="83"/>
      <c r="I534" s="83"/>
      <c r="J534" s="133"/>
      <c r="K534" s="84"/>
      <c r="L534" s="85"/>
      <c r="M534" s="85"/>
      <c r="N534" s="86"/>
      <c r="O534" s="80"/>
      <c r="P534" s="87"/>
      <c r="Q534" s="88" t="str">
        <f t="shared" si="122"/>
        <v xml:space="preserve"> </v>
      </c>
      <c r="R534" s="89"/>
      <c r="S534" s="90" t="str">
        <f t="shared" si="123"/>
        <v xml:space="preserve"> </v>
      </c>
      <c r="T534" s="90"/>
      <c r="U534" s="90"/>
      <c r="V534" s="90"/>
      <c r="W534" s="90"/>
      <c r="X534" s="87" t="s">
        <v>75</v>
      </c>
      <c r="Y534" s="76"/>
      <c r="Z534" s="91">
        <f t="shared" si="118"/>
        <v>0</v>
      </c>
      <c r="AA534" s="88" t="str">
        <f t="shared" si="124"/>
        <v xml:space="preserve"> </v>
      </c>
      <c r="AB534" s="91" t="str">
        <f t="shared" si="119"/>
        <v xml:space="preserve"> </v>
      </c>
      <c r="AC534" s="78"/>
      <c r="AD534" s="78"/>
      <c r="AE534" s="78"/>
      <c r="AG534" s="94" t="str">
        <f t="shared" si="120"/>
        <v>≤60</v>
      </c>
      <c r="AH534" s="94">
        <f t="shared" ca="1" si="121"/>
        <v>28</v>
      </c>
      <c r="AI534" s="95">
        <f t="shared" si="129"/>
        <v>0</v>
      </c>
      <c r="AJ534" s="95">
        <f t="shared" si="130"/>
        <v>0</v>
      </c>
      <c r="AK534" s="96">
        <f t="shared" si="125"/>
        <v>0</v>
      </c>
      <c r="AL534" s="96">
        <f t="shared" si="126"/>
        <v>0</v>
      </c>
    </row>
    <row r="535" spans="2:38" s="97" customFormat="1" ht="39.6" x14ac:dyDescent="0.3">
      <c r="B535" s="79">
        <f t="shared" si="127"/>
        <v>532</v>
      </c>
      <c r="C535" s="79"/>
      <c r="D535" s="80" t="s">
        <v>95</v>
      </c>
      <c r="E535" s="80"/>
      <c r="F535" s="81"/>
      <c r="G535" s="82" t="str">
        <f t="shared" si="128"/>
        <v xml:space="preserve">Группа от QF </v>
      </c>
      <c r="H535" s="83"/>
      <c r="I535" s="83"/>
      <c r="J535" s="133"/>
      <c r="K535" s="84"/>
      <c r="L535" s="85"/>
      <c r="M535" s="85"/>
      <c r="N535" s="86"/>
      <c r="O535" s="80"/>
      <c r="P535" s="87"/>
      <c r="Q535" s="88" t="str">
        <f t="shared" si="122"/>
        <v xml:space="preserve"> </v>
      </c>
      <c r="R535" s="89"/>
      <c r="S535" s="90" t="str">
        <f t="shared" si="123"/>
        <v xml:space="preserve"> </v>
      </c>
      <c r="T535" s="90"/>
      <c r="U535" s="90"/>
      <c r="V535" s="90"/>
      <c r="W535" s="90"/>
      <c r="X535" s="87" t="s">
        <v>75</v>
      </c>
      <c r="Y535" s="76"/>
      <c r="Z535" s="91">
        <f t="shared" si="118"/>
        <v>0</v>
      </c>
      <c r="AA535" s="88" t="str">
        <f t="shared" si="124"/>
        <v xml:space="preserve"> </v>
      </c>
      <c r="AB535" s="91" t="str">
        <f t="shared" si="119"/>
        <v xml:space="preserve"> </v>
      </c>
      <c r="AC535" s="78"/>
      <c r="AD535" s="78"/>
      <c r="AE535" s="78"/>
      <c r="AG535" s="94" t="str">
        <f t="shared" si="120"/>
        <v>≤60</v>
      </c>
      <c r="AH535" s="94">
        <f t="shared" ca="1" si="121"/>
        <v>37</v>
      </c>
      <c r="AI535" s="95">
        <f t="shared" si="129"/>
        <v>0</v>
      </c>
      <c r="AJ535" s="95">
        <f t="shared" si="130"/>
        <v>0</v>
      </c>
      <c r="AK535" s="96">
        <f t="shared" si="125"/>
        <v>0</v>
      </c>
      <c r="AL535" s="96">
        <f t="shared" si="126"/>
        <v>0</v>
      </c>
    </row>
    <row r="536" spans="2:38" s="97" customFormat="1" ht="39.6" x14ac:dyDescent="0.3">
      <c r="B536" s="79">
        <f t="shared" si="127"/>
        <v>533</v>
      </c>
      <c r="C536" s="79"/>
      <c r="D536" s="80" t="s">
        <v>95</v>
      </c>
      <c r="E536" s="80"/>
      <c r="F536" s="81"/>
      <c r="G536" s="82" t="str">
        <f t="shared" si="128"/>
        <v xml:space="preserve">Группа от QF </v>
      </c>
      <c r="H536" s="83"/>
      <c r="I536" s="83"/>
      <c r="J536" s="133"/>
      <c r="K536" s="84"/>
      <c r="L536" s="85"/>
      <c r="M536" s="85"/>
      <c r="N536" s="86"/>
      <c r="O536" s="80"/>
      <c r="P536" s="87"/>
      <c r="Q536" s="88" t="str">
        <f t="shared" si="122"/>
        <v xml:space="preserve"> </v>
      </c>
      <c r="R536" s="89"/>
      <c r="S536" s="90" t="str">
        <f t="shared" si="123"/>
        <v xml:space="preserve"> </v>
      </c>
      <c r="T536" s="90"/>
      <c r="U536" s="90"/>
      <c r="V536" s="90"/>
      <c r="W536" s="90"/>
      <c r="X536" s="87" t="s">
        <v>75</v>
      </c>
      <c r="Y536" s="76"/>
      <c r="Z536" s="91">
        <f t="shared" si="118"/>
        <v>0</v>
      </c>
      <c r="AA536" s="88" t="str">
        <f t="shared" si="124"/>
        <v xml:space="preserve"> </v>
      </c>
      <c r="AB536" s="91" t="str">
        <f t="shared" si="119"/>
        <v xml:space="preserve"> </v>
      </c>
      <c r="AC536" s="78"/>
      <c r="AD536" s="78"/>
      <c r="AE536" s="78"/>
      <c r="AG536" s="94" t="str">
        <f t="shared" si="120"/>
        <v>≤60</v>
      </c>
      <c r="AH536" s="94">
        <f t="shared" ca="1" si="121"/>
        <v>45</v>
      </c>
      <c r="AI536" s="95">
        <f t="shared" si="129"/>
        <v>0</v>
      </c>
      <c r="AJ536" s="95">
        <f t="shared" si="130"/>
        <v>0</v>
      </c>
      <c r="AK536" s="96">
        <f t="shared" si="125"/>
        <v>0</v>
      </c>
      <c r="AL536" s="96">
        <f t="shared" si="126"/>
        <v>0</v>
      </c>
    </row>
    <row r="537" spans="2:38" s="97" customFormat="1" ht="39.6" x14ac:dyDescent="0.3">
      <c r="B537" s="79">
        <f t="shared" si="127"/>
        <v>534</v>
      </c>
      <c r="C537" s="79"/>
      <c r="D537" s="80" t="s">
        <v>95</v>
      </c>
      <c r="E537" s="80"/>
      <c r="F537" s="81"/>
      <c r="G537" s="82" t="str">
        <f t="shared" si="128"/>
        <v xml:space="preserve">Группа от QF </v>
      </c>
      <c r="H537" s="83"/>
      <c r="I537" s="83"/>
      <c r="J537" s="133"/>
      <c r="K537" s="84"/>
      <c r="L537" s="85"/>
      <c r="M537" s="85"/>
      <c r="N537" s="86"/>
      <c r="O537" s="80"/>
      <c r="P537" s="87"/>
      <c r="Q537" s="88" t="str">
        <f t="shared" si="122"/>
        <v xml:space="preserve"> </v>
      </c>
      <c r="R537" s="89"/>
      <c r="S537" s="90" t="str">
        <f t="shared" si="123"/>
        <v xml:space="preserve"> </v>
      </c>
      <c r="T537" s="90"/>
      <c r="U537" s="90"/>
      <c r="V537" s="90"/>
      <c r="W537" s="90"/>
      <c r="X537" s="87" t="s">
        <v>75</v>
      </c>
      <c r="Y537" s="76"/>
      <c r="Z537" s="91">
        <f t="shared" si="118"/>
        <v>0</v>
      </c>
      <c r="AA537" s="88" t="str">
        <f t="shared" si="124"/>
        <v xml:space="preserve"> </v>
      </c>
      <c r="AB537" s="91" t="str">
        <f t="shared" si="119"/>
        <v xml:space="preserve"> </v>
      </c>
      <c r="AC537" s="78"/>
      <c r="AD537" s="78"/>
      <c r="AE537" s="78"/>
      <c r="AG537" s="94" t="str">
        <f t="shared" si="120"/>
        <v>≤60</v>
      </c>
      <c r="AH537" s="94">
        <f t="shared" ca="1" si="121"/>
        <v>33</v>
      </c>
      <c r="AI537" s="95">
        <f t="shared" si="129"/>
        <v>0</v>
      </c>
      <c r="AJ537" s="95">
        <f t="shared" si="130"/>
        <v>0</v>
      </c>
      <c r="AK537" s="96">
        <f t="shared" si="125"/>
        <v>0</v>
      </c>
      <c r="AL537" s="96">
        <f t="shared" si="126"/>
        <v>0</v>
      </c>
    </row>
    <row r="538" spans="2:38" s="97" customFormat="1" ht="39.6" x14ac:dyDescent="0.3">
      <c r="B538" s="79">
        <f t="shared" si="127"/>
        <v>535</v>
      </c>
      <c r="C538" s="79"/>
      <c r="D538" s="80" t="s">
        <v>95</v>
      </c>
      <c r="E538" s="80"/>
      <c r="F538" s="81"/>
      <c r="G538" s="82" t="str">
        <f t="shared" si="128"/>
        <v xml:space="preserve">Группа от QF </v>
      </c>
      <c r="H538" s="83"/>
      <c r="I538" s="83"/>
      <c r="J538" s="133"/>
      <c r="K538" s="84"/>
      <c r="L538" s="85"/>
      <c r="M538" s="85"/>
      <c r="N538" s="86"/>
      <c r="O538" s="80"/>
      <c r="P538" s="87"/>
      <c r="Q538" s="88" t="str">
        <f t="shared" si="122"/>
        <v xml:space="preserve"> </v>
      </c>
      <c r="R538" s="89"/>
      <c r="S538" s="90" t="str">
        <f t="shared" si="123"/>
        <v xml:space="preserve"> </v>
      </c>
      <c r="T538" s="90"/>
      <c r="U538" s="90"/>
      <c r="V538" s="90"/>
      <c r="W538" s="90"/>
      <c r="X538" s="87" t="s">
        <v>75</v>
      </c>
      <c r="Y538" s="76"/>
      <c r="Z538" s="91">
        <f t="shared" si="118"/>
        <v>0</v>
      </c>
      <c r="AA538" s="88" t="str">
        <f t="shared" si="124"/>
        <v xml:space="preserve"> </v>
      </c>
      <c r="AB538" s="91" t="str">
        <f t="shared" si="119"/>
        <v xml:space="preserve"> </v>
      </c>
      <c r="AC538" s="78"/>
      <c r="AD538" s="78"/>
      <c r="AE538" s="78"/>
      <c r="AG538" s="94" t="str">
        <f t="shared" si="120"/>
        <v>≤60</v>
      </c>
      <c r="AH538" s="94">
        <f t="shared" ca="1" si="121"/>
        <v>43</v>
      </c>
      <c r="AI538" s="95">
        <f t="shared" si="129"/>
        <v>0</v>
      </c>
      <c r="AJ538" s="95">
        <f t="shared" si="130"/>
        <v>0</v>
      </c>
      <c r="AK538" s="96">
        <f t="shared" si="125"/>
        <v>0</v>
      </c>
      <c r="AL538" s="96">
        <f t="shared" si="126"/>
        <v>0</v>
      </c>
    </row>
    <row r="539" spans="2:38" s="97" customFormat="1" ht="39.6" x14ac:dyDescent="0.3">
      <c r="B539" s="79">
        <f t="shared" si="127"/>
        <v>536</v>
      </c>
      <c r="C539" s="79"/>
      <c r="D539" s="80" t="s">
        <v>95</v>
      </c>
      <c r="E539" s="80"/>
      <c r="F539" s="81"/>
      <c r="G539" s="82" t="str">
        <f t="shared" si="128"/>
        <v xml:space="preserve">Группа от QF </v>
      </c>
      <c r="H539" s="83"/>
      <c r="I539" s="83"/>
      <c r="J539" s="133"/>
      <c r="K539" s="84"/>
      <c r="L539" s="85"/>
      <c r="M539" s="85"/>
      <c r="N539" s="86"/>
      <c r="O539" s="80"/>
      <c r="P539" s="87"/>
      <c r="Q539" s="88" t="str">
        <f t="shared" si="122"/>
        <v xml:space="preserve"> </v>
      </c>
      <c r="R539" s="89"/>
      <c r="S539" s="90" t="str">
        <f t="shared" si="123"/>
        <v xml:space="preserve"> </v>
      </c>
      <c r="T539" s="90"/>
      <c r="U539" s="90"/>
      <c r="V539" s="90"/>
      <c r="W539" s="90"/>
      <c r="X539" s="87" t="s">
        <v>75</v>
      </c>
      <c r="Y539" s="76"/>
      <c r="Z539" s="91">
        <f t="shared" si="118"/>
        <v>0</v>
      </c>
      <c r="AA539" s="88" t="str">
        <f t="shared" si="124"/>
        <v xml:space="preserve"> </v>
      </c>
      <c r="AB539" s="91" t="str">
        <f t="shared" si="119"/>
        <v xml:space="preserve"> </v>
      </c>
      <c r="AC539" s="78"/>
      <c r="AD539" s="78"/>
      <c r="AE539" s="78"/>
      <c r="AG539" s="94" t="str">
        <f t="shared" si="120"/>
        <v>≤60</v>
      </c>
      <c r="AH539" s="94">
        <f t="shared" ca="1" si="121"/>
        <v>44</v>
      </c>
      <c r="AI539" s="95">
        <f t="shared" si="129"/>
        <v>0</v>
      </c>
      <c r="AJ539" s="95">
        <f t="shared" si="130"/>
        <v>0</v>
      </c>
      <c r="AK539" s="96">
        <f t="shared" si="125"/>
        <v>0</v>
      </c>
      <c r="AL539" s="96">
        <f t="shared" si="126"/>
        <v>0</v>
      </c>
    </row>
    <row r="540" spans="2:38" s="97" customFormat="1" ht="39.6" x14ac:dyDescent="0.3">
      <c r="B540" s="79">
        <f t="shared" si="127"/>
        <v>537</v>
      </c>
      <c r="C540" s="79"/>
      <c r="D540" s="80" t="s">
        <v>95</v>
      </c>
      <c r="E540" s="80"/>
      <c r="F540" s="81"/>
      <c r="G540" s="82" t="str">
        <f t="shared" si="128"/>
        <v xml:space="preserve">Группа от QF </v>
      </c>
      <c r="H540" s="83"/>
      <c r="I540" s="83"/>
      <c r="J540" s="133"/>
      <c r="K540" s="84"/>
      <c r="L540" s="85"/>
      <c r="M540" s="85"/>
      <c r="N540" s="86"/>
      <c r="O540" s="80"/>
      <c r="P540" s="87"/>
      <c r="Q540" s="88" t="str">
        <f t="shared" si="122"/>
        <v xml:space="preserve"> </v>
      </c>
      <c r="R540" s="89"/>
      <c r="S540" s="90" t="str">
        <f t="shared" si="123"/>
        <v xml:space="preserve"> </v>
      </c>
      <c r="T540" s="90"/>
      <c r="U540" s="90"/>
      <c r="V540" s="90"/>
      <c r="W540" s="90"/>
      <c r="X540" s="87" t="s">
        <v>75</v>
      </c>
      <c r="Y540" s="76"/>
      <c r="Z540" s="91">
        <f t="shared" si="118"/>
        <v>0</v>
      </c>
      <c r="AA540" s="88" t="str">
        <f t="shared" si="124"/>
        <v xml:space="preserve"> </v>
      </c>
      <c r="AB540" s="91" t="str">
        <f t="shared" si="119"/>
        <v xml:space="preserve"> </v>
      </c>
      <c r="AC540" s="78"/>
      <c r="AD540" s="78"/>
      <c r="AE540" s="78"/>
      <c r="AG540" s="94" t="str">
        <f t="shared" si="120"/>
        <v>≤60</v>
      </c>
      <c r="AH540" s="94">
        <f t="shared" ca="1" si="121"/>
        <v>23</v>
      </c>
      <c r="AI540" s="95">
        <f t="shared" si="129"/>
        <v>0</v>
      </c>
      <c r="AJ540" s="95">
        <f t="shared" si="130"/>
        <v>0</v>
      </c>
      <c r="AK540" s="96">
        <f t="shared" si="125"/>
        <v>0</v>
      </c>
      <c r="AL540" s="96">
        <f t="shared" si="126"/>
        <v>0</v>
      </c>
    </row>
    <row r="541" spans="2:38" s="97" customFormat="1" ht="39.6" x14ac:dyDescent="0.3">
      <c r="B541" s="79">
        <f t="shared" si="127"/>
        <v>538</v>
      </c>
      <c r="C541" s="79"/>
      <c r="D541" s="80" t="s">
        <v>95</v>
      </c>
      <c r="E541" s="80"/>
      <c r="F541" s="81"/>
      <c r="G541" s="82" t="str">
        <f t="shared" si="128"/>
        <v xml:space="preserve">Группа от QF </v>
      </c>
      <c r="H541" s="83"/>
      <c r="I541" s="83"/>
      <c r="J541" s="133"/>
      <c r="K541" s="84"/>
      <c r="L541" s="85"/>
      <c r="M541" s="85"/>
      <c r="N541" s="86"/>
      <c r="O541" s="80"/>
      <c r="P541" s="87"/>
      <c r="Q541" s="88" t="str">
        <f t="shared" si="122"/>
        <v xml:space="preserve"> </v>
      </c>
      <c r="R541" s="89"/>
      <c r="S541" s="90" t="str">
        <f t="shared" si="123"/>
        <v xml:space="preserve"> </v>
      </c>
      <c r="T541" s="90"/>
      <c r="U541" s="90"/>
      <c r="V541" s="90"/>
      <c r="W541" s="90"/>
      <c r="X541" s="87" t="s">
        <v>75</v>
      </c>
      <c r="Y541" s="76"/>
      <c r="Z541" s="91">
        <f t="shared" si="118"/>
        <v>0</v>
      </c>
      <c r="AA541" s="88" t="str">
        <f t="shared" si="124"/>
        <v xml:space="preserve"> </v>
      </c>
      <c r="AB541" s="91" t="str">
        <f t="shared" si="119"/>
        <v xml:space="preserve"> </v>
      </c>
      <c r="AC541" s="78"/>
      <c r="AD541" s="78"/>
      <c r="AE541" s="78"/>
      <c r="AG541" s="94" t="str">
        <f t="shared" si="120"/>
        <v>≤60</v>
      </c>
      <c r="AH541" s="94">
        <f t="shared" ca="1" si="121"/>
        <v>43</v>
      </c>
      <c r="AI541" s="95">
        <f t="shared" si="129"/>
        <v>0</v>
      </c>
      <c r="AJ541" s="95">
        <f t="shared" si="130"/>
        <v>0</v>
      </c>
      <c r="AK541" s="96">
        <f t="shared" si="125"/>
        <v>0</v>
      </c>
      <c r="AL541" s="96">
        <f t="shared" si="126"/>
        <v>0</v>
      </c>
    </row>
    <row r="542" spans="2:38" s="97" customFormat="1" ht="39.6" x14ac:dyDescent="0.3">
      <c r="B542" s="79">
        <f t="shared" si="127"/>
        <v>539</v>
      </c>
      <c r="C542" s="79"/>
      <c r="D542" s="80" t="s">
        <v>95</v>
      </c>
      <c r="E542" s="80"/>
      <c r="F542" s="81"/>
      <c r="G542" s="82" t="str">
        <f t="shared" si="128"/>
        <v xml:space="preserve">Группа от QF </v>
      </c>
      <c r="H542" s="83"/>
      <c r="I542" s="83"/>
      <c r="J542" s="133"/>
      <c r="K542" s="84"/>
      <c r="L542" s="85"/>
      <c r="M542" s="85"/>
      <c r="N542" s="86"/>
      <c r="O542" s="80"/>
      <c r="P542" s="87"/>
      <c r="Q542" s="88" t="str">
        <f t="shared" si="122"/>
        <v xml:space="preserve"> </v>
      </c>
      <c r="R542" s="89"/>
      <c r="S542" s="90" t="str">
        <f t="shared" si="123"/>
        <v xml:space="preserve"> </v>
      </c>
      <c r="T542" s="90"/>
      <c r="U542" s="90"/>
      <c r="V542" s="90"/>
      <c r="W542" s="90"/>
      <c r="X542" s="87" t="s">
        <v>75</v>
      </c>
      <c r="Y542" s="76"/>
      <c r="Z542" s="91">
        <f t="shared" si="118"/>
        <v>0</v>
      </c>
      <c r="AA542" s="88" t="str">
        <f t="shared" si="124"/>
        <v xml:space="preserve"> </v>
      </c>
      <c r="AB542" s="91" t="str">
        <f t="shared" si="119"/>
        <v xml:space="preserve"> </v>
      </c>
      <c r="AC542" s="78"/>
      <c r="AD542" s="78"/>
      <c r="AE542" s="78"/>
      <c r="AG542" s="94" t="str">
        <f t="shared" si="120"/>
        <v>≤60</v>
      </c>
      <c r="AH542" s="94">
        <f t="shared" ca="1" si="121"/>
        <v>20</v>
      </c>
      <c r="AI542" s="95">
        <f t="shared" si="129"/>
        <v>0</v>
      </c>
      <c r="AJ542" s="95">
        <f t="shared" si="130"/>
        <v>0</v>
      </c>
      <c r="AK542" s="96">
        <f t="shared" si="125"/>
        <v>0</v>
      </c>
      <c r="AL542" s="96">
        <f t="shared" si="126"/>
        <v>0</v>
      </c>
    </row>
    <row r="543" spans="2:38" s="97" customFormat="1" ht="39.6" x14ac:dyDescent="0.3">
      <c r="B543" s="79">
        <f t="shared" si="127"/>
        <v>540</v>
      </c>
      <c r="C543" s="79"/>
      <c r="D543" s="80" t="s">
        <v>95</v>
      </c>
      <c r="E543" s="80"/>
      <c r="F543" s="81"/>
      <c r="G543" s="82" t="str">
        <f t="shared" si="128"/>
        <v xml:space="preserve">Группа от QF </v>
      </c>
      <c r="H543" s="83"/>
      <c r="I543" s="83"/>
      <c r="J543" s="133"/>
      <c r="K543" s="84"/>
      <c r="L543" s="85"/>
      <c r="M543" s="85"/>
      <c r="N543" s="86"/>
      <c r="O543" s="80"/>
      <c r="P543" s="87"/>
      <c r="Q543" s="88" t="str">
        <f t="shared" si="122"/>
        <v xml:space="preserve"> </v>
      </c>
      <c r="R543" s="89"/>
      <c r="S543" s="90" t="str">
        <f t="shared" si="123"/>
        <v xml:space="preserve"> </v>
      </c>
      <c r="T543" s="90"/>
      <c r="U543" s="90"/>
      <c r="V543" s="90"/>
      <c r="W543" s="90"/>
      <c r="X543" s="87" t="s">
        <v>75</v>
      </c>
      <c r="Y543" s="76"/>
      <c r="Z543" s="91">
        <f t="shared" si="118"/>
        <v>0</v>
      </c>
      <c r="AA543" s="88" t="str">
        <f t="shared" si="124"/>
        <v xml:space="preserve"> </v>
      </c>
      <c r="AB543" s="91" t="str">
        <f t="shared" si="119"/>
        <v xml:space="preserve"> </v>
      </c>
      <c r="AC543" s="78"/>
      <c r="AD543" s="78"/>
      <c r="AE543" s="78"/>
      <c r="AG543" s="94" t="str">
        <f t="shared" si="120"/>
        <v>≤60</v>
      </c>
      <c r="AH543" s="94">
        <f t="shared" ca="1" si="121"/>
        <v>35</v>
      </c>
      <c r="AI543" s="95">
        <f t="shared" si="129"/>
        <v>0</v>
      </c>
      <c r="AJ543" s="95">
        <f t="shared" si="130"/>
        <v>0</v>
      </c>
      <c r="AK543" s="96">
        <f t="shared" si="125"/>
        <v>0</v>
      </c>
      <c r="AL543" s="96">
        <f t="shared" si="126"/>
        <v>0</v>
      </c>
    </row>
    <row r="544" spans="2:38" s="97" customFormat="1" ht="39.6" x14ac:dyDescent="0.3">
      <c r="B544" s="79">
        <f t="shared" si="127"/>
        <v>541</v>
      </c>
      <c r="C544" s="79"/>
      <c r="D544" s="80" t="s">
        <v>95</v>
      </c>
      <c r="E544" s="80"/>
      <c r="F544" s="81"/>
      <c r="G544" s="82" t="str">
        <f t="shared" si="128"/>
        <v xml:space="preserve">Группа от QF </v>
      </c>
      <c r="H544" s="83"/>
      <c r="I544" s="83"/>
      <c r="J544" s="133"/>
      <c r="K544" s="84"/>
      <c r="L544" s="85"/>
      <c r="M544" s="85"/>
      <c r="N544" s="86"/>
      <c r="O544" s="80"/>
      <c r="P544" s="87"/>
      <c r="Q544" s="88" t="str">
        <f t="shared" si="122"/>
        <v xml:space="preserve"> </v>
      </c>
      <c r="R544" s="89"/>
      <c r="S544" s="90" t="str">
        <f t="shared" si="123"/>
        <v xml:space="preserve"> </v>
      </c>
      <c r="T544" s="90"/>
      <c r="U544" s="90"/>
      <c r="V544" s="90"/>
      <c r="W544" s="90"/>
      <c r="X544" s="87" t="s">
        <v>75</v>
      </c>
      <c r="Y544" s="76"/>
      <c r="Z544" s="91">
        <f t="shared" si="118"/>
        <v>0</v>
      </c>
      <c r="AA544" s="88" t="str">
        <f t="shared" si="124"/>
        <v xml:space="preserve"> </v>
      </c>
      <c r="AB544" s="91" t="str">
        <f t="shared" si="119"/>
        <v xml:space="preserve"> </v>
      </c>
      <c r="AC544" s="78"/>
      <c r="AD544" s="78"/>
      <c r="AE544" s="78"/>
      <c r="AG544" s="94" t="str">
        <f t="shared" si="120"/>
        <v>≤60</v>
      </c>
      <c r="AH544" s="94">
        <f t="shared" ca="1" si="121"/>
        <v>31</v>
      </c>
      <c r="AI544" s="95">
        <f t="shared" si="129"/>
        <v>0</v>
      </c>
      <c r="AJ544" s="95">
        <f t="shared" si="130"/>
        <v>0</v>
      </c>
      <c r="AK544" s="96">
        <f t="shared" si="125"/>
        <v>0</v>
      </c>
      <c r="AL544" s="96">
        <f t="shared" si="126"/>
        <v>0</v>
      </c>
    </row>
    <row r="545" spans="2:38" s="97" customFormat="1" ht="39.6" x14ac:dyDescent="0.3">
      <c r="B545" s="79">
        <f t="shared" si="127"/>
        <v>542</v>
      </c>
      <c r="C545" s="79"/>
      <c r="D545" s="80" t="s">
        <v>95</v>
      </c>
      <c r="E545" s="80"/>
      <c r="F545" s="81"/>
      <c r="G545" s="82" t="str">
        <f t="shared" si="128"/>
        <v xml:space="preserve">Группа от QF </v>
      </c>
      <c r="H545" s="83"/>
      <c r="I545" s="83"/>
      <c r="J545" s="133"/>
      <c r="K545" s="84"/>
      <c r="L545" s="85"/>
      <c r="M545" s="85"/>
      <c r="N545" s="86"/>
      <c r="O545" s="80"/>
      <c r="P545" s="87"/>
      <c r="Q545" s="88" t="str">
        <f t="shared" si="122"/>
        <v xml:space="preserve"> </v>
      </c>
      <c r="R545" s="89"/>
      <c r="S545" s="90" t="str">
        <f t="shared" si="123"/>
        <v xml:space="preserve"> </v>
      </c>
      <c r="T545" s="90"/>
      <c r="U545" s="90"/>
      <c r="V545" s="90"/>
      <c r="W545" s="90"/>
      <c r="X545" s="87" t="s">
        <v>75</v>
      </c>
      <c r="Y545" s="76"/>
      <c r="Z545" s="91">
        <f t="shared" si="118"/>
        <v>0</v>
      </c>
      <c r="AA545" s="88" t="str">
        <f t="shared" si="124"/>
        <v xml:space="preserve"> </v>
      </c>
      <c r="AB545" s="91" t="str">
        <f t="shared" si="119"/>
        <v xml:space="preserve"> </v>
      </c>
      <c r="AC545" s="78"/>
      <c r="AD545" s="78"/>
      <c r="AE545" s="78"/>
      <c r="AG545" s="94" t="str">
        <f t="shared" si="120"/>
        <v>≤60</v>
      </c>
      <c r="AH545" s="94">
        <f t="shared" ca="1" si="121"/>
        <v>26</v>
      </c>
      <c r="AI545" s="95">
        <f t="shared" si="129"/>
        <v>0</v>
      </c>
      <c r="AJ545" s="95">
        <f t="shared" si="130"/>
        <v>0</v>
      </c>
      <c r="AK545" s="96">
        <f t="shared" si="125"/>
        <v>0</v>
      </c>
      <c r="AL545" s="96">
        <f t="shared" si="126"/>
        <v>0</v>
      </c>
    </row>
    <row r="546" spans="2:38" s="97" customFormat="1" ht="39.6" x14ac:dyDescent="0.3">
      <c r="B546" s="79">
        <f t="shared" si="127"/>
        <v>543</v>
      </c>
      <c r="C546" s="79"/>
      <c r="D546" s="80" t="s">
        <v>95</v>
      </c>
      <c r="E546" s="80"/>
      <c r="F546" s="81"/>
      <c r="G546" s="82" t="str">
        <f t="shared" si="128"/>
        <v xml:space="preserve">Группа от QF </v>
      </c>
      <c r="H546" s="83"/>
      <c r="I546" s="83"/>
      <c r="J546" s="133"/>
      <c r="K546" s="84"/>
      <c r="L546" s="85"/>
      <c r="M546" s="85"/>
      <c r="N546" s="86"/>
      <c r="O546" s="80"/>
      <c r="P546" s="87"/>
      <c r="Q546" s="88" t="str">
        <f t="shared" si="122"/>
        <v xml:space="preserve"> </v>
      </c>
      <c r="R546" s="89"/>
      <c r="S546" s="90" t="str">
        <f t="shared" si="123"/>
        <v xml:space="preserve"> </v>
      </c>
      <c r="T546" s="90"/>
      <c r="U546" s="90"/>
      <c r="V546" s="90"/>
      <c r="W546" s="90"/>
      <c r="X546" s="87" t="s">
        <v>75</v>
      </c>
      <c r="Y546" s="76"/>
      <c r="Z546" s="91">
        <f t="shared" si="118"/>
        <v>0</v>
      </c>
      <c r="AA546" s="88" t="str">
        <f t="shared" si="124"/>
        <v xml:space="preserve"> </v>
      </c>
      <c r="AB546" s="91" t="str">
        <f t="shared" si="119"/>
        <v xml:space="preserve"> </v>
      </c>
      <c r="AC546" s="78"/>
      <c r="AD546" s="78"/>
      <c r="AE546" s="78"/>
      <c r="AG546" s="94" t="str">
        <f t="shared" si="120"/>
        <v>≤60</v>
      </c>
      <c r="AH546" s="94">
        <f t="shared" ca="1" si="121"/>
        <v>36</v>
      </c>
      <c r="AI546" s="95">
        <f t="shared" si="129"/>
        <v>0</v>
      </c>
      <c r="AJ546" s="95">
        <f t="shared" si="130"/>
        <v>0</v>
      </c>
      <c r="AK546" s="96">
        <f t="shared" si="125"/>
        <v>0</v>
      </c>
      <c r="AL546" s="96">
        <f t="shared" si="126"/>
        <v>0</v>
      </c>
    </row>
    <row r="547" spans="2:38" s="97" customFormat="1" ht="39.6" x14ac:dyDescent="0.3">
      <c r="B547" s="79">
        <f t="shared" si="127"/>
        <v>544</v>
      </c>
      <c r="C547" s="79"/>
      <c r="D547" s="80" t="s">
        <v>95</v>
      </c>
      <c r="E547" s="80"/>
      <c r="F547" s="81"/>
      <c r="G547" s="82" t="str">
        <f t="shared" si="128"/>
        <v xml:space="preserve">Группа от QF </v>
      </c>
      <c r="H547" s="83"/>
      <c r="I547" s="83"/>
      <c r="J547" s="133"/>
      <c r="K547" s="84"/>
      <c r="L547" s="85"/>
      <c r="M547" s="85"/>
      <c r="N547" s="86"/>
      <c r="O547" s="80"/>
      <c r="P547" s="87"/>
      <c r="Q547" s="88" t="str">
        <f t="shared" si="122"/>
        <v xml:space="preserve"> </v>
      </c>
      <c r="R547" s="89"/>
      <c r="S547" s="90" t="str">
        <f t="shared" si="123"/>
        <v xml:space="preserve"> </v>
      </c>
      <c r="T547" s="90"/>
      <c r="U547" s="90"/>
      <c r="V547" s="90"/>
      <c r="W547" s="90"/>
      <c r="X547" s="87" t="s">
        <v>75</v>
      </c>
      <c r="Y547" s="76"/>
      <c r="Z547" s="91">
        <f t="shared" si="118"/>
        <v>0</v>
      </c>
      <c r="AA547" s="88" t="str">
        <f t="shared" si="124"/>
        <v xml:space="preserve"> </v>
      </c>
      <c r="AB547" s="91" t="str">
        <f t="shared" si="119"/>
        <v xml:space="preserve"> </v>
      </c>
      <c r="AC547" s="78"/>
      <c r="AD547" s="78"/>
      <c r="AE547" s="78"/>
      <c r="AG547" s="94" t="str">
        <f t="shared" si="120"/>
        <v>≤60</v>
      </c>
      <c r="AH547" s="94">
        <f t="shared" ca="1" si="121"/>
        <v>39</v>
      </c>
      <c r="AI547" s="95">
        <f t="shared" si="129"/>
        <v>0</v>
      </c>
      <c r="AJ547" s="95">
        <f t="shared" si="130"/>
        <v>0</v>
      </c>
      <c r="AK547" s="96">
        <f t="shared" si="125"/>
        <v>0</v>
      </c>
      <c r="AL547" s="96">
        <f t="shared" si="126"/>
        <v>0</v>
      </c>
    </row>
    <row r="548" spans="2:38" s="97" customFormat="1" ht="39.6" x14ac:dyDescent="0.3">
      <c r="B548" s="79">
        <f t="shared" si="127"/>
        <v>545</v>
      </c>
      <c r="C548" s="79"/>
      <c r="D548" s="80" t="s">
        <v>95</v>
      </c>
      <c r="E548" s="80"/>
      <c r="F548" s="81"/>
      <c r="G548" s="82" t="str">
        <f t="shared" si="128"/>
        <v xml:space="preserve">Группа от QF </v>
      </c>
      <c r="H548" s="83"/>
      <c r="I548" s="83"/>
      <c r="J548" s="133"/>
      <c r="K548" s="84"/>
      <c r="L548" s="85"/>
      <c r="M548" s="85"/>
      <c r="N548" s="86"/>
      <c r="O548" s="80"/>
      <c r="P548" s="87"/>
      <c r="Q548" s="88" t="str">
        <f t="shared" si="122"/>
        <v xml:space="preserve"> </v>
      </c>
      <c r="R548" s="89"/>
      <c r="S548" s="90" t="str">
        <f t="shared" si="123"/>
        <v xml:space="preserve"> </v>
      </c>
      <c r="T548" s="90"/>
      <c r="U548" s="90"/>
      <c r="V548" s="90"/>
      <c r="W548" s="90"/>
      <c r="X548" s="87" t="s">
        <v>75</v>
      </c>
      <c r="Y548" s="76"/>
      <c r="Z548" s="91">
        <f t="shared" si="118"/>
        <v>0</v>
      </c>
      <c r="AA548" s="88" t="str">
        <f t="shared" si="124"/>
        <v xml:space="preserve"> </v>
      </c>
      <c r="AB548" s="91" t="str">
        <f t="shared" si="119"/>
        <v xml:space="preserve"> </v>
      </c>
      <c r="AC548" s="78"/>
      <c r="AD548" s="78"/>
      <c r="AE548" s="78"/>
      <c r="AG548" s="94" t="str">
        <f t="shared" si="120"/>
        <v>≤60</v>
      </c>
      <c r="AH548" s="94">
        <f t="shared" ca="1" si="121"/>
        <v>43</v>
      </c>
      <c r="AI548" s="95">
        <f t="shared" si="129"/>
        <v>0</v>
      </c>
      <c r="AJ548" s="95">
        <f t="shared" si="130"/>
        <v>0</v>
      </c>
      <c r="AK548" s="96">
        <f t="shared" si="125"/>
        <v>0</v>
      </c>
      <c r="AL548" s="96">
        <f t="shared" si="126"/>
        <v>0</v>
      </c>
    </row>
    <row r="549" spans="2:38" s="97" customFormat="1" ht="39.6" x14ac:dyDescent="0.3">
      <c r="B549" s="79">
        <f t="shared" si="127"/>
        <v>546</v>
      </c>
      <c r="C549" s="79"/>
      <c r="D549" s="80" t="s">
        <v>95</v>
      </c>
      <c r="E549" s="80"/>
      <c r="F549" s="81"/>
      <c r="G549" s="82" t="str">
        <f t="shared" si="128"/>
        <v xml:space="preserve">Группа от QF </v>
      </c>
      <c r="H549" s="83"/>
      <c r="I549" s="83"/>
      <c r="J549" s="133"/>
      <c r="K549" s="84"/>
      <c r="L549" s="85"/>
      <c r="M549" s="85"/>
      <c r="N549" s="86"/>
      <c r="O549" s="80"/>
      <c r="P549" s="87"/>
      <c r="Q549" s="88" t="str">
        <f t="shared" si="122"/>
        <v xml:space="preserve"> </v>
      </c>
      <c r="R549" s="89"/>
      <c r="S549" s="90" t="str">
        <f t="shared" si="123"/>
        <v xml:space="preserve"> </v>
      </c>
      <c r="T549" s="90"/>
      <c r="U549" s="90"/>
      <c r="V549" s="90"/>
      <c r="W549" s="90"/>
      <c r="X549" s="87" t="s">
        <v>75</v>
      </c>
      <c r="Y549" s="76"/>
      <c r="Z549" s="91">
        <f t="shared" si="118"/>
        <v>0</v>
      </c>
      <c r="AA549" s="88" t="str">
        <f t="shared" si="124"/>
        <v xml:space="preserve"> </v>
      </c>
      <c r="AB549" s="91" t="str">
        <f t="shared" si="119"/>
        <v xml:space="preserve"> </v>
      </c>
      <c r="AC549" s="78"/>
      <c r="AD549" s="78"/>
      <c r="AE549" s="78"/>
      <c r="AG549" s="94" t="str">
        <f t="shared" si="120"/>
        <v>≤60</v>
      </c>
      <c r="AH549" s="94">
        <f t="shared" ca="1" si="121"/>
        <v>23</v>
      </c>
      <c r="AI549" s="95">
        <f t="shared" si="129"/>
        <v>0</v>
      </c>
      <c r="AJ549" s="95">
        <f t="shared" si="130"/>
        <v>0</v>
      </c>
      <c r="AK549" s="96">
        <f t="shared" si="125"/>
        <v>0</v>
      </c>
      <c r="AL549" s="96">
        <f t="shared" si="126"/>
        <v>0</v>
      </c>
    </row>
    <row r="550" spans="2:38" s="97" customFormat="1" ht="39.6" x14ac:dyDescent="0.3">
      <c r="B550" s="79">
        <f t="shared" si="127"/>
        <v>547</v>
      </c>
      <c r="C550" s="79"/>
      <c r="D550" s="80" t="s">
        <v>95</v>
      </c>
      <c r="E550" s="80"/>
      <c r="F550" s="81"/>
      <c r="G550" s="82" t="str">
        <f t="shared" si="128"/>
        <v xml:space="preserve">Группа от QF </v>
      </c>
      <c r="H550" s="83"/>
      <c r="I550" s="83"/>
      <c r="J550" s="133"/>
      <c r="K550" s="84"/>
      <c r="L550" s="85"/>
      <c r="M550" s="85"/>
      <c r="N550" s="86"/>
      <c r="O550" s="80"/>
      <c r="P550" s="87"/>
      <c r="Q550" s="88" t="str">
        <f t="shared" si="122"/>
        <v xml:space="preserve"> </v>
      </c>
      <c r="R550" s="89"/>
      <c r="S550" s="90" t="str">
        <f t="shared" si="123"/>
        <v xml:space="preserve"> </v>
      </c>
      <c r="T550" s="90"/>
      <c r="U550" s="90"/>
      <c r="V550" s="90"/>
      <c r="W550" s="90"/>
      <c r="X550" s="87" t="s">
        <v>75</v>
      </c>
      <c r="Y550" s="76"/>
      <c r="Z550" s="91">
        <f t="shared" si="118"/>
        <v>0</v>
      </c>
      <c r="AA550" s="88" t="str">
        <f t="shared" si="124"/>
        <v xml:space="preserve"> </v>
      </c>
      <c r="AB550" s="91" t="str">
        <f t="shared" si="119"/>
        <v xml:space="preserve"> </v>
      </c>
      <c r="AC550" s="78"/>
      <c r="AD550" s="78"/>
      <c r="AE550" s="78"/>
      <c r="AG550" s="94" t="str">
        <f t="shared" si="120"/>
        <v>≤60</v>
      </c>
      <c r="AH550" s="94">
        <f t="shared" ca="1" si="121"/>
        <v>29</v>
      </c>
      <c r="AI550" s="95">
        <f t="shared" si="129"/>
        <v>0</v>
      </c>
      <c r="AJ550" s="95">
        <f t="shared" si="130"/>
        <v>0</v>
      </c>
      <c r="AK550" s="96">
        <f t="shared" si="125"/>
        <v>0</v>
      </c>
      <c r="AL550" s="96">
        <f t="shared" si="126"/>
        <v>0</v>
      </c>
    </row>
    <row r="551" spans="2:38" s="97" customFormat="1" ht="39.6" x14ac:dyDescent="0.3">
      <c r="B551" s="79">
        <f t="shared" si="127"/>
        <v>548</v>
      </c>
      <c r="C551" s="79"/>
      <c r="D551" s="80" t="s">
        <v>95</v>
      </c>
      <c r="E551" s="80"/>
      <c r="F551" s="81"/>
      <c r="G551" s="82" t="str">
        <f t="shared" si="128"/>
        <v xml:space="preserve">Группа от QF </v>
      </c>
      <c r="H551" s="83"/>
      <c r="I551" s="83"/>
      <c r="J551" s="133"/>
      <c r="K551" s="84"/>
      <c r="L551" s="85"/>
      <c r="M551" s="85"/>
      <c r="N551" s="86"/>
      <c r="O551" s="80"/>
      <c r="P551" s="87"/>
      <c r="Q551" s="88" t="str">
        <f t="shared" si="122"/>
        <v xml:space="preserve"> </v>
      </c>
      <c r="R551" s="89"/>
      <c r="S551" s="90" t="str">
        <f t="shared" si="123"/>
        <v xml:space="preserve"> </v>
      </c>
      <c r="T551" s="90"/>
      <c r="U551" s="90"/>
      <c r="V551" s="90"/>
      <c r="W551" s="90"/>
      <c r="X551" s="87" t="s">
        <v>75</v>
      </c>
      <c r="Y551" s="76"/>
      <c r="Z551" s="91">
        <f t="shared" si="118"/>
        <v>0</v>
      </c>
      <c r="AA551" s="88" t="str">
        <f t="shared" si="124"/>
        <v xml:space="preserve"> </v>
      </c>
      <c r="AB551" s="91" t="str">
        <f t="shared" si="119"/>
        <v xml:space="preserve"> </v>
      </c>
      <c r="AC551" s="78"/>
      <c r="AD551" s="78"/>
      <c r="AE551" s="78"/>
      <c r="AG551" s="94" t="str">
        <f t="shared" si="120"/>
        <v>≤60</v>
      </c>
      <c r="AH551" s="94">
        <f t="shared" ca="1" si="121"/>
        <v>31</v>
      </c>
      <c r="AI551" s="95">
        <f t="shared" si="129"/>
        <v>0</v>
      </c>
      <c r="AJ551" s="95">
        <f t="shared" si="130"/>
        <v>0</v>
      </c>
      <c r="AK551" s="96">
        <f t="shared" si="125"/>
        <v>0</v>
      </c>
      <c r="AL551" s="96">
        <f t="shared" si="126"/>
        <v>0</v>
      </c>
    </row>
    <row r="552" spans="2:38" s="97" customFormat="1" ht="39.6" x14ac:dyDescent="0.3">
      <c r="B552" s="79">
        <f t="shared" si="127"/>
        <v>549</v>
      </c>
      <c r="C552" s="79"/>
      <c r="D552" s="80" t="s">
        <v>95</v>
      </c>
      <c r="E552" s="80"/>
      <c r="F552" s="81"/>
      <c r="G552" s="82" t="str">
        <f t="shared" si="128"/>
        <v xml:space="preserve">Группа от QF </v>
      </c>
      <c r="H552" s="83"/>
      <c r="I552" s="83"/>
      <c r="J552" s="133"/>
      <c r="K552" s="84"/>
      <c r="L552" s="85"/>
      <c r="M552" s="85"/>
      <c r="N552" s="86"/>
      <c r="O552" s="80"/>
      <c r="P552" s="87"/>
      <c r="Q552" s="88" t="str">
        <f t="shared" si="122"/>
        <v xml:space="preserve"> </v>
      </c>
      <c r="R552" s="89"/>
      <c r="S552" s="90" t="str">
        <f t="shared" si="123"/>
        <v xml:space="preserve"> </v>
      </c>
      <c r="T552" s="90"/>
      <c r="U552" s="90"/>
      <c r="V552" s="90"/>
      <c r="W552" s="90"/>
      <c r="X552" s="87" t="s">
        <v>75</v>
      </c>
      <c r="Y552" s="76"/>
      <c r="Z552" s="91">
        <f t="shared" si="118"/>
        <v>0</v>
      </c>
      <c r="AA552" s="88" t="str">
        <f t="shared" si="124"/>
        <v xml:space="preserve"> </v>
      </c>
      <c r="AB552" s="91" t="str">
        <f t="shared" si="119"/>
        <v xml:space="preserve"> </v>
      </c>
      <c r="AC552" s="78"/>
      <c r="AD552" s="78"/>
      <c r="AE552" s="78"/>
      <c r="AG552" s="94" t="str">
        <f t="shared" si="120"/>
        <v>≤60</v>
      </c>
      <c r="AH552" s="94">
        <f t="shared" ca="1" si="121"/>
        <v>31</v>
      </c>
      <c r="AI552" s="95">
        <f t="shared" si="129"/>
        <v>0</v>
      </c>
      <c r="AJ552" s="95">
        <f t="shared" si="130"/>
        <v>0</v>
      </c>
      <c r="AK552" s="96">
        <f t="shared" si="125"/>
        <v>0</v>
      </c>
      <c r="AL552" s="96">
        <f t="shared" si="126"/>
        <v>0</v>
      </c>
    </row>
    <row r="553" spans="2:38" s="97" customFormat="1" ht="39.6" x14ac:dyDescent="0.3">
      <c r="B553" s="79">
        <f t="shared" si="127"/>
        <v>550</v>
      </c>
      <c r="C553" s="79"/>
      <c r="D553" s="80" t="s">
        <v>95</v>
      </c>
      <c r="E553" s="80"/>
      <c r="F553" s="81"/>
      <c r="G553" s="82" t="str">
        <f t="shared" si="128"/>
        <v xml:space="preserve">Группа от QF </v>
      </c>
      <c r="H553" s="83"/>
      <c r="I553" s="83"/>
      <c r="J553" s="133"/>
      <c r="K553" s="84"/>
      <c r="L553" s="85"/>
      <c r="M553" s="85"/>
      <c r="N553" s="86"/>
      <c r="O553" s="80"/>
      <c r="P553" s="87"/>
      <c r="Q553" s="88" t="str">
        <f t="shared" si="122"/>
        <v xml:space="preserve"> </v>
      </c>
      <c r="R553" s="89"/>
      <c r="S553" s="90" t="str">
        <f t="shared" si="123"/>
        <v xml:space="preserve"> </v>
      </c>
      <c r="T553" s="90"/>
      <c r="U553" s="90"/>
      <c r="V553" s="90"/>
      <c r="W553" s="90"/>
      <c r="X553" s="87" t="s">
        <v>75</v>
      </c>
      <c r="Y553" s="76"/>
      <c r="Z553" s="91">
        <f t="shared" si="118"/>
        <v>0</v>
      </c>
      <c r="AA553" s="88" t="str">
        <f t="shared" si="124"/>
        <v xml:space="preserve"> </v>
      </c>
      <c r="AB553" s="91" t="str">
        <f t="shared" si="119"/>
        <v xml:space="preserve"> </v>
      </c>
      <c r="AC553" s="78"/>
      <c r="AD553" s="78"/>
      <c r="AE553" s="78"/>
      <c r="AG553" s="94" t="str">
        <f t="shared" si="120"/>
        <v>≤60</v>
      </c>
      <c r="AH553" s="94">
        <f t="shared" ca="1" si="121"/>
        <v>48</v>
      </c>
      <c r="AI553" s="95">
        <f t="shared" si="129"/>
        <v>0</v>
      </c>
      <c r="AJ553" s="95">
        <f t="shared" si="130"/>
        <v>0</v>
      </c>
      <c r="AK553" s="96">
        <f t="shared" si="125"/>
        <v>0</v>
      </c>
      <c r="AL553" s="96">
        <f t="shared" si="126"/>
        <v>0</v>
      </c>
    </row>
    <row r="554" spans="2:38" s="97" customFormat="1" ht="39.6" x14ac:dyDescent="0.3">
      <c r="B554" s="79">
        <f t="shared" si="127"/>
        <v>551</v>
      </c>
      <c r="C554" s="79"/>
      <c r="D554" s="80" t="s">
        <v>95</v>
      </c>
      <c r="E554" s="80"/>
      <c r="F554" s="81"/>
      <c r="G554" s="82" t="str">
        <f t="shared" si="128"/>
        <v xml:space="preserve">Группа от QF </v>
      </c>
      <c r="H554" s="83"/>
      <c r="I554" s="83"/>
      <c r="J554" s="133"/>
      <c r="K554" s="84"/>
      <c r="L554" s="85"/>
      <c r="M554" s="85"/>
      <c r="N554" s="86"/>
      <c r="O554" s="80"/>
      <c r="P554" s="87"/>
      <c r="Q554" s="88" t="str">
        <f t="shared" si="122"/>
        <v xml:space="preserve"> </v>
      </c>
      <c r="R554" s="89"/>
      <c r="S554" s="90" t="str">
        <f t="shared" si="123"/>
        <v xml:space="preserve"> </v>
      </c>
      <c r="T554" s="90"/>
      <c r="U554" s="90"/>
      <c r="V554" s="90"/>
      <c r="W554" s="90"/>
      <c r="X554" s="87" t="s">
        <v>75</v>
      </c>
      <c r="Y554" s="76"/>
      <c r="Z554" s="91">
        <f t="shared" si="118"/>
        <v>0</v>
      </c>
      <c r="AA554" s="88" t="str">
        <f t="shared" si="124"/>
        <v xml:space="preserve"> </v>
      </c>
      <c r="AB554" s="91" t="str">
        <f t="shared" si="119"/>
        <v xml:space="preserve"> </v>
      </c>
      <c r="AC554" s="78"/>
      <c r="AD554" s="78"/>
      <c r="AE554" s="78"/>
      <c r="AG554" s="94" t="str">
        <f t="shared" si="120"/>
        <v>≤60</v>
      </c>
      <c r="AH554" s="94">
        <f t="shared" ca="1" si="121"/>
        <v>29</v>
      </c>
      <c r="AI554" s="95">
        <f t="shared" si="129"/>
        <v>0</v>
      </c>
      <c r="AJ554" s="95">
        <f t="shared" si="130"/>
        <v>0</v>
      </c>
      <c r="AK554" s="96">
        <f t="shared" si="125"/>
        <v>0</v>
      </c>
      <c r="AL554" s="96">
        <f t="shared" si="126"/>
        <v>0</v>
      </c>
    </row>
    <row r="555" spans="2:38" s="97" customFormat="1" ht="39.6" x14ac:dyDescent="0.3">
      <c r="B555" s="79">
        <f t="shared" si="127"/>
        <v>552</v>
      </c>
      <c r="C555" s="79"/>
      <c r="D555" s="80" t="s">
        <v>95</v>
      </c>
      <c r="E555" s="80"/>
      <c r="F555" s="81"/>
      <c r="G555" s="82" t="str">
        <f t="shared" si="128"/>
        <v xml:space="preserve">Группа от QF </v>
      </c>
      <c r="H555" s="83"/>
      <c r="I555" s="83"/>
      <c r="J555" s="133"/>
      <c r="K555" s="84"/>
      <c r="L555" s="85"/>
      <c r="M555" s="85"/>
      <c r="N555" s="86"/>
      <c r="O555" s="80"/>
      <c r="P555" s="87"/>
      <c r="Q555" s="88" t="str">
        <f t="shared" si="122"/>
        <v xml:space="preserve"> </v>
      </c>
      <c r="R555" s="89"/>
      <c r="S555" s="90" t="str">
        <f t="shared" si="123"/>
        <v xml:space="preserve"> </v>
      </c>
      <c r="T555" s="90"/>
      <c r="U555" s="90"/>
      <c r="V555" s="90"/>
      <c r="W555" s="90"/>
      <c r="X555" s="87" t="s">
        <v>75</v>
      </c>
      <c r="Y555" s="76"/>
      <c r="Z555" s="91">
        <f t="shared" si="118"/>
        <v>0</v>
      </c>
      <c r="AA555" s="88" t="str">
        <f t="shared" si="124"/>
        <v xml:space="preserve"> </v>
      </c>
      <c r="AB555" s="91" t="str">
        <f t="shared" si="119"/>
        <v xml:space="preserve"> </v>
      </c>
      <c r="AC555" s="78"/>
      <c r="AD555" s="78"/>
      <c r="AE555" s="78"/>
      <c r="AG555" s="94" t="str">
        <f t="shared" si="120"/>
        <v>≤60</v>
      </c>
      <c r="AH555" s="94">
        <f t="shared" ca="1" si="121"/>
        <v>48</v>
      </c>
      <c r="AI555" s="95">
        <f t="shared" si="129"/>
        <v>0</v>
      </c>
      <c r="AJ555" s="95">
        <f t="shared" si="130"/>
        <v>0</v>
      </c>
      <c r="AK555" s="96">
        <f t="shared" si="125"/>
        <v>0</v>
      </c>
      <c r="AL555" s="96">
        <f t="shared" si="126"/>
        <v>0</v>
      </c>
    </row>
    <row r="556" spans="2:38" s="97" customFormat="1" ht="39.6" x14ac:dyDescent="0.3">
      <c r="B556" s="79">
        <f t="shared" si="127"/>
        <v>553</v>
      </c>
      <c r="C556" s="79"/>
      <c r="D556" s="80" t="s">
        <v>95</v>
      </c>
      <c r="E556" s="80"/>
      <c r="F556" s="81"/>
      <c r="G556" s="82" t="str">
        <f t="shared" si="128"/>
        <v xml:space="preserve">Группа от QF </v>
      </c>
      <c r="H556" s="83"/>
      <c r="I556" s="83"/>
      <c r="J556" s="133"/>
      <c r="K556" s="84"/>
      <c r="L556" s="85"/>
      <c r="M556" s="85"/>
      <c r="N556" s="86"/>
      <c r="O556" s="80"/>
      <c r="P556" s="87"/>
      <c r="Q556" s="88" t="str">
        <f t="shared" si="122"/>
        <v xml:space="preserve"> </v>
      </c>
      <c r="R556" s="89"/>
      <c r="S556" s="90" t="str">
        <f t="shared" si="123"/>
        <v xml:space="preserve"> </v>
      </c>
      <c r="T556" s="90"/>
      <c r="U556" s="90"/>
      <c r="V556" s="90"/>
      <c r="W556" s="90"/>
      <c r="X556" s="87" t="s">
        <v>75</v>
      </c>
      <c r="Y556" s="76"/>
      <c r="Z556" s="91">
        <f t="shared" si="118"/>
        <v>0</v>
      </c>
      <c r="AA556" s="88" t="str">
        <f t="shared" si="124"/>
        <v xml:space="preserve"> </v>
      </c>
      <c r="AB556" s="91" t="str">
        <f t="shared" si="119"/>
        <v xml:space="preserve"> </v>
      </c>
      <c r="AC556" s="78"/>
      <c r="AD556" s="78"/>
      <c r="AE556" s="78"/>
      <c r="AG556" s="94" t="str">
        <f t="shared" si="120"/>
        <v>≤60</v>
      </c>
      <c r="AH556" s="94">
        <f t="shared" ca="1" si="121"/>
        <v>22</v>
      </c>
      <c r="AI556" s="95">
        <f t="shared" si="129"/>
        <v>0</v>
      </c>
      <c r="AJ556" s="95">
        <f t="shared" si="130"/>
        <v>0</v>
      </c>
      <c r="AK556" s="96">
        <f t="shared" si="125"/>
        <v>0</v>
      </c>
      <c r="AL556" s="96">
        <f t="shared" si="126"/>
        <v>0</v>
      </c>
    </row>
    <row r="557" spans="2:38" s="97" customFormat="1" ht="39.6" x14ac:dyDescent="0.3">
      <c r="B557" s="79">
        <f t="shared" si="127"/>
        <v>554</v>
      </c>
      <c r="C557" s="79"/>
      <c r="D557" s="80" t="s">
        <v>95</v>
      </c>
      <c r="E557" s="80"/>
      <c r="F557" s="81"/>
      <c r="G557" s="82" t="str">
        <f t="shared" si="128"/>
        <v xml:space="preserve">Группа от QF </v>
      </c>
      <c r="H557" s="83"/>
      <c r="I557" s="83"/>
      <c r="J557" s="133"/>
      <c r="K557" s="84"/>
      <c r="L557" s="85"/>
      <c r="M557" s="85"/>
      <c r="N557" s="86"/>
      <c r="O557" s="80"/>
      <c r="P557" s="87"/>
      <c r="Q557" s="88" t="str">
        <f t="shared" si="122"/>
        <v xml:space="preserve"> </v>
      </c>
      <c r="R557" s="89"/>
      <c r="S557" s="90" t="str">
        <f t="shared" si="123"/>
        <v xml:space="preserve"> </v>
      </c>
      <c r="T557" s="90"/>
      <c r="U557" s="90"/>
      <c r="V557" s="90"/>
      <c r="W557" s="90"/>
      <c r="X557" s="87" t="s">
        <v>75</v>
      </c>
      <c r="Y557" s="76"/>
      <c r="Z557" s="91">
        <f t="shared" si="118"/>
        <v>0</v>
      </c>
      <c r="AA557" s="88" t="str">
        <f t="shared" si="124"/>
        <v xml:space="preserve"> </v>
      </c>
      <c r="AB557" s="91" t="str">
        <f t="shared" si="119"/>
        <v xml:space="preserve"> </v>
      </c>
      <c r="AC557" s="78"/>
      <c r="AD557" s="78"/>
      <c r="AE557" s="78"/>
      <c r="AG557" s="94" t="str">
        <f t="shared" si="120"/>
        <v>≤60</v>
      </c>
      <c r="AH557" s="94">
        <f t="shared" ca="1" si="121"/>
        <v>44</v>
      </c>
      <c r="AI557" s="95">
        <f t="shared" si="129"/>
        <v>0</v>
      </c>
      <c r="AJ557" s="95">
        <f t="shared" si="130"/>
        <v>0</v>
      </c>
      <c r="AK557" s="96">
        <f t="shared" si="125"/>
        <v>0</v>
      </c>
      <c r="AL557" s="96">
        <f t="shared" si="126"/>
        <v>0</v>
      </c>
    </row>
    <row r="558" spans="2:38" s="97" customFormat="1" ht="39.6" x14ac:dyDescent="0.3">
      <c r="B558" s="79">
        <f t="shared" si="127"/>
        <v>555</v>
      </c>
      <c r="C558" s="79"/>
      <c r="D558" s="80" t="s">
        <v>95</v>
      </c>
      <c r="E558" s="80"/>
      <c r="F558" s="81"/>
      <c r="G558" s="82" t="str">
        <f t="shared" si="128"/>
        <v xml:space="preserve">Группа от QF </v>
      </c>
      <c r="H558" s="83"/>
      <c r="I558" s="83"/>
      <c r="J558" s="133"/>
      <c r="K558" s="84"/>
      <c r="L558" s="85"/>
      <c r="M558" s="85"/>
      <c r="N558" s="86"/>
      <c r="O558" s="80"/>
      <c r="P558" s="87"/>
      <c r="Q558" s="88" t="str">
        <f t="shared" si="122"/>
        <v xml:space="preserve"> </v>
      </c>
      <c r="R558" s="89"/>
      <c r="S558" s="90" t="str">
        <f t="shared" si="123"/>
        <v xml:space="preserve"> </v>
      </c>
      <c r="T558" s="90"/>
      <c r="U558" s="90"/>
      <c r="V558" s="90"/>
      <c r="W558" s="90"/>
      <c r="X558" s="87" t="s">
        <v>75</v>
      </c>
      <c r="Y558" s="76"/>
      <c r="Z558" s="91">
        <f t="shared" si="118"/>
        <v>0</v>
      </c>
      <c r="AA558" s="88" t="str">
        <f t="shared" si="124"/>
        <v xml:space="preserve"> </v>
      </c>
      <c r="AB558" s="91" t="str">
        <f t="shared" si="119"/>
        <v xml:space="preserve"> </v>
      </c>
      <c r="AC558" s="78"/>
      <c r="AD558" s="78"/>
      <c r="AE558" s="78"/>
      <c r="AG558" s="94" t="str">
        <f t="shared" si="120"/>
        <v>≤60</v>
      </c>
      <c r="AH558" s="94">
        <f t="shared" ca="1" si="121"/>
        <v>28</v>
      </c>
      <c r="AI558" s="95">
        <f t="shared" si="129"/>
        <v>0</v>
      </c>
      <c r="AJ558" s="95">
        <f t="shared" si="130"/>
        <v>0</v>
      </c>
      <c r="AK558" s="96">
        <f t="shared" si="125"/>
        <v>0</v>
      </c>
      <c r="AL558" s="96">
        <f t="shared" si="126"/>
        <v>0</v>
      </c>
    </row>
    <row r="559" spans="2:38" s="97" customFormat="1" ht="39.6" x14ac:dyDescent="0.3">
      <c r="B559" s="79">
        <f t="shared" si="127"/>
        <v>556</v>
      </c>
      <c r="C559" s="79"/>
      <c r="D559" s="80" t="s">
        <v>95</v>
      </c>
      <c r="E559" s="80"/>
      <c r="F559" s="81"/>
      <c r="G559" s="82" t="str">
        <f t="shared" si="128"/>
        <v xml:space="preserve">Группа от QF </v>
      </c>
      <c r="H559" s="83"/>
      <c r="I559" s="83"/>
      <c r="J559" s="133"/>
      <c r="K559" s="84"/>
      <c r="L559" s="85"/>
      <c r="M559" s="85"/>
      <c r="N559" s="86"/>
      <c r="O559" s="80"/>
      <c r="P559" s="87"/>
      <c r="Q559" s="88" t="str">
        <f t="shared" si="122"/>
        <v xml:space="preserve"> </v>
      </c>
      <c r="R559" s="89"/>
      <c r="S559" s="90" t="str">
        <f t="shared" si="123"/>
        <v xml:space="preserve"> </v>
      </c>
      <c r="T559" s="90"/>
      <c r="U559" s="90"/>
      <c r="V559" s="90"/>
      <c r="W559" s="90"/>
      <c r="X559" s="87" t="s">
        <v>75</v>
      </c>
      <c r="Y559" s="76"/>
      <c r="Z559" s="91">
        <f t="shared" si="118"/>
        <v>0</v>
      </c>
      <c r="AA559" s="88" t="str">
        <f t="shared" si="124"/>
        <v xml:space="preserve"> </v>
      </c>
      <c r="AB559" s="91" t="str">
        <f t="shared" si="119"/>
        <v xml:space="preserve"> </v>
      </c>
      <c r="AC559" s="78"/>
      <c r="AD559" s="78"/>
      <c r="AE559" s="78"/>
      <c r="AG559" s="94" t="str">
        <f t="shared" si="120"/>
        <v>≤60</v>
      </c>
      <c r="AH559" s="94">
        <f t="shared" ca="1" si="121"/>
        <v>40</v>
      </c>
      <c r="AI559" s="95">
        <f t="shared" si="129"/>
        <v>0</v>
      </c>
      <c r="AJ559" s="95">
        <f t="shared" si="130"/>
        <v>0</v>
      </c>
      <c r="AK559" s="96">
        <f t="shared" si="125"/>
        <v>0</v>
      </c>
      <c r="AL559" s="96">
        <f t="shared" si="126"/>
        <v>0</v>
      </c>
    </row>
    <row r="560" spans="2:38" s="97" customFormat="1" ht="39.6" x14ac:dyDescent="0.3">
      <c r="B560" s="79">
        <f t="shared" si="127"/>
        <v>557</v>
      </c>
      <c r="C560" s="79"/>
      <c r="D560" s="80" t="s">
        <v>95</v>
      </c>
      <c r="E560" s="80"/>
      <c r="F560" s="81"/>
      <c r="G560" s="82" t="str">
        <f t="shared" si="128"/>
        <v xml:space="preserve">Группа от QF </v>
      </c>
      <c r="H560" s="83"/>
      <c r="I560" s="83"/>
      <c r="J560" s="133"/>
      <c r="K560" s="84"/>
      <c r="L560" s="85"/>
      <c r="M560" s="85"/>
      <c r="N560" s="86"/>
      <c r="O560" s="80"/>
      <c r="P560" s="87"/>
      <c r="Q560" s="88" t="str">
        <f t="shared" si="122"/>
        <v xml:space="preserve"> </v>
      </c>
      <c r="R560" s="89"/>
      <c r="S560" s="90" t="str">
        <f t="shared" si="123"/>
        <v xml:space="preserve"> </v>
      </c>
      <c r="T560" s="90"/>
      <c r="U560" s="90"/>
      <c r="V560" s="90"/>
      <c r="W560" s="90"/>
      <c r="X560" s="87" t="s">
        <v>75</v>
      </c>
      <c r="Y560" s="76"/>
      <c r="Z560" s="91">
        <f t="shared" si="118"/>
        <v>0</v>
      </c>
      <c r="AA560" s="88" t="str">
        <f t="shared" si="124"/>
        <v xml:space="preserve"> </v>
      </c>
      <c r="AB560" s="91" t="str">
        <f t="shared" si="119"/>
        <v xml:space="preserve"> </v>
      </c>
      <c r="AC560" s="78"/>
      <c r="AD560" s="78"/>
      <c r="AE560" s="78"/>
      <c r="AG560" s="94" t="str">
        <f t="shared" si="120"/>
        <v>≤60</v>
      </c>
      <c r="AH560" s="94">
        <f t="shared" ca="1" si="121"/>
        <v>40</v>
      </c>
      <c r="AI560" s="95">
        <f t="shared" si="129"/>
        <v>0</v>
      </c>
      <c r="AJ560" s="95">
        <f t="shared" si="130"/>
        <v>0</v>
      </c>
      <c r="AK560" s="96">
        <f t="shared" si="125"/>
        <v>0</v>
      </c>
      <c r="AL560" s="96">
        <f t="shared" si="126"/>
        <v>0</v>
      </c>
    </row>
    <row r="561" spans="2:38" s="97" customFormat="1" ht="39.6" x14ac:dyDescent="0.3">
      <c r="B561" s="79">
        <f t="shared" si="127"/>
        <v>558</v>
      </c>
      <c r="C561" s="79"/>
      <c r="D561" s="80" t="s">
        <v>95</v>
      </c>
      <c r="E561" s="80"/>
      <c r="F561" s="81"/>
      <c r="G561" s="82" t="str">
        <f t="shared" si="128"/>
        <v xml:space="preserve">Группа от QF </v>
      </c>
      <c r="H561" s="83"/>
      <c r="I561" s="83"/>
      <c r="J561" s="133"/>
      <c r="K561" s="84"/>
      <c r="L561" s="85"/>
      <c r="M561" s="85"/>
      <c r="N561" s="86"/>
      <c r="O561" s="80"/>
      <c r="P561" s="87"/>
      <c r="Q561" s="88" t="str">
        <f t="shared" si="122"/>
        <v xml:space="preserve"> </v>
      </c>
      <c r="R561" s="89"/>
      <c r="S561" s="90" t="str">
        <f t="shared" si="123"/>
        <v xml:space="preserve"> </v>
      </c>
      <c r="T561" s="90"/>
      <c r="U561" s="90"/>
      <c r="V561" s="90"/>
      <c r="W561" s="90"/>
      <c r="X561" s="87" t="s">
        <v>75</v>
      </c>
      <c r="Y561" s="76"/>
      <c r="Z561" s="91">
        <f t="shared" si="118"/>
        <v>0</v>
      </c>
      <c r="AA561" s="88" t="str">
        <f t="shared" si="124"/>
        <v xml:space="preserve"> </v>
      </c>
      <c r="AB561" s="91" t="str">
        <f t="shared" si="119"/>
        <v xml:space="preserve"> </v>
      </c>
      <c r="AC561" s="78"/>
      <c r="AD561" s="78"/>
      <c r="AE561" s="78"/>
      <c r="AG561" s="94" t="str">
        <f t="shared" si="120"/>
        <v>≤60</v>
      </c>
      <c r="AH561" s="94">
        <f t="shared" ca="1" si="121"/>
        <v>22</v>
      </c>
      <c r="AI561" s="95">
        <f t="shared" si="129"/>
        <v>0</v>
      </c>
      <c r="AJ561" s="95">
        <f t="shared" si="130"/>
        <v>0</v>
      </c>
      <c r="AK561" s="96">
        <f t="shared" si="125"/>
        <v>0</v>
      </c>
      <c r="AL561" s="96">
        <f t="shared" si="126"/>
        <v>0</v>
      </c>
    </row>
    <row r="562" spans="2:38" s="97" customFormat="1" ht="39.6" x14ac:dyDescent="0.3">
      <c r="B562" s="79">
        <f t="shared" si="127"/>
        <v>559</v>
      </c>
      <c r="C562" s="79"/>
      <c r="D562" s="80" t="s">
        <v>95</v>
      </c>
      <c r="E562" s="80"/>
      <c r="F562" s="81"/>
      <c r="G562" s="82" t="str">
        <f t="shared" si="128"/>
        <v xml:space="preserve">Группа от QF </v>
      </c>
      <c r="H562" s="83"/>
      <c r="I562" s="83"/>
      <c r="J562" s="133"/>
      <c r="K562" s="84"/>
      <c r="L562" s="85"/>
      <c r="M562" s="85"/>
      <c r="N562" s="86"/>
      <c r="O562" s="80"/>
      <c r="P562" s="87"/>
      <c r="Q562" s="88" t="str">
        <f t="shared" si="122"/>
        <v xml:space="preserve"> </v>
      </c>
      <c r="R562" s="89"/>
      <c r="S562" s="90" t="str">
        <f t="shared" si="123"/>
        <v xml:space="preserve"> </v>
      </c>
      <c r="T562" s="90"/>
      <c r="U562" s="90"/>
      <c r="V562" s="90"/>
      <c r="W562" s="90"/>
      <c r="X562" s="87" t="s">
        <v>75</v>
      </c>
      <c r="Y562" s="76"/>
      <c r="Z562" s="91">
        <f t="shared" si="118"/>
        <v>0</v>
      </c>
      <c r="AA562" s="88" t="str">
        <f t="shared" si="124"/>
        <v xml:space="preserve"> </v>
      </c>
      <c r="AB562" s="91" t="str">
        <f t="shared" si="119"/>
        <v xml:space="preserve"> </v>
      </c>
      <c r="AC562" s="78"/>
      <c r="AD562" s="78"/>
      <c r="AE562" s="78"/>
      <c r="AG562" s="94" t="str">
        <f t="shared" si="120"/>
        <v>≤60</v>
      </c>
      <c r="AH562" s="94">
        <f t="shared" ca="1" si="121"/>
        <v>32</v>
      </c>
      <c r="AI562" s="95">
        <f t="shared" si="129"/>
        <v>0</v>
      </c>
      <c r="AJ562" s="95">
        <f t="shared" si="130"/>
        <v>0</v>
      </c>
      <c r="AK562" s="96">
        <f t="shared" si="125"/>
        <v>0</v>
      </c>
      <c r="AL562" s="96">
        <f t="shared" si="126"/>
        <v>0</v>
      </c>
    </row>
    <row r="563" spans="2:38" s="97" customFormat="1" ht="39.6" x14ac:dyDescent="0.3">
      <c r="B563" s="79">
        <f t="shared" si="127"/>
        <v>560</v>
      </c>
      <c r="C563" s="79"/>
      <c r="D563" s="80" t="s">
        <v>95</v>
      </c>
      <c r="E563" s="80"/>
      <c r="F563" s="81"/>
      <c r="G563" s="82" t="str">
        <f t="shared" si="128"/>
        <v xml:space="preserve">Группа от QF </v>
      </c>
      <c r="H563" s="83"/>
      <c r="I563" s="83"/>
      <c r="J563" s="133"/>
      <c r="K563" s="84"/>
      <c r="L563" s="85"/>
      <c r="M563" s="85"/>
      <c r="N563" s="86"/>
      <c r="O563" s="80"/>
      <c r="P563" s="87"/>
      <c r="Q563" s="88" t="str">
        <f t="shared" si="122"/>
        <v xml:space="preserve"> </v>
      </c>
      <c r="R563" s="89"/>
      <c r="S563" s="90" t="str">
        <f t="shared" si="123"/>
        <v xml:space="preserve"> </v>
      </c>
      <c r="T563" s="90"/>
      <c r="U563" s="90"/>
      <c r="V563" s="90"/>
      <c r="W563" s="90"/>
      <c r="X563" s="87" t="s">
        <v>75</v>
      </c>
      <c r="Y563" s="76"/>
      <c r="Z563" s="91">
        <f t="shared" si="118"/>
        <v>0</v>
      </c>
      <c r="AA563" s="88" t="str">
        <f t="shared" si="124"/>
        <v xml:space="preserve"> </v>
      </c>
      <c r="AB563" s="91" t="str">
        <f t="shared" si="119"/>
        <v xml:space="preserve"> </v>
      </c>
      <c r="AC563" s="78"/>
      <c r="AD563" s="78"/>
      <c r="AE563" s="78"/>
      <c r="AG563" s="94" t="str">
        <f t="shared" si="120"/>
        <v>≤60</v>
      </c>
      <c r="AH563" s="94">
        <f t="shared" ca="1" si="121"/>
        <v>38</v>
      </c>
      <c r="AI563" s="95">
        <f t="shared" si="129"/>
        <v>0</v>
      </c>
      <c r="AJ563" s="95">
        <f t="shared" si="130"/>
        <v>0</v>
      </c>
      <c r="AK563" s="96">
        <f t="shared" si="125"/>
        <v>0</v>
      </c>
      <c r="AL563" s="96">
        <f t="shared" si="126"/>
        <v>0</v>
      </c>
    </row>
    <row r="564" spans="2:38" s="97" customFormat="1" ht="39.6" x14ac:dyDescent="0.3">
      <c r="B564" s="79">
        <f t="shared" si="127"/>
        <v>561</v>
      </c>
      <c r="C564" s="79"/>
      <c r="D564" s="80" t="s">
        <v>95</v>
      </c>
      <c r="E564" s="80"/>
      <c r="F564" s="81"/>
      <c r="G564" s="82" t="str">
        <f t="shared" si="128"/>
        <v xml:space="preserve">Группа от QF </v>
      </c>
      <c r="H564" s="83"/>
      <c r="I564" s="83"/>
      <c r="J564" s="133"/>
      <c r="K564" s="84"/>
      <c r="L564" s="85"/>
      <c r="M564" s="85"/>
      <c r="N564" s="86"/>
      <c r="O564" s="80"/>
      <c r="P564" s="87"/>
      <c r="Q564" s="88" t="str">
        <f t="shared" si="122"/>
        <v xml:space="preserve"> </v>
      </c>
      <c r="R564" s="89"/>
      <c r="S564" s="90" t="str">
        <f t="shared" si="123"/>
        <v xml:space="preserve"> </v>
      </c>
      <c r="T564" s="90"/>
      <c r="U564" s="90"/>
      <c r="V564" s="90"/>
      <c r="W564" s="90"/>
      <c r="X564" s="87" t="s">
        <v>75</v>
      </c>
      <c r="Y564" s="76"/>
      <c r="Z564" s="91">
        <f t="shared" si="118"/>
        <v>0</v>
      </c>
      <c r="AA564" s="88" t="str">
        <f t="shared" si="124"/>
        <v xml:space="preserve"> </v>
      </c>
      <c r="AB564" s="91" t="str">
        <f t="shared" si="119"/>
        <v xml:space="preserve"> </v>
      </c>
      <c r="AC564" s="78"/>
      <c r="AD564" s="78"/>
      <c r="AE564" s="78"/>
      <c r="AG564" s="94" t="str">
        <f t="shared" si="120"/>
        <v>≤60</v>
      </c>
      <c r="AH564" s="94">
        <f t="shared" ca="1" si="121"/>
        <v>44</v>
      </c>
      <c r="AI564" s="95">
        <f t="shared" si="129"/>
        <v>0</v>
      </c>
      <c r="AJ564" s="95">
        <f t="shared" si="130"/>
        <v>0</v>
      </c>
      <c r="AK564" s="96">
        <f t="shared" si="125"/>
        <v>0</v>
      </c>
      <c r="AL564" s="96">
        <f t="shared" si="126"/>
        <v>0</v>
      </c>
    </row>
    <row r="565" spans="2:38" s="97" customFormat="1" ht="39.6" x14ac:dyDescent="0.3">
      <c r="B565" s="79">
        <f t="shared" si="127"/>
        <v>562</v>
      </c>
      <c r="C565" s="79"/>
      <c r="D565" s="80" t="s">
        <v>95</v>
      </c>
      <c r="E565" s="80"/>
      <c r="F565" s="81"/>
      <c r="G565" s="82" t="str">
        <f t="shared" si="128"/>
        <v xml:space="preserve">Группа от QF </v>
      </c>
      <c r="H565" s="83"/>
      <c r="I565" s="83"/>
      <c r="J565" s="133"/>
      <c r="K565" s="84"/>
      <c r="L565" s="85"/>
      <c r="M565" s="85"/>
      <c r="N565" s="86"/>
      <c r="O565" s="80"/>
      <c r="P565" s="87"/>
      <c r="Q565" s="88" t="str">
        <f t="shared" si="122"/>
        <v xml:space="preserve"> </v>
      </c>
      <c r="R565" s="89"/>
      <c r="S565" s="90" t="str">
        <f t="shared" si="123"/>
        <v xml:space="preserve"> </v>
      </c>
      <c r="T565" s="90"/>
      <c r="U565" s="90"/>
      <c r="V565" s="90"/>
      <c r="W565" s="90"/>
      <c r="X565" s="87" t="s">
        <v>75</v>
      </c>
      <c r="Y565" s="76"/>
      <c r="Z565" s="91">
        <f t="shared" si="118"/>
        <v>0</v>
      </c>
      <c r="AA565" s="88" t="str">
        <f t="shared" si="124"/>
        <v xml:space="preserve"> </v>
      </c>
      <c r="AB565" s="91" t="str">
        <f t="shared" si="119"/>
        <v xml:space="preserve"> </v>
      </c>
      <c r="AC565" s="78"/>
      <c r="AD565" s="78"/>
      <c r="AE565" s="78"/>
      <c r="AG565" s="94" t="str">
        <f t="shared" si="120"/>
        <v>≤60</v>
      </c>
      <c r="AH565" s="94">
        <f t="shared" ca="1" si="121"/>
        <v>31</v>
      </c>
      <c r="AI565" s="95">
        <f t="shared" si="129"/>
        <v>0</v>
      </c>
      <c r="AJ565" s="95">
        <f t="shared" si="130"/>
        <v>0</v>
      </c>
      <c r="AK565" s="96">
        <f t="shared" si="125"/>
        <v>0</v>
      </c>
      <c r="AL565" s="96">
        <f t="shared" si="126"/>
        <v>0</v>
      </c>
    </row>
    <row r="566" spans="2:38" s="97" customFormat="1" ht="39.6" x14ac:dyDescent="0.3">
      <c r="B566" s="79">
        <f t="shared" si="127"/>
        <v>563</v>
      </c>
      <c r="C566" s="79"/>
      <c r="D566" s="80" t="s">
        <v>95</v>
      </c>
      <c r="E566" s="80"/>
      <c r="F566" s="81"/>
      <c r="G566" s="82" t="str">
        <f t="shared" si="128"/>
        <v xml:space="preserve">Группа от QF </v>
      </c>
      <c r="H566" s="83"/>
      <c r="I566" s="83"/>
      <c r="J566" s="133"/>
      <c r="K566" s="84"/>
      <c r="L566" s="85"/>
      <c r="M566" s="85"/>
      <c r="N566" s="86"/>
      <c r="O566" s="80"/>
      <c r="P566" s="87"/>
      <c r="Q566" s="88" t="str">
        <f t="shared" si="122"/>
        <v xml:space="preserve"> </v>
      </c>
      <c r="R566" s="89"/>
      <c r="S566" s="90" t="str">
        <f t="shared" si="123"/>
        <v xml:space="preserve"> </v>
      </c>
      <c r="T566" s="90"/>
      <c r="U566" s="90"/>
      <c r="V566" s="90"/>
      <c r="W566" s="90"/>
      <c r="X566" s="87" t="s">
        <v>75</v>
      </c>
      <c r="Y566" s="76"/>
      <c r="Z566" s="91">
        <f t="shared" si="118"/>
        <v>0</v>
      </c>
      <c r="AA566" s="88" t="str">
        <f t="shared" si="124"/>
        <v xml:space="preserve"> </v>
      </c>
      <c r="AB566" s="91" t="str">
        <f t="shared" si="119"/>
        <v xml:space="preserve"> </v>
      </c>
      <c r="AC566" s="78"/>
      <c r="AD566" s="78"/>
      <c r="AE566" s="78"/>
      <c r="AG566" s="94" t="str">
        <f t="shared" si="120"/>
        <v>≤60</v>
      </c>
      <c r="AH566" s="94">
        <f t="shared" ca="1" si="121"/>
        <v>35</v>
      </c>
      <c r="AI566" s="95">
        <f t="shared" si="129"/>
        <v>0</v>
      </c>
      <c r="AJ566" s="95">
        <f t="shared" si="130"/>
        <v>0</v>
      </c>
      <c r="AK566" s="96">
        <f t="shared" si="125"/>
        <v>0</v>
      </c>
      <c r="AL566" s="96">
        <f t="shared" si="126"/>
        <v>0</v>
      </c>
    </row>
    <row r="567" spans="2:38" s="97" customFormat="1" ht="39.6" x14ac:dyDescent="0.3">
      <c r="B567" s="79">
        <f t="shared" si="127"/>
        <v>564</v>
      </c>
      <c r="C567" s="79"/>
      <c r="D567" s="80" t="s">
        <v>95</v>
      </c>
      <c r="E567" s="80"/>
      <c r="F567" s="81"/>
      <c r="G567" s="82" t="str">
        <f t="shared" si="128"/>
        <v xml:space="preserve">Группа от QF </v>
      </c>
      <c r="H567" s="83"/>
      <c r="I567" s="83"/>
      <c r="J567" s="133"/>
      <c r="K567" s="84"/>
      <c r="L567" s="85"/>
      <c r="M567" s="85"/>
      <c r="N567" s="86"/>
      <c r="O567" s="80"/>
      <c r="P567" s="87"/>
      <c r="Q567" s="88" t="str">
        <f t="shared" si="122"/>
        <v xml:space="preserve"> </v>
      </c>
      <c r="R567" s="89"/>
      <c r="S567" s="90" t="str">
        <f t="shared" si="123"/>
        <v xml:space="preserve"> </v>
      </c>
      <c r="T567" s="90"/>
      <c r="U567" s="90"/>
      <c r="V567" s="90"/>
      <c r="W567" s="90"/>
      <c r="X567" s="87" t="s">
        <v>75</v>
      </c>
      <c r="Y567" s="76"/>
      <c r="Z567" s="91">
        <f t="shared" si="118"/>
        <v>0</v>
      </c>
      <c r="AA567" s="88" t="str">
        <f t="shared" si="124"/>
        <v xml:space="preserve"> </v>
      </c>
      <c r="AB567" s="91" t="str">
        <f t="shared" si="119"/>
        <v xml:space="preserve"> </v>
      </c>
      <c r="AC567" s="78"/>
      <c r="AD567" s="78"/>
      <c r="AE567" s="78"/>
      <c r="AG567" s="94" t="str">
        <f t="shared" si="120"/>
        <v>≤60</v>
      </c>
      <c r="AH567" s="94">
        <f t="shared" ca="1" si="121"/>
        <v>37</v>
      </c>
      <c r="AI567" s="95">
        <f t="shared" si="129"/>
        <v>0</v>
      </c>
      <c r="AJ567" s="95">
        <f t="shared" si="130"/>
        <v>0</v>
      </c>
      <c r="AK567" s="96">
        <f t="shared" si="125"/>
        <v>0</v>
      </c>
      <c r="AL567" s="96">
        <f t="shared" si="126"/>
        <v>0</v>
      </c>
    </row>
    <row r="568" spans="2:38" s="97" customFormat="1" ht="39.6" x14ac:dyDescent="0.3">
      <c r="B568" s="79">
        <f t="shared" si="127"/>
        <v>565</v>
      </c>
      <c r="C568" s="79"/>
      <c r="D568" s="80" t="s">
        <v>95</v>
      </c>
      <c r="E568" s="80"/>
      <c r="F568" s="81"/>
      <c r="G568" s="82" t="str">
        <f t="shared" si="128"/>
        <v xml:space="preserve">Группа от QF </v>
      </c>
      <c r="H568" s="83"/>
      <c r="I568" s="83"/>
      <c r="J568" s="133"/>
      <c r="K568" s="84"/>
      <c r="L568" s="85"/>
      <c r="M568" s="85"/>
      <c r="N568" s="86"/>
      <c r="O568" s="80"/>
      <c r="P568" s="87"/>
      <c r="Q568" s="88" t="str">
        <f t="shared" si="122"/>
        <v xml:space="preserve"> </v>
      </c>
      <c r="R568" s="89"/>
      <c r="S568" s="90" t="str">
        <f t="shared" si="123"/>
        <v xml:space="preserve"> </v>
      </c>
      <c r="T568" s="90"/>
      <c r="U568" s="90"/>
      <c r="V568" s="90"/>
      <c r="W568" s="90"/>
      <c r="X568" s="87" t="s">
        <v>75</v>
      </c>
      <c r="Y568" s="76"/>
      <c r="Z568" s="91">
        <f t="shared" si="118"/>
        <v>0</v>
      </c>
      <c r="AA568" s="88" t="str">
        <f t="shared" si="124"/>
        <v xml:space="preserve"> </v>
      </c>
      <c r="AB568" s="91" t="str">
        <f t="shared" si="119"/>
        <v xml:space="preserve"> </v>
      </c>
      <c r="AC568" s="78"/>
      <c r="AD568" s="78"/>
      <c r="AE568" s="78"/>
      <c r="AG568" s="94" t="str">
        <f t="shared" si="120"/>
        <v>≤60</v>
      </c>
      <c r="AH568" s="94">
        <f t="shared" ca="1" si="121"/>
        <v>38</v>
      </c>
      <c r="AI568" s="95">
        <f t="shared" si="129"/>
        <v>0</v>
      </c>
      <c r="AJ568" s="95">
        <f t="shared" si="130"/>
        <v>0</v>
      </c>
      <c r="AK568" s="96">
        <f t="shared" si="125"/>
        <v>0</v>
      </c>
      <c r="AL568" s="96">
        <f t="shared" si="126"/>
        <v>0</v>
      </c>
    </row>
    <row r="569" spans="2:38" s="97" customFormat="1" ht="39.6" x14ac:dyDescent="0.3">
      <c r="B569" s="79">
        <f t="shared" si="127"/>
        <v>566</v>
      </c>
      <c r="C569" s="79"/>
      <c r="D569" s="80" t="s">
        <v>95</v>
      </c>
      <c r="E569" s="80"/>
      <c r="F569" s="81"/>
      <c r="G569" s="82" t="str">
        <f t="shared" si="128"/>
        <v xml:space="preserve">Группа от QF </v>
      </c>
      <c r="H569" s="83"/>
      <c r="I569" s="83"/>
      <c r="J569" s="133"/>
      <c r="K569" s="84"/>
      <c r="L569" s="85"/>
      <c r="M569" s="85"/>
      <c r="N569" s="86"/>
      <c r="O569" s="80"/>
      <c r="P569" s="87"/>
      <c r="Q569" s="88" t="str">
        <f t="shared" si="122"/>
        <v xml:space="preserve"> </v>
      </c>
      <c r="R569" s="89"/>
      <c r="S569" s="90" t="str">
        <f t="shared" si="123"/>
        <v xml:space="preserve"> </v>
      </c>
      <c r="T569" s="90"/>
      <c r="U569" s="90"/>
      <c r="V569" s="90"/>
      <c r="W569" s="90"/>
      <c r="X569" s="87" t="s">
        <v>75</v>
      </c>
      <c r="Y569" s="76"/>
      <c r="Z569" s="91">
        <f t="shared" si="118"/>
        <v>0</v>
      </c>
      <c r="AA569" s="88" t="str">
        <f t="shared" si="124"/>
        <v xml:space="preserve"> </v>
      </c>
      <c r="AB569" s="91" t="str">
        <f t="shared" si="119"/>
        <v xml:space="preserve"> </v>
      </c>
      <c r="AC569" s="78"/>
      <c r="AD569" s="78"/>
      <c r="AE569" s="78"/>
      <c r="AG569" s="94" t="str">
        <f t="shared" si="120"/>
        <v>≤60</v>
      </c>
      <c r="AH569" s="94">
        <f t="shared" ca="1" si="121"/>
        <v>38</v>
      </c>
      <c r="AI569" s="95">
        <f t="shared" si="129"/>
        <v>0</v>
      </c>
      <c r="AJ569" s="95">
        <f t="shared" si="130"/>
        <v>0</v>
      </c>
      <c r="AK569" s="96">
        <f t="shared" si="125"/>
        <v>0</v>
      </c>
      <c r="AL569" s="96">
        <f t="shared" si="126"/>
        <v>0</v>
      </c>
    </row>
    <row r="570" spans="2:38" s="97" customFormat="1" ht="39.6" x14ac:dyDescent="0.3">
      <c r="B570" s="79">
        <f t="shared" si="127"/>
        <v>567</v>
      </c>
      <c r="C570" s="79"/>
      <c r="D570" s="80" t="s">
        <v>95</v>
      </c>
      <c r="E570" s="80"/>
      <c r="F570" s="81"/>
      <c r="G570" s="82" t="str">
        <f t="shared" si="128"/>
        <v xml:space="preserve">Группа от QF </v>
      </c>
      <c r="H570" s="83"/>
      <c r="I570" s="83"/>
      <c r="J570" s="133"/>
      <c r="K570" s="84"/>
      <c r="L570" s="85"/>
      <c r="M570" s="85"/>
      <c r="N570" s="86"/>
      <c r="O570" s="80"/>
      <c r="P570" s="87"/>
      <c r="Q570" s="88" t="str">
        <f t="shared" si="122"/>
        <v xml:space="preserve"> </v>
      </c>
      <c r="R570" s="89"/>
      <c r="S570" s="90" t="str">
        <f t="shared" si="123"/>
        <v xml:space="preserve"> </v>
      </c>
      <c r="T570" s="90"/>
      <c r="U570" s="90"/>
      <c r="V570" s="90"/>
      <c r="W570" s="90"/>
      <c r="X570" s="87" t="s">
        <v>75</v>
      </c>
      <c r="Y570" s="76"/>
      <c r="Z570" s="91">
        <f t="shared" si="118"/>
        <v>0</v>
      </c>
      <c r="AA570" s="88" t="str">
        <f t="shared" si="124"/>
        <v xml:space="preserve"> </v>
      </c>
      <c r="AB570" s="91" t="str">
        <f t="shared" si="119"/>
        <v xml:space="preserve"> </v>
      </c>
      <c r="AC570" s="78"/>
      <c r="AD570" s="78"/>
      <c r="AE570" s="78"/>
      <c r="AG570" s="94" t="str">
        <f t="shared" si="120"/>
        <v>≤60</v>
      </c>
      <c r="AH570" s="94">
        <f t="shared" ca="1" si="121"/>
        <v>20</v>
      </c>
      <c r="AI570" s="95">
        <f t="shared" si="129"/>
        <v>0</v>
      </c>
      <c r="AJ570" s="95">
        <f t="shared" si="130"/>
        <v>0</v>
      </c>
      <c r="AK570" s="96">
        <f t="shared" si="125"/>
        <v>0</v>
      </c>
      <c r="AL570" s="96">
        <f t="shared" si="126"/>
        <v>0</v>
      </c>
    </row>
    <row r="571" spans="2:38" s="97" customFormat="1" ht="39.6" x14ac:dyDescent="0.3">
      <c r="B571" s="79">
        <f t="shared" si="127"/>
        <v>568</v>
      </c>
      <c r="C571" s="79"/>
      <c r="D571" s="80" t="s">
        <v>95</v>
      </c>
      <c r="E571" s="80"/>
      <c r="F571" s="81"/>
      <c r="G571" s="82" t="str">
        <f t="shared" si="128"/>
        <v xml:space="preserve">Группа от QF </v>
      </c>
      <c r="H571" s="83"/>
      <c r="I571" s="83"/>
      <c r="J571" s="133"/>
      <c r="K571" s="84"/>
      <c r="L571" s="85"/>
      <c r="M571" s="85"/>
      <c r="N571" s="86"/>
      <c r="O571" s="80"/>
      <c r="P571" s="87"/>
      <c r="Q571" s="88" t="str">
        <f t="shared" si="122"/>
        <v xml:space="preserve"> </v>
      </c>
      <c r="R571" s="89"/>
      <c r="S571" s="90" t="str">
        <f t="shared" si="123"/>
        <v xml:space="preserve"> </v>
      </c>
      <c r="T571" s="90"/>
      <c r="U571" s="90"/>
      <c r="V571" s="90"/>
      <c r="W571" s="90"/>
      <c r="X571" s="87" t="s">
        <v>75</v>
      </c>
      <c r="Y571" s="76"/>
      <c r="Z571" s="91">
        <f t="shared" si="118"/>
        <v>0</v>
      </c>
      <c r="AA571" s="88" t="str">
        <f t="shared" si="124"/>
        <v xml:space="preserve"> </v>
      </c>
      <c r="AB571" s="91" t="str">
        <f t="shared" si="119"/>
        <v xml:space="preserve"> </v>
      </c>
      <c r="AC571" s="78"/>
      <c r="AD571" s="78"/>
      <c r="AE571" s="78"/>
      <c r="AG571" s="94" t="str">
        <f t="shared" si="120"/>
        <v>≤60</v>
      </c>
      <c r="AH571" s="94">
        <f t="shared" ca="1" si="121"/>
        <v>32</v>
      </c>
      <c r="AI571" s="95">
        <f t="shared" si="129"/>
        <v>0</v>
      </c>
      <c r="AJ571" s="95">
        <f t="shared" si="130"/>
        <v>0</v>
      </c>
      <c r="AK571" s="96">
        <f t="shared" si="125"/>
        <v>0</v>
      </c>
      <c r="AL571" s="96">
        <f t="shared" si="126"/>
        <v>0</v>
      </c>
    </row>
    <row r="572" spans="2:38" s="97" customFormat="1" ht="39.6" x14ac:dyDescent="0.3">
      <c r="B572" s="79">
        <f t="shared" si="127"/>
        <v>569</v>
      </c>
      <c r="C572" s="79"/>
      <c r="D572" s="80" t="s">
        <v>95</v>
      </c>
      <c r="E572" s="80"/>
      <c r="F572" s="81"/>
      <c r="G572" s="82" t="str">
        <f t="shared" si="128"/>
        <v xml:space="preserve">Группа от QF </v>
      </c>
      <c r="H572" s="83"/>
      <c r="I572" s="83"/>
      <c r="J572" s="133"/>
      <c r="K572" s="84"/>
      <c r="L572" s="85"/>
      <c r="M572" s="85"/>
      <c r="N572" s="86"/>
      <c r="O572" s="80"/>
      <c r="P572" s="87"/>
      <c r="Q572" s="88" t="str">
        <f t="shared" si="122"/>
        <v xml:space="preserve"> </v>
      </c>
      <c r="R572" s="89"/>
      <c r="S572" s="90" t="str">
        <f t="shared" si="123"/>
        <v xml:space="preserve"> </v>
      </c>
      <c r="T572" s="90"/>
      <c r="U572" s="90"/>
      <c r="V572" s="90"/>
      <c r="W572" s="90"/>
      <c r="X572" s="87" t="s">
        <v>75</v>
      </c>
      <c r="Y572" s="76"/>
      <c r="Z572" s="91">
        <f t="shared" si="118"/>
        <v>0</v>
      </c>
      <c r="AA572" s="88" t="str">
        <f t="shared" si="124"/>
        <v xml:space="preserve"> </v>
      </c>
      <c r="AB572" s="91" t="str">
        <f t="shared" si="119"/>
        <v xml:space="preserve"> </v>
      </c>
      <c r="AC572" s="78"/>
      <c r="AD572" s="78"/>
      <c r="AE572" s="78"/>
      <c r="AG572" s="94" t="str">
        <f t="shared" si="120"/>
        <v>≤60</v>
      </c>
      <c r="AH572" s="94">
        <f t="shared" ca="1" si="121"/>
        <v>41</v>
      </c>
      <c r="AI572" s="95">
        <f t="shared" si="129"/>
        <v>0</v>
      </c>
      <c r="AJ572" s="95">
        <f t="shared" si="130"/>
        <v>0</v>
      </c>
      <c r="AK572" s="96">
        <f t="shared" si="125"/>
        <v>0</v>
      </c>
      <c r="AL572" s="96">
        <f t="shared" si="126"/>
        <v>0</v>
      </c>
    </row>
    <row r="573" spans="2:38" s="97" customFormat="1" ht="39.6" x14ac:dyDescent="0.3">
      <c r="B573" s="79">
        <f t="shared" si="127"/>
        <v>570</v>
      </c>
      <c r="C573" s="79"/>
      <c r="D573" s="80" t="s">
        <v>95</v>
      </c>
      <c r="E573" s="80"/>
      <c r="F573" s="81"/>
      <c r="G573" s="82" t="str">
        <f t="shared" si="128"/>
        <v xml:space="preserve">Группа от QF </v>
      </c>
      <c r="H573" s="83"/>
      <c r="I573" s="83"/>
      <c r="J573" s="133"/>
      <c r="K573" s="84"/>
      <c r="L573" s="85"/>
      <c r="M573" s="85"/>
      <c r="N573" s="86"/>
      <c r="O573" s="80"/>
      <c r="P573" s="87"/>
      <c r="Q573" s="88" t="str">
        <f t="shared" si="122"/>
        <v xml:space="preserve"> </v>
      </c>
      <c r="R573" s="89"/>
      <c r="S573" s="90" t="str">
        <f t="shared" si="123"/>
        <v xml:space="preserve"> </v>
      </c>
      <c r="T573" s="90"/>
      <c r="U573" s="90"/>
      <c r="V573" s="90"/>
      <c r="W573" s="90"/>
      <c r="X573" s="87" t="s">
        <v>75</v>
      </c>
      <c r="Y573" s="76"/>
      <c r="Z573" s="91">
        <f t="shared" si="118"/>
        <v>0</v>
      </c>
      <c r="AA573" s="88" t="str">
        <f t="shared" si="124"/>
        <v xml:space="preserve"> </v>
      </c>
      <c r="AB573" s="91" t="str">
        <f t="shared" si="119"/>
        <v xml:space="preserve"> </v>
      </c>
      <c r="AC573" s="78"/>
      <c r="AD573" s="78"/>
      <c r="AE573" s="78"/>
      <c r="AG573" s="94" t="str">
        <f t="shared" si="120"/>
        <v>≤60</v>
      </c>
      <c r="AH573" s="94">
        <f t="shared" ca="1" si="121"/>
        <v>22</v>
      </c>
      <c r="AI573" s="95">
        <f t="shared" si="129"/>
        <v>0</v>
      </c>
      <c r="AJ573" s="95">
        <f t="shared" si="130"/>
        <v>0</v>
      </c>
      <c r="AK573" s="96">
        <f t="shared" si="125"/>
        <v>0</v>
      </c>
      <c r="AL573" s="96">
        <f t="shared" si="126"/>
        <v>0</v>
      </c>
    </row>
    <row r="574" spans="2:38" s="97" customFormat="1" ht="39.6" x14ac:dyDescent="0.3">
      <c r="B574" s="79">
        <f t="shared" si="127"/>
        <v>571</v>
      </c>
      <c r="C574" s="79"/>
      <c r="D574" s="80" t="s">
        <v>95</v>
      </c>
      <c r="E574" s="80"/>
      <c r="F574" s="81"/>
      <c r="G574" s="82" t="str">
        <f t="shared" si="128"/>
        <v xml:space="preserve">Группа от QF </v>
      </c>
      <c r="H574" s="83"/>
      <c r="I574" s="83"/>
      <c r="J574" s="133"/>
      <c r="K574" s="84"/>
      <c r="L574" s="85"/>
      <c r="M574" s="85"/>
      <c r="N574" s="86"/>
      <c r="O574" s="80"/>
      <c r="P574" s="87"/>
      <c r="Q574" s="88" t="str">
        <f t="shared" si="122"/>
        <v xml:space="preserve"> </v>
      </c>
      <c r="R574" s="89"/>
      <c r="S574" s="90" t="str">
        <f t="shared" si="123"/>
        <v xml:space="preserve"> </v>
      </c>
      <c r="T574" s="90"/>
      <c r="U574" s="90"/>
      <c r="V574" s="90"/>
      <c r="W574" s="90"/>
      <c r="X574" s="87" t="s">
        <v>75</v>
      </c>
      <c r="Y574" s="76"/>
      <c r="Z574" s="91">
        <f t="shared" si="118"/>
        <v>0</v>
      </c>
      <c r="AA574" s="88" t="str">
        <f t="shared" si="124"/>
        <v xml:space="preserve"> </v>
      </c>
      <c r="AB574" s="91" t="str">
        <f t="shared" si="119"/>
        <v xml:space="preserve"> </v>
      </c>
      <c r="AC574" s="78"/>
      <c r="AD574" s="78"/>
      <c r="AE574" s="78"/>
      <c r="AG574" s="94" t="str">
        <f t="shared" si="120"/>
        <v>≤60</v>
      </c>
      <c r="AH574" s="94">
        <f t="shared" ca="1" si="121"/>
        <v>40</v>
      </c>
      <c r="AI574" s="95">
        <f t="shared" si="129"/>
        <v>0</v>
      </c>
      <c r="AJ574" s="95">
        <f t="shared" si="130"/>
        <v>0</v>
      </c>
      <c r="AK574" s="96">
        <f t="shared" si="125"/>
        <v>0</v>
      </c>
      <c r="AL574" s="96">
        <f t="shared" si="126"/>
        <v>0</v>
      </c>
    </row>
    <row r="575" spans="2:38" s="97" customFormat="1" ht="39.6" x14ac:dyDescent="0.3">
      <c r="B575" s="79">
        <f t="shared" si="127"/>
        <v>572</v>
      </c>
      <c r="C575" s="79"/>
      <c r="D575" s="80" t="s">
        <v>95</v>
      </c>
      <c r="E575" s="80"/>
      <c r="F575" s="81"/>
      <c r="G575" s="82" t="str">
        <f t="shared" si="128"/>
        <v xml:space="preserve">Группа от QF </v>
      </c>
      <c r="H575" s="83"/>
      <c r="I575" s="83"/>
      <c r="J575" s="133"/>
      <c r="K575" s="84"/>
      <c r="L575" s="85"/>
      <c r="M575" s="85"/>
      <c r="N575" s="86"/>
      <c r="O575" s="80"/>
      <c r="P575" s="87"/>
      <c r="Q575" s="88" t="str">
        <f t="shared" si="122"/>
        <v xml:space="preserve"> </v>
      </c>
      <c r="R575" s="89"/>
      <c r="S575" s="90" t="str">
        <f t="shared" si="123"/>
        <v xml:space="preserve"> </v>
      </c>
      <c r="T575" s="90"/>
      <c r="U575" s="90"/>
      <c r="V575" s="90"/>
      <c r="W575" s="90"/>
      <c r="X575" s="87" t="s">
        <v>75</v>
      </c>
      <c r="Y575" s="76"/>
      <c r="Z575" s="91">
        <f t="shared" si="118"/>
        <v>0</v>
      </c>
      <c r="AA575" s="88" t="str">
        <f t="shared" si="124"/>
        <v xml:space="preserve"> </v>
      </c>
      <c r="AB575" s="91" t="str">
        <f t="shared" si="119"/>
        <v xml:space="preserve"> </v>
      </c>
      <c r="AC575" s="78"/>
      <c r="AD575" s="78"/>
      <c r="AE575" s="78"/>
      <c r="AG575" s="94" t="str">
        <f t="shared" si="120"/>
        <v>≤60</v>
      </c>
      <c r="AH575" s="94">
        <f t="shared" ca="1" si="121"/>
        <v>40</v>
      </c>
      <c r="AI575" s="95">
        <f t="shared" si="129"/>
        <v>0</v>
      </c>
      <c r="AJ575" s="95">
        <f t="shared" si="130"/>
        <v>0</v>
      </c>
      <c r="AK575" s="96">
        <f t="shared" si="125"/>
        <v>0</v>
      </c>
      <c r="AL575" s="96">
        <f t="shared" si="126"/>
        <v>0</v>
      </c>
    </row>
    <row r="576" spans="2:38" s="97" customFormat="1" ht="39.6" x14ac:dyDescent="0.3">
      <c r="B576" s="79">
        <f t="shared" si="127"/>
        <v>573</v>
      </c>
      <c r="C576" s="79"/>
      <c r="D576" s="80" t="s">
        <v>95</v>
      </c>
      <c r="E576" s="80"/>
      <c r="F576" s="81"/>
      <c r="G576" s="82" t="str">
        <f t="shared" si="128"/>
        <v xml:space="preserve">Группа от QF </v>
      </c>
      <c r="H576" s="83"/>
      <c r="I576" s="83"/>
      <c r="J576" s="133"/>
      <c r="K576" s="84"/>
      <c r="L576" s="85"/>
      <c r="M576" s="85"/>
      <c r="N576" s="86"/>
      <c r="O576" s="80"/>
      <c r="P576" s="87"/>
      <c r="Q576" s="88" t="str">
        <f t="shared" si="122"/>
        <v xml:space="preserve"> </v>
      </c>
      <c r="R576" s="89"/>
      <c r="S576" s="90" t="str">
        <f t="shared" si="123"/>
        <v xml:space="preserve"> </v>
      </c>
      <c r="T576" s="90"/>
      <c r="U576" s="90"/>
      <c r="V576" s="90"/>
      <c r="W576" s="90"/>
      <c r="X576" s="87" t="s">
        <v>75</v>
      </c>
      <c r="Y576" s="76"/>
      <c r="Z576" s="91">
        <f t="shared" si="118"/>
        <v>0</v>
      </c>
      <c r="AA576" s="88" t="str">
        <f t="shared" si="124"/>
        <v xml:space="preserve"> </v>
      </c>
      <c r="AB576" s="91" t="str">
        <f t="shared" si="119"/>
        <v xml:space="preserve"> </v>
      </c>
      <c r="AC576" s="78"/>
      <c r="AD576" s="78"/>
      <c r="AE576" s="78"/>
      <c r="AG576" s="94" t="str">
        <f t="shared" si="120"/>
        <v>≤60</v>
      </c>
      <c r="AH576" s="94">
        <f t="shared" ca="1" si="121"/>
        <v>43</v>
      </c>
      <c r="AI576" s="95">
        <f t="shared" si="129"/>
        <v>0</v>
      </c>
      <c r="AJ576" s="95">
        <f t="shared" si="130"/>
        <v>0</v>
      </c>
      <c r="AK576" s="96">
        <f t="shared" si="125"/>
        <v>0</v>
      </c>
      <c r="AL576" s="96">
        <f t="shared" si="126"/>
        <v>0</v>
      </c>
    </row>
    <row r="577" spans="2:38" s="97" customFormat="1" ht="39.6" x14ac:dyDescent="0.3">
      <c r="B577" s="79">
        <f t="shared" si="127"/>
        <v>574</v>
      </c>
      <c r="C577" s="79"/>
      <c r="D577" s="80" t="s">
        <v>95</v>
      </c>
      <c r="E577" s="80"/>
      <c r="F577" s="81"/>
      <c r="G577" s="82" t="str">
        <f t="shared" si="128"/>
        <v xml:space="preserve">Группа от QF </v>
      </c>
      <c r="H577" s="83"/>
      <c r="I577" s="83"/>
      <c r="J577" s="133"/>
      <c r="K577" s="84"/>
      <c r="L577" s="85"/>
      <c r="M577" s="85"/>
      <c r="N577" s="86"/>
      <c r="O577" s="80"/>
      <c r="P577" s="87"/>
      <c r="Q577" s="88" t="str">
        <f t="shared" si="122"/>
        <v xml:space="preserve"> </v>
      </c>
      <c r="R577" s="89"/>
      <c r="S577" s="90" t="str">
        <f t="shared" si="123"/>
        <v xml:space="preserve"> </v>
      </c>
      <c r="T577" s="90"/>
      <c r="U577" s="90"/>
      <c r="V577" s="90"/>
      <c r="W577" s="90"/>
      <c r="X577" s="87" t="s">
        <v>75</v>
      </c>
      <c r="Y577" s="76"/>
      <c r="Z577" s="91">
        <f t="shared" si="118"/>
        <v>0</v>
      </c>
      <c r="AA577" s="88" t="str">
        <f t="shared" si="124"/>
        <v xml:space="preserve"> </v>
      </c>
      <c r="AB577" s="91" t="str">
        <f t="shared" si="119"/>
        <v xml:space="preserve"> </v>
      </c>
      <c r="AC577" s="78"/>
      <c r="AD577" s="78"/>
      <c r="AE577" s="78"/>
      <c r="AG577" s="94" t="str">
        <f t="shared" si="120"/>
        <v>≤60</v>
      </c>
      <c r="AH577" s="94">
        <f t="shared" ca="1" si="121"/>
        <v>46</v>
      </c>
      <c r="AI577" s="95">
        <f t="shared" si="129"/>
        <v>0</v>
      </c>
      <c r="AJ577" s="95">
        <f t="shared" si="130"/>
        <v>0</v>
      </c>
      <c r="AK577" s="96">
        <f t="shared" si="125"/>
        <v>0</v>
      </c>
      <c r="AL577" s="96">
        <f t="shared" si="126"/>
        <v>0</v>
      </c>
    </row>
    <row r="578" spans="2:38" s="97" customFormat="1" ht="39.6" x14ac:dyDescent="0.3">
      <c r="B578" s="79">
        <f t="shared" si="127"/>
        <v>575</v>
      </c>
      <c r="C578" s="79"/>
      <c r="D578" s="80" t="s">
        <v>95</v>
      </c>
      <c r="E578" s="80"/>
      <c r="F578" s="81"/>
      <c r="G578" s="82" t="str">
        <f t="shared" si="128"/>
        <v xml:space="preserve">Группа от QF </v>
      </c>
      <c r="H578" s="83"/>
      <c r="I578" s="83"/>
      <c r="J578" s="133"/>
      <c r="K578" s="84"/>
      <c r="L578" s="85"/>
      <c r="M578" s="85"/>
      <c r="N578" s="86"/>
      <c r="O578" s="80"/>
      <c r="P578" s="87"/>
      <c r="Q578" s="88" t="str">
        <f t="shared" si="122"/>
        <v xml:space="preserve"> </v>
      </c>
      <c r="R578" s="89"/>
      <c r="S578" s="90" t="str">
        <f t="shared" si="123"/>
        <v xml:space="preserve"> </v>
      </c>
      <c r="T578" s="90"/>
      <c r="U578" s="90"/>
      <c r="V578" s="90"/>
      <c r="W578" s="90"/>
      <c r="X578" s="87" t="s">
        <v>75</v>
      </c>
      <c r="Y578" s="76"/>
      <c r="Z578" s="91">
        <f t="shared" si="118"/>
        <v>0</v>
      </c>
      <c r="AA578" s="88" t="str">
        <f t="shared" si="124"/>
        <v xml:space="preserve"> </v>
      </c>
      <c r="AB578" s="91" t="str">
        <f t="shared" si="119"/>
        <v xml:space="preserve"> </v>
      </c>
      <c r="AC578" s="78"/>
      <c r="AD578" s="78"/>
      <c r="AE578" s="78"/>
      <c r="AG578" s="94" t="str">
        <f t="shared" si="120"/>
        <v>≤60</v>
      </c>
      <c r="AH578" s="94">
        <f t="shared" ca="1" si="121"/>
        <v>48</v>
      </c>
      <c r="AI578" s="95">
        <f t="shared" si="129"/>
        <v>0</v>
      </c>
      <c r="AJ578" s="95">
        <f t="shared" si="130"/>
        <v>0</v>
      </c>
      <c r="AK578" s="96">
        <f t="shared" si="125"/>
        <v>0</v>
      </c>
      <c r="AL578" s="96">
        <f t="shared" si="126"/>
        <v>0</v>
      </c>
    </row>
    <row r="579" spans="2:38" s="97" customFormat="1" ht="39.6" x14ac:dyDescent="0.3">
      <c r="B579" s="79">
        <f t="shared" si="127"/>
        <v>576</v>
      </c>
      <c r="C579" s="79"/>
      <c r="D579" s="80" t="s">
        <v>95</v>
      </c>
      <c r="E579" s="80"/>
      <c r="F579" s="81"/>
      <c r="G579" s="82" t="str">
        <f t="shared" si="128"/>
        <v xml:space="preserve">Группа от QF </v>
      </c>
      <c r="H579" s="83"/>
      <c r="I579" s="83"/>
      <c r="J579" s="133"/>
      <c r="K579" s="84"/>
      <c r="L579" s="85"/>
      <c r="M579" s="85"/>
      <c r="N579" s="86"/>
      <c r="O579" s="80"/>
      <c r="P579" s="87"/>
      <c r="Q579" s="88" t="str">
        <f t="shared" si="122"/>
        <v xml:space="preserve"> </v>
      </c>
      <c r="R579" s="89"/>
      <c r="S579" s="90" t="str">
        <f t="shared" si="123"/>
        <v xml:space="preserve"> </v>
      </c>
      <c r="T579" s="90"/>
      <c r="U579" s="90"/>
      <c r="V579" s="90"/>
      <c r="W579" s="90"/>
      <c r="X579" s="87" t="s">
        <v>75</v>
      </c>
      <c r="Y579" s="76"/>
      <c r="Z579" s="91">
        <f t="shared" ref="Z579:Z642" si="131">IF(R579=$AC$1,J579*3,IF(R579=$AD$1,J579*5,IF(R579=$AE$1,J579*8,IF(R579=$AF$1,J579*12*0.75,0))))</f>
        <v>0</v>
      </c>
      <c r="AA579" s="88" t="str">
        <f t="shared" si="124"/>
        <v xml:space="preserve"> </v>
      </c>
      <c r="AB579" s="91" t="str">
        <f t="shared" ref="AB579:AB642" si="132">IF(R579=$AC$1,J579*5,IF(R579=$AD$1,J579*10,IF(R579=$AE$1,J579*10,IF(R579=$AF$1,J579*12," "))))</f>
        <v xml:space="preserve"> </v>
      </c>
      <c r="AC579" s="78"/>
      <c r="AD579" s="78"/>
      <c r="AE579" s="78"/>
      <c r="AG579" s="94" t="str">
        <f t="shared" ref="AG579:AG642" si="133">IF(J579&gt;63,"≤120","≤60")</f>
        <v>≤60</v>
      </c>
      <c r="AH579" s="94">
        <f t="shared" ref="AH579:AH642" ca="1" si="134">IF(J579&lt;63,RANDBETWEEN(20,50),RANDBETWEEN(60,110))</f>
        <v>40</v>
      </c>
      <c r="AI579" s="95">
        <f t="shared" si="129"/>
        <v>0</v>
      </c>
      <c r="AJ579" s="95">
        <f t="shared" si="130"/>
        <v>0</v>
      </c>
      <c r="AK579" s="96">
        <f t="shared" si="125"/>
        <v>0</v>
      </c>
      <c r="AL579" s="96">
        <f t="shared" si="126"/>
        <v>0</v>
      </c>
    </row>
    <row r="580" spans="2:38" s="97" customFormat="1" ht="39.6" x14ac:dyDescent="0.3">
      <c r="B580" s="79">
        <f t="shared" si="127"/>
        <v>577</v>
      </c>
      <c r="C580" s="79"/>
      <c r="D580" s="80" t="s">
        <v>95</v>
      </c>
      <c r="E580" s="80"/>
      <c r="F580" s="81"/>
      <c r="G580" s="82" t="str">
        <f t="shared" si="128"/>
        <v xml:space="preserve">Группа от QF </v>
      </c>
      <c r="H580" s="83"/>
      <c r="I580" s="83"/>
      <c r="J580" s="133"/>
      <c r="K580" s="84"/>
      <c r="L580" s="85"/>
      <c r="M580" s="85"/>
      <c r="N580" s="86"/>
      <c r="O580" s="80"/>
      <c r="P580" s="87"/>
      <c r="Q580" s="88" t="str">
        <f t="shared" ref="Q580:Q643" si="135">IF(Z580=0," ","-")</f>
        <v xml:space="preserve"> </v>
      </c>
      <c r="R580" s="89"/>
      <c r="S580" s="90" t="str">
        <f t="shared" ref="S580:S643" si="136">IF(Z580=0," ","-")</f>
        <v xml:space="preserve"> </v>
      </c>
      <c r="T580" s="90"/>
      <c r="U580" s="90"/>
      <c r="V580" s="90"/>
      <c r="W580" s="90"/>
      <c r="X580" s="87" t="s">
        <v>75</v>
      </c>
      <c r="Y580" s="76"/>
      <c r="Z580" s="91">
        <f t="shared" si="131"/>
        <v>0</v>
      </c>
      <c r="AA580" s="88" t="str">
        <f t="shared" ref="AA580:AA643" si="137">IF(Z580=0," ","-")</f>
        <v xml:space="preserve"> </v>
      </c>
      <c r="AB580" s="91" t="str">
        <f t="shared" si="132"/>
        <v xml:space="preserve"> </v>
      </c>
      <c r="AC580" s="78"/>
      <c r="AD580" s="78"/>
      <c r="AE580" s="78"/>
      <c r="AG580" s="94" t="str">
        <f t="shared" si="133"/>
        <v>≤60</v>
      </c>
      <c r="AH580" s="94">
        <f t="shared" ca="1" si="134"/>
        <v>48</v>
      </c>
      <c r="AI580" s="95">
        <f t="shared" si="129"/>
        <v>0</v>
      </c>
      <c r="AJ580" s="95">
        <f t="shared" si="130"/>
        <v>0</v>
      </c>
      <c r="AK580" s="96">
        <f t="shared" ref="AK580:AK643" si="138">ROUND(J580*1.13,0)</f>
        <v>0</v>
      </c>
      <c r="AL580" s="96">
        <f t="shared" ref="AL580:AL643" si="139">ROUND(J580*1.45,0)</f>
        <v>0</v>
      </c>
    </row>
    <row r="581" spans="2:38" s="97" customFormat="1" ht="39.6" x14ac:dyDescent="0.3">
      <c r="B581" s="79">
        <f t="shared" si="127"/>
        <v>578</v>
      </c>
      <c r="C581" s="79"/>
      <c r="D581" s="80" t="s">
        <v>95</v>
      </c>
      <c r="E581" s="80"/>
      <c r="F581" s="81"/>
      <c r="G581" s="82" t="str">
        <f t="shared" si="128"/>
        <v xml:space="preserve">Группа от QF </v>
      </c>
      <c r="H581" s="83"/>
      <c r="I581" s="83"/>
      <c r="J581" s="133"/>
      <c r="K581" s="84"/>
      <c r="L581" s="85"/>
      <c r="M581" s="85"/>
      <c r="N581" s="86"/>
      <c r="O581" s="80"/>
      <c r="P581" s="87"/>
      <c r="Q581" s="88" t="str">
        <f t="shared" si="135"/>
        <v xml:space="preserve"> </v>
      </c>
      <c r="R581" s="89"/>
      <c r="S581" s="90" t="str">
        <f t="shared" si="136"/>
        <v xml:space="preserve"> </v>
      </c>
      <c r="T581" s="90"/>
      <c r="U581" s="90"/>
      <c r="V581" s="90"/>
      <c r="W581" s="90"/>
      <c r="X581" s="87" t="s">
        <v>75</v>
      </c>
      <c r="Y581" s="76"/>
      <c r="Z581" s="91">
        <f t="shared" si="131"/>
        <v>0</v>
      </c>
      <c r="AA581" s="88" t="str">
        <f t="shared" si="137"/>
        <v xml:space="preserve"> </v>
      </c>
      <c r="AB581" s="91" t="str">
        <f t="shared" si="132"/>
        <v xml:space="preserve"> </v>
      </c>
      <c r="AC581" s="78"/>
      <c r="AD581" s="78"/>
      <c r="AE581" s="78"/>
      <c r="AG581" s="94" t="str">
        <f t="shared" si="133"/>
        <v>≤60</v>
      </c>
      <c r="AH581" s="94">
        <f t="shared" ca="1" si="134"/>
        <v>40</v>
      </c>
      <c r="AI581" s="95">
        <f t="shared" si="129"/>
        <v>0</v>
      </c>
      <c r="AJ581" s="95">
        <f t="shared" si="130"/>
        <v>0</v>
      </c>
      <c r="AK581" s="96">
        <f t="shared" si="138"/>
        <v>0</v>
      </c>
      <c r="AL581" s="96">
        <f t="shared" si="139"/>
        <v>0</v>
      </c>
    </row>
    <row r="582" spans="2:38" s="97" customFormat="1" ht="39.6" x14ac:dyDescent="0.3">
      <c r="B582" s="79">
        <f t="shared" ref="B582:B645" si="140">(IF(B580+B581=0,(B579+1),(IF(B581=0,(B580+1),B581+1))))</f>
        <v>579</v>
      </c>
      <c r="C582" s="79"/>
      <c r="D582" s="80" t="s">
        <v>95</v>
      </c>
      <c r="E582" s="80"/>
      <c r="F582" s="81"/>
      <c r="G582" s="82" t="str">
        <f t="shared" si="128"/>
        <v xml:space="preserve">Группа от QF </v>
      </c>
      <c r="H582" s="83"/>
      <c r="I582" s="83"/>
      <c r="J582" s="133"/>
      <c r="K582" s="84"/>
      <c r="L582" s="85"/>
      <c r="M582" s="85"/>
      <c r="N582" s="86"/>
      <c r="O582" s="80"/>
      <c r="P582" s="87"/>
      <c r="Q582" s="88" t="str">
        <f t="shared" si="135"/>
        <v xml:space="preserve"> </v>
      </c>
      <c r="R582" s="89"/>
      <c r="S582" s="90" t="str">
        <f t="shared" si="136"/>
        <v xml:space="preserve"> </v>
      </c>
      <c r="T582" s="90"/>
      <c r="U582" s="90"/>
      <c r="V582" s="90"/>
      <c r="W582" s="90"/>
      <c r="X582" s="87" t="s">
        <v>75</v>
      </c>
      <c r="Y582" s="76"/>
      <c r="Z582" s="91">
        <f t="shared" si="131"/>
        <v>0</v>
      </c>
      <c r="AA582" s="88" t="str">
        <f t="shared" si="137"/>
        <v xml:space="preserve"> </v>
      </c>
      <c r="AB582" s="91" t="str">
        <f t="shared" si="132"/>
        <v xml:space="preserve"> </v>
      </c>
      <c r="AC582" s="78"/>
      <c r="AD582" s="78"/>
      <c r="AE582" s="78"/>
      <c r="AG582" s="94" t="str">
        <f t="shared" si="133"/>
        <v>≤60</v>
      </c>
      <c r="AH582" s="94">
        <f t="shared" ca="1" si="134"/>
        <v>41</v>
      </c>
      <c r="AI582" s="95">
        <f t="shared" si="129"/>
        <v>0</v>
      </c>
      <c r="AJ582" s="95">
        <f t="shared" si="130"/>
        <v>0</v>
      </c>
      <c r="AK582" s="96">
        <f t="shared" si="138"/>
        <v>0</v>
      </c>
      <c r="AL582" s="96">
        <f t="shared" si="139"/>
        <v>0</v>
      </c>
    </row>
    <row r="583" spans="2:38" s="97" customFormat="1" ht="39.6" x14ac:dyDescent="0.3">
      <c r="B583" s="79">
        <f t="shared" si="140"/>
        <v>580</v>
      </c>
      <c r="C583" s="79"/>
      <c r="D583" s="80" t="s">
        <v>95</v>
      </c>
      <c r="E583" s="80"/>
      <c r="F583" s="81"/>
      <c r="G583" s="82" t="str">
        <f t="shared" si="128"/>
        <v xml:space="preserve">Группа от QF </v>
      </c>
      <c r="H583" s="83"/>
      <c r="I583" s="83"/>
      <c r="J583" s="133"/>
      <c r="K583" s="84"/>
      <c r="L583" s="85"/>
      <c r="M583" s="85"/>
      <c r="N583" s="86"/>
      <c r="O583" s="80"/>
      <c r="P583" s="87"/>
      <c r="Q583" s="88" t="str">
        <f t="shared" si="135"/>
        <v xml:space="preserve"> </v>
      </c>
      <c r="R583" s="89"/>
      <c r="S583" s="90" t="str">
        <f t="shared" si="136"/>
        <v xml:space="preserve"> </v>
      </c>
      <c r="T583" s="90"/>
      <c r="U583" s="90"/>
      <c r="V583" s="90"/>
      <c r="W583" s="90"/>
      <c r="X583" s="87" t="s">
        <v>75</v>
      </c>
      <c r="Y583" s="76"/>
      <c r="Z583" s="91">
        <f t="shared" si="131"/>
        <v>0</v>
      </c>
      <c r="AA583" s="88" t="str">
        <f t="shared" si="137"/>
        <v xml:space="preserve"> </v>
      </c>
      <c r="AB583" s="91" t="str">
        <f t="shared" si="132"/>
        <v xml:space="preserve"> </v>
      </c>
      <c r="AC583" s="78"/>
      <c r="AD583" s="78"/>
      <c r="AE583" s="78"/>
      <c r="AG583" s="94" t="str">
        <f t="shared" si="133"/>
        <v>≤60</v>
      </c>
      <c r="AH583" s="94">
        <f t="shared" ca="1" si="134"/>
        <v>21</v>
      </c>
      <c r="AI583" s="95">
        <f t="shared" si="129"/>
        <v>0</v>
      </c>
      <c r="AJ583" s="95">
        <f t="shared" si="130"/>
        <v>0</v>
      </c>
      <c r="AK583" s="96">
        <f t="shared" si="138"/>
        <v>0</v>
      </c>
      <c r="AL583" s="96">
        <f t="shared" si="139"/>
        <v>0</v>
      </c>
    </row>
    <row r="584" spans="2:38" s="97" customFormat="1" ht="39.6" x14ac:dyDescent="0.3">
      <c r="B584" s="79">
        <f t="shared" si="140"/>
        <v>581</v>
      </c>
      <c r="C584" s="79"/>
      <c r="D584" s="80" t="s">
        <v>95</v>
      </c>
      <c r="E584" s="80"/>
      <c r="F584" s="81"/>
      <c r="G584" s="82" t="str">
        <f t="shared" si="128"/>
        <v xml:space="preserve">Группа от QF </v>
      </c>
      <c r="H584" s="83"/>
      <c r="I584" s="83"/>
      <c r="J584" s="133"/>
      <c r="K584" s="84"/>
      <c r="L584" s="85"/>
      <c r="M584" s="85"/>
      <c r="N584" s="86"/>
      <c r="O584" s="80"/>
      <c r="P584" s="87"/>
      <c r="Q584" s="88" t="str">
        <f t="shared" si="135"/>
        <v xml:space="preserve"> </v>
      </c>
      <c r="R584" s="89"/>
      <c r="S584" s="90" t="str">
        <f t="shared" si="136"/>
        <v xml:space="preserve"> </v>
      </c>
      <c r="T584" s="90"/>
      <c r="U584" s="90"/>
      <c r="V584" s="90"/>
      <c r="W584" s="90"/>
      <c r="X584" s="87" t="s">
        <v>75</v>
      </c>
      <c r="Y584" s="76"/>
      <c r="Z584" s="91">
        <f t="shared" si="131"/>
        <v>0</v>
      </c>
      <c r="AA584" s="88" t="str">
        <f t="shared" si="137"/>
        <v xml:space="preserve"> </v>
      </c>
      <c r="AB584" s="91" t="str">
        <f t="shared" si="132"/>
        <v xml:space="preserve"> </v>
      </c>
      <c r="AC584" s="78"/>
      <c r="AD584" s="78"/>
      <c r="AE584" s="78"/>
      <c r="AG584" s="94" t="str">
        <f t="shared" si="133"/>
        <v>≤60</v>
      </c>
      <c r="AH584" s="94">
        <f t="shared" ca="1" si="134"/>
        <v>45</v>
      </c>
      <c r="AI584" s="95">
        <f t="shared" si="129"/>
        <v>0</v>
      </c>
      <c r="AJ584" s="95">
        <f t="shared" si="130"/>
        <v>0</v>
      </c>
      <c r="AK584" s="96">
        <f t="shared" si="138"/>
        <v>0</v>
      </c>
      <c r="AL584" s="96">
        <f t="shared" si="139"/>
        <v>0</v>
      </c>
    </row>
    <row r="585" spans="2:38" s="97" customFormat="1" ht="39.6" x14ac:dyDescent="0.3">
      <c r="B585" s="79">
        <f t="shared" si="140"/>
        <v>582</v>
      </c>
      <c r="C585" s="79"/>
      <c r="D585" s="80" t="s">
        <v>95</v>
      </c>
      <c r="E585" s="80"/>
      <c r="F585" s="81"/>
      <c r="G585" s="82" t="str">
        <f t="shared" si="128"/>
        <v xml:space="preserve">Группа от QF </v>
      </c>
      <c r="H585" s="83"/>
      <c r="I585" s="83"/>
      <c r="J585" s="133"/>
      <c r="K585" s="84"/>
      <c r="L585" s="85"/>
      <c r="M585" s="85"/>
      <c r="N585" s="86"/>
      <c r="O585" s="80"/>
      <c r="P585" s="87"/>
      <c r="Q585" s="88" t="str">
        <f t="shared" si="135"/>
        <v xml:space="preserve"> </v>
      </c>
      <c r="R585" s="89"/>
      <c r="S585" s="90" t="str">
        <f t="shared" si="136"/>
        <v xml:space="preserve"> </v>
      </c>
      <c r="T585" s="90"/>
      <c r="U585" s="90"/>
      <c r="V585" s="90"/>
      <c r="W585" s="90"/>
      <c r="X585" s="87" t="s">
        <v>75</v>
      </c>
      <c r="Y585" s="76"/>
      <c r="Z585" s="91">
        <f t="shared" si="131"/>
        <v>0</v>
      </c>
      <c r="AA585" s="88" t="str">
        <f t="shared" si="137"/>
        <v xml:space="preserve"> </v>
      </c>
      <c r="AB585" s="91" t="str">
        <f t="shared" si="132"/>
        <v xml:space="preserve"> </v>
      </c>
      <c r="AC585" s="78"/>
      <c r="AD585" s="78"/>
      <c r="AE585" s="78"/>
      <c r="AG585" s="94" t="str">
        <f t="shared" si="133"/>
        <v>≤60</v>
      </c>
      <c r="AH585" s="94">
        <f t="shared" ca="1" si="134"/>
        <v>27</v>
      </c>
      <c r="AI585" s="95">
        <f t="shared" si="129"/>
        <v>0</v>
      </c>
      <c r="AJ585" s="95">
        <f t="shared" si="130"/>
        <v>0</v>
      </c>
      <c r="AK585" s="96">
        <f t="shared" si="138"/>
        <v>0</v>
      </c>
      <c r="AL585" s="96">
        <f t="shared" si="139"/>
        <v>0</v>
      </c>
    </row>
    <row r="586" spans="2:38" s="97" customFormat="1" ht="39.6" x14ac:dyDescent="0.3">
      <c r="B586" s="79">
        <f t="shared" si="140"/>
        <v>583</v>
      </c>
      <c r="C586" s="79"/>
      <c r="D586" s="80" t="s">
        <v>95</v>
      </c>
      <c r="E586" s="80"/>
      <c r="F586" s="81"/>
      <c r="G586" s="82" t="str">
        <f t="shared" si="128"/>
        <v xml:space="preserve">Группа от QF </v>
      </c>
      <c r="H586" s="83"/>
      <c r="I586" s="83"/>
      <c r="J586" s="133"/>
      <c r="K586" s="84"/>
      <c r="L586" s="85"/>
      <c r="M586" s="85"/>
      <c r="N586" s="86"/>
      <c r="O586" s="80"/>
      <c r="P586" s="87"/>
      <c r="Q586" s="88" t="str">
        <f t="shared" si="135"/>
        <v xml:space="preserve"> </v>
      </c>
      <c r="R586" s="89"/>
      <c r="S586" s="90" t="str">
        <f t="shared" si="136"/>
        <v xml:space="preserve"> </v>
      </c>
      <c r="T586" s="90"/>
      <c r="U586" s="90"/>
      <c r="V586" s="90"/>
      <c r="W586" s="90"/>
      <c r="X586" s="87" t="s">
        <v>75</v>
      </c>
      <c r="Y586" s="76"/>
      <c r="Z586" s="91">
        <f t="shared" si="131"/>
        <v>0</v>
      </c>
      <c r="AA586" s="88" t="str">
        <f t="shared" si="137"/>
        <v xml:space="preserve"> </v>
      </c>
      <c r="AB586" s="91" t="str">
        <f t="shared" si="132"/>
        <v xml:space="preserve"> </v>
      </c>
      <c r="AC586" s="78"/>
      <c r="AD586" s="78"/>
      <c r="AE586" s="78"/>
      <c r="AG586" s="94" t="str">
        <f t="shared" si="133"/>
        <v>≤60</v>
      </c>
      <c r="AH586" s="94">
        <f t="shared" ca="1" si="134"/>
        <v>49</v>
      </c>
      <c r="AI586" s="95">
        <f t="shared" si="129"/>
        <v>0</v>
      </c>
      <c r="AJ586" s="95">
        <f t="shared" si="130"/>
        <v>0</v>
      </c>
      <c r="AK586" s="96">
        <f t="shared" si="138"/>
        <v>0</v>
      </c>
      <c r="AL586" s="96">
        <f t="shared" si="139"/>
        <v>0</v>
      </c>
    </row>
    <row r="587" spans="2:38" s="97" customFormat="1" ht="39.6" x14ac:dyDescent="0.3">
      <c r="B587" s="79">
        <f t="shared" si="140"/>
        <v>584</v>
      </c>
      <c r="C587" s="79"/>
      <c r="D587" s="80" t="s">
        <v>95</v>
      </c>
      <c r="E587" s="80"/>
      <c r="F587" s="81"/>
      <c r="G587" s="82" t="str">
        <f t="shared" si="128"/>
        <v xml:space="preserve">Группа от QF </v>
      </c>
      <c r="H587" s="83"/>
      <c r="I587" s="83"/>
      <c r="J587" s="133"/>
      <c r="K587" s="84"/>
      <c r="L587" s="85"/>
      <c r="M587" s="85"/>
      <c r="N587" s="86"/>
      <c r="O587" s="80"/>
      <c r="P587" s="87"/>
      <c r="Q587" s="88" t="str">
        <f t="shared" si="135"/>
        <v xml:space="preserve"> </v>
      </c>
      <c r="R587" s="89"/>
      <c r="S587" s="90" t="str">
        <f t="shared" si="136"/>
        <v xml:space="preserve"> </v>
      </c>
      <c r="T587" s="90"/>
      <c r="U587" s="90"/>
      <c r="V587" s="90"/>
      <c r="W587" s="90"/>
      <c r="X587" s="87" t="s">
        <v>75</v>
      </c>
      <c r="Y587" s="76"/>
      <c r="Z587" s="91">
        <f t="shared" si="131"/>
        <v>0</v>
      </c>
      <c r="AA587" s="88" t="str">
        <f t="shared" si="137"/>
        <v xml:space="preserve"> </v>
      </c>
      <c r="AB587" s="91" t="str">
        <f t="shared" si="132"/>
        <v xml:space="preserve"> </v>
      </c>
      <c r="AC587" s="78"/>
      <c r="AD587" s="78"/>
      <c r="AE587" s="78"/>
      <c r="AG587" s="94" t="str">
        <f t="shared" si="133"/>
        <v>≤60</v>
      </c>
      <c r="AH587" s="94">
        <f t="shared" ca="1" si="134"/>
        <v>38</v>
      </c>
      <c r="AI587" s="95">
        <f t="shared" si="129"/>
        <v>0</v>
      </c>
      <c r="AJ587" s="95">
        <f t="shared" si="130"/>
        <v>0</v>
      </c>
      <c r="AK587" s="96">
        <f t="shared" si="138"/>
        <v>0</v>
      </c>
      <c r="AL587" s="96">
        <f t="shared" si="139"/>
        <v>0</v>
      </c>
    </row>
    <row r="588" spans="2:38" s="97" customFormat="1" ht="39.6" x14ac:dyDescent="0.3">
      <c r="B588" s="79">
        <f t="shared" si="140"/>
        <v>585</v>
      </c>
      <c r="C588" s="79"/>
      <c r="D588" s="80" t="s">
        <v>95</v>
      </c>
      <c r="E588" s="80"/>
      <c r="F588" s="81"/>
      <c r="G588" s="82" t="str">
        <f t="shared" si="128"/>
        <v xml:space="preserve">Группа от QF </v>
      </c>
      <c r="H588" s="83"/>
      <c r="I588" s="83"/>
      <c r="J588" s="133"/>
      <c r="K588" s="84"/>
      <c r="L588" s="85"/>
      <c r="M588" s="85"/>
      <c r="N588" s="86"/>
      <c r="O588" s="80"/>
      <c r="P588" s="87"/>
      <c r="Q588" s="88" t="str">
        <f t="shared" si="135"/>
        <v xml:space="preserve"> </v>
      </c>
      <c r="R588" s="89"/>
      <c r="S588" s="90" t="str">
        <f t="shared" si="136"/>
        <v xml:space="preserve"> </v>
      </c>
      <c r="T588" s="90"/>
      <c r="U588" s="90"/>
      <c r="V588" s="90"/>
      <c r="W588" s="90"/>
      <c r="X588" s="87" t="s">
        <v>75</v>
      </c>
      <c r="Y588" s="76"/>
      <c r="Z588" s="91">
        <f t="shared" si="131"/>
        <v>0</v>
      </c>
      <c r="AA588" s="88" t="str">
        <f t="shared" si="137"/>
        <v xml:space="preserve"> </v>
      </c>
      <c r="AB588" s="91" t="str">
        <f t="shared" si="132"/>
        <v xml:space="preserve"> </v>
      </c>
      <c r="AC588" s="78"/>
      <c r="AD588" s="78"/>
      <c r="AE588" s="78"/>
      <c r="AG588" s="94" t="str">
        <f t="shared" si="133"/>
        <v>≤60</v>
      </c>
      <c r="AH588" s="94">
        <f t="shared" ca="1" si="134"/>
        <v>45</v>
      </c>
      <c r="AI588" s="95">
        <f t="shared" si="129"/>
        <v>0</v>
      </c>
      <c r="AJ588" s="95">
        <f t="shared" si="130"/>
        <v>0</v>
      </c>
      <c r="AK588" s="96">
        <f t="shared" si="138"/>
        <v>0</v>
      </c>
      <c r="AL588" s="96">
        <f t="shared" si="139"/>
        <v>0</v>
      </c>
    </row>
    <row r="589" spans="2:38" s="97" customFormat="1" ht="39.6" x14ac:dyDescent="0.3">
      <c r="B589" s="79">
        <f t="shared" si="140"/>
        <v>586</v>
      </c>
      <c r="C589" s="79"/>
      <c r="D589" s="80" t="s">
        <v>95</v>
      </c>
      <c r="E589" s="80"/>
      <c r="F589" s="81"/>
      <c r="G589" s="82" t="str">
        <f t="shared" ref="G589:G652" si="141">CONCATENATE(D589," ",F589,E589)</f>
        <v xml:space="preserve">Группа от QF </v>
      </c>
      <c r="H589" s="83"/>
      <c r="I589" s="83"/>
      <c r="J589" s="133"/>
      <c r="K589" s="84"/>
      <c r="L589" s="85"/>
      <c r="M589" s="85"/>
      <c r="N589" s="86"/>
      <c r="O589" s="80"/>
      <c r="P589" s="87"/>
      <c r="Q589" s="88" t="str">
        <f t="shared" si="135"/>
        <v xml:space="preserve"> </v>
      </c>
      <c r="R589" s="89"/>
      <c r="S589" s="90" t="str">
        <f t="shared" si="136"/>
        <v xml:space="preserve"> </v>
      </c>
      <c r="T589" s="90"/>
      <c r="U589" s="90"/>
      <c r="V589" s="90"/>
      <c r="W589" s="90"/>
      <c r="X589" s="87" t="s">
        <v>75</v>
      </c>
      <c r="Y589" s="76"/>
      <c r="Z589" s="91">
        <f t="shared" si="131"/>
        <v>0</v>
      </c>
      <c r="AA589" s="88" t="str">
        <f t="shared" si="137"/>
        <v xml:space="preserve"> </v>
      </c>
      <c r="AB589" s="91" t="str">
        <f t="shared" si="132"/>
        <v xml:space="preserve"> </v>
      </c>
      <c r="AC589" s="78"/>
      <c r="AD589" s="78"/>
      <c r="AE589" s="78"/>
      <c r="AG589" s="94" t="str">
        <f t="shared" si="133"/>
        <v>≤60</v>
      </c>
      <c r="AH589" s="94">
        <f t="shared" ca="1" si="134"/>
        <v>37</v>
      </c>
      <c r="AI589" s="95">
        <f t="shared" si="129"/>
        <v>0</v>
      </c>
      <c r="AJ589" s="95">
        <f t="shared" si="130"/>
        <v>0</v>
      </c>
      <c r="AK589" s="96">
        <f t="shared" si="138"/>
        <v>0</v>
      </c>
      <c r="AL589" s="96">
        <f t="shared" si="139"/>
        <v>0</v>
      </c>
    </row>
    <row r="590" spans="2:38" s="97" customFormat="1" ht="39.6" x14ac:dyDescent="0.3">
      <c r="B590" s="79">
        <f t="shared" si="140"/>
        <v>587</v>
      </c>
      <c r="C590" s="79"/>
      <c r="D590" s="80" t="s">
        <v>95</v>
      </c>
      <c r="E590" s="80"/>
      <c r="F590" s="81"/>
      <c r="G590" s="82" t="str">
        <f t="shared" si="141"/>
        <v xml:space="preserve">Группа от QF </v>
      </c>
      <c r="H590" s="83"/>
      <c r="I590" s="83"/>
      <c r="J590" s="133"/>
      <c r="K590" s="84"/>
      <c r="L590" s="85"/>
      <c r="M590" s="85"/>
      <c r="N590" s="86"/>
      <c r="O590" s="80"/>
      <c r="P590" s="87"/>
      <c r="Q590" s="88" t="str">
        <f t="shared" si="135"/>
        <v xml:space="preserve"> </v>
      </c>
      <c r="R590" s="89"/>
      <c r="S590" s="90" t="str">
        <f t="shared" si="136"/>
        <v xml:space="preserve"> </v>
      </c>
      <c r="T590" s="90"/>
      <c r="U590" s="90"/>
      <c r="V590" s="90"/>
      <c r="W590" s="90"/>
      <c r="X590" s="87" t="s">
        <v>75</v>
      </c>
      <c r="Y590" s="76"/>
      <c r="Z590" s="91">
        <f t="shared" si="131"/>
        <v>0</v>
      </c>
      <c r="AA590" s="88" t="str">
        <f t="shared" si="137"/>
        <v xml:space="preserve"> </v>
      </c>
      <c r="AB590" s="91" t="str">
        <f t="shared" si="132"/>
        <v xml:space="preserve"> </v>
      </c>
      <c r="AC590" s="78"/>
      <c r="AD590" s="78"/>
      <c r="AE590" s="78"/>
      <c r="AG590" s="94" t="str">
        <f t="shared" si="133"/>
        <v>≤60</v>
      </c>
      <c r="AH590" s="94">
        <f t="shared" ca="1" si="134"/>
        <v>50</v>
      </c>
      <c r="AI590" s="95">
        <f t="shared" ref="AI590:AI653" si="142">IF(R590=$AC$1,J590*3,IF(R590=$AD$1,J590*5,IF(R590=$AE$1,J590*8,IF(R590=$AF$1,J590*12,0))))</f>
        <v>0</v>
      </c>
      <c r="AJ590" s="95">
        <f t="shared" ref="AJ590:AJ653" si="143">IF(R590=$AC$1,J590*5,IF(R590=$AD$1,J590*10,IF(R590=$AE$1,J590*10,IF(R590=$AF$1,J590*0,0))))</f>
        <v>0</v>
      </c>
      <c r="AK590" s="96">
        <f t="shared" si="138"/>
        <v>0</v>
      </c>
      <c r="AL590" s="96">
        <f t="shared" si="139"/>
        <v>0</v>
      </c>
    </row>
    <row r="591" spans="2:38" s="97" customFormat="1" ht="39.6" x14ac:dyDescent="0.3">
      <c r="B591" s="79">
        <f t="shared" si="140"/>
        <v>588</v>
      </c>
      <c r="C591" s="79"/>
      <c r="D591" s="80" t="s">
        <v>95</v>
      </c>
      <c r="E591" s="80"/>
      <c r="F591" s="81"/>
      <c r="G591" s="82" t="str">
        <f t="shared" si="141"/>
        <v xml:space="preserve">Группа от QF </v>
      </c>
      <c r="H591" s="83"/>
      <c r="I591" s="83"/>
      <c r="J591" s="133"/>
      <c r="K591" s="84"/>
      <c r="L591" s="85"/>
      <c r="M591" s="85"/>
      <c r="N591" s="86"/>
      <c r="O591" s="80"/>
      <c r="P591" s="87"/>
      <c r="Q591" s="88" t="str">
        <f t="shared" si="135"/>
        <v xml:space="preserve"> </v>
      </c>
      <c r="R591" s="89"/>
      <c r="S591" s="90" t="str">
        <f t="shared" si="136"/>
        <v xml:space="preserve"> </v>
      </c>
      <c r="T591" s="90"/>
      <c r="U591" s="90"/>
      <c r="V591" s="90"/>
      <c r="W591" s="90"/>
      <c r="X591" s="87" t="s">
        <v>75</v>
      </c>
      <c r="Y591" s="76"/>
      <c r="Z591" s="91">
        <f t="shared" si="131"/>
        <v>0</v>
      </c>
      <c r="AA591" s="88" t="str">
        <f t="shared" si="137"/>
        <v xml:space="preserve"> </v>
      </c>
      <c r="AB591" s="91" t="str">
        <f t="shared" si="132"/>
        <v xml:space="preserve"> </v>
      </c>
      <c r="AC591" s="78"/>
      <c r="AD591" s="78"/>
      <c r="AE591" s="78"/>
      <c r="AG591" s="94" t="str">
        <f t="shared" si="133"/>
        <v>≤60</v>
      </c>
      <c r="AH591" s="94">
        <f t="shared" ca="1" si="134"/>
        <v>33</v>
      </c>
      <c r="AI591" s="95">
        <f t="shared" si="142"/>
        <v>0</v>
      </c>
      <c r="AJ591" s="95">
        <f t="shared" si="143"/>
        <v>0</v>
      </c>
      <c r="AK591" s="96">
        <f t="shared" si="138"/>
        <v>0</v>
      </c>
      <c r="AL591" s="96">
        <f t="shared" si="139"/>
        <v>0</v>
      </c>
    </row>
    <row r="592" spans="2:38" s="97" customFormat="1" ht="39.6" x14ac:dyDescent="0.3">
      <c r="B592" s="79">
        <f t="shared" si="140"/>
        <v>589</v>
      </c>
      <c r="C592" s="79"/>
      <c r="D592" s="80" t="s">
        <v>95</v>
      </c>
      <c r="E592" s="80"/>
      <c r="F592" s="81"/>
      <c r="G592" s="82" t="str">
        <f t="shared" si="141"/>
        <v xml:space="preserve">Группа от QF </v>
      </c>
      <c r="H592" s="83"/>
      <c r="I592" s="83"/>
      <c r="J592" s="133"/>
      <c r="K592" s="84"/>
      <c r="L592" s="85"/>
      <c r="M592" s="85"/>
      <c r="N592" s="86"/>
      <c r="O592" s="80"/>
      <c r="P592" s="87"/>
      <c r="Q592" s="88" t="str">
        <f t="shared" si="135"/>
        <v xml:space="preserve"> </v>
      </c>
      <c r="R592" s="89"/>
      <c r="S592" s="90" t="str">
        <f t="shared" si="136"/>
        <v xml:space="preserve"> </v>
      </c>
      <c r="T592" s="90"/>
      <c r="U592" s="90"/>
      <c r="V592" s="90"/>
      <c r="W592" s="90"/>
      <c r="X592" s="87" t="s">
        <v>75</v>
      </c>
      <c r="Y592" s="76"/>
      <c r="Z592" s="91">
        <f t="shared" si="131"/>
        <v>0</v>
      </c>
      <c r="AA592" s="88" t="str">
        <f t="shared" si="137"/>
        <v xml:space="preserve"> </v>
      </c>
      <c r="AB592" s="91" t="str">
        <f t="shared" si="132"/>
        <v xml:space="preserve"> </v>
      </c>
      <c r="AC592" s="78"/>
      <c r="AD592" s="78"/>
      <c r="AE592" s="78"/>
      <c r="AG592" s="94" t="str">
        <f t="shared" si="133"/>
        <v>≤60</v>
      </c>
      <c r="AH592" s="94">
        <f t="shared" ca="1" si="134"/>
        <v>40</v>
      </c>
      <c r="AI592" s="95">
        <f t="shared" si="142"/>
        <v>0</v>
      </c>
      <c r="AJ592" s="95">
        <f t="shared" si="143"/>
        <v>0</v>
      </c>
      <c r="AK592" s="96">
        <f t="shared" si="138"/>
        <v>0</v>
      </c>
      <c r="AL592" s="96">
        <f t="shared" si="139"/>
        <v>0</v>
      </c>
    </row>
    <row r="593" spans="2:38" s="97" customFormat="1" ht="39.6" x14ac:dyDescent="0.3">
      <c r="B593" s="79">
        <f t="shared" si="140"/>
        <v>590</v>
      </c>
      <c r="C593" s="79"/>
      <c r="D593" s="80" t="s">
        <v>95</v>
      </c>
      <c r="E593" s="80"/>
      <c r="F593" s="81"/>
      <c r="G593" s="82" t="str">
        <f t="shared" si="141"/>
        <v xml:space="preserve">Группа от QF </v>
      </c>
      <c r="H593" s="83"/>
      <c r="I593" s="83"/>
      <c r="J593" s="133"/>
      <c r="K593" s="84"/>
      <c r="L593" s="85"/>
      <c r="M593" s="85"/>
      <c r="N593" s="86"/>
      <c r="O593" s="80"/>
      <c r="P593" s="87"/>
      <c r="Q593" s="88" t="str">
        <f t="shared" si="135"/>
        <v xml:space="preserve"> </v>
      </c>
      <c r="R593" s="89"/>
      <c r="S593" s="90" t="str">
        <f t="shared" si="136"/>
        <v xml:space="preserve"> </v>
      </c>
      <c r="T593" s="90"/>
      <c r="U593" s="90"/>
      <c r="V593" s="90"/>
      <c r="W593" s="90"/>
      <c r="X593" s="87" t="s">
        <v>75</v>
      </c>
      <c r="Y593" s="76"/>
      <c r="Z593" s="91">
        <f t="shared" si="131"/>
        <v>0</v>
      </c>
      <c r="AA593" s="88" t="str">
        <f t="shared" si="137"/>
        <v xml:space="preserve"> </v>
      </c>
      <c r="AB593" s="91" t="str">
        <f t="shared" si="132"/>
        <v xml:space="preserve"> </v>
      </c>
      <c r="AC593" s="78"/>
      <c r="AD593" s="78"/>
      <c r="AE593" s="78"/>
      <c r="AG593" s="94" t="str">
        <f t="shared" si="133"/>
        <v>≤60</v>
      </c>
      <c r="AH593" s="94">
        <f t="shared" ca="1" si="134"/>
        <v>28</v>
      </c>
      <c r="AI593" s="95">
        <f t="shared" si="142"/>
        <v>0</v>
      </c>
      <c r="AJ593" s="95">
        <f t="shared" si="143"/>
        <v>0</v>
      </c>
      <c r="AK593" s="96">
        <f t="shared" si="138"/>
        <v>0</v>
      </c>
      <c r="AL593" s="96">
        <f t="shared" si="139"/>
        <v>0</v>
      </c>
    </row>
    <row r="594" spans="2:38" s="97" customFormat="1" ht="39.6" x14ac:dyDescent="0.3">
      <c r="B594" s="79">
        <f t="shared" si="140"/>
        <v>591</v>
      </c>
      <c r="C594" s="79"/>
      <c r="D594" s="80" t="s">
        <v>95</v>
      </c>
      <c r="E594" s="80"/>
      <c r="F594" s="81"/>
      <c r="G594" s="82" t="str">
        <f t="shared" si="141"/>
        <v xml:space="preserve">Группа от QF </v>
      </c>
      <c r="H594" s="83"/>
      <c r="I594" s="83"/>
      <c r="J594" s="133"/>
      <c r="K594" s="84"/>
      <c r="L594" s="85"/>
      <c r="M594" s="85"/>
      <c r="N594" s="86"/>
      <c r="O594" s="80"/>
      <c r="P594" s="87"/>
      <c r="Q594" s="88" t="str">
        <f t="shared" si="135"/>
        <v xml:space="preserve"> </v>
      </c>
      <c r="R594" s="89"/>
      <c r="S594" s="90" t="str">
        <f t="shared" si="136"/>
        <v xml:space="preserve"> </v>
      </c>
      <c r="T594" s="90"/>
      <c r="U594" s="90"/>
      <c r="V594" s="90"/>
      <c r="W594" s="90"/>
      <c r="X594" s="87" t="s">
        <v>75</v>
      </c>
      <c r="Y594" s="76"/>
      <c r="Z594" s="91">
        <f t="shared" si="131"/>
        <v>0</v>
      </c>
      <c r="AA594" s="88" t="str">
        <f t="shared" si="137"/>
        <v xml:space="preserve"> </v>
      </c>
      <c r="AB594" s="91" t="str">
        <f t="shared" si="132"/>
        <v xml:space="preserve"> </v>
      </c>
      <c r="AC594" s="78"/>
      <c r="AD594" s="78"/>
      <c r="AE594" s="78"/>
      <c r="AG594" s="94" t="str">
        <f t="shared" si="133"/>
        <v>≤60</v>
      </c>
      <c r="AH594" s="94">
        <f t="shared" ca="1" si="134"/>
        <v>25</v>
      </c>
      <c r="AI594" s="95">
        <f t="shared" si="142"/>
        <v>0</v>
      </c>
      <c r="AJ594" s="95">
        <f t="shared" si="143"/>
        <v>0</v>
      </c>
      <c r="AK594" s="96">
        <f t="shared" si="138"/>
        <v>0</v>
      </c>
      <c r="AL594" s="96">
        <f t="shared" si="139"/>
        <v>0</v>
      </c>
    </row>
    <row r="595" spans="2:38" s="97" customFormat="1" ht="39.6" x14ac:dyDescent="0.3">
      <c r="B595" s="79">
        <f t="shared" si="140"/>
        <v>592</v>
      </c>
      <c r="C595" s="79"/>
      <c r="D595" s="80" t="s">
        <v>95</v>
      </c>
      <c r="E595" s="80"/>
      <c r="F595" s="81"/>
      <c r="G595" s="82" t="str">
        <f t="shared" si="141"/>
        <v xml:space="preserve">Группа от QF </v>
      </c>
      <c r="H595" s="83"/>
      <c r="I595" s="83"/>
      <c r="J595" s="133"/>
      <c r="K595" s="84"/>
      <c r="L595" s="85"/>
      <c r="M595" s="85"/>
      <c r="N595" s="86"/>
      <c r="O595" s="80"/>
      <c r="P595" s="87"/>
      <c r="Q595" s="88" t="str">
        <f t="shared" si="135"/>
        <v xml:space="preserve"> </v>
      </c>
      <c r="R595" s="89"/>
      <c r="S595" s="90" t="str">
        <f t="shared" si="136"/>
        <v xml:space="preserve"> </v>
      </c>
      <c r="T595" s="90"/>
      <c r="U595" s="90"/>
      <c r="V595" s="90"/>
      <c r="W595" s="90"/>
      <c r="X595" s="87" t="s">
        <v>75</v>
      </c>
      <c r="Y595" s="76"/>
      <c r="Z595" s="91">
        <f t="shared" si="131"/>
        <v>0</v>
      </c>
      <c r="AA595" s="88" t="str">
        <f t="shared" si="137"/>
        <v xml:space="preserve"> </v>
      </c>
      <c r="AB595" s="91" t="str">
        <f t="shared" si="132"/>
        <v xml:space="preserve"> </v>
      </c>
      <c r="AC595" s="78"/>
      <c r="AD595" s="78"/>
      <c r="AE595" s="78"/>
      <c r="AG595" s="94" t="str">
        <f t="shared" si="133"/>
        <v>≤60</v>
      </c>
      <c r="AH595" s="94">
        <f t="shared" ca="1" si="134"/>
        <v>40</v>
      </c>
      <c r="AI595" s="95">
        <f t="shared" si="142"/>
        <v>0</v>
      </c>
      <c r="AJ595" s="95">
        <f t="shared" si="143"/>
        <v>0</v>
      </c>
      <c r="AK595" s="96">
        <f t="shared" si="138"/>
        <v>0</v>
      </c>
      <c r="AL595" s="96">
        <f t="shared" si="139"/>
        <v>0</v>
      </c>
    </row>
    <row r="596" spans="2:38" s="97" customFormat="1" ht="39.6" x14ac:dyDescent="0.3">
      <c r="B596" s="79">
        <f t="shared" si="140"/>
        <v>593</v>
      </c>
      <c r="C596" s="79"/>
      <c r="D596" s="80" t="s">
        <v>95</v>
      </c>
      <c r="E596" s="80"/>
      <c r="F596" s="81"/>
      <c r="G596" s="82" t="str">
        <f t="shared" si="141"/>
        <v xml:space="preserve">Группа от QF </v>
      </c>
      <c r="H596" s="83"/>
      <c r="I596" s="83"/>
      <c r="J596" s="133"/>
      <c r="K596" s="84"/>
      <c r="L596" s="85"/>
      <c r="M596" s="85"/>
      <c r="N596" s="86"/>
      <c r="O596" s="80"/>
      <c r="P596" s="87"/>
      <c r="Q596" s="88" t="str">
        <f t="shared" si="135"/>
        <v xml:space="preserve"> </v>
      </c>
      <c r="R596" s="89"/>
      <c r="S596" s="90" t="str">
        <f t="shared" si="136"/>
        <v xml:space="preserve"> </v>
      </c>
      <c r="T596" s="90"/>
      <c r="U596" s="90"/>
      <c r="V596" s="90"/>
      <c r="W596" s="90"/>
      <c r="X596" s="87" t="s">
        <v>75</v>
      </c>
      <c r="Y596" s="76"/>
      <c r="Z596" s="91">
        <f t="shared" si="131"/>
        <v>0</v>
      </c>
      <c r="AA596" s="88" t="str">
        <f t="shared" si="137"/>
        <v xml:space="preserve"> </v>
      </c>
      <c r="AB596" s="91" t="str">
        <f t="shared" si="132"/>
        <v xml:space="preserve"> </v>
      </c>
      <c r="AC596" s="78"/>
      <c r="AD596" s="78"/>
      <c r="AE596" s="78"/>
      <c r="AG596" s="94" t="str">
        <f t="shared" si="133"/>
        <v>≤60</v>
      </c>
      <c r="AH596" s="94">
        <f t="shared" ca="1" si="134"/>
        <v>40</v>
      </c>
      <c r="AI596" s="95">
        <f t="shared" si="142"/>
        <v>0</v>
      </c>
      <c r="AJ596" s="95">
        <f t="shared" si="143"/>
        <v>0</v>
      </c>
      <c r="AK596" s="96">
        <f t="shared" si="138"/>
        <v>0</v>
      </c>
      <c r="AL596" s="96">
        <f t="shared" si="139"/>
        <v>0</v>
      </c>
    </row>
    <row r="597" spans="2:38" s="97" customFormat="1" ht="39.6" x14ac:dyDescent="0.3">
      <c r="B597" s="79">
        <f t="shared" si="140"/>
        <v>594</v>
      </c>
      <c r="C597" s="79"/>
      <c r="D597" s="80" t="s">
        <v>95</v>
      </c>
      <c r="E597" s="80"/>
      <c r="F597" s="81"/>
      <c r="G597" s="82" t="str">
        <f t="shared" si="141"/>
        <v xml:space="preserve">Группа от QF </v>
      </c>
      <c r="H597" s="83"/>
      <c r="I597" s="83"/>
      <c r="J597" s="133"/>
      <c r="K597" s="84"/>
      <c r="L597" s="85"/>
      <c r="M597" s="85"/>
      <c r="N597" s="86"/>
      <c r="O597" s="80"/>
      <c r="P597" s="87"/>
      <c r="Q597" s="88" t="str">
        <f t="shared" si="135"/>
        <v xml:space="preserve"> </v>
      </c>
      <c r="R597" s="89"/>
      <c r="S597" s="90" t="str">
        <f t="shared" si="136"/>
        <v xml:space="preserve"> </v>
      </c>
      <c r="T597" s="90"/>
      <c r="U597" s="90"/>
      <c r="V597" s="90"/>
      <c r="W597" s="90"/>
      <c r="X597" s="87" t="s">
        <v>75</v>
      </c>
      <c r="Y597" s="76"/>
      <c r="Z597" s="91">
        <f t="shared" si="131"/>
        <v>0</v>
      </c>
      <c r="AA597" s="88" t="str">
        <f t="shared" si="137"/>
        <v xml:space="preserve"> </v>
      </c>
      <c r="AB597" s="91" t="str">
        <f t="shared" si="132"/>
        <v xml:space="preserve"> </v>
      </c>
      <c r="AC597" s="78"/>
      <c r="AD597" s="78"/>
      <c r="AE597" s="78"/>
      <c r="AG597" s="94" t="str">
        <f t="shared" si="133"/>
        <v>≤60</v>
      </c>
      <c r="AH597" s="94">
        <f t="shared" ca="1" si="134"/>
        <v>25</v>
      </c>
      <c r="AI597" s="95">
        <f t="shared" si="142"/>
        <v>0</v>
      </c>
      <c r="AJ597" s="95">
        <f t="shared" si="143"/>
        <v>0</v>
      </c>
      <c r="AK597" s="96">
        <f t="shared" si="138"/>
        <v>0</v>
      </c>
      <c r="AL597" s="96">
        <f t="shared" si="139"/>
        <v>0</v>
      </c>
    </row>
    <row r="598" spans="2:38" s="97" customFormat="1" ht="39.6" x14ac:dyDescent="0.3">
      <c r="B598" s="79">
        <f t="shared" si="140"/>
        <v>595</v>
      </c>
      <c r="C598" s="79"/>
      <c r="D598" s="80" t="s">
        <v>95</v>
      </c>
      <c r="E598" s="80"/>
      <c r="F598" s="81"/>
      <c r="G598" s="82" t="str">
        <f t="shared" si="141"/>
        <v xml:space="preserve">Группа от QF </v>
      </c>
      <c r="H598" s="83"/>
      <c r="I598" s="83"/>
      <c r="J598" s="133"/>
      <c r="K598" s="84"/>
      <c r="L598" s="85"/>
      <c r="M598" s="85"/>
      <c r="N598" s="86"/>
      <c r="O598" s="80"/>
      <c r="P598" s="87"/>
      <c r="Q598" s="88" t="str">
        <f t="shared" si="135"/>
        <v xml:space="preserve"> </v>
      </c>
      <c r="R598" s="89"/>
      <c r="S598" s="90" t="str">
        <f t="shared" si="136"/>
        <v xml:space="preserve"> </v>
      </c>
      <c r="T598" s="90"/>
      <c r="U598" s="90"/>
      <c r="V598" s="90"/>
      <c r="W598" s="90"/>
      <c r="X598" s="87" t="s">
        <v>75</v>
      </c>
      <c r="Y598" s="76"/>
      <c r="Z598" s="91">
        <f t="shared" si="131"/>
        <v>0</v>
      </c>
      <c r="AA598" s="88" t="str">
        <f t="shared" si="137"/>
        <v xml:space="preserve"> </v>
      </c>
      <c r="AB598" s="91" t="str">
        <f t="shared" si="132"/>
        <v xml:space="preserve"> </v>
      </c>
      <c r="AC598" s="78"/>
      <c r="AD598" s="78"/>
      <c r="AE598" s="78"/>
      <c r="AG598" s="94" t="str">
        <f t="shared" si="133"/>
        <v>≤60</v>
      </c>
      <c r="AH598" s="94">
        <f t="shared" ca="1" si="134"/>
        <v>46</v>
      </c>
      <c r="AI598" s="95">
        <f t="shared" si="142"/>
        <v>0</v>
      </c>
      <c r="AJ598" s="95">
        <f t="shared" si="143"/>
        <v>0</v>
      </c>
      <c r="AK598" s="96">
        <f t="shared" si="138"/>
        <v>0</v>
      </c>
      <c r="AL598" s="96">
        <f t="shared" si="139"/>
        <v>0</v>
      </c>
    </row>
    <row r="599" spans="2:38" s="97" customFormat="1" ht="39.6" x14ac:dyDescent="0.3">
      <c r="B599" s="79">
        <f t="shared" si="140"/>
        <v>596</v>
      </c>
      <c r="C599" s="79"/>
      <c r="D599" s="80" t="s">
        <v>95</v>
      </c>
      <c r="E599" s="80"/>
      <c r="F599" s="81"/>
      <c r="G599" s="82" t="str">
        <f t="shared" si="141"/>
        <v xml:space="preserve">Группа от QF </v>
      </c>
      <c r="H599" s="83"/>
      <c r="I599" s="83"/>
      <c r="J599" s="133"/>
      <c r="K599" s="84"/>
      <c r="L599" s="85"/>
      <c r="M599" s="85"/>
      <c r="N599" s="86"/>
      <c r="O599" s="80"/>
      <c r="P599" s="87"/>
      <c r="Q599" s="88" t="str">
        <f t="shared" si="135"/>
        <v xml:space="preserve"> </v>
      </c>
      <c r="R599" s="89"/>
      <c r="S599" s="90" t="str">
        <f t="shared" si="136"/>
        <v xml:space="preserve"> </v>
      </c>
      <c r="T599" s="90"/>
      <c r="U599" s="90"/>
      <c r="V599" s="90"/>
      <c r="W599" s="90"/>
      <c r="X599" s="87" t="s">
        <v>75</v>
      </c>
      <c r="Y599" s="76"/>
      <c r="Z599" s="91">
        <f t="shared" si="131"/>
        <v>0</v>
      </c>
      <c r="AA599" s="88" t="str">
        <f t="shared" si="137"/>
        <v xml:space="preserve"> </v>
      </c>
      <c r="AB599" s="91" t="str">
        <f t="shared" si="132"/>
        <v xml:space="preserve"> </v>
      </c>
      <c r="AC599" s="78"/>
      <c r="AD599" s="78"/>
      <c r="AE599" s="78"/>
      <c r="AG599" s="94" t="str">
        <f t="shared" si="133"/>
        <v>≤60</v>
      </c>
      <c r="AH599" s="94">
        <f t="shared" ca="1" si="134"/>
        <v>24</v>
      </c>
      <c r="AI599" s="95">
        <f t="shared" si="142"/>
        <v>0</v>
      </c>
      <c r="AJ599" s="95">
        <f t="shared" si="143"/>
        <v>0</v>
      </c>
      <c r="AK599" s="96">
        <f t="shared" si="138"/>
        <v>0</v>
      </c>
      <c r="AL599" s="96">
        <f t="shared" si="139"/>
        <v>0</v>
      </c>
    </row>
    <row r="600" spans="2:38" s="97" customFormat="1" ht="39.6" x14ac:dyDescent="0.3">
      <c r="B600" s="79">
        <f t="shared" si="140"/>
        <v>597</v>
      </c>
      <c r="C600" s="79"/>
      <c r="D600" s="80" t="s">
        <v>95</v>
      </c>
      <c r="E600" s="80"/>
      <c r="F600" s="81"/>
      <c r="G600" s="82" t="str">
        <f t="shared" si="141"/>
        <v xml:space="preserve">Группа от QF </v>
      </c>
      <c r="H600" s="83"/>
      <c r="I600" s="83"/>
      <c r="J600" s="133"/>
      <c r="K600" s="84"/>
      <c r="L600" s="85"/>
      <c r="M600" s="85"/>
      <c r="N600" s="86"/>
      <c r="O600" s="80"/>
      <c r="P600" s="87"/>
      <c r="Q600" s="88" t="str">
        <f t="shared" si="135"/>
        <v xml:space="preserve"> </v>
      </c>
      <c r="R600" s="89"/>
      <c r="S600" s="90" t="str">
        <f t="shared" si="136"/>
        <v xml:space="preserve"> </v>
      </c>
      <c r="T600" s="90"/>
      <c r="U600" s="90"/>
      <c r="V600" s="90"/>
      <c r="W600" s="90"/>
      <c r="X600" s="87" t="s">
        <v>75</v>
      </c>
      <c r="Y600" s="76"/>
      <c r="Z600" s="91">
        <f t="shared" si="131"/>
        <v>0</v>
      </c>
      <c r="AA600" s="88" t="str">
        <f t="shared" si="137"/>
        <v xml:space="preserve"> </v>
      </c>
      <c r="AB600" s="91" t="str">
        <f t="shared" si="132"/>
        <v xml:space="preserve"> </v>
      </c>
      <c r="AC600" s="78"/>
      <c r="AD600" s="78"/>
      <c r="AE600" s="78"/>
      <c r="AG600" s="94" t="str">
        <f t="shared" si="133"/>
        <v>≤60</v>
      </c>
      <c r="AH600" s="94">
        <f t="shared" ca="1" si="134"/>
        <v>42</v>
      </c>
      <c r="AI600" s="95">
        <f t="shared" si="142"/>
        <v>0</v>
      </c>
      <c r="AJ600" s="95">
        <f t="shared" si="143"/>
        <v>0</v>
      </c>
      <c r="AK600" s="96">
        <f t="shared" si="138"/>
        <v>0</v>
      </c>
      <c r="AL600" s="96">
        <f t="shared" si="139"/>
        <v>0</v>
      </c>
    </row>
    <row r="601" spans="2:38" s="97" customFormat="1" ht="39.6" x14ac:dyDescent="0.3">
      <c r="B601" s="79">
        <f t="shared" si="140"/>
        <v>598</v>
      </c>
      <c r="C601" s="79"/>
      <c r="D601" s="80" t="s">
        <v>95</v>
      </c>
      <c r="E601" s="80"/>
      <c r="F601" s="81"/>
      <c r="G601" s="82" t="str">
        <f t="shared" si="141"/>
        <v xml:space="preserve">Группа от QF </v>
      </c>
      <c r="H601" s="83"/>
      <c r="I601" s="83"/>
      <c r="J601" s="133"/>
      <c r="K601" s="84"/>
      <c r="L601" s="85"/>
      <c r="M601" s="85"/>
      <c r="N601" s="86"/>
      <c r="O601" s="80"/>
      <c r="P601" s="87"/>
      <c r="Q601" s="88" t="str">
        <f t="shared" si="135"/>
        <v xml:space="preserve"> </v>
      </c>
      <c r="R601" s="89"/>
      <c r="S601" s="90" t="str">
        <f t="shared" si="136"/>
        <v xml:space="preserve"> </v>
      </c>
      <c r="T601" s="90"/>
      <c r="U601" s="90"/>
      <c r="V601" s="90"/>
      <c r="W601" s="90"/>
      <c r="X601" s="87" t="s">
        <v>75</v>
      </c>
      <c r="Y601" s="76"/>
      <c r="Z601" s="91">
        <f t="shared" si="131"/>
        <v>0</v>
      </c>
      <c r="AA601" s="88" t="str">
        <f t="shared" si="137"/>
        <v xml:space="preserve"> </v>
      </c>
      <c r="AB601" s="91" t="str">
        <f t="shared" si="132"/>
        <v xml:space="preserve"> </v>
      </c>
      <c r="AC601" s="78"/>
      <c r="AD601" s="78"/>
      <c r="AE601" s="78"/>
      <c r="AG601" s="94" t="str">
        <f t="shared" si="133"/>
        <v>≤60</v>
      </c>
      <c r="AH601" s="94">
        <f t="shared" ca="1" si="134"/>
        <v>39</v>
      </c>
      <c r="AI601" s="95">
        <f t="shared" si="142"/>
        <v>0</v>
      </c>
      <c r="AJ601" s="95">
        <f t="shared" si="143"/>
        <v>0</v>
      </c>
      <c r="AK601" s="96">
        <f t="shared" si="138"/>
        <v>0</v>
      </c>
      <c r="AL601" s="96">
        <f t="shared" si="139"/>
        <v>0</v>
      </c>
    </row>
    <row r="602" spans="2:38" s="97" customFormat="1" ht="39.6" x14ac:dyDescent="0.3">
      <c r="B602" s="79">
        <f t="shared" si="140"/>
        <v>599</v>
      </c>
      <c r="C602" s="79"/>
      <c r="D602" s="80" t="s">
        <v>95</v>
      </c>
      <c r="E602" s="80"/>
      <c r="F602" s="81"/>
      <c r="G602" s="82" t="str">
        <f t="shared" si="141"/>
        <v xml:space="preserve">Группа от QF </v>
      </c>
      <c r="H602" s="83"/>
      <c r="I602" s="83"/>
      <c r="J602" s="133"/>
      <c r="K602" s="84"/>
      <c r="L602" s="85"/>
      <c r="M602" s="85"/>
      <c r="N602" s="86"/>
      <c r="O602" s="80"/>
      <c r="P602" s="87"/>
      <c r="Q602" s="88" t="str">
        <f t="shared" si="135"/>
        <v xml:space="preserve"> </v>
      </c>
      <c r="R602" s="89"/>
      <c r="S602" s="90" t="str">
        <f t="shared" si="136"/>
        <v xml:space="preserve"> </v>
      </c>
      <c r="T602" s="90"/>
      <c r="U602" s="90"/>
      <c r="V602" s="90"/>
      <c r="W602" s="90"/>
      <c r="X602" s="87" t="s">
        <v>75</v>
      </c>
      <c r="Y602" s="76"/>
      <c r="Z602" s="91">
        <f t="shared" si="131"/>
        <v>0</v>
      </c>
      <c r="AA602" s="88" t="str">
        <f t="shared" si="137"/>
        <v xml:space="preserve"> </v>
      </c>
      <c r="AB602" s="91" t="str">
        <f t="shared" si="132"/>
        <v xml:space="preserve"> </v>
      </c>
      <c r="AC602" s="78"/>
      <c r="AD602" s="78"/>
      <c r="AE602" s="78"/>
      <c r="AG602" s="94" t="str">
        <f t="shared" si="133"/>
        <v>≤60</v>
      </c>
      <c r="AH602" s="94">
        <f t="shared" ca="1" si="134"/>
        <v>33</v>
      </c>
      <c r="AI602" s="95">
        <f t="shared" si="142"/>
        <v>0</v>
      </c>
      <c r="AJ602" s="95">
        <f t="shared" si="143"/>
        <v>0</v>
      </c>
      <c r="AK602" s="96">
        <f t="shared" si="138"/>
        <v>0</v>
      </c>
      <c r="AL602" s="96">
        <f t="shared" si="139"/>
        <v>0</v>
      </c>
    </row>
    <row r="603" spans="2:38" s="97" customFormat="1" ht="39.6" x14ac:dyDescent="0.3">
      <c r="B603" s="79">
        <f t="shared" si="140"/>
        <v>600</v>
      </c>
      <c r="C603" s="79"/>
      <c r="D603" s="80" t="s">
        <v>95</v>
      </c>
      <c r="E603" s="80"/>
      <c r="F603" s="81"/>
      <c r="G603" s="82" t="str">
        <f t="shared" si="141"/>
        <v xml:space="preserve">Группа от QF </v>
      </c>
      <c r="H603" s="83"/>
      <c r="I603" s="83"/>
      <c r="J603" s="133"/>
      <c r="K603" s="84"/>
      <c r="L603" s="85"/>
      <c r="M603" s="85"/>
      <c r="N603" s="86"/>
      <c r="O603" s="80"/>
      <c r="P603" s="87"/>
      <c r="Q603" s="88" t="str">
        <f t="shared" si="135"/>
        <v xml:space="preserve"> </v>
      </c>
      <c r="R603" s="89"/>
      <c r="S603" s="90" t="str">
        <f t="shared" si="136"/>
        <v xml:space="preserve"> </v>
      </c>
      <c r="T603" s="90"/>
      <c r="U603" s="90"/>
      <c r="V603" s="90"/>
      <c r="W603" s="90"/>
      <c r="X603" s="87" t="s">
        <v>75</v>
      </c>
      <c r="Y603" s="76"/>
      <c r="Z603" s="91">
        <f t="shared" si="131"/>
        <v>0</v>
      </c>
      <c r="AA603" s="88" t="str">
        <f t="shared" si="137"/>
        <v xml:space="preserve"> </v>
      </c>
      <c r="AB603" s="91" t="str">
        <f t="shared" si="132"/>
        <v xml:space="preserve"> </v>
      </c>
      <c r="AC603" s="78"/>
      <c r="AD603" s="78"/>
      <c r="AE603" s="78"/>
      <c r="AG603" s="94" t="str">
        <f t="shared" si="133"/>
        <v>≤60</v>
      </c>
      <c r="AH603" s="94">
        <f t="shared" ca="1" si="134"/>
        <v>25</v>
      </c>
      <c r="AI603" s="95">
        <f t="shared" si="142"/>
        <v>0</v>
      </c>
      <c r="AJ603" s="95">
        <f t="shared" si="143"/>
        <v>0</v>
      </c>
      <c r="AK603" s="96">
        <f t="shared" si="138"/>
        <v>0</v>
      </c>
      <c r="AL603" s="96">
        <f t="shared" si="139"/>
        <v>0</v>
      </c>
    </row>
    <row r="604" spans="2:38" s="97" customFormat="1" ht="39.6" x14ac:dyDescent="0.3">
      <c r="B604" s="79">
        <f t="shared" si="140"/>
        <v>601</v>
      </c>
      <c r="C604" s="79"/>
      <c r="D604" s="80" t="s">
        <v>95</v>
      </c>
      <c r="E604" s="80"/>
      <c r="F604" s="81"/>
      <c r="G604" s="82" t="str">
        <f t="shared" si="141"/>
        <v xml:space="preserve">Группа от QF </v>
      </c>
      <c r="H604" s="83"/>
      <c r="I604" s="83"/>
      <c r="J604" s="133"/>
      <c r="K604" s="84"/>
      <c r="L604" s="85"/>
      <c r="M604" s="85"/>
      <c r="N604" s="86"/>
      <c r="O604" s="80"/>
      <c r="P604" s="87"/>
      <c r="Q604" s="88" t="str">
        <f t="shared" si="135"/>
        <v xml:space="preserve"> </v>
      </c>
      <c r="R604" s="89"/>
      <c r="S604" s="90" t="str">
        <f t="shared" si="136"/>
        <v xml:space="preserve"> </v>
      </c>
      <c r="T604" s="90"/>
      <c r="U604" s="90"/>
      <c r="V604" s="90"/>
      <c r="W604" s="90"/>
      <c r="X604" s="87" t="s">
        <v>75</v>
      </c>
      <c r="Y604" s="76"/>
      <c r="Z604" s="91">
        <f t="shared" si="131"/>
        <v>0</v>
      </c>
      <c r="AA604" s="88" t="str">
        <f t="shared" si="137"/>
        <v xml:space="preserve"> </v>
      </c>
      <c r="AB604" s="91" t="str">
        <f t="shared" si="132"/>
        <v xml:space="preserve"> </v>
      </c>
      <c r="AC604" s="78"/>
      <c r="AD604" s="78"/>
      <c r="AE604" s="78"/>
      <c r="AG604" s="94" t="str">
        <f t="shared" si="133"/>
        <v>≤60</v>
      </c>
      <c r="AH604" s="94">
        <f t="shared" ca="1" si="134"/>
        <v>46</v>
      </c>
      <c r="AI604" s="95">
        <f t="shared" si="142"/>
        <v>0</v>
      </c>
      <c r="AJ604" s="95">
        <f t="shared" si="143"/>
        <v>0</v>
      </c>
      <c r="AK604" s="96">
        <f t="shared" si="138"/>
        <v>0</v>
      </c>
      <c r="AL604" s="96">
        <f t="shared" si="139"/>
        <v>0</v>
      </c>
    </row>
    <row r="605" spans="2:38" s="97" customFormat="1" ht="39.6" x14ac:dyDescent="0.3">
      <c r="B605" s="79">
        <f t="shared" si="140"/>
        <v>602</v>
      </c>
      <c r="C605" s="79"/>
      <c r="D605" s="80" t="s">
        <v>95</v>
      </c>
      <c r="E605" s="80"/>
      <c r="F605" s="81"/>
      <c r="G605" s="82" t="str">
        <f t="shared" si="141"/>
        <v xml:space="preserve">Группа от QF </v>
      </c>
      <c r="H605" s="83"/>
      <c r="I605" s="83"/>
      <c r="J605" s="133"/>
      <c r="K605" s="84"/>
      <c r="L605" s="85"/>
      <c r="M605" s="85"/>
      <c r="N605" s="86"/>
      <c r="O605" s="80"/>
      <c r="P605" s="87"/>
      <c r="Q605" s="88" t="str">
        <f t="shared" si="135"/>
        <v xml:space="preserve"> </v>
      </c>
      <c r="R605" s="89"/>
      <c r="S605" s="90" t="str">
        <f t="shared" si="136"/>
        <v xml:space="preserve"> </v>
      </c>
      <c r="T605" s="90"/>
      <c r="U605" s="90"/>
      <c r="V605" s="90"/>
      <c r="W605" s="90"/>
      <c r="X605" s="87" t="s">
        <v>75</v>
      </c>
      <c r="Y605" s="76"/>
      <c r="Z605" s="91">
        <f t="shared" si="131"/>
        <v>0</v>
      </c>
      <c r="AA605" s="88" t="str">
        <f t="shared" si="137"/>
        <v xml:space="preserve"> </v>
      </c>
      <c r="AB605" s="91" t="str">
        <f t="shared" si="132"/>
        <v xml:space="preserve"> </v>
      </c>
      <c r="AC605" s="78"/>
      <c r="AD605" s="78"/>
      <c r="AE605" s="78"/>
      <c r="AG605" s="94" t="str">
        <f t="shared" si="133"/>
        <v>≤60</v>
      </c>
      <c r="AH605" s="94">
        <f t="shared" ca="1" si="134"/>
        <v>30</v>
      </c>
      <c r="AI605" s="95">
        <f t="shared" si="142"/>
        <v>0</v>
      </c>
      <c r="AJ605" s="95">
        <f t="shared" si="143"/>
        <v>0</v>
      </c>
      <c r="AK605" s="96">
        <f t="shared" si="138"/>
        <v>0</v>
      </c>
      <c r="AL605" s="96">
        <f t="shared" si="139"/>
        <v>0</v>
      </c>
    </row>
    <row r="606" spans="2:38" s="97" customFormat="1" ht="39.6" x14ac:dyDescent="0.3">
      <c r="B606" s="79">
        <f t="shared" si="140"/>
        <v>603</v>
      </c>
      <c r="C606" s="79"/>
      <c r="D606" s="80" t="s">
        <v>95</v>
      </c>
      <c r="E606" s="80"/>
      <c r="F606" s="81"/>
      <c r="G606" s="82" t="str">
        <f t="shared" si="141"/>
        <v xml:space="preserve">Группа от QF </v>
      </c>
      <c r="H606" s="83"/>
      <c r="I606" s="83"/>
      <c r="J606" s="133"/>
      <c r="K606" s="84"/>
      <c r="L606" s="85"/>
      <c r="M606" s="85"/>
      <c r="N606" s="86"/>
      <c r="O606" s="80"/>
      <c r="P606" s="87"/>
      <c r="Q606" s="88" t="str">
        <f t="shared" si="135"/>
        <v xml:space="preserve"> </v>
      </c>
      <c r="R606" s="89"/>
      <c r="S606" s="90" t="str">
        <f t="shared" si="136"/>
        <v xml:space="preserve"> </v>
      </c>
      <c r="T606" s="90"/>
      <c r="U606" s="90"/>
      <c r="V606" s="90"/>
      <c r="W606" s="90"/>
      <c r="X606" s="87" t="s">
        <v>75</v>
      </c>
      <c r="Y606" s="76"/>
      <c r="Z606" s="91">
        <f t="shared" si="131"/>
        <v>0</v>
      </c>
      <c r="AA606" s="88" t="str">
        <f t="shared" si="137"/>
        <v xml:space="preserve"> </v>
      </c>
      <c r="AB606" s="91" t="str">
        <f t="shared" si="132"/>
        <v xml:space="preserve"> </v>
      </c>
      <c r="AC606" s="78"/>
      <c r="AD606" s="78"/>
      <c r="AE606" s="78"/>
      <c r="AG606" s="94" t="str">
        <f t="shared" si="133"/>
        <v>≤60</v>
      </c>
      <c r="AH606" s="94">
        <f t="shared" ca="1" si="134"/>
        <v>21</v>
      </c>
      <c r="AI606" s="95">
        <f t="shared" si="142"/>
        <v>0</v>
      </c>
      <c r="AJ606" s="95">
        <f t="shared" si="143"/>
        <v>0</v>
      </c>
      <c r="AK606" s="96">
        <f t="shared" si="138"/>
        <v>0</v>
      </c>
      <c r="AL606" s="96">
        <f t="shared" si="139"/>
        <v>0</v>
      </c>
    </row>
    <row r="607" spans="2:38" s="97" customFormat="1" ht="39.6" x14ac:dyDescent="0.3">
      <c r="B607" s="79">
        <f t="shared" si="140"/>
        <v>604</v>
      </c>
      <c r="C607" s="79"/>
      <c r="D607" s="80" t="s">
        <v>95</v>
      </c>
      <c r="E607" s="80"/>
      <c r="F607" s="81"/>
      <c r="G607" s="82" t="str">
        <f t="shared" si="141"/>
        <v xml:space="preserve">Группа от QF </v>
      </c>
      <c r="H607" s="83"/>
      <c r="I607" s="83"/>
      <c r="J607" s="133"/>
      <c r="K607" s="84"/>
      <c r="L607" s="85"/>
      <c r="M607" s="85"/>
      <c r="N607" s="86"/>
      <c r="O607" s="80"/>
      <c r="P607" s="87"/>
      <c r="Q607" s="88" t="str">
        <f t="shared" si="135"/>
        <v xml:space="preserve"> </v>
      </c>
      <c r="R607" s="89"/>
      <c r="S607" s="90" t="str">
        <f t="shared" si="136"/>
        <v xml:space="preserve"> </v>
      </c>
      <c r="T607" s="90"/>
      <c r="U607" s="90"/>
      <c r="V607" s="90"/>
      <c r="W607" s="90"/>
      <c r="X607" s="87" t="s">
        <v>75</v>
      </c>
      <c r="Y607" s="76"/>
      <c r="Z607" s="91">
        <f t="shared" si="131"/>
        <v>0</v>
      </c>
      <c r="AA607" s="88" t="str">
        <f t="shared" si="137"/>
        <v xml:space="preserve"> </v>
      </c>
      <c r="AB607" s="91" t="str">
        <f t="shared" si="132"/>
        <v xml:space="preserve"> </v>
      </c>
      <c r="AC607" s="78"/>
      <c r="AD607" s="78"/>
      <c r="AE607" s="78"/>
      <c r="AG607" s="94" t="str">
        <f t="shared" si="133"/>
        <v>≤60</v>
      </c>
      <c r="AH607" s="94">
        <f t="shared" ca="1" si="134"/>
        <v>42</v>
      </c>
      <c r="AI607" s="95">
        <f t="shared" si="142"/>
        <v>0</v>
      </c>
      <c r="AJ607" s="95">
        <f t="shared" si="143"/>
        <v>0</v>
      </c>
      <c r="AK607" s="96">
        <f t="shared" si="138"/>
        <v>0</v>
      </c>
      <c r="AL607" s="96">
        <f t="shared" si="139"/>
        <v>0</v>
      </c>
    </row>
    <row r="608" spans="2:38" s="97" customFormat="1" ht="39.6" x14ac:dyDescent="0.3">
      <c r="B608" s="79">
        <f t="shared" si="140"/>
        <v>605</v>
      </c>
      <c r="C608" s="79"/>
      <c r="D608" s="80" t="s">
        <v>95</v>
      </c>
      <c r="E608" s="80"/>
      <c r="F608" s="81"/>
      <c r="G608" s="82" t="str">
        <f t="shared" si="141"/>
        <v xml:space="preserve">Группа от QF </v>
      </c>
      <c r="H608" s="83"/>
      <c r="I608" s="83"/>
      <c r="J608" s="133"/>
      <c r="K608" s="84"/>
      <c r="L608" s="85"/>
      <c r="M608" s="85"/>
      <c r="N608" s="86"/>
      <c r="O608" s="80"/>
      <c r="P608" s="87"/>
      <c r="Q608" s="88" t="str">
        <f t="shared" si="135"/>
        <v xml:space="preserve"> </v>
      </c>
      <c r="R608" s="89"/>
      <c r="S608" s="90" t="str">
        <f t="shared" si="136"/>
        <v xml:space="preserve"> </v>
      </c>
      <c r="T608" s="90"/>
      <c r="U608" s="90"/>
      <c r="V608" s="90"/>
      <c r="W608" s="90"/>
      <c r="X608" s="87" t="s">
        <v>75</v>
      </c>
      <c r="Y608" s="76"/>
      <c r="Z608" s="91">
        <f t="shared" si="131"/>
        <v>0</v>
      </c>
      <c r="AA608" s="88" t="str">
        <f t="shared" si="137"/>
        <v xml:space="preserve"> </v>
      </c>
      <c r="AB608" s="91" t="str">
        <f t="shared" si="132"/>
        <v xml:space="preserve"> </v>
      </c>
      <c r="AC608" s="78"/>
      <c r="AD608" s="78"/>
      <c r="AE608" s="78"/>
      <c r="AG608" s="94" t="str">
        <f t="shared" si="133"/>
        <v>≤60</v>
      </c>
      <c r="AH608" s="94">
        <f t="shared" ca="1" si="134"/>
        <v>20</v>
      </c>
      <c r="AI608" s="95">
        <f t="shared" si="142"/>
        <v>0</v>
      </c>
      <c r="AJ608" s="95">
        <f t="shared" si="143"/>
        <v>0</v>
      </c>
      <c r="AK608" s="96">
        <f t="shared" si="138"/>
        <v>0</v>
      </c>
      <c r="AL608" s="96">
        <f t="shared" si="139"/>
        <v>0</v>
      </c>
    </row>
    <row r="609" spans="2:38" s="97" customFormat="1" ht="39.6" x14ac:dyDescent="0.3">
      <c r="B609" s="79">
        <f t="shared" si="140"/>
        <v>606</v>
      </c>
      <c r="C609" s="79"/>
      <c r="D609" s="80" t="s">
        <v>95</v>
      </c>
      <c r="E609" s="80"/>
      <c r="F609" s="81"/>
      <c r="G609" s="82" t="str">
        <f t="shared" si="141"/>
        <v xml:space="preserve">Группа от QF </v>
      </c>
      <c r="H609" s="83"/>
      <c r="I609" s="83"/>
      <c r="J609" s="133"/>
      <c r="K609" s="84"/>
      <c r="L609" s="85"/>
      <c r="M609" s="85"/>
      <c r="N609" s="86"/>
      <c r="O609" s="80"/>
      <c r="P609" s="87"/>
      <c r="Q609" s="88" t="str">
        <f t="shared" si="135"/>
        <v xml:space="preserve"> </v>
      </c>
      <c r="R609" s="89"/>
      <c r="S609" s="90" t="str">
        <f t="shared" si="136"/>
        <v xml:space="preserve"> </v>
      </c>
      <c r="T609" s="90"/>
      <c r="U609" s="90"/>
      <c r="V609" s="90"/>
      <c r="W609" s="90"/>
      <c r="X609" s="87" t="s">
        <v>75</v>
      </c>
      <c r="Y609" s="76"/>
      <c r="Z609" s="91">
        <f t="shared" si="131"/>
        <v>0</v>
      </c>
      <c r="AA609" s="88" t="str">
        <f t="shared" si="137"/>
        <v xml:space="preserve"> </v>
      </c>
      <c r="AB609" s="91" t="str">
        <f t="shared" si="132"/>
        <v xml:space="preserve"> </v>
      </c>
      <c r="AC609" s="78"/>
      <c r="AD609" s="78"/>
      <c r="AE609" s="78"/>
      <c r="AG609" s="94" t="str">
        <f t="shared" si="133"/>
        <v>≤60</v>
      </c>
      <c r="AH609" s="94">
        <f t="shared" ca="1" si="134"/>
        <v>32</v>
      </c>
      <c r="AI609" s="95">
        <f t="shared" si="142"/>
        <v>0</v>
      </c>
      <c r="AJ609" s="95">
        <f t="shared" si="143"/>
        <v>0</v>
      </c>
      <c r="AK609" s="96">
        <f t="shared" si="138"/>
        <v>0</v>
      </c>
      <c r="AL609" s="96">
        <f t="shared" si="139"/>
        <v>0</v>
      </c>
    </row>
    <row r="610" spans="2:38" s="97" customFormat="1" ht="39.6" x14ac:dyDescent="0.3">
      <c r="B610" s="79">
        <f t="shared" si="140"/>
        <v>607</v>
      </c>
      <c r="C610" s="79"/>
      <c r="D610" s="80" t="s">
        <v>95</v>
      </c>
      <c r="E610" s="80"/>
      <c r="F610" s="81"/>
      <c r="G610" s="82" t="str">
        <f t="shared" si="141"/>
        <v xml:space="preserve">Группа от QF </v>
      </c>
      <c r="H610" s="83"/>
      <c r="I610" s="83"/>
      <c r="J610" s="133"/>
      <c r="K610" s="84"/>
      <c r="L610" s="85"/>
      <c r="M610" s="85"/>
      <c r="N610" s="86"/>
      <c r="O610" s="80"/>
      <c r="P610" s="87"/>
      <c r="Q610" s="88" t="str">
        <f t="shared" si="135"/>
        <v xml:space="preserve"> </v>
      </c>
      <c r="R610" s="89"/>
      <c r="S610" s="90" t="str">
        <f t="shared" si="136"/>
        <v xml:space="preserve"> </v>
      </c>
      <c r="T610" s="90"/>
      <c r="U610" s="90"/>
      <c r="V610" s="90"/>
      <c r="W610" s="90"/>
      <c r="X610" s="87" t="s">
        <v>75</v>
      </c>
      <c r="Y610" s="76"/>
      <c r="Z610" s="91">
        <f t="shared" si="131"/>
        <v>0</v>
      </c>
      <c r="AA610" s="88" t="str">
        <f t="shared" si="137"/>
        <v xml:space="preserve"> </v>
      </c>
      <c r="AB610" s="91" t="str">
        <f t="shared" si="132"/>
        <v xml:space="preserve"> </v>
      </c>
      <c r="AC610" s="78"/>
      <c r="AD610" s="78"/>
      <c r="AE610" s="78"/>
      <c r="AG610" s="94" t="str">
        <f t="shared" si="133"/>
        <v>≤60</v>
      </c>
      <c r="AH610" s="94">
        <f t="shared" ca="1" si="134"/>
        <v>25</v>
      </c>
      <c r="AI610" s="95">
        <f t="shared" si="142"/>
        <v>0</v>
      </c>
      <c r="AJ610" s="95">
        <f t="shared" si="143"/>
        <v>0</v>
      </c>
      <c r="AK610" s="96">
        <f t="shared" si="138"/>
        <v>0</v>
      </c>
      <c r="AL610" s="96">
        <f t="shared" si="139"/>
        <v>0</v>
      </c>
    </row>
    <row r="611" spans="2:38" s="97" customFormat="1" ht="39.6" x14ac:dyDescent="0.3">
      <c r="B611" s="79">
        <f t="shared" si="140"/>
        <v>608</v>
      </c>
      <c r="C611" s="79"/>
      <c r="D611" s="80" t="s">
        <v>95</v>
      </c>
      <c r="E611" s="80"/>
      <c r="F611" s="81"/>
      <c r="G611" s="82" t="str">
        <f t="shared" si="141"/>
        <v xml:space="preserve">Группа от QF </v>
      </c>
      <c r="H611" s="83"/>
      <c r="I611" s="83"/>
      <c r="J611" s="133"/>
      <c r="K611" s="84"/>
      <c r="L611" s="85"/>
      <c r="M611" s="85"/>
      <c r="N611" s="86"/>
      <c r="O611" s="80"/>
      <c r="P611" s="87"/>
      <c r="Q611" s="88" t="str">
        <f t="shared" si="135"/>
        <v xml:space="preserve"> </v>
      </c>
      <c r="R611" s="89"/>
      <c r="S611" s="90" t="str">
        <f t="shared" si="136"/>
        <v xml:space="preserve"> </v>
      </c>
      <c r="T611" s="90"/>
      <c r="U611" s="90"/>
      <c r="V611" s="90"/>
      <c r="W611" s="90"/>
      <c r="X611" s="87" t="s">
        <v>75</v>
      </c>
      <c r="Y611" s="76"/>
      <c r="Z611" s="91">
        <f t="shared" si="131"/>
        <v>0</v>
      </c>
      <c r="AA611" s="88" t="str">
        <f t="shared" si="137"/>
        <v xml:space="preserve"> </v>
      </c>
      <c r="AB611" s="91" t="str">
        <f t="shared" si="132"/>
        <v xml:space="preserve"> </v>
      </c>
      <c r="AC611" s="78"/>
      <c r="AD611" s="78"/>
      <c r="AE611" s="78"/>
      <c r="AG611" s="94" t="str">
        <f t="shared" si="133"/>
        <v>≤60</v>
      </c>
      <c r="AH611" s="94">
        <f t="shared" ca="1" si="134"/>
        <v>40</v>
      </c>
      <c r="AI611" s="95">
        <f t="shared" si="142"/>
        <v>0</v>
      </c>
      <c r="AJ611" s="95">
        <f t="shared" si="143"/>
        <v>0</v>
      </c>
      <c r="AK611" s="96">
        <f t="shared" si="138"/>
        <v>0</v>
      </c>
      <c r="AL611" s="96">
        <f t="shared" si="139"/>
        <v>0</v>
      </c>
    </row>
    <row r="612" spans="2:38" s="97" customFormat="1" ht="39.6" x14ac:dyDescent="0.3">
      <c r="B612" s="79">
        <f t="shared" si="140"/>
        <v>609</v>
      </c>
      <c r="C612" s="79"/>
      <c r="D612" s="80" t="s">
        <v>95</v>
      </c>
      <c r="E612" s="80"/>
      <c r="F612" s="81"/>
      <c r="G612" s="82" t="str">
        <f t="shared" si="141"/>
        <v xml:space="preserve">Группа от QF </v>
      </c>
      <c r="H612" s="83"/>
      <c r="I612" s="83"/>
      <c r="J612" s="133"/>
      <c r="K612" s="84"/>
      <c r="L612" s="85"/>
      <c r="M612" s="85"/>
      <c r="N612" s="86"/>
      <c r="O612" s="80"/>
      <c r="P612" s="87"/>
      <c r="Q612" s="88" t="str">
        <f t="shared" si="135"/>
        <v xml:space="preserve"> </v>
      </c>
      <c r="R612" s="89"/>
      <c r="S612" s="90" t="str">
        <f t="shared" si="136"/>
        <v xml:space="preserve"> </v>
      </c>
      <c r="T612" s="90"/>
      <c r="U612" s="90"/>
      <c r="V612" s="90"/>
      <c r="W612" s="90"/>
      <c r="X612" s="87" t="s">
        <v>75</v>
      </c>
      <c r="Y612" s="76"/>
      <c r="Z612" s="91">
        <f t="shared" si="131"/>
        <v>0</v>
      </c>
      <c r="AA612" s="88" t="str">
        <f t="shared" si="137"/>
        <v xml:space="preserve"> </v>
      </c>
      <c r="AB612" s="91" t="str">
        <f t="shared" si="132"/>
        <v xml:space="preserve"> </v>
      </c>
      <c r="AC612" s="78"/>
      <c r="AD612" s="78"/>
      <c r="AE612" s="78"/>
      <c r="AG612" s="94" t="str">
        <f t="shared" si="133"/>
        <v>≤60</v>
      </c>
      <c r="AH612" s="94">
        <f t="shared" ca="1" si="134"/>
        <v>43</v>
      </c>
      <c r="AI612" s="95">
        <f t="shared" si="142"/>
        <v>0</v>
      </c>
      <c r="AJ612" s="95">
        <f t="shared" si="143"/>
        <v>0</v>
      </c>
      <c r="AK612" s="96">
        <f t="shared" si="138"/>
        <v>0</v>
      </c>
      <c r="AL612" s="96">
        <f t="shared" si="139"/>
        <v>0</v>
      </c>
    </row>
    <row r="613" spans="2:38" s="97" customFormat="1" ht="39.6" x14ac:dyDescent="0.3">
      <c r="B613" s="79">
        <f t="shared" si="140"/>
        <v>610</v>
      </c>
      <c r="C613" s="79"/>
      <c r="D613" s="80" t="s">
        <v>95</v>
      </c>
      <c r="E613" s="80"/>
      <c r="F613" s="81"/>
      <c r="G613" s="82" t="str">
        <f t="shared" si="141"/>
        <v xml:space="preserve">Группа от QF </v>
      </c>
      <c r="H613" s="83"/>
      <c r="I613" s="83"/>
      <c r="J613" s="133"/>
      <c r="K613" s="84"/>
      <c r="L613" s="85"/>
      <c r="M613" s="85"/>
      <c r="N613" s="86"/>
      <c r="O613" s="80"/>
      <c r="P613" s="87"/>
      <c r="Q613" s="88" t="str">
        <f t="shared" si="135"/>
        <v xml:space="preserve"> </v>
      </c>
      <c r="R613" s="89"/>
      <c r="S613" s="90" t="str">
        <f t="shared" si="136"/>
        <v xml:space="preserve"> </v>
      </c>
      <c r="T613" s="90"/>
      <c r="U613" s="90"/>
      <c r="V613" s="90"/>
      <c r="W613" s="90"/>
      <c r="X613" s="87" t="s">
        <v>75</v>
      </c>
      <c r="Y613" s="76"/>
      <c r="Z613" s="91">
        <f t="shared" si="131"/>
        <v>0</v>
      </c>
      <c r="AA613" s="88" t="str">
        <f t="shared" si="137"/>
        <v xml:space="preserve"> </v>
      </c>
      <c r="AB613" s="91" t="str">
        <f t="shared" si="132"/>
        <v xml:space="preserve"> </v>
      </c>
      <c r="AC613" s="78"/>
      <c r="AD613" s="78"/>
      <c r="AE613" s="78"/>
      <c r="AG613" s="94" t="str">
        <f t="shared" si="133"/>
        <v>≤60</v>
      </c>
      <c r="AH613" s="94">
        <f t="shared" ca="1" si="134"/>
        <v>41</v>
      </c>
      <c r="AI613" s="95">
        <f t="shared" si="142"/>
        <v>0</v>
      </c>
      <c r="AJ613" s="95">
        <f t="shared" si="143"/>
        <v>0</v>
      </c>
      <c r="AK613" s="96">
        <f t="shared" si="138"/>
        <v>0</v>
      </c>
      <c r="AL613" s="96">
        <f t="shared" si="139"/>
        <v>0</v>
      </c>
    </row>
    <row r="614" spans="2:38" s="97" customFormat="1" ht="39.6" x14ac:dyDescent="0.3">
      <c r="B614" s="79">
        <f t="shared" si="140"/>
        <v>611</v>
      </c>
      <c r="C614" s="79"/>
      <c r="D614" s="80" t="s">
        <v>95</v>
      </c>
      <c r="E614" s="80"/>
      <c r="F614" s="81"/>
      <c r="G614" s="82" t="str">
        <f t="shared" si="141"/>
        <v xml:space="preserve">Группа от QF </v>
      </c>
      <c r="H614" s="83"/>
      <c r="I614" s="83"/>
      <c r="J614" s="133"/>
      <c r="K614" s="84"/>
      <c r="L614" s="85"/>
      <c r="M614" s="85"/>
      <c r="N614" s="86"/>
      <c r="O614" s="80"/>
      <c r="P614" s="87"/>
      <c r="Q614" s="88" t="str">
        <f t="shared" si="135"/>
        <v xml:space="preserve"> </v>
      </c>
      <c r="R614" s="89"/>
      <c r="S614" s="90" t="str">
        <f t="shared" si="136"/>
        <v xml:space="preserve"> </v>
      </c>
      <c r="T614" s="90"/>
      <c r="U614" s="90"/>
      <c r="V614" s="90"/>
      <c r="W614" s="90"/>
      <c r="X614" s="87" t="s">
        <v>75</v>
      </c>
      <c r="Y614" s="76"/>
      <c r="Z614" s="91">
        <f t="shared" si="131"/>
        <v>0</v>
      </c>
      <c r="AA614" s="88" t="str">
        <f t="shared" si="137"/>
        <v xml:space="preserve"> </v>
      </c>
      <c r="AB614" s="91" t="str">
        <f t="shared" si="132"/>
        <v xml:space="preserve"> </v>
      </c>
      <c r="AC614" s="78"/>
      <c r="AD614" s="78"/>
      <c r="AE614" s="78"/>
      <c r="AG614" s="94" t="str">
        <f t="shared" si="133"/>
        <v>≤60</v>
      </c>
      <c r="AH614" s="94">
        <f t="shared" ca="1" si="134"/>
        <v>41</v>
      </c>
      <c r="AI614" s="95">
        <f t="shared" si="142"/>
        <v>0</v>
      </c>
      <c r="AJ614" s="95">
        <f t="shared" si="143"/>
        <v>0</v>
      </c>
      <c r="AK614" s="96">
        <f t="shared" si="138"/>
        <v>0</v>
      </c>
      <c r="AL614" s="96">
        <f t="shared" si="139"/>
        <v>0</v>
      </c>
    </row>
    <row r="615" spans="2:38" s="97" customFormat="1" ht="39.6" x14ac:dyDescent="0.3">
      <c r="B615" s="79">
        <f t="shared" si="140"/>
        <v>612</v>
      </c>
      <c r="C615" s="79"/>
      <c r="D615" s="80" t="s">
        <v>95</v>
      </c>
      <c r="E615" s="80"/>
      <c r="F615" s="81"/>
      <c r="G615" s="82" t="str">
        <f t="shared" si="141"/>
        <v xml:space="preserve">Группа от QF </v>
      </c>
      <c r="H615" s="83"/>
      <c r="I615" s="83"/>
      <c r="J615" s="133"/>
      <c r="K615" s="84"/>
      <c r="L615" s="85"/>
      <c r="M615" s="85"/>
      <c r="N615" s="86"/>
      <c r="O615" s="80"/>
      <c r="P615" s="87"/>
      <c r="Q615" s="88" t="str">
        <f t="shared" si="135"/>
        <v xml:space="preserve"> </v>
      </c>
      <c r="R615" s="89"/>
      <c r="S615" s="90" t="str">
        <f t="shared" si="136"/>
        <v xml:space="preserve"> </v>
      </c>
      <c r="T615" s="90"/>
      <c r="U615" s="90"/>
      <c r="V615" s="90"/>
      <c r="W615" s="90"/>
      <c r="X615" s="87" t="s">
        <v>75</v>
      </c>
      <c r="Y615" s="76"/>
      <c r="Z615" s="91">
        <f t="shared" si="131"/>
        <v>0</v>
      </c>
      <c r="AA615" s="88" t="str">
        <f t="shared" si="137"/>
        <v xml:space="preserve"> </v>
      </c>
      <c r="AB615" s="91" t="str">
        <f t="shared" si="132"/>
        <v xml:space="preserve"> </v>
      </c>
      <c r="AC615" s="78"/>
      <c r="AD615" s="78"/>
      <c r="AE615" s="78"/>
      <c r="AG615" s="94" t="str">
        <f t="shared" si="133"/>
        <v>≤60</v>
      </c>
      <c r="AH615" s="94">
        <f t="shared" ca="1" si="134"/>
        <v>21</v>
      </c>
      <c r="AI615" s="95">
        <f t="shared" si="142"/>
        <v>0</v>
      </c>
      <c r="AJ615" s="95">
        <f t="shared" si="143"/>
        <v>0</v>
      </c>
      <c r="AK615" s="96">
        <f t="shared" si="138"/>
        <v>0</v>
      </c>
      <c r="AL615" s="96">
        <f t="shared" si="139"/>
        <v>0</v>
      </c>
    </row>
    <row r="616" spans="2:38" s="97" customFormat="1" ht="39.6" x14ac:dyDescent="0.3">
      <c r="B616" s="79">
        <f t="shared" si="140"/>
        <v>613</v>
      </c>
      <c r="C616" s="79"/>
      <c r="D616" s="80" t="s">
        <v>95</v>
      </c>
      <c r="E616" s="80"/>
      <c r="F616" s="81"/>
      <c r="G616" s="82" t="str">
        <f t="shared" si="141"/>
        <v xml:space="preserve">Группа от QF </v>
      </c>
      <c r="H616" s="83"/>
      <c r="I616" s="83"/>
      <c r="J616" s="133"/>
      <c r="K616" s="84"/>
      <c r="L616" s="85"/>
      <c r="M616" s="85"/>
      <c r="N616" s="86"/>
      <c r="O616" s="80"/>
      <c r="P616" s="87"/>
      <c r="Q616" s="88" t="str">
        <f t="shared" si="135"/>
        <v xml:space="preserve"> </v>
      </c>
      <c r="R616" s="89"/>
      <c r="S616" s="90" t="str">
        <f t="shared" si="136"/>
        <v xml:space="preserve"> </v>
      </c>
      <c r="T616" s="90"/>
      <c r="U616" s="90"/>
      <c r="V616" s="90"/>
      <c r="W616" s="90"/>
      <c r="X616" s="87" t="s">
        <v>75</v>
      </c>
      <c r="Y616" s="76"/>
      <c r="Z616" s="91">
        <f t="shared" si="131"/>
        <v>0</v>
      </c>
      <c r="AA616" s="88" t="str">
        <f t="shared" si="137"/>
        <v xml:space="preserve"> </v>
      </c>
      <c r="AB616" s="91" t="str">
        <f t="shared" si="132"/>
        <v xml:space="preserve"> </v>
      </c>
      <c r="AC616" s="78"/>
      <c r="AD616" s="78"/>
      <c r="AE616" s="78"/>
      <c r="AG616" s="94" t="str">
        <f t="shared" si="133"/>
        <v>≤60</v>
      </c>
      <c r="AH616" s="94">
        <f t="shared" ca="1" si="134"/>
        <v>24</v>
      </c>
      <c r="AI616" s="95">
        <f t="shared" si="142"/>
        <v>0</v>
      </c>
      <c r="AJ616" s="95">
        <f t="shared" si="143"/>
        <v>0</v>
      </c>
      <c r="AK616" s="96">
        <f t="shared" si="138"/>
        <v>0</v>
      </c>
      <c r="AL616" s="96">
        <f t="shared" si="139"/>
        <v>0</v>
      </c>
    </row>
    <row r="617" spans="2:38" s="97" customFormat="1" ht="39.6" x14ac:dyDescent="0.3">
      <c r="B617" s="79">
        <f t="shared" si="140"/>
        <v>614</v>
      </c>
      <c r="C617" s="79"/>
      <c r="D617" s="80" t="s">
        <v>95</v>
      </c>
      <c r="E617" s="80"/>
      <c r="F617" s="81"/>
      <c r="G617" s="82" t="str">
        <f t="shared" si="141"/>
        <v xml:space="preserve">Группа от QF </v>
      </c>
      <c r="H617" s="83"/>
      <c r="I617" s="83"/>
      <c r="J617" s="133"/>
      <c r="K617" s="84"/>
      <c r="L617" s="85"/>
      <c r="M617" s="85"/>
      <c r="N617" s="86"/>
      <c r="O617" s="80"/>
      <c r="P617" s="87"/>
      <c r="Q617" s="88" t="str">
        <f t="shared" si="135"/>
        <v xml:space="preserve"> </v>
      </c>
      <c r="R617" s="89"/>
      <c r="S617" s="90" t="str">
        <f t="shared" si="136"/>
        <v xml:space="preserve"> </v>
      </c>
      <c r="T617" s="90"/>
      <c r="U617" s="90"/>
      <c r="V617" s="90"/>
      <c r="W617" s="90"/>
      <c r="X617" s="87" t="s">
        <v>75</v>
      </c>
      <c r="Y617" s="76"/>
      <c r="Z617" s="91">
        <f t="shared" si="131"/>
        <v>0</v>
      </c>
      <c r="AA617" s="88" t="str">
        <f t="shared" si="137"/>
        <v xml:space="preserve"> </v>
      </c>
      <c r="AB617" s="91" t="str">
        <f t="shared" si="132"/>
        <v xml:space="preserve"> </v>
      </c>
      <c r="AC617" s="78"/>
      <c r="AD617" s="78"/>
      <c r="AE617" s="78"/>
      <c r="AG617" s="94" t="str">
        <f t="shared" si="133"/>
        <v>≤60</v>
      </c>
      <c r="AH617" s="94">
        <f t="shared" ca="1" si="134"/>
        <v>23</v>
      </c>
      <c r="AI617" s="95">
        <f t="shared" si="142"/>
        <v>0</v>
      </c>
      <c r="AJ617" s="95">
        <f t="shared" si="143"/>
        <v>0</v>
      </c>
      <c r="AK617" s="96">
        <f t="shared" si="138"/>
        <v>0</v>
      </c>
      <c r="AL617" s="96">
        <f t="shared" si="139"/>
        <v>0</v>
      </c>
    </row>
    <row r="618" spans="2:38" s="97" customFormat="1" ht="39.6" x14ac:dyDescent="0.3">
      <c r="B618" s="79">
        <f t="shared" si="140"/>
        <v>615</v>
      </c>
      <c r="C618" s="79"/>
      <c r="D618" s="80" t="s">
        <v>95</v>
      </c>
      <c r="E618" s="80"/>
      <c r="F618" s="81"/>
      <c r="G618" s="82" t="str">
        <f t="shared" si="141"/>
        <v xml:space="preserve">Группа от QF </v>
      </c>
      <c r="H618" s="83"/>
      <c r="I618" s="83"/>
      <c r="J618" s="133"/>
      <c r="K618" s="84"/>
      <c r="L618" s="85"/>
      <c r="M618" s="85"/>
      <c r="N618" s="86"/>
      <c r="O618" s="80"/>
      <c r="P618" s="87"/>
      <c r="Q618" s="88" t="str">
        <f t="shared" si="135"/>
        <v xml:space="preserve"> </v>
      </c>
      <c r="R618" s="89"/>
      <c r="S618" s="90" t="str">
        <f t="shared" si="136"/>
        <v xml:space="preserve"> </v>
      </c>
      <c r="T618" s="90"/>
      <c r="U618" s="90"/>
      <c r="V618" s="90"/>
      <c r="W618" s="90"/>
      <c r="X618" s="87" t="s">
        <v>75</v>
      </c>
      <c r="Y618" s="76"/>
      <c r="Z618" s="91">
        <f t="shared" si="131"/>
        <v>0</v>
      </c>
      <c r="AA618" s="88" t="str">
        <f t="shared" si="137"/>
        <v xml:space="preserve"> </v>
      </c>
      <c r="AB618" s="91" t="str">
        <f t="shared" si="132"/>
        <v xml:space="preserve"> </v>
      </c>
      <c r="AC618" s="78"/>
      <c r="AD618" s="78"/>
      <c r="AE618" s="78"/>
      <c r="AG618" s="94" t="str">
        <f t="shared" si="133"/>
        <v>≤60</v>
      </c>
      <c r="AH618" s="94">
        <f t="shared" ca="1" si="134"/>
        <v>25</v>
      </c>
      <c r="AI618" s="95">
        <f t="shared" si="142"/>
        <v>0</v>
      </c>
      <c r="AJ618" s="95">
        <f t="shared" si="143"/>
        <v>0</v>
      </c>
      <c r="AK618" s="96">
        <f t="shared" si="138"/>
        <v>0</v>
      </c>
      <c r="AL618" s="96">
        <f t="shared" si="139"/>
        <v>0</v>
      </c>
    </row>
    <row r="619" spans="2:38" s="97" customFormat="1" ht="39.6" x14ac:dyDescent="0.3">
      <c r="B619" s="79">
        <f t="shared" si="140"/>
        <v>616</v>
      </c>
      <c r="C619" s="79"/>
      <c r="D619" s="80" t="s">
        <v>95</v>
      </c>
      <c r="E619" s="80"/>
      <c r="F619" s="81"/>
      <c r="G619" s="82" t="str">
        <f t="shared" si="141"/>
        <v xml:space="preserve">Группа от QF </v>
      </c>
      <c r="H619" s="83"/>
      <c r="I619" s="83"/>
      <c r="J619" s="133"/>
      <c r="K619" s="84"/>
      <c r="L619" s="85"/>
      <c r="M619" s="85"/>
      <c r="N619" s="86"/>
      <c r="O619" s="80"/>
      <c r="P619" s="87"/>
      <c r="Q619" s="88" t="str">
        <f t="shared" si="135"/>
        <v xml:space="preserve"> </v>
      </c>
      <c r="R619" s="89"/>
      <c r="S619" s="90" t="str">
        <f t="shared" si="136"/>
        <v xml:space="preserve"> </v>
      </c>
      <c r="T619" s="90"/>
      <c r="U619" s="90"/>
      <c r="V619" s="90"/>
      <c r="W619" s="90"/>
      <c r="X619" s="87" t="s">
        <v>75</v>
      </c>
      <c r="Y619" s="76"/>
      <c r="Z619" s="91">
        <f t="shared" si="131"/>
        <v>0</v>
      </c>
      <c r="AA619" s="88" t="str">
        <f t="shared" si="137"/>
        <v xml:space="preserve"> </v>
      </c>
      <c r="AB619" s="91" t="str">
        <f t="shared" si="132"/>
        <v xml:space="preserve"> </v>
      </c>
      <c r="AC619" s="78"/>
      <c r="AD619" s="78"/>
      <c r="AE619" s="78"/>
      <c r="AG619" s="94" t="str">
        <f t="shared" si="133"/>
        <v>≤60</v>
      </c>
      <c r="AH619" s="94">
        <f t="shared" ca="1" si="134"/>
        <v>31</v>
      </c>
      <c r="AI619" s="95">
        <f t="shared" si="142"/>
        <v>0</v>
      </c>
      <c r="AJ619" s="95">
        <f t="shared" si="143"/>
        <v>0</v>
      </c>
      <c r="AK619" s="96">
        <f t="shared" si="138"/>
        <v>0</v>
      </c>
      <c r="AL619" s="96">
        <f t="shared" si="139"/>
        <v>0</v>
      </c>
    </row>
    <row r="620" spans="2:38" s="97" customFormat="1" ht="39.6" x14ac:dyDescent="0.3">
      <c r="B620" s="79">
        <f t="shared" si="140"/>
        <v>617</v>
      </c>
      <c r="C620" s="79"/>
      <c r="D620" s="80" t="s">
        <v>95</v>
      </c>
      <c r="E620" s="80"/>
      <c r="F620" s="81"/>
      <c r="G620" s="82" t="str">
        <f t="shared" si="141"/>
        <v xml:space="preserve">Группа от QF </v>
      </c>
      <c r="H620" s="83"/>
      <c r="I620" s="83"/>
      <c r="J620" s="133"/>
      <c r="K620" s="84"/>
      <c r="L620" s="85"/>
      <c r="M620" s="85"/>
      <c r="N620" s="86"/>
      <c r="O620" s="80"/>
      <c r="P620" s="87"/>
      <c r="Q620" s="88" t="str">
        <f t="shared" si="135"/>
        <v xml:space="preserve"> </v>
      </c>
      <c r="R620" s="89"/>
      <c r="S620" s="90" t="str">
        <f t="shared" si="136"/>
        <v xml:space="preserve"> </v>
      </c>
      <c r="T620" s="90"/>
      <c r="U620" s="90"/>
      <c r="V620" s="90"/>
      <c r="W620" s="90"/>
      <c r="X620" s="87" t="s">
        <v>75</v>
      </c>
      <c r="Y620" s="76"/>
      <c r="Z620" s="91">
        <f t="shared" si="131"/>
        <v>0</v>
      </c>
      <c r="AA620" s="88" t="str">
        <f t="shared" si="137"/>
        <v xml:space="preserve"> </v>
      </c>
      <c r="AB620" s="91" t="str">
        <f t="shared" si="132"/>
        <v xml:space="preserve"> </v>
      </c>
      <c r="AC620" s="78"/>
      <c r="AD620" s="78"/>
      <c r="AE620" s="78"/>
      <c r="AG620" s="94" t="str">
        <f t="shared" si="133"/>
        <v>≤60</v>
      </c>
      <c r="AH620" s="94">
        <f t="shared" ca="1" si="134"/>
        <v>34</v>
      </c>
      <c r="AI620" s="95">
        <f t="shared" si="142"/>
        <v>0</v>
      </c>
      <c r="AJ620" s="95">
        <f t="shared" si="143"/>
        <v>0</v>
      </c>
      <c r="AK620" s="96">
        <f t="shared" si="138"/>
        <v>0</v>
      </c>
      <c r="AL620" s="96">
        <f t="shared" si="139"/>
        <v>0</v>
      </c>
    </row>
    <row r="621" spans="2:38" s="97" customFormat="1" ht="39.6" x14ac:dyDescent="0.3">
      <c r="B621" s="79">
        <f t="shared" si="140"/>
        <v>618</v>
      </c>
      <c r="C621" s="79"/>
      <c r="D621" s="80" t="s">
        <v>95</v>
      </c>
      <c r="E621" s="80"/>
      <c r="F621" s="81"/>
      <c r="G621" s="82" t="str">
        <f t="shared" si="141"/>
        <v xml:space="preserve">Группа от QF </v>
      </c>
      <c r="H621" s="83"/>
      <c r="I621" s="83"/>
      <c r="J621" s="133"/>
      <c r="K621" s="84"/>
      <c r="L621" s="85"/>
      <c r="M621" s="85"/>
      <c r="N621" s="86"/>
      <c r="O621" s="80"/>
      <c r="P621" s="87"/>
      <c r="Q621" s="88" t="str">
        <f t="shared" si="135"/>
        <v xml:space="preserve"> </v>
      </c>
      <c r="R621" s="89"/>
      <c r="S621" s="90" t="str">
        <f t="shared" si="136"/>
        <v xml:space="preserve"> </v>
      </c>
      <c r="T621" s="90"/>
      <c r="U621" s="90"/>
      <c r="V621" s="90"/>
      <c r="W621" s="90"/>
      <c r="X621" s="87" t="s">
        <v>75</v>
      </c>
      <c r="Y621" s="76"/>
      <c r="Z621" s="91">
        <f t="shared" si="131"/>
        <v>0</v>
      </c>
      <c r="AA621" s="88" t="str">
        <f t="shared" si="137"/>
        <v xml:space="preserve"> </v>
      </c>
      <c r="AB621" s="91" t="str">
        <f t="shared" si="132"/>
        <v xml:space="preserve"> </v>
      </c>
      <c r="AC621" s="78"/>
      <c r="AD621" s="78"/>
      <c r="AE621" s="78"/>
      <c r="AG621" s="94" t="str">
        <f t="shared" si="133"/>
        <v>≤60</v>
      </c>
      <c r="AH621" s="94">
        <f t="shared" ca="1" si="134"/>
        <v>42</v>
      </c>
      <c r="AI621" s="95">
        <f t="shared" si="142"/>
        <v>0</v>
      </c>
      <c r="AJ621" s="95">
        <f t="shared" si="143"/>
        <v>0</v>
      </c>
      <c r="AK621" s="96">
        <f t="shared" si="138"/>
        <v>0</v>
      </c>
      <c r="AL621" s="96">
        <f t="shared" si="139"/>
        <v>0</v>
      </c>
    </row>
    <row r="622" spans="2:38" s="97" customFormat="1" ht="39.6" x14ac:dyDescent="0.3">
      <c r="B622" s="79">
        <f t="shared" si="140"/>
        <v>619</v>
      </c>
      <c r="C622" s="79"/>
      <c r="D622" s="80" t="s">
        <v>95</v>
      </c>
      <c r="E622" s="80"/>
      <c r="F622" s="81"/>
      <c r="G622" s="82" t="str">
        <f t="shared" si="141"/>
        <v xml:space="preserve">Группа от QF </v>
      </c>
      <c r="H622" s="83"/>
      <c r="I622" s="83"/>
      <c r="J622" s="133"/>
      <c r="K622" s="84"/>
      <c r="L622" s="85"/>
      <c r="M622" s="85"/>
      <c r="N622" s="86"/>
      <c r="O622" s="80"/>
      <c r="P622" s="87"/>
      <c r="Q622" s="88" t="str">
        <f t="shared" si="135"/>
        <v xml:space="preserve"> </v>
      </c>
      <c r="R622" s="89"/>
      <c r="S622" s="90" t="str">
        <f t="shared" si="136"/>
        <v xml:space="preserve"> </v>
      </c>
      <c r="T622" s="90"/>
      <c r="U622" s="90"/>
      <c r="V622" s="90"/>
      <c r="W622" s="90"/>
      <c r="X622" s="87" t="s">
        <v>75</v>
      </c>
      <c r="Y622" s="76"/>
      <c r="Z622" s="91">
        <f t="shared" si="131"/>
        <v>0</v>
      </c>
      <c r="AA622" s="88" t="str">
        <f t="shared" si="137"/>
        <v xml:space="preserve"> </v>
      </c>
      <c r="AB622" s="91" t="str">
        <f t="shared" si="132"/>
        <v xml:space="preserve"> </v>
      </c>
      <c r="AC622" s="78"/>
      <c r="AD622" s="78"/>
      <c r="AE622" s="78"/>
      <c r="AG622" s="94" t="str">
        <f t="shared" si="133"/>
        <v>≤60</v>
      </c>
      <c r="AH622" s="94">
        <f t="shared" ca="1" si="134"/>
        <v>34</v>
      </c>
      <c r="AI622" s="95">
        <f t="shared" si="142"/>
        <v>0</v>
      </c>
      <c r="AJ622" s="95">
        <f t="shared" si="143"/>
        <v>0</v>
      </c>
      <c r="AK622" s="96">
        <f t="shared" si="138"/>
        <v>0</v>
      </c>
      <c r="AL622" s="96">
        <f t="shared" si="139"/>
        <v>0</v>
      </c>
    </row>
    <row r="623" spans="2:38" s="97" customFormat="1" ht="39.6" x14ac:dyDescent="0.3">
      <c r="B623" s="79">
        <f t="shared" si="140"/>
        <v>620</v>
      </c>
      <c r="C623" s="79"/>
      <c r="D623" s="80" t="s">
        <v>95</v>
      </c>
      <c r="E623" s="80"/>
      <c r="F623" s="81"/>
      <c r="G623" s="82" t="str">
        <f t="shared" si="141"/>
        <v xml:space="preserve">Группа от QF </v>
      </c>
      <c r="H623" s="83"/>
      <c r="I623" s="83"/>
      <c r="J623" s="133"/>
      <c r="K623" s="84"/>
      <c r="L623" s="85"/>
      <c r="M623" s="85"/>
      <c r="N623" s="86"/>
      <c r="O623" s="80"/>
      <c r="P623" s="87"/>
      <c r="Q623" s="88" t="str">
        <f t="shared" si="135"/>
        <v xml:space="preserve"> </v>
      </c>
      <c r="R623" s="89"/>
      <c r="S623" s="90" t="str">
        <f t="shared" si="136"/>
        <v xml:space="preserve"> </v>
      </c>
      <c r="T623" s="90"/>
      <c r="U623" s="90"/>
      <c r="V623" s="90"/>
      <c r="W623" s="90"/>
      <c r="X623" s="87" t="s">
        <v>75</v>
      </c>
      <c r="Y623" s="76"/>
      <c r="Z623" s="91">
        <f t="shared" si="131"/>
        <v>0</v>
      </c>
      <c r="AA623" s="88" t="str">
        <f t="shared" si="137"/>
        <v xml:space="preserve"> </v>
      </c>
      <c r="AB623" s="91" t="str">
        <f t="shared" si="132"/>
        <v xml:space="preserve"> </v>
      </c>
      <c r="AC623" s="78"/>
      <c r="AD623" s="78"/>
      <c r="AE623" s="78"/>
      <c r="AG623" s="94" t="str">
        <f t="shared" si="133"/>
        <v>≤60</v>
      </c>
      <c r="AH623" s="94">
        <f t="shared" ca="1" si="134"/>
        <v>44</v>
      </c>
      <c r="AI623" s="95">
        <f t="shared" si="142"/>
        <v>0</v>
      </c>
      <c r="AJ623" s="95">
        <f t="shared" si="143"/>
        <v>0</v>
      </c>
      <c r="AK623" s="96">
        <f t="shared" si="138"/>
        <v>0</v>
      </c>
      <c r="AL623" s="96">
        <f t="shared" si="139"/>
        <v>0</v>
      </c>
    </row>
    <row r="624" spans="2:38" s="97" customFormat="1" ht="39.6" x14ac:dyDescent="0.3">
      <c r="B624" s="79">
        <f t="shared" si="140"/>
        <v>621</v>
      </c>
      <c r="C624" s="79"/>
      <c r="D624" s="80" t="s">
        <v>95</v>
      </c>
      <c r="E624" s="80"/>
      <c r="F624" s="81"/>
      <c r="G624" s="82" t="str">
        <f t="shared" si="141"/>
        <v xml:space="preserve">Группа от QF </v>
      </c>
      <c r="H624" s="83"/>
      <c r="I624" s="83"/>
      <c r="J624" s="133"/>
      <c r="K624" s="84"/>
      <c r="L624" s="85"/>
      <c r="M624" s="85"/>
      <c r="N624" s="86"/>
      <c r="O624" s="80"/>
      <c r="P624" s="87"/>
      <c r="Q624" s="88" t="str">
        <f t="shared" si="135"/>
        <v xml:space="preserve"> </v>
      </c>
      <c r="R624" s="89"/>
      <c r="S624" s="90" t="str">
        <f t="shared" si="136"/>
        <v xml:space="preserve"> </v>
      </c>
      <c r="T624" s="90"/>
      <c r="U624" s="90"/>
      <c r="V624" s="90"/>
      <c r="W624" s="90"/>
      <c r="X624" s="87" t="s">
        <v>75</v>
      </c>
      <c r="Y624" s="76"/>
      <c r="Z624" s="91">
        <f t="shared" si="131"/>
        <v>0</v>
      </c>
      <c r="AA624" s="88" t="str">
        <f t="shared" si="137"/>
        <v xml:space="preserve"> </v>
      </c>
      <c r="AB624" s="91" t="str">
        <f t="shared" si="132"/>
        <v xml:space="preserve"> </v>
      </c>
      <c r="AC624" s="78"/>
      <c r="AD624" s="78"/>
      <c r="AE624" s="78"/>
      <c r="AG624" s="94" t="str">
        <f t="shared" si="133"/>
        <v>≤60</v>
      </c>
      <c r="AH624" s="94">
        <f t="shared" ca="1" si="134"/>
        <v>27</v>
      </c>
      <c r="AI624" s="95">
        <f t="shared" si="142"/>
        <v>0</v>
      </c>
      <c r="AJ624" s="95">
        <f t="shared" si="143"/>
        <v>0</v>
      </c>
      <c r="AK624" s="96">
        <f t="shared" si="138"/>
        <v>0</v>
      </c>
      <c r="AL624" s="96">
        <f t="shared" si="139"/>
        <v>0</v>
      </c>
    </row>
    <row r="625" spans="2:38" s="97" customFormat="1" ht="39.6" x14ac:dyDescent="0.3">
      <c r="B625" s="79">
        <f t="shared" si="140"/>
        <v>622</v>
      </c>
      <c r="C625" s="79"/>
      <c r="D625" s="80" t="s">
        <v>95</v>
      </c>
      <c r="E625" s="80"/>
      <c r="F625" s="81"/>
      <c r="G625" s="82" t="str">
        <f t="shared" si="141"/>
        <v xml:space="preserve">Группа от QF </v>
      </c>
      <c r="H625" s="83"/>
      <c r="I625" s="83"/>
      <c r="J625" s="133"/>
      <c r="K625" s="84"/>
      <c r="L625" s="85"/>
      <c r="M625" s="85"/>
      <c r="N625" s="86"/>
      <c r="O625" s="80"/>
      <c r="P625" s="87"/>
      <c r="Q625" s="88" t="str">
        <f t="shared" si="135"/>
        <v xml:space="preserve"> </v>
      </c>
      <c r="R625" s="89"/>
      <c r="S625" s="90" t="str">
        <f t="shared" si="136"/>
        <v xml:space="preserve"> </v>
      </c>
      <c r="T625" s="90"/>
      <c r="U625" s="90"/>
      <c r="V625" s="90"/>
      <c r="W625" s="90"/>
      <c r="X625" s="87" t="s">
        <v>75</v>
      </c>
      <c r="Y625" s="76"/>
      <c r="Z625" s="91">
        <f t="shared" si="131"/>
        <v>0</v>
      </c>
      <c r="AA625" s="88" t="str">
        <f t="shared" si="137"/>
        <v xml:space="preserve"> </v>
      </c>
      <c r="AB625" s="91" t="str">
        <f t="shared" si="132"/>
        <v xml:space="preserve"> </v>
      </c>
      <c r="AC625" s="78"/>
      <c r="AD625" s="78"/>
      <c r="AE625" s="78"/>
      <c r="AG625" s="94" t="str">
        <f t="shared" si="133"/>
        <v>≤60</v>
      </c>
      <c r="AH625" s="94">
        <f t="shared" ca="1" si="134"/>
        <v>25</v>
      </c>
      <c r="AI625" s="95">
        <f t="shared" si="142"/>
        <v>0</v>
      </c>
      <c r="AJ625" s="95">
        <f t="shared" si="143"/>
        <v>0</v>
      </c>
      <c r="AK625" s="96">
        <f t="shared" si="138"/>
        <v>0</v>
      </c>
      <c r="AL625" s="96">
        <f t="shared" si="139"/>
        <v>0</v>
      </c>
    </row>
    <row r="626" spans="2:38" s="97" customFormat="1" ht="39.6" x14ac:dyDescent="0.3">
      <c r="B626" s="79">
        <f t="shared" si="140"/>
        <v>623</v>
      </c>
      <c r="C626" s="79"/>
      <c r="D626" s="80" t="s">
        <v>95</v>
      </c>
      <c r="E626" s="80"/>
      <c r="F626" s="81"/>
      <c r="G626" s="82" t="str">
        <f t="shared" si="141"/>
        <v xml:space="preserve">Группа от QF </v>
      </c>
      <c r="H626" s="83"/>
      <c r="I626" s="83"/>
      <c r="J626" s="133"/>
      <c r="K626" s="84"/>
      <c r="L626" s="85"/>
      <c r="M626" s="85"/>
      <c r="N626" s="86"/>
      <c r="O626" s="80"/>
      <c r="P626" s="87"/>
      <c r="Q626" s="88" t="str">
        <f t="shared" si="135"/>
        <v xml:space="preserve"> </v>
      </c>
      <c r="R626" s="89"/>
      <c r="S626" s="90" t="str">
        <f t="shared" si="136"/>
        <v xml:space="preserve"> </v>
      </c>
      <c r="T626" s="90"/>
      <c r="U626" s="90"/>
      <c r="V626" s="90"/>
      <c r="W626" s="90"/>
      <c r="X626" s="87" t="s">
        <v>75</v>
      </c>
      <c r="Y626" s="76"/>
      <c r="Z626" s="91">
        <f t="shared" si="131"/>
        <v>0</v>
      </c>
      <c r="AA626" s="88" t="str">
        <f t="shared" si="137"/>
        <v xml:space="preserve"> </v>
      </c>
      <c r="AB626" s="91" t="str">
        <f t="shared" si="132"/>
        <v xml:space="preserve"> </v>
      </c>
      <c r="AC626" s="78"/>
      <c r="AD626" s="78"/>
      <c r="AE626" s="78"/>
      <c r="AG626" s="94" t="str">
        <f t="shared" si="133"/>
        <v>≤60</v>
      </c>
      <c r="AH626" s="94">
        <f t="shared" ca="1" si="134"/>
        <v>45</v>
      </c>
      <c r="AI626" s="95">
        <f t="shared" si="142"/>
        <v>0</v>
      </c>
      <c r="AJ626" s="95">
        <f t="shared" si="143"/>
        <v>0</v>
      </c>
      <c r="AK626" s="96">
        <f t="shared" si="138"/>
        <v>0</v>
      </c>
      <c r="AL626" s="96">
        <f t="shared" si="139"/>
        <v>0</v>
      </c>
    </row>
    <row r="627" spans="2:38" s="97" customFormat="1" ht="39.6" x14ac:dyDescent="0.3">
      <c r="B627" s="79">
        <f t="shared" si="140"/>
        <v>624</v>
      </c>
      <c r="C627" s="79"/>
      <c r="D627" s="80" t="s">
        <v>95</v>
      </c>
      <c r="E627" s="80"/>
      <c r="F627" s="81"/>
      <c r="G627" s="82" t="str">
        <f t="shared" si="141"/>
        <v xml:space="preserve">Группа от QF </v>
      </c>
      <c r="H627" s="83"/>
      <c r="I627" s="83"/>
      <c r="J627" s="133"/>
      <c r="K627" s="84"/>
      <c r="L627" s="85"/>
      <c r="M627" s="85"/>
      <c r="N627" s="86"/>
      <c r="O627" s="80"/>
      <c r="P627" s="87"/>
      <c r="Q627" s="88" t="str">
        <f t="shared" si="135"/>
        <v xml:space="preserve"> </v>
      </c>
      <c r="R627" s="89"/>
      <c r="S627" s="90" t="str">
        <f t="shared" si="136"/>
        <v xml:space="preserve"> </v>
      </c>
      <c r="T627" s="90"/>
      <c r="U627" s="90"/>
      <c r="V627" s="90"/>
      <c r="W627" s="90"/>
      <c r="X627" s="87" t="s">
        <v>75</v>
      </c>
      <c r="Y627" s="76"/>
      <c r="Z627" s="91">
        <f t="shared" si="131"/>
        <v>0</v>
      </c>
      <c r="AA627" s="88" t="str">
        <f t="shared" si="137"/>
        <v xml:space="preserve"> </v>
      </c>
      <c r="AB627" s="91" t="str">
        <f t="shared" si="132"/>
        <v xml:space="preserve"> </v>
      </c>
      <c r="AC627" s="78"/>
      <c r="AD627" s="78"/>
      <c r="AE627" s="78"/>
      <c r="AG627" s="94" t="str">
        <f t="shared" si="133"/>
        <v>≤60</v>
      </c>
      <c r="AH627" s="94">
        <f t="shared" ca="1" si="134"/>
        <v>26</v>
      </c>
      <c r="AI627" s="95">
        <f t="shared" si="142"/>
        <v>0</v>
      </c>
      <c r="AJ627" s="95">
        <f t="shared" si="143"/>
        <v>0</v>
      </c>
      <c r="AK627" s="96">
        <f t="shared" si="138"/>
        <v>0</v>
      </c>
      <c r="AL627" s="96">
        <f t="shared" si="139"/>
        <v>0</v>
      </c>
    </row>
    <row r="628" spans="2:38" s="97" customFormat="1" ht="39.6" x14ac:dyDescent="0.3">
      <c r="B628" s="79">
        <f t="shared" si="140"/>
        <v>625</v>
      </c>
      <c r="C628" s="79"/>
      <c r="D628" s="80" t="s">
        <v>95</v>
      </c>
      <c r="E628" s="80"/>
      <c r="F628" s="81"/>
      <c r="G628" s="82" t="str">
        <f t="shared" si="141"/>
        <v xml:space="preserve">Группа от QF </v>
      </c>
      <c r="H628" s="83"/>
      <c r="I628" s="83"/>
      <c r="J628" s="133"/>
      <c r="K628" s="84"/>
      <c r="L628" s="85"/>
      <c r="M628" s="85"/>
      <c r="N628" s="86"/>
      <c r="O628" s="80"/>
      <c r="P628" s="87"/>
      <c r="Q628" s="88" t="str">
        <f t="shared" si="135"/>
        <v xml:space="preserve"> </v>
      </c>
      <c r="R628" s="89"/>
      <c r="S628" s="90" t="str">
        <f t="shared" si="136"/>
        <v xml:space="preserve"> </v>
      </c>
      <c r="T628" s="90"/>
      <c r="U628" s="90"/>
      <c r="V628" s="90"/>
      <c r="W628" s="90"/>
      <c r="X628" s="87" t="s">
        <v>75</v>
      </c>
      <c r="Y628" s="76"/>
      <c r="Z628" s="91">
        <f t="shared" si="131"/>
        <v>0</v>
      </c>
      <c r="AA628" s="88" t="str">
        <f t="shared" si="137"/>
        <v xml:space="preserve"> </v>
      </c>
      <c r="AB628" s="91" t="str">
        <f t="shared" si="132"/>
        <v xml:space="preserve"> </v>
      </c>
      <c r="AC628" s="78"/>
      <c r="AD628" s="78"/>
      <c r="AE628" s="78"/>
      <c r="AG628" s="94" t="str">
        <f t="shared" si="133"/>
        <v>≤60</v>
      </c>
      <c r="AH628" s="94">
        <f t="shared" ca="1" si="134"/>
        <v>38</v>
      </c>
      <c r="AI628" s="95">
        <f t="shared" si="142"/>
        <v>0</v>
      </c>
      <c r="AJ628" s="95">
        <f t="shared" si="143"/>
        <v>0</v>
      </c>
      <c r="AK628" s="96">
        <f t="shared" si="138"/>
        <v>0</v>
      </c>
      <c r="AL628" s="96">
        <f t="shared" si="139"/>
        <v>0</v>
      </c>
    </row>
    <row r="629" spans="2:38" s="97" customFormat="1" ht="39.6" x14ac:dyDescent="0.3">
      <c r="B629" s="79">
        <f t="shared" si="140"/>
        <v>626</v>
      </c>
      <c r="C629" s="79"/>
      <c r="D629" s="80" t="s">
        <v>95</v>
      </c>
      <c r="E629" s="80"/>
      <c r="F629" s="81"/>
      <c r="G629" s="82" t="str">
        <f t="shared" si="141"/>
        <v xml:space="preserve">Группа от QF </v>
      </c>
      <c r="H629" s="83"/>
      <c r="I629" s="83"/>
      <c r="J629" s="133"/>
      <c r="K629" s="84"/>
      <c r="L629" s="85"/>
      <c r="M629" s="85"/>
      <c r="N629" s="86"/>
      <c r="O629" s="80"/>
      <c r="P629" s="87"/>
      <c r="Q629" s="88" t="str">
        <f t="shared" si="135"/>
        <v xml:space="preserve"> </v>
      </c>
      <c r="R629" s="89"/>
      <c r="S629" s="90" t="str">
        <f t="shared" si="136"/>
        <v xml:space="preserve"> </v>
      </c>
      <c r="T629" s="90"/>
      <c r="U629" s="90"/>
      <c r="V629" s="90"/>
      <c r="W629" s="90"/>
      <c r="X629" s="87" t="s">
        <v>75</v>
      </c>
      <c r="Y629" s="76"/>
      <c r="Z629" s="91">
        <f t="shared" si="131"/>
        <v>0</v>
      </c>
      <c r="AA629" s="88" t="str">
        <f t="shared" si="137"/>
        <v xml:space="preserve"> </v>
      </c>
      <c r="AB629" s="91" t="str">
        <f t="shared" si="132"/>
        <v xml:space="preserve"> </v>
      </c>
      <c r="AC629" s="78"/>
      <c r="AD629" s="78"/>
      <c r="AE629" s="78"/>
      <c r="AG629" s="94" t="str">
        <f t="shared" si="133"/>
        <v>≤60</v>
      </c>
      <c r="AH629" s="94">
        <f t="shared" ca="1" si="134"/>
        <v>49</v>
      </c>
      <c r="AI629" s="95">
        <f t="shared" si="142"/>
        <v>0</v>
      </c>
      <c r="AJ629" s="95">
        <f t="shared" si="143"/>
        <v>0</v>
      </c>
      <c r="AK629" s="96">
        <f t="shared" si="138"/>
        <v>0</v>
      </c>
      <c r="AL629" s="96">
        <f t="shared" si="139"/>
        <v>0</v>
      </c>
    </row>
    <row r="630" spans="2:38" s="97" customFormat="1" ht="39.6" x14ac:dyDescent="0.3">
      <c r="B630" s="79">
        <f t="shared" si="140"/>
        <v>627</v>
      </c>
      <c r="C630" s="79"/>
      <c r="D630" s="80" t="s">
        <v>95</v>
      </c>
      <c r="E630" s="80"/>
      <c r="F630" s="81"/>
      <c r="G630" s="82" t="str">
        <f t="shared" si="141"/>
        <v xml:space="preserve">Группа от QF </v>
      </c>
      <c r="H630" s="83"/>
      <c r="I630" s="83"/>
      <c r="J630" s="133"/>
      <c r="K630" s="84"/>
      <c r="L630" s="85"/>
      <c r="M630" s="85"/>
      <c r="N630" s="86"/>
      <c r="O630" s="80"/>
      <c r="P630" s="87"/>
      <c r="Q630" s="88" t="str">
        <f t="shared" si="135"/>
        <v xml:space="preserve"> </v>
      </c>
      <c r="R630" s="89"/>
      <c r="S630" s="90" t="str">
        <f t="shared" si="136"/>
        <v xml:space="preserve"> </v>
      </c>
      <c r="T630" s="90"/>
      <c r="U630" s="90"/>
      <c r="V630" s="90"/>
      <c r="W630" s="90"/>
      <c r="X630" s="87" t="s">
        <v>75</v>
      </c>
      <c r="Y630" s="76"/>
      <c r="Z630" s="91">
        <f t="shared" si="131"/>
        <v>0</v>
      </c>
      <c r="AA630" s="88" t="str">
        <f t="shared" si="137"/>
        <v xml:space="preserve"> </v>
      </c>
      <c r="AB630" s="91" t="str">
        <f t="shared" si="132"/>
        <v xml:space="preserve"> </v>
      </c>
      <c r="AC630" s="78"/>
      <c r="AD630" s="78"/>
      <c r="AE630" s="78"/>
      <c r="AG630" s="94" t="str">
        <f t="shared" si="133"/>
        <v>≤60</v>
      </c>
      <c r="AH630" s="94">
        <f t="shared" ca="1" si="134"/>
        <v>38</v>
      </c>
      <c r="AI630" s="95">
        <f t="shared" si="142"/>
        <v>0</v>
      </c>
      <c r="AJ630" s="95">
        <f t="shared" si="143"/>
        <v>0</v>
      </c>
      <c r="AK630" s="96">
        <f t="shared" si="138"/>
        <v>0</v>
      </c>
      <c r="AL630" s="96">
        <f t="shared" si="139"/>
        <v>0</v>
      </c>
    </row>
    <row r="631" spans="2:38" s="97" customFormat="1" ht="39.6" x14ac:dyDescent="0.3">
      <c r="B631" s="79">
        <f t="shared" si="140"/>
        <v>628</v>
      </c>
      <c r="C631" s="79"/>
      <c r="D631" s="80" t="s">
        <v>95</v>
      </c>
      <c r="E631" s="80"/>
      <c r="F631" s="81"/>
      <c r="G631" s="82" t="str">
        <f t="shared" si="141"/>
        <v xml:space="preserve">Группа от QF </v>
      </c>
      <c r="H631" s="83"/>
      <c r="I631" s="83"/>
      <c r="J631" s="133"/>
      <c r="K631" s="84"/>
      <c r="L631" s="85"/>
      <c r="M631" s="85"/>
      <c r="N631" s="86"/>
      <c r="O631" s="80"/>
      <c r="P631" s="87"/>
      <c r="Q631" s="88" t="str">
        <f t="shared" si="135"/>
        <v xml:space="preserve"> </v>
      </c>
      <c r="R631" s="89"/>
      <c r="S631" s="90" t="str">
        <f t="shared" si="136"/>
        <v xml:space="preserve"> </v>
      </c>
      <c r="T631" s="90"/>
      <c r="U631" s="90"/>
      <c r="V631" s="90"/>
      <c r="W631" s="90"/>
      <c r="X631" s="87" t="s">
        <v>75</v>
      </c>
      <c r="Y631" s="76"/>
      <c r="Z631" s="91">
        <f t="shared" si="131"/>
        <v>0</v>
      </c>
      <c r="AA631" s="88" t="str">
        <f t="shared" si="137"/>
        <v xml:space="preserve"> </v>
      </c>
      <c r="AB631" s="91" t="str">
        <f t="shared" si="132"/>
        <v xml:space="preserve"> </v>
      </c>
      <c r="AC631" s="78"/>
      <c r="AD631" s="78"/>
      <c r="AE631" s="78"/>
      <c r="AG631" s="94" t="str">
        <f t="shared" si="133"/>
        <v>≤60</v>
      </c>
      <c r="AH631" s="94">
        <f t="shared" ca="1" si="134"/>
        <v>38</v>
      </c>
      <c r="AI631" s="95">
        <f t="shared" si="142"/>
        <v>0</v>
      </c>
      <c r="AJ631" s="95">
        <f t="shared" si="143"/>
        <v>0</v>
      </c>
      <c r="AK631" s="96">
        <f t="shared" si="138"/>
        <v>0</v>
      </c>
      <c r="AL631" s="96">
        <f t="shared" si="139"/>
        <v>0</v>
      </c>
    </row>
    <row r="632" spans="2:38" s="97" customFormat="1" ht="39.6" x14ac:dyDescent="0.3">
      <c r="B632" s="79">
        <f t="shared" si="140"/>
        <v>629</v>
      </c>
      <c r="C632" s="79"/>
      <c r="D632" s="80" t="s">
        <v>95</v>
      </c>
      <c r="E632" s="80"/>
      <c r="F632" s="81"/>
      <c r="G632" s="82" t="str">
        <f t="shared" si="141"/>
        <v xml:space="preserve">Группа от QF </v>
      </c>
      <c r="H632" s="83"/>
      <c r="I632" s="83"/>
      <c r="J632" s="133"/>
      <c r="K632" s="84"/>
      <c r="L632" s="85"/>
      <c r="M632" s="85"/>
      <c r="N632" s="86"/>
      <c r="O632" s="80"/>
      <c r="P632" s="87"/>
      <c r="Q632" s="88" t="str">
        <f t="shared" si="135"/>
        <v xml:space="preserve"> </v>
      </c>
      <c r="R632" s="89"/>
      <c r="S632" s="90" t="str">
        <f t="shared" si="136"/>
        <v xml:space="preserve"> </v>
      </c>
      <c r="T632" s="90"/>
      <c r="U632" s="90"/>
      <c r="V632" s="90"/>
      <c r="W632" s="90"/>
      <c r="X632" s="87" t="s">
        <v>75</v>
      </c>
      <c r="Y632" s="76"/>
      <c r="Z632" s="91">
        <f t="shared" si="131"/>
        <v>0</v>
      </c>
      <c r="AA632" s="88" t="str">
        <f t="shared" si="137"/>
        <v xml:space="preserve"> </v>
      </c>
      <c r="AB632" s="91" t="str">
        <f t="shared" si="132"/>
        <v xml:space="preserve"> </v>
      </c>
      <c r="AC632" s="78"/>
      <c r="AD632" s="78"/>
      <c r="AE632" s="78"/>
      <c r="AG632" s="94" t="str">
        <f t="shared" si="133"/>
        <v>≤60</v>
      </c>
      <c r="AH632" s="94">
        <f t="shared" ca="1" si="134"/>
        <v>34</v>
      </c>
      <c r="AI632" s="95">
        <f t="shared" si="142"/>
        <v>0</v>
      </c>
      <c r="AJ632" s="95">
        <f t="shared" si="143"/>
        <v>0</v>
      </c>
      <c r="AK632" s="96">
        <f t="shared" si="138"/>
        <v>0</v>
      </c>
      <c r="AL632" s="96">
        <f t="shared" si="139"/>
        <v>0</v>
      </c>
    </row>
    <row r="633" spans="2:38" s="97" customFormat="1" ht="39.6" x14ac:dyDescent="0.3">
      <c r="B633" s="79">
        <f t="shared" si="140"/>
        <v>630</v>
      </c>
      <c r="C633" s="79"/>
      <c r="D633" s="80" t="s">
        <v>95</v>
      </c>
      <c r="E633" s="80"/>
      <c r="F633" s="81"/>
      <c r="G633" s="82" t="str">
        <f t="shared" si="141"/>
        <v xml:space="preserve">Группа от QF </v>
      </c>
      <c r="H633" s="83"/>
      <c r="I633" s="83"/>
      <c r="J633" s="133"/>
      <c r="K633" s="84"/>
      <c r="L633" s="85"/>
      <c r="M633" s="85"/>
      <c r="N633" s="86"/>
      <c r="O633" s="80"/>
      <c r="P633" s="87"/>
      <c r="Q633" s="88" t="str">
        <f t="shared" si="135"/>
        <v xml:space="preserve"> </v>
      </c>
      <c r="R633" s="89"/>
      <c r="S633" s="90" t="str">
        <f t="shared" si="136"/>
        <v xml:space="preserve"> </v>
      </c>
      <c r="T633" s="90"/>
      <c r="U633" s="90"/>
      <c r="V633" s="90"/>
      <c r="W633" s="90"/>
      <c r="X633" s="87" t="s">
        <v>75</v>
      </c>
      <c r="Y633" s="76"/>
      <c r="Z633" s="91">
        <f t="shared" si="131"/>
        <v>0</v>
      </c>
      <c r="AA633" s="88" t="str">
        <f t="shared" si="137"/>
        <v xml:space="preserve"> </v>
      </c>
      <c r="AB633" s="91" t="str">
        <f t="shared" si="132"/>
        <v xml:space="preserve"> </v>
      </c>
      <c r="AC633" s="78"/>
      <c r="AD633" s="78"/>
      <c r="AE633" s="78"/>
      <c r="AG633" s="94" t="str">
        <f t="shared" si="133"/>
        <v>≤60</v>
      </c>
      <c r="AH633" s="94">
        <f t="shared" ca="1" si="134"/>
        <v>49</v>
      </c>
      <c r="AI633" s="95">
        <f t="shared" si="142"/>
        <v>0</v>
      </c>
      <c r="AJ633" s="95">
        <f t="shared" si="143"/>
        <v>0</v>
      </c>
      <c r="AK633" s="96">
        <f t="shared" si="138"/>
        <v>0</v>
      </c>
      <c r="AL633" s="96">
        <f t="shared" si="139"/>
        <v>0</v>
      </c>
    </row>
    <row r="634" spans="2:38" s="97" customFormat="1" ht="39.6" x14ac:dyDescent="0.3">
      <c r="B634" s="79">
        <f t="shared" si="140"/>
        <v>631</v>
      </c>
      <c r="C634" s="79"/>
      <c r="D634" s="80" t="s">
        <v>95</v>
      </c>
      <c r="E634" s="80"/>
      <c r="F634" s="81"/>
      <c r="G634" s="82" t="str">
        <f t="shared" si="141"/>
        <v xml:space="preserve">Группа от QF </v>
      </c>
      <c r="H634" s="83"/>
      <c r="I634" s="83"/>
      <c r="J634" s="133"/>
      <c r="K634" s="84"/>
      <c r="L634" s="85"/>
      <c r="M634" s="85"/>
      <c r="N634" s="86"/>
      <c r="O634" s="80"/>
      <c r="P634" s="87"/>
      <c r="Q634" s="88" t="str">
        <f t="shared" si="135"/>
        <v xml:space="preserve"> </v>
      </c>
      <c r="R634" s="89"/>
      <c r="S634" s="90" t="str">
        <f t="shared" si="136"/>
        <v xml:space="preserve"> </v>
      </c>
      <c r="T634" s="90"/>
      <c r="U634" s="90"/>
      <c r="V634" s="90"/>
      <c r="W634" s="90"/>
      <c r="X634" s="87" t="s">
        <v>75</v>
      </c>
      <c r="Y634" s="76"/>
      <c r="Z634" s="91">
        <f t="shared" si="131"/>
        <v>0</v>
      </c>
      <c r="AA634" s="88" t="str">
        <f t="shared" si="137"/>
        <v xml:space="preserve"> </v>
      </c>
      <c r="AB634" s="91" t="str">
        <f t="shared" si="132"/>
        <v xml:space="preserve"> </v>
      </c>
      <c r="AC634" s="78"/>
      <c r="AD634" s="78"/>
      <c r="AE634" s="78"/>
      <c r="AG634" s="94" t="str">
        <f t="shared" si="133"/>
        <v>≤60</v>
      </c>
      <c r="AH634" s="94">
        <f t="shared" ca="1" si="134"/>
        <v>29</v>
      </c>
      <c r="AI634" s="95">
        <f t="shared" si="142"/>
        <v>0</v>
      </c>
      <c r="AJ634" s="95">
        <f t="shared" si="143"/>
        <v>0</v>
      </c>
      <c r="AK634" s="96">
        <f t="shared" si="138"/>
        <v>0</v>
      </c>
      <c r="AL634" s="96">
        <f t="shared" si="139"/>
        <v>0</v>
      </c>
    </row>
    <row r="635" spans="2:38" s="97" customFormat="1" ht="39.6" x14ac:dyDescent="0.3">
      <c r="B635" s="79">
        <f t="shared" si="140"/>
        <v>632</v>
      </c>
      <c r="C635" s="79"/>
      <c r="D635" s="80" t="s">
        <v>95</v>
      </c>
      <c r="E635" s="80"/>
      <c r="F635" s="81"/>
      <c r="G635" s="82" t="str">
        <f t="shared" si="141"/>
        <v xml:space="preserve">Группа от QF </v>
      </c>
      <c r="H635" s="83"/>
      <c r="I635" s="83"/>
      <c r="J635" s="133"/>
      <c r="K635" s="84"/>
      <c r="L635" s="85"/>
      <c r="M635" s="85"/>
      <c r="N635" s="86"/>
      <c r="O635" s="80"/>
      <c r="P635" s="87"/>
      <c r="Q635" s="88" t="str">
        <f t="shared" si="135"/>
        <v xml:space="preserve"> </v>
      </c>
      <c r="R635" s="89"/>
      <c r="S635" s="90" t="str">
        <f t="shared" si="136"/>
        <v xml:space="preserve"> </v>
      </c>
      <c r="T635" s="90"/>
      <c r="U635" s="90"/>
      <c r="V635" s="90"/>
      <c r="W635" s="90"/>
      <c r="X635" s="87" t="s">
        <v>75</v>
      </c>
      <c r="Y635" s="76"/>
      <c r="Z635" s="91">
        <f t="shared" si="131"/>
        <v>0</v>
      </c>
      <c r="AA635" s="88" t="str">
        <f t="shared" si="137"/>
        <v xml:space="preserve"> </v>
      </c>
      <c r="AB635" s="91" t="str">
        <f t="shared" si="132"/>
        <v xml:space="preserve"> </v>
      </c>
      <c r="AC635" s="78"/>
      <c r="AD635" s="78"/>
      <c r="AE635" s="78"/>
      <c r="AG635" s="94" t="str">
        <f t="shared" si="133"/>
        <v>≤60</v>
      </c>
      <c r="AH635" s="94">
        <f t="shared" ca="1" si="134"/>
        <v>28</v>
      </c>
      <c r="AI635" s="95">
        <f t="shared" si="142"/>
        <v>0</v>
      </c>
      <c r="AJ635" s="95">
        <f t="shared" si="143"/>
        <v>0</v>
      </c>
      <c r="AK635" s="96">
        <f t="shared" si="138"/>
        <v>0</v>
      </c>
      <c r="AL635" s="96">
        <f t="shared" si="139"/>
        <v>0</v>
      </c>
    </row>
    <row r="636" spans="2:38" s="97" customFormat="1" ht="39.6" x14ac:dyDescent="0.3">
      <c r="B636" s="79">
        <f t="shared" si="140"/>
        <v>633</v>
      </c>
      <c r="C636" s="79"/>
      <c r="D636" s="80" t="s">
        <v>95</v>
      </c>
      <c r="E636" s="80"/>
      <c r="F636" s="81"/>
      <c r="G636" s="82" t="str">
        <f t="shared" si="141"/>
        <v xml:space="preserve">Группа от QF </v>
      </c>
      <c r="H636" s="83"/>
      <c r="I636" s="83"/>
      <c r="J636" s="133"/>
      <c r="K636" s="84"/>
      <c r="L636" s="85"/>
      <c r="M636" s="85"/>
      <c r="N636" s="86"/>
      <c r="O636" s="80"/>
      <c r="P636" s="87"/>
      <c r="Q636" s="88" t="str">
        <f t="shared" si="135"/>
        <v xml:space="preserve"> </v>
      </c>
      <c r="R636" s="89"/>
      <c r="S636" s="90" t="str">
        <f t="shared" si="136"/>
        <v xml:space="preserve"> </v>
      </c>
      <c r="T636" s="90"/>
      <c r="U636" s="90"/>
      <c r="V636" s="90"/>
      <c r="W636" s="90"/>
      <c r="X636" s="87" t="s">
        <v>75</v>
      </c>
      <c r="Y636" s="76"/>
      <c r="Z636" s="91">
        <f t="shared" si="131"/>
        <v>0</v>
      </c>
      <c r="AA636" s="88" t="str">
        <f t="shared" si="137"/>
        <v xml:space="preserve"> </v>
      </c>
      <c r="AB636" s="91" t="str">
        <f t="shared" si="132"/>
        <v xml:space="preserve"> </v>
      </c>
      <c r="AC636" s="78"/>
      <c r="AD636" s="78"/>
      <c r="AE636" s="78"/>
      <c r="AG636" s="94" t="str">
        <f t="shared" si="133"/>
        <v>≤60</v>
      </c>
      <c r="AH636" s="94">
        <f t="shared" ca="1" si="134"/>
        <v>33</v>
      </c>
      <c r="AI636" s="95">
        <f t="shared" si="142"/>
        <v>0</v>
      </c>
      <c r="AJ636" s="95">
        <f t="shared" si="143"/>
        <v>0</v>
      </c>
      <c r="AK636" s="96">
        <f t="shared" si="138"/>
        <v>0</v>
      </c>
      <c r="AL636" s="96">
        <f t="shared" si="139"/>
        <v>0</v>
      </c>
    </row>
    <row r="637" spans="2:38" s="97" customFormat="1" ht="39.6" x14ac:dyDescent="0.3">
      <c r="B637" s="79">
        <f t="shared" si="140"/>
        <v>634</v>
      </c>
      <c r="C637" s="79"/>
      <c r="D637" s="80" t="s">
        <v>95</v>
      </c>
      <c r="E637" s="80"/>
      <c r="F637" s="81"/>
      <c r="G637" s="82" t="str">
        <f t="shared" si="141"/>
        <v xml:space="preserve">Группа от QF </v>
      </c>
      <c r="H637" s="83"/>
      <c r="I637" s="83"/>
      <c r="J637" s="133"/>
      <c r="K637" s="84"/>
      <c r="L637" s="85"/>
      <c r="M637" s="85"/>
      <c r="N637" s="86"/>
      <c r="O637" s="80"/>
      <c r="P637" s="87"/>
      <c r="Q637" s="88" t="str">
        <f t="shared" si="135"/>
        <v xml:space="preserve"> </v>
      </c>
      <c r="R637" s="89"/>
      <c r="S637" s="90" t="str">
        <f t="shared" si="136"/>
        <v xml:space="preserve"> </v>
      </c>
      <c r="T637" s="90"/>
      <c r="U637" s="90"/>
      <c r="V637" s="90"/>
      <c r="W637" s="90"/>
      <c r="X637" s="87" t="s">
        <v>75</v>
      </c>
      <c r="Y637" s="76"/>
      <c r="Z637" s="91">
        <f t="shared" si="131"/>
        <v>0</v>
      </c>
      <c r="AA637" s="88" t="str">
        <f t="shared" si="137"/>
        <v xml:space="preserve"> </v>
      </c>
      <c r="AB637" s="91" t="str">
        <f t="shared" si="132"/>
        <v xml:space="preserve"> </v>
      </c>
      <c r="AC637" s="78"/>
      <c r="AD637" s="78"/>
      <c r="AE637" s="78"/>
      <c r="AG637" s="94" t="str">
        <f t="shared" si="133"/>
        <v>≤60</v>
      </c>
      <c r="AH637" s="94">
        <f t="shared" ca="1" si="134"/>
        <v>34</v>
      </c>
      <c r="AI637" s="95">
        <f t="shared" si="142"/>
        <v>0</v>
      </c>
      <c r="AJ637" s="95">
        <f t="shared" si="143"/>
        <v>0</v>
      </c>
      <c r="AK637" s="96">
        <f t="shared" si="138"/>
        <v>0</v>
      </c>
      <c r="AL637" s="96">
        <f t="shared" si="139"/>
        <v>0</v>
      </c>
    </row>
    <row r="638" spans="2:38" s="97" customFormat="1" ht="39.6" x14ac:dyDescent="0.3">
      <c r="B638" s="79">
        <f t="shared" si="140"/>
        <v>635</v>
      </c>
      <c r="C638" s="79"/>
      <c r="D638" s="80" t="s">
        <v>95</v>
      </c>
      <c r="E638" s="80"/>
      <c r="F638" s="81"/>
      <c r="G638" s="82" t="str">
        <f t="shared" si="141"/>
        <v xml:space="preserve">Группа от QF </v>
      </c>
      <c r="H638" s="83"/>
      <c r="I638" s="83"/>
      <c r="J638" s="133"/>
      <c r="K638" s="84"/>
      <c r="L638" s="85"/>
      <c r="M638" s="85"/>
      <c r="N638" s="86"/>
      <c r="O638" s="80"/>
      <c r="P638" s="87"/>
      <c r="Q638" s="88" t="str">
        <f t="shared" si="135"/>
        <v xml:space="preserve"> </v>
      </c>
      <c r="R638" s="89"/>
      <c r="S638" s="90" t="str">
        <f t="shared" si="136"/>
        <v xml:space="preserve"> </v>
      </c>
      <c r="T638" s="90"/>
      <c r="U638" s="90"/>
      <c r="V638" s="90"/>
      <c r="W638" s="90"/>
      <c r="X638" s="87" t="s">
        <v>75</v>
      </c>
      <c r="Y638" s="76"/>
      <c r="Z638" s="91">
        <f t="shared" si="131"/>
        <v>0</v>
      </c>
      <c r="AA638" s="88" t="str">
        <f t="shared" si="137"/>
        <v xml:space="preserve"> </v>
      </c>
      <c r="AB638" s="91" t="str">
        <f t="shared" si="132"/>
        <v xml:space="preserve"> </v>
      </c>
      <c r="AC638" s="78"/>
      <c r="AD638" s="78"/>
      <c r="AE638" s="78"/>
      <c r="AG638" s="94" t="str">
        <f t="shared" si="133"/>
        <v>≤60</v>
      </c>
      <c r="AH638" s="94">
        <f t="shared" ca="1" si="134"/>
        <v>23</v>
      </c>
      <c r="AI638" s="95">
        <f t="shared" si="142"/>
        <v>0</v>
      </c>
      <c r="AJ638" s="95">
        <f t="shared" si="143"/>
        <v>0</v>
      </c>
      <c r="AK638" s="96">
        <f t="shared" si="138"/>
        <v>0</v>
      </c>
      <c r="AL638" s="96">
        <f t="shared" si="139"/>
        <v>0</v>
      </c>
    </row>
    <row r="639" spans="2:38" s="97" customFormat="1" ht="39.6" x14ac:dyDescent="0.3">
      <c r="B639" s="79">
        <f t="shared" si="140"/>
        <v>636</v>
      </c>
      <c r="C639" s="79"/>
      <c r="D639" s="80" t="s">
        <v>95</v>
      </c>
      <c r="E639" s="80"/>
      <c r="F639" s="81"/>
      <c r="G639" s="82" t="str">
        <f t="shared" si="141"/>
        <v xml:space="preserve">Группа от QF </v>
      </c>
      <c r="H639" s="83"/>
      <c r="I639" s="83"/>
      <c r="J639" s="133"/>
      <c r="K639" s="84"/>
      <c r="L639" s="85"/>
      <c r="M639" s="85"/>
      <c r="N639" s="86"/>
      <c r="O639" s="80"/>
      <c r="P639" s="87"/>
      <c r="Q639" s="88" t="str">
        <f t="shared" si="135"/>
        <v xml:space="preserve"> </v>
      </c>
      <c r="R639" s="89"/>
      <c r="S639" s="90" t="str">
        <f t="shared" si="136"/>
        <v xml:space="preserve"> </v>
      </c>
      <c r="T639" s="90"/>
      <c r="U639" s="90"/>
      <c r="V639" s="90"/>
      <c r="W639" s="90"/>
      <c r="X639" s="87" t="s">
        <v>75</v>
      </c>
      <c r="Y639" s="76"/>
      <c r="Z639" s="91">
        <f t="shared" si="131"/>
        <v>0</v>
      </c>
      <c r="AA639" s="88" t="str">
        <f t="shared" si="137"/>
        <v xml:space="preserve"> </v>
      </c>
      <c r="AB639" s="91" t="str">
        <f t="shared" si="132"/>
        <v xml:space="preserve"> </v>
      </c>
      <c r="AC639" s="78"/>
      <c r="AD639" s="78"/>
      <c r="AE639" s="78"/>
      <c r="AG639" s="94" t="str">
        <f t="shared" si="133"/>
        <v>≤60</v>
      </c>
      <c r="AH639" s="94">
        <f t="shared" ca="1" si="134"/>
        <v>24</v>
      </c>
      <c r="AI639" s="95">
        <f t="shared" si="142"/>
        <v>0</v>
      </c>
      <c r="AJ639" s="95">
        <f t="shared" si="143"/>
        <v>0</v>
      </c>
      <c r="AK639" s="96">
        <f t="shared" si="138"/>
        <v>0</v>
      </c>
      <c r="AL639" s="96">
        <f t="shared" si="139"/>
        <v>0</v>
      </c>
    </row>
    <row r="640" spans="2:38" s="97" customFormat="1" ht="39.6" x14ac:dyDescent="0.3">
      <c r="B640" s="79">
        <f t="shared" si="140"/>
        <v>637</v>
      </c>
      <c r="C640" s="79"/>
      <c r="D640" s="80" t="s">
        <v>95</v>
      </c>
      <c r="E640" s="80"/>
      <c r="F640" s="81"/>
      <c r="G640" s="82" t="str">
        <f t="shared" si="141"/>
        <v xml:space="preserve">Группа от QF </v>
      </c>
      <c r="H640" s="83"/>
      <c r="I640" s="83"/>
      <c r="J640" s="133"/>
      <c r="K640" s="84"/>
      <c r="L640" s="85"/>
      <c r="M640" s="85"/>
      <c r="N640" s="86"/>
      <c r="O640" s="80"/>
      <c r="P640" s="87"/>
      <c r="Q640" s="88" t="str">
        <f t="shared" si="135"/>
        <v xml:space="preserve"> </v>
      </c>
      <c r="R640" s="89"/>
      <c r="S640" s="90" t="str">
        <f t="shared" si="136"/>
        <v xml:space="preserve"> </v>
      </c>
      <c r="T640" s="90"/>
      <c r="U640" s="90"/>
      <c r="V640" s="90"/>
      <c r="W640" s="90"/>
      <c r="X640" s="87" t="s">
        <v>75</v>
      </c>
      <c r="Y640" s="76"/>
      <c r="Z640" s="91">
        <f t="shared" si="131"/>
        <v>0</v>
      </c>
      <c r="AA640" s="88" t="str">
        <f t="shared" si="137"/>
        <v xml:space="preserve"> </v>
      </c>
      <c r="AB640" s="91" t="str">
        <f t="shared" si="132"/>
        <v xml:space="preserve"> </v>
      </c>
      <c r="AC640" s="78"/>
      <c r="AD640" s="78"/>
      <c r="AE640" s="78"/>
      <c r="AG640" s="94" t="str">
        <f t="shared" si="133"/>
        <v>≤60</v>
      </c>
      <c r="AH640" s="94">
        <f t="shared" ca="1" si="134"/>
        <v>38</v>
      </c>
      <c r="AI640" s="95">
        <f t="shared" si="142"/>
        <v>0</v>
      </c>
      <c r="AJ640" s="95">
        <f t="shared" si="143"/>
        <v>0</v>
      </c>
      <c r="AK640" s="96">
        <f t="shared" si="138"/>
        <v>0</v>
      </c>
      <c r="AL640" s="96">
        <f t="shared" si="139"/>
        <v>0</v>
      </c>
    </row>
    <row r="641" spans="2:38" s="97" customFormat="1" ht="39.6" x14ac:dyDescent="0.3">
      <c r="B641" s="79">
        <f t="shared" si="140"/>
        <v>638</v>
      </c>
      <c r="C641" s="79"/>
      <c r="D641" s="80" t="s">
        <v>95</v>
      </c>
      <c r="E641" s="80"/>
      <c r="F641" s="81"/>
      <c r="G641" s="82" t="str">
        <f t="shared" si="141"/>
        <v xml:space="preserve">Группа от QF </v>
      </c>
      <c r="H641" s="83"/>
      <c r="I641" s="83"/>
      <c r="J641" s="133"/>
      <c r="K641" s="84"/>
      <c r="L641" s="85"/>
      <c r="M641" s="85"/>
      <c r="N641" s="86"/>
      <c r="O641" s="80"/>
      <c r="P641" s="87"/>
      <c r="Q641" s="88" t="str">
        <f t="shared" si="135"/>
        <v xml:space="preserve"> </v>
      </c>
      <c r="R641" s="89"/>
      <c r="S641" s="90" t="str">
        <f t="shared" si="136"/>
        <v xml:space="preserve"> </v>
      </c>
      <c r="T641" s="90"/>
      <c r="U641" s="90"/>
      <c r="V641" s="90"/>
      <c r="W641" s="90"/>
      <c r="X641" s="87" t="s">
        <v>75</v>
      </c>
      <c r="Y641" s="76"/>
      <c r="Z641" s="91">
        <f t="shared" si="131"/>
        <v>0</v>
      </c>
      <c r="AA641" s="88" t="str">
        <f t="shared" si="137"/>
        <v xml:space="preserve"> </v>
      </c>
      <c r="AB641" s="91" t="str">
        <f t="shared" si="132"/>
        <v xml:space="preserve"> </v>
      </c>
      <c r="AC641" s="78"/>
      <c r="AD641" s="78"/>
      <c r="AE641" s="78"/>
      <c r="AG641" s="94" t="str">
        <f t="shared" si="133"/>
        <v>≤60</v>
      </c>
      <c r="AH641" s="94">
        <f t="shared" ca="1" si="134"/>
        <v>36</v>
      </c>
      <c r="AI641" s="95">
        <f t="shared" si="142"/>
        <v>0</v>
      </c>
      <c r="AJ641" s="95">
        <f t="shared" si="143"/>
        <v>0</v>
      </c>
      <c r="AK641" s="96">
        <f t="shared" si="138"/>
        <v>0</v>
      </c>
      <c r="AL641" s="96">
        <f t="shared" si="139"/>
        <v>0</v>
      </c>
    </row>
    <row r="642" spans="2:38" s="97" customFormat="1" ht="39.6" x14ac:dyDescent="0.3">
      <c r="B642" s="79">
        <f t="shared" si="140"/>
        <v>639</v>
      </c>
      <c r="C642" s="79"/>
      <c r="D642" s="80" t="s">
        <v>95</v>
      </c>
      <c r="E642" s="80"/>
      <c r="F642" s="81"/>
      <c r="G642" s="82" t="str">
        <f t="shared" si="141"/>
        <v xml:space="preserve">Группа от QF </v>
      </c>
      <c r="H642" s="83"/>
      <c r="I642" s="83"/>
      <c r="J642" s="133"/>
      <c r="K642" s="84"/>
      <c r="L642" s="85"/>
      <c r="M642" s="85"/>
      <c r="N642" s="86"/>
      <c r="O642" s="80"/>
      <c r="P642" s="87"/>
      <c r="Q642" s="88" t="str">
        <f t="shared" si="135"/>
        <v xml:space="preserve"> </v>
      </c>
      <c r="R642" s="89"/>
      <c r="S642" s="90" t="str">
        <f t="shared" si="136"/>
        <v xml:space="preserve"> </v>
      </c>
      <c r="T642" s="90"/>
      <c r="U642" s="90"/>
      <c r="V642" s="90"/>
      <c r="W642" s="90"/>
      <c r="X642" s="87" t="s">
        <v>75</v>
      </c>
      <c r="Y642" s="76"/>
      <c r="Z642" s="91">
        <f t="shared" si="131"/>
        <v>0</v>
      </c>
      <c r="AA642" s="88" t="str">
        <f t="shared" si="137"/>
        <v xml:space="preserve"> </v>
      </c>
      <c r="AB642" s="91" t="str">
        <f t="shared" si="132"/>
        <v xml:space="preserve"> </v>
      </c>
      <c r="AC642" s="78"/>
      <c r="AD642" s="78"/>
      <c r="AE642" s="78"/>
      <c r="AG642" s="94" t="str">
        <f t="shared" si="133"/>
        <v>≤60</v>
      </c>
      <c r="AH642" s="94">
        <f t="shared" ca="1" si="134"/>
        <v>44</v>
      </c>
      <c r="AI642" s="95">
        <f t="shared" si="142"/>
        <v>0</v>
      </c>
      <c r="AJ642" s="95">
        <f t="shared" si="143"/>
        <v>0</v>
      </c>
      <c r="AK642" s="96">
        <f t="shared" si="138"/>
        <v>0</v>
      </c>
      <c r="AL642" s="96">
        <f t="shared" si="139"/>
        <v>0</v>
      </c>
    </row>
    <row r="643" spans="2:38" s="97" customFormat="1" ht="39.6" x14ac:dyDescent="0.3">
      <c r="B643" s="79">
        <f t="shared" si="140"/>
        <v>640</v>
      </c>
      <c r="C643" s="79"/>
      <c r="D643" s="80" t="s">
        <v>95</v>
      </c>
      <c r="E643" s="80"/>
      <c r="F643" s="81"/>
      <c r="G643" s="82" t="str">
        <f t="shared" si="141"/>
        <v xml:space="preserve">Группа от QF </v>
      </c>
      <c r="H643" s="83"/>
      <c r="I643" s="83"/>
      <c r="J643" s="133"/>
      <c r="K643" s="84"/>
      <c r="L643" s="85"/>
      <c r="M643" s="85"/>
      <c r="N643" s="86"/>
      <c r="O643" s="80"/>
      <c r="P643" s="87"/>
      <c r="Q643" s="88" t="str">
        <f t="shared" si="135"/>
        <v xml:space="preserve"> </v>
      </c>
      <c r="R643" s="89"/>
      <c r="S643" s="90" t="str">
        <f t="shared" si="136"/>
        <v xml:space="preserve"> </v>
      </c>
      <c r="T643" s="90"/>
      <c r="U643" s="90"/>
      <c r="V643" s="90"/>
      <c r="W643" s="90"/>
      <c r="X643" s="87" t="s">
        <v>75</v>
      </c>
      <c r="Y643" s="76"/>
      <c r="Z643" s="91">
        <f t="shared" ref="Z643:Z706" si="144">IF(R643=$AC$1,J643*3,IF(R643=$AD$1,J643*5,IF(R643=$AE$1,J643*8,IF(R643=$AF$1,J643*12*0.75,0))))</f>
        <v>0</v>
      </c>
      <c r="AA643" s="88" t="str">
        <f t="shared" si="137"/>
        <v xml:space="preserve"> </v>
      </c>
      <c r="AB643" s="91" t="str">
        <f t="shared" ref="AB643:AB706" si="145">IF(R643=$AC$1,J643*5,IF(R643=$AD$1,J643*10,IF(R643=$AE$1,J643*10,IF(R643=$AF$1,J643*12," "))))</f>
        <v xml:space="preserve"> </v>
      </c>
      <c r="AC643" s="78"/>
      <c r="AD643" s="78"/>
      <c r="AE643" s="78"/>
      <c r="AG643" s="94" t="str">
        <f t="shared" ref="AG643:AG706" si="146">IF(J643&gt;63,"≤120","≤60")</f>
        <v>≤60</v>
      </c>
      <c r="AH643" s="94">
        <f t="shared" ref="AH643:AH706" ca="1" si="147">IF(J643&lt;63,RANDBETWEEN(20,50),RANDBETWEEN(60,110))</f>
        <v>47</v>
      </c>
      <c r="AI643" s="95">
        <f t="shared" si="142"/>
        <v>0</v>
      </c>
      <c r="AJ643" s="95">
        <f t="shared" si="143"/>
        <v>0</v>
      </c>
      <c r="AK643" s="96">
        <f t="shared" si="138"/>
        <v>0</v>
      </c>
      <c r="AL643" s="96">
        <f t="shared" si="139"/>
        <v>0</v>
      </c>
    </row>
    <row r="644" spans="2:38" s="97" customFormat="1" ht="39.6" x14ac:dyDescent="0.3">
      <c r="B644" s="79">
        <f t="shared" si="140"/>
        <v>641</v>
      </c>
      <c r="C644" s="79"/>
      <c r="D644" s="80" t="s">
        <v>95</v>
      </c>
      <c r="E644" s="80"/>
      <c r="F644" s="81"/>
      <c r="G644" s="82" t="str">
        <f t="shared" si="141"/>
        <v xml:space="preserve">Группа от QF </v>
      </c>
      <c r="H644" s="83"/>
      <c r="I644" s="83"/>
      <c r="J644" s="133"/>
      <c r="K644" s="84"/>
      <c r="L644" s="85"/>
      <c r="M644" s="85"/>
      <c r="N644" s="86"/>
      <c r="O644" s="80"/>
      <c r="P644" s="87"/>
      <c r="Q644" s="88" t="str">
        <f t="shared" ref="Q644:Q707" si="148">IF(Z644=0," ","-")</f>
        <v xml:space="preserve"> </v>
      </c>
      <c r="R644" s="89"/>
      <c r="S644" s="90" t="str">
        <f t="shared" ref="S644:S707" si="149">IF(Z644=0," ","-")</f>
        <v xml:space="preserve"> </v>
      </c>
      <c r="T644" s="90"/>
      <c r="U644" s="90"/>
      <c r="V644" s="90"/>
      <c r="W644" s="90"/>
      <c r="X644" s="87" t="s">
        <v>75</v>
      </c>
      <c r="Y644" s="76"/>
      <c r="Z644" s="91">
        <f t="shared" si="144"/>
        <v>0</v>
      </c>
      <c r="AA644" s="88" t="str">
        <f t="shared" ref="AA644:AA707" si="150">IF(Z644=0," ","-")</f>
        <v xml:space="preserve"> </v>
      </c>
      <c r="AB644" s="91" t="str">
        <f t="shared" si="145"/>
        <v xml:space="preserve"> </v>
      </c>
      <c r="AC644" s="78"/>
      <c r="AD644" s="78"/>
      <c r="AE644" s="78"/>
      <c r="AG644" s="94" t="str">
        <f t="shared" si="146"/>
        <v>≤60</v>
      </c>
      <c r="AH644" s="94">
        <f t="shared" ca="1" si="147"/>
        <v>39</v>
      </c>
      <c r="AI644" s="95">
        <f t="shared" si="142"/>
        <v>0</v>
      </c>
      <c r="AJ644" s="95">
        <f t="shared" si="143"/>
        <v>0</v>
      </c>
      <c r="AK644" s="96">
        <f t="shared" ref="AK644:AK707" si="151">ROUND(J644*1.13,0)</f>
        <v>0</v>
      </c>
      <c r="AL644" s="96">
        <f t="shared" ref="AL644:AL707" si="152">ROUND(J644*1.45,0)</f>
        <v>0</v>
      </c>
    </row>
    <row r="645" spans="2:38" s="97" customFormat="1" ht="39.6" x14ac:dyDescent="0.3">
      <c r="B645" s="79">
        <f t="shared" si="140"/>
        <v>642</v>
      </c>
      <c r="C645" s="79"/>
      <c r="D645" s="80" t="s">
        <v>95</v>
      </c>
      <c r="E645" s="80"/>
      <c r="F645" s="81"/>
      <c r="G645" s="82" t="str">
        <f t="shared" si="141"/>
        <v xml:space="preserve">Группа от QF </v>
      </c>
      <c r="H645" s="83"/>
      <c r="I645" s="83"/>
      <c r="J645" s="133"/>
      <c r="K645" s="84"/>
      <c r="L645" s="85"/>
      <c r="M645" s="85"/>
      <c r="N645" s="86"/>
      <c r="O645" s="80"/>
      <c r="P645" s="87"/>
      <c r="Q645" s="88" t="str">
        <f t="shared" si="148"/>
        <v xml:space="preserve"> </v>
      </c>
      <c r="R645" s="89"/>
      <c r="S645" s="90" t="str">
        <f t="shared" si="149"/>
        <v xml:space="preserve"> </v>
      </c>
      <c r="T645" s="90"/>
      <c r="U645" s="90"/>
      <c r="V645" s="90"/>
      <c r="W645" s="90"/>
      <c r="X645" s="87" t="s">
        <v>75</v>
      </c>
      <c r="Y645" s="76"/>
      <c r="Z645" s="91">
        <f t="shared" si="144"/>
        <v>0</v>
      </c>
      <c r="AA645" s="88" t="str">
        <f t="shared" si="150"/>
        <v xml:space="preserve"> </v>
      </c>
      <c r="AB645" s="91" t="str">
        <f t="shared" si="145"/>
        <v xml:space="preserve"> </v>
      </c>
      <c r="AC645" s="78"/>
      <c r="AD645" s="78"/>
      <c r="AE645" s="78"/>
      <c r="AG645" s="94" t="str">
        <f t="shared" si="146"/>
        <v>≤60</v>
      </c>
      <c r="AH645" s="94">
        <f t="shared" ca="1" si="147"/>
        <v>32</v>
      </c>
      <c r="AI645" s="95">
        <f t="shared" si="142"/>
        <v>0</v>
      </c>
      <c r="AJ645" s="95">
        <f t="shared" si="143"/>
        <v>0</v>
      </c>
      <c r="AK645" s="96">
        <f t="shared" si="151"/>
        <v>0</v>
      </c>
      <c r="AL645" s="96">
        <f t="shared" si="152"/>
        <v>0</v>
      </c>
    </row>
    <row r="646" spans="2:38" s="97" customFormat="1" ht="39.6" x14ac:dyDescent="0.3">
      <c r="B646" s="79">
        <f t="shared" ref="B646:B709" si="153">(IF(B644+B645=0,(B643+1),(IF(B645=0,(B644+1),B645+1))))</f>
        <v>643</v>
      </c>
      <c r="C646" s="79"/>
      <c r="D646" s="80" t="s">
        <v>95</v>
      </c>
      <c r="E646" s="80"/>
      <c r="F646" s="81"/>
      <c r="G646" s="82" t="str">
        <f t="shared" si="141"/>
        <v xml:space="preserve">Группа от QF </v>
      </c>
      <c r="H646" s="83"/>
      <c r="I646" s="83"/>
      <c r="J646" s="133"/>
      <c r="K646" s="84"/>
      <c r="L646" s="85"/>
      <c r="M646" s="85"/>
      <c r="N646" s="86"/>
      <c r="O646" s="80"/>
      <c r="P646" s="87"/>
      <c r="Q646" s="88" t="str">
        <f t="shared" si="148"/>
        <v xml:space="preserve"> </v>
      </c>
      <c r="R646" s="89"/>
      <c r="S646" s="90" t="str">
        <f t="shared" si="149"/>
        <v xml:space="preserve"> </v>
      </c>
      <c r="T646" s="90"/>
      <c r="U646" s="90"/>
      <c r="V646" s="90"/>
      <c r="W646" s="90"/>
      <c r="X646" s="87" t="s">
        <v>75</v>
      </c>
      <c r="Y646" s="76"/>
      <c r="Z646" s="91">
        <f t="shared" si="144"/>
        <v>0</v>
      </c>
      <c r="AA646" s="88" t="str">
        <f t="shared" si="150"/>
        <v xml:space="preserve"> </v>
      </c>
      <c r="AB646" s="91" t="str">
        <f t="shared" si="145"/>
        <v xml:space="preserve"> </v>
      </c>
      <c r="AC646" s="78"/>
      <c r="AD646" s="78"/>
      <c r="AE646" s="78"/>
      <c r="AG646" s="94" t="str">
        <f t="shared" si="146"/>
        <v>≤60</v>
      </c>
      <c r="AH646" s="94">
        <f t="shared" ca="1" si="147"/>
        <v>49</v>
      </c>
      <c r="AI646" s="95">
        <f t="shared" si="142"/>
        <v>0</v>
      </c>
      <c r="AJ646" s="95">
        <f t="shared" si="143"/>
        <v>0</v>
      </c>
      <c r="AK646" s="96">
        <f t="shared" si="151"/>
        <v>0</v>
      </c>
      <c r="AL646" s="96">
        <f t="shared" si="152"/>
        <v>0</v>
      </c>
    </row>
    <row r="647" spans="2:38" s="97" customFormat="1" ht="39.6" x14ac:dyDescent="0.3">
      <c r="B647" s="79">
        <f t="shared" si="153"/>
        <v>644</v>
      </c>
      <c r="C647" s="79"/>
      <c r="D647" s="80" t="s">
        <v>95</v>
      </c>
      <c r="E647" s="80"/>
      <c r="F647" s="81"/>
      <c r="G647" s="82" t="str">
        <f t="shared" si="141"/>
        <v xml:space="preserve">Группа от QF </v>
      </c>
      <c r="H647" s="83"/>
      <c r="I647" s="83"/>
      <c r="J647" s="133"/>
      <c r="K647" s="84"/>
      <c r="L647" s="85"/>
      <c r="M647" s="85"/>
      <c r="N647" s="86"/>
      <c r="O647" s="80"/>
      <c r="P647" s="87"/>
      <c r="Q647" s="88" t="str">
        <f t="shared" si="148"/>
        <v xml:space="preserve"> </v>
      </c>
      <c r="R647" s="89"/>
      <c r="S647" s="90" t="str">
        <f t="shared" si="149"/>
        <v xml:space="preserve"> </v>
      </c>
      <c r="T647" s="90"/>
      <c r="U647" s="90"/>
      <c r="V647" s="90"/>
      <c r="W647" s="90"/>
      <c r="X647" s="87" t="s">
        <v>75</v>
      </c>
      <c r="Y647" s="76"/>
      <c r="Z647" s="91">
        <f t="shared" si="144"/>
        <v>0</v>
      </c>
      <c r="AA647" s="88" t="str">
        <f t="shared" si="150"/>
        <v xml:space="preserve"> </v>
      </c>
      <c r="AB647" s="91" t="str">
        <f t="shared" si="145"/>
        <v xml:space="preserve"> </v>
      </c>
      <c r="AC647" s="78"/>
      <c r="AD647" s="78"/>
      <c r="AE647" s="78"/>
      <c r="AG647" s="94" t="str">
        <f t="shared" si="146"/>
        <v>≤60</v>
      </c>
      <c r="AH647" s="94">
        <f t="shared" ca="1" si="147"/>
        <v>33</v>
      </c>
      <c r="AI647" s="95">
        <f t="shared" si="142"/>
        <v>0</v>
      </c>
      <c r="AJ647" s="95">
        <f t="shared" si="143"/>
        <v>0</v>
      </c>
      <c r="AK647" s="96">
        <f t="shared" si="151"/>
        <v>0</v>
      </c>
      <c r="AL647" s="96">
        <f t="shared" si="152"/>
        <v>0</v>
      </c>
    </row>
    <row r="648" spans="2:38" s="97" customFormat="1" ht="39.6" x14ac:dyDescent="0.3">
      <c r="B648" s="79">
        <f t="shared" si="153"/>
        <v>645</v>
      </c>
      <c r="C648" s="79"/>
      <c r="D648" s="80" t="s">
        <v>95</v>
      </c>
      <c r="E648" s="80"/>
      <c r="F648" s="81"/>
      <c r="G648" s="82" t="str">
        <f t="shared" si="141"/>
        <v xml:space="preserve">Группа от QF </v>
      </c>
      <c r="H648" s="83"/>
      <c r="I648" s="83"/>
      <c r="J648" s="133"/>
      <c r="K648" s="84"/>
      <c r="L648" s="85"/>
      <c r="M648" s="85"/>
      <c r="N648" s="86"/>
      <c r="O648" s="80"/>
      <c r="P648" s="87"/>
      <c r="Q648" s="88" t="str">
        <f t="shared" si="148"/>
        <v xml:space="preserve"> </v>
      </c>
      <c r="R648" s="89"/>
      <c r="S648" s="90" t="str">
        <f t="shared" si="149"/>
        <v xml:space="preserve"> </v>
      </c>
      <c r="T648" s="90"/>
      <c r="U648" s="90"/>
      <c r="V648" s="90"/>
      <c r="W648" s="90"/>
      <c r="X648" s="87" t="s">
        <v>75</v>
      </c>
      <c r="Y648" s="76"/>
      <c r="Z648" s="91">
        <f t="shared" si="144"/>
        <v>0</v>
      </c>
      <c r="AA648" s="88" t="str">
        <f t="shared" si="150"/>
        <v xml:space="preserve"> </v>
      </c>
      <c r="AB648" s="91" t="str">
        <f t="shared" si="145"/>
        <v xml:space="preserve"> </v>
      </c>
      <c r="AC648" s="78"/>
      <c r="AD648" s="78"/>
      <c r="AE648" s="78"/>
      <c r="AG648" s="94" t="str">
        <f t="shared" si="146"/>
        <v>≤60</v>
      </c>
      <c r="AH648" s="94">
        <f t="shared" ca="1" si="147"/>
        <v>42</v>
      </c>
      <c r="AI648" s="95">
        <f t="shared" si="142"/>
        <v>0</v>
      </c>
      <c r="AJ648" s="95">
        <f t="shared" si="143"/>
        <v>0</v>
      </c>
      <c r="AK648" s="96">
        <f t="shared" si="151"/>
        <v>0</v>
      </c>
      <c r="AL648" s="96">
        <f t="shared" si="152"/>
        <v>0</v>
      </c>
    </row>
    <row r="649" spans="2:38" s="97" customFormat="1" ht="39.6" x14ac:dyDescent="0.3">
      <c r="B649" s="79">
        <f t="shared" si="153"/>
        <v>646</v>
      </c>
      <c r="C649" s="79"/>
      <c r="D649" s="80" t="s">
        <v>95</v>
      </c>
      <c r="E649" s="80"/>
      <c r="F649" s="81"/>
      <c r="G649" s="82" t="str">
        <f t="shared" si="141"/>
        <v xml:space="preserve">Группа от QF </v>
      </c>
      <c r="H649" s="83"/>
      <c r="I649" s="83"/>
      <c r="J649" s="133"/>
      <c r="K649" s="84"/>
      <c r="L649" s="85"/>
      <c r="M649" s="85"/>
      <c r="N649" s="86"/>
      <c r="O649" s="80"/>
      <c r="P649" s="87"/>
      <c r="Q649" s="88" t="str">
        <f t="shared" si="148"/>
        <v xml:space="preserve"> </v>
      </c>
      <c r="R649" s="89"/>
      <c r="S649" s="90" t="str">
        <f t="shared" si="149"/>
        <v xml:space="preserve"> </v>
      </c>
      <c r="T649" s="90"/>
      <c r="U649" s="90"/>
      <c r="V649" s="90"/>
      <c r="W649" s="90"/>
      <c r="X649" s="87" t="s">
        <v>75</v>
      </c>
      <c r="Y649" s="76"/>
      <c r="Z649" s="91">
        <f t="shared" si="144"/>
        <v>0</v>
      </c>
      <c r="AA649" s="88" t="str">
        <f t="shared" si="150"/>
        <v xml:space="preserve"> </v>
      </c>
      <c r="AB649" s="91" t="str">
        <f t="shared" si="145"/>
        <v xml:space="preserve"> </v>
      </c>
      <c r="AC649" s="78"/>
      <c r="AD649" s="78"/>
      <c r="AE649" s="78"/>
      <c r="AG649" s="94" t="str">
        <f t="shared" si="146"/>
        <v>≤60</v>
      </c>
      <c r="AH649" s="94">
        <f t="shared" ca="1" si="147"/>
        <v>41</v>
      </c>
      <c r="AI649" s="95">
        <f t="shared" si="142"/>
        <v>0</v>
      </c>
      <c r="AJ649" s="95">
        <f t="shared" si="143"/>
        <v>0</v>
      </c>
      <c r="AK649" s="96">
        <f t="shared" si="151"/>
        <v>0</v>
      </c>
      <c r="AL649" s="96">
        <f t="shared" si="152"/>
        <v>0</v>
      </c>
    </row>
    <row r="650" spans="2:38" s="97" customFormat="1" ht="39.6" x14ac:dyDescent="0.3">
      <c r="B650" s="79">
        <f t="shared" si="153"/>
        <v>647</v>
      </c>
      <c r="C650" s="79"/>
      <c r="D650" s="80" t="s">
        <v>95</v>
      </c>
      <c r="E650" s="80"/>
      <c r="F650" s="81"/>
      <c r="G650" s="82" t="str">
        <f t="shared" si="141"/>
        <v xml:space="preserve">Группа от QF </v>
      </c>
      <c r="H650" s="83"/>
      <c r="I650" s="83"/>
      <c r="J650" s="133"/>
      <c r="K650" s="84"/>
      <c r="L650" s="85"/>
      <c r="M650" s="85"/>
      <c r="N650" s="86"/>
      <c r="O650" s="80"/>
      <c r="P650" s="87"/>
      <c r="Q650" s="88" t="str">
        <f t="shared" si="148"/>
        <v xml:space="preserve"> </v>
      </c>
      <c r="R650" s="89"/>
      <c r="S650" s="90" t="str">
        <f t="shared" si="149"/>
        <v xml:space="preserve"> </v>
      </c>
      <c r="T650" s="90"/>
      <c r="U650" s="90"/>
      <c r="V650" s="90"/>
      <c r="W650" s="90"/>
      <c r="X650" s="87" t="s">
        <v>75</v>
      </c>
      <c r="Y650" s="76"/>
      <c r="Z650" s="91">
        <f t="shared" si="144"/>
        <v>0</v>
      </c>
      <c r="AA650" s="88" t="str">
        <f t="shared" si="150"/>
        <v xml:space="preserve"> </v>
      </c>
      <c r="AB650" s="91" t="str">
        <f t="shared" si="145"/>
        <v xml:space="preserve"> </v>
      </c>
      <c r="AC650" s="78"/>
      <c r="AD650" s="78"/>
      <c r="AE650" s="78"/>
      <c r="AG650" s="94" t="str">
        <f t="shared" si="146"/>
        <v>≤60</v>
      </c>
      <c r="AH650" s="94">
        <f t="shared" ca="1" si="147"/>
        <v>28</v>
      </c>
      <c r="AI650" s="95">
        <f t="shared" si="142"/>
        <v>0</v>
      </c>
      <c r="AJ650" s="95">
        <f t="shared" si="143"/>
        <v>0</v>
      </c>
      <c r="AK650" s="96">
        <f t="shared" si="151"/>
        <v>0</v>
      </c>
      <c r="AL650" s="96">
        <f t="shared" si="152"/>
        <v>0</v>
      </c>
    </row>
    <row r="651" spans="2:38" s="97" customFormat="1" ht="39.6" x14ac:dyDescent="0.3">
      <c r="B651" s="79">
        <f t="shared" si="153"/>
        <v>648</v>
      </c>
      <c r="C651" s="79"/>
      <c r="D651" s="80" t="s">
        <v>95</v>
      </c>
      <c r="E651" s="80"/>
      <c r="F651" s="81"/>
      <c r="G651" s="82" t="str">
        <f t="shared" si="141"/>
        <v xml:space="preserve">Группа от QF </v>
      </c>
      <c r="H651" s="83"/>
      <c r="I651" s="83"/>
      <c r="J651" s="133"/>
      <c r="K651" s="84"/>
      <c r="L651" s="85"/>
      <c r="M651" s="85"/>
      <c r="N651" s="86"/>
      <c r="O651" s="80"/>
      <c r="P651" s="87"/>
      <c r="Q651" s="88" t="str">
        <f t="shared" si="148"/>
        <v xml:space="preserve"> </v>
      </c>
      <c r="R651" s="89"/>
      <c r="S651" s="90" t="str">
        <f t="shared" si="149"/>
        <v xml:space="preserve"> </v>
      </c>
      <c r="T651" s="90"/>
      <c r="U651" s="90"/>
      <c r="V651" s="90"/>
      <c r="W651" s="90"/>
      <c r="X651" s="87" t="s">
        <v>75</v>
      </c>
      <c r="Y651" s="76"/>
      <c r="Z651" s="91">
        <f t="shared" si="144"/>
        <v>0</v>
      </c>
      <c r="AA651" s="88" t="str">
        <f t="shared" si="150"/>
        <v xml:space="preserve"> </v>
      </c>
      <c r="AB651" s="91" t="str">
        <f t="shared" si="145"/>
        <v xml:space="preserve"> </v>
      </c>
      <c r="AC651" s="78"/>
      <c r="AD651" s="78"/>
      <c r="AE651" s="78"/>
      <c r="AG651" s="94" t="str">
        <f t="shared" si="146"/>
        <v>≤60</v>
      </c>
      <c r="AH651" s="94">
        <f t="shared" ca="1" si="147"/>
        <v>49</v>
      </c>
      <c r="AI651" s="95">
        <f t="shared" si="142"/>
        <v>0</v>
      </c>
      <c r="AJ651" s="95">
        <f t="shared" si="143"/>
        <v>0</v>
      </c>
      <c r="AK651" s="96">
        <f t="shared" si="151"/>
        <v>0</v>
      </c>
      <c r="AL651" s="96">
        <f t="shared" si="152"/>
        <v>0</v>
      </c>
    </row>
    <row r="652" spans="2:38" s="97" customFormat="1" ht="39.6" x14ac:dyDescent="0.3">
      <c r="B652" s="79">
        <f t="shared" si="153"/>
        <v>649</v>
      </c>
      <c r="C652" s="79"/>
      <c r="D652" s="80" t="s">
        <v>95</v>
      </c>
      <c r="E652" s="80"/>
      <c r="F652" s="81"/>
      <c r="G652" s="82" t="str">
        <f t="shared" si="141"/>
        <v xml:space="preserve">Группа от QF </v>
      </c>
      <c r="H652" s="83"/>
      <c r="I652" s="83"/>
      <c r="J652" s="133"/>
      <c r="K652" s="84"/>
      <c r="L652" s="85"/>
      <c r="M652" s="85"/>
      <c r="N652" s="86"/>
      <c r="O652" s="80"/>
      <c r="P652" s="87"/>
      <c r="Q652" s="88" t="str">
        <f t="shared" si="148"/>
        <v xml:space="preserve"> </v>
      </c>
      <c r="R652" s="89"/>
      <c r="S652" s="90" t="str">
        <f t="shared" si="149"/>
        <v xml:space="preserve"> </v>
      </c>
      <c r="T652" s="90"/>
      <c r="U652" s="90"/>
      <c r="V652" s="90"/>
      <c r="W652" s="90"/>
      <c r="X652" s="87" t="s">
        <v>75</v>
      </c>
      <c r="Y652" s="76"/>
      <c r="Z652" s="91">
        <f t="shared" si="144"/>
        <v>0</v>
      </c>
      <c r="AA652" s="88" t="str">
        <f t="shared" si="150"/>
        <v xml:space="preserve"> </v>
      </c>
      <c r="AB652" s="91" t="str">
        <f t="shared" si="145"/>
        <v xml:space="preserve"> </v>
      </c>
      <c r="AC652" s="78"/>
      <c r="AD652" s="78"/>
      <c r="AE652" s="78"/>
      <c r="AG652" s="94" t="str">
        <f t="shared" si="146"/>
        <v>≤60</v>
      </c>
      <c r="AH652" s="94">
        <f t="shared" ca="1" si="147"/>
        <v>40</v>
      </c>
      <c r="AI652" s="95">
        <f t="shared" si="142"/>
        <v>0</v>
      </c>
      <c r="AJ652" s="95">
        <f t="shared" si="143"/>
        <v>0</v>
      </c>
      <c r="AK652" s="96">
        <f t="shared" si="151"/>
        <v>0</v>
      </c>
      <c r="AL652" s="96">
        <f t="shared" si="152"/>
        <v>0</v>
      </c>
    </row>
    <row r="653" spans="2:38" s="97" customFormat="1" ht="39.6" x14ac:dyDescent="0.3">
      <c r="B653" s="79">
        <f t="shared" si="153"/>
        <v>650</v>
      </c>
      <c r="C653" s="79"/>
      <c r="D653" s="80" t="s">
        <v>95</v>
      </c>
      <c r="E653" s="80"/>
      <c r="F653" s="81"/>
      <c r="G653" s="82" t="str">
        <f t="shared" ref="G653:G716" si="154">CONCATENATE(D653," ",F653,E653)</f>
        <v xml:space="preserve">Группа от QF </v>
      </c>
      <c r="H653" s="83"/>
      <c r="I653" s="83"/>
      <c r="J653" s="133"/>
      <c r="K653" s="84"/>
      <c r="L653" s="85"/>
      <c r="M653" s="85"/>
      <c r="N653" s="86"/>
      <c r="O653" s="80"/>
      <c r="P653" s="87"/>
      <c r="Q653" s="88" t="str">
        <f t="shared" si="148"/>
        <v xml:space="preserve"> </v>
      </c>
      <c r="R653" s="89"/>
      <c r="S653" s="90" t="str">
        <f t="shared" si="149"/>
        <v xml:space="preserve"> </v>
      </c>
      <c r="T653" s="90"/>
      <c r="U653" s="90"/>
      <c r="V653" s="90"/>
      <c r="W653" s="90"/>
      <c r="X653" s="87" t="s">
        <v>75</v>
      </c>
      <c r="Y653" s="76"/>
      <c r="Z653" s="91">
        <f t="shared" si="144"/>
        <v>0</v>
      </c>
      <c r="AA653" s="88" t="str">
        <f t="shared" si="150"/>
        <v xml:space="preserve"> </v>
      </c>
      <c r="AB653" s="91" t="str">
        <f t="shared" si="145"/>
        <v xml:space="preserve"> </v>
      </c>
      <c r="AC653" s="78"/>
      <c r="AD653" s="78"/>
      <c r="AE653" s="78"/>
      <c r="AG653" s="94" t="str">
        <f t="shared" si="146"/>
        <v>≤60</v>
      </c>
      <c r="AH653" s="94">
        <f t="shared" ca="1" si="147"/>
        <v>32</v>
      </c>
      <c r="AI653" s="95">
        <f t="shared" si="142"/>
        <v>0</v>
      </c>
      <c r="AJ653" s="95">
        <f t="shared" si="143"/>
        <v>0</v>
      </c>
      <c r="AK653" s="96">
        <f t="shared" si="151"/>
        <v>0</v>
      </c>
      <c r="AL653" s="96">
        <f t="shared" si="152"/>
        <v>0</v>
      </c>
    </row>
    <row r="654" spans="2:38" s="97" customFormat="1" ht="39.6" x14ac:dyDescent="0.3">
      <c r="B654" s="79">
        <f t="shared" si="153"/>
        <v>651</v>
      </c>
      <c r="C654" s="79"/>
      <c r="D654" s="80" t="s">
        <v>95</v>
      </c>
      <c r="E654" s="80"/>
      <c r="F654" s="81"/>
      <c r="G654" s="82" t="str">
        <f t="shared" si="154"/>
        <v xml:space="preserve">Группа от QF </v>
      </c>
      <c r="H654" s="83"/>
      <c r="I654" s="83"/>
      <c r="J654" s="133"/>
      <c r="K654" s="84"/>
      <c r="L654" s="85"/>
      <c r="M654" s="85"/>
      <c r="N654" s="86"/>
      <c r="O654" s="80"/>
      <c r="P654" s="87"/>
      <c r="Q654" s="88" t="str">
        <f t="shared" si="148"/>
        <v xml:space="preserve"> </v>
      </c>
      <c r="R654" s="89"/>
      <c r="S654" s="90" t="str">
        <f t="shared" si="149"/>
        <v xml:space="preserve"> </v>
      </c>
      <c r="T654" s="90"/>
      <c r="U654" s="90"/>
      <c r="V654" s="90"/>
      <c r="W654" s="90"/>
      <c r="X654" s="87" t="s">
        <v>75</v>
      </c>
      <c r="Y654" s="76"/>
      <c r="Z654" s="91">
        <f t="shared" si="144"/>
        <v>0</v>
      </c>
      <c r="AA654" s="88" t="str">
        <f t="shared" si="150"/>
        <v xml:space="preserve"> </v>
      </c>
      <c r="AB654" s="91" t="str">
        <f t="shared" si="145"/>
        <v xml:space="preserve"> </v>
      </c>
      <c r="AC654" s="78"/>
      <c r="AD654" s="78"/>
      <c r="AE654" s="78"/>
      <c r="AG654" s="94" t="str">
        <f t="shared" si="146"/>
        <v>≤60</v>
      </c>
      <c r="AH654" s="94">
        <f t="shared" ca="1" si="147"/>
        <v>42</v>
      </c>
      <c r="AI654" s="95">
        <f t="shared" ref="AI654:AI717" si="155">IF(R654=$AC$1,J654*3,IF(R654=$AD$1,J654*5,IF(R654=$AE$1,J654*8,IF(R654=$AF$1,J654*12,0))))</f>
        <v>0</v>
      </c>
      <c r="AJ654" s="95">
        <f t="shared" ref="AJ654:AJ717" si="156">IF(R654=$AC$1,J654*5,IF(R654=$AD$1,J654*10,IF(R654=$AE$1,J654*10,IF(R654=$AF$1,J654*0,0))))</f>
        <v>0</v>
      </c>
      <c r="AK654" s="96">
        <f t="shared" si="151"/>
        <v>0</v>
      </c>
      <c r="AL654" s="96">
        <f t="shared" si="152"/>
        <v>0</v>
      </c>
    </row>
    <row r="655" spans="2:38" s="97" customFormat="1" ht="39.6" x14ac:dyDescent="0.3">
      <c r="B655" s="79">
        <f t="shared" si="153"/>
        <v>652</v>
      </c>
      <c r="C655" s="79"/>
      <c r="D655" s="80" t="s">
        <v>95</v>
      </c>
      <c r="E655" s="80"/>
      <c r="F655" s="81"/>
      <c r="G655" s="82" t="str">
        <f t="shared" si="154"/>
        <v xml:space="preserve">Группа от QF </v>
      </c>
      <c r="H655" s="83"/>
      <c r="I655" s="83"/>
      <c r="J655" s="133"/>
      <c r="K655" s="84"/>
      <c r="L655" s="85"/>
      <c r="M655" s="85"/>
      <c r="N655" s="86"/>
      <c r="O655" s="80"/>
      <c r="P655" s="87"/>
      <c r="Q655" s="88" t="str">
        <f t="shared" si="148"/>
        <v xml:space="preserve"> </v>
      </c>
      <c r="R655" s="89"/>
      <c r="S655" s="90" t="str">
        <f t="shared" si="149"/>
        <v xml:space="preserve"> </v>
      </c>
      <c r="T655" s="90"/>
      <c r="U655" s="90"/>
      <c r="V655" s="90"/>
      <c r="W655" s="90"/>
      <c r="X655" s="87" t="s">
        <v>75</v>
      </c>
      <c r="Y655" s="76"/>
      <c r="Z655" s="91">
        <f t="shared" si="144"/>
        <v>0</v>
      </c>
      <c r="AA655" s="88" t="str">
        <f t="shared" si="150"/>
        <v xml:space="preserve"> </v>
      </c>
      <c r="AB655" s="91" t="str">
        <f t="shared" si="145"/>
        <v xml:space="preserve"> </v>
      </c>
      <c r="AC655" s="78"/>
      <c r="AD655" s="78"/>
      <c r="AE655" s="78"/>
      <c r="AG655" s="94" t="str">
        <f t="shared" si="146"/>
        <v>≤60</v>
      </c>
      <c r="AH655" s="94">
        <f t="shared" ca="1" si="147"/>
        <v>22</v>
      </c>
      <c r="AI655" s="95">
        <f t="shared" si="155"/>
        <v>0</v>
      </c>
      <c r="AJ655" s="95">
        <f t="shared" si="156"/>
        <v>0</v>
      </c>
      <c r="AK655" s="96">
        <f t="shared" si="151"/>
        <v>0</v>
      </c>
      <c r="AL655" s="96">
        <f t="shared" si="152"/>
        <v>0</v>
      </c>
    </row>
    <row r="656" spans="2:38" s="97" customFormat="1" ht="39.6" x14ac:dyDescent="0.3">
      <c r="B656" s="79">
        <f t="shared" si="153"/>
        <v>653</v>
      </c>
      <c r="C656" s="79"/>
      <c r="D656" s="80" t="s">
        <v>95</v>
      </c>
      <c r="E656" s="80"/>
      <c r="F656" s="81"/>
      <c r="G656" s="82" t="str">
        <f t="shared" si="154"/>
        <v xml:space="preserve">Группа от QF </v>
      </c>
      <c r="H656" s="83"/>
      <c r="I656" s="83"/>
      <c r="J656" s="133"/>
      <c r="K656" s="84"/>
      <c r="L656" s="85"/>
      <c r="M656" s="85"/>
      <c r="N656" s="86"/>
      <c r="O656" s="80"/>
      <c r="P656" s="87"/>
      <c r="Q656" s="88" t="str">
        <f t="shared" si="148"/>
        <v xml:space="preserve"> </v>
      </c>
      <c r="R656" s="89"/>
      <c r="S656" s="90" t="str">
        <f t="shared" si="149"/>
        <v xml:space="preserve"> </v>
      </c>
      <c r="T656" s="90"/>
      <c r="U656" s="90"/>
      <c r="V656" s="90"/>
      <c r="W656" s="90"/>
      <c r="X656" s="87" t="s">
        <v>75</v>
      </c>
      <c r="Y656" s="76"/>
      <c r="Z656" s="91">
        <f t="shared" si="144"/>
        <v>0</v>
      </c>
      <c r="AA656" s="88" t="str">
        <f t="shared" si="150"/>
        <v xml:space="preserve"> </v>
      </c>
      <c r="AB656" s="91" t="str">
        <f t="shared" si="145"/>
        <v xml:space="preserve"> </v>
      </c>
      <c r="AC656" s="78"/>
      <c r="AD656" s="78"/>
      <c r="AE656" s="78"/>
      <c r="AG656" s="94" t="str">
        <f t="shared" si="146"/>
        <v>≤60</v>
      </c>
      <c r="AH656" s="94">
        <f t="shared" ca="1" si="147"/>
        <v>41</v>
      </c>
      <c r="AI656" s="95">
        <f t="shared" si="155"/>
        <v>0</v>
      </c>
      <c r="AJ656" s="95">
        <f t="shared" si="156"/>
        <v>0</v>
      </c>
      <c r="AK656" s="96">
        <f t="shared" si="151"/>
        <v>0</v>
      </c>
      <c r="AL656" s="96">
        <f t="shared" si="152"/>
        <v>0</v>
      </c>
    </row>
    <row r="657" spans="2:38" s="97" customFormat="1" ht="39.6" x14ac:dyDescent="0.3">
      <c r="B657" s="79">
        <f t="shared" si="153"/>
        <v>654</v>
      </c>
      <c r="C657" s="79"/>
      <c r="D657" s="80" t="s">
        <v>95</v>
      </c>
      <c r="E657" s="80"/>
      <c r="F657" s="81"/>
      <c r="G657" s="82" t="str">
        <f t="shared" si="154"/>
        <v xml:space="preserve">Группа от QF </v>
      </c>
      <c r="H657" s="83"/>
      <c r="I657" s="83"/>
      <c r="J657" s="133"/>
      <c r="K657" s="84"/>
      <c r="L657" s="85"/>
      <c r="M657" s="85"/>
      <c r="N657" s="86"/>
      <c r="O657" s="80"/>
      <c r="P657" s="87"/>
      <c r="Q657" s="88" t="str">
        <f t="shared" si="148"/>
        <v xml:space="preserve"> </v>
      </c>
      <c r="R657" s="89"/>
      <c r="S657" s="90" t="str">
        <f t="shared" si="149"/>
        <v xml:space="preserve"> </v>
      </c>
      <c r="T657" s="90"/>
      <c r="U657" s="90"/>
      <c r="V657" s="90"/>
      <c r="W657" s="90"/>
      <c r="X657" s="87" t="s">
        <v>75</v>
      </c>
      <c r="Y657" s="76"/>
      <c r="Z657" s="91">
        <f t="shared" si="144"/>
        <v>0</v>
      </c>
      <c r="AA657" s="88" t="str">
        <f t="shared" si="150"/>
        <v xml:space="preserve"> </v>
      </c>
      <c r="AB657" s="91" t="str">
        <f t="shared" si="145"/>
        <v xml:space="preserve"> </v>
      </c>
      <c r="AC657" s="78"/>
      <c r="AD657" s="78"/>
      <c r="AE657" s="78"/>
      <c r="AG657" s="94" t="str">
        <f t="shared" si="146"/>
        <v>≤60</v>
      </c>
      <c r="AH657" s="94">
        <f t="shared" ca="1" si="147"/>
        <v>21</v>
      </c>
      <c r="AI657" s="95">
        <f t="shared" si="155"/>
        <v>0</v>
      </c>
      <c r="AJ657" s="95">
        <f t="shared" si="156"/>
        <v>0</v>
      </c>
      <c r="AK657" s="96">
        <f t="shared" si="151"/>
        <v>0</v>
      </c>
      <c r="AL657" s="96">
        <f t="shared" si="152"/>
        <v>0</v>
      </c>
    </row>
    <row r="658" spans="2:38" s="97" customFormat="1" ht="39.6" x14ac:dyDescent="0.3">
      <c r="B658" s="79">
        <f t="shared" si="153"/>
        <v>655</v>
      </c>
      <c r="C658" s="79"/>
      <c r="D658" s="80" t="s">
        <v>95</v>
      </c>
      <c r="E658" s="80"/>
      <c r="F658" s="81"/>
      <c r="G658" s="82" t="str">
        <f t="shared" si="154"/>
        <v xml:space="preserve">Группа от QF </v>
      </c>
      <c r="H658" s="83"/>
      <c r="I658" s="83"/>
      <c r="J658" s="133"/>
      <c r="K658" s="84"/>
      <c r="L658" s="85"/>
      <c r="M658" s="85"/>
      <c r="N658" s="86"/>
      <c r="O658" s="80"/>
      <c r="P658" s="87"/>
      <c r="Q658" s="88" t="str">
        <f t="shared" si="148"/>
        <v xml:space="preserve"> </v>
      </c>
      <c r="R658" s="89"/>
      <c r="S658" s="90" t="str">
        <f t="shared" si="149"/>
        <v xml:space="preserve"> </v>
      </c>
      <c r="T658" s="90"/>
      <c r="U658" s="90"/>
      <c r="V658" s="90"/>
      <c r="W658" s="90"/>
      <c r="X658" s="87" t="s">
        <v>75</v>
      </c>
      <c r="Y658" s="76"/>
      <c r="Z658" s="91">
        <f t="shared" si="144"/>
        <v>0</v>
      </c>
      <c r="AA658" s="88" t="str">
        <f t="shared" si="150"/>
        <v xml:space="preserve"> </v>
      </c>
      <c r="AB658" s="91" t="str">
        <f t="shared" si="145"/>
        <v xml:space="preserve"> </v>
      </c>
      <c r="AC658" s="78"/>
      <c r="AD658" s="78"/>
      <c r="AE658" s="78"/>
      <c r="AG658" s="94" t="str">
        <f t="shared" si="146"/>
        <v>≤60</v>
      </c>
      <c r="AH658" s="94">
        <f t="shared" ca="1" si="147"/>
        <v>30</v>
      </c>
      <c r="AI658" s="95">
        <f t="shared" si="155"/>
        <v>0</v>
      </c>
      <c r="AJ658" s="95">
        <f t="shared" si="156"/>
        <v>0</v>
      </c>
      <c r="AK658" s="96">
        <f t="shared" si="151"/>
        <v>0</v>
      </c>
      <c r="AL658" s="96">
        <f t="shared" si="152"/>
        <v>0</v>
      </c>
    </row>
    <row r="659" spans="2:38" s="97" customFormat="1" ht="39.6" x14ac:dyDescent="0.3">
      <c r="B659" s="79">
        <f t="shared" si="153"/>
        <v>656</v>
      </c>
      <c r="C659" s="79"/>
      <c r="D659" s="80" t="s">
        <v>95</v>
      </c>
      <c r="E659" s="80"/>
      <c r="F659" s="81"/>
      <c r="G659" s="82" t="str">
        <f t="shared" si="154"/>
        <v xml:space="preserve">Группа от QF </v>
      </c>
      <c r="H659" s="83"/>
      <c r="I659" s="83"/>
      <c r="J659" s="133"/>
      <c r="K659" s="84"/>
      <c r="L659" s="85"/>
      <c r="M659" s="85"/>
      <c r="N659" s="86"/>
      <c r="O659" s="80"/>
      <c r="P659" s="87"/>
      <c r="Q659" s="88" t="str">
        <f t="shared" si="148"/>
        <v xml:space="preserve"> </v>
      </c>
      <c r="R659" s="89"/>
      <c r="S659" s="90" t="str">
        <f t="shared" si="149"/>
        <v xml:space="preserve"> </v>
      </c>
      <c r="T659" s="90"/>
      <c r="U659" s="90"/>
      <c r="V659" s="90"/>
      <c r="W659" s="90"/>
      <c r="X659" s="87" t="s">
        <v>75</v>
      </c>
      <c r="Y659" s="76"/>
      <c r="Z659" s="91">
        <f t="shared" si="144"/>
        <v>0</v>
      </c>
      <c r="AA659" s="88" t="str">
        <f t="shared" si="150"/>
        <v xml:space="preserve"> </v>
      </c>
      <c r="AB659" s="91" t="str">
        <f t="shared" si="145"/>
        <v xml:space="preserve"> </v>
      </c>
      <c r="AC659" s="78"/>
      <c r="AD659" s="78"/>
      <c r="AE659" s="78"/>
      <c r="AG659" s="94" t="str">
        <f t="shared" si="146"/>
        <v>≤60</v>
      </c>
      <c r="AH659" s="94">
        <f t="shared" ca="1" si="147"/>
        <v>33</v>
      </c>
      <c r="AI659" s="95">
        <f t="shared" si="155"/>
        <v>0</v>
      </c>
      <c r="AJ659" s="95">
        <f t="shared" si="156"/>
        <v>0</v>
      </c>
      <c r="AK659" s="96">
        <f t="shared" si="151"/>
        <v>0</v>
      </c>
      <c r="AL659" s="96">
        <f t="shared" si="152"/>
        <v>0</v>
      </c>
    </row>
    <row r="660" spans="2:38" s="97" customFormat="1" ht="39.6" x14ac:dyDescent="0.3">
      <c r="B660" s="79">
        <f t="shared" si="153"/>
        <v>657</v>
      </c>
      <c r="C660" s="79"/>
      <c r="D660" s="80" t="s">
        <v>95</v>
      </c>
      <c r="E660" s="80"/>
      <c r="F660" s="81"/>
      <c r="G660" s="82" t="str">
        <f t="shared" si="154"/>
        <v xml:space="preserve">Группа от QF </v>
      </c>
      <c r="H660" s="83"/>
      <c r="I660" s="83"/>
      <c r="J660" s="133"/>
      <c r="K660" s="84"/>
      <c r="L660" s="85"/>
      <c r="M660" s="85"/>
      <c r="N660" s="86"/>
      <c r="O660" s="80"/>
      <c r="P660" s="87"/>
      <c r="Q660" s="88" t="str">
        <f t="shared" si="148"/>
        <v xml:space="preserve"> </v>
      </c>
      <c r="R660" s="89"/>
      <c r="S660" s="90" t="str">
        <f t="shared" si="149"/>
        <v xml:space="preserve"> </v>
      </c>
      <c r="T660" s="90"/>
      <c r="U660" s="90"/>
      <c r="V660" s="90"/>
      <c r="W660" s="90"/>
      <c r="X660" s="87" t="s">
        <v>75</v>
      </c>
      <c r="Y660" s="76"/>
      <c r="Z660" s="91">
        <f t="shared" si="144"/>
        <v>0</v>
      </c>
      <c r="AA660" s="88" t="str">
        <f t="shared" si="150"/>
        <v xml:space="preserve"> </v>
      </c>
      <c r="AB660" s="91" t="str">
        <f t="shared" si="145"/>
        <v xml:space="preserve"> </v>
      </c>
      <c r="AC660" s="78"/>
      <c r="AD660" s="78"/>
      <c r="AE660" s="78"/>
      <c r="AG660" s="94" t="str">
        <f t="shared" si="146"/>
        <v>≤60</v>
      </c>
      <c r="AH660" s="94">
        <f t="shared" ca="1" si="147"/>
        <v>48</v>
      </c>
      <c r="AI660" s="95">
        <f t="shared" si="155"/>
        <v>0</v>
      </c>
      <c r="AJ660" s="95">
        <f t="shared" si="156"/>
        <v>0</v>
      </c>
      <c r="AK660" s="96">
        <f t="shared" si="151"/>
        <v>0</v>
      </c>
      <c r="AL660" s="96">
        <f t="shared" si="152"/>
        <v>0</v>
      </c>
    </row>
    <row r="661" spans="2:38" s="97" customFormat="1" ht="39.6" x14ac:dyDescent="0.3">
      <c r="B661" s="79">
        <f t="shared" si="153"/>
        <v>658</v>
      </c>
      <c r="C661" s="79"/>
      <c r="D661" s="80" t="s">
        <v>95</v>
      </c>
      <c r="E661" s="80"/>
      <c r="F661" s="81"/>
      <c r="G661" s="82" t="str">
        <f t="shared" si="154"/>
        <v xml:space="preserve">Группа от QF </v>
      </c>
      <c r="H661" s="83"/>
      <c r="I661" s="83"/>
      <c r="J661" s="133"/>
      <c r="K661" s="84"/>
      <c r="L661" s="85"/>
      <c r="M661" s="85"/>
      <c r="N661" s="86"/>
      <c r="O661" s="80"/>
      <c r="P661" s="87"/>
      <c r="Q661" s="88" t="str">
        <f t="shared" si="148"/>
        <v xml:space="preserve"> </v>
      </c>
      <c r="R661" s="89"/>
      <c r="S661" s="90" t="str">
        <f t="shared" si="149"/>
        <v xml:space="preserve"> </v>
      </c>
      <c r="T661" s="90"/>
      <c r="U661" s="90"/>
      <c r="V661" s="90"/>
      <c r="W661" s="90"/>
      <c r="X661" s="87" t="s">
        <v>75</v>
      </c>
      <c r="Y661" s="76"/>
      <c r="Z661" s="91">
        <f t="shared" si="144"/>
        <v>0</v>
      </c>
      <c r="AA661" s="88" t="str">
        <f t="shared" si="150"/>
        <v xml:space="preserve"> </v>
      </c>
      <c r="AB661" s="91" t="str">
        <f t="shared" si="145"/>
        <v xml:space="preserve"> </v>
      </c>
      <c r="AC661" s="78"/>
      <c r="AD661" s="78"/>
      <c r="AE661" s="78"/>
      <c r="AG661" s="94" t="str">
        <f t="shared" si="146"/>
        <v>≤60</v>
      </c>
      <c r="AH661" s="94">
        <f t="shared" ca="1" si="147"/>
        <v>20</v>
      </c>
      <c r="AI661" s="95">
        <f t="shared" si="155"/>
        <v>0</v>
      </c>
      <c r="AJ661" s="95">
        <f t="shared" si="156"/>
        <v>0</v>
      </c>
      <c r="AK661" s="96">
        <f t="shared" si="151"/>
        <v>0</v>
      </c>
      <c r="AL661" s="96">
        <f t="shared" si="152"/>
        <v>0</v>
      </c>
    </row>
    <row r="662" spans="2:38" s="97" customFormat="1" ht="39.6" x14ac:dyDescent="0.3">
      <c r="B662" s="79">
        <f t="shared" si="153"/>
        <v>659</v>
      </c>
      <c r="C662" s="79"/>
      <c r="D662" s="80" t="s">
        <v>95</v>
      </c>
      <c r="E662" s="80"/>
      <c r="F662" s="81"/>
      <c r="G662" s="82" t="str">
        <f t="shared" si="154"/>
        <v xml:space="preserve">Группа от QF </v>
      </c>
      <c r="H662" s="83"/>
      <c r="I662" s="83"/>
      <c r="J662" s="133"/>
      <c r="K662" s="84"/>
      <c r="L662" s="85"/>
      <c r="M662" s="85"/>
      <c r="N662" s="86"/>
      <c r="O662" s="80"/>
      <c r="P662" s="87"/>
      <c r="Q662" s="88" t="str">
        <f t="shared" si="148"/>
        <v xml:space="preserve"> </v>
      </c>
      <c r="R662" s="89"/>
      <c r="S662" s="90" t="str">
        <f t="shared" si="149"/>
        <v xml:space="preserve"> </v>
      </c>
      <c r="T662" s="90"/>
      <c r="U662" s="90"/>
      <c r="V662" s="90"/>
      <c r="W662" s="90"/>
      <c r="X662" s="87" t="s">
        <v>75</v>
      </c>
      <c r="Y662" s="76"/>
      <c r="Z662" s="91">
        <f t="shared" si="144"/>
        <v>0</v>
      </c>
      <c r="AA662" s="88" t="str">
        <f t="shared" si="150"/>
        <v xml:space="preserve"> </v>
      </c>
      <c r="AB662" s="91" t="str">
        <f t="shared" si="145"/>
        <v xml:space="preserve"> </v>
      </c>
      <c r="AC662" s="78"/>
      <c r="AD662" s="78"/>
      <c r="AE662" s="78"/>
      <c r="AG662" s="94" t="str">
        <f t="shared" si="146"/>
        <v>≤60</v>
      </c>
      <c r="AH662" s="94">
        <f t="shared" ca="1" si="147"/>
        <v>47</v>
      </c>
      <c r="AI662" s="95">
        <f t="shared" si="155"/>
        <v>0</v>
      </c>
      <c r="AJ662" s="95">
        <f t="shared" si="156"/>
        <v>0</v>
      </c>
      <c r="AK662" s="96">
        <f t="shared" si="151"/>
        <v>0</v>
      </c>
      <c r="AL662" s="96">
        <f t="shared" si="152"/>
        <v>0</v>
      </c>
    </row>
    <row r="663" spans="2:38" s="97" customFormat="1" ht="39.6" x14ac:dyDescent="0.3">
      <c r="B663" s="79">
        <f t="shared" si="153"/>
        <v>660</v>
      </c>
      <c r="C663" s="79"/>
      <c r="D663" s="80" t="s">
        <v>95</v>
      </c>
      <c r="E663" s="80"/>
      <c r="F663" s="81"/>
      <c r="G663" s="82" t="str">
        <f t="shared" si="154"/>
        <v xml:space="preserve">Группа от QF </v>
      </c>
      <c r="H663" s="83"/>
      <c r="I663" s="83"/>
      <c r="J663" s="133"/>
      <c r="K663" s="84"/>
      <c r="L663" s="85"/>
      <c r="M663" s="85"/>
      <c r="N663" s="86"/>
      <c r="O663" s="80"/>
      <c r="P663" s="87"/>
      <c r="Q663" s="88" t="str">
        <f t="shared" si="148"/>
        <v xml:space="preserve"> </v>
      </c>
      <c r="R663" s="89"/>
      <c r="S663" s="90" t="str">
        <f t="shared" si="149"/>
        <v xml:space="preserve"> </v>
      </c>
      <c r="T663" s="90"/>
      <c r="U663" s="90"/>
      <c r="V663" s="90"/>
      <c r="W663" s="90"/>
      <c r="X663" s="87" t="s">
        <v>75</v>
      </c>
      <c r="Y663" s="76"/>
      <c r="Z663" s="91">
        <f t="shared" si="144"/>
        <v>0</v>
      </c>
      <c r="AA663" s="88" t="str">
        <f t="shared" si="150"/>
        <v xml:space="preserve"> </v>
      </c>
      <c r="AB663" s="91" t="str">
        <f t="shared" si="145"/>
        <v xml:space="preserve"> </v>
      </c>
      <c r="AC663" s="78"/>
      <c r="AD663" s="78"/>
      <c r="AE663" s="78"/>
      <c r="AG663" s="94" t="str">
        <f t="shared" si="146"/>
        <v>≤60</v>
      </c>
      <c r="AH663" s="94">
        <f t="shared" ca="1" si="147"/>
        <v>39</v>
      </c>
      <c r="AI663" s="95">
        <f t="shared" si="155"/>
        <v>0</v>
      </c>
      <c r="AJ663" s="95">
        <f t="shared" si="156"/>
        <v>0</v>
      </c>
      <c r="AK663" s="96">
        <f t="shared" si="151"/>
        <v>0</v>
      </c>
      <c r="AL663" s="96">
        <f t="shared" si="152"/>
        <v>0</v>
      </c>
    </row>
    <row r="664" spans="2:38" s="97" customFormat="1" ht="39.6" x14ac:dyDescent="0.3">
      <c r="B664" s="79">
        <f t="shared" si="153"/>
        <v>661</v>
      </c>
      <c r="C664" s="79"/>
      <c r="D664" s="80" t="s">
        <v>95</v>
      </c>
      <c r="E664" s="80"/>
      <c r="F664" s="81"/>
      <c r="G664" s="82" t="str">
        <f t="shared" si="154"/>
        <v xml:space="preserve">Группа от QF </v>
      </c>
      <c r="H664" s="83"/>
      <c r="I664" s="83"/>
      <c r="J664" s="133"/>
      <c r="K664" s="84"/>
      <c r="L664" s="85"/>
      <c r="M664" s="85"/>
      <c r="N664" s="86"/>
      <c r="O664" s="80"/>
      <c r="P664" s="87"/>
      <c r="Q664" s="88" t="str">
        <f t="shared" si="148"/>
        <v xml:space="preserve"> </v>
      </c>
      <c r="R664" s="89"/>
      <c r="S664" s="90" t="str">
        <f t="shared" si="149"/>
        <v xml:space="preserve"> </v>
      </c>
      <c r="T664" s="90"/>
      <c r="U664" s="90"/>
      <c r="V664" s="90"/>
      <c r="W664" s="90"/>
      <c r="X664" s="87" t="s">
        <v>75</v>
      </c>
      <c r="Y664" s="76"/>
      <c r="Z664" s="91">
        <f t="shared" si="144"/>
        <v>0</v>
      </c>
      <c r="AA664" s="88" t="str">
        <f t="shared" si="150"/>
        <v xml:space="preserve"> </v>
      </c>
      <c r="AB664" s="91" t="str">
        <f t="shared" si="145"/>
        <v xml:space="preserve"> </v>
      </c>
      <c r="AC664" s="78"/>
      <c r="AD664" s="78"/>
      <c r="AE664" s="78"/>
      <c r="AG664" s="94" t="str">
        <f t="shared" si="146"/>
        <v>≤60</v>
      </c>
      <c r="AH664" s="94">
        <f t="shared" ca="1" si="147"/>
        <v>20</v>
      </c>
      <c r="AI664" s="95">
        <f t="shared" si="155"/>
        <v>0</v>
      </c>
      <c r="AJ664" s="95">
        <f t="shared" si="156"/>
        <v>0</v>
      </c>
      <c r="AK664" s="96">
        <f t="shared" si="151"/>
        <v>0</v>
      </c>
      <c r="AL664" s="96">
        <f t="shared" si="152"/>
        <v>0</v>
      </c>
    </row>
    <row r="665" spans="2:38" s="97" customFormat="1" ht="39.6" x14ac:dyDescent="0.3">
      <c r="B665" s="79">
        <f t="shared" si="153"/>
        <v>662</v>
      </c>
      <c r="C665" s="79"/>
      <c r="D665" s="80" t="s">
        <v>95</v>
      </c>
      <c r="E665" s="80"/>
      <c r="F665" s="81"/>
      <c r="G665" s="82" t="str">
        <f t="shared" si="154"/>
        <v xml:space="preserve">Группа от QF </v>
      </c>
      <c r="H665" s="83"/>
      <c r="I665" s="83"/>
      <c r="J665" s="133"/>
      <c r="K665" s="84"/>
      <c r="L665" s="85"/>
      <c r="M665" s="85"/>
      <c r="N665" s="86"/>
      <c r="O665" s="80"/>
      <c r="P665" s="87"/>
      <c r="Q665" s="88" t="str">
        <f t="shared" si="148"/>
        <v xml:space="preserve"> </v>
      </c>
      <c r="R665" s="89"/>
      <c r="S665" s="90" t="str">
        <f t="shared" si="149"/>
        <v xml:space="preserve"> </v>
      </c>
      <c r="T665" s="90"/>
      <c r="U665" s="90"/>
      <c r="V665" s="90"/>
      <c r="W665" s="90"/>
      <c r="X665" s="87" t="s">
        <v>75</v>
      </c>
      <c r="Y665" s="76"/>
      <c r="Z665" s="91">
        <f t="shared" si="144"/>
        <v>0</v>
      </c>
      <c r="AA665" s="88" t="str">
        <f t="shared" si="150"/>
        <v xml:space="preserve"> </v>
      </c>
      <c r="AB665" s="91" t="str">
        <f t="shared" si="145"/>
        <v xml:space="preserve"> </v>
      </c>
      <c r="AC665" s="78"/>
      <c r="AD665" s="78"/>
      <c r="AE665" s="78"/>
      <c r="AG665" s="94" t="str">
        <f t="shared" si="146"/>
        <v>≤60</v>
      </c>
      <c r="AH665" s="94">
        <f t="shared" ca="1" si="147"/>
        <v>34</v>
      </c>
      <c r="AI665" s="95">
        <f t="shared" si="155"/>
        <v>0</v>
      </c>
      <c r="AJ665" s="95">
        <f t="shared" si="156"/>
        <v>0</v>
      </c>
      <c r="AK665" s="96">
        <f t="shared" si="151"/>
        <v>0</v>
      </c>
      <c r="AL665" s="96">
        <f t="shared" si="152"/>
        <v>0</v>
      </c>
    </row>
    <row r="666" spans="2:38" s="97" customFormat="1" ht="39.6" x14ac:dyDescent="0.3">
      <c r="B666" s="79">
        <f t="shared" si="153"/>
        <v>663</v>
      </c>
      <c r="C666" s="79"/>
      <c r="D666" s="80" t="s">
        <v>95</v>
      </c>
      <c r="E666" s="80"/>
      <c r="F666" s="81"/>
      <c r="G666" s="82" t="str">
        <f t="shared" si="154"/>
        <v xml:space="preserve">Группа от QF </v>
      </c>
      <c r="H666" s="83"/>
      <c r="I666" s="83"/>
      <c r="J666" s="133"/>
      <c r="K666" s="84"/>
      <c r="L666" s="85"/>
      <c r="M666" s="85"/>
      <c r="N666" s="86"/>
      <c r="O666" s="80"/>
      <c r="P666" s="87"/>
      <c r="Q666" s="88" t="str">
        <f t="shared" si="148"/>
        <v xml:space="preserve"> </v>
      </c>
      <c r="R666" s="89"/>
      <c r="S666" s="90" t="str">
        <f t="shared" si="149"/>
        <v xml:space="preserve"> </v>
      </c>
      <c r="T666" s="90"/>
      <c r="U666" s="90"/>
      <c r="V666" s="90"/>
      <c r="W666" s="90"/>
      <c r="X666" s="87" t="s">
        <v>75</v>
      </c>
      <c r="Y666" s="76"/>
      <c r="Z666" s="91">
        <f t="shared" si="144"/>
        <v>0</v>
      </c>
      <c r="AA666" s="88" t="str">
        <f t="shared" si="150"/>
        <v xml:space="preserve"> </v>
      </c>
      <c r="AB666" s="91" t="str">
        <f t="shared" si="145"/>
        <v xml:space="preserve"> </v>
      </c>
      <c r="AC666" s="78"/>
      <c r="AD666" s="78"/>
      <c r="AE666" s="78"/>
      <c r="AG666" s="94" t="str">
        <f t="shared" si="146"/>
        <v>≤60</v>
      </c>
      <c r="AH666" s="94">
        <f t="shared" ca="1" si="147"/>
        <v>39</v>
      </c>
      <c r="AI666" s="95">
        <f t="shared" si="155"/>
        <v>0</v>
      </c>
      <c r="AJ666" s="95">
        <f t="shared" si="156"/>
        <v>0</v>
      </c>
      <c r="AK666" s="96">
        <f t="shared" si="151"/>
        <v>0</v>
      </c>
      <c r="AL666" s="96">
        <f t="shared" si="152"/>
        <v>0</v>
      </c>
    </row>
    <row r="667" spans="2:38" s="97" customFormat="1" ht="39.6" x14ac:dyDescent="0.3">
      <c r="B667" s="79">
        <f t="shared" si="153"/>
        <v>664</v>
      </c>
      <c r="C667" s="79"/>
      <c r="D667" s="80" t="s">
        <v>95</v>
      </c>
      <c r="E667" s="80"/>
      <c r="F667" s="81"/>
      <c r="G667" s="82" t="str">
        <f t="shared" si="154"/>
        <v xml:space="preserve">Группа от QF </v>
      </c>
      <c r="H667" s="83"/>
      <c r="I667" s="83"/>
      <c r="J667" s="133"/>
      <c r="K667" s="84"/>
      <c r="L667" s="85"/>
      <c r="M667" s="85"/>
      <c r="N667" s="86"/>
      <c r="O667" s="80"/>
      <c r="P667" s="87"/>
      <c r="Q667" s="88" t="str">
        <f t="shared" si="148"/>
        <v xml:space="preserve"> </v>
      </c>
      <c r="R667" s="89"/>
      <c r="S667" s="90" t="str">
        <f t="shared" si="149"/>
        <v xml:space="preserve"> </v>
      </c>
      <c r="T667" s="90"/>
      <c r="U667" s="90"/>
      <c r="V667" s="90"/>
      <c r="W667" s="90"/>
      <c r="X667" s="87" t="s">
        <v>75</v>
      </c>
      <c r="Y667" s="76"/>
      <c r="Z667" s="91">
        <f t="shared" si="144"/>
        <v>0</v>
      </c>
      <c r="AA667" s="88" t="str">
        <f t="shared" si="150"/>
        <v xml:space="preserve"> </v>
      </c>
      <c r="AB667" s="91" t="str">
        <f t="shared" si="145"/>
        <v xml:space="preserve"> </v>
      </c>
      <c r="AC667" s="78"/>
      <c r="AD667" s="78"/>
      <c r="AE667" s="78"/>
      <c r="AG667" s="94" t="str">
        <f t="shared" si="146"/>
        <v>≤60</v>
      </c>
      <c r="AH667" s="94">
        <f t="shared" ca="1" si="147"/>
        <v>41</v>
      </c>
      <c r="AI667" s="95">
        <f t="shared" si="155"/>
        <v>0</v>
      </c>
      <c r="AJ667" s="95">
        <f t="shared" si="156"/>
        <v>0</v>
      </c>
      <c r="AK667" s="96">
        <f t="shared" si="151"/>
        <v>0</v>
      </c>
      <c r="AL667" s="96">
        <f t="shared" si="152"/>
        <v>0</v>
      </c>
    </row>
    <row r="668" spans="2:38" s="97" customFormat="1" ht="39.6" x14ac:dyDescent="0.3">
      <c r="B668" s="79">
        <f t="shared" si="153"/>
        <v>665</v>
      </c>
      <c r="C668" s="79"/>
      <c r="D668" s="80" t="s">
        <v>95</v>
      </c>
      <c r="E668" s="80"/>
      <c r="F668" s="81"/>
      <c r="G668" s="82" t="str">
        <f t="shared" si="154"/>
        <v xml:space="preserve">Группа от QF </v>
      </c>
      <c r="H668" s="83"/>
      <c r="I668" s="83"/>
      <c r="J668" s="133"/>
      <c r="K668" s="84"/>
      <c r="L668" s="85"/>
      <c r="M668" s="85"/>
      <c r="N668" s="86"/>
      <c r="O668" s="80"/>
      <c r="P668" s="87"/>
      <c r="Q668" s="88" t="str">
        <f t="shared" si="148"/>
        <v xml:space="preserve"> </v>
      </c>
      <c r="R668" s="89"/>
      <c r="S668" s="90" t="str">
        <f t="shared" si="149"/>
        <v xml:space="preserve"> </v>
      </c>
      <c r="T668" s="90"/>
      <c r="U668" s="90"/>
      <c r="V668" s="90"/>
      <c r="W668" s="90"/>
      <c r="X668" s="87" t="s">
        <v>75</v>
      </c>
      <c r="Y668" s="76"/>
      <c r="Z668" s="91">
        <f t="shared" si="144"/>
        <v>0</v>
      </c>
      <c r="AA668" s="88" t="str">
        <f t="shared" si="150"/>
        <v xml:space="preserve"> </v>
      </c>
      <c r="AB668" s="91" t="str">
        <f t="shared" si="145"/>
        <v xml:space="preserve"> </v>
      </c>
      <c r="AC668" s="78"/>
      <c r="AD668" s="78"/>
      <c r="AE668" s="78"/>
      <c r="AG668" s="94" t="str">
        <f t="shared" si="146"/>
        <v>≤60</v>
      </c>
      <c r="AH668" s="94">
        <f t="shared" ca="1" si="147"/>
        <v>35</v>
      </c>
      <c r="AI668" s="95">
        <f t="shared" si="155"/>
        <v>0</v>
      </c>
      <c r="AJ668" s="95">
        <f t="shared" si="156"/>
        <v>0</v>
      </c>
      <c r="AK668" s="96">
        <f t="shared" si="151"/>
        <v>0</v>
      </c>
      <c r="AL668" s="96">
        <f t="shared" si="152"/>
        <v>0</v>
      </c>
    </row>
    <row r="669" spans="2:38" s="97" customFormat="1" ht="39.6" x14ac:dyDescent="0.3">
      <c r="B669" s="79">
        <f t="shared" si="153"/>
        <v>666</v>
      </c>
      <c r="C669" s="79"/>
      <c r="D669" s="80" t="s">
        <v>95</v>
      </c>
      <c r="E669" s="80"/>
      <c r="F669" s="81"/>
      <c r="G669" s="82" t="str">
        <f t="shared" si="154"/>
        <v xml:space="preserve">Группа от QF </v>
      </c>
      <c r="H669" s="83"/>
      <c r="I669" s="83"/>
      <c r="J669" s="133"/>
      <c r="K669" s="84"/>
      <c r="L669" s="85"/>
      <c r="M669" s="85"/>
      <c r="N669" s="86"/>
      <c r="O669" s="80"/>
      <c r="P669" s="87"/>
      <c r="Q669" s="88" t="str">
        <f t="shared" si="148"/>
        <v xml:space="preserve"> </v>
      </c>
      <c r="R669" s="89"/>
      <c r="S669" s="90" t="str">
        <f t="shared" si="149"/>
        <v xml:space="preserve"> </v>
      </c>
      <c r="T669" s="90"/>
      <c r="U669" s="90"/>
      <c r="V669" s="90"/>
      <c r="W669" s="90"/>
      <c r="X669" s="87" t="s">
        <v>75</v>
      </c>
      <c r="Y669" s="76"/>
      <c r="Z669" s="91">
        <f t="shared" si="144"/>
        <v>0</v>
      </c>
      <c r="AA669" s="88" t="str">
        <f t="shared" si="150"/>
        <v xml:space="preserve"> </v>
      </c>
      <c r="AB669" s="91" t="str">
        <f t="shared" si="145"/>
        <v xml:space="preserve"> </v>
      </c>
      <c r="AC669" s="78"/>
      <c r="AD669" s="78"/>
      <c r="AE669" s="78"/>
      <c r="AG669" s="94" t="str">
        <f t="shared" si="146"/>
        <v>≤60</v>
      </c>
      <c r="AH669" s="94">
        <f t="shared" ca="1" si="147"/>
        <v>33</v>
      </c>
      <c r="AI669" s="95">
        <f t="shared" si="155"/>
        <v>0</v>
      </c>
      <c r="AJ669" s="95">
        <f t="shared" si="156"/>
        <v>0</v>
      </c>
      <c r="AK669" s="96">
        <f t="shared" si="151"/>
        <v>0</v>
      </c>
      <c r="AL669" s="96">
        <f t="shared" si="152"/>
        <v>0</v>
      </c>
    </row>
    <row r="670" spans="2:38" s="97" customFormat="1" ht="39.6" x14ac:dyDescent="0.3">
      <c r="B670" s="79">
        <f t="shared" si="153"/>
        <v>667</v>
      </c>
      <c r="C670" s="79"/>
      <c r="D670" s="80" t="s">
        <v>95</v>
      </c>
      <c r="E670" s="80"/>
      <c r="F670" s="81"/>
      <c r="G670" s="82" t="str">
        <f t="shared" si="154"/>
        <v xml:space="preserve">Группа от QF </v>
      </c>
      <c r="H670" s="83"/>
      <c r="I670" s="83"/>
      <c r="J670" s="133"/>
      <c r="K670" s="84"/>
      <c r="L670" s="85"/>
      <c r="M670" s="85"/>
      <c r="N670" s="86"/>
      <c r="O670" s="80"/>
      <c r="P670" s="87"/>
      <c r="Q670" s="88" t="str">
        <f t="shared" si="148"/>
        <v xml:space="preserve"> </v>
      </c>
      <c r="R670" s="89"/>
      <c r="S670" s="90" t="str">
        <f t="shared" si="149"/>
        <v xml:space="preserve"> </v>
      </c>
      <c r="T670" s="90"/>
      <c r="U670" s="90"/>
      <c r="V670" s="90"/>
      <c r="W670" s="90"/>
      <c r="X670" s="87" t="s">
        <v>75</v>
      </c>
      <c r="Y670" s="76"/>
      <c r="Z670" s="91">
        <f t="shared" si="144"/>
        <v>0</v>
      </c>
      <c r="AA670" s="88" t="str">
        <f t="shared" si="150"/>
        <v xml:space="preserve"> </v>
      </c>
      <c r="AB670" s="91" t="str">
        <f t="shared" si="145"/>
        <v xml:space="preserve"> </v>
      </c>
      <c r="AC670" s="78"/>
      <c r="AD670" s="78"/>
      <c r="AE670" s="78"/>
      <c r="AG670" s="94" t="str">
        <f t="shared" si="146"/>
        <v>≤60</v>
      </c>
      <c r="AH670" s="94">
        <f t="shared" ca="1" si="147"/>
        <v>40</v>
      </c>
      <c r="AI670" s="95">
        <f t="shared" si="155"/>
        <v>0</v>
      </c>
      <c r="AJ670" s="95">
        <f t="shared" si="156"/>
        <v>0</v>
      </c>
      <c r="AK670" s="96">
        <f t="shared" si="151"/>
        <v>0</v>
      </c>
      <c r="AL670" s="96">
        <f t="shared" si="152"/>
        <v>0</v>
      </c>
    </row>
    <row r="671" spans="2:38" s="97" customFormat="1" ht="39.6" x14ac:dyDescent="0.3">
      <c r="B671" s="79">
        <f t="shared" si="153"/>
        <v>668</v>
      </c>
      <c r="C671" s="79"/>
      <c r="D671" s="80" t="s">
        <v>95</v>
      </c>
      <c r="E671" s="80"/>
      <c r="F671" s="81"/>
      <c r="G671" s="82" t="str">
        <f t="shared" si="154"/>
        <v xml:space="preserve">Группа от QF </v>
      </c>
      <c r="H671" s="83"/>
      <c r="I671" s="83"/>
      <c r="J671" s="133"/>
      <c r="K671" s="84"/>
      <c r="L671" s="85"/>
      <c r="M671" s="85"/>
      <c r="N671" s="86"/>
      <c r="O671" s="80"/>
      <c r="P671" s="87"/>
      <c r="Q671" s="88" t="str">
        <f t="shared" si="148"/>
        <v xml:space="preserve"> </v>
      </c>
      <c r="R671" s="89"/>
      <c r="S671" s="90" t="str">
        <f t="shared" si="149"/>
        <v xml:space="preserve"> </v>
      </c>
      <c r="T671" s="90"/>
      <c r="U671" s="90"/>
      <c r="V671" s="90"/>
      <c r="W671" s="90"/>
      <c r="X671" s="87" t="s">
        <v>75</v>
      </c>
      <c r="Y671" s="76"/>
      <c r="Z671" s="91">
        <f t="shared" si="144"/>
        <v>0</v>
      </c>
      <c r="AA671" s="88" t="str">
        <f t="shared" si="150"/>
        <v xml:space="preserve"> </v>
      </c>
      <c r="AB671" s="91" t="str">
        <f t="shared" si="145"/>
        <v xml:space="preserve"> </v>
      </c>
      <c r="AC671" s="78"/>
      <c r="AD671" s="78"/>
      <c r="AE671" s="78"/>
      <c r="AG671" s="94" t="str">
        <f t="shared" si="146"/>
        <v>≤60</v>
      </c>
      <c r="AH671" s="94">
        <f t="shared" ca="1" si="147"/>
        <v>26</v>
      </c>
      <c r="AI671" s="95">
        <f t="shared" si="155"/>
        <v>0</v>
      </c>
      <c r="AJ671" s="95">
        <f t="shared" si="156"/>
        <v>0</v>
      </c>
      <c r="AK671" s="96">
        <f t="shared" si="151"/>
        <v>0</v>
      </c>
      <c r="AL671" s="96">
        <f t="shared" si="152"/>
        <v>0</v>
      </c>
    </row>
    <row r="672" spans="2:38" s="97" customFormat="1" ht="39.6" x14ac:dyDescent="0.3">
      <c r="B672" s="79">
        <f t="shared" si="153"/>
        <v>669</v>
      </c>
      <c r="C672" s="79"/>
      <c r="D672" s="80" t="s">
        <v>95</v>
      </c>
      <c r="E672" s="80"/>
      <c r="F672" s="81"/>
      <c r="G672" s="82" t="str">
        <f t="shared" si="154"/>
        <v xml:space="preserve">Группа от QF </v>
      </c>
      <c r="H672" s="83"/>
      <c r="I672" s="83"/>
      <c r="J672" s="133"/>
      <c r="K672" s="84"/>
      <c r="L672" s="85"/>
      <c r="M672" s="85"/>
      <c r="N672" s="86"/>
      <c r="O672" s="80"/>
      <c r="P672" s="87"/>
      <c r="Q672" s="88" t="str">
        <f t="shared" si="148"/>
        <v xml:space="preserve"> </v>
      </c>
      <c r="R672" s="89"/>
      <c r="S672" s="90" t="str">
        <f t="shared" si="149"/>
        <v xml:space="preserve"> </v>
      </c>
      <c r="T672" s="90"/>
      <c r="U672" s="90"/>
      <c r="V672" s="90"/>
      <c r="W672" s="90"/>
      <c r="X672" s="87" t="s">
        <v>75</v>
      </c>
      <c r="Y672" s="76"/>
      <c r="Z672" s="91">
        <f t="shared" si="144"/>
        <v>0</v>
      </c>
      <c r="AA672" s="88" t="str">
        <f t="shared" si="150"/>
        <v xml:space="preserve"> </v>
      </c>
      <c r="AB672" s="91" t="str">
        <f t="shared" si="145"/>
        <v xml:space="preserve"> </v>
      </c>
      <c r="AC672" s="78"/>
      <c r="AD672" s="78"/>
      <c r="AE672" s="78"/>
      <c r="AG672" s="94" t="str">
        <f t="shared" si="146"/>
        <v>≤60</v>
      </c>
      <c r="AH672" s="94">
        <f t="shared" ca="1" si="147"/>
        <v>47</v>
      </c>
      <c r="AI672" s="95">
        <f t="shared" si="155"/>
        <v>0</v>
      </c>
      <c r="AJ672" s="95">
        <f t="shared" si="156"/>
        <v>0</v>
      </c>
      <c r="AK672" s="96">
        <f t="shared" si="151"/>
        <v>0</v>
      </c>
      <c r="AL672" s="96">
        <f t="shared" si="152"/>
        <v>0</v>
      </c>
    </row>
    <row r="673" spans="2:38" s="97" customFormat="1" ht="39.6" x14ac:dyDescent="0.3">
      <c r="B673" s="79">
        <f t="shared" si="153"/>
        <v>670</v>
      </c>
      <c r="C673" s="79"/>
      <c r="D673" s="80" t="s">
        <v>95</v>
      </c>
      <c r="E673" s="80"/>
      <c r="F673" s="81"/>
      <c r="G673" s="82" t="str">
        <f t="shared" si="154"/>
        <v xml:space="preserve">Группа от QF </v>
      </c>
      <c r="H673" s="83"/>
      <c r="I673" s="83"/>
      <c r="J673" s="133"/>
      <c r="K673" s="84"/>
      <c r="L673" s="85"/>
      <c r="M673" s="85"/>
      <c r="N673" s="86"/>
      <c r="O673" s="80"/>
      <c r="P673" s="87"/>
      <c r="Q673" s="88" t="str">
        <f t="shared" si="148"/>
        <v xml:space="preserve"> </v>
      </c>
      <c r="R673" s="89"/>
      <c r="S673" s="90" t="str">
        <f t="shared" si="149"/>
        <v xml:space="preserve"> </v>
      </c>
      <c r="T673" s="90"/>
      <c r="U673" s="90"/>
      <c r="V673" s="90"/>
      <c r="W673" s="90"/>
      <c r="X673" s="87" t="s">
        <v>75</v>
      </c>
      <c r="Y673" s="76"/>
      <c r="Z673" s="91">
        <f t="shared" si="144"/>
        <v>0</v>
      </c>
      <c r="AA673" s="88" t="str">
        <f t="shared" si="150"/>
        <v xml:space="preserve"> </v>
      </c>
      <c r="AB673" s="91" t="str">
        <f t="shared" si="145"/>
        <v xml:space="preserve"> </v>
      </c>
      <c r="AC673" s="78"/>
      <c r="AD673" s="78"/>
      <c r="AE673" s="78"/>
      <c r="AG673" s="94" t="str">
        <f t="shared" si="146"/>
        <v>≤60</v>
      </c>
      <c r="AH673" s="94">
        <f t="shared" ca="1" si="147"/>
        <v>47</v>
      </c>
      <c r="AI673" s="95">
        <f t="shared" si="155"/>
        <v>0</v>
      </c>
      <c r="AJ673" s="95">
        <f t="shared" si="156"/>
        <v>0</v>
      </c>
      <c r="AK673" s="96">
        <f t="shared" si="151"/>
        <v>0</v>
      </c>
      <c r="AL673" s="96">
        <f t="shared" si="152"/>
        <v>0</v>
      </c>
    </row>
    <row r="674" spans="2:38" s="97" customFormat="1" ht="39.6" x14ac:dyDescent="0.3">
      <c r="B674" s="79">
        <f t="shared" si="153"/>
        <v>671</v>
      </c>
      <c r="C674" s="79"/>
      <c r="D674" s="80" t="s">
        <v>95</v>
      </c>
      <c r="E674" s="80"/>
      <c r="F674" s="81"/>
      <c r="G674" s="82" t="str">
        <f t="shared" si="154"/>
        <v xml:space="preserve">Группа от QF </v>
      </c>
      <c r="H674" s="83"/>
      <c r="I674" s="83"/>
      <c r="J674" s="133"/>
      <c r="K674" s="84"/>
      <c r="L674" s="85"/>
      <c r="M674" s="85"/>
      <c r="N674" s="86"/>
      <c r="O674" s="80"/>
      <c r="P674" s="87"/>
      <c r="Q674" s="88" t="str">
        <f t="shared" si="148"/>
        <v xml:space="preserve"> </v>
      </c>
      <c r="R674" s="89"/>
      <c r="S674" s="90" t="str">
        <f t="shared" si="149"/>
        <v xml:space="preserve"> </v>
      </c>
      <c r="T674" s="90"/>
      <c r="U674" s="90"/>
      <c r="V674" s="90"/>
      <c r="W674" s="90"/>
      <c r="X674" s="87" t="s">
        <v>75</v>
      </c>
      <c r="Y674" s="76"/>
      <c r="Z674" s="91">
        <f t="shared" si="144"/>
        <v>0</v>
      </c>
      <c r="AA674" s="88" t="str">
        <f t="shared" si="150"/>
        <v xml:space="preserve"> </v>
      </c>
      <c r="AB674" s="91" t="str">
        <f t="shared" si="145"/>
        <v xml:space="preserve"> </v>
      </c>
      <c r="AC674" s="78"/>
      <c r="AD674" s="78"/>
      <c r="AE674" s="78"/>
      <c r="AG674" s="94" t="str">
        <f t="shared" si="146"/>
        <v>≤60</v>
      </c>
      <c r="AH674" s="94">
        <f t="shared" ca="1" si="147"/>
        <v>43</v>
      </c>
      <c r="AI674" s="95">
        <f t="shared" si="155"/>
        <v>0</v>
      </c>
      <c r="AJ674" s="95">
        <f t="shared" si="156"/>
        <v>0</v>
      </c>
      <c r="AK674" s="96">
        <f t="shared" si="151"/>
        <v>0</v>
      </c>
      <c r="AL674" s="96">
        <f t="shared" si="152"/>
        <v>0</v>
      </c>
    </row>
    <row r="675" spans="2:38" s="97" customFormat="1" ht="39.6" x14ac:dyDescent="0.3">
      <c r="B675" s="79">
        <f t="shared" si="153"/>
        <v>672</v>
      </c>
      <c r="C675" s="79"/>
      <c r="D675" s="80" t="s">
        <v>95</v>
      </c>
      <c r="E675" s="80"/>
      <c r="F675" s="81"/>
      <c r="G675" s="82" t="str">
        <f t="shared" si="154"/>
        <v xml:space="preserve">Группа от QF </v>
      </c>
      <c r="H675" s="83"/>
      <c r="I675" s="83"/>
      <c r="J675" s="133"/>
      <c r="K675" s="84"/>
      <c r="L675" s="85"/>
      <c r="M675" s="85"/>
      <c r="N675" s="86"/>
      <c r="O675" s="80"/>
      <c r="P675" s="87"/>
      <c r="Q675" s="88" t="str">
        <f t="shared" si="148"/>
        <v xml:space="preserve"> </v>
      </c>
      <c r="R675" s="89"/>
      <c r="S675" s="90" t="str">
        <f t="shared" si="149"/>
        <v xml:space="preserve"> </v>
      </c>
      <c r="T675" s="90"/>
      <c r="U675" s="90"/>
      <c r="V675" s="90"/>
      <c r="W675" s="90"/>
      <c r="X675" s="87" t="s">
        <v>75</v>
      </c>
      <c r="Y675" s="76"/>
      <c r="Z675" s="91">
        <f t="shared" si="144"/>
        <v>0</v>
      </c>
      <c r="AA675" s="88" t="str">
        <f t="shared" si="150"/>
        <v xml:space="preserve"> </v>
      </c>
      <c r="AB675" s="91" t="str">
        <f t="shared" si="145"/>
        <v xml:space="preserve"> </v>
      </c>
      <c r="AC675" s="78"/>
      <c r="AD675" s="78"/>
      <c r="AE675" s="78"/>
      <c r="AG675" s="94" t="str">
        <f t="shared" si="146"/>
        <v>≤60</v>
      </c>
      <c r="AH675" s="94">
        <f t="shared" ca="1" si="147"/>
        <v>26</v>
      </c>
      <c r="AI675" s="95">
        <f t="shared" si="155"/>
        <v>0</v>
      </c>
      <c r="AJ675" s="95">
        <f t="shared" si="156"/>
        <v>0</v>
      </c>
      <c r="AK675" s="96">
        <f t="shared" si="151"/>
        <v>0</v>
      </c>
      <c r="AL675" s="96">
        <f t="shared" si="152"/>
        <v>0</v>
      </c>
    </row>
    <row r="676" spans="2:38" s="97" customFormat="1" ht="39.6" x14ac:dyDescent="0.3">
      <c r="B676" s="79">
        <f t="shared" si="153"/>
        <v>673</v>
      </c>
      <c r="C676" s="79"/>
      <c r="D676" s="80" t="s">
        <v>95</v>
      </c>
      <c r="E676" s="80"/>
      <c r="F676" s="81"/>
      <c r="G676" s="82" t="str">
        <f t="shared" si="154"/>
        <v xml:space="preserve">Группа от QF </v>
      </c>
      <c r="H676" s="83"/>
      <c r="I676" s="83"/>
      <c r="J676" s="133"/>
      <c r="K676" s="84"/>
      <c r="L676" s="85"/>
      <c r="M676" s="85"/>
      <c r="N676" s="86"/>
      <c r="O676" s="80"/>
      <c r="P676" s="87"/>
      <c r="Q676" s="88" t="str">
        <f t="shared" si="148"/>
        <v xml:space="preserve"> </v>
      </c>
      <c r="R676" s="89"/>
      <c r="S676" s="90" t="str">
        <f t="shared" si="149"/>
        <v xml:space="preserve"> </v>
      </c>
      <c r="T676" s="90"/>
      <c r="U676" s="90"/>
      <c r="V676" s="90"/>
      <c r="W676" s="90"/>
      <c r="X676" s="87" t="s">
        <v>75</v>
      </c>
      <c r="Y676" s="76"/>
      <c r="Z676" s="91">
        <f t="shared" si="144"/>
        <v>0</v>
      </c>
      <c r="AA676" s="88" t="str">
        <f t="shared" si="150"/>
        <v xml:space="preserve"> </v>
      </c>
      <c r="AB676" s="91" t="str">
        <f t="shared" si="145"/>
        <v xml:space="preserve"> </v>
      </c>
      <c r="AC676" s="78"/>
      <c r="AD676" s="78"/>
      <c r="AE676" s="78"/>
      <c r="AG676" s="94" t="str">
        <f t="shared" si="146"/>
        <v>≤60</v>
      </c>
      <c r="AH676" s="94">
        <f t="shared" ca="1" si="147"/>
        <v>40</v>
      </c>
      <c r="AI676" s="95">
        <f t="shared" si="155"/>
        <v>0</v>
      </c>
      <c r="AJ676" s="95">
        <f t="shared" si="156"/>
        <v>0</v>
      </c>
      <c r="AK676" s="96">
        <f t="shared" si="151"/>
        <v>0</v>
      </c>
      <c r="AL676" s="96">
        <f t="shared" si="152"/>
        <v>0</v>
      </c>
    </row>
    <row r="677" spans="2:38" s="97" customFormat="1" ht="39.6" x14ac:dyDescent="0.3">
      <c r="B677" s="79">
        <f t="shared" si="153"/>
        <v>674</v>
      </c>
      <c r="C677" s="79"/>
      <c r="D677" s="80" t="s">
        <v>95</v>
      </c>
      <c r="E677" s="80"/>
      <c r="F677" s="81"/>
      <c r="G677" s="82" t="str">
        <f t="shared" si="154"/>
        <v xml:space="preserve">Группа от QF </v>
      </c>
      <c r="H677" s="83"/>
      <c r="I677" s="83"/>
      <c r="J677" s="133"/>
      <c r="K677" s="84"/>
      <c r="L677" s="85"/>
      <c r="M677" s="85"/>
      <c r="N677" s="86"/>
      <c r="O677" s="80"/>
      <c r="P677" s="87"/>
      <c r="Q677" s="88" t="str">
        <f t="shared" si="148"/>
        <v xml:space="preserve"> </v>
      </c>
      <c r="R677" s="89"/>
      <c r="S677" s="90" t="str">
        <f t="shared" si="149"/>
        <v xml:space="preserve"> </v>
      </c>
      <c r="T677" s="90"/>
      <c r="U677" s="90"/>
      <c r="V677" s="90"/>
      <c r="W677" s="90"/>
      <c r="X677" s="87" t="s">
        <v>75</v>
      </c>
      <c r="Y677" s="76"/>
      <c r="Z677" s="91">
        <f t="shared" si="144"/>
        <v>0</v>
      </c>
      <c r="AA677" s="88" t="str">
        <f t="shared" si="150"/>
        <v xml:space="preserve"> </v>
      </c>
      <c r="AB677" s="91" t="str">
        <f t="shared" si="145"/>
        <v xml:space="preserve"> </v>
      </c>
      <c r="AC677" s="78"/>
      <c r="AD677" s="78"/>
      <c r="AE677" s="78"/>
      <c r="AG677" s="94" t="str">
        <f t="shared" si="146"/>
        <v>≤60</v>
      </c>
      <c r="AH677" s="94">
        <f t="shared" ca="1" si="147"/>
        <v>39</v>
      </c>
      <c r="AI677" s="95">
        <f t="shared" si="155"/>
        <v>0</v>
      </c>
      <c r="AJ677" s="95">
        <f t="shared" si="156"/>
        <v>0</v>
      </c>
      <c r="AK677" s="96">
        <f t="shared" si="151"/>
        <v>0</v>
      </c>
      <c r="AL677" s="96">
        <f t="shared" si="152"/>
        <v>0</v>
      </c>
    </row>
    <row r="678" spans="2:38" s="97" customFormat="1" ht="39.6" x14ac:dyDescent="0.3">
      <c r="B678" s="79">
        <f t="shared" si="153"/>
        <v>675</v>
      </c>
      <c r="C678" s="79"/>
      <c r="D678" s="80" t="s">
        <v>95</v>
      </c>
      <c r="E678" s="80"/>
      <c r="F678" s="81"/>
      <c r="G678" s="82" t="str">
        <f t="shared" si="154"/>
        <v xml:space="preserve">Группа от QF </v>
      </c>
      <c r="H678" s="83"/>
      <c r="I678" s="83"/>
      <c r="J678" s="133"/>
      <c r="K678" s="84"/>
      <c r="L678" s="85"/>
      <c r="M678" s="85"/>
      <c r="N678" s="86"/>
      <c r="O678" s="80"/>
      <c r="P678" s="87"/>
      <c r="Q678" s="88" t="str">
        <f t="shared" si="148"/>
        <v xml:space="preserve"> </v>
      </c>
      <c r="R678" s="89"/>
      <c r="S678" s="90" t="str">
        <f t="shared" si="149"/>
        <v xml:space="preserve"> </v>
      </c>
      <c r="T678" s="90"/>
      <c r="U678" s="90"/>
      <c r="V678" s="90"/>
      <c r="W678" s="90"/>
      <c r="X678" s="87" t="s">
        <v>75</v>
      </c>
      <c r="Y678" s="76"/>
      <c r="Z678" s="91">
        <f t="shared" si="144"/>
        <v>0</v>
      </c>
      <c r="AA678" s="88" t="str">
        <f t="shared" si="150"/>
        <v xml:space="preserve"> </v>
      </c>
      <c r="AB678" s="91" t="str">
        <f t="shared" si="145"/>
        <v xml:space="preserve"> </v>
      </c>
      <c r="AC678" s="78"/>
      <c r="AD678" s="78"/>
      <c r="AE678" s="78"/>
      <c r="AG678" s="94" t="str">
        <f t="shared" si="146"/>
        <v>≤60</v>
      </c>
      <c r="AH678" s="94">
        <f t="shared" ca="1" si="147"/>
        <v>34</v>
      </c>
      <c r="AI678" s="95">
        <f t="shared" si="155"/>
        <v>0</v>
      </c>
      <c r="AJ678" s="95">
        <f t="shared" si="156"/>
        <v>0</v>
      </c>
      <c r="AK678" s="96">
        <f t="shared" si="151"/>
        <v>0</v>
      </c>
      <c r="AL678" s="96">
        <f t="shared" si="152"/>
        <v>0</v>
      </c>
    </row>
    <row r="679" spans="2:38" s="97" customFormat="1" ht="39.6" x14ac:dyDescent="0.3">
      <c r="B679" s="79">
        <f t="shared" si="153"/>
        <v>676</v>
      </c>
      <c r="C679" s="79"/>
      <c r="D679" s="80" t="s">
        <v>95</v>
      </c>
      <c r="E679" s="80"/>
      <c r="F679" s="81"/>
      <c r="G679" s="82" t="str">
        <f t="shared" si="154"/>
        <v xml:space="preserve">Группа от QF </v>
      </c>
      <c r="H679" s="83"/>
      <c r="I679" s="83"/>
      <c r="J679" s="133"/>
      <c r="K679" s="84"/>
      <c r="L679" s="85"/>
      <c r="M679" s="85"/>
      <c r="N679" s="86"/>
      <c r="O679" s="80"/>
      <c r="P679" s="87"/>
      <c r="Q679" s="88" t="str">
        <f t="shared" si="148"/>
        <v xml:space="preserve"> </v>
      </c>
      <c r="R679" s="89"/>
      <c r="S679" s="90" t="str">
        <f t="shared" si="149"/>
        <v xml:space="preserve"> </v>
      </c>
      <c r="T679" s="90"/>
      <c r="U679" s="90"/>
      <c r="V679" s="90"/>
      <c r="W679" s="90"/>
      <c r="X679" s="87" t="s">
        <v>75</v>
      </c>
      <c r="Y679" s="76"/>
      <c r="Z679" s="91">
        <f t="shared" si="144"/>
        <v>0</v>
      </c>
      <c r="AA679" s="88" t="str">
        <f t="shared" si="150"/>
        <v xml:space="preserve"> </v>
      </c>
      <c r="AB679" s="91" t="str">
        <f t="shared" si="145"/>
        <v xml:space="preserve"> </v>
      </c>
      <c r="AC679" s="78"/>
      <c r="AD679" s="78"/>
      <c r="AE679" s="78"/>
      <c r="AG679" s="94" t="str">
        <f t="shared" si="146"/>
        <v>≤60</v>
      </c>
      <c r="AH679" s="94">
        <f t="shared" ca="1" si="147"/>
        <v>49</v>
      </c>
      <c r="AI679" s="95">
        <f t="shared" si="155"/>
        <v>0</v>
      </c>
      <c r="AJ679" s="95">
        <f t="shared" si="156"/>
        <v>0</v>
      </c>
      <c r="AK679" s="96">
        <f t="shared" si="151"/>
        <v>0</v>
      </c>
      <c r="AL679" s="96">
        <f t="shared" si="152"/>
        <v>0</v>
      </c>
    </row>
    <row r="680" spans="2:38" s="97" customFormat="1" ht="39.6" x14ac:dyDescent="0.3">
      <c r="B680" s="79">
        <f t="shared" si="153"/>
        <v>677</v>
      </c>
      <c r="C680" s="79"/>
      <c r="D680" s="80" t="s">
        <v>95</v>
      </c>
      <c r="E680" s="80"/>
      <c r="F680" s="81"/>
      <c r="G680" s="82" t="str">
        <f t="shared" si="154"/>
        <v xml:space="preserve">Группа от QF </v>
      </c>
      <c r="H680" s="83"/>
      <c r="I680" s="83"/>
      <c r="J680" s="133"/>
      <c r="K680" s="84"/>
      <c r="L680" s="85"/>
      <c r="M680" s="85"/>
      <c r="N680" s="86"/>
      <c r="O680" s="80"/>
      <c r="P680" s="87"/>
      <c r="Q680" s="88" t="str">
        <f t="shared" si="148"/>
        <v xml:space="preserve"> </v>
      </c>
      <c r="R680" s="89"/>
      <c r="S680" s="90" t="str">
        <f t="shared" si="149"/>
        <v xml:space="preserve"> </v>
      </c>
      <c r="T680" s="90"/>
      <c r="U680" s="90"/>
      <c r="V680" s="90"/>
      <c r="W680" s="90"/>
      <c r="X680" s="87" t="s">
        <v>75</v>
      </c>
      <c r="Y680" s="76"/>
      <c r="Z680" s="91">
        <f t="shared" si="144"/>
        <v>0</v>
      </c>
      <c r="AA680" s="88" t="str">
        <f t="shared" si="150"/>
        <v xml:space="preserve"> </v>
      </c>
      <c r="AB680" s="91" t="str">
        <f t="shared" si="145"/>
        <v xml:space="preserve"> </v>
      </c>
      <c r="AC680" s="78"/>
      <c r="AD680" s="78"/>
      <c r="AE680" s="78"/>
      <c r="AG680" s="94" t="str">
        <f t="shared" si="146"/>
        <v>≤60</v>
      </c>
      <c r="AH680" s="94">
        <f t="shared" ca="1" si="147"/>
        <v>22</v>
      </c>
      <c r="AI680" s="95">
        <f t="shared" si="155"/>
        <v>0</v>
      </c>
      <c r="AJ680" s="95">
        <f t="shared" si="156"/>
        <v>0</v>
      </c>
      <c r="AK680" s="96">
        <f t="shared" si="151"/>
        <v>0</v>
      </c>
      <c r="AL680" s="96">
        <f t="shared" si="152"/>
        <v>0</v>
      </c>
    </row>
    <row r="681" spans="2:38" s="97" customFormat="1" ht="39.6" x14ac:dyDescent="0.3">
      <c r="B681" s="79">
        <f t="shared" si="153"/>
        <v>678</v>
      </c>
      <c r="C681" s="79"/>
      <c r="D681" s="80" t="s">
        <v>95</v>
      </c>
      <c r="E681" s="80"/>
      <c r="F681" s="81"/>
      <c r="G681" s="82" t="str">
        <f t="shared" si="154"/>
        <v xml:space="preserve">Группа от QF </v>
      </c>
      <c r="H681" s="83"/>
      <c r="I681" s="83"/>
      <c r="J681" s="133"/>
      <c r="K681" s="84"/>
      <c r="L681" s="85"/>
      <c r="M681" s="85"/>
      <c r="N681" s="86"/>
      <c r="O681" s="80"/>
      <c r="P681" s="87"/>
      <c r="Q681" s="88" t="str">
        <f t="shared" si="148"/>
        <v xml:space="preserve"> </v>
      </c>
      <c r="R681" s="89"/>
      <c r="S681" s="90" t="str">
        <f t="shared" si="149"/>
        <v xml:space="preserve"> </v>
      </c>
      <c r="T681" s="90"/>
      <c r="U681" s="90"/>
      <c r="V681" s="90"/>
      <c r="W681" s="90"/>
      <c r="X681" s="87" t="s">
        <v>75</v>
      </c>
      <c r="Y681" s="76"/>
      <c r="Z681" s="91">
        <f t="shared" si="144"/>
        <v>0</v>
      </c>
      <c r="AA681" s="88" t="str">
        <f t="shared" si="150"/>
        <v xml:space="preserve"> </v>
      </c>
      <c r="AB681" s="91" t="str">
        <f t="shared" si="145"/>
        <v xml:space="preserve"> </v>
      </c>
      <c r="AC681" s="78"/>
      <c r="AD681" s="78"/>
      <c r="AE681" s="78"/>
      <c r="AG681" s="94" t="str">
        <f t="shared" si="146"/>
        <v>≤60</v>
      </c>
      <c r="AH681" s="94">
        <f t="shared" ca="1" si="147"/>
        <v>31</v>
      </c>
      <c r="AI681" s="95">
        <f t="shared" si="155"/>
        <v>0</v>
      </c>
      <c r="AJ681" s="95">
        <f t="shared" si="156"/>
        <v>0</v>
      </c>
      <c r="AK681" s="96">
        <f t="shared" si="151"/>
        <v>0</v>
      </c>
      <c r="AL681" s="96">
        <f t="shared" si="152"/>
        <v>0</v>
      </c>
    </row>
    <row r="682" spans="2:38" s="97" customFormat="1" ht="39.6" x14ac:dyDescent="0.3">
      <c r="B682" s="79">
        <f t="shared" si="153"/>
        <v>679</v>
      </c>
      <c r="C682" s="79"/>
      <c r="D682" s="80" t="s">
        <v>95</v>
      </c>
      <c r="E682" s="80"/>
      <c r="F682" s="81"/>
      <c r="G682" s="82" t="str">
        <f t="shared" si="154"/>
        <v xml:space="preserve">Группа от QF </v>
      </c>
      <c r="H682" s="83"/>
      <c r="I682" s="83"/>
      <c r="J682" s="133"/>
      <c r="K682" s="84"/>
      <c r="L682" s="85"/>
      <c r="M682" s="85"/>
      <c r="N682" s="86"/>
      <c r="O682" s="80"/>
      <c r="P682" s="87"/>
      <c r="Q682" s="88" t="str">
        <f t="shared" si="148"/>
        <v xml:space="preserve"> </v>
      </c>
      <c r="R682" s="89"/>
      <c r="S682" s="90" t="str">
        <f t="shared" si="149"/>
        <v xml:space="preserve"> </v>
      </c>
      <c r="T682" s="90"/>
      <c r="U682" s="90"/>
      <c r="V682" s="90"/>
      <c r="W682" s="90"/>
      <c r="X682" s="87" t="s">
        <v>75</v>
      </c>
      <c r="Y682" s="76"/>
      <c r="Z682" s="91">
        <f t="shared" si="144"/>
        <v>0</v>
      </c>
      <c r="AA682" s="88" t="str">
        <f t="shared" si="150"/>
        <v xml:space="preserve"> </v>
      </c>
      <c r="AB682" s="91" t="str">
        <f t="shared" si="145"/>
        <v xml:space="preserve"> </v>
      </c>
      <c r="AC682" s="78"/>
      <c r="AD682" s="78"/>
      <c r="AE682" s="78"/>
      <c r="AG682" s="94" t="str">
        <f t="shared" si="146"/>
        <v>≤60</v>
      </c>
      <c r="AH682" s="94">
        <f t="shared" ca="1" si="147"/>
        <v>26</v>
      </c>
      <c r="AI682" s="95">
        <f t="shared" si="155"/>
        <v>0</v>
      </c>
      <c r="AJ682" s="95">
        <f t="shared" si="156"/>
        <v>0</v>
      </c>
      <c r="AK682" s="96">
        <f t="shared" si="151"/>
        <v>0</v>
      </c>
      <c r="AL682" s="96">
        <f t="shared" si="152"/>
        <v>0</v>
      </c>
    </row>
    <row r="683" spans="2:38" s="97" customFormat="1" ht="39.6" x14ac:dyDescent="0.3">
      <c r="B683" s="79">
        <f t="shared" si="153"/>
        <v>680</v>
      </c>
      <c r="C683" s="79"/>
      <c r="D683" s="80" t="s">
        <v>95</v>
      </c>
      <c r="E683" s="80"/>
      <c r="F683" s="81"/>
      <c r="G683" s="82" t="str">
        <f t="shared" si="154"/>
        <v xml:space="preserve">Группа от QF </v>
      </c>
      <c r="H683" s="83"/>
      <c r="I683" s="83"/>
      <c r="J683" s="133"/>
      <c r="K683" s="84"/>
      <c r="L683" s="85"/>
      <c r="M683" s="85"/>
      <c r="N683" s="86"/>
      <c r="O683" s="80"/>
      <c r="P683" s="87"/>
      <c r="Q683" s="88" t="str">
        <f t="shared" si="148"/>
        <v xml:space="preserve"> </v>
      </c>
      <c r="R683" s="89"/>
      <c r="S683" s="90" t="str">
        <f t="shared" si="149"/>
        <v xml:space="preserve"> </v>
      </c>
      <c r="T683" s="90"/>
      <c r="U683" s="90"/>
      <c r="V683" s="90"/>
      <c r="W683" s="90"/>
      <c r="X683" s="87" t="s">
        <v>75</v>
      </c>
      <c r="Y683" s="76"/>
      <c r="Z683" s="91">
        <f t="shared" si="144"/>
        <v>0</v>
      </c>
      <c r="AA683" s="88" t="str">
        <f t="shared" si="150"/>
        <v xml:space="preserve"> </v>
      </c>
      <c r="AB683" s="91" t="str">
        <f t="shared" si="145"/>
        <v xml:space="preserve"> </v>
      </c>
      <c r="AC683" s="78"/>
      <c r="AD683" s="78"/>
      <c r="AE683" s="78"/>
      <c r="AG683" s="94" t="str">
        <f t="shared" si="146"/>
        <v>≤60</v>
      </c>
      <c r="AH683" s="94">
        <f t="shared" ca="1" si="147"/>
        <v>32</v>
      </c>
      <c r="AI683" s="95">
        <f t="shared" si="155"/>
        <v>0</v>
      </c>
      <c r="AJ683" s="95">
        <f t="shared" si="156"/>
        <v>0</v>
      </c>
      <c r="AK683" s="96">
        <f t="shared" si="151"/>
        <v>0</v>
      </c>
      <c r="AL683" s="96">
        <f t="shared" si="152"/>
        <v>0</v>
      </c>
    </row>
    <row r="684" spans="2:38" s="97" customFormat="1" ht="39.6" x14ac:dyDescent="0.3">
      <c r="B684" s="79">
        <f t="shared" si="153"/>
        <v>681</v>
      </c>
      <c r="C684" s="79"/>
      <c r="D684" s="80" t="s">
        <v>95</v>
      </c>
      <c r="E684" s="80"/>
      <c r="F684" s="81"/>
      <c r="G684" s="82" t="str">
        <f t="shared" si="154"/>
        <v xml:space="preserve">Группа от QF </v>
      </c>
      <c r="H684" s="83"/>
      <c r="I684" s="83"/>
      <c r="J684" s="133"/>
      <c r="K684" s="84"/>
      <c r="L684" s="85"/>
      <c r="M684" s="85"/>
      <c r="N684" s="86"/>
      <c r="O684" s="80"/>
      <c r="P684" s="87"/>
      <c r="Q684" s="88" t="str">
        <f t="shared" si="148"/>
        <v xml:space="preserve"> </v>
      </c>
      <c r="R684" s="89"/>
      <c r="S684" s="90" t="str">
        <f t="shared" si="149"/>
        <v xml:space="preserve"> </v>
      </c>
      <c r="T684" s="90"/>
      <c r="U684" s="90"/>
      <c r="V684" s="90"/>
      <c r="W684" s="90"/>
      <c r="X684" s="87" t="s">
        <v>75</v>
      </c>
      <c r="Y684" s="76"/>
      <c r="Z684" s="91">
        <f t="shared" si="144"/>
        <v>0</v>
      </c>
      <c r="AA684" s="88" t="str">
        <f t="shared" si="150"/>
        <v xml:space="preserve"> </v>
      </c>
      <c r="AB684" s="91" t="str">
        <f t="shared" si="145"/>
        <v xml:space="preserve"> </v>
      </c>
      <c r="AC684" s="78"/>
      <c r="AD684" s="78"/>
      <c r="AE684" s="78"/>
      <c r="AG684" s="94" t="str">
        <f t="shared" si="146"/>
        <v>≤60</v>
      </c>
      <c r="AH684" s="94">
        <f t="shared" ca="1" si="147"/>
        <v>35</v>
      </c>
      <c r="AI684" s="95">
        <f t="shared" si="155"/>
        <v>0</v>
      </c>
      <c r="AJ684" s="95">
        <f t="shared" si="156"/>
        <v>0</v>
      </c>
      <c r="AK684" s="96">
        <f t="shared" si="151"/>
        <v>0</v>
      </c>
      <c r="AL684" s="96">
        <f t="shared" si="152"/>
        <v>0</v>
      </c>
    </row>
    <row r="685" spans="2:38" s="97" customFormat="1" ht="39.6" x14ac:dyDescent="0.3">
      <c r="B685" s="79">
        <f t="shared" si="153"/>
        <v>682</v>
      </c>
      <c r="C685" s="79"/>
      <c r="D685" s="80" t="s">
        <v>95</v>
      </c>
      <c r="E685" s="80"/>
      <c r="F685" s="81"/>
      <c r="G685" s="82" t="str">
        <f t="shared" si="154"/>
        <v xml:space="preserve">Группа от QF </v>
      </c>
      <c r="H685" s="83"/>
      <c r="I685" s="83"/>
      <c r="J685" s="133"/>
      <c r="K685" s="84"/>
      <c r="L685" s="85"/>
      <c r="M685" s="85"/>
      <c r="N685" s="86"/>
      <c r="O685" s="80"/>
      <c r="P685" s="87"/>
      <c r="Q685" s="88" t="str">
        <f t="shared" si="148"/>
        <v xml:space="preserve"> </v>
      </c>
      <c r="R685" s="89"/>
      <c r="S685" s="90" t="str">
        <f t="shared" si="149"/>
        <v xml:space="preserve"> </v>
      </c>
      <c r="T685" s="90"/>
      <c r="U685" s="90"/>
      <c r="V685" s="90"/>
      <c r="W685" s="90"/>
      <c r="X685" s="87" t="s">
        <v>75</v>
      </c>
      <c r="Y685" s="76"/>
      <c r="Z685" s="91">
        <f t="shared" si="144"/>
        <v>0</v>
      </c>
      <c r="AA685" s="88" t="str">
        <f t="shared" si="150"/>
        <v xml:space="preserve"> </v>
      </c>
      <c r="AB685" s="91" t="str">
        <f t="shared" si="145"/>
        <v xml:space="preserve"> </v>
      </c>
      <c r="AC685" s="78"/>
      <c r="AD685" s="78"/>
      <c r="AE685" s="78"/>
      <c r="AG685" s="94" t="str">
        <f t="shared" si="146"/>
        <v>≤60</v>
      </c>
      <c r="AH685" s="94">
        <f t="shared" ca="1" si="147"/>
        <v>25</v>
      </c>
      <c r="AI685" s="95">
        <f t="shared" si="155"/>
        <v>0</v>
      </c>
      <c r="AJ685" s="95">
        <f t="shared" si="156"/>
        <v>0</v>
      </c>
      <c r="AK685" s="96">
        <f t="shared" si="151"/>
        <v>0</v>
      </c>
      <c r="AL685" s="96">
        <f t="shared" si="152"/>
        <v>0</v>
      </c>
    </row>
    <row r="686" spans="2:38" s="97" customFormat="1" ht="39.6" x14ac:dyDescent="0.3">
      <c r="B686" s="79">
        <f t="shared" si="153"/>
        <v>683</v>
      </c>
      <c r="C686" s="79"/>
      <c r="D686" s="80" t="s">
        <v>95</v>
      </c>
      <c r="E686" s="80"/>
      <c r="F686" s="81"/>
      <c r="G686" s="82" t="str">
        <f t="shared" si="154"/>
        <v xml:space="preserve">Группа от QF </v>
      </c>
      <c r="H686" s="83"/>
      <c r="I686" s="83"/>
      <c r="J686" s="133"/>
      <c r="K686" s="84"/>
      <c r="L686" s="85"/>
      <c r="M686" s="85"/>
      <c r="N686" s="86"/>
      <c r="O686" s="80"/>
      <c r="P686" s="87"/>
      <c r="Q686" s="88" t="str">
        <f t="shared" si="148"/>
        <v xml:space="preserve"> </v>
      </c>
      <c r="R686" s="89"/>
      <c r="S686" s="90" t="str">
        <f t="shared" si="149"/>
        <v xml:space="preserve"> </v>
      </c>
      <c r="T686" s="90"/>
      <c r="U686" s="90"/>
      <c r="V686" s="90"/>
      <c r="W686" s="90"/>
      <c r="X686" s="87" t="s">
        <v>75</v>
      </c>
      <c r="Y686" s="76"/>
      <c r="Z686" s="91">
        <f t="shared" si="144"/>
        <v>0</v>
      </c>
      <c r="AA686" s="88" t="str">
        <f t="shared" si="150"/>
        <v xml:space="preserve"> </v>
      </c>
      <c r="AB686" s="91" t="str">
        <f t="shared" si="145"/>
        <v xml:space="preserve"> </v>
      </c>
      <c r="AC686" s="78"/>
      <c r="AD686" s="78"/>
      <c r="AE686" s="78"/>
      <c r="AG686" s="94" t="str">
        <f t="shared" si="146"/>
        <v>≤60</v>
      </c>
      <c r="AH686" s="94">
        <f t="shared" ca="1" si="147"/>
        <v>49</v>
      </c>
      <c r="AI686" s="95">
        <f t="shared" si="155"/>
        <v>0</v>
      </c>
      <c r="AJ686" s="95">
        <f t="shared" si="156"/>
        <v>0</v>
      </c>
      <c r="AK686" s="96">
        <f t="shared" si="151"/>
        <v>0</v>
      </c>
      <c r="AL686" s="96">
        <f t="shared" si="152"/>
        <v>0</v>
      </c>
    </row>
    <row r="687" spans="2:38" s="97" customFormat="1" ht="39.6" x14ac:dyDescent="0.3">
      <c r="B687" s="79">
        <f t="shared" si="153"/>
        <v>684</v>
      </c>
      <c r="C687" s="79"/>
      <c r="D687" s="80" t="s">
        <v>95</v>
      </c>
      <c r="E687" s="80"/>
      <c r="F687" s="81"/>
      <c r="G687" s="82" t="str">
        <f t="shared" si="154"/>
        <v xml:space="preserve">Группа от QF </v>
      </c>
      <c r="H687" s="83"/>
      <c r="I687" s="83"/>
      <c r="J687" s="133"/>
      <c r="K687" s="84"/>
      <c r="L687" s="85"/>
      <c r="M687" s="85"/>
      <c r="N687" s="86"/>
      <c r="O687" s="80"/>
      <c r="P687" s="87"/>
      <c r="Q687" s="88" t="str">
        <f t="shared" si="148"/>
        <v xml:space="preserve"> </v>
      </c>
      <c r="R687" s="89"/>
      <c r="S687" s="90" t="str">
        <f t="shared" si="149"/>
        <v xml:space="preserve"> </v>
      </c>
      <c r="T687" s="90"/>
      <c r="U687" s="90"/>
      <c r="V687" s="90"/>
      <c r="W687" s="90"/>
      <c r="X687" s="87" t="s">
        <v>75</v>
      </c>
      <c r="Y687" s="76"/>
      <c r="Z687" s="91">
        <f t="shared" si="144"/>
        <v>0</v>
      </c>
      <c r="AA687" s="88" t="str">
        <f t="shared" si="150"/>
        <v xml:space="preserve"> </v>
      </c>
      <c r="AB687" s="91" t="str">
        <f t="shared" si="145"/>
        <v xml:space="preserve"> </v>
      </c>
      <c r="AC687" s="78"/>
      <c r="AD687" s="78"/>
      <c r="AE687" s="78"/>
      <c r="AG687" s="94" t="str">
        <f t="shared" si="146"/>
        <v>≤60</v>
      </c>
      <c r="AH687" s="94">
        <f t="shared" ca="1" si="147"/>
        <v>44</v>
      </c>
      <c r="AI687" s="95">
        <f t="shared" si="155"/>
        <v>0</v>
      </c>
      <c r="AJ687" s="95">
        <f t="shared" si="156"/>
        <v>0</v>
      </c>
      <c r="AK687" s="96">
        <f t="shared" si="151"/>
        <v>0</v>
      </c>
      <c r="AL687" s="96">
        <f t="shared" si="152"/>
        <v>0</v>
      </c>
    </row>
    <row r="688" spans="2:38" s="97" customFormat="1" ht="39.6" x14ac:dyDescent="0.3">
      <c r="B688" s="79">
        <f t="shared" si="153"/>
        <v>685</v>
      </c>
      <c r="C688" s="79"/>
      <c r="D688" s="80" t="s">
        <v>95</v>
      </c>
      <c r="E688" s="80"/>
      <c r="F688" s="81"/>
      <c r="G688" s="82" t="str">
        <f t="shared" si="154"/>
        <v xml:space="preserve">Группа от QF </v>
      </c>
      <c r="H688" s="83"/>
      <c r="I688" s="83"/>
      <c r="J688" s="133"/>
      <c r="K688" s="84"/>
      <c r="L688" s="85"/>
      <c r="M688" s="85"/>
      <c r="N688" s="86"/>
      <c r="O688" s="80"/>
      <c r="P688" s="87"/>
      <c r="Q688" s="88" t="str">
        <f t="shared" si="148"/>
        <v xml:space="preserve"> </v>
      </c>
      <c r="R688" s="89"/>
      <c r="S688" s="90" t="str">
        <f t="shared" si="149"/>
        <v xml:space="preserve"> </v>
      </c>
      <c r="T688" s="90"/>
      <c r="U688" s="90"/>
      <c r="V688" s="90"/>
      <c r="W688" s="90"/>
      <c r="X688" s="87" t="s">
        <v>75</v>
      </c>
      <c r="Y688" s="76"/>
      <c r="Z688" s="91">
        <f t="shared" si="144"/>
        <v>0</v>
      </c>
      <c r="AA688" s="88" t="str">
        <f t="shared" si="150"/>
        <v xml:space="preserve"> </v>
      </c>
      <c r="AB688" s="91" t="str">
        <f t="shared" si="145"/>
        <v xml:space="preserve"> </v>
      </c>
      <c r="AC688" s="78"/>
      <c r="AD688" s="78"/>
      <c r="AE688" s="78"/>
      <c r="AG688" s="94" t="str">
        <f t="shared" si="146"/>
        <v>≤60</v>
      </c>
      <c r="AH688" s="94">
        <f t="shared" ca="1" si="147"/>
        <v>29</v>
      </c>
      <c r="AI688" s="95">
        <f t="shared" si="155"/>
        <v>0</v>
      </c>
      <c r="AJ688" s="95">
        <f t="shared" si="156"/>
        <v>0</v>
      </c>
      <c r="AK688" s="96">
        <f t="shared" si="151"/>
        <v>0</v>
      </c>
      <c r="AL688" s="96">
        <f t="shared" si="152"/>
        <v>0</v>
      </c>
    </row>
    <row r="689" spans="2:38" s="97" customFormat="1" ht="39.6" x14ac:dyDescent="0.3">
      <c r="B689" s="79">
        <f t="shared" si="153"/>
        <v>686</v>
      </c>
      <c r="C689" s="79"/>
      <c r="D689" s="80" t="s">
        <v>95</v>
      </c>
      <c r="E689" s="80"/>
      <c r="F689" s="81"/>
      <c r="G689" s="82" t="str">
        <f t="shared" si="154"/>
        <v xml:space="preserve">Группа от QF </v>
      </c>
      <c r="H689" s="83"/>
      <c r="I689" s="83"/>
      <c r="J689" s="133"/>
      <c r="K689" s="84"/>
      <c r="L689" s="85"/>
      <c r="M689" s="85"/>
      <c r="N689" s="86"/>
      <c r="O689" s="80"/>
      <c r="P689" s="87"/>
      <c r="Q689" s="88" t="str">
        <f t="shared" si="148"/>
        <v xml:space="preserve"> </v>
      </c>
      <c r="R689" s="89"/>
      <c r="S689" s="90" t="str">
        <f t="shared" si="149"/>
        <v xml:space="preserve"> </v>
      </c>
      <c r="T689" s="90"/>
      <c r="U689" s="90"/>
      <c r="V689" s="90"/>
      <c r="W689" s="90"/>
      <c r="X689" s="87" t="s">
        <v>75</v>
      </c>
      <c r="Y689" s="76"/>
      <c r="Z689" s="91">
        <f t="shared" si="144"/>
        <v>0</v>
      </c>
      <c r="AA689" s="88" t="str">
        <f t="shared" si="150"/>
        <v xml:space="preserve"> </v>
      </c>
      <c r="AB689" s="91" t="str">
        <f t="shared" si="145"/>
        <v xml:space="preserve"> </v>
      </c>
      <c r="AC689" s="78"/>
      <c r="AD689" s="78"/>
      <c r="AE689" s="78"/>
      <c r="AG689" s="94" t="str">
        <f t="shared" si="146"/>
        <v>≤60</v>
      </c>
      <c r="AH689" s="94">
        <f t="shared" ca="1" si="147"/>
        <v>22</v>
      </c>
      <c r="AI689" s="95">
        <f t="shared" si="155"/>
        <v>0</v>
      </c>
      <c r="AJ689" s="95">
        <f t="shared" si="156"/>
        <v>0</v>
      </c>
      <c r="AK689" s="96">
        <f t="shared" si="151"/>
        <v>0</v>
      </c>
      <c r="AL689" s="96">
        <f t="shared" si="152"/>
        <v>0</v>
      </c>
    </row>
    <row r="690" spans="2:38" s="97" customFormat="1" ht="39.6" x14ac:dyDescent="0.3">
      <c r="B690" s="79">
        <f t="shared" si="153"/>
        <v>687</v>
      </c>
      <c r="C690" s="79"/>
      <c r="D690" s="80" t="s">
        <v>95</v>
      </c>
      <c r="E690" s="80"/>
      <c r="F690" s="81"/>
      <c r="G690" s="82" t="str">
        <f t="shared" si="154"/>
        <v xml:space="preserve">Группа от QF </v>
      </c>
      <c r="H690" s="83"/>
      <c r="I690" s="83"/>
      <c r="J690" s="133"/>
      <c r="K690" s="84"/>
      <c r="L690" s="85"/>
      <c r="M690" s="85"/>
      <c r="N690" s="86"/>
      <c r="O690" s="80"/>
      <c r="P690" s="87"/>
      <c r="Q690" s="88" t="str">
        <f t="shared" si="148"/>
        <v xml:space="preserve"> </v>
      </c>
      <c r="R690" s="89"/>
      <c r="S690" s="90" t="str">
        <f t="shared" si="149"/>
        <v xml:space="preserve"> </v>
      </c>
      <c r="T690" s="90"/>
      <c r="U690" s="90"/>
      <c r="V690" s="90"/>
      <c r="W690" s="90"/>
      <c r="X690" s="87" t="s">
        <v>75</v>
      </c>
      <c r="Y690" s="76"/>
      <c r="Z690" s="91">
        <f t="shared" si="144"/>
        <v>0</v>
      </c>
      <c r="AA690" s="88" t="str">
        <f t="shared" si="150"/>
        <v xml:space="preserve"> </v>
      </c>
      <c r="AB690" s="91" t="str">
        <f t="shared" si="145"/>
        <v xml:space="preserve"> </v>
      </c>
      <c r="AC690" s="78"/>
      <c r="AD690" s="78"/>
      <c r="AE690" s="78"/>
      <c r="AG690" s="94" t="str">
        <f t="shared" si="146"/>
        <v>≤60</v>
      </c>
      <c r="AH690" s="94">
        <f t="shared" ca="1" si="147"/>
        <v>48</v>
      </c>
      <c r="AI690" s="95">
        <f t="shared" si="155"/>
        <v>0</v>
      </c>
      <c r="AJ690" s="95">
        <f t="shared" si="156"/>
        <v>0</v>
      </c>
      <c r="AK690" s="96">
        <f t="shared" si="151"/>
        <v>0</v>
      </c>
      <c r="AL690" s="96">
        <f t="shared" si="152"/>
        <v>0</v>
      </c>
    </row>
    <row r="691" spans="2:38" s="97" customFormat="1" ht="39.6" x14ac:dyDescent="0.3">
      <c r="B691" s="79">
        <f t="shared" si="153"/>
        <v>688</v>
      </c>
      <c r="C691" s="79"/>
      <c r="D691" s="80" t="s">
        <v>95</v>
      </c>
      <c r="E691" s="80"/>
      <c r="F691" s="81"/>
      <c r="G691" s="82" t="str">
        <f t="shared" si="154"/>
        <v xml:space="preserve">Группа от QF </v>
      </c>
      <c r="H691" s="83"/>
      <c r="I691" s="83"/>
      <c r="J691" s="133"/>
      <c r="K691" s="84"/>
      <c r="L691" s="85"/>
      <c r="M691" s="85"/>
      <c r="N691" s="86"/>
      <c r="O691" s="80"/>
      <c r="P691" s="87"/>
      <c r="Q691" s="88" t="str">
        <f t="shared" si="148"/>
        <v xml:space="preserve"> </v>
      </c>
      <c r="R691" s="89"/>
      <c r="S691" s="90" t="str">
        <f t="shared" si="149"/>
        <v xml:space="preserve"> </v>
      </c>
      <c r="T691" s="90"/>
      <c r="U691" s="90"/>
      <c r="V691" s="90"/>
      <c r="W691" s="90"/>
      <c r="X691" s="87" t="s">
        <v>75</v>
      </c>
      <c r="Y691" s="76"/>
      <c r="Z691" s="91">
        <f t="shared" si="144"/>
        <v>0</v>
      </c>
      <c r="AA691" s="88" t="str">
        <f t="shared" si="150"/>
        <v xml:space="preserve"> </v>
      </c>
      <c r="AB691" s="91" t="str">
        <f t="shared" si="145"/>
        <v xml:space="preserve"> </v>
      </c>
      <c r="AC691" s="78"/>
      <c r="AD691" s="78"/>
      <c r="AE691" s="78"/>
      <c r="AG691" s="94" t="str">
        <f t="shared" si="146"/>
        <v>≤60</v>
      </c>
      <c r="AH691" s="94">
        <f t="shared" ca="1" si="147"/>
        <v>42</v>
      </c>
      <c r="AI691" s="95">
        <f t="shared" si="155"/>
        <v>0</v>
      </c>
      <c r="AJ691" s="95">
        <f t="shared" si="156"/>
        <v>0</v>
      </c>
      <c r="AK691" s="96">
        <f t="shared" si="151"/>
        <v>0</v>
      </c>
      <c r="AL691" s="96">
        <f t="shared" si="152"/>
        <v>0</v>
      </c>
    </row>
    <row r="692" spans="2:38" s="97" customFormat="1" ht="39.6" x14ac:dyDescent="0.3">
      <c r="B692" s="79">
        <f t="shared" si="153"/>
        <v>689</v>
      </c>
      <c r="C692" s="79"/>
      <c r="D692" s="80" t="s">
        <v>95</v>
      </c>
      <c r="E692" s="80"/>
      <c r="F692" s="81"/>
      <c r="G692" s="82" t="str">
        <f t="shared" si="154"/>
        <v xml:space="preserve">Группа от QF </v>
      </c>
      <c r="H692" s="83"/>
      <c r="I692" s="83"/>
      <c r="J692" s="133"/>
      <c r="K692" s="84"/>
      <c r="L692" s="85"/>
      <c r="M692" s="85"/>
      <c r="N692" s="86"/>
      <c r="O692" s="80"/>
      <c r="P692" s="87"/>
      <c r="Q692" s="88" t="str">
        <f t="shared" si="148"/>
        <v xml:space="preserve"> </v>
      </c>
      <c r="R692" s="89"/>
      <c r="S692" s="90" t="str">
        <f t="shared" si="149"/>
        <v xml:space="preserve"> </v>
      </c>
      <c r="T692" s="90"/>
      <c r="U692" s="90"/>
      <c r="V692" s="90"/>
      <c r="W692" s="90"/>
      <c r="X692" s="87" t="s">
        <v>75</v>
      </c>
      <c r="Y692" s="76"/>
      <c r="Z692" s="91">
        <f t="shared" si="144"/>
        <v>0</v>
      </c>
      <c r="AA692" s="88" t="str">
        <f t="shared" si="150"/>
        <v xml:space="preserve"> </v>
      </c>
      <c r="AB692" s="91" t="str">
        <f t="shared" si="145"/>
        <v xml:space="preserve"> </v>
      </c>
      <c r="AC692" s="78"/>
      <c r="AD692" s="78"/>
      <c r="AE692" s="78"/>
      <c r="AG692" s="94" t="str">
        <f t="shared" si="146"/>
        <v>≤60</v>
      </c>
      <c r="AH692" s="94">
        <f t="shared" ca="1" si="147"/>
        <v>48</v>
      </c>
      <c r="AI692" s="95">
        <f t="shared" si="155"/>
        <v>0</v>
      </c>
      <c r="AJ692" s="95">
        <f t="shared" si="156"/>
        <v>0</v>
      </c>
      <c r="AK692" s="96">
        <f t="shared" si="151"/>
        <v>0</v>
      </c>
      <c r="AL692" s="96">
        <f t="shared" si="152"/>
        <v>0</v>
      </c>
    </row>
    <row r="693" spans="2:38" s="97" customFormat="1" ht="39.6" x14ac:dyDescent="0.3">
      <c r="B693" s="79">
        <f t="shared" si="153"/>
        <v>690</v>
      </c>
      <c r="C693" s="79"/>
      <c r="D693" s="80" t="s">
        <v>95</v>
      </c>
      <c r="E693" s="80"/>
      <c r="F693" s="81"/>
      <c r="G693" s="82" t="str">
        <f t="shared" si="154"/>
        <v xml:space="preserve">Группа от QF </v>
      </c>
      <c r="H693" s="83"/>
      <c r="I693" s="83"/>
      <c r="J693" s="133"/>
      <c r="K693" s="84"/>
      <c r="L693" s="85"/>
      <c r="M693" s="85"/>
      <c r="N693" s="86"/>
      <c r="O693" s="80"/>
      <c r="P693" s="87"/>
      <c r="Q693" s="88" t="str">
        <f t="shared" si="148"/>
        <v xml:space="preserve"> </v>
      </c>
      <c r="R693" s="89"/>
      <c r="S693" s="90" t="str">
        <f t="shared" si="149"/>
        <v xml:space="preserve"> </v>
      </c>
      <c r="T693" s="90"/>
      <c r="U693" s="90"/>
      <c r="V693" s="90"/>
      <c r="W693" s="90"/>
      <c r="X693" s="87" t="s">
        <v>75</v>
      </c>
      <c r="Y693" s="76"/>
      <c r="Z693" s="91">
        <f t="shared" si="144"/>
        <v>0</v>
      </c>
      <c r="AA693" s="88" t="str">
        <f t="shared" si="150"/>
        <v xml:space="preserve"> </v>
      </c>
      <c r="AB693" s="91" t="str">
        <f t="shared" si="145"/>
        <v xml:space="preserve"> </v>
      </c>
      <c r="AC693" s="78"/>
      <c r="AD693" s="78"/>
      <c r="AE693" s="78"/>
      <c r="AG693" s="94" t="str">
        <f t="shared" si="146"/>
        <v>≤60</v>
      </c>
      <c r="AH693" s="94">
        <f t="shared" ca="1" si="147"/>
        <v>30</v>
      </c>
      <c r="AI693" s="95">
        <f t="shared" si="155"/>
        <v>0</v>
      </c>
      <c r="AJ693" s="95">
        <f t="shared" si="156"/>
        <v>0</v>
      </c>
      <c r="AK693" s="96">
        <f t="shared" si="151"/>
        <v>0</v>
      </c>
      <c r="AL693" s="96">
        <f t="shared" si="152"/>
        <v>0</v>
      </c>
    </row>
    <row r="694" spans="2:38" s="97" customFormat="1" ht="39.6" x14ac:dyDescent="0.3">
      <c r="B694" s="79">
        <f t="shared" si="153"/>
        <v>691</v>
      </c>
      <c r="C694" s="79"/>
      <c r="D694" s="80" t="s">
        <v>95</v>
      </c>
      <c r="E694" s="80"/>
      <c r="F694" s="81"/>
      <c r="G694" s="82" t="str">
        <f t="shared" si="154"/>
        <v xml:space="preserve">Группа от QF </v>
      </c>
      <c r="H694" s="83"/>
      <c r="I694" s="83"/>
      <c r="J694" s="133"/>
      <c r="K694" s="84"/>
      <c r="L694" s="85"/>
      <c r="M694" s="85"/>
      <c r="N694" s="86"/>
      <c r="O694" s="80"/>
      <c r="P694" s="87"/>
      <c r="Q694" s="88" t="str">
        <f t="shared" si="148"/>
        <v xml:space="preserve"> </v>
      </c>
      <c r="R694" s="89"/>
      <c r="S694" s="90" t="str">
        <f t="shared" si="149"/>
        <v xml:space="preserve"> </v>
      </c>
      <c r="T694" s="90"/>
      <c r="U694" s="90"/>
      <c r="V694" s="90"/>
      <c r="W694" s="90"/>
      <c r="X694" s="87" t="s">
        <v>75</v>
      </c>
      <c r="Y694" s="76"/>
      <c r="Z694" s="91">
        <f t="shared" si="144"/>
        <v>0</v>
      </c>
      <c r="AA694" s="88" t="str">
        <f t="shared" si="150"/>
        <v xml:space="preserve"> </v>
      </c>
      <c r="AB694" s="91" t="str">
        <f t="shared" si="145"/>
        <v xml:space="preserve"> </v>
      </c>
      <c r="AC694" s="78"/>
      <c r="AD694" s="78"/>
      <c r="AE694" s="78"/>
      <c r="AG694" s="94" t="str">
        <f t="shared" si="146"/>
        <v>≤60</v>
      </c>
      <c r="AH694" s="94">
        <f t="shared" ca="1" si="147"/>
        <v>48</v>
      </c>
      <c r="AI694" s="95">
        <f t="shared" si="155"/>
        <v>0</v>
      </c>
      <c r="AJ694" s="95">
        <f t="shared" si="156"/>
        <v>0</v>
      </c>
      <c r="AK694" s="96">
        <f t="shared" si="151"/>
        <v>0</v>
      </c>
      <c r="AL694" s="96">
        <f t="shared" si="152"/>
        <v>0</v>
      </c>
    </row>
    <row r="695" spans="2:38" s="97" customFormat="1" ht="39.6" x14ac:dyDescent="0.3">
      <c r="B695" s="79">
        <f t="shared" si="153"/>
        <v>692</v>
      </c>
      <c r="C695" s="79"/>
      <c r="D695" s="80" t="s">
        <v>95</v>
      </c>
      <c r="E695" s="80"/>
      <c r="F695" s="81"/>
      <c r="G695" s="82" t="str">
        <f t="shared" si="154"/>
        <v xml:space="preserve">Группа от QF </v>
      </c>
      <c r="H695" s="83"/>
      <c r="I695" s="83"/>
      <c r="J695" s="133"/>
      <c r="K695" s="84"/>
      <c r="L695" s="85"/>
      <c r="M695" s="85"/>
      <c r="N695" s="86"/>
      <c r="O695" s="80"/>
      <c r="P695" s="87"/>
      <c r="Q695" s="88" t="str">
        <f t="shared" si="148"/>
        <v xml:space="preserve"> </v>
      </c>
      <c r="R695" s="89"/>
      <c r="S695" s="90" t="str">
        <f t="shared" si="149"/>
        <v xml:space="preserve"> </v>
      </c>
      <c r="T695" s="90"/>
      <c r="U695" s="90"/>
      <c r="V695" s="90"/>
      <c r="W695" s="90"/>
      <c r="X695" s="87" t="s">
        <v>75</v>
      </c>
      <c r="Y695" s="76"/>
      <c r="Z695" s="91">
        <f t="shared" si="144"/>
        <v>0</v>
      </c>
      <c r="AA695" s="88" t="str">
        <f t="shared" si="150"/>
        <v xml:space="preserve"> </v>
      </c>
      <c r="AB695" s="91" t="str">
        <f t="shared" si="145"/>
        <v xml:space="preserve"> </v>
      </c>
      <c r="AC695" s="78"/>
      <c r="AD695" s="78"/>
      <c r="AE695" s="78"/>
      <c r="AG695" s="94" t="str">
        <f t="shared" si="146"/>
        <v>≤60</v>
      </c>
      <c r="AH695" s="94">
        <f t="shared" ca="1" si="147"/>
        <v>26</v>
      </c>
      <c r="AI695" s="95">
        <f t="shared" si="155"/>
        <v>0</v>
      </c>
      <c r="AJ695" s="95">
        <f t="shared" si="156"/>
        <v>0</v>
      </c>
      <c r="AK695" s="96">
        <f t="shared" si="151"/>
        <v>0</v>
      </c>
      <c r="AL695" s="96">
        <f t="shared" si="152"/>
        <v>0</v>
      </c>
    </row>
    <row r="696" spans="2:38" s="97" customFormat="1" ht="39.6" x14ac:dyDescent="0.3">
      <c r="B696" s="79">
        <f t="shared" si="153"/>
        <v>693</v>
      </c>
      <c r="C696" s="79"/>
      <c r="D696" s="80" t="s">
        <v>95</v>
      </c>
      <c r="E696" s="80"/>
      <c r="F696" s="81"/>
      <c r="G696" s="82" t="str">
        <f t="shared" si="154"/>
        <v xml:space="preserve">Группа от QF </v>
      </c>
      <c r="H696" s="83"/>
      <c r="I696" s="83"/>
      <c r="J696" s="133"/>
      <c r="K696" s="84"/>
      <c r="L696" s="85"/>
      <c r="M696" s="85"/>
      <c r="N696" s="86"/>
      <c r="O696" s="80"/>
      <c r="P696" s="87"/>
      <c r="Q696" s="88" t="str">
        <f t="shared" si="148"/>
        <v xml:space="preserve"> </v>
      </c>
      <c r="R696" s="89"/>
      <c r="S696" s="90" t="str">
        <f t="shared" si="149"/>
        <v xml:space="preserve"> </v>
      </c>
      <c r="T696" s="90"/>
      <c r="U696" s="90"/>
      <c r="V696" s="90"/>
      <c r="W696" s="90"/>
      <c r="X696" s="87" t="s">
        <v>75</v>
      </c>
      <c r="Y696" s="76"/>
      <c r="Z696" s="91">
        <f t="shared" si="144"/>
        <v>0</v>
      </c>
      <c r="AA696" s="88" t="str">
        <f t="shared" si="150"/>
        <v xml:space="preserve"> </v>
      </c>
      <c r="AB696" s="91" t="str">
        <f t="shared" si="145"/>
        <v xml:space="preserve"> </v>
      </c>
      <c r="AC696" s="78"/>
      <c r="AD696" s="78"/>
      <c r="AE696" s="78"/>
      <c r="AG696" s="94" t="str">
        <f t="shared" si="146"/>
        <v>≤60</v>
      </c>
      <c r="AH696" s="94">
        <f t="shared" ca="1" si="147"/>
        <v>40</v>
      </c>
      <c r="AI696" s="95">
        <f t="shared" si="155"/>
        <v>0</v>
      </c>
      <c r="AJ696" s="95">
        <f t="shared" si="156"/>
        <v>0</v>
      </c>
      <c r="AK696" s="96">
        <f t="shared" si="151"/>
        <v>0</v>
      </c>
      <c r="AL696" s="96">
        <f t="shared" si="152"/>
        <v>0</v>
      </c>
    </row>
    <row r="697" spans="2:38" s="97" customFormat="1" ht="39.6" x14ac:dyDescent="0.3">
      <c r="B697" s="79">
        <f t="shared" si="153"/>
        <v>694</v>
      </c>
      <c r="C697" s="79"/>
      <c r="D697" s="80" t="s">
        <v>95</v>
      </c>
      <c r="E697" s="80"/>
      <c r="F697" s="81"/>
      <c r="G697" s="82" t="str">
        <f t="shared" si="154"/>
        <v xml:space="preserve">Группа от QF </v>
      </c>
      <c r="H697" s="83"/>
      <c r="I697" s="83"/>
      <c r="J697" s="133"/>
      <c r="K697" s="84"/>
      <c r="L697" s="85"/>
      <c r="M697" s="85"/>
      <c r="N697" s="86"/>
      <c r="O697" s="80"/>
      <c r="P697" s="87"/>
      <c r="Q697" s="88" t="str">
        <f t="shared" si="148"/>
        <v xml:space="preserve"> </v>
      </c>
      <c r="R697" s="89"/>
      <c r="S697" s="90" t="str">
        <f t="shared" si="149"/>
        <v xml:space="preserve"> </v>
      </c>
      <c r="T697" s="90"/>
      <c r="U697" s="90"/>
      <c r="V697" s="90"/>
      <c r="W697" s="90"/>
      <c r="X697" s="87" t="s">
        <v>75</v>
      </c>
      <c r="Y697" s="76"/>
      <c r="Z697" s="91">
        <f t="shared" si="144"/>
        <v>0</v>
      </c>
      <c r="AA697" s="88" t="str">
        <f t="shared" si="150"/>
        <v xml:space="preserve"> </v>
      </c>
      <c r="AB697" s="91" t="str">
        <f t="shared" si="145"/>
        <v xml:space="preserve"> </v>
      </c>
      <c r="AC697" s="78"/>
      <c r="AD697" s="78"/>
      <c r="AE697" s="78"/>
      <c r="AG697" s="94" t="str">
        <f t="shared" si="146"/>
        <v>≤60</v>
      </c>
      <c r="AH697" s="94">
        <f t="shared" ca="1" si="147"/>
        <v>50</v>
      </c>
      <c r="AI697" s="95">
        <f t="shared" si="155"/>
        <v>0</v>
      </c>
      <c r="AJ697" s="95">
        <f t="shared" si="156"/>
        <v>0</v>
      </c>
      <c r="AK697" s="96">
        <f t="shared" si="151"/>
        <v>0</v>
      </c>
      <c r="AL697" s="96">
        <f t="shared" si="152"/>
        <v>0</v>
      </c>
    </row>
    <row r="698" spans="2:38" s="97" customFormat="1" ht="39.6" x14ac:dyDescent="0.3">
      <c r="B698" s="79">
        <f t="shared" si="153"/>
        <v>695</v>
      </c>
      <c r="C698" s="79"/>
      <c r="D698" s="80" t="s">
        <v>95</v>
      </c>
      <c r="E698" s="80"/>
      <c r="F698" s="81"/>
      <c r="G698" s="82" t="str">
        <f t="shared" si="154"/>
        <v xml:space="preserve">Группа от QF </v>
      </c>
      <c r="H698" s="83"/>
      <c r="I698" s="83"/>
      <c r="J698" s="133"/>
      <c r="K698" s="84"/>
      <c r="L698" s="85"/>
      <c r="M698" s="85"/>
      <c r="N698" s="86"/>
      <c r="O698" s="80"/>
      <c r="P698" s="87"/>
      <c r="Q698" s="88" t="str">
        <f t="shared" si="148"/>
        <v xml:space="preserve"> </v>
      </c>
      <c r="R698" s="89"/>
      <c r="S698" s="90" t="str">
        <f t="shared" si="149"/>
        <v xml:space="preserve"> </v>
      </c>
      <c r="T698" s="90"/>
      <c r="U698" s="90"/>
      <c r="V698" s="90"/>
      <c r="W698" s="90"/>
      <c r="X698" s="87" t="s">
        <v>75</v>
      </c>
      <c r="Y698" s="76"/>
      <c r="Z698" s="91">
        <f t="shared" si="144"/>
        <v>0</v>
      </c>
      <c r="AA698" s="88" t="str">
        <f t="shared" si="150"/>
        <v xml:space="preserve"> </v>
      </c>
      <c r="AB698" s="91" t="str">
        <f t="shared" si="145"/>
        <v xml:space="preserve"> </v>
      </c>
      <c r="AC698" s="78"/>
      <c r="AD698" s="78"/>
      <c r="AE698" s="78"/>
      <c r="AG698" s="94" t="str">
        <f t="shared" si="146"/>
        <v>≤60</v>
      </c>
      <c r="AH698" s="94">
        <f t="shared" ca="1" si="147"/>
        <v>49</v>
      </c>
      <c r="AI698" s="95">
        <f t="shared" si="155"/>
        <v>0</v>
      </c>
      <c r="AJ698" s="95">
        <f t="shared" si="156"/>
        <v>0</v>
      </c>
      <c r="AK698" s="96">
        <f t="shared" si="151"/>
        <v>0</v>
      </c>
      <c r="AL698" s="96">
        <f t="shared" si="152"/>
        <v>0</v>
      </c>
    </row>
    <row r="699" spans="2:38" s="97" customFormat="1" ht="39.6" x14ac:dyDescent="0.3">
      <c r="B699" s="79">
        <f t="shared" si="153"/>
        <v>696</v>
      </c>
      <c r="C699" s="79"/>
      <c r="D699" s="80" t="s">
        <v>95</v>
      </c>
      <c r="E699" s="80"/>
      <c r="F699" s="81"/>
      <c r="G699" s="82" t="str">
        <f t="shared" si="154"/>
        <v xml:space="preserve">Группа от QF </v>
      </c>
      <c r="H699" s="83"/>
      <c r="I699" s="83"/>
      <c r="J699" s="133"/>
      <c r="K699" s="84"/>
      <c r="L699" s="85"/>
      <c r="M699" s="85"/>
      <c r="N699" s="86"/>
      <c r="O699" s="80"/>
      <c r="P699" s="87"/>
      <c r="Q699" s="88" t="str">
        <f t="shared" si="148"/>
        <v xml:space="preserve"> </v>
      </c>
      <c r="R699" s="89"/>
      <c r="S699" s="90" t="str">
        <f t="shared" si="149"/>
        <v xml:space="preserve"> </v>
      </c>
      <c r="T699" s="90"/>
      <c r="U699" s="90"/>
      <c r="V699" s="90"/>
      <c r="W699" s="90"/>
      <c r="X699" s="87" t="s">
        <v>75</v>
      </c>
      <c r="Y699" s="76"/>
      <c r="Z699" s="91">
        <f t="shared" si="144"/>
        <v>0</v>
      </c>
      <c r="AA699" s="88" t="str">
        <f t="shared" si="150"/>
        <v xml:space="preserve"> </v>
      </c>
      <c r="AB699" s="91" t="str">
        <f t="shared" si="145"/>
        <v xml:space="preserve"> </v>
      </c>
      <c r="AC699" s="78"/>
      <c r="AD699" s="78"/>
      <c r="AE699" s="78"/>
      <c r="AG699" s="94" t="str">
        <f t="shared" si="146"/>
        <v>≤60</v>
      </c>
      <c r="AH699" s="94">
        <f t="shared" ca="1" si="147"/>
        <v>44</v>
      </c>
      <c r="AI699" s="95">
        <f t="shared" si="155"/>
        <v>0</v>
      </c>
      <c r="AJ699" s="95">
        <f t="shared" si="156"/>
        <v>0</v>
      </c>
      <c r="AK699" s="96">
        <f t="shared" si="151"/>
        <v>0</v>
      </c>
      <c r="AL699" s="96">
        <f t="shared" si="152"/>
        <v>0</v>
      </c>
    </row>
    <row r="700" spans="2:38" s="97" customFormat="1" ht="39.6" x14ac:dyDescent="0.3">
      <c r="B700" s="79">
        <f t="shared" si="153"/>
        <v>697</v>
      </c>
      <c r="C700" s="79"/>
      <c r="D700" s="80" t="s">
        <v>95</v>
      </c>
      <c r="E700" s="80"/>
      <c r="F700" s="81"/>
      <c r="G700" s="82" t="str">
        <f t="shared" si="154"/>
        <v xml:space="preserve">Группа от QF </v>
      </c>
      <c r="H700" s="83"/>
      <c r="I700" s="83"/>
      <c r="J700" s="133"/>
      <c r="K700" s="84"/>
      <c r="L700" s="85"/>
      <c r="M700" s="85"/>
      <c r="N700" s="86"/>
      <c r="O700" s="80"/>
      <c r="P700" s="87"/>
      <c r="Q700" s="88" t="str">
        <f t="shared" si="148"/>
        <v xml:space="preserve"> </v>
      </c>
      <c r="R700" s="89"/>
      <c r="S700" s="90" t="str">
        <f t="shared" si="149"/>
        <v xml:space="preserve"> </v>
      </c>
      <c r="T700" s="90"/>
      <c r="U700" s="90"/>
      <c r="V700" s="90"/>
      <c r="W700" s="90"/>
      <c r="X700" s="87" t="s">
        <v>75</v>
      </c>
      <c r="Y700" s="76"/>
      <c r="Z700" s="91">
        <f t="shared" si="144"/>
        <v>0</v>
      </c>
      <c r="AA700" s="88" t="str">
        <f t="shared" si="150"/>
        <v xml:space="preserve"> </v>
      </c>
      <c r="AB700" s="91" t="str">
        <f t="shared" si="145"/>
        <v xml:space="preserve"> </v>
      </c>
      <c r="AC700" s="78"/>
      <c r="AD700" s="78"/>
      <c r="AE700" s="78"/>
      <c r="AG700" s="94" t="str">
        <f t="shared" si="146"/>
        <v>≤60</v>
      </c>
      <c r="AH700" s="94">
        <f t="shared" ca="1" si="147"/>
        <v>29</v>
      </c>
      <c r="AI700" s="95">
        <f t="shared" si="155"/>
        <v>0</v>
      </c>
      <c r="AJ700" s="95">
        <f t="shared" si="156"/>
        <v>0</v>
      </c>
      <c r="AK700" s="96">
        <f t="shared" si="151"/>
        <v>0</v>
      </c>
      <c r="AL700" s="96">
        <f t="shared" si="152"/>
        <v>0</v>
      </c>
    </row>
    <row r="701" spans="2:38" s="97" customFormat="1" ht="39.6" x14ac:dyDescent="0.3">
      <c r="B701" s="79">
        <f t="shared" si="153"/>
        <v>698</v>
      </c>
      <c r="C701" s="79"/>
      <c r="D701" s="80" t="s">
        <v>95</v>
      </c>
      <c r="E701" s="80"/>
      <c r="F701" s="81"/>
      <c r="G701" s="82" t="str">
        <f t="shared" si="154"/>
        <v xml:space="preserve">Группа от QF </v>
      </c>
      <c r="H701" s="83"/>
      <c r="I701" s="83"/>
      <c r="J701" s="133"/>
      <c r="K701" s="84"/>
      <c r="L701" s="85"/>
      <c r="M701" s="85"/>
      <c r="N701" s="86"/>
      <c r="O701" s="80"/>
      <c r="P701" s="87"/>
      <c r="Q701" s="88" t="str">
        <f t="shared" si="148"/>
        <v xml:space="preserve"> </v>
      </c>
      <c r="R701" s="89"/>
      <c r="S701" s="90" t="str">
        <f t="shared" si="149"/>
        <v xml:space="preserve"> </v>
      </c>
      <c r="T701" s="90"/>
      <c r="U701" s="90"/>
      <c r="V701" s="90"/>
      <c r="W701" s="90"/>
      <c r="X701" s="87" t="s">
        <v>75</v>
      </c>
      <c r="Y701" s="76"/>
      <c r="Z701" s="91">
        <f t="shared" si="144"/>
        <v>0</v>
      </c>
      <c r="AA701" s="88" t="str">
        <f t="shared" si="150"/>
        <v xml:space="preserve"> </v>
      </c>
      <c r="AB701" s="91" t="str">
        <f t="shared" si="145"/>
        <v xml:space="preserve"> </v>
      </c>
      <c r="AC701" s="78"/>
      <c r="AD701" s="78"/>
      <c r="AE701" s="78"/>
      <c r="AG701" s="94" t="str">
        <f t="shared" si="146"/>
        <v>≤60</v>
      </c>
      <c r="AH701" s="94">
        <f t="shared" ca="1" si="147"/>
        <v>48</v>
      </c>
      <c r="AI701" s="95">
        <f t="shared" si="155"/>
        <v>0</v>
      </c>
      <c r="AJ701" s="95">
        <f t="shared" si="156"/>
        <v>0</v>
      </c>
      <c r="AK701" s="96">
        <f t="shared" si="151"/>
        <v>0</v>
      </c>
      <c r="AL701" s="96">
        <f t="shared" si="152"/>
        <v>0</v>
      </c>
    </row>
    <row r="702" spans="2:38" s="97" customFormat="1" ht="39.6" x14ac:dyDescent="0.3">
      <c r="B702" s="79">
        <f t="shared" si="153"/>
        <v>699</v>
      </c>
      <c r="C702" s="79"/>
      <c r="D702" s="80" t="s">
        <v>95</v>
      </c>
      <c r="E702" s="80"/>
      <c r="F702" s="81"/>
      <c r="G702" s="82" t="str">
        <f t="shared" si="154"/>
        <v xml:space="preserve">Группа от QF </v>
      </c>
      <c r="H702" s="83"/>
      <c r="I702" s="83"/>
      <c r="J702" s="133"/>
      <c r="K702" s="84"/>
      <c r="L702" s="85"/>
      <c r="M702" s="85"/>
      <c r="N702" s="86"/>
      <c r="O702" s="80"/>
      <c r="P702" s="87"/>
      <c r="Q702" s="88" t="str">
        <f t="shared" si="148"/>
        <v xml:space="preserve"> </v>
      </c>
      <c r="R702" s="89"/>
      <c r="S702" s="90" t="str">
        <f t="shared" si="149"/>
        <v xml:space="preserve"> </v>
      </c>
      <c r="T702" s="90"/>
      <c r="U702" s="90"/>
      <c r="V702" s="90"/>
      <c r="W702" s="90"/>
      <c r="X702" s="87" t="s">
        <v>75</v>
      </c>
      <c r="Y702" s="76"/>
      <c r="Z702" s="91">
        <f t="shared" si="144"/>
        <v>0</v>
      </c>
      <c r="AA702" s="88" t="str">
        <f t="shared" si="150"/>
        <v xml:space="preserve"> </v>
      </c>
      <c r="AB702" s="91" t="str">
        <f t="shared" si="145"/>
        <v xml:space="preserve"> </v>
      </c>
      <c r="AC702" s="78"/>
      <c r="AD702" s="78"/>
      <c r="AE702" s="78"/>
      <c r="AG702" s="94" t="str">
        <f t="shared" si="146"/>
        <v>≤60</v>
      </c>
      <c r="AH702" s="94">
        <f t="shared" ca="1" si="147"/>
        <v>49</v>
      </c>
      <c r="AI702" s="95">
        <f t="shared" si="155"/>
        <v>0</v>
      </c>
      <c r="AJ702" s="95">
        <f t="shared" si="156"/>
        <v>0</v>
      </c>
      <c r="AK702" s="96">
        <f t="shared" si="151"/>
        <v>0</v>
      </c>
      <c r="AL702" s="96">
        <f t="shared" si="152"/>
        <v>0</v>
      </c>
    </row>
    <row r="703" spans="2:38" s="97" customFormat="1" ht="39.6" x14ac:dyDescent="0.3">
      <c r="B703" s="79">
        <f t="shared" si="153"/>
        <v>700</v>
      </c>
      <c r="C703" s="79"/>
      <c r="D703" s="80" t="s">
        <v>95</v>
      </c>
      <c r="E703" s="80"/>
      <c r="F703" s="81"/>
      <c r="G703" s="82" t="str">
        <f t="shared" si="154"/>
        <v xml:space="preserve">Группа от QF </v>
      </c>
      <c r="H703" s="83"/>
      <c r="I703" s="83"/>
      <c r="J703" s="133"/>
      <c r="K703" s="84"/>
      <c r="L703" s="85"/>
      <c r="M703" s="85"/>
      <c r="N703" s="86"/>
      <c r="O703" s="80"/>
      <c r="P703" s="87"/>
      <c r="Q703" s="88" t="str">
        <f t="shared" si="148"/>
        <v xml:space="preserve"> </v>
      </c>
      <c r="R703" s="89"/>
      <c r="S703" s="90" t="str">
        <f t="shared" si="149"/>
        <v xml:space="preserve"> </v>
      </c>
      <c r="T703" s="90"/>
      <c r="U703" s="90"/>
      <c r="V703" s="90"/>
      <c r="W703" s="90"/>
      <c r="X703" s="87" t="s">
        <v>75</v>
      </c>
      <c r="Y703" s="76"/>
      <c r="Z703" s="91">
        <f t="shared" si="144"/>
        <v>0</v>
      </c>
      <c r="AA703" s="88" t="str">
        <f t="shared" si="150"/>
        <v xml:space="preserve"> </v>
      </c>
      <c r="AB703" s="91" t="str">
        <f t="shared" si="145"/>
        <v xml:space="preserve"> </v>
      </c>
      <c r="AC703" s="78"/>
      <c r="AD703" s="78"/>
      <c r="AE703" s="78"/>
      <c r="AG703" s="94" t="str">
        <f t="shared" si="146"/>
        <v>≤60</v>
      </c>
      <c r="AH703" s="94">
        <f t="shared" ca="1" si="147"/>
        <v>35</v>
      </c>
      <c r="AI703" s="95">
        <f t="shared" si="155"/>
        <v>0</v>
      </c>
      <c r="AJ703" s="95">
        <f t="shared" si="156"/>
        <v>0</v>
      </c>
      <c r="AK703" s="96">
        <f t="shared" si="151"/>
        <v>0</v>
      </c>
      <c r="AL703" s="96">
        <f t="shared" si="152"/>
        <v>0</v>
      </c>
    </row>
    <row r="704" spans="2:38" s="97" customFormat="1" ht="39.6" x14ac:dyDescent="0.3">
      <c r="B704" s="79">
        <f t="shared" si="153"/>
        <v>701</v>
      </c>
      <c r="C704" s="79"/>
      <c r="D704" s="80" t="s">
        <v>95</v>
      </c>
      <c r="E704" s="80"/>
      <c r="F704" s="81"/>
      <c r="G704" s="82" t="str">
        <f t="shared" si="154"/>
        <v xml:space="preserve">Группа от QF </v>
      </c>
      <c r="H704" s="83"/>
      <c r="I704" s="83"/>
      <c r="J704" s="133"/>
      <c r="K704" s="84"/>
      <c r="L704" s="85"/>
      <c r="M704" s="85"/>
      <c r="N704" s="86"/>
      <c r="O704" s="80"/>
      <c r="P704" s="87"/>
      <c r="Q704" s="88" t="str">
        <f t="shared" si="148"/>
        <v xml:space="preserve"> </v>
      </c>
      <c r="R704" s="89"/>
      <c r="S704" s="90" t="str">
        <f t="shared" si="149"/>
        <v xml:space="preserve"> </v>
      </c>
      <c r="T704" s="90"/>
      <c r="U704" s="90"/>
      <c r="V704" s="90"/>
      <c r="W704" s="90"/>
      <c r="X704" s="87" t="s">
        <v>75</v>
      </c>
      <c r="Y704" s="76"/>
      <c r="Z704" s="91">
        <f t="shared" si="144"/>
        <v>0</v>
      </c>
      <c r="AA704" s="88" t="str">
        <f t="shared" si="150"/>
        <v xml:space="preserve"> </v>
      </c>
      <c r="AB704" s="91" t="str">
        <f t="shared" si="145"/>
        <v xml:space="preserve"> </v>
      </c>
      <c r="AC704" s="78"/>
      <c r="AD704" s="78"/>
      <c r="AE704" s="78"/>
      <c r="AG704" s="94" t="str">
        <f t="shared" si="146"/>
        <v>≤60</v>
      </c>
      <c r="AH704" s="94">
        <f t="shared" ca="1" si="147"/>
        <v>42</v>
      </c>
      <c r="AI704" s="95">
        <f t="shared" si="155"/>
        <v>0</v>
      </c>
      <c r="AJ704" s="95">
        <f t="shared" si="156"/>
        <v>0</v>
      </c>
      <c r="AK704" s="96">
        <f t="shared" si="151"/>
        <v>0</v>
      </c>
      <c r="AL704" s="96">
        <f t="shared" si="152"/>
        <v>0</v>
      </c>
    </row>
    <row r="705" spans="2:38" s="97" customFormat="1" ht="39.6" x14ac:dyDescent="0.3">
      <c r="B705" s="79">
        <f t="shared" si="153"/>
        <v>702</v>
      </c>
      <c r="C705" s="79"/>
      <c r="D705" s="80" t="s">
        <v>95</v>
      </c>
      <c r="E705" s="80"/>
      <c r="F705" s="81"/>
      <c r="G705" s="82" t="str">
        <f t="shared" si="154"/>
        <v xml:space="preserve">Группа от QF </v>
      </c>
      <c r="H705" s="83"/>
      <c r="I705" s="83"/>
      <c r="J705" s="133"/>
      <c r="K705" s="84"/>
      <c r="L705" s="85"/>
      <c r="M705" s="85"/>
      <c r="N705" s="86"/>
      <c r="O705" s="80"/>
      <c r="P705" s="87"/>
      <c r="Q705" s="88" t="str">
        <f t="shared" si="148"/>
        <v xml:space="preserve"> </v>
      </c>
      <c r="R705" s="89"/>
      <c r="S705" s="90" t="str">
        <f t="shared" si="149"/>
        <v xml:space="preserve"> </v>
      </c>
      <c r="T705" s="90"/>
      <c r="U705" s="90"/>
      <c r="V705" s="90"/>
      <c r="W705" s="90"/>
      <c r="X705" s="87" t="s">
        <v>75</v>
      </c>
      <c r="Y705" s="76"/>
      <c r="Z705" s="91">
        <f t="shared" si="144"/>
        <v>0</v>
      </c>
      <c r="AA705" s="88" t="str">
        <f t="shared" si="150"/>
        <v xml:space="preserve"> </v>
      </c>
      <c r="AB705" s="91" t="str">
        <f t="shared" si="145"/>
        <v xml:space="preserve"> </v>
      </c>
      <c r="AC705" s="78"/>
      <c r="AD705" s="78"/>
      <c r="AE705" s="78"/>
      <c r="AG705" s="94" t="str">
        <f t="shared" si="146"/>
        <v>≤60</v>
      </c>
      <c r="AH705" s="94">
        <f t="shared" ca="1" si="147"/>
        <v>34</v>
      </c>
      <c r="AI705" s="95">
        <f t="shared" si="155"/>
        <v>0</v>
      </c>
      <c r="AJ705" s="95">
        <f t="shared" si="156"/>
        <v>0</v>
      </c>
      <c r="AK705" s="96">
        <f t="shared" si="151"/>
        <v>0</v>
      </c>
      <c r="AL705" s="96">
        <f t="shared" si="152"/>
        <v>0</v>
      </c>
    </row>
    <row r="706" spans="2:38" s="97" customFormat="1" ht="39.6" x14ac:dyDescent="0.3">
      <c r="B706" s="79">
        <f t="shared" si="153"/>
        <v>703</v>
      </c>
      <c r="C706" s="79"/>
      <c r="D706" s="80" t="s">
        <v>95</v>
      </c>
      <c r="E706" s="80"/>
      <c r="F706" s="81"/>
      <c r="G706" s="82" t="str">
        <f t="shared" si="154"/>
        <v xml:space="preserve">Группа от QF </v>
      </c>
      <c r="H706" s="83"/>
      <c r="I706" s="83"/>
      <c r="J706" s="133"/>
      <c r="K706" s="84"/>
      <c r="L706" s="85"/>
      <c r="M706" s="85"/>
      <c r="N706" s="86"/>
      <c r="O706" s="80"/>
      <c r="P706" s="87"/>
      <c r="Q706" s="88" t="str">
        <f t="shared" si="148"/>
        <v xml:space="preserve"> </v>
      </c>
      <c r="R706" s="89"/>
      <c r="S706" s="90" t="str">
        <f t="shared" si="149"/>
        <v xml:space="preserve"> </v>
      </c>
      <c r="T706" s="90"/>
      <c r="U706" s="90"/>
      <c r="V706" s="90"/>
      <c r="W706" s="90"/>
      <c r="X706" s="87" t="s">
        <v>75</v>
      </c>
      <c r="Y706" s="76"/>
      <c r="Z706" s="91">
        <f t="shared" si="144"/>
        <v>0</v>
      </c>
      <c r="AA706" s="88" t="str">
        <f t="shared" si="150"/>
        <v xml:space="preserve"> </v>
      </c>
      <c r="AB706" s="91" t="str">
        <f t="shared" si="145"/>
        <v xml:space="preserve"> </v>
      </c>
      <c r="AC706" s="78"/>
      <c r="AD706" s="78"/>
      <c r="AE706" s="78"/>
      <c r="AG706" s="94" t="str">
        <f t="shared" si="146"/>
        <v>≤60</v>
      </c>
      <c r="AH706" s="94">
        <f t="shared" ca="1" si="147"/>
        <v>40</v>
      </c>
      <c r="AI706" s="95">
        <f t="shared" si="155"/>
        <v>0</v>
      </c>
      <c r="AJ706" s="95">
        <f t="shared" si="156"/>
        <v>0</v>
      </c>
      <c r="AK706" s="96">
        <f t="shared" si="151"/>
        <v>0</v>
      </c>
      <c r="AL706" s="96">
        <f t="shared" si="152"/>
        <v>0</v>
      </c>
    </row>
    <row r="707" spans="2:38" s="97" customFormat="1" ht="39.6" x14ac:dyDescent="0.3">
      <c r="B707" s="79">
        <f t="shared" si="153"/>
        <v>704</v>
      </c>
      <c r="C707" s="79"/>
      <c r="D707" s="80" t="s">
        <v>95</v>
      </c>
      <c r="E707" s="80"/>
      <c r="F707" s="81"/>
      <c r="G707" s="82" t="str">
        <f t="shared" si="154"/>
        <v xml:space="preserve">Группа от QF </v>
      </c>
      <c r="H707" s="83"/>
      <c r="I707" s="83"/>
      <c r="J707" s="133"/>
      <c r="K707" s="84"/>
      <c r="L707" s="85"/>
      <c r="M707" s="85"/>
      <c r="N707" s="86"/>
      <c r="O707" s="80"/>
      <c r="P707" s="87"/>
      <c r="Q707" s="88" t="str">
        <f t="shared" si="148"/>
        <v xml:space="preserve"> </v>
      </c>
      <c r="R707" s="89"/>
      <c r="S707" s="90" t="str">
        <f t="shared" si="149"/>
        <v xml:space="preserve"> </v>
      </c>
      <c r="T707" s="90"/>
      <c r="U707" s="90"/>
      <c r="V707" s="90"/>
      <c r="W707" s="90"/>
      <c r="X707" s="87" t="s">
        <v>75</v>
      </c>
      <c r="Y707" s="76"/>
      <c r="Z707" s="91">
        <f t="shared" ref="Z707:Z770" si="157">IF(R707=$AC$1,J707*3,IF(R707=$AD$1,J707*5,IF(R707=$AE$1,J707*8,IF(R707=$AF$1,J707*12*0.75,0))))</f>
        <v>0</v>
      </c>
      <c r="AA707" s="88" t="str">
        <f t="shared" si="150"/>
        <v xml:space="preserve"> </v>
      </c>
      <c r="AB707" s="91" t="str">
        <f t="shared" ref="AB707:AB770" si="158">IF(R707=$AC$1,J707*5,IF(R707=$AD$1,J707*10,IF(R707=$AE$1,J707*10,IF(R707=$AF$1,J707*12," "))))</f>
        <v xml:space="preserve"> </v>
      </c>
      <c r="AC707" s="78"/>
      <c r="AD707" s="78"/>
      <c r="AE707" s="78"/>
      <c r="AG707" s="94" t="str">
        <f t="shared" ref="AG707:AG770" si="159">IF(J707&gt;63,"≤120","≤60")</f>
        <v>≤60</v>
      </c>
      <c r="AH707" s="94">
        <f t="shared" ref="AH707:AH770" ca="1" si="160">IF(J707&lt;63,RANDBETWEEN(20,50),RANDBETWEEN(60,110))</f>
        <v>35</v>
      </c>
      <c r="AI707" s="95">
        <f t="shared" si="155"/>
        <v>0</v>
      </c>
      <c r="AJ707" s="95">
        <f t="shared" si="156"/>
        <v>0</v>
      </c>
      <c r="AK707" s="96">
        <f t="shared" si="151"/>
        <v>0</v>
      </c>
      <c r="AL707" s="96">
        <f t="shared" si="152"/>
        <v>0</v>
      </c>
    </row>
    <row r="708" spans="2:38" s="97" customFormat="1" ht="39.6" x14ac:dyDescent="0.3">
      <c r="B708" s="79">
        <f t="shared" si="153"/>
        <v>705</v>
      </c>
      <c r="C708" s="79"/>
      <c r="D708" s="80" t="s">
        <v>95</v>
      </c>
      <c r="E708" s="80"/>
      <c r="F708" s="81"/>
      <c r="G708" s="82" t="str">
        <f t="shared" si="154"/>
        <v xml:space="preserve">Группа от QF </v>
      </c>
      <c r="H708" s="83"/>
      <c r="I708" s="83"/>
      <c r="J708" s="133"/>
      <c r="K708" s="84"/>
      <c r="L708" s="85"/>
      <c r="M708" s="85"/>
      <c r="N708" s="86"/>
      <c r="O708" s="80"/>
      <c r="P708" s="87"/>
      <c r="Q708" s="88" t="str">
        <f t="shared" ref="Q708:Q771" si="161">IF(Z708=0," ","-")</f>
        <v xml:space="preserve"> </v>
      </c>
      <c r="R708" s="89"/>
      <c r="S708" s="90" t="str">
        <f t="shared" ref="S708:S771" si="162">IF(Z708=0," ","-")</f>
        <v xml:space="preserve"> </v>
      </c>
      <c r="T708" s="90"/>
      <c r="U708" s="90"/>
      <c r="V708" s="90"/>
      <c r="W708" s="90"/>
      <c r="X708" s="87" t="s">
        <v>75</v>
      </c>
      <c r="Y708" s="76"/>
      <c r="Z708" s="91">
        <f t="shared" si="157"/>
        <v>0</v>
      </c>
      <c r="AA708" s="88" t="str">
        <f t="shared" ref="AA708:AA771" si="163">IF(Z708=0," ","-")</f>
        <v xml:space="preserve"> </v>
      </c>
      <c r="AB708" s="91" t="str">
        <f t="shared" si="158"/>
        <v xml:space="preserve"> </v>
      </c>
      <c r="AC708" s="78"/>
      <c r="AD708" s="78"/>
      <c r="AE708" s="78"/>
      <c r="AG708" s="94" t="str">
        <f t="shared" si="159"/>
        <v>≤60</v>
      </c>
      <c r="AH708" s="94">
        <f t="shared" ca="1" si="160"/>
        <v>31</v>
      </c>
      <c r="AI708" s="95">
        <f t="shared" si="155"/>
        <v>0</v>
      </c>
      <c r="AJ708" s="95">
        <f t="shared" si="156"/>
        <v>0</v>
      </c>
      <c r="AK708" s="96">
        <f t="shared" ref="AK708:AK771" si="164">ROUND(J708*1.13,0)</f>
        <v>0</v>
      </c>
      <c r="AL708" s="96">
        <f t="shared" ref="AL708:AL771" si="165">ROUND(J708*1.45,0)</f>
        <v>0</v>
      </c>
    </row>
    <row r="709" spans="2:38" s="97" customFormat="1" ht="39.6" x14ac:dyDescent="0.3">
      <c r="B709" s="79">
        <f t="shared" si="153"/>
        <v>706</v>
      </c>
      <c r="C709" s="79"/>
      <c r="D709" s="80" t="s">
        <v>95</v>
      </c>
      <c r="E709" s="80"/>
      <c r="F709" s="81"/>
      <c r="G709" s="82" t="str">
        <f t="shared" si="154"/>
        <v xml:space="preserve">Группа от QF </v>
      </c>
      <c r="H709" s="83"/>
      <c r="I709" s="83"/>
      <c r="J709" s="133"/>
      <c r="K709" s="84"/>
      <c r="L709" s="85"/>
      <c r="M709" s="85"/>
      <c r="N709" s="86"/>
      <c r="O709" s="80"/>
      <c r="P709" s="87"/>
      <c r="Q709" s="88" t="str">
        <f t="shared" si="161"/>
        <v xml:space="preserve"> </v>
      </c>
      <c r="R709" s="89"/>
      <c r="S709" s="90" t="str">
        <f t="shared" si="162"/>
        <v xml:space="preserve"> </v>
      </c>
      <c r="T709" s="90"/>
      <c r="U709" s="90"/>
      <c r="V709" s="90"/>
      <c r="W709" s="90"/>
      <c r="X709" s="87" t="s">
        <v>75</v>
      </c>
      <c r="Y709" s="76"/>
      <c r="Z709" s="91">
        <f t="shared" si="157"/>
        <v>0</v>
      </c>
      <c r="AA709" s="88" t="str">
        <f t="shared" si="163"/>
        <v xml:space="preserve"> </v>
      </c>
      <c r="AB709" s="91" t="str">
        <f t="shared" si="158"/>
        <v xml:space="preserve"> </v>
      </c>
      <c r="AC709" s="78"/>
      <c r="AD709" s="78"/>
      <c r="AE709" s="78"/>
      <c r="AG709" s="94" t="str">
        <f t="shared" si="159"/>
        <v>≤60</v>
      </c>
      <c r="AH709" s="94">
        <f t="shared" ca="1" si="160"/>
        <v>45</v>
      </c>
      <c r="AI709" s="95">
        <f t="shared" si="155"/>
        <v>0</v>
      </c>
      <c r="AJ709" s="95">
        <f t="shared" si="156"/>
        <v>0</v>
      </c>
      <c r="AK709" s="96">
        <f t="shared" si="164"/>
        <v>0</v>
      </c>
      <c r="AL709" s="96">
        <f t="shared" si="165"/>
        <v>0</v>
      </c>
    </row>
    <row r="710" spans="2:38" s="97" customFormat="1" ht="39.6" x14ac:dyDescent="0.3">
      <c r="B710" s="79">
        <f t="shared" ref="B710:B773" si="166">(IF(B708+B709=0,(B707+1),(IF(B709=0,(B708+1),B709+1))))</f>
        <v>707</v>
      </c>
      <c r="C710" s="79"/>
      <c r="D710" s="80" t="s">
        <v>95</v>
      </c>
      <c r="E710" s="80"/>
      <c r="F710" s="81"/>
      <c r="G710" s="82" t="str">
        <f t="shared" si="154"/>
        <v xml:space="preserve">Группа от QF </v>
      </c>
      <c r="H710" s="83"/>
      <c r="I710" s="83"/>
      <c r="J710" s="133"/>
      <c r="K710" s="84"/>
      <c r="L710" s="85"/>
      <c r="M710" s="85"/>
      <c r="N710" s="86"/>
      <c r="O710" s="80"/>
      <c r="P710" s="87"/>
      <c r="Q710" s="88" t="str">
        <f t="shared" si="161"/>
        <v xml:space="preserve"> </v>
      </c>
      <c r="R710" s="89"/>
      <c r="S710" s="90" t="str">
        <f t="shared" si="162"/>
        <v xml:space="preserve"> </v>
      </c>
      <c r="T710" s="90"/>
      <c r="U710" s="90"/>
      <c r="V710" s="90"/>
      <c r="W710" s="90"/>
      <c r="X710" s="87" t="s">
        <v>75</v>
      </c>
      <c r="Y710" s="76"/>
      <c r="Z710" s="91">
        <f t="shared" si="157"/>
        <v>0</v>
      </c>
      <c r="AA710" s="88" t="str">
        <f t="shared" si="163"/>
        <v xml:space="preserve"> </v>
      </c>
      <c r="AB710" s="91" t="str">
        <f t="shared" si="158"/>
        <v xml:space="preserve"> </v>
      </c>
      <c r="AC710" s="78"/>
      <c r="AD710" s="78"/>
      <c r="AE710" s="78"/>
      <c r="AG710" s="94" t="str">
        <f t="shared" si="159"/>
        <v>≤60</v>
      </c>
      <c r="AH710" s="94">
        <f t="shared" ca="1" si="160"/>
        <v>42</v>
      </c>
      <c r="AI710" s="95">
        <f t="shared" si="155"/>
        <v>0</v>
      </c>
      <c r="AJ710" s="95">
        <f t="shared" si="156"/>
        <v>0</v>
      </c>
      <c r="AK710" s="96">
        <f t="shared" si="164"/>
        <v>0</v>
      </c>
      <c r="AL710" s="96">
        <f t="shared" si="165"/>
        <v>0</v>
      </c>
    </row>
    <row r="711" spans="2:38" s="97" customFormat="1" ht="39.6" x14ac:dyDescent="0.3">
      <c r="B711" s="79">
        <f t="shared" si="166"/>
        <v>708</v>
      </c>
      <c r="C711" s="79"/>
      <c r="D711" s="80" t="s">
        <v>95</v>
      </c>
      <c r="E711" s="80"/>
      <c r="F711" s="81"/>
      <c r="G711" s="82" t="str">
        <f t="shared" si="154"/>
        <v xml:space="preserve">Группа от QF </v>
      </c>
      <c r="H711" s="83"/>
      <c r="I711" s="83"/>
      <c r="J711" s="133"/>
      <c r="K711" s="84"/>
      <c r="L711" s="85"/>
      <c r="M711" s="85"/>
      <c r="N711" s="86"/>
      <c r="O711" s="80"/>
      <c r="P711" s="87"/>
      <c r="Q711" s="88" t="str">
        <f t="shared" si="161"/>
        <v xml:space="preserve"> </v>
      </c>
      <c r="R711" s="89"/>
      <c r="S711" s="90" t="str">
        <f t="shared" si="162"/>
        <v xml:space="preserve"> </v>
      </c>
      <c r="T711" s="90"/>
      <c r="U711" s="90"/>
      <c r="V711" s="90"/>
      <c r="W711" s="90"/>
      <c r="X711" s="87" t="s">
        <v>75</v>
      </c>
      <c r="Y711" s="76"/>
      <c r="Z711" s="91">
        <f t="shared" si="157"/>
        <v>0</v>
      </c>
      <c r="AA711" s="88" t="str">
        <f t="shared" si="163"/>
        <v xml:space="preserve"> </v>
      </c>
      <c r="AB711" s="91" t="str">
        <f t="shared" si="158"/>
        <v xml:space="preserve"> </v>
      </c>
      <c r="AC711" s="78"/>
      <c r="AD711" s="78"/>
      <c r="AE711" s="78"/>
      <c r="AG711" s="94" t="str">
        <f t="shared" si="159"/>
        <v>≤60</v>
      </c>
      <c r="AH711" s="94">
        <f t="shared" ca="1" si="160"/>
        <v>41</v>
      </c>
      <c r="AI711" s="95">
        <f t="shared" si="155"/>
        <v>0</v>
      </c>
      <c r="AJ711" s="95">
        <f t="shared" si="156"/>
        <v>0</v>
      </c>
      <c r="AK711" s="96">
        <f t="shared" si="164"/>
        <v>0</v>
      </c>
      <c r="AL711" s="96">
        <f t="shared" si="165"/>
        <v>0</v>
      </c>
    </row>
    <row r="712" spans="2:38" s="97" customFormat="1" ht="39.6" x14ac:dyDescent="0.3">
      <c r="B712" s="79">
        <f t="shared" si="166"/>
        <v>709</v>
      </c>
      <c r="C712" s="79"/>
      <c r="D712" s="80" t="s">
        <v>95</v>
      </c>
      <c r="E712" s="80"/>
      <c r="F712" s="81"/>
      <c r="G712" s="82" t="str">
        <f t="shared" si="154"/>
        <v xml:space="preserve">Группа от QF </v>
      </c>
      <c r="H712" s="83"/>
      <c r="I712" s="83"/>
      <c r="J712" s="133"/>
      <c r="K712" s="84"/>
      <c r="L712" s="85"/>
      <c r="M712" s="85"/>
      <c r="N712" s="86"/>
      <c r="O712" s="80"/>
      <c r="P712" s="87"/>
      <c r="Q712" s="88" t="str">
        <f t="shared" si="161"/>
        <v xml:space="preserve"> </v>
      </c>
      <c r="R712" s="89"/>
      <c r="S712" s="90" t="str">
        <f t="shared" si="162"/>
        <v xml:space="preserve"> </v>
      </c>
      <c r="T712" s="90"/>
      <c r="U712" s="90"/>
      <c r="V712" s="90"/>
      <c r="W712" s="90"/>
      <c r="X712" s="87" t="s">
        <v>75</v>
      </c>
      <c r="Y712" s="76"/>
      <c r="Z712" s="91">
        <f t="shared" si="157"/>
        <v>0</v>
      </c>
      <c r="AA712" s="88" t="str">
        <f t="shared" si="163"/>
        <v xml:space="preserve"> </v>
      </c>
      <c r="AB712" s="91" t="str">
        <f t="shared" si="158"/>
        <v xml:space="preserve"> </v>
      </c>
      <c r="AC712" s="78"/>
      <c r="AD712" s="78"/>
      <c r="AE712" s="78"/>
      <c r="AG712" s="94" t="str">
        <f t="shared" si="159"/>
        <v>≤60</v>
      </c>
      <c r="AH712" s="94">
        <f t="shared" ca="1" si="160"/>
        <v>30</v>
      </c>
      <c r="AI712" s="95">
        <f t="shared" si="155"/>
        <v>0</v>
      </c>
      <c r="AJ712" s="95">
        <f t="shared" si="156"/>
        <v>0</v>
      </c>
      <c r="AK712" s="96">
        <f t="shared" si="164"/>
        <v>0</v>
      </c>
      <c r="AL712" s="96">
        <f t="shared" si="165"/>
        <v>0</v>
      </c>
    </row>
    <row r="713" spans="2:38" s="97" customFormat="1" ht="39.6" x14ac:dyDescent="0.3">
      <c r="B713" s="79">
        <f t="shared" si="166"/>
        <v>710</v>
      </c>
      <c r="C713" s="79"/>
      <c r="D713" s="80" t="s">
        <v>95</v>
      </c>
      <c r="E713" s="80"/>
      <c r="F713" s="81"/>
      <c r="G713" s="82" t="str">
        <f t="shared" si="154"/>
        <v xml:space="preserve">Группа от QF </v>
      </c>
      <c r="H713" s="83"/>
      <c r="I713" s="83"/>
      <c r="J713" s="133"/>
      <c r="K713" s="84"/>
      <c r="L713" s="85"/>
      <c r="M713" s="85"/>
      <c r="N713" s="86"/>
      <c r="O713" s="80"/>
      <c r="P713" s="87"/>
      <c r="Q713" s="88" t="str">
        <f t="shared" si="161"/>
        <v xml:space="preserve"> </v>
      </c>
      <c r="R713" s="89"/>
      <c r="S713" s="90" t="str">
        <f t="shared" si="162"/>
        <v xml:space="preserve"> </v>
      </c>
      <c r="T713" s="90"/>
      <c r="U713" s="90"/>
      <c r="V713" s="90"/>
      <c r="W713" s="90"/>
      <c r="X713" s="87" t="s">
        <v>75</v>
      </c>
      <c r="Y713" s="76"/>
      <c r="Z713" s="91">
        <f t="shared" si="157"/>
        <v>0</v>
      </c>
      <c r="AA713" s="88" t="str">
        <f t="shared" si="163"/>
        <v xml:space="preserve"> </v>
      </c>
      <c r="AB713" s="91" t="str">
        <f t="shared" si="158"/>
        <v xml:space="preserve"> </v>
      </c>
      <c r="AC713" s="78"/>
      <c r="AD713" s="78"/>
      <c r="AE713" s="78"/>
      <c r="AG713" s="94" t="str">
        <f t="shared" si="159"/>
        <v>≤60</v>
      </c>
      <c r="AH713" s="94">
        <f t="shared" ca="1" si="160"/>
        <v>21</v>
      </c>
      <c r="AI713" s="95">
        <f t="shared" si="155"/>
        <v>0</v>
      </c>
      <c r="AJ713" s="95">
        <f t="shared" si="156"/>
        <v>0</v>
      </c>
      <c r="AK713" s="96">
        <f t="shared" si="164"/>
        <v>0</v>
      </c>
      <c r="AL713" s="96">
        <f t="shared" si="165"/>
        <v>0</v>
      </c>
    </row>
    <row r="714" spans="2:38" s="97" customFormat="1" ht="39.6" x14ac:dyDescent="0.3">
      <c r="B714" s="79">
        <f t="shared" si="166"/>
        <v>711</v>
      </c>
      <c r="C714" s="79"/>
      <c r="D714" s="80" t="s">
        <v>95</v>
      </c>
      <c r="E714" s="80"/>
      <c r="F714" s="81"/>
      <c r="G714" s="82" t="str">
        <f t="shared" si="154"/>
        <v xml:space="preserve">Группа от QF </v>
      </c>
      <c r="H714" s="83"/>
      <c r="I714" s="83"/>
      <c r="J714" s="133"/>
      <c r="K714" s="84"/>
      <c r="L714" s="85"/>
      <c r="M714" s="85"/>
      <c r="N714" s="86"/>
      <c r="O714" s="80"/>
      <c r="P714" s="87"/>
      <c r="Q714" s="88" t="str">
        <f t="shared" si="161"/>
        <v xml:space="preserve"> </v>
      </c>
      <c r="R714" s="89"/>
      <c r="S714" s="90" t="str">
        <f t="shared" si="162"/>
        <v xml:space="preserve"> </v>
      </c>
      <c r="T714" s="90"/>
      <c r="U714" s="90"/>
      <c r="V714" s="90"/>
      <c r="W714" s="90"/>
      <c r="X714" s="87" t="s">
        <v>75</v>
      </c>
      <c r="Y714" s="76"/>
      <c r="Z714" s="91">
        <f t="shared" si="157"/>
        <v>0</v>
      </c>
      <c r="AA714" s="88" t="str">
        <f t="shared" si="163"/>
        <v xml:space="preserve"> </v>
      </c>
      <c r="AB714" s="91" t="str">
        <f t="shared" si="158"/>
        <v xml:space="preserve"> </v>
      </c>
      <c r="AC714" s="78"/>
      <c r="AD714" s="78"/>
      <c r="AE714" s="78"/>
      <c r="AG714" s="94" t="str">
        <f t="shared" si="159"/>
        <v>≤60</v>
      </c>
      <c r="AH714" s="94">
        <f t="shared" ca="1" si="160"/>
        <v>44</v>
      </c>
      <c r="AI714" s="95">
        <f t="shared" si="155"/>
        <v>0</v>
      </c>
      <c r="AJ714" s="95">
        <f t="shared" si="156"/>
        <v>0</v>
      </c>
      <c r="AK714" s="96">
        <f t="shared" si="164"/>
        <v>0</v>
      </c>
      <c r="AL714" s="96">
        <f t="shared" si="165"/>
        <v>0</v>
      </c>
    </row>
    <row r="715" spans="2:38" s="97" customFormat="1" ht="39.6" x14ac:dyDescent="0.3">
      <c r="B715" s="79">
        <f t="shared" si="166"/>
        <v>712</v>
      </c>
      <c r="C715" s="79"/>
      <c r="D715" s="80" t="s">
        <v>95</v>
      </c>
      <c r="E715" s="80"/>
      <c r="F715" s="81"/>
      <c r="G715" s="82" t="str">
        <f t="shared" si="154"/>
        <v xml:space="preserve">Группа от QF </v>
      </c>
      <c r="H715" s="83"/>
      <c r="I715" s="83"/>
      <c r="J715" s="133"/>
      <c r="K715" s="84"/>
      <c r="L715" s="85"/>
      <c r="M715" s="85"/>
      <c r="N715" s="86"/>
      <c r="O715" s="80"/>
      <c r="P715" s="87"/>
      <c r="Q715" s="88" t="str">
        <f t="shared" si="161"/>
        <v xml:space="preserve"> </v>
      </c>
      <c r="R715" s="89"/>
      <c r="S715" s="90" t="str">
        <f t="shared" si="162"/>
        <v xml:space="preserve"> </v>
      </c>
      <c r="T715" s="90"/>
      <c r="U715" s="90"/>
      <c r="V715" s="90"/>
      <c r="W715" s="90"/>
      <c r="X715" s="87" t="s">
        <v>75</v>
      </c>
      <c r="Y715" s="76"/>
      <c r="Z715" s="91">
        <f t="shared" si="157"/>
        <v>0</v>
      </c>
      <c r="AA715" s="88" t="str">
        <f t="shared" si="163"/>
        <v xml:space="preserve"> </v>
      </c>
      <c r="AB715" s="91" t="str">
        <f t="shared" si="158"/>
        <v xml:space="preserve"> </v>
      </c>
      <c r="AC715" s="78"/>
      <c r="AD715" s="78"/>
      <c r="AE715" s="78"/>
      <c r="AG715" s="94" t="str">
        <f t="shared" si="159"/>
        <v>≤60</v>
      </c>
      <c r="AH715" s="94">
        <f t="shared" ca="1" si="160"/>
        <v>31</v>
      </c>
      <c r="AI715" s="95">
        <f t="shared" si="155"/>
        <v>0</v>
      </c>
      <c r="AJ715" s="95">
        <f t="shared" si="156"/>
        <v>0</v>
      </c>
      <c r="AK715" s="96">
        <f t="shared" si="164"/>
        <v>0</v>
      </c>
      <c r="AL715" s="96">
        <f t="shared" si="165"/>
        <v>0</v>
      </c>
    </row>
    <row r="716" spans="2:38" s="97" customFormat="1" ht="39.6" x14ac:dyDescent="0.3">
      <c r="B716" s="79">
        <f t="shared" si="166"/>
        <v>713</v>
      </c>
      <c r="C716" s="79"/>
      <c r="D716" s="80" t="s">
        <v>95</v>
      </c>
      <c r="E716" s="80"/>
      <c r="F716" s="81"/>
      <c r="G716" s="82" t="str">
        <f t="shared" si="154"/>
        <v xml:space="preserve">Группа от QF </v>
      </c>
      <c r="H716" s="83"/>
      <c r="I716" s="83"/>
      <c r="J716" s="133"/>
      <c r="K716" s="84"/>
      <c r="L716" s="85"/>
      <c r="M716" s="85"/>
      <c r="N716" s="86"/>
      <c r="O716" s="80"/>
      <c r="P716" s="87"/>
      <c r="Q716" s="88" t="str">
        <f t="shared" si="161"/>
        <v xml:space="preserve"> </v>
      </c>
      <c r="R716" s="89"/>
      <c r="S716" s="90" t="str">
        <f t="shared" si="162"/>
        <v xml:space="preserve"> </v>
      </c>
      <c r="T716" s="90"/>
      <c r="U716" s="90"/>
      <c r="V716" s="90"/>
      <c r="W716" s="90"/>
      <c r="X716" s="87" t="s">
        <v>75</v>
      </c>
      <c r="Y716" s="76"/>
      <c r="Z716" s="91">
        <f t="shared" si="157"/>
        <v>0</v>
      </c>
      <c r="AA716" s="88" t="str">
        <f t="shared" si="163"/>
        <v xml:space="preserve"> </v>
      </c>
      <c r="AB716" s="91" t="str">
        <f t="shared" si="158"/>
        <v xml:space="preserve"> </v>
      </c>
      <c r="AC716" s="78"/>
      <c r="AD716" s="78"/>
      <c r="AE716" s="78"/>
      <c r="AG716" s="94" t="str">
        <f t="shared" si="159"/>
        <v>≤60</v>
      </c>
      <c r="AH716" s="94">
        <f t="shared" ca="1" si="160"/>
        <v>27</v>
      </c>
      <c r="AI716" s="95">
        <f t="shared" si="155"/>
        <v>0</v>
      </c>
      <c r="AJ716" s="95">
        <f t="shared" si="156"/>
        <v>0</v>
      </c>
      <c r="AK716" s="96">
        <f t="shared" si="164"/>
        <v>0</v>
      </c>
      <c r="AL716" s="96">
        <f t="shared" si="165"/>
        <v>0</v>
      </c>
    </row>
    <row r="717" spans="2:38" s="97" customFormat="1" ht="39.6" x14ac:dyDescent="0.3">
      <c r="B717" s="79">
        <f t="shared" si="166"/>
        <v>714</v>
      </c>
      <c r="C717" s="79"/>
      <c r="D717" s="80" t="s">
        <v>95</v>
      </c>
      <c r="E717" s="80"/>
      <c r="F717" s="81"/>
      <c r="G717" s="82" t="str">
        <f t="shared" ref="G717:G780" si="167">CONCATENATE(D717," ",F717,E717)</f>
        <v xml:space="preserve">Группа от QF </v>
      </c>
      <c r="H717" s="83"/>
      <c r="I717" s="83"/>
      <c r="J717" s="133"/>
      <c r="K717" s="84"/>
      <c r="L717" s="85"/>
      <c r="M717" s="85"/>
      <c r="N717" s="86"/>
      <c r="O717" s="80"/>
      <c r="P717" s="87"/>
      <c r="Q717" s="88" t="str">
        <f t="shared" si="161"/>
        <v xml:space="preserve"> </v>
      </c>
      <c r="R717" s="89"/>
      <c r="S717" s="90" t="str">
        <f t="shared" si="162"/>
        <v xml:space="preserve"> </v>
      </c>
      <c r="T717" s="90"/>
      <c r="U717" s="90"/>
      <c r="V717" s="90"/>
      <c r="W717" s="90"/>
      <c r="X717" s="87" t="s">
        <v>75</v>
      </c>
      <c r="Y717" s="76"/>
      <c r="Z717" s="91">
        <f t="shared" si="157"/>
        <v>0</v>
      </c>
      <c r="AA717" s="88" t="str">
        <f t="shared" si="163"/>
        <v xml:space="preserve"> </v>
      </c>
      <c r="AB717" s="91" t="str">
        <f t="shared" si="158"/>
        <v xml:space="preserve"> </v>
      </c>
      <c r="AC717" s="78"/>
      <c r="AD717" s="78"/>
      <c r="AE717" s="78"/>
      <c r="AG717" s="94" t="str">
        <f t="shared" si="159"/>
        <v>≤60</v>
      </c>
      <c r="AH717" s="94">
        <f t="shared" ca="1" si="160"/>
        <v>29</v>
      </c>
      <c r="AI717" s="95">
        <f t="shared" si="155"/>
        <v>0</v>
      </c>
      <c r="AJ717" s="95">
        <f t="shared" si="156"/>
        <v>0</v>
      </c>
      <c r="AK717" s="96">
        <f t="shared" si="164"/>
        <v>0</v>
      </c>
      <c r="AL717" s="96">
        <f t="shared" si="165"/>
        <v>0</v>
      </c>
    </row>
    <row r="718" spans="2:38" s="97" customFormat="1" ht="39.6" x14ac:dyDescent="0.3">
      <c r="B718" s="79">
        <f t="shared" si="166"/>
        <v>715</v>
      </c>
      <c r="C718" s="79"/>
      <c r="D718" s="80" t="s">
        <v>95</v>
      </c>
      <c r="E718" s="80"/>
      <c r="F718" s="81"/>
      <c r="G718" s="82" t="str">
        <f t="shared" si="167"/>
        <v xml:space="preserve">Группа от QF </v>
      </c>
      <c r="H718" s="83"/>
      <c r="I718" s="83"/>
      <c r="J718" s="133"/>
      <c r="K718" s="84"/>
      <c r="L718" s="85"/>
      <c r="M718" s="85"/>
      <c r="N718" s="86"/>
      <c r="O718" s="80"/>
      <c r="P718" s="87"/>
      <c r="Q718" s="88" t="str">
        <f t="shared" si="161"/>
        <v xml:space="preserve"> </v>
      </c>
      <c r="R718" s="89"/>
      <c r="S718" s="90" t="str">
        <f t="shared" si="162"/>
        <v xml:space="preserve"> </v>
      </c>
      <c r="T718" s="90"/>
      <c r="U718" s="90"/>
      <c r="V718" s="90"/>
      <c r="W718" s="90"/>
      <c r="X718" s="87" t="s">
        <v>75</v>
      </c>
      <c r="Y718" s="76"/>
      <c r="Z718" s="91">
        <f t="shared" si="157"/>
        <v>0</v>
      </c>
      <c r="AA718" s="88" t="str">
        <f t="shared" si="163"/>
        <v xml:space="preserve"> </v>
      </c>
      <c r="AB718" s="91" t="str">
        <f t="shared" si="158"/>
        <v xml:space="preserve"> </v>
      </c>
      <c r="AC718" s="78"/>
      <c r="AD718" s="78"/>
      <c r="AE718" s="78"/>
      <c r="AG718" s="94" t="str">
        <f t="shared" si="159"/>
        <v>≤60</v>
      </c>
      <c r="AH718" s="94">
        <f t="shared" ca="1" si="160"/>
        <v>29</v>
      </c>
      <c r="AI718" s="95">
        <f t="shared" ref="AI718:AI781" si="168">IF(R718=$AC$1,J718*3,IF(R718=$AD$1,J718*5,IF(R718=$AE$1,J718*8,IF(R718=$AF$1,J718*12,0))))</f>
        <v>0</v>
      </c>
      <c r="AJ718" s="95">
        <f t="shared" ref="AJ718:AJ781" si="169">IF(R718=$AC$1,J718*5,IF(R718=$AD$1,J718*10,IF(R718=$AE$1,J718*10,IF(R718=$AF$1,J718*0,0))))</f>
        <v>0</v>
      </c>
      <c r="AK718" s="96">
        <f t="shared" si="164"/>
        <v>0</v>
      </c>
      <c r="AL718" s="96">
        <f t="shared" si="165"/>
        <v>0</v>
      </c>
    </row>
    <row r="719" spans="2:38" s="97" customFormat="1" ht="39.6" x14ac:dyDescent="0.3">
      <c r="B719" s="79">
        <f t="shared" si="166"/>
        <v>716</v>
      </c>
      <c r="C719" s="79"/>
      <c r="D719" s="80" t="s">
        <v>95</v>
      </c>
      <c r="E719" s="80"/>
      <c r="F719" s="81"/>
      <c r="G719" s="82" t="str">
        <f t="shared" si="167"/>
        <v xml:space="preserve">Группа от QF </v>
      </c>
      <c r="H719" s="83"/>
      <c r="I719" s="83"/>
      <c r="J719" s="133"/>
      <c r="K719" s="84"/>
      <c r="L719" s="85"/>
      <c r="M719" s="85"/>
      <c r="N719" s="86"/>
      <c r="O719" s="80"/>
      <c r="P719" s="87"/>
      <c r="Q719" s="88" t="str">
        <f t="shared" si="161"/>
        <v xml:space="preserve"> </v>
      </c>
      <c r="R719" s="89"/>
      <c r="S719" s="90" t="str">
        <f t="shared" si="162"/>
        <v xml:space="preserve"> </v>
      </c>
      <c r="T719" s="90"/>
      <c r="U719" s="90"/>
      <c r="V719" s="90"/>
      <c r="W719" s="90"/>
      <c r="X719" s="87" t="s">
        <v>75</v>
      </c>
      <c r="Y719" s="76"/>
      <c r="Z719" s="91">
        <f t="shared" si="157"/>
        <v>0</v>
      </c>
      <c r="AA719" s="88" t="str">
        <f t="shared" si="163"/>
        <v xml:space="preserve"> </v>
      </c>
      <c r="AB719" s="91" t="str">
        <f t="shared" si="158"/>
        <v xml:space="preserve"> </v>
      </c>
      <c r="AC719" s="78"/>
      <c r="AD719" s="78"/>
      <c r="AE719" s="78"/>
      <c r="AG719" s="94" t="str">
        <f t="shared" si="159"/>
        <v>≤60</v>
      </c>
      <c r="AH719" s="94">
        <f t="shared" ca="1" si="160"/>
        <v>49</v>
      </c>
      <c r="AI719" s="95">
        <f t="shared" si="168"/>
        <v>0</v>
      </c>
      <c r="AJ719" s="95">
        <f t="shared" si="169"/>
        <v>0</v>
      </c>
      <c r="AK719" s="96">
        <f t="shared" si="164"/>
        <v>0</v>
      </c>
      <c r="AL719" s="96">
        <f t="shared" si="165"/>
        <v>0</v>
      </c>
    </row>
    <row r="720" spans="2:38" s="97" customFormat="1" ht="39.6" x14ac:dyDescent="0.3">
      <c r="B720" s="79">
        <f t="shared" si="166"/>
        <v>717</v>
      </c>
      <c r="C720" s="79"/>
      <c r="D720" s="80" t="s">
        <v>95</v>
      </c>
      <c r="E720" s="80"/>
      <c r="F720" s="81"/>
      <c r="G720" s="82" t="str">
        <f t="shared" si="167"/>
        <v xml:space="preserve">Группа от QF </v>
      </c>
      <c r="H720" s="83"/>
      <c r="I720" s="83"/>
      <c r="J720" s="133"/>
      <c r="K720" s="84"/>
      <c r="L720" s="85"/>
      <c r="M720" s="85"/>
      <c r="N720" s="86"/>
      <c r="O720" s="80"/>
      <c r="P720" s="87"/>
      <c r="Q720" s="88" t="str">
        <f t="shared" si="161"/>
        <v xml:space="preserve"> </v>
      </c>
      <c r="R720" s="89"/>
      <c r="S720" s="90" t="str">
        <f t="shared" si="162"/>
        <v xml:space="preserve"> </v>
      </c>
      <c r="T720" s="90"/>
      <c r="U720" s="90"/>
      <c r="V720" s="90"/>
      <c r="W720" s="90"/>
      <c r="X720" s="87" t="s">
        <v>75</v>
      </c>
      <c r="Y720" s="76"/>
      <c r="Z720" s="91">
        <f t="shared" si="157"/>
        <v>0</v>
      </c>
      <c r="AA720" s="88" t="str">
        <f t="shared" si="163"/>
        <v xml:space="preserve"> </v>
      </c>
      <c r="AB720" s="91" t="str">
        <f t="shared" si="158"/>
        <v xml:space="preserve"> </v>
      </c>
      <c r="AC720" s="78"/>
      <c r="AD720" s="78"/>
      <c r="AE720" s="78"/>
      <c r="AG720" s="94" t="str">
        <f t="shared" si="159"/>
        <v>≤60</v>
      </c>
      <c r="AH720" s="94">
        <f t="shared" ca="1" si="160"/>
        <v>22</v>
      </c>
      <c r="AI720" s="95">
        <f t="shared" si="168"/>
        <v>0</v>
      </c>
      <c r="AJ720" s="95">
        <f t="shared" si="169"/>
        <v>0</v>
      </c>
      <c r="AK720" s="96">
        <f t="shared" si="164"/>
        <v>0</v>
      </c>
      <c r="AL720" s="96">
        <f t="shared" si="165"/>
        <v>0</v>
      </c>
    </row>
    <row r="721" spans="2:38" s="97" customFormat="1" ht="39.6" x14ac:dyDescent="0.3">
      <c r="B721" s="79">
        <f t="shared" si="166"/>
        <v>718</v>
      </c>
      <c r="C721" s="79"/>
      <c r="D721" s="80" t="s">
        <v>95</v>
      </c>
      <c r="E721" s="80"/>
      <c r="F721" s="81"/>
      <c r="G721" s="82" t="str">
        <f t="shared" si="167"/>
        <v xml:space="preserve">Группа от QF </v>
      </c>
      <c r="H721" s="83"/>
      <c r="I721" s="83"/>
      <c r="J721" s="133"/>
      <c r="K721" s="84"/>
      <c r="L721" s="85"/>
      <c r="M721" s="85"/>
      <c r="N721" s="86"/>
      <c r="O721" s="80"/>
      <c r="P721" s="87"/>
      <c r="Q721" s="88" t="str">
        <f t="shared" si="161"/>
        <v xml:space="preserve"> </v>
      </c>
      <c r="R721" s="89"/>
      <c r="S721" s="90" t="str">
        <f t="shared" si="162"/>
        <v xml:space="preserve"> </v>
      </c>
      <c r="T721" s="90"/>
      <c r="U721" s="90"/>
      <c r="V721" s="90"/>
      <c r="W721" s="90"/>
      <c r="X721" s="87" t="s">
        <v>75</v>
      </c>
      <c r="Y721" s="76"/>
      <c r="Z721" s="91">
        <f t="shared" si="157"/>
        <v>0</v>
      </c>
      <c r="AA721" s="88" t="str">
        <f t="shared" si="163"/>
        <v xml:space="preserve"> </v>
      </c>
      <c r="AB721" s="91" t="str">
        <f t="shared" si="158"/>
        <v xml:space="preserve"> </v>
      </c>
      <c r="AC721" s="78"/>
      <c r="AD721" s="78"/>
      <c r="AE721" s="78"/>
      <c r="AG721" s="94" t="str">
        <f t="shared" si="159"/>
        <v>≤60</v>
      </c>
      <c r="AH721" s="94">
        <f t="shared" ca="1" si="160"/>
        <v>32</v>
      </c>
      <c r="AI721" s="95">
        <f t="shared" si="168"/>
        <v>0</v>
      </c>
      <c r="AJ721" s="95">
        <f t="shared" si="169"/>
        <v>0</v>
      </c>
      <c r="AK721" s="96">
        <f t="shared" si="164"/>
        <v>0</v>
      </c>
      <c r="AL721" s="96">
        <f t="shared" si="165"/>
        <v>0</v>
      </c>
    </row>
    <row r="722" spans="2:38" s="97" customFormat="1" ht="39.6" x14ac:dyDescent="0.3">
      <c r="B722" s="79">
        <f t="shared" si="166"/>
        <v>719</v>
      </c>
      <c r="C722" s="79"/>
      <c r="D722" s="80" t="s">
        <v>95</v>
      </c>
      <c r="E722" s="80"/>
      <c r="F722" s="81"/>
      <c r="G722" s="82" t="str">
        <f t="shared" si="167"/>
        <v xml:space="preserve">Группа от QF </v>
      </c>
      <c r="H722" s="83"/>
      <c r="I722" s="83"/>
      <c r="J722" s="133"/>
      <c r="K722" s="84"/>
      <c r="L722" s="85"/>
      <c r="M722" s="85"/>
      <c r="N722" s="86"/>
      <c r="O722" s="80"/>
      <c r="P722" s="87"/>
      <c r="Q722" s="88" t="str">
        <f t="shared" si="161"/>
        <v xml:space="preserve"> </v>
      </c>
      <c r="R722" s="89"/>
      <c r="S722" s="90" t="str">
        <f t="shared" si="162"/>
        <v xml:space="preserve"> </v>
      </c>
      <c r="T722" s="90"/>
      <c r="U722" s="90"/>
      <c r="V722" s="90"/>
      <c r="W722" s="90"/>
      <c r="X722" s="87" t="s">
        <v>75</v>
      </c>
      <c r="Y722" s="76"/>
      <c r="Z722" s="91">
        <f t="shared" si="157"/>
        <v>0</v>
      </c>
      <c r="AA722" s="88" t="str">
        <f t="shared" si="163"/>
        <v xml:space="preserve"> </v>
      </c>
      <c r="AB722" s="91" t="str">
        <f t="shared" si="158"/>
        <v xml:space="preserve"> </v>
      </c>
      <c r="AC722" s="78"/>
      <c r="AD722" s="78"/>
      <c r="AE722" s="78"/>
      <c r="AG722" s="94" t="str">
        <f t="shared" si="159"/>
        <v>≤60</v>
      </c>
      <c r="AH722" s="94">
        <f t="shared" ca="1" si="160"/>
        <v>31</v>
      </c>
      <c r="AI722" s="95">
        <f t="shared" si="168"/>
        <v>0</v>
      </c>
      <c r="AJ722" s="95">
        <f t="shared" si="169"/>
        <v>0</v>
      </c>
      <c r="AK722" s="96">
        <f t="shared" si="164"/>
        <v>0</v>
      </c>
      <c r="AL722" s="96">
        <f t="shared" si="165"/>
        <v>0</v>
      </c>
    </row>
    <row r="723" spans="2:38" s="97" customFormat="1" ht="39.6" x14ac:dyDescent="0.3">
      <c r="B723" s="79">
        <f t="shared" si="166"/>
        <v>720</v>
      </c>
      <c r="C723" s="79"/>
      <c r="D723" s="80" t="s">
        <v>95</v>
      </c>
      <c r="E723" s="80"/>
      <c r="F723" s="81"/>
      <c r="G723" s="82" t="str">
        <f t="shared" si="167"/>
        <v xml:space="preserve">Группа от QF </v>
      </c>
      <c r="H723" s="83"/>
      <c r="I723" s="83"/>
      <c r="J723" s="133"/>
      <c r="K723" s="84"/>
      <c r="L723" s="85"/>
      <c r="M723" s="85"/>
      <c r="N723" s="86"/>
      <c r="O723" s="80"/>
      <c r="P723" s="87"/>
      <c r="Q723" s="88" t="str">
        <f t="shared" si="161"/>
        <v xml:space="preserve"> </v>
      </c>
      <c r="R723" s="89"/>
      <c r="S723" s="90" t="str">
        <f t="shared" si="162"/>
        <v xml:space="preserve"> </v>
      </c>
      <c r="T723" s="90"/>
      <c r="U723" s="90"/>
      <c r="V723" s="90"/>
      <c r="W723" s="90"/>
      <c r="X723" s="87" t="s">
        <v>75</v>
      </c>
      <c r="Y723" s="76"/>
      <c r="Z723" s="91">
        <f t="shared" si="157"/>
        <v>0</v>
      </c>
      <c r="AA723" s="88" t="str">
        <f t="shared" si="163"/>
        <v xml:space="preserve"> </v>
      </c>
      <c r="AB723" s="91" t="str">
        <f t="shared" si="158"/>
        <v xml:space="preserve"> </v>
      </c>
      <c r="AC723" s="78"/>
      <c r="AD723" s="78"/>
      <c r="AE723" s="78"/>
      <c r="AG723" s="94" t="str">
        <f t="shared" si="159"/>
        <v>≤60</v>
      </c>
      <c r="AH723" s="94">
        <f t="shared" ca="1" si="160"/>
        <v>41</v>
      </c>
      <c r="AI723" s="95">
        <f t="shared" si="168"/>
        <v>0</v>
      </c>
      <c r="AJ723" s="95">
        <f t="shared" si="169"/>
        <v>0</v>
      </c>
      <c r="AK723" s="96">
        <f t="shared" si="164"/>
        <v>0</v>
      </c>
      <c r="AL723" s="96">
        <f t="shared" si="165"/>
        <v>0</v>
      </c>
    </row>
    <row r="724" spans="2:38" s="97" customFormat="1" ht="39.6" x14ac:dyDescent="0.3">
      <c r="B724" s="79">
        <f t="shared" si="166"/>
        <v>721</v>
      </c>
      <c r="C724" s="79"/>
      <c r="D724" s="80" t="s">
        <v>95</v>
      </c>
      <c r="E724" s="80"/>
      <c r="F724" s="81"/>
      <c r="G724" s="82" t="str">
        <f t="shared" si="167"/>
        <v xml:space="preserve">Группа от QF </v>
      </c>
      <c r="H724" s="83"/>
      <c r="I724" s="83"/>
      <c r="J724" s="133"/>
      <c r="K724" s="84"/>
      <c r="L724" s="85"/>
      <c r="M724" s="85"/>
      <c r="N724" s="86"/>
      <c r="O724" s="80"/>
      <c r="P724" s="87"/>
      <c r="Q724" s="88" t="str">
        <f t="shared" si="161"/>
        <v xml:space="preserve"> </v>
      </c>
      <c r="R724" s="89"/>
      <c r="S724" s="90" t="str">
        <f t="shared" si="162"/>
        <v xml:space="preserve"> </v>
      </c>
      <c r="T724" s="90"/>
      <c r="U724" s="90"/>
      <c r="V724" s="90"/>
      <c r="W724" s="90"/>
      <c r="X724" s="87" t="s">
        <v>75</v>
      </c>
      <c r="Y724" s="76"/>
      <c r="Z724" s="91">
        <f t="shared" si="157"/>
        <v>0</v>
      </c>
      <c r="AA724" s="88" t="str">
        <f t="shared" si="163"/>
        <v xml:space="preserve"> </v>
      </c>
      <c r="AB724" s="91" t="str">
        <f t="shared" si="158"/>
        <v xml:space="preserve"> </v>
      </c>
      <c r="AC724" s="78"/>
      <c r="AD724" s="78"/>
      <c r="AE724" s="78"/>
      <c r="AG724" s="94" t="str">
        <f t="shared" si="159"/>
        <v>≤60</v>
      </c>
      <c r="AH724" s="94">
        <f t="shared" ca="1" si="160"/>
        <v>25</v>
      </c>
      <c r="AI724" s="95">
        <f t="shared" si="168"/>
        <v>0</v>
      </c>
      <c r="AJ724" s="95">
        <f t="shared" si="169"/>
        <v>0</v>
      </c>
      <c r="AK724" s="96">
        <f t="shared" si="164"/>
        <v>0</v>
      </c>
      <c r="AL724" s="96">
        <f t="shared" si="165"/>
        <v>0</v>
      </c>
    </row>
    <row r="725" spans="2:38" s="97" customFormat="1" ht="39.6" x14ac:dyDescent="0.3">
      <c r="B725" s="79">
        <f t="shared" si="166"/>
        <v>722</v>
      </c>
      <c r="C725" s="79"/>
      <c r="D725" s="80" t="s">
        <v>95</v>
      </c>
      <c r="E725" s="80"/>
      <c r="F725" s="81"/>
      <c r="G725" s="82" t="str">
        <f t="shared" si="167"/>
        <v xml:space="preserve">Группа от QF </v>
      </c>
      <c r="H725" s="83"/>
      <c r="I725" s="83"/>
      <c r="J725" s="133"/>
      <c r="K725" s="84"/>
      <c r="L725" s="85"/>
      <c r="M725" s="85"/>
      <c r="N725" s="86"/>
      <c r="O725" s="80"/>
      <c r="P725" s="87"/>
      <c r="Q725" s="88" t="str">
        <f t="shared" si="161"/>
        <v xml:space="preserve"> </v>
      </c>
      <c r="R725" s="89"/>
      <c r="S725" s="90" t="str">
        <f t="shared" si="162"/>
        <v xml:space="preserve"> </v>
      </c>
      <c r="T725" s="90"/>
      <c r="U725" s="90"/>
      <c r="V725" s="90"/>
      <c r="W725" s="90"/>
      <c r="X725" s="87" t="s">
        <v>75</v>
      </c>
      <c r="Y725" s="76"/>
      <c r="Z725" s="91">
        <f t="shared" si="157"/>
        <v>0</v>
      </c>
      <c r="AA725" s="88" t="str">
        <f t="shared" si="163"/>
        <v xml:space="preserve"> </v>
      </c>
      <c r="AB725" s="91" t="str">
        <f t="shared" si="158"/>
        <v xml:space="preserve"> </v>
      </c>
      <c r="AC725" s="78"/>
      <c r="AD725" s="78"/>
      <c r="AE725" s="78"/>
      <c r="AG725" s="94" t="str">
        <f t="shared" si="159"/>
        <v>≤60</v>
      </c>
      <c r="AH725" s="94">
        <f t="shared" ca="1" si="160"/>
        <v>47</v>
      </c>
      <c r="AI725" s="95">
        <f t="shared" si="168"/>
        <v>0</v>
      </c>
      <c r="AJ725" s="95">
        <f t="shared" si="169"/>
        <v>0</v>
      </c>
      <c r="AK725" s="96">
        <f t="shared" si="164"/>
        <v>0</v>
      </c>
      <c r="AL725" s="96">
        <f t="shared" si="165"/>
        <v>0</v>
      </c>
    </row>
    <row r="726" spans="2:38" s="97" customFormat="1" ht="39.6" x14ac:dyDescent="0.3">
      <c r="B726" s="79">
        <f t="shared" si="166"/>
        <v>723</v>
      </c>
      <c r="C726" s="79"/>
      <c r="D726" s="80" t="s">
        <v>95</v>
      </c>
      <c r="E726" s="80"/>
      <c r="F726" s="81"/>
      <c r="G726" s="82" t="str">
        <f t="shared" si="167"/>
        <v xml:space="preserve">Группа от QF </v>
      </c>
      <c r="H726" s="83"/>
      <c r="I726" s="83"/>
      <c r="J726" s="133"/>
      <c r="K726" s="84"/>
      <c r="L726" s="85"/>
      <c r="M726" s="85"/>
      <c r="N726" s="86"/>
      <c r="O726" s="80"/>
      <c r="P726" s="87"/>
      <c r="Q726" s="88" t="str">
        <f t="shared" si="161"/>
        <v xml:space="preserve"> </v>
      </c>
      <c r="R726" s="89"/>
      <c r="S726" s="90" t="str">
        <f t="shared" si="162"/>
        <v xml:space="preserve"> </v>
      </c>
      <c r="T726" s="90"/>
      <c r="U726" s="90"/>
      <c r="V726" s="90"/>
      <c r="W726" s="90"/>
      <c r="X726" s="87" t="s">
        <v>75</v>
      </c>
      <c r="Y726" s="76"/>
      <c r="Z726" s="91">
        <f t="shared" si="157"/>
        <v>0</v>
      </c>
      <c r="AA726" s="88" t="str">
        <f t="shared" si="163"/>
        <v xml:space="preserve"> </v>
      </c>
      <c r="AB726" s="91" t="str">
        <f t="shared" si="158"/>
        <v xml:space="preserve"> </v>
      </c>
      <c r="AC726" s="78"/>
      <c r="AD726" s="78"/>
      <c r="AE726" s="78"/>
      <c r="AG726" s="94" t="str">
        <f t="shared" si="159"/>
        <v>≤60</v>
      </c>
      <c r="AH726" s="94">
        <f t="shared" ca="1" si="160"/>
        <v>33</v>
      </c>
      <c r="AI726" s="95">
        <f t="shared" si="168"/>
        <v>0</v>
      </c>
      <c r="AJ726" s="95">
        <f t="shared" si="169"/>
        <v>0</v>
      </c>
      <c r="AK726" s="96">
        <f t="shared" si="164"/>
        <v>0</v>
      </c>
      <c r="AL726" s="96">
        <f t="shared" si="165"/>
        <v>0</v>
      </c>
    </row>
    <row r="727" spans="2:38" s="97" customFormat="1" ht="39.6" x14ac:dyDescent="0.3">
      <c r="B727" s="79">
        <f t="shared" si="166"/>
        <v>724</v>
      </c>
      <c r="C727" s="79"/>
      <c r="D727" s="80" t="s">
        <v>95</v>
      </c>
      <c r="E727" s="80"/>
      <c r="F727" s="81"/>
      <c r="G727" s="82" t="str">
        <f t="shared" si="167"/>
        <v xml:space="preserve">Группа от QF </v>
      </c>
      <c r="H727" s="83"/>
      <c r="I727" s="83"/>
      <c r="J727" s="133"/>
      <c r="K727" s="84"/>
      <c r="L727" s="85"/>
      <c r="M727" s="85"/>
      <c r="N727" s="86"/>
      <c r="O727" s="80"/>
      <c r="P727" s="87"/>
      <c r="Q727" s="88" t="str">
        <f t="shared" si="161"/>
        <v xml:space="preserve"> </v>
      </c>
      <c r="R727" s="89"/>
      <c r="S727" s="90" t="str">
        <f t="shared" si="162"/>
        <v xml:space="preserve"> </v>
      </c>
      <c r="T727" s="90"/>
      <c r="U727" s="90"/>
      <c r="V727" s="90"/>
      <c r="W727" s="90"/>
      <c r="X727" s="87" t="s">
        <v>75</v>
      </c>
      <c r="Y727" s="76"/>
      <c r="Z727" s="91">
        <f t="shared" si="157"/>
        <v>0</v>
      </c>
      <c r="AA727" s="88" t="str">
        <f t="shared" si="163"/>
        <v xml:space="preserve"> </v>
      </c>
      <c r="AB727" s="91" t="str">
        <f t="shared" si="158"/>
        <v xml:space="preserve"> </v>
      </c>
      <c r="AC727" s="78"/>
      <c r="AD727" s="78"/>
      <c r="AE727" s="78"/>
      <c r="AG727" s="94" t="str">
        <f t="shared" si="159"/>
        <v>≤60</v>
      </c>
      <c r="AH727" s="94">
        <f t="shared" ca="1" si="160"/>
        <v>21</v>
      </c>
      <c r="AI727" s="95">
        <f t="shared" si="168"/>
        <v>0</v>
      </c>
      <c r="AJ727" s="95">
        <f t="shared" si="169"/>
        <v>0</v>
      </c>
      <c r="AK727" s="96">
        <f t="shared" si="164"/>
        <v>0</v>
      </c>
      <c r="AL727" s="96">
        <f t="shared" si="165"/>
        <v>0</v>
      </c>
    </row>
    <row r="728" spans="2:38" s="97" customFormat="1" ht="39.6" x14ac:dyDescent="0.3">
      <c r="B728" s="79">
        <f t="shared" si="166"/>
        <v>725</v>
      </c>
      <c r="C728" s="79"/>
      <c r="D728" s="80" t="s">
        <v>95</v>
      </c>
      <c r="E728" s="80"/>
      <c r="F728" s="81"/>
      <c r="G728" s="82" t="str">
        <f t="shared" si="167"/>
        <v xml:space="preserve">Группа от QF </v>
      </c>
      <c r="H728" s="83"/>
      <c r="I728" s="83"/>
      <c r="J728" s="133"/>
      <c r="K728" s="84"/>
      <c r="L728" s="85"/>
      <c r="M728" s="85"/>
      <c r="N728" s="86"/>
      <c r="O728" s="80"/>
      <c r="P728" s="87"/>
      <c r="Q728" s="88" t="str">
        <f t="shared" si="161"/>
        <v xml:space="preserve"> </v>
      </c>
      <c r="R728" s="89"/>
      <c r="S728" s="90" t="str">
        <f t="shared" si="162"/>
        <v xml:space="preserve"> </v>
      </c>
      <c r="T728" s="90"/>
      <c r="U728" s="90"/>
      <c r="V728" s="90"/>
      <c r="W728" s="90"/>
      <c r="X728" s="87" t="s">
        <v>75</v>
      </c>
      <c r="Y728" s="76"/>
      <c r="Z728" s="91">
        <f t="shared" si="157"/>
        <v>0</v>
      </c>
      <c r="AA728" s="88" t="str">
        <f t="shared" si="163"/>
        <v xml:space="preserve"> </v>
      </c>
      <c r="AB728" s="91" t="str">
        <f t="shared" si="158"/>
        <v xml:space="preserve"> </v>
      </c>
      <c r="AC728" s="78"/>
      <c r="AD728" s="78"/>
      <c r="AE728" s="78"/>
      <c r="AG728" s="94" t="str">
        <f t="shared" si="159"/>
        <v>≤60</v>
      </c>
      <c r="AH728" s="94">
        <f t="shared" ca="1" si="160"/>
        <v>39</v>
      </c>
      <c r="AI728" s="95">
        <f t="shared" si="168"/>
        <v>0</v>
      </c>
      <c r="AJ728" s="95">
        <f t="shared" si="169"/>
        <v>0</v>
      </c>
      <c r="AK728" s="96">
        <f t="shared" si="164"/>
        <v>0</v>
      </c>
      <c r="AL728" s="96">
        <f t="shared" si="165"/>
        <v>0</v>
      </c>
    </row>
    <row r="729" spans="2:38" s="97" customFormat="1" ht="39.6" x14ac:dyDescent="0.3">
      <c r="B729" s="79">
        <f t="shared" si="166"/>
        <v>726</v>
      </c>
      <c r="C729" s="79"/>
      <c r="D729" s="80" t="s">
        <v>95</v>
      </c>
      <c r="E729" s="80"/>
      <c r="F729" s="81"/>
      <c r="G729" s="82" t="str">
        <f t="shared" si="167"/>
        <v xml:space="preserve">Группа от QF </v>
      </c>
      <c r="H729" s="83"/>
      <c r="I729" s="83"/>
      <c r="J729" s="133"/>
      <c r="K729" s="84"/>
      <c r="L729" s="85"/>
      <c r="M729" s="85"/>
      <c r="N729" s="86"/>
      <c r="O729" s="80"/>
      <c r="P729" s="87"/>
      <c r="Q729" s="88" t="str">
        <f t="shared" si="161"/>
        <v xml:space="preserve"> </v>
      </c>
      <c r="R729" s="89"/>
      <c r="S729" s="90" t="str">
        <f t="shared" si="162"/>
        <v xml:space="preserve"> </v>
      </c>
      <c r="T729" s="90"/>
      <c r="U729" s="90"/>
      <c r="V729" s="90"/>
      <c r="W729" s="90"/>
      <c r="X729" s="87" t="s">
        <v>75</v>
      </c>
      <c r="Y729" s="76"/>
      <c r="Z729" s="91">
        <f t="shared" si="157"/>
        <v>0</v>
      </c>
      <c r="AA729" s="88" t="str">
        <f t="shared" si="163"/>
        <v xml:space="preserve"> </v>
      </c>
      <c r="AB729" s="91" t="str">
        <f t="shared" si="158"/>
        <v xml:space="preserve"> </v>
      </c>
      <c r="AC729" s="78"/>
      <c r="AD729" s="78"/>
      <c r="AE729" s="78"/>
      <c r="AG729" s="94" t="str">
        <f t="shared" si="159"/>
        <v>≤60</v>
      </c>
      <c r="AH729" s="94">
        <f t="shared" ca="1" si="160"/>
        <v>34</v>
      </c>
      <c r="AI729" s="95">
        <f t="shared" si="168"/>
        <v>0</v>
      </c>
      <c r="AJ729" s="95">
        <f t="shared" si="169"/>
        <v>0</v>
      </c>
      <c r="AK729" s="96">
        <f t="shared" si="164"/>
        <v>0</v>
      </c>
      <c r="AL729" s="96">
        <f t="shared" si="165"/>
        <v>0</v>
      </c>
    </row>
    <row r="730" spans="2:38" s="97" customFormat="1" ht="39.6" x14ac:dyDescent="0.3">
      <c r="B730" s="79">
        <f t="shared" si="166"/>
        <v>727</v>
      </c>
      <c r="C730" s="79"/>
      <c r="D730" s="80" t="s">
        <v>95</v>
      </c>
      <c r="E730" s="80"/>
      <c r="F730" s="81"/>
      <c r="G730" s="82" t="str">
        <f t="shared" si="167"/>
        <v xml:space="preserve">Группа от QF </v>
      </c>
      <c r="H730" s="83"/>
      <c r="I730" s="83"/>
      <c r="J730" s="133"/>
      <c r="K730" s="84"/>
      <c r="L730" s="85"/>
      <c r="M730" s="85"/>
      <c r="N730" s="86"/>
      <c r="O730" s="80"/>
      <c r="P730" s="87"/>
      <c r="Q730" s="88" t="str">
        <f t="shared" si="161"/>
        <v xml:space="preserve"> </v>
      </c>
      <c r="R730" s="89"/>
      <c r="S730" s="90" t="str">
        <f t="shared" si="162"/>
        <v xml:space="preserve"> </v>
      </c>
      <c r="T730" s="90"/>
      <c r="U730" s="90"/>
      <c r="V730" s="90"/>
      <c r="W730" s="90"/>
      <c r="X730" s="87" t="s">
        <v>75</v>
      </c>
      <c r="Y730" s="76"/>
      <c r="Z730" s="91">
        <f t="shared" si="157"/>
        <v>0</v>
      </c>
      <c r="AA730" s="88" t="str">
        <f t="shared" si="163"/>
        <v xml:space="preserve"> </v>
      </c>
      <c r="AB730" s="91" t="str">
        <f t="shared" si="158"/>
        <v xml:space="preserve"> </v>
      </c>
      <c r="AC730" s="78"/>
      <c r="AD730" s="78"/>
      <c r="AE730" s="78"/>
      <c r="AG730" s="94" t="str">
        <f t="shared" si="159"/>
        <v>≤60</v>
      </c>
      <c r="AH730" s="94">
        <f t="shared" ca="1" si="160"/>
        <v>35</v>
      </c>
      <c r="AI730" s="95">
        <f t="shared" si="168"/>
        <v>0</v>
      </c>
      <c r="AJ730" s="95">
        <f t="shared" si="169"/>
        <v>0</v>
      </c>
      <c r="AK730" s="96">
        <f t="shared" si="164"/>
        <v>0</v>
      </c>
      <c r="AL730" s="96">
        <f t="shared" si="165"/>
        <v>0</v>
      </c>
    </row>
    <row r="731" spans="2:38" s="97" customFormat="1" ht="39.6" x14ac:dyDescent="0.3">
      <c r="B731" s="79">
        <f t="shared" si="166"/>
        <v>728</v>
      </c>
      <c r="C731" s="79"/>
      <c r="D731" s="80" t="s">
        <v>95</v>
      </c>
      <c r="E731" s="80"/>
      <c r="F731" s="81"/>
      <c r="G731" s="82" t="str">
        <f t="shared" si="167"/>
        <v xml:space="preserve">Группа от QF </v>
      </c>
      <c r="H731" s="83"/>
      <c r="I731" s="83"/>
      <c r="J731" s="133"/>
      <c r="K731" s="84"/>
      <c r="L731" s="85"/>
      <c r="M731" s="85"/>
      <c r="N731" s="86"/>
      <c r="O731" s="80"/>
      <c r="P731" s="87"/>
      <c r="Q731" s="88" t="str">
        <f t="shared" si="161"/>
        <v xml:space="preserve"> </v>
      </c>
      <c r="R731" s="89"/>
      <c r="S731" s="90" t="str">
        <f t="shared" si="162"/>
        <v xml:space="preserve"> </v>
      </c>
      <c r="T731" s="90"/>
      <c r="U731" s="90"/>
      <c r="V731" s="90"/>
      <c r="W731" s="90"/>
      <c r="X731" s="87" t="s">
        <v>75</v>
      </c>
      <c r="Y731" s="76"/>
      <c r="Z731" s="91">
        <f t="shared" si="157"/>
        <v>0</v>
      </c>
      <c r="AA731" s="88" t="str">
        <f t="shared" si="163"/>
        <v xml:space="preserve"> </v>
      </c>
      <c r="AB731" s="91" t="str">
        <f t="shared" si="158"/>
        <v xml:space="preserve"> </v>
      </c>
      <c r="AC731" s="78"/>
      <c r="AD731" s="78"/>
      <c r="AE731" s="78"/>
      <c r="AG731" s="94" t="str">
        <f t="shared" si="159"/>
        <v>≤60</v>
      </c>
      <c r="AH731" s="94">
        <f t="shared" ca="1" si="160"/>
        <v>31</v>
      </c>
      <c r="AI731" s="95">
        <f t="shared" si="168"/>
        <v>0</v>
      </c>
      <c r="AJ731" s="95">
        <f t="shared" si="169"/>
        <v>0</v>
      </c>
      <c r="AK731" s="96">
        <f t="shared" si="164"/>
        <v>0</v>
      </c>
      <c r="AL731" s="96">
        <f t="shared" si="165"/>
        <v>0</v>
      </c>
    </row>
    <row r="732" spans="2:38" s="97" customFormat="1" ht="39.6" x14ac:dyDescent="0.3">
      <c r="B732" s="79">
        <f t="shared" si="166"/>
        <v>729</v>
      </c>
      <c r="C732" s="79"/>
      <c r="D732" s="80" t="s">
        <v>95</v>
      </c>
      <c r="E732" s="80"/>
      <c r="F732" s="81"/>
      <c r="G732" s="82" t="str">
        <f t="shared" si="167"/>
        <v xml:space="preserve">Группа от QF </v>
      </c>
      <c r="H732" s="83"/>
      <c r="I732" s="83"/>
      <c r="J732" s="133"/>
      <c r="K732" s="84"/>
      <c r="L732" s="85"/>
      <c r="M732" s="85"/>
      <c r="N732" s="86"/>
      <c r="O732" s="80"/>
      <c r="P732" s="87"/>
      <c r="Q732" s="88" t="str">
        <f t="shared" si="161"/>
        <v xml:space="preserve"> </v>
      </c>
      <c r="R732" s="89"/>
      <c r="S732" s="90" t="str">
        <f t="shared" si="162"/>
        <v xml:space="preserve"> </v>
      </c>
      <c r="T732" s="90"/>
      <c r="U732" s="90"/>
      <c r="V732" s="90"/>
      <c r="W732" s="90"/>
      <c r="X732" s="87" t="s">
        <v>75</v>
      </c>
      <c r="Y732" s="76"/>
      <c r="Z732" s="91">
        <f t="shared" si="157"/>
        <v>0</v>
      </c>
      <c r="AA732" s="88" t="str">
        <f t="shared" si="163"/>
        <v xml:space="preserve"> </v>
      </c>
      <c r="AB732" s="91" t="str">
        <f t="shared" si="158"/>
        <v xml:space="preserve"> </v>
      </c>
      <c r="AC732" s="78"/>
      <c r="AD732" s="78"/>
      <c r="AE732" s="78"/>
      <c r="AG732" s="94" t="str">
        <f t="shared" si="159"/>
        <v>≤60</v>
      </c>
      <c r="AH732" s="94">
        <f t="shared" ca="1" si="160"/>
        <v>34</v>
      </c>
      <c r="AI732" s="95">
        <f t="shared" si="168"/>
        <v>0</v>
      </c>
      <c r="AJ732" s="95">
        <f t="shared" si="169"/>
        <v>0</v>
      </c>
      <c r="AK732" s="96">
        <f t="shared" si="164"/>
        <v>0</v>
      </c>
      <c r="AL732" s="96">
        <f t="shared" si="165"/>
        <v>0</v>
      </c>
    </row>
    <row r="733" spans="2:38" s="97" customFormat="1" ht="39.6" x14ac:dyDescent="0.3">
      <c r="B733" s="79">
        <f t="shared" si="166"/>
        <v>730</v>
      </c>
      <c r="C733" s="79"/>
      <c r="D733" s="80" t="s">
        <v>95</v>
      </c>
      <c r="E733" s="80"/>
      <c r="F733" s="81"/>
      <c r="G733" s="82" t="str">
        <f t="shared" si="167"/>
        <v xml:space="preserve">Группа от QF </v>
      </c>
      <c r="H733" s="83"/>
      <c r="I733" s="83"/>
      <c r="J733" s="133"/>
      <c r="K733" s="84"/>
      <c r="L733" s="85"/>
      <c r="M733" s="85"/>
      <c r="N733" s="86"/>
      <c r="O733" s="80"/>
      <c r="P733" s="87"/>
      <c r="Q733" s="88" t="str">
        <f t="shared" si="161"/>
        <v xml:space="preserve"> </v>
      </c>
      <c r="R733" s="89"/>
      <c r="S733" s="90" t="str">
        <f t="shared" si="162"/>
        <v xml:space="preserve"> </v>
      </c>
      <c r="T733" s="90"/>
      <c r="U733" s="90"/>
      <c r="V733" s="90"/>
      <c r="W733" s="90"/>
      <c r="X733" s="87" t="s">
        <v>75</v>
      </c>
      <c r="Y733" s="76"/>
      <c r="Z733" s="91">
        <f t="shared" si="157"/>
        <v>0</v>
      </c>
      <c r="AA733" s="88" t="str">
        <f t="shared" si="163"/>
        <v xml:space="preserve"> </v>
      </c>
      <c r="AB733" s="91" t="str">
        <f t="shared" si="158"/>
        <v xml:space="preserve"> </v>
      </c>
      <c r="AC733" s="78"/>
      <c r="AD733" s="78"/>
      <c r="AE733" s="78"/>
      <c r="AG733" s="94" t="str">
        <f t="shared" si="159"/>
        <v>≤60</v>
      </c>
      <c r="AH733" s="94">
        <f t="shared" ca="1" si="160"/>
        <v>44</v>
      </c>
      <c r="AI733" s="95">
        <f t="shared" si="168"/>
        <v>0</v>
      </c>
      <c r="AJ733" s="95">
        <f t="shared" si="169"/>
        <v>0</v>
      </c>
      <c r="AK733" s="96">
        <f t="shared" si="164"/>
        <v>0</v>
      </c>
      <c r="AL733" s="96">
        <f t="shared" si="165"/>
        <v>0</v>
      </c>
    </row>
    <row r="734" spans="2:38" s="97" customFormat="1" ht="39.6" x14ac:dyDescent="0.3">
      <c r="B734" s="79">
        <f t="shared" si="166"/>
        <v>731</v>
      </c>
      <c r="C734" s="79"/>
      <c r="D734" s="80" t="s">
        <v>95</v>
      </c>
      <c r="E734" s="80"/>
      <c r="F734" s="81"/>
      <c r="G734" s="82" t="str">
        <f t="shared" si="167"/>
        <v xml:space="preserve">Группа от QF </v>
      </c>
      <c r="H734" s="83"/>
      <c r="I734" s="83"/>
      <c r="J734" s="133"/>
      <c r="K734" s="84"/>
      <c r="L734" s="85"/>
      <c r="M734" s="85"/>
      <c r="N734" s="86"/>
      <c r="O734" s="80"/>
      <c r="P734" s="87"/>
      <c r="Q734" s="88" t="str">
        <f t="shared" si="161"/>
        <v xml:space="preserve"> </v>
      </c>
      <c r="R734" s="89"/>
      <c r="S734" s="90" t="str">
        <f t="shared" si="162"/>
        <v xml:space="preserve"> </v>
      </c>
      <c r="T734" s="90"/>
      <c r="U734" s="90"/>
      <c r="V734" s="90"/>
      <c r="W734" s="90"/>
      <c r="X734" s="87" t="s">
        <v>75</v>
      </c>
      <c r="Y734" s="76"/>
      <c r="Z734" s="91">
        <f t="shared" si="157"/>
        <v>0</v>
      </c>
      <c r="AA734" s="88" t="str">
        <f t="shared" si="163"/>
        <v xml:space="preserve"> </v>
      </c>
      <c r="AB734" s="91" t="str">
        <f t="shared" si="158"/>
        <v xml:space="preserve"> </v>
      </c>
      <c r="AC734" s="78"/>
      <c r="AD734" s="78"/>
      <c r="AE734" s="78"/>
      <c r="AG734" s="94" t="str">
        <f t="shared" si="159"/>
        <v>≤60</v>
      </c>
      <c r="AH734" s="94">
        <f t="shared" ca="1" si="160"/>
        <v>44</v>
      </c>
      <c r="AI734" s="95">
        <f t="shared" si="168"/>
        <v>0</v>
      </c>
      <c r="AJ734" s="95">
        <f t="shared" si="169"/>
        <v>0</v>
      </c>
      <c r="AK734" s="96">
        <f t="shared" si="164"/>
        <v>0</v>
      </c>
      <c r="AL734" s="96">
        <f t="shared" si="165"/>
        <v>0</v>
      </c>
    </row>
    <row r="735" spans="2:38" s="97" customFormat="1" ht="39.6" x14ac:dyDescent="0.3">
      <c r="B735" s="79">
        <f t="shared" si="166"/>
        <v>732</v>
      </c>
      <c r="C735" s="79"/>
      <c r="D735" s="80" t="s">
        <v>95</v>
      </c>
      <c r="E735" s="80"/>
      <c r="F735" s="81"/>
      <c r="G735" s="82" t="str">
        <f t="shared" si="167"/>
        <v xml:space="preserve">Группа от QF </v>
      </c>
      <c r="H735" s="83"/>
      <c r="I735" s="83"/>
      <c r="J735" s="133"/>
      <c r="K735" s="84"/>
      <c r="L735" s="85"/>
      <c r="M735" s="85"/>
      <c r="N735" s="86"/>
      <c r="O735" s="80"/>
      <c r="P735" s="87"/>
      <c r="Q735" s="88" t="str">
        <f t="shared" si="161"/>
        <v xml:space="preserve"> </v>
      </c>
      <c r="R735" s="89"/>
      <c r="S735" s="90" t="str">
        <f t="shared" si="162"/>
        <v xml:space="preserve"> </v>
      </c>
      <c r="T735" s="90"/>
      <c r="U735" s="90"/>
      <c r="V735" s="90"/>
      <c r="W735" s="90"/>
      <c r="X735" s="87" t="s">
        <v>75</v>
      </c>
      <c r="Y735" s="76"/>
      <c r="Z735" s="91">
        <f t="shared" si="157"/>
        <v>0</v>
      </c>
      <c r="AA735" s="88" t="str">
        <f t="shared" si="163"/>
        <v xml:space="preserve"> </v>
      </c>
      <c r="AB735" s="91" t="str">
        <f t="shared" si="158"/>
        <v xml:space="preserve"> </v>
      </c>
      <c r="AC735" s="78"/>
      <c r="AD735" s="78"/>
      <c r="AE735" s="78"/>
      <c r="AG735" s="94" t="str">
        <f t="shared" si="159"/>
        <v>≤60</v>
      </c>
      <c r="AH735" s="94">
        <f t="shared" ca="1" si="160"/>
        <v>26</v>
      </c>
      <c r="AI735" s="95">
        <f t="shared" si="168"/>
        <v>0</v>
      </c>
      <c r="AJ735" s="95">
        <f t="shared" si="169"/>
        <v>0</v>
      </c>
      <c r="AK735" s="96">
        <f t="shared" si="164"/>
        <v>0</v>
      </c>
      <c r="AL735" s="96">
        <f t="shared" si="165"/>
        <v>0</v>
      </c>
    </row>
    <row r="736" spans="2:38" s="97" customFormat="1" ht="39.6" x14ac:dyDescent="0.3">
      <c r="B736" s="79">
        <f t="shared" si="166"/>
        <v>733</v>
      </c>
      <c r="C736" s="79"/>
      <c r="D736" s="80" t="s">
        <v>95</v>
      </c>
      <c r="E736" s="80"/>
      <c r="F736" s="81"/>
      <c r="G736" s="82" t="str">
        <f t="shared" si="167"/>
        <v xml:space="preserve">Группа от QF </v>
      </c>
      <c r="H736" s="83"/>
      <c r="I736" s="83"/>
      <c r="J736" s="133"/>
      <c r="K736" s="84"/>
      <c r="L736" s="85"/>
      <c r="M736" s="85"/>
      <c r="N736" s="86"/>
      <c r="O736" s="80"/>
      <c r="P736" s="87"/>
      <c r="Q736" s="88" t="str">
        <f t="shared" si="161"/>
        <v xml:space="preserve"> </v>
      </c>
      <c r="R736" s="89"/>
      <c r="S736" s="90" t="str">
        <f t="shared" si="162"/>
        <v xml:space="preserve"> </v>
      </c>
      <c r="T736" s="90"/>
      <c r="U736" s="90"/>
      <c r="V736" s="90"/>
      <c r="W736" s="90"/>
      <c r="X736" s="87" t="s">
        <v>75</v>
      </c>
      <c r="Y736" s="76"/>
      <c r="Z736" s="91">
        <f t="shared" si="157"/>
        <v>0</v>
      </c>
      <c r="AA736" s="88" t="str">
        <f t="shared" si="163"/>
        <v xml:space="preserve"> </v>
      </c>
      <c r="AB736" s="91" t="str">
        <f t="shared" si="158"/>
        <v xml:space="preserve"> </v>
      </c>
      <c r="AC736" s="78"/>
      <c r="AD736" s="78"/>
      <c r="AE736" s="78"/>
      <c r="AG736" s="94" t="str">
        <f t="shared" si="159"/>
        <v>≤60</v>
      </c>
      <c r="AH736" s="94">
        <f t="shared" ca="1" si="160"/>
        <v>46</v>
      </c>
      <c r="AI736" s="95">
        <f t="shared" si="168"/>
        <v>0</v>
      </c>
      <c r="AJ736" s="95">
        <f t="shared" si="169"/>
        <v>0</v>
      </c>
      <c r="AK736" s="96">
        <f t="shared" si="164"/>
        <v>0</v>
      </c>
      <c r="AL736" s="96">
        <f t="shared" si="165"/>
        <v>0</v>
      </c>
    </row>
    <row r="737" spans="2:38" s="97" customFormat="1" ht="39.6" x14ac:dyDescent="0.3">
      <c r="B737" s="79">
        <f t="shared" si="166"/>
        <v>734</v>
      </c>
      <c r="C737" s="79"/>
      <c r="D737" s="80" t="s">
        <v>95</v>
      </c>
      <c r="E737" s="80"/>
      <c r="F737" s="81"/>
      <c r="G737" s="82" t="str">
        <f t="shared" si="167"/>
        <v xml:space="preserve">Группа от QF </v>
      </c>
      <c r="H737" s="83"/>
      <c r="I737" s="83"/>
      <c r="J737" s="133"/>
      <c r="K737" s="84"/>
      <c r="L737" s="85"/>
      <c r="M737" s="85"/>
      <c r="N737" s="86"/>
      <c r="O737" s="80"/>
      <c r="P737" s="87"/>
      <c r="Q737" s="88" t="str">
        <f t="shared" si="161"/>
        <v xml:space="preserve"> </v>
      </c>
      <c r="R737" s="89"/>
      <c r="S737" s="90" t="str">
        <f t="shared" si="162"/>
        <v xml:space="preserve"> </v>
      </c>
      <c r="T737" s="90"/>
      <c r="U737" s="90"/>
      <c r="V737" s="90"/>
      <c r="W737" s="90"/>
      <c r="X737" s="87" t="s">
        <v>75</v>
      </c>
      <c r="Y737" s="76"/>
      <c r="Z737" s="91">
        <f t="shared" si="157"/>
        <v>0</v>
      </c>
      <c r="AA737" s="88" t="str">
        <f t="shared" si="163"/>
        <v xml:space="preserve"> </v>
      </c>
      <c r="AB737" s="91" t="str">
        <f t="shared" si="158"/>
        <v xml:space="preserve"> </v>
      </c>
      <c r="AC737" s="78"/>
      <c r="AD737" s="78"/>
      <c r="AE737" s="78"/>
      <c r="AG737" s="94" t="str">
        <f t="shared" si="159"/>
        <v>≤60</v>
      </c>
      <c r="AH737" s="94">
        <f t="shared" ca="1" si="160"/>
        <v>23</v>
      </c>
      <c r="AI737" s="95">
        <f t="shared" si="168"/>
        <v>0</v>
      </c>
      <c r="AJ737" s="95">
        <f t="shared" si="169"/>
        <v>0</v>
      </c>
      <c r="AK737" s="96">
        <f t="shared" si="164"/>
        <v>0</v>
      </c>
      <c r="AL737" s="96">
        <f t="shared" si="165"/>
        <v>0</v>
      </c>
    </row>
    <row r="738" spans="2:38" s="97" customFormat="1" ht="39.6" x14ac:dyDescent="0.3">
      <c r="B738" s="79">
        <f t="shared" si="166"/>
        <v>735</v>
      </c>
      <c r="C738" s="79"/>
      <c r="D738" s="80" t="s">
        <v>95</v>
      </c>
      <c r="E738" s="80"/>
      <c r="F738" s="81"/>
      <c r="G738" s="82" t="str">
        <f t="shared" si="167"/>
        <v xml:space="preserve">Группа от QF </v>
      </c>
      <c r="H738" s="83"/>
      <c r="I738" s="83"/>
      <c r="J738" s="133"/>
      <c r="K738" s="84"/>
      <c r="L738" s="85"/>
      <c r="M738" s="85"/>
      <c r="N738" s="86"/>
      <c r="O738" s="80"/>
      <c r="P738" s="87"/>
      <c r="Q738" s="88" t="str">
        <f t="shared" si="161"/>
        <v xml:space="preserve"> </v>
      </c>
      <c r="R738" s="89"/>
      <c r="S738" s="90" t="str">
        <f t="shared" si="162"/>
        <v xml:space="preserve"> </v>
      </c>
      <c r="T738" s="90"/>
      <c r="U738" s="90"/>
      <c r="V738" s="90"/>
      <c r="W738" s="90"/>
      <c r="X738" s="87" t="s">
        <v>75</v>
      </c>
      <c r="Y738" s="76"/>
      <c r="Z738" s="91">
        <f t="shared" si="157"/>
        <v>0</v>
      </c>
      <c r="AA738" s="88" t="str">
        <f t="shared" si="163"/>
        <v xml:space="preserve"> </v>
      </c>
      <c r="AB738" s="91" t="str">
        <f t="shared" si="158"/>
        <v xml:space="preserve"> </v>
      </c>
      <c r="AC738" s="78"/>
      <c r="AD738" s="78"/>
      <c r="AE738" s="78"/>
      <c r="AG738" s="94" t="str">
        <f t="shared" si="159"/>
        <v>≤60</v>
      </c>
      <c r="AH738" s="94">
        <f t="shared" ca="1" si="160"/>
        <v>43</v>
      </c>
      <c r="AI738" s="95">
        <f t="shared" si="168"/>
        <v>0</v>
      </c>
      <c r="AJ738" s="95">
        <f t="shared" si="169"/>
        <v>0</v>
      </c>
      <c r="AK738" s="96">
        <f t="shared" si="164"/>
        <v>0</v>
      </c>
      <c r="AL738" s="96">
        <f t="shared" si="165"/>
        <v>0</v>
      </c>
    </row>
    <row r="739" spans="2:38" s="97" customFormat="1" ht="39.6" x14ac:dyDescent="0.3">
      <c r="B739" s="79">
        <f t="shared" si="166"/>
        <v>736</v>
      </c>
      <c r="C739" s="79"/>
      <c r="D739" s="80" t="s">
        <v>95</v>
      </c>
      <c r="E739" s="80"/>
      <c r="F739" s="81"/>
      <c r="G739" s="82" t="str">
        <f t="shared" si="167"/>
        <v xml:space="preserve">Группа от QF </v>
      </c>
      <c r="H739" s="83"/>
      <c r="I739" s="83"/>
      <c r="J739" s="133"/>
      <c r="K739" s="84"/>
      <c r="L739" s="85"/>
      <c r="M739" s="85"/>
      <c r="N739" s="86"/>
      <c r="O739" s="80"/>
      <c r="P739" s="87"/>
      <c r="Q739" s="88" t="str">
        <f t="shared" si="161"/>
        <v xml:space="preserve"> </v>
      </c>
      <c r="R739" s="89"/>
      <c r="S739" s="90" t="str">
        <f t="shared" si="162"/>
        <v xml:space="preserve"> </v>
      </c>
      <c r="T739" s="90"/>
      <c r="U739" s="90"/>
      <c r="V739" s="90"/>
      <c r="W739" s="90"/>
      <c r="X739" s="87" t="s">
        <v>75</v>
      </c>
      <c r="Y739" s="76"/>
      <c r="Z739" s="91">
        <f t="shared" si="157"/>
        <v>0</v>
      </c>
      <c r="AA739" s="88" t="str">
        <f t="shared" si="163"/>
        <v xml:space="preserve"> </v>
      </c>
      <c r="AB739" s="91" t="str">
        <f t="shared" si="158"/>
        <v xml:space="preserve"> </v>
      </c>
      <c r="AC739" s="78"/>
      <c r="AD739" s="78"/>
      <c r="AE739" s="78"/>
      <c r="AG739" s="94" t="str">
        <f t="shared" si="159"/>
        <v>≤60</v>
      </c>
      <c r="AH739" s="94">
        <f t="shared" ca="1" si="160"/>
        <v>29</v>
      </c>
      <c r="AI739" s="95">
        <f t="shared" si="168"/>
        <v>0</v>
      </c>
      <c r="AJ739" s="95">
        <f t="shared" si="169"/>
        <v>0</v>
      </c>
      <c r="AK739" s="96">
        <f t="shared" si="164"/>
        <v>0</v>
      </c>
      <c r="AL739" s="96">
        <f t="shared" si="165"/>
        <v>0</v>
      </c>
    </row>
    <row r="740" spans="2:38" s="97" customFormat="1" ht="39.6" x14ac:dyDescent="0.3">
      <c r="B740" s="79">
        <f t="shared" si="166"/>
        <v>737</v>
      </c>
      <c r="C740" s="79"/>
      <c r="D740" s="80" t="s">
        <v>95</v>
      </c>
      <c r="E740" s="80"/>
      <c r="F740" s="81"/>
      <c r="G740" s="82" t="str">
        <f t="shared" si="167"/>
        <v xml:space="preserve">Группа от QF </v>
      </c>
      <c r="H740" s="83"/>
      <c r="I740" s="83"/>
      <c r="J740" s="133"/>
      <c r="K740" s="84"/>
      <c r="L740" s="85"/>
      <c r="M740" s="85"/>
      <c r="N740" s="86"/>
      <c r="O740" s="80"/>
      <c r="P740" s="87"/>
      <c r="Q740" s="88" t="str">
        <f t="shared" si="161"/>
        <v xml:space="preserve"> </v>
      </c>
      <c r="R740" s="89"/>
      <c r="S740" s="90" t="str">
        <f t="shared" si="162"/>
        <v xml:space="preserve"> </v>
      </c>
      <c r="T740" s="90"/>
      <c r="U740" s="90"/>
      <c r="V740" s="90"/>
      <c r="W740" s="90"/>
      <c r="X740" s="87" t="s">
        <v>75</v>
      </c>
      <c r="Y740" s="76"/>
      <c r="Z740" s="91">
        <f t="shared" si="157"/>
        <v>0</v>
      </c>
      <c r="AA740" s="88" t="str">
        <f t="shared" si="163"/>
        <v xml:space="preserve"> </v>
      </c>
      <c r="AB740" s="91" t="str">
        <f t="shared" si="158"/>
        <v xml:space="preserve"> </v>
      </c>
      <c r="AC740" s="78"/>
      <c r="AD740" s="78"/>
      <c r="AE740" s="78"/>
      <c r="AG740" s="94" t="str">
        <f t="shared" si="159"/>
        <v>≤60</v>
      </c>
      <c r="AH740" s="94">
        <f t="shared" ca="1" si="160"/>
        <v>23</v>
      </c>
      <c r="AI740" s="95">
        <f t="shared" si="168"/>
        <v>0</v>
      </c>
      <c r="AJ740" s="95">
        <f t="shared" si="169"/>
        <v>0</v>
      </c>
      <c r="AK740" s="96">
        <f t="shared" si="164"/>
        <v>0</v>
      </c>
      <c r="AL740" s="96">
        <f t="shared" si="165"/>
        <v>0</v>
      </c>
    </row>
    <row r="741" spans="2:38" s="97" customFormat="1" ht="39.6" x14ac:dyDescent="0.3">
      <c r="B741" s="79">
        <f t="shared" si="166"/>
        <v>738</v>
      </c>
      <c r="C741" s="79"/>
      <c r="D741" s="80" t="s">
        <v>95</v>
      </c>
      <c r="E741" s="80"/>
      <c r="F741" s="81"/>
      <c r="G741" s="82" t="str">
        <f t="shared" si="167"/>
        <v xml:space="preserve">Группа от QF </v>
      </c>
      <c r="H741" s="83"/>
      <c r="I741" s="83"/>
      <c r="J741" s="133"/>
      <c r="K741" s="84"/>
      <c r="L741" s="85"/>
      <c r="M741" s="85"/>
      <c r="N741" s="86"/>
      <c r="O741" s="80"/>
      <c r="P741" s="87"/>
      <c r="Q741" s="88" t="str">
        <f t="shared" si="161"/>
        <v xml:space="preserve"> </v>
      </c>
      <c r="R741" s="89"/>
      <c r="S741" s="90" t="str">
        <f t="shared" si="162"/>
        <v xml:space="preserve"> </v>
      </c>
      <c r="T741" s="90"/>
      <c r="U741" s="90"/>
      <c r="V741" s="90"/>
      <c r="W741" s="90"/>
      <c r="X741" s="87" t="s">
        <v>75</v>
      </c>
      <c r="Y741" s="76"/>
      <c r="Z741" s="91">
        <f t="shared" si="157"/>
        <v>0</v>
      </c>
      <c r="AA741" s="88" t="str">
        <f t="shared" si="163"/>
        <v xml:space="preserve"> </v>
      </c>
      <c r="AB741" s="91" t="str">
        <f t="shared" si="158"/>
        <v xml:space="preserve"> </v>
      </c>
      <c r="AC741" s="78"/>
      <c r="AD741" s="78"/>
      <c r="AE741" s="78"/>
      <c r="AG741" s="94" t="str">
        <f t="shared" si="159"/>
        <v>≤60</v>
      </c>
      <c r="AH741" s="94">
        <f t="shared" ca="1" si="160"/>
        <v>24</v>
      </c>
      <c r="AI741" s="95">
        <f t="shared" si="168"/>
        <v>0</v>
      </c>
      <c r="AJ741" s="95">
        <f t="shared" si="169"/>
        <v>0</v>
      </c>
      <c r="AK741" s="96">
        <f t="shared" si="164"/>
        <v>0</v>
      </c>
      <c r="AL741" s="96">
        <f t="shared" si="165"/>
        <v>0</v>
      </c>
    </row>
    <row r="742" spans="2:38" s="97" customFormat="1" ht="39.6" x14ac:dyDescent="0.3">
      <c r="B742" s="79">
        <f t="shared" si="166"/>
        <v>739</v>
      </c>
      <c r="C742" s="79"/>
      <c r="D742" s="80" t="s">
        <v>95</v>
      </c>
      <c r="E742" s="80"/>
      <c r="F742" s="81"/>
      <c r="G742" s="82" t="str">
        <f t="shared" si="167"/>
        <v xml:space="preserve">Группа от QF </v>
      </c>
      <c r="H742" s="83"/>
      <c r="I742" s="83"/>
      <c r="J742" s="133"/>
      <c r="K742" s="84"/>
      <c r="L742" s="85"/>
      <c r="M742" s="85"/>
      <c r="N742" s="86"/>
      <c r="O742" s="80"/>
      <c r="P742" s="87"/>
      <c r="Q742" s="88" t="str">
        <f t="shared" si="161"/>
        <v xml:space="preserve"> </v>
      </c>
      <c r="R742" s="89"/>
      <c r="S742" s="90" t="str">
        <f t="shared" si="162"/>
        <v xml:space="preserve"> </v>
      </c>
      <c r="T742" s="90"/>
      <c r="U742" s="90"/>
      <c r="V742" s="90"/>
      <c r="W742" s="90"/>
      <c r="X742" s="87" t="s">
        <v>75</v>
      </c>
      <c r="Y742" s="76"/>
      <c r="Z742" s="91">
        <f t="shared" si="157"/>
        <v>0</v>
      </c>
      <c r="AA742" s="88" t="str">
        <f t="shared" si="163"/>
        <v xml:space="preserve"> </v>
      </c>
      <c r="AB742" s="91" t="str">
        <f t="shared" si="158"/>
        <v xml:space="preserve"> </v>
      </c>
      <c r="AC742" s="78"/>
      <c r="AD742" s="78"/>
      <c r="AE742" s="78"/>
      <c r="AG742" s="94" t="str">
        <f t="shared" si="159"/>
        <v>≤60</v>
      </c>
      <c r="AH742" s="94">
        <f t="shared" ca="1" si="160"/>
        <v>29</v>
      </c>
      <c r="AI742" s="95">
        <f t="shared" si="168"/>
        <v>0</v>
      </c>
      <c r="AJ742" s="95">
        <f t="shared" si="169"/>
        <v>0</v>
      </c>
      <c r="AK742" s="96">
        <f t="shared" si="164"/>
        <v>0</v>
      </c>
      <c r="AL742" s="96">
        <f t="shared" si="165"/>
        <v>0</v>
      </c>
    </row>
    <row r="743" spans="2:38" s="97" customFormat="1" ht="39.6" x14ac:dyDescent="0.3">
      <c r="B743" s="79">
        <f t="shared" si="166"/>
        <v>740</v>
      </c>
      <c r="C743" s="79"/>
      <c r="D743" s="80" t="s">
        <v>95</v>
      </c>
      <c r="E743" s="80"/>
      <c r="F743" s="81"/>
      <c r="G743" s="82" t="str">
        <f t="shared" si="167"/>
        <v xml:space="preserve">Группа от QF </v>
      </c>
      <c r="H743" s="83"/>
      <c r="I743" s="83"/>
      <c r="J743" s="133"/>
      <c r="K743" s="84"/>
      <c r="L743" s="85"/>
      <c r="M743" s="85"/>
      <c r="N743" s="86"/>
      <c r="O743" s="80"/>
      <c r="P743" s="87"/>
      <c r="Q743" s="88" t="str">
        <f t="shared" si="161"/>
        <v xml:space="preserve"> </v>
      </c>
      <c r="R743" s="89"/>
      <c r="S743" s="90" t="str">
        <f t="shared" si="162"/>
        <v xml:space="preserve"> </v>
      </c>
      <c r="T743" s="90"/>
      <c r="U743" s="90"/>
      <c r="V743" s="90"/>
      <c r="W743" s="90"/>
      <c r="X743" s="87" t="s">
        <v>75</v>
      </c>
      <c r="Y743" s="76"/>
      <c r="Z743" s="91">
        <f t="shared" si="157"/>
        <v>0</v>
      </c>
      <c r="AA743" s="88" t="str">
        <f t="shared" si="163"/>
        <v xml:space="preserve"> </v>
      </c>
      <c r="AB743" s="91" t="str">
        <f t="shared" si="158"/>
        <v xml:space="preserve"> </v>
      </c>
      <c r="AC743" s="78"/>
      <c r="AD743" s="78"/>
      <c r="AE743" s="78"/>
      <c r="AG743" s="94" t="str">
        <f t="shared" si="159"/>
        <v>≤60</v>
      </c>
      <c r="AH743" s="94">
        <f t="shared" ca="1" si="160"/>
        <v>36</v>
      </c>
      <c r="AI743" s="95">
        <f t="shared" si="168"/>
        <v>0</v>
      </c>
      <c r="AJ743" s="95">
        <f t="shared" si="169"/>
        <v>0</v>
      </c>
      <c r="AK743" s="96">
        <f t="shared" si="164"/>
        <v>0</v>
      </c>
      <c r="AL743" s="96">
        <f t="shared" si="165"/>
        <v>0</v>
      </c>
    </row>
    <row r="744" spans="2:38" s="97" customFormat="1" ht="39.6" x14ac:dyDescent="0.3">
      <c r="B744" s="79">
        <f t="shared" si="166"/>
        <v>741</v>
      </c>
      <c r="C744" s="79"/>
      <c r="D744" s="80" t="s">
        <v>95</v>
      </c>
      <c r="E744" s="80"/>
      <c r="F744" s="81"/>
      <c r="G744" s="82" t="str">
        <f t="shared" si="167"/>
        <v xml:space="preserve">Группа от QF </v>
      </c>
      <c r="H744" s="83"/>
      <c r="I744" s="83"/>
      <c r="J744" s="133"/>
      <c r="K744" s="84"/>
      <c r="L744" s="85"/>
      <c r="M744" s="85"/>
      <c r="N744" s="86"/>
      <c r="O744" s="80"/>
      <c r="P744" s="87"/>
      <c r="Q744" s="88" t="str">
        <f t="shared" si="161"/>
        <v xml:space="preserve"> </v>
      </c>
      <c r="R744" s="89"/>
      <c r="S744" s="90" t="str">
        <f t="shared" si="162"/>
        <v xml:space="preserve"> </v>
      </c>
      <c r="T744" s="90"/>
      <c r="U744" s="90"/>
      <c r="V744" s="90"/>
      <c r="W744" s="90"/>
      <c r="X744" s="87" t="s">
        <v>75</v>
      </c>
      <c r="Y744" s="76"/>
      <c r="Z744" s="91">
        <f t="shared" si="157"/>
        <v>0</v>
      </c>
      <c r="AA744" s="88" t="str">
        <f t="shared" si="163"/>
        <v xml:space="preserve"> </v>
      </c>
      <c r="AB744" s="91" t="str">
        <f t="shared" si="158"/>
        <v xml:space="preserve"> </v>
      </c>
      <c r="AC744" s="78"/>
      <c r="AD744" s="78"/>
      <c r="AE744" s="78"/>
      <c r="AG744" s="94" t="str">
        <f t="shared" si="159"/>
        <v>≤60</v>
      </c>
      <c r="AH744" s="94">
        <f t="shared" ca="1" si="160"/>
        <v>22</v>
      </c>
      <c r="AI744" s="95">
        <f t="shared" si="168"/>
        <v>0</v>
      </c>
      <c r="AJ744" s="95">
        <f t="shared" si="169"/>
        <v>0</v>
      </c>
      <c r="AK744" s="96">
        <f t="shared" si="164"/>
        <v>0</v>
      </c>
      <c r="AL744" s="96">
        <f t="shared" si="165"/>
        <v>0</v>
      </c>
    </row>
    <row r="745" spans="2:38" s="97" customFormat="1" ht="39.6" x14ac:dyDescent="0.3">
      <c r="B745" s="79">
        <f t="shared" si="166"/>
        <v>742</v>
      </c>
      <c r="C745" s="79"/>
      <c r="D745" s="80" t="s">
        <v>95</v>
      </c>
      <c r="E745" s="80"/>
      <c r="F745" s="81"/>
      <c r="G745" s="82" t="str">
        <f t="shared" si="167"/>
        <v xml:space="preserve">Группа от QF </v>
      </c>
      <c r="H745" s="83"/>
      <c r="I745" s="83"/>
      <c r="J745" s="133"/>
      <c r="K745" s="84"/>
      <c r="L745" s="85"/>
      <c r="M745" s="85"/>
      <c r="N745" s="86"/>
      <c r="O745" s="80"/>
      <c r="P745" s="87"/>
      <c r="Q745" s="88" t="str">
        <f t="shared" si="161"/>
        <v xml:space="preserve"> </v>
      </c>
      <c r="R745" s="89"/>
      <c r="S745" s="90" t="str">
        <f t="shared" si="162"/>
        <v xml:space="preserve"> </v>
      </c>
      <c r="T745" s="90"/>
      <c r="U745" s="90"/>
      <c r="V745" s="90"/>
      <c r="W745" s="90"/>
      <c r="X745" s="87" t="s">
        <v>75</v>
      </c>
      <c r="Y745" s="76"/>
      <c r="Z745" s="91">
        <f t="shared" si="157"/>
        <v>0</v>
      </c>
      <c r="AA745" s="88" t="str">
        <f t="shared" si="163"/>
        <v xml:space="preserve"> </v>
      </c>
      <c r="AB745" s="91" t="str">
        <f t="shared" si="158"/>
        <v xml:space="preserve"> </v>
      </c>
      <c r="AC745" s="78"/>
      <c r="AD745" s="78"/>
      <c r="AE745" s="78"/>
      <c r="AG745" s="94" t="str">
        <f t="shared" si="159"/>
        <v>≤60</v>
      </c>
      <c r="AH745" s="94">
        <f t="shared" ca="1" si="160"/>
        <v>29</v>
      </c>
      <c r="AI745" s="95">
        <f t="shared" si="168"/>
        <v>0</v>
      </c>
      <c r="AJ745" s="95">
        <f t="shared" si="169"/>
        <v>0</v>
      </c>
      <c r="AK745" s="96">
        <f t="shared" si="164"/>
        <v>0</v>
      </c>
      <c r="AL745" s="96">
        <f t="shared" si="165"/>
        <v>0</v>
      </c>
    </row>
    <row r="746" spans="2:38" s="97" customFormat="1" ht="39.6" x14ac:dyDescent="0.3">
      <c r="B746" s="79">
        <f t="shared" si="166"/>
        <v>743</v>
      </c>
      <c r="C746" s="79"/>
      <c r="D746" s="80" t="s">
        <v>95</v>
      </c>
      <c r="E746" s="80"/>
      <c r="F746" s="81"/>
      <c r="G746" s="82" t="str">
        <f t="shared" si="167"/>
        <v xml:space="preserve">Группа от QF </v>
      </c>
      <c r="H746" s="83"/>
      <c r="I746" s="83"/>
      <c r="J746" s="133"/>
      <c r="K746" s="84"/>
      <c r="L746" s="85"/>
      <c r="M746" s="85"/>
      <c r="N746" s="86"/>
      <c r="O746" s="80"/>
      <c r="P746" s="87"/>
      <c r="Q746" s="88" t="str">
        <f t="shared" si="161"/>
        <v xml:space="preserve"> </v>
      </c>
      <c r="R746" s="89"/>
      <c r="S746" s="90" t="str">
        <f t="shared" si="162"/>
        <v xml:space="preserve"> </v>
      </c>
      <c r="T746" s="90"/>
      <c r="U746" s="90"/>
      <c r="V746" s="90"/>
      <c r="W746" s="90"/>
      <c r="X746" s="87" t="s">
        <v>75</v>
      </c>
      <c r="Y746" s="76"/>
      <c r="Z746" s="91">
        <f t="shared" si="157"/>
        <v>0</v>
      </c>
      <c r="AA746" s="88" t="str">
        <f t="shared" si="163"/>
        <v xml:space="preserve"> </v>
      </c>
      <c r="AB746" s="91" t="str">
        <f t="shared" si="158"/>
        <v xml:space="preserve"> </v>
      </c>
      <c r="AC746" s="78"/>
      <c r="AD746" s="78"/>
      <c r="AE746" s="78"/>
      <c r="AG746" s="94" t="str">
        <f t="shared" si="159"/>
        <v>≤60</v>
      </c>
      <c r="AH746" s="94">
        <f t="shared" ca="1" si="160"/>
        <v>22</v>
      </c>
      <c r="AI746" s="95">
        <f t="shared" si="168"/>
        <v>0</v>
      </c>
      <c r="AJ746" s="95">
        <f t="shared" si="169"/>
        <v>0</v>
      </c>
      <c r="AK746" s="96">
        <f t="shared" si="164"/>
        <v>0</v>
      </c>
      <c r="AL746" s="96">
        <f t="shared" si="165"/>
        <v>0</v>
      </c>
    </row>
    <row r="747" spans="2:38" s="97" customFormat="1" ht="39.6" x14ac:dyDescent="0.3">
      <c r="B747" s="79">
        <f t="shared" si="166"/>
        <v>744</v>
      </c>
      <c r="C747" s="79"/>
      <c r="D747" s="80" t="s">
        <v>95</v>
      </c>
      <c r="E747" s="80"/>
      <c r="F747" s="81"/>
      <c r="G747" s="82" t="str">
        <f t="shared" si="167"/>
        <v xml:space="preserve">Группа от QF </v>
      </c>
      <c r="H747" s="83"/>
      <c r="I747" s="83"/>
      <c r="J747" s="133"/>
      <c r="K747" s="84"/>
      <c r="L747" s="85"/>
      <c r="M747" s="85"/>
      <c r="N747" s="86"/>
      <c r="O747" s="80"/>
      <c r="P747" s="87"/>
      <c r="Q747" s="88" t="str">
        <f t="shared" si="161"/>
        <v xml:space="preserve"> </v>
      </c>
      <c r="R747" s="89"/>
      <c r="S747" s="90" t="str">
        <f t="shared" si="162"/>
        <v xml:space="preserve"> </v>
      </c>
      <c r="T747" s="90"/>
      <c r="U747" s="90"/>
      <c r="V747" s="90"/>
      <c r="W747" s="90"/>
      <c r="X747" s="87" t="s">
        <v>75</v>
      </c>
      <c r="Y747" s="76"/>
      <c r="Z747" s="91">
        <f t="shared" si="157"/>
        <v>0</v>
      </c>
      <c r="AA747" s="88" t="str">
        <f t="shared" si="163"/>
        <v xml:space="preserve"> </v>
      </c>
      <c r="AB747" s="91" t="str">
        <f t="shared" si="158"/>
        <v xml:space="preserve"> </v>
      </c>
      <c r="AC747" s="78"/>
      <c r="AD747" s="78"/>
      <c r="AE747" s="78"/>
      <c r="AG747" s="94" t="str">
        <f t="shared" si="159"/>
        <v>≤60</v>
      </c>
      <c r="AH747" s="94">
        <f t="shared" ca="1" si="160"/>
        <v>21</v>
      </c>
      <c r="AI747" s="95">
        <f t="shared" si="168"/>
        <v>0</v>
      </c>
      <c r="AJ747" s="95">
        <f t="shared" si="169"/>
        <v>0</v>
      </c>
      <c r="AK747" s="96">
        <f t="shared" si="164"/>
        <v>0</v>
      </c>
      <c r="AL747" s="96">
        <f t="shared" si="165"/>
        <v>0</v>
      </c>
    </row>
    <row r="748" spans="2:38" s="97" customFormat="1" ht="39.6" x14ac:dyDescent="0.3">
      <c r="B748" s="79">
        <f t="shared" si="166"/>
        <v>745</v>
      </c>
      <c r="C748" s="79"/>
      <c r="D748" s="80" t="s">
        <v>95</v>
      </c>
      <c r="E748" s="80"/>
      <c r="F748" s="81"/>
      <c r="G748" s="82" t="str">
        <f t="shared" si="167"/>
        <v xml:space="preserve">Группа от QF </v>
      </c>
      <c r="H748" s="83"/>
      <c r="I748" s="83"/>
      <c r="J748" s="133"/>
      <c r="K748" s="84"/>
      <c r="L748" s="85"/>
      <c r="M748" s="85"/>
      <c r="N748" s="86"/>
      <c r="O748" s="80"/>
      <c r="P748" s="87"/>
      <c r="Q748" s="88" t="str">
        <f t="shared" si="161"/>
        <v xml:space="preserve"> </v>
      </c>
      <c r="R748" s="89"/>
      <c r="S748" s="90" t="str">
        <f t="shared" si="162"/>
        <v xml:space="preserve"> </v>
      </c>
      <c r="T748" s="90"/>
      <c r="U748" s="90"/>
      <c r="V748" s="90"/>
      <c r="W748" s="90"/>
      <c r="X748" s="87" t="s">
        <v>75</v>
      </c>
      <c r="Y748" s="76"/>
      <c r="Z748" s="91">
        <f t="shared" si="157"/>
        <v>0</v>
      </c>
      <c r="AA748" s="88" t="str">
        <f t="shared" si="163"/>
        <v xml:space="preserve"> </v>
      </c>
      <c r="AB748" s="91" t="str">
        <f t="shared" si="158"/>
        <v xml:space="preserve"> </v>
      </c>
      <c r="AC748" s="78"/>
      <c r="AD748" s="78"/>
      <c r="AE748" s="78"/>
      <c r="AG748" s="94" t="str">
        <f t="shared" si="159"/>
        <v>≤60</v>
      </c>
      <c r="AH748" s="94">
        <f t="shared" ca="1" si="160"/>
        <v>31</v>
      </c>
      <c r="AI748" s="95">
        <f t="shared" si="168"/>
        <v>0</v>
      </c>
      <c r="AJ748" s="95">
        <f t="shared" si="169"/>
        <v>0</v>
      </c>
      <c r="AK748" s="96">
        <f t="shared" si="164"/>
        <v>0</v>
      </c>
      <c r="AL748" s="96">
        <f t="shared" si="165"/>
        <v>0</v>
      </c>
    </row>
    <row r="749" spans="2:38" s="97" customFormat="1" ht="39.6" x14ac:dyDescent="0.3">
      <c r="B749" s="79">
        <f t="shared" si="166"/>
        <v>746</v>
      </c>
      <c r="C749" s="79"/>
      <c r="D749" s="80" t="s">
        <v>95</v>
      </c>
      <c r="E749" s="80"/>
      <c r="F749" s="81"/>
      <c r="G749" s="82" t="str">
        <f t="shared" si="167"/>
        <v xml:space="preserve">Группа от QF </v>
      </c>
      <c r="H749" s="83"/>
      <c r="I749" s="83"/>
      <c r="J749" s="133"/>
      <c r="K749" s="84"/>
      <c r="L749" s="85"/>
      <c r="M749" s="85"/>
      <c r="N749" s="86"/>
      <c r="O749" s="80"/>
      <c r="P749" s="87"/>
      <c r="Q749" s="88" t="str">
        <f t="shared" si="161"/>
        <v xml:space="preserve"> </v>
      </c>
      <c r="R749" s="89"/>
      <c r="S749" s="90" t="str">
        <f t="shared" si="162"/>
        <v xml:space="preserve"> </v>
      </c>
      <c r="T749" s="90"/>
      <c r="U749" s="90"/>
      <c r="V749" s="90"/>
      <c r="W749" s="90"/>
      <c r="X749" s="87" t="s">
        <v>75</v>
      </c>
      <c r="Y749" s="76"/>
      <c r="Z749" s="91">
        <f t="shared" si="157"/>
        <v>0</v>
      </c>
      <c r="AA749" s="88" t="str">
        <f t="shared" si="163"/>
        <v xml:space="preserve"> </v>
      </c>
      <c r="AB749" s="91" t="str">
        <f t="shared" si="158"/>
        <v xml:space="preserve"> </v>
      </c>
      <c r="AC749" s="78"/>
      <c r="AD749" s="78"/>
      <c r="AE749" s="78"/>
      <c r="AG749" s="94" t="str">
        <f t="shared" si="159"/>
        <v>≤60</v>
      </c>
      <c r="AH749" s="94">
        <f t="shared" ca="1" si="160"/>
        <v>23</v>
      </c>
      <c r="AI749" s="95">
        <f t="shared" si="168"/>
        <v>0</v>
      </c>
      <c r="AJ749" s="95">
        <f t="shared" si="169"/>
        <v>0</v>
      </c>
      <c r="AK749" s="96">
        <f t="shared" si="164"/>
        <v>0</v>
      </c>
      <c r="AL749" s="96">
        <f t="shared" si="165"/>
        <v>0</v>
      </c>
    </row>
    <row r="750" spans="2:38" s="97" customFormat="1" ht="39.6" x14ac:dyDescent="0.3">
      <c r="B750" s="79">
        <f t="shared" si="166"/>
        <v>747</v>
      </c>
      <c r="C750" s="79"/>
      <c r="D750" s="80" t="s">
        <v>95</v>
      </c>
      <c r="E750" s="80"/>
      <c r="F750" s="81"/>
      <c r="G750" s="82" t="str">
        <f t="shared" si="167"/>
        <v xml:space="preserve">Группа от QF </v>
      </c>
      <c r="H750" s="83"/>
      <c r="I750" s="83"/>
      <c r="J750" s="133"/>
      <c r="K750" s="84"/>
      <c r="L750" s="85"/>
      <c r="M750" s="85"/>
      <c r="N750" s="86"/>
      <c r="O750" s="80"/>
      <c r="P750" s="87"/>
      <c r="Q750" s="88" t="str">
        <f t="shared" si="161"/>
        <v xml:space="preserve"> </v>
      </c>
      <c r="R750" s="89"/>
      <c r="S750" s="90" t="str">
        <f t="shared" si="162"/>
        <v xml:space="preserve"> </v>
      </c>
      <c r="T750" s="90"/>
      <c r="U750" s="90"/>
      <c r="V750" s="90"/>
      <c r="W750" s="90"/>
      <c r="X750" s="87" t="s">
        <v>75</v>
      </c>
      <c r="Y750" s="76"/>
      <c r="Z750" s="91">
        <f t="shared" si="157"/>
        <v>0</v>
      </c>
      <c r="AA750" s="88" t="str">
        <f t="shared" si="163"/>
        <v xml:space="preserve"> </v>
      </c>
      <c r="AB750" s="91" t="str">
        <f t="shared" si="158"/>
        <v xml:space="preserve"> </v>
      </c>
      <c r="AC750" s="78"/>
      <c r="AD750" s="78"/>
      <c r="AE750" s="78"/>
      <c r="AG750" s="94" t="str">
        <f t="shared" si="159"/>
        <v>≤60</v>
      </c>
      <c r="AH750" s="94">
        <f t="shared" ca="1" si="160"/>
        <v>21</v>
      </c>
      <c r="AI750" s="95">
        <f t="shared" si="168"/>
        <v>0</v>
      </c>
      <c r="AJ750" s="95">
        <f t="shared" si="169"/>
        <v>0</v>
      </c>
      <c r="AK750" s="96">
        <f t="shared" si="164"/>
        <v>0</v>
      </c>
      <c r="AL750" s="96">
        <f t="shared" si="165"/>
        <v>0</v>
      </c>
    </row>
    <row r="751" spans="2:38" s="97" customFormat="1" ht="39.6" x14ac:dyDescent="0.3">
      <c r="B751" s="79">
        <f t="shared" si="166"/>
        <v>748</v>
      </c>
      <c r="C751" s="79"/>
      <c r="D751" s="80" t="s">
        <v>95</v>
      </c>
      <c r="E751" s="80"/>
      <c r="F751" s="81"/>
      <c r="G751" s="82" t="str">
        <f t="shared" si="167"/>
        <v xml:space="preserve">Группа от QF </v>
      </c>
      <c r="H751" s="83"/>
      <c r="I751" s="83"/>
      <c r="J751" s="133"/>
      <c r="K751" s="84"/>
      <c r="L751" s="85"/>
      <c r="M751" s="85"/>
      <c r="N751" s="86"/>
      <c r="O751" s="80"/>
      <c r="P751" s="87"/>
      <c r="Q751" s="88" t="str">
        <f t="shared" si="161"/>
        <v xml:space="preserve"> </v>
      </c>
      <c r="R751" s="89"/>
      <c r="S751" s="90" t="str">
        <f t="shared" si="162"/>
        <v xml:space="preserve"> </v>
      </c>
      <c r="T751" s="90"/>
      <c r="U751" s="90"/>
      <c r="V751" s="90"/>
      <c r="W751" s="90"/>
      <c r="X751" s="87" t="s">
        <v>75</v>
      </c>
      <c r="Y751" s="76"/>
      <c r="Z751" s="91">
        <f t="shared" si="157"/>
        <v>0</v>
      </c>
      <c r="AA751" s="88" t="str">
        <f t="shared" si="163"/>
        <v xml:space="preserve"> </v>
      </c>
      <c r="AB751" s="91" t="str">
        <f t="shared" si="158"/>
        <v xml:space="preserve"> </v>
      </c>
      <c r="AC751" s="78"/>
      <c r="AD751" s="78"/>
      <c r="AE751" s="78"/>
      <c r="AG751" s="94" t="str">
        <f t="shared" si="159"/>
        <v>≤60</v>
      </c>
      <c r="AH751" s="94">
        <f t="shared" ca="1" si="160"/>
        <v>39</v>
      </c>
      <c r="AI751" s="95">
        <f t="shared" si="168"/>
        <v>0</v>
      </c>
      <c r="AJ751" s="95">
        <f t="shared" si="169"/>
        <v>0</v>
      </c>
      <c r="AK751" s="96">
        <f t="shared" si="164"/>
        <v>0</v>
      </c>
      <c r="AL751" s="96">
        <f t="shared" si="165"/>
        <v>0</v>
      </c>
    </row>
    <row r="752" spans="2:38" s="97" customFormat="1" ht="39.6" x14ac:dyDescent="0.3">
      <c r="B752" s="79">
        <f t="shared" si="166"/>
        <v>749</v>
      </c>
      <c r="C752" s="79"/>
      <c r="D752" s="80" t="s">
        <v>95</v>
      </c>
      <c r="E752" s="80"/>
      <c r="F752" s="81"/>
      <c r="G752" s="82" t="str">
        <f t="shared" si="167"/>
        <v xml:space="preserve">Группа от QF </v>
      </c>
      <c r="H752" s="83"/>
      <c r="I752" s="83"/>
      <c r="J752" s="133"/>
      <c r="K752" s="84"/>
      <c r="L752" s="85"/>
      <c r="M752" s="85"/>
      <c r="N752" s="86"/>
      <c r="O752" s="80"/>
      <c r="P752" s="87"/>
      <c r="Q752" s="88" t="str">
        <f t="shared" si="161"/>
        <v xml:space="preserve"> </v>
      </c>
      <c r="R752" s="89"/>
      <c r="S752" s="90" t="str">
        <f t="shared" si="162"/>
        <v xml:space="preserve"> </v>
      </c>
      <c r="T752" s="90"/>
      <c r="U752" s="90"/>
      <c r="V752" s="90"/>
      <c r="W752" s="90"/>
      <c r="X752" s="87" t="s">
        <v>75</v>
      </c>
      <c r="Y752" s="76"/>
      <c r="Z752" s="91">
        <f t="shared" si="157"/>
        <v>0</v>
      </c>
      <c r="AA752" s="88" t="str">
        <f t="shared" si="163"/>
        <v xml:space="preserve"> </v>
      </c>
      <c r="AB752" s="91" t="str">
        <f t="shared" si="158"/>
        <v xml:space="preserve"> </v>
      </c>
      <c r="AC752" s="78"/>
      <c r="AD752" s="78"/>
      <c r="AE752" s="78"/>
      <c r="AG752" s="94" t="str">
        <f t="shared" si="159"/>
        <v>≤60</v>
      </c>
      <c r="AH752" s="94">
        <f t="shared" ca="1" si="160"/>
        <v>42</v>
      </c>
      <c r="AI752" s="95">
        <f t="shared" si="168"/>
        <v>0</v>
      </c>
      <c r="AJ752" s="95">
        <f t="shared" si="169"/>
        <v>0</v>
      </c>
      <c r="AK752" s="96">
        <f t="shared" si="164"/>
        <v>0</v>
      </c>
      <c r="AL752" s="96">
        <f t="shared" si="165"/>
        <v>0</v>
      </c>
    </row>
    <row r="753" spans="2:38" s="97" customFormat="1" ht="39.6" x14ac:dyDescent="0.3">
      <c r="B753" s="79">
        <f t="shared" si="166"/>
        <v>750</v>
      </c>
      <c r="C753" s="79"/>
      <c r="D753" s="80" t="s">
        <v>95</v>
      </c>
      <c r="E753" s="80"/>
      <c r="F753" s="81"/>
      <c r="G753" s="82" t="str">
        <f t="shared" si="167"/>
        <v xml:space="preserve">Группа от QF </v>
      </c>
      <c r="H753" s="83"/>
      <c r="I753" s="83"/>
      <c r="J753" s="133"/>
      <c r="K753" s="84"/>
      <c r="L753" s="85"/>
      <c r="M753" s="85"/>
      <c r="N753" s="86"/>
      <c r="O753" s="80"/>
      <c r="P753" s="87"/>
      <c r="Q753" s="88" t="str">
        <f t="shared" si="161"/>
        <v xml:space="preserve"> </v>
      </c>
      <c r="R753" s="89"/>
      <c r="S753" s="90" t="str">
        <f t="shared" si="162"/>
        <v xml:space="preserve"> </v>
      </c>
      <c r="T753" s="90"/>
      <c r="U753" s="90"/>
      <c r="V753" s="90"/>
      <c r="W753" s="90"/>
      <c r="X753" s="87" t="s">
        <v>75</v>
      </c>
      <c r="Y753" s="76"/>
      <c r="Z753" s="91">
        <f t="shared" si="157"/>
        <v>0</v>
      </c>
      <c r="AA753" s="88" t="str">
        <f t="shared" si="163"/>
        <v xml:space="preserve"> </v>
      </c>
      <c r="AB753" s="91" t="str">
        <f t="shared" si="158"/>
        <v xml:space="preserve"> </v>
      </c>
      <c r="AC753" s="78"/>
      <c r="AD753" s="78"/>
      <c r="AE753" s="78"/>
      <c r="AG753" s="94" t="str">
        <f t="shared" si="159"/>
        <v>≤60</v>
      </c>
      <c r="AH753" s="94">
        <f t="shared" ca="1" si="160"/>
        <v>40</v>
      </c>
      <c r="AI753" s="95">
        <f t="shared" si="168"/>
        <v>0</v>
      </c>
      <c r="AJ753" s="95">
        <f t="shared" si="169"/>
        <v>0</v>
      </c>
      <c r="AK753" s="96">
        <f t="shared" si="164"/>
        <v>0</v>
      </c>
      <c r="AL753" s="96">
        <f t="shared" si="165"/>
        <v>0</v>
      </c>
    </row>
    <row r="754" spans="2:38" s="97" customFormat="1" ht="39.6" x14ac:dyDescent="0.3">
      <c r="B754" s="79">
        <f t="shared" si="166"/>
        <v>751</v>
      </c>
      <c r="C754" s="79"/>
      <c r="D754" s="80" t="s">
        <v>95</v>
      </c>
      <c r="E754" s="80"/>
      <c r="F754" s="81"/>
      <c r="G754" s="82" t="str">
        <f t="shared" si="167"/>
        <v xml:space="preserve">Группа от QF </v>
      </c>
      <c r="H754" s="83"/>
      <c r="I754" s="83"/>
      <c r="J754" s="133"/>
      <c r="K754" s="84"/>
      <c r="L754" s="85"/>
      <c r="M754" s="85"/>
      <c r="N754" s="86"/>
      <c r="O754" s="80"/>
      <c r="P754" s="87"/>
      <c r="Q754" s="88" t="str">
        <f t="shared" si="161"/>
        <v xml:space="preserve"> </v>
      </c>
      <c r="R754" s="89"/>
      <c r="S754" s="90" t="str">
        <f t="shared" si="162"/>
        <v xml:space="preserve"> </v>
      </c>
      <c r="T754" s="90"/>
      <c r="U754" s="90"/>
      <c r="V754" s="90"/>
      <c r="W754" s="90"/>
      <c r="X754" s="87" t="s">
        <v>75</v>
      </c>
      <c r="Y754" s="76"/>
      <c r="Z754" s="91">
        <f t="shared" si="157"/>
        <v>0</v>
      </c>
      <c r="AA754" s="88" t="str">
        <f t="shared" si="163"/>
        <v xml:space="preserve"> </v>
      </c>
      <c r="AB754" s="91" t="str">
        <f t="shared" si="158"/>
        <v xml:space="preserve"> </v>
      </c>
      <c r="AC754" s="78"/>
      <c r="AD754" s="78"/>
      <c r="AE754" s="78"/>
      <c r="AG754" s="94" t="str">
        <f t="shared" si="159"/>
        <v>≤60</v>
      </c>
      <c r="AH754" s="94">
        <f t="shared" ca="1" si="160"/>
        <v>39</v>
      </c>
      <c r="AI754" s="95">
        <f t="shared" si="168"/>
        <v>0</v>
      </c>
      <c r="AJ754" s="95">
        <f t="shared" si="169"/>
        <v>0</v>
      </c>
      <c r="AK754" s="96">
        <f t="shared" si="164"/>
        <v>0</v>
      </c>
      <c r="AL754" s="96">
        <f t="shared" si="165"/>
        <v>0</v>
      </c>
    </row>
    <row r="755" spans="2:38" s="97" customFormat="1" ht="39.6" x14ac:dyDescent="0.3">
      <c r="B755" s="79">
        <f t="shared" si="166"/>
        <v>752</v>
      </c>
      <c r="C755" s="79"/>
      <c r="D755" s="80" t="s">
        <v>95</v>
      </c>
      <c r="E755" s="80"/>
      <c r="F755" s="81"/>
      <c r="G755" s="82" t="str">
        <f t="shared" si="167"/>
        <v xml:space="preserve">Группа от QF </v>
      </c>
      <c r="H755" s="83"/>
      <c r="I755" s="83"/>
      <c r="J755" s="133"/>
      <c r="K755" s="84"/>
      <c r="L755" s="85"/>
      <c r="M755" s="85"/>
      <c r="N755" s="86"/>
      <c r="O755" s="80"/>
      <c r="P755" s="87"/>
      <c r="Q755" s="88" t="str">
        <f t="shared" si="161"/>
        <v xml:space="preserve"> </v>
      </c>
      <c r="R755" s="89"/>
      <c r="S755" s="90" t="str">
        <f t="shared" si="162"/>
        <v xml:space="preserve"> </v>
      </c>
      <c r="T755" s="90"/>
      <c r="U755" s="90"/>
      <c r="V755" s="90"/>
      <c r="W755" s="90"/>
      <c r="X755" s="87" t="s">
        <v>75</v>
      </c>
      <c r="Y755" s="76"/>
      <c r="Z755" s="91">
        <f t="shared" si="157"/>
        <v>0</v>
      </c>
      <c r="AA755" s="88" t="str">
        <f t="shared" si="163"/>
        <v xml:space="preserve"> </v>
      </c>
      <c r="AB755" s="91" t="str">
        <f t="shared" si="158"/>
        <v xml:space="preserve"> </v>
      </c>
      <c r="AC755" s="78"/>
      <c r="AD755" s="78"/>
      <c r="AE755" s="78"/>
      <c r="AG755" s="94" t="str">
        <f t="shared" si="159"/>
        <v>≤60</v>
      </c>
      <c r="AH755" s="94">
        <f t="shared" ca="1" si="160"/>
        <v>47</v>
      </c>
      <c r="AI755" s="95">
        <f t="shared" si="168"/>
        <v>0</v>
      </c>
      <c r="AJ755" s="95">
        <f t="shared" si="169"/>
        <v>0</v>
      </c>
      <c r="AK755" s="96">
        <f t="shared" si="164"/>
        <v>0</v>
      </c>
      <c r="AL755" s="96">
        <f t="shared" si="165"/>
        <v>0</v>
      </c>
    </row>
    <row r="756" spans="2:38" s="97" customFormat="1" ht="39.6" x14ac:dyDescent="0.3">
      <c r="B756" s="79">
        <f t="shared" si="166"/>
        <v>753</v>
      </c>
      <c r="C756" s="79"/>
      <c r="D756" s="80" t="s">
        <v>95</v>
      </c>
      <c r="E756" s="80"/>
      <c r="F756" s="81"/>
      <c r="G756" s="82" t="str">
        <f t="shared" si="167"/>
        <v xml:space="preserve">Группа от QF </v>
      </c>
      <c r="H756" s="83"/>
      <c r="I756" s="83"/>
      <c r="J756" s="133"/>
      <c r="K756" s="84"/>
      <c r="L756" s="85"/>
      <c r="M756" s="85"/>
      <c r="N756" s="86"/>
      <c r="O756" s="80"/>
      <c r="P756" s="87"/>
      <c r="Q756" s="88" t="str">
        <f t="shared" si="161"/>
        <v xml:space="preserve"> </v>
      </c>
      <c r="R756" s="89"/>
      <c r="S756" s="90" t="str">
        <f t="shared" si="162"/>
        <v xml:space="preserve"> </v>
      </c>
      <c r="T756" s="90"/>
      <c r="U756" s="90"/>
      <c r="V756" s="90"/>
      <c r="W756" s="90"/>
      <c r="X756" s="87" t="s">
        <v>75</v>
      </c>
      <c r="Y756" s="76"/>
      <c r="Z756" s="91">
        <f t="shared" si="157"/>
        <v>0</v>
      </c>
      <c r="AA756" s="88" t="str">
        <f t="shared" si="163"/>
        <v xml:space="preserve"> </v>
      </c>
      <c r="AB756" s="91" t="str">
        <f t="shared" si="158"/>
        <v xml:space="preserve"> </v>
      </c>
      <c r="AC756" s="78"/>
      <c r="AD756" s="78"/>
      <c r="AE756" s="78"/>
      <c r="AG756" s="94" t="str">
        <f t="shared" si="159"/>
        <v>≤60</v>
      </c>
      <c r="AH756" s="94">
        <f t="shared" ca="1" si="160"/>
        <v>33</v>
      </c>
      <c r="AI756" s="95">
        <f t="shared" si="168"/>
        <v>0</v>
      </c>
      <c r="AJ756" s="95">
        <f t="shared" si="169"/>
        <v>0</v>
      </c>
      <c r="AK756" s="96">
        <f t="shared" si="164"/>
        <v>0</v>
      </c>
      <c r="AL756" s="96">
        <f t="shared" si="165"/>
        <v>0</v>
      </c>
    </row>
    <row r="757" spans="2:38" s="97" customFormat="1" ht="39.6" x14ac:dyDescent="0.3">
      <c r="B757" s="79">
        <f t="shared" si="166"/>
        <v>754</v>
      </c>
      <c r="C757" s="79"/>
      <c r="D757" s="80" t="s">
        <v>95</v>
      </c>
      <c r="E757" s="80"/>
      <c r="F757" s="81"/>
      <c r="G757" s="82" t="str">
        <f t="shared" si="167"/>
        <v xml:space="preserve">Группа от QF </v>
      </c>
      <c r="H757" s="83"/>
      <c r="I757" s="83"/>
      <c r="J757" s="133"/>
      <c r="K757" s="84"/>
      <c r="L757" s="85"/>
      <c r="M757" s="85"/>
      <c r="N757" s="86"/>
      <c r="O757" s="80"/>
      <c r="P757" s="87"/>
      <c r="Q757" s="88" t="str">
        <f t="shared" si="161"/>
        <v xml:space="preserve"> </v>
      </c>
      <c r="R757" s="89"/>
      <c r="S757" s="90" t="str">
        <f t="shared" si="162"/>
        <v xml:space="preserve"> </v>
      </c>
      <c r="T757" s="90"/>
      <c r="U757" s="90"/>
      <c r="V757" s="90"/>
      <c r="W757" s="90"/>
      <c r="X757" s="87" t="s">
        <v>75</v>
      </c>
      <c r="Y757" s="76"/>
      <c r="Z757" s="91">
        <f t="shared" si="157"/>
        <v>0</v>
      </c>
      <c r="AA757" s="88" t="str">
        <f t="shared" si="163"/>
        <v xml:space="preserve"> </v>
      </c>
      <c r="AB757" s="91" t="str">
        <f t="shared" si="158"/>
        <v xml:space="preserve"> </v>
      </c>
      <c r="AC757" s="78"/>
      <c r="AD757" s="78"/>
      <c r="AE757" s="78"/>
      <c r="AG757" s="94" t="str">
        <f t="shared" si="159"/>
        <v>≤60</v>
      </c>
      <c r="AH757" s="94">
        <f t="shared" ca="1" si="160"/>
        <v>20</v>
      </c>
      <c r="AI757" s="95">
        <f t="shared" si="168"/>
        <v>0</v>
      </c>
      <c r="AJ757" s="95">
        <f t="shared" si="169"/>
        <v>0</v>
      </c>
      <c r="AK757" s="96">
        <f t="shared" si="164"/>
        <v>0</v>
      </c>
      <c r="AL757" s="96">
        <f t="shared" si="165"/>
        <v>0</v>
      </c>
    </row>
    <row r="758" spans="2:38" s="97" customFormat="1" ht="39.6" x14ac:dyDescent="0.3">
      <c r="B758" s="79">
        <f t="shared" si="166"/>
        <v>755</v>
      </c>
      <c r="C758" s="79"/>
      <c r="D758" s="80" t="s">
        <v>95</v>
      </c>
      <c r="E758" s="80"/>
      <c r="F758" s="81"/>
      <c r="G758" s="82" t="str">
        <f t="shared" si="167"/>
        <v xml:space="preserve">Группа от QF </v>
      </c>
      <c r="H758" s="83"/>
      <c r="I758" s="83"/>
      <c r="J758" s="133"/>
      <c r="K758" s="84"/>
      <c r="L758" s="85"/>
      <c r="M758" s="85"/>
      <c r="N758" s="86"/>
      <c r="O758" s="80"/>
      <c r="P758" s="87"/>
      <c r="Q758" s="88" t="str">
        <f t="shared" si="161"/>
        <v xml:space="preserve"> </v>
      </c>
      <c r="R758" s="89"/>
      <c r="S758" s="90" t="str">
        <f t="shared" si="162"/>
        <v xml:space="preserve"> </v>
      </c>
      <c r="T758" s="90"/>
      <c r="U758" s="90"/>
      <c r="V758" s="90"/>
      <c r="W758" s="90"/>
      <c r="X758" s="87" t="s">
        <v>75</v>
      </c>
      <c r="Y758" s="76"/>
      <c r="Z758" s="91">
        <f t="shared" si="157"/>
        <v>0</v>
      </c>
      <c r="AA758" s="88" t="str">
        <f t="shared" si="163"/>
        <v xml:space="preserve"> </v>
      </c>
      <c r="AB758" s="91" t="str">
        <f t="shared" si="158"/>
        <v xml:space="preserve"> </v>
      </c>
      <c r="AC758" s="78"/>
      <c r="AD758" s="78"/>
      <c r="AE758" s="78"/>
      <c r="AG758" s="94" t="str">
        <f t="shared" si="159"/>
        <v>≤60</v>
      </c>
      <c r="AH758" s="94">
        <f t="shared" ca="1" si="160"/>
        <v>50</v>
      </c>
      <c r="AI758" s="95">
        <f t="shared" si="168"/>
        <v>0</v>
      </c>
      <c r="AJ758" s="95">
        <f t="shared" si="169"/>
        <v>0</v>
      </c>
      <c r="AK758" s="96">
        <f t="shared" si="164"/>
        <v>0</v>
      </c>
      <c r="AL758" s="96">
        <f t="shared" si="165"/>
        <v>0</v>
      </c>
    </row>
    <row r="759" spans="2:38" s="97" customFormat="1" ht="39.6" x14ac:dyDescent="0.3">
      <c r="B759" s="79">
        <f t="shared" si="166"/>
        <v>756</v>
      </c>
      <c r="C759" s="79"/>
      <c r="D759" s="80" t="s">
        <v>95</v>
      </c>
      <c r="E759" s="80"/>
      <c r="F759" s="81"/>
      <c r="G759" s="82" t="str">
        <f t="shared" si="167"/>
        <v xml:space="preserve">Группа от QF </v>
      </c>
      <c r="H759" s="83"/>
      <c r="I759" s="83"/>
      <c r="J759" s="133"/>
      <c r="K759" s="84"/>
      <c r="L759" s="85"/>
      <c r="M759" s="85"/>
      <c r="N759" s="86"/>
      <c r="O759" s="80"/>
      <c r="P759" s="87"/>
      <c r="Q759" s="88" t="str">
        <f t="shared" si="161"/>
        <v xml:space="preserve"> </v>
      </c>
      <c r="R759" s="89"/>
      <c r="S759" s="90" t="str">
        <f t="shared" si="162"/>
        <v xml:space="preserve"> </v>
      </c>
      <c r="T759" s="90"/>
      <c r="U759" s="90"/>
      <c r="V759" s="90"/>
      <c r="W759" s="90"/>
      <c r="X759" s="87" t="s">
        <v>75</v>
      </c>
      <c r="Y759" s="76"/>
      <c r="Z759" s="91">
        <f t="shared" si="157"/>
        <v>0</v>
      </c>
      <c r="AA759" s="88" t="str">
        <f t="shared" si="163"/>
        <v xml:space="preserve"> </v>
      </c>
      <c r="AB759" s="91" t="str">
        <f t="shared" si="158"/>
        <v xml:space="preserve"> </v>
      </c>
      <c r="AC759" s="78"/>
      <c r="AD759" s="78"/>
      <c r="AE759" s="78"/>
      <c r="AG759" s="94" t="str">
        <f t="shared" si="159"/>
        <v>≤60</v>
      </c>
      <c r="AH759" s="94">
        <f t="shared" ca="1" si="160"/>
        <v>43</v>
      </c>
      <c r="AI759" s="95">
        <f t="shared" si="168"/>
        <v>0</v>
      </c>
      <c r="AJ759" s="95">
        <f t="shared" si="169"/>
        <v>0</v>
      </c>
      <c r="AK759" s="96">
        <f t="shared" si="164"/>
        <v>0</v>
      </c>
      <c r="AL759" s="96">
        <f t="shared" si="165"/>
        <v>0</v>
      </c>
    </row>
    <row r="760" spans="2:38" s="97" customFormat="1" ht="39.6" x14ac:dyDescent="0.3">
      <c r="B760" s="79">
        <f t="shared" si="166"/>
        <v>757</v>
      </c>
      <c r="C760" s="79"/>
      <c r="D760" s="80" t="s">
        <v>95</v>
      </c>
      <c r="E760" s="80"/>
      <c r="F760" s="81"/>
      <c r="G760" s="82" t="str">
        <f t="shared" si="167"/>
        <v xml:space="preserve">Группа от QF </v>
      </c>
      <c r="H760" s="83"/>
      <c r="I760" s="83"/>
      <c r="J760" s="133"/>
      <c r="K760" s="84"/>
      <c r="L760" s="85"/>
      <c r="M760" s="85"/>
      <c r="N760" s="86"/>
      <c r="O760" s="80"/>
      <c r="P760" s="87"/>
      <c r="Q760" s="88" t="str">
        <f t="shared" si="161"/>
        <v xml:space="preserve"> </v>
      </c>
      <c r="R760" s="89"/>
      <c r="S760" s="90" t="str">
        <f t="shared" si="162"/>
        <v xml:space="preserve"> </v>
      </c>
      <c r="T760" s="90"/>
      <c r="U760" s="90"/>
      <c r="V760" s="90"/>
      <c r="W760" s="90"/>
      <c r="X760" s="87" t="s">
        <v>75</v>
      </c>
      <c r="Y760" s="76"/>
      <c r="Z760" s="91">
        <f t="shared" si="157"/>
        <v>0</v>
      </c>
      <c r="AA760" s="88" t="str">
        <f t="shared" si="163"/>
        <v xml:space="preserve"> </v>
      </c>
      <c r="AB760" s="91" t="str">
        <f t="shared" si="158"/>
        <v xml:space="preserve"> </v>
      </c>
      <c r="AC760" s="78"/>
      <c r="AD760" s="78"/>
      <c r="AE760" s="78"/>
      <c r="AG760" s="94" t="str">
        <f t="shared" si="159"/>
        <v>≤60</v>
      </c>
      <c r="AH760" s="94">
        <f t="shared" ca="1" si="160"/>
        <v>45</v>
      </c>
      <c r="AI760" s="95">
        <f t="shared" si="168"/>
        <v>0</v>
      </c>
      <c r="AJ760" s="95">
        <f t="shared" si="169"/>
        <v>0</v>
      </c>
      <c r="AK760" s="96">
        <f t="shared" si="164"/>
        <v>0</v>
      </c>
      <c r="AL760" s="96">
        <f t="shared" si="165"/>
        <v>0</v>
      </c>
    </row>
    <row r="761" spans="2:38" s="97" customFormat="1" ht="39.6" x14ac:dyDescent="0.3">
      <c r="B761" s="79">
        <f t="shared" si="166"/>
        <v>758</v>
      </c>
      <c r="C761" s="79"/>
      <c r="D761" s="80" t="s">
        <v>95</v>
      </c>
      <c r="E761" s="80"/>
      <c r="F761" s="81"/>
      <c r="G761" s="82" t="str">
        <f t="shared" si="167"/>
        <v xml:space="preserve">Группа от QF </v>
      </c>
      <c r="H761" s="83"/>
      <c r="I761" s="83"/>
      <c r="J761" s="133"/>
      <c r="K761" s="84"/>
      <c r="L761" s="85"/>
      <c r="M761" s="85"/>
      <c r="N761" s="86"/>
      <c r="O761" s="80"/>
      <c r="P761" s="87"/>
      <c r="Q761" s="88" t="str">
        <f t="shared" si="161"/>
        <v xml:space="preserve"> </v>
      </c>
      <c r="R761" s="89"/>
      <c r="S761" s="90" t="str">
        <f t="shared" si="162"/>
        <v xml:space="preserve"> </v>
      </c>
      <c r="T761" s="90"/>
      <c r="U761" s="90"/>
      <c r="V761" s="90"/>
      <c r="W761" s="90"/>
      <c r="X761" s="87" t="s">
        <v>75</v>
      </c>
      <c r="Y761" s="76"/>
      <c r="Z761" s="91">
        <f t="shared" si="157"/>
        <v>0</v>
      </c>
      <c r="AA761" s="88" t="str">
        <f t="shared" si="163"/>
        <v xml:space="preserve"> </v>
      </c>
      <c r="AB761" s="91" t="str">
        <f t="shared" si="158"/>
        <v xml:space="preserve"> </v>
      </c>
      <c r="AC761" s="78"/>
      <c r="AD761" s="78"/>
      <c r="AE761" s="78"/>
      <c r="AG761" s="94" t="str">
        <f t="shared" si="159"/>
        <v>≤60</v>
      </c>
      <c r="AH761" s="94">
        <f t="shared" ca="1" si="160"/>
        <v>31</v>
      </c>
      <c r="AI761" s="95">
        <f t="shared" si="168"/>
        <v>0</v>
      </c>
      <c r="AJ761" s="95">
        <f t="shared" si="169"/>
        <v>0</v>
      </c>
      <c r="AK761" s="96">
        <f t="shared" si="164"/>
        <v>0</v>
      </c>
      <c r="AL761" s="96">
        <f t="shared" si="165"/>
        <v>0</v>
      </c>
    </row>
    <row r="762" spans="2:38" s="97" customFormat="1" ht="39.6" x14ac:dyDescent="0.3">
      <c r="B762" s="79">
        <f t="shared" si="166"/>
        <v>759</v>
      </c>
      <c r="C762" s="79"/>
      <c r="D762" s="80" t="s">
        <v>95</v>
      </c>
      <c r="E762" s="80"/>
      <c r="F762" s="81"/>
      <c r="G762" s="82" t="str">
        <f t="shared" si="167"/>
        <v xml:space="preserve">Группа от QF </v>
      </c>
      <c r="H762" s="83"/>
      <c r="I762" s="83"/>
      <c r="J762" s="133"/>
      <c r="K762" s="84"/>
      <c r="L762" s="85"/>
      <c r="M762" s="85"/>
      <c r="N762" s="86"/>
      <c r="O762" s="80"/>
      <c r="P762" s="87"/>
      <c r="Q762" s="88" t="str">
        <f t="shared" si="161"/>
        <v xml:space="preserve"> </v>
      </c>
      <c r="R762" s="89"/>
      <c r="S762" s="90" t="str">
        <f t="shared" si="162"/>
        <v xml:space="preserve"> </v>
      </c>
      <c r="T762" s="90"/>
      <c r="U762" s="90"/>
      <c r="V762" s="90"/>
      <c r="W762" s="90"/>
      <c r="X762" s="87" t="s">
        <v>75</v>
      </c>
      <c r="Y762" s="76"/>
      <c r="Z762" s="91">
        <f t="shared" si="157"/>
        <v>0</v>
      </c>
      <c r="AA762" s="88" t="str">
        <f t="shared" si="163"/>
        <v xml:space="preserve"> </v>
      </c>
      <c r="AB762" s="91" t="str">
        <f t="shared" si="158"/>
        <v xml:space="preserve"> </v>
      </c>
      <c r="AC762" s="78"/>
      <c r="AD762" s="78"/>
      <c r="AE762" s="78"/>
      <c r="AG762" s="94" t="str">
        <f t="shared" si="159"/>
        <v>≤60</v>
      </c>
      <c r="AH762" s="94">
        <f t="shared" ca="1" si="160"/>
        <v>32</v>
      </c>
      <c r="AI762" s="95">
        <f t="shared" si="168"/>
        <v>0</v>
      </c>
      <c r="AJ762" s="95">
        <f t="shared" si="169"/>
        <v>0</v>
      </c>
      <c r="AK762" s="96">
        <f t="shared" si="164"/>
        <v>0</v>
      </c>
      <c r="AL762" s="96">
        <f t="shared" si="165"/>
        <v>0</v>
      </c>
    </row>
    <row r="763" spans="2:38" s="97" customFormat="1" ht="39.6" x14ac:dyDescent="0.3">
      <c r="B763" s="79">
        <f t="shared" si="166"/>
        <v>760</v>
      </c>
      <c r="C763" s="79"/>
      <c r="D763" s="80" t="s">
        <v>95</v>
      </c>
      <c r="E763" s="80"/>
      <c r="F763" s="81"/>
      <c r="G763" s="82" t="str">
        <f t="shared" si="167"/>
        <v xml:space="preserve">Группа от QF </v>
      </c>
      <c r="H763" s="83"/>
      <c r="I763" s="83"/>
      <c r="J763" s="133"/>
      <c r="K763" s="84"/>
      <c r="L763" s="85"/>
      <c r="M763" s="85"/>
      <c r="N763" s="86"/>
      <c r="O763" s="80"/>
      <c r="P763" s="87"/>
      <c r="Q763" s="88" t="str">
        <f t="shared" si="161"/>
        <v xml:space="preserve"> </v>
      </c>
      <c r="R763" s="89"/>
      <c r="S763" s="90" t="str">
        <f t="shared" si="162"/>
        <v xml:space="preserve"> </v>
      </c>
      <c r="T763" s="90"/>
      <c r="U763" s="90"/>
      <c r="V763" s="90"/>
      <c r="W763" s="90"/>
      <c r="X763" s="87" t="s">
        <v>75</v>
      </c>
      <c r="Y763" s="76"/>
      <c r="Z763" s="91">
        <f t="shared" si="157"/>
        <v>0</v>
      </c>
      <c r="AA763" s="88" t="str">
        <f t="shared" si="163"/>
        <v xml:space="preserve"> </v>
      </c>
      <c r="AB763" s="91" t="str">
        <f t="shared" si="158"/>
        <v xml:space="preserve"> </v>
      </c>
      <c r="AC763" s="78"/>
      <c r="AD763" s="78"/>
      <c r="AE763" s="78"/>
      <c r="AG763" s="94" t="str">
        <f t="shared" si="159"/>
        <v>≤60</v>
      </c>
      <c r="AH763" s="94">
        <f t="shared" ca="1" si="160"/>
        <v>44</v>
      </c>
      <c r="AI763" s="95">
        <f t="shared" si="168"/>
        <v>0</v>
      </c>
      <c r="AJ763" s="95">
        <f t="shared" si="169"/>
        <v>0</v>
      </c>
      <c r="AK763" s="96">
        <f t="shared" si="164"/>
        <v>0</v>
      </c>
      <c r="AL763" s="96">
        <f t="shared" si="165"/>
        <v>0</v>
      </c>
    </row>
    <row r="764" spans="2:38" s="97" customFormat="1" ht="39.6" x14ac:dyDescent="0.3">
      <c r="B764" s="79">
        <f t="shared" si="166"/>
        <v>761</v>
      </c>
      <c r="C764" s="79"/>
      <c r="D764" s="80" t="s">
        <v>95</v>
      </c>
      <c r="E764" s="80"/>
      <c r="F764" s="81"/>
      <c r="G764" s="82" t="str">
        <f t="shared" si="167"/>
        <v xml:space="preserve">Группа от QF </v>
      </c>
      <c r="H764" s="83"/>
      <c r="I764" s="83"/>
      <c r="J764" s="133"/>
      <c r="K764" s="84"/>
      <c r="L764" s="85"/>
      <c r="M764" s="85"/>
      <c r="N764" s="86"/>
      <c r="O764" s="80"/>
      <c r="P764" s="87"/>
      <c r="Q764" s="88" t="str">
        <f t="shared" si="161"/>
        <v xml:space="preserve"> </v>
      </c>
      <c r="R764" s="89"/>
      <c r="S764" s="90" t="str">
        <f t="shared" si="162"/>
        <v xml:space="preserve"> </v>
      </c>
      <c r="T764" s="90"/>
      <c r="U764" s="90"/>
      <c r="V764" s="90"/>
      <c r="W764" s="90"/>
      <c r="X764" s="87" t="s">
        <v>75</v>
      </c>
      <c r="Y764" s="76"/>
      <c r="Z764" s="91">
        <f t="shared" si="157"/>
        <v>0</v>
      </c>
      <c r="AA764" s="88" t="str">
        <f t="shared" si="163"/>
        <v xml:space="preserve"> </v>
      </c>
      <c r="AB764" s="91" t="str">
        <f t="shared" si="158"/>
        <v xml:space="preserve"> </v>
      </c>
      <c r="AC764" s="78"/>
      <c r="AD764" s="78"/>
      <c r="AE764" s="78"/>
      <c r="AG764" s="94" t="str">
        <f t="shared" si="159"/>
        <v>≤60</v>
      </c>
      <c r="AH764" s="94">
        <f t="shared" ca="1" si="160"/>
        <v>29</v>
      </c>
      <c r="AI764" s="95">
        <f t="shared" si="168"/>
        <v>0</v>
      </c>
      <c r="AJ764" s="95">
        <f t="shared" si="169"/>
        <v>0</v>
      </c>
      <c r="AK764" s="96">
        <f t="shared" si="164"/>
        <v>0</v>
      </c>
      <c r="AL764" s="96">
        <f t="shared" si="165"/>
        <v>0</v>
      </c>
    </row>
    <row r="765" spans="2:38" s="97" customFormat="1" ht="39.6" x14ac:dyDescent="0.3">
      <c r="B765" s="79">
        <f t="shared" si="166"/>
        <v>762</v>
      </c>
      <c r="C765" s="79"/>
      <c r="D765" s="80" t="s">
        <v>95</v>
      </c>
      <c r="E765" s="80"/>
      <c r="F765" s="81"/>
      <c r="G765" s="82" t="str">
        <f t="shared" si="167"/>
        <v xml:space="preserve">Группа от QF </v>
      </c>
      <c r="H765" s="83"/>
      <c r="I765" s="83"/>
      <c r="J765" s="133"/>
      <c r="K765" s="84"/>
      <c r="L765" s="85"/>
      <c r="M765" s="85"/>
      <c r="N765" s="86"/>
      <c r="O765" s="80"/>
      <c r="P765" s="87"/>
      <c r="Q765" s="88" t="str">
        <f t="shared" si="161"/>
        <v xml:space="preserve"> </v>
      </c>
      <c r="R765" s="89"/>
      <c r="S765" s="90" t="str">
        <f t="shared" si="162"/>
        <v xml:space="preserve"> </v>
      </c>
      <c r="T765" s="90"/>
      <c r="U765" s="90"/>
      <c r="V765" s="90"/>
      <c r="W765" s="90"/>
      <c r="X765" s="87" t="s">
        <v>75</v>
      </c>
      <c r="Y765" s="76"/>
      <c r="Z765" s="91">
        <f t="shared" si="157"/>
        <v>0</v>
      </c>
      <c r="AA765" s="88" t="str">
        <f t="shared" si="163"/>
        <v xml:space="preserve"> </v>
      </c>
      <c r="AB765" s="91" t="str">
        <f t="shared" si="158"/>
        <v xml:space="preserve"> </v>
      </c>
      <c r="AC765" s="78"/>
      <c r="AD765" s="78"/>
      <c r="AE765" s="78"/>
      <c r="AG765" s="94" t="str">
        <f t="shared" si="159"/>
        <v>≤60</v>
      </c>
      <c r="AH765" s="94">
        <f t="shared" ca="1" si="160"/>
        <v>40</v>
      </c>
      <c r="AI765" s="95">
        <f t="shared" si="168"/>
        <v>0</v>
      </c>
      <c r="AJ765" s="95">
        <f t="shared" si="169"/>
        <v>0</v>
      </c>
      <c r="AK765" s="96">
        <f t="shared" si="164"/>
        <v>0</v>
      </c>
      <c r="AL765" s="96">
        <f t="shared" si="165"/>
        <v>0</v>
      </c>
    </row>
    <row r="766" spans="2:38" s="97" customFormat="1" ht="39.6" x14ac:dyDescent="0.3">
      <c r="B766" s="79">
        <f t="shared" si="166"/>
        <v>763</v>
      </c>
      <c r="C766" s="79"/>
      <c r="D766" s="80" t="s">
        <v>95</v>
      </c>
      <c r="E766" s="80"/>
      <c r="F766" s="81"/>
      <c r="G766" s="82" t="str">
        <f t="shared" si="167"/>
        <v xml:space="preserve">Группа от QF </v>
      </c>
      <c r="H766" s="83"/>
      <c r="I766" s="83"/>
      <c r="J766" s="133"/>
      <c r="K766" s="84"/>
      <c r="L766" s="85"/>
      <c r="M766" s="85"/>
      <c r="N766" s="86"/>
      <c r="O766" s="80"/>
      <c r="P766" s="87"/>
      <c r="Q766" s="88" t="str">
        <f t="shared" si="161"/>
        <v xml:space="preserve"> </v>
      </c>
      <c r="R766" s="89"/>
      <c r="S766" s="90" t="str">
        <f t="shared" si="162"/>
        <v xml:space="preserve"> </v>
      </c>
      <c r="T766" s="90"/>
      <c r="U766" s="90"/>
      <c r="V766" s="90"/>
      <c r="W766" s="90"/>
      <c r="X766" s="87" t="s">
        <v>75</v>
      </c>
      <c r="Y766" s="76"/>
      <c r="Z766" s="91">
        <f t="shared" si="157"/>
        <v>0</v>
      </c>
      <c r="AA766" s="88" t="str">
        <f t="shared" si="163"/>
        <v xml:space="preserve"> </v>
      </c>
      <c r="AB766" s="91" t="str">
        <f t="shared" si="158"/>
        <v xml:space="preserve"> </v>
      </c>
      <c r="AC766" s="78"/>
      <c r="AD766" s="78"/>
      <c r="AE766" s="78"/>
      <c r="AG766" s="94" t="str">
        <f t="shared" si="159"/>
        <v>≤60</v>
      </c>
      <c r="AH766" s="94">
        <f t="shared" ca="1" si="160"/>
        <v>38</v>
      </c>
      <c r="AI766" s="95">
        <f t="shared" si="168"/>
        <v>0</v>
      </c>
      <c r="AJ766" s="95">
        <f t="shared" si="169"/>
        <v>0</v>
      </c>
      <c r="AK766" s="96">
        <f t="shared" si="164"/>
        <v>0</v>
      </c>
      <c r="AL766" s="96">
        <f t="shared" si="165"/>
        <v>0</v>
      </c>
    </row>
    <row r="767" spans="2:38" s="97" customFormat="1" ht="39.6" x14ac:dyDescent="0.3">
      <c r="B767" s="79">
        <f t="shared" si="166"/>
        <v>764</v>
      </c>
      <c r="C767" s="79"/>
      <c r="D767" s="80" t="s">
        <v>95</v>
      </c>
      <c r="E767" s="80"/>
      <c r="F767" s="81"/>
      <c r="G767" s="82" t="str">
        <f t="shared" si="167"/>
        <v xml:space="preserve">Группа от QF </v>
      </c>
      <c r="H767" s="83"/>
      <c r="I767" s="83"/>
      <c r="J767" s="133"/>
      <c r="K767" s="84"/>
      <c r="L767" s="85"/>
      <c r="M767" s="85"/>
      <c r="N767" s="86"/>
      <c r="O767" s="80"/>
      <c r="P767" s="87"/>
      <c r="Q767" s="88" t="str">
        <f t="shared" si="161"/>
        <v xml:space="preserve"> </v>
      </c>
      <c r="R767" s="89"/>
      <c r="S767" s="90" t="str">
        <f t="shared" si="162"/>
        <v xml:space="preserve"> </v>
      </c>
      <c r="T767" s="90"/>
      <c r="U767" s="90"/>
      <c r="V767" s="90"/>
      <c r="W767" s="90"/>
      <c r="X767" s="87" t="s">
        <v>75</v>
      </c>
      <c r="Y767" s="76"/>
      <c r="Z767" s="91">
        <f t="shared" si="157"/>
        <v>0</v>
      </c>
      <c r="AA767" s="88" t="str">
        <f t="shared" si="163"/>
        <v xml:space="preserve"> </v>
      </c>
      <c r="AB767" s="91" t="str">
        <f t="shared" si="158"/>
        <v xml:space="preserve"> </v>
      </c>
      <c r="AC767" s="78"/>
      <c r="AD767" s="78"/>
      <c r="AE767" s="78"/>
      <c r="AG767" s="94" t="str">
        <f t="shared" si="159"/>
        <v>≤60</v>
      </c>
      <c r="AH767" s="94">
        <f t="shared" ca="1" si="160"/>
        <v>45</v>
      </c>
      <c r="AI767" s="95">
        <f t="shared" si="168"/>
        <v>0</v>
      </c>
      <c r="AJ767" s="95">
        <f t="shared" si="169"/>
        <v>0</v>
      </c>
      <c r="AK767" s="96">
        <f t="shared" si="164"/>
        <v>0</v>
      </c>
      <c r="AL767" s="96">
        <f t="shared" si="165"/>
        <v>0</v>
      </c>
    </row>
    <row r="768" spans="2:38" s="97" customFormat="1" ht="39.6" x14ac:dyDescent="0.3">
      <c r="B768" s="79">
        <f t="shared" si="166"/>
        <v>765</v>
      </c>
      <c r="C768" s="79"/>
      <c r="D768" s="80" t="s">
        <v>95</v>
      </c>
      <c r="E768" s="80"/>
      <c r="F768" s="81"/>
      <c r="G768" s="82" t="str">
        <f t="shared" si="167"/>
        <v xml:space="preserve">Группа от QF </v>
      </c>
      <c r="H768" s="83"/>
      <c r="I768" s="83"/>
      <c r="J768" s="133"/>
      <c r="K768" s="84"/>
      <c r="L768" s="85"/>
      <c r="M768" s="85"/>
      <c r="N768" s="86"/>
      <c r="O768" s="80"/>
      <c r="P768" s="87"/>
      <c r="Q768" s="88" t="str">
        <f t="shared" si="161"/>
        <v xml:space="preserve"> </v>
      </c>
      <c r="R768" s="89"/>
      <c r="S768" s="90" t="str">
        <f t="shared" si="162"/>
        <v xml:space="preserve"> </v>
      </c>
      <c r="T768" s="90"/>
      <c r="U768" s="90"/>
      <c r="V768" s="90"/>
      <c r="W768" s="90"/>
      <c r="X768" s="87" t="s">
        <v>75</v>
      </c>
      <c r="Y768" s="76"/>
      <c r="Z768" s="91">
        <f t="shared" si="157"/>
        <v>0</v>
      </c>
      <c r="AA768" s="88" t="str">
        <f t="shared" si="163"/>
        <v xml:space="preserve"> </v>
      </c>
      <c r="AB768" s="91" t="str">
        <f t="shared" si="158"/>
        <v xml:space="preserve"> </v>
      </c>
      <c r="AC768" s="78"/>
      <c r="AD768" s="78"/>
      <c r="AE768" s="78"/>
      <c r="AG768" s="94" t="str">
        <f t="shared" si="159"/>
        <v>≤60</v>
      </c>
      <c r="AH768" s="94">
        <f t="shared" ca="1" si="160"/>
        <v>45</v>
      </c>
      <c r="AI768" s="95">
        <f t="shared" si="168"/>
        <v>0</v>
      </c>
      <c r="AJ768" s="95">
        <f t="shared" si="169"/>
        <v>0</v>
      </c>
      <c r="AK768" s="96">
        <f t="shared" si="164"/>
        <v>0</v>
      </c>
      <c r="AL768" s="96">
        <f t="shared" si="165"/>
        <v>0</v>
      </c>
    </row>
    <row r="769" spans="2:38" s="97" customFormat="1" ht="39.6" x14ac:dyDescent="0.3">
      <c r="B769" s="79">
        <f t="shared" si="166"/>
        <v>766</v>
      </c>
      <c r="C769" s="79"/>
      <c r="D769" s="80" t="s">
        <v>95</v>
      </c>
      <c r="E769" s="80"/>
      <c r="F769" s="81"/>
      <c r="G769" s="82" t="str">
        <f t="shared" si="167"/>
        <v xml:space="preserve">Группа от QF </v>
      </c>
      <c r="H769" s="83"/>
      <c r="I769" s="83"/>
      <c r="J769" s="133"/>
      <c r="K769" s="84"/>
      <c r="L769" s="85"/>
      <c r="M769" s="85"/>
      <c r="N769" s="86"/>
      <c r="O769" s="80"/>
      <c r="P769" s="87"/>
      <c r="Q769" s="88" t="str">
        <f t="shared" si="161"/>
        <v xml:space="preserve"> </v>
      </c>
      <c r="R769" s="89"/>
      <c r="S769" s="90" t="str">
        <f t="shared" si="162"/>
        <v xml:space="preserve"> </v>
      </c>
      <c r="T769" s="90"/>
      <c r="U769" s="90"/>
      <c r="V769" s="90"/>
      <c r="W769" s="90"/>
      <c r="X769" s="87" t="s">
        <v>75</v>
      </c>
      <c r="Y769" s="76"/>
      <c r="Z769" s="91">
        <f t="shared" si="157"/>
        <v>0</v>
      </c>
      <c r="AA769" s="88" t="str">
        <f t="shared" si="163"/>
        <v xml:space="preserve"> </v>
      </c>
      <c r="AB769" s="91" t="str">
        <f t="shared" si="158"/>
        <v xml:space="preserve"> </v>
      </c>
      <c r="AC769" s="78"/>
      <c r="AD769" s="78"/>
      <c r="AE769" s="78"/>
      <c r="AG769" s="94" t="str">
        <f t="shared" si="159"/>
        <v>≤60</v>
      </c>
      <c r="AH769" s="94">
        <f t="shared" ca="1" si="160"/>
        <v>29</v>
      </c>
      <c r="AI769" s="95">
        <f t="shared" si="168"/>
        <v>0</v>
      </c>
      <c r="AJ769" s="95">
        <f t="shared" si="169"/>
        <v>0</v>
      </c>
      <c r="AK769" s="96">
        <f t="shared" si="164"/>
        <v>0</v>
      </c>
      <c r="AL769" s="96">
        <f t="shared" si="165"/>
        <v>0</v>
      </c>
    </row>
    <row r="770" spans="2:38" s="97" customFormat="1" ht="39.6" x14ac:dyDescent="0.3">
      <c r="B770" s="79">
        <f t="shared" si="166"/>
        <v>767</v>
      </c>
      <c r="C770" s="79"/>
      <c r="D770" s="80" t="s">
        <v>95</v>
      </c>
      <c r="E770" s="80"/>
      <c r="F770" s="81"/>
      <c r="G770" s="82" t="str">
        <f t="shared" si="167"/>
        <v xml:space="preserve">Группа от QF </v>
      </c>
      <c r="H770" s="83"/>
      <c r="I770" s="83"/>
      <c r="J770" s="133"/>
      <c r="K770" s="84"/>
      <c r="L770" s="85"/>
      <c r="M770" s="85"/>
      <c r="N770" s="86"/>
      <c r="O770" s="80"/>
      <c r="P770" s="87"/>
      <c r="Q770" s="88" t="str">
        <f t="shared" si="161"/>
        <v xml:space="preserve"> </v>
      </c>
      <c r="R770" s="89"/>
      <c r="S770" s="90" t="str">
        <f t="shared" si="162"/>
        <v xml:space="preserve"> </v>
      </c>
      <c r="T770" s="90"/>
      <c r="U770" s="90"/>
      <c r="V770" s="90"/>
      <c r="W770" s="90"/>
      <c r="X770" s="87" t="s">
        <v>75</v>
      </c>
      <c r="Y770" s="76"/>
      <c r="Z770" s="91">
        <f t="shared" si="157"/>
        <v>0</v>
      </c>
      <c r="AA770" s="88" t="str">
        <f t="shared" si="163"/>
        <v xml:space="preserve"> </v>
      </c>
      <c r="AB770" s="91" t="str">
        <f t="shared" si="158"/>
        <v xml:space="preserve"> </v>
      </c>
      <c r="AC770" s="78"/>
      <c r="AD770" s="78"/>
      <c r="AE770" s="78"/>
      <c r="AG770" s="94" t="str">
        <f t="shared" si="159"/>
        <v>≤60</v>
      </c>
      <c r="AH770" s="94">
        <f t="shared" ca="1" si="160"/>
        <v>40</v>
      </c>
      <c r="AI770" s="95">
        <f t="shared" si="168"/>
        <v>0</v>
      </c>
      <c r="AJ770" s="95">
        <f t="shared" si="169"/>
        <v>0</v>
      </c>
      <c r="AK770" s="96">
        <f t="shared" si="164"/>
        <v>0</v>
      </c>
      <c r="AL770" s="96">
        <f t="shared" si="165"/>
        <v>0</v>
      </c>
    </row>
    <row r="771" spans="2:38" s="97" customFormat="1" ht="39.6" x14ac:dyDescent="0.3">
      <c r="B771" s="79">
        <f t="shared" si="166"/>
        <v>768</v>
      </c>
      <c r="C771" s="79"/>
      <c r="D771" s="80" t="s">
        <v>95</v>
      </c>
      <c r="E771" s="80"/>
      <c r="F771" s="81"/>
      <c r="G771" s="82" t="str">
        <f t="shared" si="167"/>
        <v xml:space="preserve">Группа от QF </v>
      </c>
      <c r="H771" s="83"/>
      <c r="I771" s="83"/>
      <c r="J771" s="133"/>
      <c r="K771" s="84"/>
      <c r="L771" s="85"/>
      <c r="M771" s="85"/>
      <c r="N771" s="86"/>
      <c r="O771" s="80"/>
      <c r="P771" s="87"/>
      <c r="Q771" s="88" t="str">
        <f t="shared" si="161"/>
        <v xml:space="preserve"> </v>
      </c>
      <c r="R771" s="89"/>
      <c r="S771" s="90" t="str">
        <f t="shared" si="162"/>
        <v xml:space="preserve"> </v>
      </c>
      <c r="T771" s="90"/>
      <c r="U771" s="90"/>
      <c r="V771" s="90"/>
      <c r="W771" s="90"/>
      <c r="X771" s="87" t="s">
        <v>75</v>
      </c>
      <c r="Y771" s="76"/>
      <c r="Z771" s="91">
        <f t="shared" ref="Z771:Z834" si="170">IF(R771=$AC$1,J771*3,IF(R771=$AD$1,J771*5,IF(R771=$AE$1,J771*8,IF(R771=$AF$1,J771*12*0.75,0))))</f>
        <v>0</v>
      </c>
      <c r="AA771" s="88" t="str">
        <f t="shared" si="163"/>
        <v xml:space="preserve"> </v>
      </c>
      <c r="AB771" s="91" t="str">
        <f t="shared" ref="AB771:AB834" si="171">IF(R771=$AC$1,J771*5,IF(R771=$AD$1,J771*10,IF(R771=$AE$1,J771*10,IF(R771=$AF$1,J771*12," "))))</f>
        <v xml:space="preserve"> </v>
      </c>
      <c r="AC771" s="78"/>
      <c r="AD771" s="78"/>
      <c r="AE771" s="78"/>
      <c r="AG771" s="94" t="str">
        <f t="shared" ref="AG771:AG834" si="172">IF(J771&gt;63,"≤120","≤60")</f>
        <v>≤60</v>
      </c>
      <c r="AH771" s="94">
        <f t="shared" ref="AH771:AH834" ca="1" si="173">IF(J771&lt;63,RANDBETWEEN(20,50),RANDBETWEEN(60,110))</f>
        <v>27</v>
      </c>
      <c r="AI771" s="95">
        <f t="shared" si="168"/>
        <v>0</v>
      </c>
      <c r="AJ771" s="95">
        <f t="shared" si="169"/>
        <v>0</v>
      </c>
      <c r="AK771" s="96">
        <f t="shared" si="164"/>
        <v>0</v>
      </c>
      <c r="AL771" s="96">
        <f t="shared" si="165"/>
        <v>0</v>
      </c>
    </row>
    <row r="772" spans="2:38" s="97" customFormat="1" ht="39.6" x14ac:dyDescent="0.3">
      <c r="B772" s="79">
        <f t="shared" si="166"/>
        <v>769</v>
      </c>
      <c r="C772" s="79"/>
      <c r="D772" s="80" t="s">
        <v>95</v>
      </c>
      <c r="E772" s="80"/>
      <c r="F772" s="81"/>
      <c r="G772" s="82" t="str">
        <f t="shared" si="167"/>
        <v xml:space="preserve">Группа от QF </v>
      </c>
      <c r="H772" s="83"/>
      <c r="I772" s="83"/>
      <c r="J772" s="133"/>
      <c r="K772" s="84"/>
      <c r="L772" s="85"/>
      <c r="M772" s="85"/>
      <c r="N772" s="86"/>
      <c r="O772" s="80"/>
      <c r="P772" s="87"/>
      <c r="Q772" s="88" t="str">
        <f t="shared" ref="Q772:Q835" si="174">IF(Z772=0," ","-")</f>
        <v xml:space="preserve"> </v>
      </c>
      <c r="R772" s="89"/>
      <c r="S772" s="90" t="str">
        <f t="shared" ref="S772:S835" si="175">IF(Z772=0," ","-")</f>
        <v xml:space="preserve"> </v>
      </c>
      <c r="T772" s="90"/>
      <c r="U772" s="90"/>
      <c r="V772" s="90"/>
      <c r="W772" s="90"/>
      <c r="X772" s="87" t="s">
        <v>75</v>
      </c>
      <c r="Y772" s="76"/>
      <c r="Z772" s="91">
        <f t="shared" si="170"/>
        <v>0</v>
      </c>
      <c r="AA772" s="88" t="str">
        <f t="shared" ref="AA772:AA835" si="176">IF(Z772=0," ","-")</f>
        <v xml:space="preserve"> </v>
      </c>
      <c r="AB772" s="91" t="str">
        <f t="shared" si="171"/>
        <v xml:space="preserve"> </v>
      </c>
      <c r="AC772" s="78"/>
      <c r="AD772" s="78"/>
      <c r="AE772" s="78"/>
      <c r="AG772" s="94" t="str">
        <f t="shared" si="172"/>
        <v>≤60</v>
      </c>
      <c r="AH772" s="94">
        <f t="shared" ca="1" si="173"/>
        <v>46</v>
      </c>
      <c r="AI772" s="95">
        <f t="shared" si="168"/>
        <v>0</v>
      </c>
      <c r="AJ772" s="95">
        <f t="shared" si="169"/>
        <v>0</v>
      </c>
      <c r="AK772" s="96">
        <f t="shared" ref="AK772:AK835" si="177">ROUND(J772*1.13,0)</f>
        <v>0</v>
      </c>
      <c r="AL772" s="96">
        <f t="shared" ref="AL772:AL835" si="178">ROUND(J772*1.45,0)</f>
        <v>0</v>
      </c>
    </row>
    <row r="773" spans="2:38" s="97" customFormat="1" ht="39.6" x14ac:dyDescent="0.3">
      <c r="B773" s="79">
        <f t="shared" si="166"/>
        <v>770</v>
      </c>
      <c r="C773" s="79"/>
      <c r="D773" s="80" t="s">
        <v>95</v>
      </c>
      <c r="E773" s="80"/>
      <c r="F773" s="81"/>
      <c r="G773" s="82" t="str">
        <f t="shared" si="167"/>
        <v xml:space="preserve">Группа от QF </v>
      </c>
      <c r="H773" s="83"/>
      <c r="I773" s="83"/>
      <c r="J773" s="133"/>
      <c r="K773" s="84"/>
      <c r="L773" s="85"/>
      <c r="M773" s="85"/>
      <c r="N773" s="86"/>
      <c r="O773" s="80"/>
      <c r="P773" s="87"/>
      <c r="Q773" s="88" t="str">
        <f t="shared" si="174"/>
        <v xml:space="preserve"> </v>
      </c>
      <c r="R773" s="89"/>
      <c r="S773" s="90" t="str">
        <f t="shared" si="175"/>
        <v xml:space="preserve"> </v>
      </c>
      <c r="T773" s="90"/>
      <c r="U773" s="90"/>
      <c r="V773" s="90"/>
      <c r="W773" s="90"/>
      <c r="X773" s="87" t="s">
        <v>75</v>
      </c>
      <c r="Y773" s="76"/>
      <c r="Z773" s="91">
        <f t="shared" si="170"/>
        <v>0</v>
      </c>
      <c r="AA773" s="88" t="str">
        <f t="shared" si="176"/>
        <v xml:space="preserve"> </v>
      </c>
      <c r="AB773" s="91" t="str">
        <f t="shared" si="171"/>
        <v xml:space="preserve"> </v>
      </c>
      <c r="AC773" s="78"/>
      <c r="AD773" s="78"/>
      <c r="AE773" s="78"/>
      <c r="AG773" s="94" t="str">
        <f t="shared" si="172"/>
        <v>≤60</v>
      </c>
      <c r="AH773" s="94">
        <f t="shared" ca="1" si="173"/>
        <v>45</v>
      </c>
      <c r="AI773" s="95">
        <f t="shared" si="168"/>
        <v>0</v>
      </c>
      <c r="AJ773" s="95">
        <f t="shared" si="169"/>
        <v>0</v>
      </c>
      <c r="AK773" s="96">
        <f t="shared" si="177"/>
        <v>0</v>
      </c>
      <c r="AL773" s="96">
        <f t="shared" si="178"/>
        <v>0</v>
      </c>
    </row>
    <row r="774" spans="2:38" s="97" customFormat="1" ht="39.6" x14ac:dyDescent="0.3">
      <c r="B774" s="79">
        <f t="shared" ref="B774:B837" si="179">(IF(B772+B773=0,(B771+1),(IF(B773=0,(B772+1),B773+1))))</f>
        <v>771</v>
      </c>
      <c r="C774" s="79"/>
      <c r="D774" s="80" t="s">
        <v>95</v>
      </c>
      <c r="E774" s="80"/>
      <c r="F774" s="81"/>
      <c r="G774" s="82" t="str">
        <f t="shared" si="167"/>
        <v xml:space="preserve">Группа от QF </v>
      </c>
      <c r="H774" s="83"/>
      <c r="I774" s="83"/>
      <c r="J774" s="133"/>
      <c r="K774" s="84"/>
      <c r="L774" s="85"/>
      <c r="M774" s="85"/>
      <c r="N774" s="86"/>
      <c r="O774" s="80"/>
      <c r="P774" s="87"/>
      <c r="Q774" s="88" t="str">
        <f t="shared" si="174"/>
        <v xml:space="preserve"> </v>
      </c>
      <c r="R774" s="89"/>
      <c r="S774" s="90" t="str">
        <f t="shared" si="175"/>
        <v xml:space="preserve"> </v>
      </c>
      <c r="T774" s="90"/>
      <c r="U774" s="90"/>
      <c r="V774" s="90"/>
      <c r="W774" s="90"/>
      <c r="X774" s="87" t="s">
        <v>75</v>
      </c>
      <c r="Y774" s="76"/>
      <c r="Z774" s="91">
        <f t="shared" si="170"/>
        <v>0</v>
      </c>
      <c r="AA774" s="88" t="str">
        <f t="shared" si="176"/>
        <v xml:space="preserve"> </v>
      </c>
      <c r="AB774" s="91" t="str">
        <f t="shared" si="171"/>
        <v xml:space="preserve"> </v>
      </c>
      <c r="AC774" s="78"/>
      <c r="AD774" s="78"/>
      <c r="AE774" s="78"/>
      <c r="AG774" s="94" t="str">
        <f t="shared" si="172"/>
        <v>≤60</v>
      </c>
      <c r="AH774" s="94">
        <f t="shared" ca="1" si="173"/>
        <v>20</v>
      </c>
      <c r="AI774" s="95">
        <f t="shared" si="168"/>
        <v>0</v>
      </c>
      <c r="AJ774" s="95">
        <f t="shared" si="169"/>
        <v>0</v>
      </c>
      <c r="AK774" s="96">
        <f t="shared" si="177"/>
        <v>0</v>
      </c>
      <c r="AL774" s="96">
        <f t="shared" si="178"/>
        <v>0</v>
      </c>
    </row>
    <row r="775" spans="2:38" s="97" customFormat="1" ht="39.6" x14ac:dyDescent="0.3">
      <c r="B775" s="79">
        <f t="shared" si="179"/>
        <v>772</v>
      </c>
      <c r="C775" s="79"/>
      <c r="D775" s="80" t="s">
        <v>95</v>
      </c>
      <c r="E775" s="80"/>
      <c r="F775" s="81"/>
      <c r="G775" s="82" t="str">
        <f t="shared" si="167"/>
        <v xml:space="preserve">Группа от QF </v>
      </c>
      <c r="H775" s="83"/>
      <c r="I775" s="83"/>
      <c r="J775" s="133"/>
      <c r="K775" s="84"/>
      <c r="L775" s="85"/>
      <c r="M775" s="85"/>
      <c r="N775" s="86"/>
      <c r="O775" s="80"/>
      <c r="P775" s="87"/>
      <c r="Q775" s="88" t="str">
        <f t="shared" si="174"/>
        <v xml:space="preserve"> </v>
      </c>
      <c r="R775" s="89"/>
      <c r="S775" s="90" t="str">
        <f t="shared" si="175"/>
        <v xml:space="preserve"> </v>
      </c>
      <c r="T775" s="90"/>
      <c r="U775" s="90"/>
      <c r="V775" s="90"/>
      <c r="W775" s="90"/>
      <c r="X775" s="87" t="s">
        <v>75</v>
      </c>
      <c r="Y775" s="76"/>
      <c r="Z775" s="91">
        <f t="shared" si="170"/>
        <v>0</v>
      </c>
      <c r="AA775" s="88" t="str">
        <f t="shared" si="176"/>
        <v xml:space="preserve"> </v>
      </c>
      <c r="AB775" s="91" t="str">
        <f t="shared" si="171"/>
        <v xml:space="preserve"> </v>
      </c>
      <c r="AC775" s="78"/>
      <c r="AD775" s="78"/>
      <c r="AE775" s="78"/>
      <c r="AG775" s="94" t="str">
        <f t="shared" si="172"/>
        <v>≤60</v>
      </c>
      <c r="AH775" s="94">
        <f t="shared" ca="1" si="173"/>
        <v>46</v>
      </c>
      <c r="AI775" s="95">
        <f t="shared" si="168"/>
        <v>0</v>
      </c>
      <c r="AJ775" s="95">
        <f t="shared" si="169"/>
        <v>0</v>
      </c>
      <c r="AK775" s="96">
        <f t="shared" si="177"/>
        <v>0</v>
      </c>
      <c r="AL775" s="96">
        <f t="shared" si="178"/>
        <v>0</v>
      </c>
    </row>
    <row r="776" spans="2:38" s="97" customFormat="1" ht="39.6" x14ac:dyDescent="0.3">
      <c r="B776" s="79">
        <f t="shared" si="179"/>
        <v>773</v>
      </c>
      <c r="C776" s="79"/>
      <c r="D776" s="80" t="s">
        <v>95</v>
      </c>
      <c r="E776" s="80"/>
      <c r="F776" s="81"/>
      <c r="G776" s="82" t="str">
        <f t="shared" si="167"/>
        <v xml:space="preserve">Группа от QF </v>
      </c>
      <c r="H776" s="83"/>
      <c r="I776" s="83"/>
      <c r="J776" s="133"/>
      <c r="K776" s="84"/>
      <c r="L776" s="85"/>
      <c r="M776" s="85"/>
      <c r="N776" s="86"/>
      <c r="O776" s="80"/>
      <c r="P776" s="87"/>
      <c r="Q776" s="88" t="str">
        <f t="shared" si="174"/>
        <v xml:space="preserve"> </v>
      </c>
      <c r="R776" s="89"/>
      <c r="S776" s="90" t="str">
        <f t="shared" si="175"/>
        <v xml:space="preserve"> </v>
      </c>
      <c r="T776" s="90"/>
      <c r="U776" s="90"/>
      <c r="V776" s="90"/>
      <c r="W776" s="90"/>
      <c r="X776" s="87" t="s">
        <v>75</v>
      </c>
      <c r="Y776" s="76"/>
      <c r="Z776" s="91">
        <f t="shared" si="170"/>
        <v>0</v>
      </c>
      <c r="AA776" s="88" t="str">
        <f t="shared" si="176"/>
        <v xml:space="preserve"> </v>
      </c>
      <c r="AB776" s="91" t="str">
        <f t="shared" si="171"/>
        <v xml:space="preserve"> </v>
      </c>
      <c r="AC776" s="78"/>
      <c r="AD776" s="78"/>
      <c r="AE776" s="78"/>
      <c r="AG776" s="94" t="str">
        <f t="shared" si="172"/>
        <v>≤60</v>
      </c>
      <c r="AH776" s="94">
        <f t="shared" ca="1" si="173"/>
        <v>38</v>
      </c>
      <c r="AI776" s="95">
        <f t="shared" si="168"/>
        <v>0</v>
      </c>
      <c r="AJ776" s="95">
        <f t="shared" si="169"/>
        <v>0</v>
      </c>
      <c r="AK776" s="96">
        <f t="shared" si="177"/>
        <v>0</v>
      </c>
      <c r="AL776" s="96">
        <f t="shared" si="178"/>
        <v>0</v>
      </c>
    </row>
    <row r="777" spans="2:38" s="97" customFormat="1" ht="39.6" x14ac:dyDescent="0.3">
      <c r="B777" s="79">
        <f t="shared" si="179"/>
        <v>774</v>
      </c>
      <c r="C777" s="79"/>
      <c r="D777" s="80" t="s">
        <v>95</v>
      </c>
      <c r="E777" s="80"/>
      <c r="F777" s="81"/>
      <c r="G777" s="82" t="str">
        <f t="shared" si="167"/>
        <v xml:space="preserve">Группа от QF </v>
      </c>
      <c r="H777" s="83"/>
      <c r="I777" s="83"/>
      <c r="J777" s="133"/>
      <c r="K777" s="84"/>
      <c r="L777" s="85"/>
      <c r="M777" s="85"/>
      <c r="N777" s="86"/>
      <c r="O777" s="80"/>
      <c r="P777" s="87"/>
      <c r="Q777" s="88" t="str">
        <f t="shared" si="174"/>
        <v xml:space="preserve"> </v>
      </c>
      <c r="R777" s="89"/>
      <c r="S777" s="90" t="str">
        <f t="shared" si="175"/>
        <v xml:space="preserve"> </v>
      </c>
      <c r="T777" s="90"/>
      <c r="U777" s="90"/>
      <c r="V777" s="90"/>
      <c r="W777" s="90"/>
      <c r="X777" s="87" t="s">
        <v>75</v>
      </c>
      <c r="Y777" s="76"/>
      <c r="Z777" s="91">
        <f t="shared" si="170"/>
        <v>0</v>
      </c>
      <c r="AA777" s="88" t="str">
        <f t="shared" si="176"/>
        <v xml:space="preserve"> </v>
      </c>
      <c r="AB777" s="91" t="str">
        <f t="shared" si="171"/>
        <v xml:space="preserve"> </v>
      </c>
      <c r="AC777" s="78"/>
      <c r="AD777" s="78"/>
      <c r="AE777" s="78"/>
      <c r="AG777" s="94" t="str">
        <f t="shared" si="172"/>
        <v>≤60</v>
      </c>
      <c r="AH777" s="94">
        <f t="shared" ca="1" si="173"/>
        <v>45</v>
      </c>
      <c r="AI777" s="95">
        <f t="shared" si="168"/>
        <v>0</v>
      </c>
      <c r="AJ777" s="95">
        <f t="shared" si="169"/>
        <v>0</v>
      </c>
      <c r="AK777" s="96">
        <f t="shared" si="177"/>
        <v>0</v>
      </c>
      <c r="AL777" s="96">
        <f t="shared" si="178"/>
        <v>0</v>
      </c>
    </row>
    <row r="778" spans="2:38" s="97" customFormat="1" ht="39.6" x14ac:dyDescent="0.3">
      <c r="B778" s="79">
        <f t="shared" si="179"/>
        <v>775</v>
      </c>
      <c r="C778" s="79"/>
      <c r="D778" s="80" t="s">
        <v>95</v>
      </c>
      <c r="E778" s="80"/>
      <c r="F778" s="81"/>
      <c r="G778" s="82" t="str">
        <f t="shared" si="167"/>
        <v xml:space="preserve">Группа от QF </v>
      </c>
      <c r="H778" s="83"/>
      <c r="I778" s="83"/>
      <c r="J778" s="133"/>
      <c r="K778" s="84"/>
      <c r="L778" s="85"/>
      <c r="M778" s="85"/>
      <c r="N778" s="86"/>
      <c r="O778" s="80"/>
      <c r="P778" s="87"/>
      <c r="Q778" s="88" t="str">
        <f t="shared" si="174"/>
        <v xml:space="preserve"> </v>
      </c>
      <c r="R778" s="89"/>
      <c r="S778" s="90" t="str">
        <f t="shared" si="175"/>
        <v xml:space="preserve"> </v>
      </c>
      <c r="T778" s="90"/>
      <c r="U778" s="90"/>
      <c r="V778" s="90"/>
      <c r="W778" s="90"/>
      <c r="X778" s="87" t="s">
        <v>75</v>
      </c>
      <c r="Y778" s="76"/>
      <c r="Z778" s="91">
        <f t="shared" si="170"/>
        <v>0</v>
      </c>
      <c r="AA778" s="88" t="str">
        <f t="shared" si="176"/>
        <v xml:space="preserve"> </v>
      </c>
      <c r="AB778" s="91" t="str">
        <f t="shared" si="171"/>
        <v xml:space="preserve"> </v>
      </c>
      <c r="AC778" s="78"/>
      <c r="AD778" s="78"/>
      <c r="AE778" s="78"/>
      <c r="AG778" s="94" t="str">
        <f t="shared" si="172"/>
        <v>≤60</v>
      </c>
      <c r="AH778" s="94">
        <f t="shared" ca="1" si="173"/>
        <v>42</v>
      </c>
      <c r="AI778" s="95">
        <f t="shared" si="168"/>
        <v>0</v>
      </c>
      <c r="AJ778" s="95">
        <f t="shared" si="169"/>
        <v>0</v>
      </c>
      <c r="AK778" s="96">
        <f t="shared" si="177"/>
        <v>0</v>
      </c>
      <c r="AL778" s="96">
        <f t="shared" si="178"/>
        <v>0</v>
      </c>
    </row>
    <row r="779" spans="2:38" s="97" customFormat="1" ht="39.6" x14ac:dyDescent="0.3">
      <c r="B779" s="79">
        <f t="shared" si="179"/>
        <v>776</v>
      </c>
      <c r="C779" s="79"/>
      <c r="D779" s="80" t="s">
        <v>95</v>
      </c>
      <c r="E779" s="80"/>
      <c r="F779" s="81"/>
      <c r="G779" s="82" t="str">
        <f t="shared" si="167"/>
        <v xml:space="preserve">Группа от QF </v>
      </c>
      <c r="H779" s="83"/>
      <c r="I779" s="83"/>
      <c r="J779" s="133"/>
      <c r="K779" s="84"/>
      <c r="L779" s="85"/>
      <c r="M779" s="85"/>
      <c r="N779" s="86"/>
      <c r="O779" s="80"/>
      <c r="P779" s="87"/>
      <c r="Q779" s="88" t="str">
        <f t="shared" si="174"/>
        <v xml:space="preserve"> </v>
      </c>
      <c r="R779" s="89"/>
      <c r="S779" s="90" t="str">
        <f t="shared" si="175"/>
        <v xml:space="preserve"> </v>
      </c>
      <c r="T779" s="90"/>
      <c r="U779" s="90"/>
      <c r="V779" s="90"/>
      <c r="W779" s="90"/>
      <c r="X779" s="87" t="s">
        <v>75</v>
      </c>
      <c r="Y779" s="76"/>
      <c r="Z779" s="91">
        <f t="shared" si="170"/>
        <v>0</v>
      </c>
      <c r="AA779" s="88" t="str">
        <f t="shared" si="176"/>
        <v xml:space="preserve"> </v>
      </c>
      <c r="AB779" s="91" t="str">
        <f t="shared" si="171"/>
        <v xml:space="preserve"> </v>
      </c>
      <c r="AC779" s="78"/>
      <c r="AD779" s="78"/>
      <c r="AE779" s="78"/>
      <c r="AG779" s="94" t="str">
        <f t="shared" si="172"/>
        <v>≤60</v>
      </c>
      <c r="AH779" s="94">
        <f t="shared" ca="1" si="173"/>
        <v>43</v>
      </c>
      <c r="AI779" s="95">
        <f t="shared" si="168"/>
        <v>0</v>
      </c>
      <c r="AJ779" s="95">
        <f t="shared" si="169"/>
        <v>0</v>
      </c>
      <c r="AK779" s="96">
        <f t="shared" si="177"/>
        <v>0</v>
      </c>
      <c r="AL779" s="96">
        <f t="shared" si="178"/>
        <v>0</v>
      </c>
    </row>
    <row r="780" spans="2:38" s="97" customFormat="1" ht="39.6" x14ac:dyDescent="0.3">
      <c r="B780" s="79">
        <f t="shared" si="179"/>
        <v>777</v>
      </c>
      <c r="C780" s="79"/>
      <c r="D780" s="80" t="s">
        <v>95</v>
      </c>
      <c r="E780" s="80"/>
      <c r="F780" s="81"/>
      <c r="G780" s="82" t="str">
        <f t="shared" si="167"/>
        <v xml:space="preserve">Группа от QF </v>
      </c>
      <c r="H780" s="83"/>
      <c r="I780" s="83"/>
      <c r="J780" s="133"/>
      <c r="K780" s="84"/>
      <c r="L780" s="85"/>
      <c r="M780" s="85"/>
      <c r="N780" s="86"/>
      <c r="O780" s="80"/>
      <c r="P780" s="87"/>
      <c r="Q780" s="88" t="str">
        <f t="shared" si="174"/>
        <v xml:space="preserve"> </v>
      </c>
      <c r="R780" s="89"/>
      <c r="S780" s="90" t="str">
        <f t="shared" si="175"/>
        <v xml:space="preserve"> </v>
      </c>
      <c r="T780" s="90"/>
      <c r="U780" s="90"/>
      <c r="V780" s="90"/>
      <c r="W780" s="90"/>
      <c r="X780" s="87" t="s">
        <v>75</v>
      </c>
      <c r="Y780" s="76"/>
      <c r="Z780" s="91">
        <f t="shared" si="170"/>
        <v>0</v>
      </c>
      <c r="AA780" s="88" t="str">
        <f t="shared" si="176"/>
        <v xml:space="preserve"> </v>
      </c>
      <c r="AB780" s="91" t="str">
        <f t="shared" si="171"/>
        <v xml:space="preserve"> </v>
      </c>
      <c r="AC780" s="78"/>
      <c r="AD780" s="78"/>
      <c r="AE780" s="78"/>
      <c r="AG780" s="94" t="str">
        <f t="shared" si="172"/>
        <v>≤60</v>
      </c>
      <c r="AH780" s="94">
        <f t="shared" ca="1" si="173"/>
        <v>33</v>
      </c>
      <c r="AI780" s="95">
        <f t="shared" si="168"/>
        <v>0</v>
      </c>
      <c r="AJ780" s="95">
        <f t="shared" si="169"/>
        <v>0</v>
      </c>
      <c r="AK780" s="96">
        <f t="shared" si="177"/>
        <v>0</v>
      </c>
      <c r="AL780" s="96">
        <f t="shared" si="178"/>
        <v>0</v>
      </c>
    </row>
    <row r="781" spans="2:38" s="97" customFormat="1" ht="39.6" x14ac:dyDescent="0.3">
      <c r="B781" s="79">
        <f t="shared" si="179"/>
        <v>778</v>
      </c>
      <c r="C781" s="79"/>
      <c r="D781" s="80" t="s">
        <v>95</v>
      </c>
      <c r="E781" s="80"/>
      <c r="F781" s="81"/>
      <c r="G781" s="82" t="str">
        <f t="shared" ref="G781:G844" si="180">CONCATENATE(D781," ",F781,E781)</f>
        <v xml:space="preserve">Группа от QF </v>
      </c>
      <c r="H781" s="83"/>
      <c r="I781" s="83"/>
      <c r="J781" s="133"/>
      <c r="K781" s="84"/>
      <c r="L781" s="85"/>
      <c r="M781" s="85"/>
      <c r="N781" s="86"/>
      <c r="O781" s="80"/>
      <c r="P781" s="87"/>
      <c r="Q781" s="88" t="str">
        <f t="shared" si="174"/>
        <v xml:space="preserve"> </v>
      </c>
      <c r="R781" s="89"/>
      <c r="S781" s="90" t="str">
        <f t="shared" si="175"/>
        <v xml:space="preserve"> </v>
      </c>
      <c r="T781" s="90"/>
      <c r="U781" s="90"/>
      <c r="V781" s="90"/>
      <c r="W781" s="90"/>
      <c r="X781" s="87" t="s">
        <v>75</v>
      </c>
      <c r="Y781" s="76"/>
      <c r="Z781" s="91">
        <f t="shared" si="170"/>
        <v>0</v>
      </c>
      <c r="AA781" s="88" t="str">
        <f t="shared" si="176"/>
        <v xml:space="preserve"> </v>
      </c>
      <c r="AB781" s="91" t="str">
        <f t="shared" si="171"/>
        <v xml:space="preserve"> </v>
      </c>
      <c r="AC781" s="78"/>
      <c r="AD781" s="78"/>
      <c r="AE781" s="78"/>
      <c r="AG781" s="94" t="str">
        <f t="shared" si="172"/>
        <v>≤60</v>
      </c>
      <c r="AH781" s="94">
        <f t="shared" ca="1" si="173"/>
        <v>40</v>
      </c>
      <c r="AI781" s="95">
        <f t="shared" si="168"/>
        <v>0</v>
      </c>
      <c r="AJ781" s="95">
        <f t="shared" si="169"/>
        <v>0</v>
      </c>
      <c r="AK781" s="96">
        <f t="shared" si="177"/>
        <v>0</v>
      </c>
      <c r="AL781" s="96">
        <f t="shared" si="178"/>
        <v>0</v>
      </c>
    </row>
    <row r="782" spans="2:38" s="97" customFormat="1" ht="39.6" x14ac:dyDescent="0.3">
      <c r="B782" s="79">
        <f t="shared" si="179"/>
        <v>779</v>
      </c>
      <c r="C782" s="79"/>
      <c r="D782" s="80" t="s">
        <v>95</v>
      </c>
      <c r="E782" s="80"/>
      <c r="F782" s="81"/>
      <c r="G782" s="82" t="str">
        <f t="shared" si="180"/>
        <v xml:space="preserve">Группа от QF </v>
      </c>
      <c r="H782" s="83"/>
      <c r="I782" s="83"/>
      <c r="J782" s="133"/>
      <c r="K782" s="84"/>
      <c r="L782" s="85"/>
      <c r="M782" s="85"/>
      <c r="N782" s="86"/>
      <c r="O782" s="80"/>
      <c r="P782" s="87"/>
      <c r="Q782" s="88" t="str">
        <f t="shared" si="174"/>
        <v xml:space="preserve"> </v>
      </c>
      <c r="R782" s="89"/>
      <c r="S782" s="90" t="str">
        <f t="shared" si="175"/>
        <v xml:space="preserve"> </v>
      </c>
      <c r="T782" s="90"/>
      <c r="U782" s="90"/>
      <c r="V782" s="90"/>
      <c r="W782" s="90"/>
      <c r="X782" s="87" t="s">
        <v>75</v>
      </c>
      <c r="Y782" s="76"/>
      <c r="Z782" s="91">
        <f t="shared" si="170"/>
        <v>0</v>
      </c>
      <c r="AA782" s="88" t="str">
        <f t="shared" si="176"/>
        <v xml:space="preserve"> </v>
      </c>
      <c r="AB782" s="91" t="str">
        <f t="shared" si="171"/>
        <v xml:space="preserve"> </v>
      </c>
      <c r="AC782" s="78"/>
      <c r="AD782" s="78"/>
      <c r="AE782" s="78"/>
      <c r="AG782" s="94" t="str">
        <f t="shared" si="172"/>
        <v>≤60</v>
      </c>
      <c r="AH782" s="94">
        <f t="shared" ca="1" si="173"/>
        <v>34</v>
      </c>
      <c r="AI782" s="95">
        <f t="shared" ref="AI782:AI845" si="181">IF(R782=$AC$1,J782*3,IF(R782=$AD$1,J782*5,IF(R782=$AE$1,J782*8,IF(R782=$AF$1,J782*12,0))))</f>
        <v>0</v>
      </c>
      <c r="AJ782" s="95">
        <f t="shared" ref="AJ782:AJ845" si="182">IF(R782=$AC$1,J782*5,IF(R782=$AD$1,J782*10,IF(R782=$AE$1,J782*10,IF(R782=$AF$1,J782*0,0))))</f>
        <v>0</v>
      </c>
      <c r="AK782" s="96">
        <f t="shared" si="177"/>
        <v>0</v>
      </c>
      <c r="AL782" s="96">
        <f t="shared" si="178"/>
        <v>0</v>
      </c>
    </row>
    <row r="783" spans="2:38" s="97" customFormat="1" ht="39.6" x14ac:dyDescent="0.3">
      <c r="B783" s="79">
        <f t="shared" si="179"/>
        <v>780</v>
      </c>
      <c r="C783" s="79"/>
      <c r="D783" s="80" t="s">
        <v>95</v>
      </c>
      <c r="E783" s="80"/>
      <c r="F783" s="81"/>
      <c r="G783" s="82" t="str">
        <f t="shared" si="180"/>
        <v xml:space="preserve">Группа от QF </v>
      </c>
      <c r="H783" s="83"/>
      <c r="I783" s="83"/>
      <c r="J783" s="133"/>
      <c r="K783" s="84"/>
      <c r="L783" s="85"/>
      <c r="M783" s="85"/>
      <c r="N783" s="86"/>
      <c r="O783" s="80"/>
      <c r="P783" s="87"/>
      <c r="Q783" s="88" t="str">
        <f t="shared" si="174"/>
        <v xml:space="preserve"> </v>
      </c>
      <c r="R783" s="89"/>
      <c r="S783" s="90" t="str">
        <f t="shared" si="175"/>
        <v xml:space="preserve"> </v>
      </c>
      <c r="T783" s="90"/>
      <c r="U783" s="90"/>
      <c r="V783" s="90"/>
      <c r="W783" s="90"/>
      <c r="X783" s="87" t="s">
        <v>75</v>
      </c>
      <c r="Y783" s="76"/>
      <c r="Z783" s="91">
        <f t="shared" si="170"/>
        <v>0</v>
      </c>
      <c r="AA783" s="88" t="str">
        <f t="shared" si="176"/>
        <v xml:space="preserve"> </v>
      </c>
      <c r="AB783" s="91" t="str">
        <f t="shared" si="171"/>
        <v xml:space="preserve"> </v>
      </c>
      <c r="AC783" s="78"/>
      <c r="AD783" s="78"/>
      <c r="AE783" s="78"/>
      <c r="AG783" s="94" t="str">
        <f t="shared" si="172"/>
        <v>≤60</v>
      </c>
      <c r="AH783" s="94">
        <f t="shared" ca="1" si="173"/>
        <v>32</v>
      </c>
      <c r="AI783" s="95">
        <f t="shared" si="181"/>
        <v>0</v>
      </c>
      <c r="AJ783" s="95">
        <f t="shared" si="182"/>
        <v>0</v>
      </c>
      <c r="AK783" s="96">
        <f t="shared" si="177"/>
        <v>0</v>
      </c>
      <c r="AL783" s="96">
        <f t="shared" si="178"/>
        <v>0</v>
      </c>
    </row>
    <row r="784" spans="2:38" s="97" customFormat="1" ht="39.6" x14ac:dyDescent="0.3">
      <c r="B784" s="79">
        <f t="shared" si="179"/>
        <v>781</v>
      </c>
      <c r="C784" s="79"/>
      <c r="D784" s="80" t="s">
        <v>95</v>
      </c>
      <c r="E784" s="80"/>
      <c r="F784" s="81"/>
      <c r="G784" s="82" t="str">
        <f t="shared" si="180"/>
        <v xml:space="preserve">Группа от QF </v>
      </c>
      <c r="H784" s="83"/>
      <c r="I784" s="83"/>
      <c r="J784" s="133"/>
      <c r="K784" s="84"/>
      <c r="L784" s="85"/>
      <c r="M784" s="85"/>
      <c r="N784" s="86"/>
      <c r="O784" s="80"/>
      <c r="P784" s="87"/>
      <c r="Q784" s="88" t="str">
        <f t="shared" si="174"/>
        <v xml:space="preserve"> </v>
      </c>
      <c r="R784" s="89"/>
      <c r="S784" s="90" t="str">
        <f t="shared" si="175"/>
        <v xml:space="preserve"> </v>
      </c>
      <c r="T784" s="90"/>
      <c r="U784" s="90"/>
      <c r="V784" s="90"/>
      <c r="W784" s="90"/>
      <c r="X784" s="87" t="s">
        <v>75</v>
      </c>
      <c r="Y784" s="76"/>
      <c r="Z784" s="91">
        <f t="shared" si="170"/>
        <v>0</v>
      </c>
      <c r="AA784" s="88" t="str">
        <f t="shared" si="176"/>
        <v xml:space="preserve"> </v>
      </c>
      <c r="AB784" s="91" t="str">
        <f t="shared" si="171"/>
        <v xml:space="preserve"> </v>
      </c>
      <c r="AC784" s="78"/>
      <c r="AD784" s="78"/>
      <c r="AE784" s="78"/>
      <c r="AG784" s="94" t="str">
        <f t="shared" si="172"/>
        <v>≤60</v>
      </c>
      <c r="AH784" s="94">
        <f t="shared" ca="1" si="173"/>
        <v>46</v>
      </c>
      <c r="AI784" s="95">
        <f t="shared" si="181"/>
        <v>0</v>
      </c>
      <c r="AJ784" s="95">
        <f t="shared" si="182"/>
        <v>0</v>
      </c>
      <c r="AK784" s="96">
        <f t="shared" si="177"/>
        <v>0</v>
      </c>
      <c r="AL784" s="96">
        <f t="shared" si="178"/>
        <v>0</v>
      </c>
    </row>
    <row r="785" spans="2:38" s="97" customFormat="1" ht="39.6" x14ac:dyDescent="0.3">
      <c r="B785" s="79">
        <f t="shared" si="179"/>
        <v>782</v>
      </c>
      <c r="C785" s="79"/>
      <c r="D785" s="80" t="s">
        <v>95</v>
      </c>
      <c r="E785" s="80"/>
      <c r="F785" s="81"/>
      <c r="G785" s="82" t="str">
        <f t="shared" si="180"/>
        <v xml:space="preserve">Группа от QF </v>
      </c>
      <c r="H785" s="83"/>
      <c r="I785" s="83"/>
      <c r="J785" s="133"/>
      <c r="K785" s="84"/>
      <c r="L785" s="85"/>
      <c r="M785" s="85"/>
      <c r="N785" s="86"/>
      <c r="O785" s="80"/>
      <c r="P785" s="87"/>
      <c r="Q785" s="88" t="str">
        <f t="shared" si="174"/>
        <v xml:space="preserve"> </v>
      </c>
      <c r="R785" s="89"/>
      <c r="S785" s="90" t="str">
        <f t="shared" si="175"/>
        <v xml:space="preserve"> </v>
      </c>
      <c r="T785" s="90"/>
      <c r="U785" s="90"/>
      <c r="V785" s="90"/>
      <c r="W785" s="90"/>
      <c r="X785" s="87" t="s">
        <v>75</v>
      </c>
      <c r="Y785" s="76"/>
      <c r="Z785" s="91">
        <f t="shared" si="170"/>
        <v>0</v>
      </c>
      <c r="AA785" s="88" t="str">
        <f t="shared" si="176"/>
        <v xml:space="preserve"> </v>
      </c>
      <c r="AB785" s="91" t="str">
        <f t="shared" si="171"/>
        <v xml:space="preserve"> </v>
      </c>
      <c r="AC785" s="78"/>
      <c r="AD785" s="78"/>
      <c r="AE785" s="78"/>
      <c r="AG785" s="94" t="str">
        <f t="shared" si="172"/>
        <v>≤60</v>
      </c>
      <c r="AH785" s="94">
        <f t="shared" ca="1" si="173"/>
        <v>20</v>
      </c>
      <c r="AI785" s="95">
        <f t="shared" si="181"/>
        <v>0</v>
      </c>
      <c r="AJ785" s="95">
        <f t="shared" si="182"/>
        <v>0</v>
      </c>
      <c r="AK785" s="96">
        <f t="shared" si="177"/>
        <v>0</v>
      </c>
      <c r="AL785" s="96">
        <f t="shared" si="178"/>
        <v>0</v>
      </c>
    </row>
    <row r="786" spans="2:38" s="97" customFormat="1" ht="39.6" x14ac:dyDescent="0.3">
      <c r="B786" s="79">
        <f t="shared" si="179"/>
        <v>783</v>
      </c>
      <c r="C786" s="79"/>
      <c r="D786" s="80" t="s">
        <v>95</v>
      </c>
      <c r="E786" s="80"/>
      <c r="F786" s="81"/>
      <c r="G786" s="82" t="str">
        <f t="shared" si="180"/>
        <v xml:space="preserve">Группа от QF </v>
      </c>
      <c r="H786" s="83"/>
      <c r="I786" s="83"/>
      <c r="J786" s="133"/>
      <c r="K786" s="84"/>
      <c r="L786" s="85"/>
      <c r="M786" s="85"/>
      <c r="N786" s="86"/>
      <c r="O786" s="80"/>
      <c r="P786" s="87"/>
      <c r="Q786" s="88" t="str">
        <f t="shared" si="174"/>
        <v xml:space="preserve"> </v>
      </c>
      <c r="R786" s="89"/>
      <c r="S786" s="90" t="str">
        <f t="shared" si="175"/>
        <v xml:space="preserve"> </v>
      </c>
      <c r="T786" s="90"/>
      <c r="U786" s="90"/>
      <c r="V786" s="90"/>
      <c r="W786" s="90"/>
      <c r="X786" s="87" t="s">
        <v>75</v>
      </c>
      <c r="Y786" s="76"/>
      <c r="Z786" s="91">
        <f t="shared" si="170"/>
        <v>0</v>
      </c>
      <c r="AA786" s="88" t="str">
        <f t="shared" si="176"/>
        <v xml:space="preserve"> </v>
      </c>
      <c r="AB786" s="91" t="str">
        <f t="shared" si="171"/>
        <v xml:space="preserve"> </v>
      </c>
      <c r="AC786" s="78"/>
      <c r="AD786" s="78"/>
      <c r="AE786" s="78"/>
      <c r="AG786" s="94" t="str">
        <f t="shared" si="172"/>
        <v>≤60</v>
      </c>
      <c r="AH786" s="94">
        <f t="shared" ca="1" si="173"/>
        <v>43</v>
      </c>
      <c r="AI786" s="95">
        <f t="shared" si="181"/>
        <v>0</v>
      </c>
      <c r="AJ786" s="95">
        <f t="shared" si="182"/>
        <v>0</v>
      </c>
      <c r="AK786" s="96">
        <f t="shared" si="177"/>
        <v>0</v>
      </c>
      <c r="AL786" s="96">
        <f t="shared" si="178"/>
        <v>0</v>
      </c>
    </row>
    <row r="787" spans="2:38" s="97" customFormat="1" ht="39.6" x14ac:dyDescent="0.3">
      <c r="B787" s="79">
        <f t="shared" si="179"/>
        <v>784</v>
      </c>
      <c r="C787" s="79"/>
      <c r="D787" s="80" t="s">
        <v>95</v>
      </c>
      <c r="E787" s="80"/>
      <c r="F787" s="81"/>
      <c r="G787" s="82" t="str">
        <f t="shared" si="180"/>
        <v xml:space="preserve">Группа от QF </v>
      </c>
      <c r="H787" s="83"/>
      <c r="I787" s="83"/>
      <c r="J787" s="133"/>
      <c r="K787" s="84"/>
      <c r="L787" s="85"/>
      <c r="M787" s="85"/>
      <c r="N787" s="86"/>
      <c r="O787" s="80"/>
      <c r="P787" s="87"/>
      <c r="Q787" s="88" t="str">
        <f t="shared" si="174"/>
        <v xml:space="preserve"> </v>
      </c>
      <c r="R787" s="89"/>
      <c r="S787" s="90" t="str">
        <f t="shared" si="175"/>
        <v xml:space="preserve"> </v>
      </c>
      <c r="T787" s="90"/>
      <c r="U787" s="90"/>
      <c r="V787" s="90"/>
      <c r="W787" s="90"/>
      <c r="X787" s="87" t="s">
        <v>75</v>
      </c>
      <c r="Y787" s="76"/>
      <c r="Z787" s="91">
        <f t="shared" si="170"/>
        <v>0</v>
      </c>
      <c r="AA787" s="88" t="str">
        <f t="shared" si="176"/>
        <v xml:space="preserve"> </v>
      </c>
      <c r="AB787" s="91" t="str">
        <f t="shared" si="171"/>
        <v xml:space="preserve"> </v>
      </c>
      <c r="AC787" s="78"/>
      <c r="AD787" s="78"/>
      <c r="AE787" s="78"/>
      <c r="AG787" s="94" t="str">
        <f t="shared" si="172"/>
        <v>≤60</v>
      </c>
      <c r="AH787" s="94">
        <f t="shared" ca="1" si="173"/>
        <v>42</v>
      </c>
      <c r="AI787" s="95">
        <f t="shared" si="181"/>
        <v>0</v>
      </c>
      <c r="AJ787" s="95">
        <f t="shared" si="182"/>
        <v>0</v>
      </c>
      <c r="AK787" s="96">
        <f t="shared" si="177"/>
        <v>0</v>
      </c>
      <c r="AL787" s="96">
        <f t="shared" si="178"/>
        <v>0</v>
      </c>
    </row>
    <row r="788" spans="2:38" s="97" customFormat="1" ht="39.6" x14ac:dyDescent="0.3">
      <c r="B788" s="79">
        <f t="shared" si="179"/>
        <v>785</v>
      </c>
      <c r="C788" s="79"/>
      <c r="D788" s="80" t="s">
        <v>95</v>
      </c>
      <c r="E788" s="80"/>
      <c r="F788" s="81"/>
      <c r="G788" s="82" t="str">
        <f t="shared" si="180"/>
        <v xml:space="preserve">Группа от QF </v>
      </c>
      <c r="H788" s="83"/>
      <c r="I788" s="83"/>
      <c r="J788" s="133"/>
      <c r="K788" s="84"/>
      <c r="L788" s="85"/>
      <c r="M788" s="85"/>
      <c r="N788" s="86"/>
      <c r="O788" s="80"/>
      <c r="P788" s="87"/>
      <c r="Q788" s="88" t="str">
        <f t="shared" si="174"/>
        <v xml:space="preserve"> </v>
      </c>
      <c r="R788" s="89"/>
      <c r="S788" s="90" t="str">
        <f t="shared" si="175"/>
        <v xml:space="preserve"> </v>
      </c>
      <c r="T788" s="90"/>
      <c r="U788" s="90"/>
      <c r="V788" s="90"/>
      <c r="W788" s="90"/>
      <c r="X788" s="87" t="s">
        <v>75</v>
      </c>
      <c r="Y788" s="76"/>
      <c r="Z788" s="91">
        <f t="shared" si="170"/>
        <v>0</v>
      </c>
      <c r="AA788" s="88" t="str">
        <f t="shared" si="176"/>
        <v xml:space="preserve"> </v>
      </c>
      <c r="AB788" s="91" t="str">
        <f t="shared" si="171"/>
        <v xml:space="preserve"> </v>
      </c>
      <c r="AC788" s="78"/>
      <c r="AD788" s="78"/>
      <c r="AE788" s="78"/>
      <c r="AG788" s="94" t="str">
        <f t="shared" si="172"/>
        <v>≤60</v>
      </c>
      <c r="AH788" s="94">
        <f t="shared" ca="1" si="173"/>
        <v>27</v>
      </c>
      <c r="AI788" s="95">
        <f t="shared" si="181"/>
        <v>0</v>
      </c>
      <c r="AJ788" s="95">
        <f t="shared" si="182"/>
        <v>0</v>
      </c>
      <c r="AK788" s="96">
        <f t="shared" si="177"/>
        <v>0</v>
      </c>
      <c r="AL788" s="96">
        <f t="shared" si="178"/>
        <v>0</v>
      </c>
    </row>
    <row r="789" spans="2:38" s="97" customFormat="1" ht="39.6" x14ac:dyDescent="0.3">
      <c r="B789" s="79">
        <f t="shared" si="179"/>
        <v>786</v>
      </c>
      <c r="C789" s="79"/>
      <c r="D789" s="80" t="s">
        <v>95</v>
      </c>
      <c r="E789" s="80"/>
      <c r="F789" s="81"/>
      <c r="G789" s="82" t="str">
        <f t="shared" si="180"/>
        <v xml:space="preserve">Группа от QF </v>
      </c>
      <c r="H789" s="83"/>
      <c r="I789" s="83"/>
      <c r="J789" s="133"/>
      <c r="K789" s="84"/>
      <c r="L789" s="85"/>
      <c r="M789" s="85"/>
      <c r="N789" s="86"/>
      <c r="O789" s="80"/>
      <c r="P789" s="87"/>
      <c r="Q789" s="88" t="str">
        <f t="shared" si="174"/>
        <v xml:space="preserve"> </v>
      </c>
      <c r="R789" s="89"/>
      <c r="S789" s="90" t="str">
        <f t="shared" si="175"/>
        <v xml:space="preserve"> </v>
      </c>
      <c r="T789" s="90"/>
      <c r="U789" s="90"/>
      <c r="V789" s="90"/>
      <c r="W789" s="90"/>
      <c r="X789" s="87" t="s">
        <v>75</v>
      </c>
      <c r="Y789" s="76"/>
      <c r="Z789" s="91">
        <f t="shared" si="170"/>
        <v>0</v>
      </c>
      <c r="AA789" s="88" t="str">
        <f t="shared" si="176"/>
        <v xml:space="preserve"> </v>
      </c>
      <c r="AB789" s="91" t="str">
        <f t="shared" si="171"/>
        <v xml:space="preserve"> </v>
      </c>
      <c r="AC789" s="78"/>
      <c r="AD789" s="78"/>
      <c r="AE789" s="78"/>
      <c r="AG789" s="94" t="str">
        <f t="shared" si="172"/>
        <v>≤60</v>
      </c>
      <c r="AH789" s="94">
        <f t="shared" ca="1" si="173"/>
        <v>42</v>
      </c>
      <c r="AI789" s="95">
        <f t="shared" si="181"/>
        <v>0</v>
      </c>
      <c r="AJ789" s="95">
        <f t="shared" si="182"/>
        <v>0</v>
      </c>
      <c r="AK789" s="96">
        <f t="shared" si="177"/>
        <v>0</v>
      </c>
      <c r="AL789" s="96">
        <f t="shared" si="178"/>
        <v>0</v>
      </c>
    </row>
    <row r="790" spans="2:38" s="97" customFormat="1" ht="39.6" x14ac:dyDescent="0.3">
      <c r="B790" s="79">
        <f t="shared" si="179"/>
        <v>787</v>
      </c>
      <c r="C790" s="79"/>
      <c r="D790" s="80" t="s">
        <v>95</v>
      </c>
      <c r="E790" s="80"/>
      <c r="F790" s="81"/>
      <c r="G790" s="82" t="str">
        <f t="shared" si="180"/>
        <v xml:space="preserve">Группа от QF </v>
      </c>
      <c r="H790" s="83"/>
      <c r="I790" s="83"/>
      <c r="J790" s="133"/>
      <c r="K790" s="84"/>
      <c r="L790" s="85"/>
      <c r="M790" s="85"/>
      <c r="N790" s="86"/>
      <c r="O790" s="80"/>
      <c r="P790" s="87"/>
      <c r="Q790" s="88" t="str">
        <f t="shared" si="174"/>
        <v xml:space="preserve"> </v>
      </c>
      <c r="R790" s="89"/>
      <c r="S790" s="90" t="str">
        <f t="shared" si="175"/>
        <v xml:space="preserve"> </v>
      </c>
      <c r="T790" s="90"/>
      <c r="U790" s="90"/>
      <c r="V790" s="90"/>
      <c r="W790" s="90"/>
      <c r="X790" s="87" t="s">
        <v>75</v>
      </c>
      <c r="Y790" s="76"/>
      <c r="Z790" s="91">
        <f t="shared" si="170"/>
        <v>0</v>
      </c>
      <c r="AA790" s="88" t="str">
        <f t="shared" si="176"/>
        <v xml:space="preserve"> </v>
      </c>
      <c r="AB790" s="91" t="str">
        <f t="shared" si="171"/>
        <v xml:space="preserve"> </v>
      </c>
      <c r="AC790" s="78"/>
      <c r="AD790" s="78"/>
      <c r="AE790" s="78"/>
      <c r="AG790" s="94" t="str">
        <f t="shared" si="172"/>
        <v>≤60</v>
      </c>
      <c r="AH790" s="94">
        <f t="shared" ca="1" si="173"/>
        <v>22</v>
      </c>
      <c r="AI790" s="95">
        <f t="shared" si="181"/>
        <v>0</v>
      </c>
      <c r="AJ790" s="95">
        <f t="shared" si="182"/>
        <v>0</v>
      </c>
      <c r="AK790" s="96">
        <f t="shared" si="177"/>
        <v>0</v>
      </c>
      <c r="AL790" s="96">
        <f t="shared" si="178"/>
        <v>0</v>
      </c>
    </row>
    <row r="791" spans="2:38" s="97" customFormat="1" ht="39.6" x14ac:dyDescent="0.3">
      <c r="B791" s="79">
        <f t="shared" si="179"/>
        <v>788</v>
      </c>
      <c r="C791" s="79"/>
      <c r="D791" s="80" t="s">
        <v>95</v>
      </c>
      <c r="E791" s="80"/>
      <c r="F791" s="81"/>
      <c r="G791" s="82" t="str">
        <f t="shared" si="180"/>
        <v xml:space="preserve">Группа от QF </v>
      </c>
      <c r="H791" s="83"/>
      <c r="I791" s="83"/>
      <c r="J791" s="133"/>
      <c r="K791" s="84"/>
      <c r="L791" s="85"/>
      <c r="M791" s="85"/>
      <c r="N791" s="86"/>
      <c r="O791" s="80"/>
      <c r="P791" s="87"/>
      <c r="Q791" s="88" t="str">
        <f t="shared" si="174"/>
        <v xml:space="preserve"> </v>
      </c>
      <c r="R791" s="89"/>
      <c r="S791" s="90" t="str">
        <f t="shared" si="175"/>
        <v xml:space="preserve"> </v>
      </c>
      <c r="T791" s="90"/>
      <c r="U791" s="90"/>
      <c r="V791" s="90"/>
      <c r="W791" s="90"/>
      <c r="X791" s="87" t="s">
        <v>75</v>
      </c>
      <c r="Y791" s="76"/>
      <c r="Z791" s="91">
        <f t="shared" si="170"/>
        <v>0</v>
      </c>
      <c r="AA791" s="88" t="str">
        <f t="shared" si="176"/>
        <v xml:space="preserve"> </v>
      </c>
      <c r="AB791" s="91" t="str">
        <f t="shared" si="171"/>
        <v xml:space="preserve"> </v>
      </c>
      <c r="AC791" s="78"/>
      <c r="AD791" s="78"/>
      <c r="AE791" s="78"/>
      <c r="AG791" s="94" t="str">
        <f t="shared" si="172"/>
        <v>≤60</v>
      </c>
      <c r="AH791" s="94">
        <f t="shared" ca="1" si="173"/>
        <v>42</v>
      </c>
      <c r="AI791" s="95">
        <f t="shared" si="181"/>
        <v>0</v>
      </c>
      <c r="AJ791" s="95">
        <f t="shared" si="182"/>
        <v>0</v>
      </c>
      <c r="AK791" s="96">
        <f t="shared" si="177"/>
        <v>0</v>
      </c>
      <c r="AL791" s="96">
        <f t="shared" si="178"/>
        <v>0</v>
      </c>
    </row>
    <row r="792" spans="2:38" s="97" customFormat="1" ht="39.6" x14ac:dyDescent="0.3">
      <c r="B792" s="79">
        <f t="shared" si="179"/>
        <v>789</v>
      </c>
      <c r="C792" s="79"/>
      <c r="D792" s="80" t="s">
        <v>95</v>
      </c>
      <c r="E792" s="80"/>
      <c r="F792" s="81"/>
      <c r="G792" s="82" t="str">
        <f t="shared" si="180"/>
        <v xml:space="preserve">Группа от QF </v>
      </c>
      <c r="H792" s="83"/>
      <c r="I792" s="83"/>
      <c r="J792" s="133"/>
      <c r="K792" s="84"/>
      <c r="L792" s="85"/>
      <c r="M792" s="85"/>
      <c r="N792" s="86"/>
      <c r="O792" s="80"/>
      <c r="P792" s="87"/>
      <c r="Q792" s="88" t="str">
        <f t="shared" si="174"/>
        <v xml:space="preserve"> </v>
      </c>
      <c r="R792" s="89"/>
      <c r="S792" s="90" t="str">
        <f t="shared" si="175"/>
        <v xml:space="preserve"> </v>
      </c>
      <c r="T792" s="90"/>
      <c r="U792" s="90"/>
      <c r="V792" s="90"/>
      <c r="W792" s="90"/>
      <c r="X792" s="87" t="s">
        <v>75</v>
      </c>
      <c r="Y792" s="76"/>
      <c r="Z792" s="91">
        <f t="shared" si="170"/>
        <v>0</v>
      </c>
      <c r="AA792" s="88" t="str">
        <f t="shared" si="176"/>
        <v xml:space="preserve"> </v>
      </c>
      <c r="AB792" s="91" t="str">
        <f t="shared" si="171"/>
        <v xml:space="preserve"> </v>
      </c>
      <c r="AC792" s="78"/>
      <c r="AD792" s="78"/>
      <c r="AE792" s="78"/>
      <c r="AG792" s="94" t="str">
        <f t="shared" si="172"/>
        <v>≤60</v>
      </c>
      <c r="AH792" s="94">
        <f t="shared" ca="1" si="173"/>
        <v>29</v>
      </c>
      <c r="AI792" s="95">
        <f t="shared" si="181"/>
        <v>0</v>
      </c>
      <c r="AJ792" s="95">
        <f t="shared" si="182"/>
        <v>0</v>
      </c>
      <c r="AK792" s="96">
        <f t="shared" si="177"/>
        <v>0</v>
      </c>
      <c r="AL792" s="96">
        <f t="shared" si="178"/>
        <v>0</v>
      </c>
    </row>
    <row r="793" spans="2:38" s="97" customFormat="1" ht="39.6" x14ac:dyDescent="0.3">
      <c r="B793" s="79">
        <f t="shared" si="179"/>
        <v>790</v>
      </c>
      <c r="C793" s="79"/>
      <c r="D793" s="80" t="s">
        <v>95</v>
      </c>
      <c r="E793" s="80"/>
      <c r="F793" s="81"/>
      <c r="G793" s="82" t="str">
        <f t="shared" si="180"/>
        <v xml:space="preserve">Группа от QF </v>
      </c>
      <c r="H793" s="83"/>
      <c r="I793" s="83"/>
      <c r="J793" s="133"/>
      <c r="K793" s="84"/>
      <c r="L793" s="85"/>
      <c r="M793" s="85"/>
      <c r="N793" s="86"/>
      <c r="O793" s="80"/>
      <c r="P793" s="87"/>
      <c r="Q793" s="88" t="str">
        <f t="shared" si="174"/>
        <v xml:space="preserve"> </v>
      </c>
      <c r="R793" s="89"/>
      <c r="S793" s="90" t="str">
        <f t="shared" si="175"/>
        <v xml:space="preserve"> </v>
      </c>
      <c r="T793" s="90"/>
      <c r="U793" s="90"/>
      <c r="V793" s="90"/>
      <c r="W793" s="90"/>
      <c r="X793" s="87" t="s">
        <v>75</v>
      </c>
      <c r="Y793" s="76"/>
      <c r="Z793" s="91">
        <f t="shared" si="170"/>
        <v>0</v>
      </c>
      <c r="AA793" s="88" t="str">
        <f t="shared" si="176"/>
        <v xml:space="preserve"> </v>
      </c>
      <c r="AB793" s="91" t="str">
        <f t="shared" si="171"/>
        <v xml:space="preserve"> </v>
      </c>
      <c r="AC793" s="78"/>
      <c r="AD793" s="78"/>
      <c r="AE793" s="78"/>
      <c r="AG793" s="94" t="str">
        <f t="shared" si="172"/>
        <v>≤60</v>
      </c>
      <c r="AH793" s="94">
        <f t="shared" ca="1" si="173"/>
        <v>20</v>
      </c>
      <c r="AI793" s="95">
        <f t="shared" si="181"/>
        <v>0</v>
      </c>
      <c r="AJ793" s="95">
        <f t="shared" si="182"/>
        <v>0</v>
      </c>
      <c r="AK793" s="96">
        <f t="shared" si="177"/>
        <v>0</v>
      </c>
      <c r="AL793" s="96">
        <f t="shared" si="178"/>
        <v>0</v>
      </c>
    </row>
    <row r="794" spans="2:38" s="97" customFormat="1" ht="39.6" x14ac:dyDescent="0.3">
      <c r="B794" s="79">
        <f t="shared" si="179"/>
        <v>791</v>
      </c>
      <c r="C794" s="79"/>
      <c r="D794" s="80" t="s">
        <v>95</v>
      </c>
      <c r="E794" s="80"/>
      <c r="F794" s="81"/>
      <c r="G794" s="82" t="str">
        <f t="shared" si="180"/>
        <v xml:space="preserve">Группа от QF </v>
      </c>
      <c r="H794" s="83"/>
      <c r="I794" s="83"/>
      <c r="J794" s="133"/>
      <c r="K794" s="84"/>
      <c r="L794" s="85"/>
      <c r="M794" s="85"/>
      <c r="N794" s="86"/>
      <c r="O794" s="80"/>
      <c r="P794" s="87"/>
      <c r="Q794" s="88" t="str">
        <f t="shared" si="174"/>
        <v xml:space="preserve"> </v>
      </c>
      <c r="R794" s="89"/>
      <c r="S794" s="90" t="str">
        <f t="shared" si="175"/>
        <v xml:space="preserve"> </v>
      </c>
      <c r="T794" s="90"/>
      <c r="U794" s="90"/>
      <c r="V794" s="90"/>
      <c r="W794" s="90"/>
      <c r="X794" s="87" t="s">
        <v>75</v>
      </c>
      <c r="Y794" s="76"/>
      <c r="Z794" s="91">
        <f t="shared" si="170"/>
        <v>0</v>
      </c>
      <c r="AA794" s="88" t="str">
        <f t="shared" si="176"/>
        <v xml:space="preserve"> </v>
      </c>
      <c r="AB794" s="91" t="str">
        <f t="shared" si="171"/>
        <v xml:space="preserve"> </v>
      </c>
      <c r="AC794" s="78"/>
      <c r="AD794" s="78"/>
      <c r="AE794" s="78"/>
      <c r="AG794" s="94" t="str">
        <f t="shared" si="172"/>
        <v>≤60</v>
      </c>
      <c r="AH794" s="94">
        <f t="shared" ca="1" si="173"/>
        <v>32</v>
      </c>
      <c r="AI794" s="95">
        <f t="shared" si="181"/>
        <v>0</v>
      </c>
      <c r="AJ794" s="95">
        <f t="shared" si="182"/>
        <v>0</v>
      </c>
      <c r="AK794" s="96">
        <f t="shared" si="177"/>
        <v>0</v>
      </c>
      <c r="AL794" s="96">
        <f t="shared" si="178"/>
        <v>0</v>
      </c>
    </row>
    <row r="795" spans="2:38" s="97" customFormat="1" ht="39.6" x14ac:dyDescent="0.3">
      <c r="B795" s="79">
        <f t="shared" si="179"/>
        <v>792</v>
      </c>
      <c r="C795" s="79"/>
      <c r="D795" s="80" t="s">
        <v>95</v>
      </c>
      <c r="E795" s="80"/>
      <c r="F795" s="81"/>
      <c r="G795" s="82" t="str">
        <f t="shared" si="180"/>
        <v xml:space="preserve">Группа от QF </v>
      </c>
      <c r="H795" s="83"/>
      <c r="I795" s="83"/>
      <c r="J795" s="133"/>
      <c r="K795" s="84"/>
      <c r="L795" s="85"/>
      <c r="M795" s="85"/>
      <c r="N795" s="86"/>
      <c r="O795" s="80"/>
      <c r="P795" s="87"/>
      <c r="Q795" s="88" t="str">
        <f t="shared" si="174"/>
        <v xml:space="preserve"> </v>
      </c>
      <c r="R795" s="89"/>
      <c r="S795" s="90" t="str">
        <f t="shared" si="175"/>
        <v xml:space="preserve"> </v>
      </c>
      <c r="T795" s="90"/>
      <c r="U795" s="90"/>
      <c r="V795" s="90"/>
      <c r="W795" s="90"/>
      <c r="X795" s="87" t="s">
        <v>75</v>
      </c>
      <c r="Y795" s="76"/>
      <c r="Z795" s="91">
        <f t="shared" si="170"/>
        <v>0</v>
      </c>
      <c r="AA795" s="88" t="str">
        <f t="shared" si="176"/>
        <v xml:space="preserve"> </v>
      </c>
      <c r="AB795" s="91" t="str">
        <f t="shared" si="171"/>
        <v xml:space="preserve"> </v>
      </c>
      <c r="AC795" s="78"/>
      <c r="AD795" s="78"/>
      <c r="AE795" s="78"/>
      <c r="AG795" s="94" t="str">
        <f t="shared" si="172"/>
        <v>≤60</v>
      </c>
      <c r="AH795" s="94">
        <f t="shared" ca="1" si="173"/>
        <v>27</v>
      </c>
      <c r="AI795" s="95">
        <f t="shared" si="181"/>
        <v>0</v>
      </c>
      <c r="AJ795" s="95">
        <f t="shared" si="182"/>
        <v>0</v>
      </c>
      <c r="AK795" s="96">
        <f t="shared" si="177"/>
        <v>0</v>
      </c>
      <c r="AL795" s="96">
        <f t="shared" si="178"/>
        <v>0</v>
      </c>
    </row>
    <row r="796" spans="2:38" s="97" customFormat="1" ht="39.6" x14ac:dyDescent="0.3">
      <c r="B796" s="79">
        <f t="shared" si="179"/>
        <v>793</v>
      </c>
      <c r="C796" s="79"/>
      <c r="D796" s="80" t="s">
        <v>95</v>
      </c>
      <c r="E796" s="80"/>
      <c r="F796" s="81"/>
      <c r="G796" s="82" t="str">
        <f t="shared" si="180"/>
        <v xml:space="preserve">Группа от QF </v>
      </c>
      <c r="H796" s="83"/>
      <c r="I796" s="83"/>
      <c r="J796" s="133"/>
      <c r="K796" s="84"/>
      <c r="L796" s="85"/>
      <c r="M796" s="85"/>
      <c r="N796" s="86"/>
      <c r="O796" s="80"/>
      <c r="P796" s="87"/>
      <c r="Q796" s="88" t="str">
        <f t="shared" si="174"/>
        <v xml:space="preserve"> </v>
      </c>
      <c r="R796" s="89"/>
      <c r="S796" s="90" t="str">
        <f t="shared" si="175"/>
        <v xml:space="preserve"> </v>
      </c>
      <c r="T796" s="90"/>
      <c r="U796" s="90"/>
      <c r="V796" s="90"/>
      <c r="W796" s="90"/>
      <c r="X796" s="87" t="s">
        <v>75</v>
      </c>
      <c r="Y796" s="76"/>
      <c r="Z796" s="91">
        <f t="shared" si="170"/>
        <v>0</v>
      </c>
      <c r="AA796" s="88" t="str">
        <f t="shared" si="176"/>
        <v xml:space="preserve"> </v>
      </c>
      <c r="AB796" s="91" t="str">
        <f t="shared" si="171"/>
        <v xml:space="preserve"> </v>
      </c>
      <c r="AC796" s="78"/>
      <c r="AD796" s="78"/>
      <c r="AE796" s="78"/>
      <c r="AG796" s="94" t="str">
        <f t="shared" si="172"/>
        <v>≤60</v>
      </c>
      <c r="AH796" s="94">
        <f t="shared" ca="1" si="173"/>
        <v>38</v>
      </c>
      <c r="AI796" s="95">
        <f t="shared" si="181"/>
        <v>0</v>
      </c>
      <c r="AJ796" s="95">
        <f t="shared" si="182"/>
        <v>0</v>
      </c>
      <c r="AK796" s="96">
        <f t="shared" si="177"/>
        <v>0</v>
      </c>
      <c r="AL796" s="96">
        <f t="shared" si="178"/>
        <v>0</v>
      </c>
    </row>
    <row r="797" spans="2:38" s="97" customFormat="1" ht="39.6" x14ac:dyDescent="0.3">
      <c r="B797" s="79">
        <f t="shared" si="179"/>
        <v>794</v>
      </c>
      <c r="C797" s="79"/>
      <c r="D797" s="80" t="s">
        <v>95</v>
      </c>
      <c r="E797" s="80"/>
      <c r="F797" s="81"/>
      <c r="G797" s="82" t="str">
        <f t="shared" si="180"/>
        <v xml:space="preserve">Группа от QF </v>
      </c>
      <c r="H797" s="83"/>
      <c r="I797" s="83"/>
      <c r="J797" s="133"/>
      <c r="K797" s="84"/>
      <c r="L797" s="85"/>
      <c r="M797" s="85"/>
      <c r="N797" s="86"/>
      <c r="O797" s="80"/>
      <c r="P797" s="87"/>
      <c r="Q797" s="88" t="str">
        <f t="shared" si="174"/>
        <v xml:space="preserve"> </v>
      </c>
      <c r="R797" s="89"/>
      <c r="S797" s="90" t="str">
        <f t="shared" si="175"/>
        <v xml:space="preserve"> </v>
      </c>
      <c r="T797" s="90"/>
      <c r="U797" s="90"/>
      <c r="V797" s="90"/>
      <c r="W797" s="90"/>
      <c r="X797" s="87" t="s">
        <v>75</v>
      </c>
      <c r="Y797" s="76"/>
      <c r="Z797" s="91">
        <f t="shared" si="170"/>
        <v>0</v>
      </c>
      <c r="AA797" s="88" t="str">
        <f t="shared" si="176"/>
        <v xml:space="preserve"> </v>
      </c>
      <c r="AB797" s="91" t="str">
        <f t="shared" si="171"/>
        <v xml:space="preserve"> </v>
      </c>
      <c r="AC797" s="78"/>
      <c r="AD797" s="78"/>
      <c r="AE797" s="78"/>
      <c r="AG797" s="94" t="str">
        <f t="shared" si="172"/>
        <v>≤60</v>
      </c>
      <c r="AH797" s="94">
        <f t="shared" ca="1" si="173"/>
        <v>44</v>
      </c>
      <c r="AI797" s="95">
        <f t="shared" si="181"/>
        <v>0</v>
      </c>
      <c r="AJ797" s="95">
        <f t="shared" si="182"/>
        <v>0</v>
      </c>
      <c r="AK797" s="96">
        <f t="shared" si="177"/>
        <v>0</v>
      </c>
      <c r="AL797" s="96">
        <f t="shared" si="178"/>
        <v>0</v>
      </c>
    </row>
    <row r="798" spans="2:38" s="97" customFormat="1" ht="39.6" x14ac:dyDescent="0.3">
      <c r="B798" s="79">
        <f t="shared" si="179"/>
        <v>795</v>
      </c>
      <c r="C798" s="79"/>
      <c r="D798" s="80" t="s">
        <v>95</v>
      </c>
      <c r="E798" s="80"/>
      <c r="F798" s="81"/>
      <c r="G798" s="82" t="str">
        <f t="shared" si="180"/>
        <v xml:space="preserve">Группа от QF </v>
      </c>
      <c r="H798" s="83"/>
      <c r="I798" s="83"/>
      <c r="J798" s="133"/>
      <c r="K798" s="84"/>
      <c r="L798" s="85"/>
      <c r="M798" s="85"/>
      <c r="N798" s="86"/>
      <c r="O798" s="80"/>
      <c r="P798" s="87"/>
      <c r="Q798" s="88" t="str">
        <f t="shared" si="174"/>
        <v xml:space="preserve"> </v>
      </c>
      <c r="R798" s="89"/>
      <c r="S798" s="90" t="str">
        <f t="shared" si="175"/>
        <v xml:space="preserve"> </v>
      </c>
      <c r="T798" s="90"/>
      <c r="U798" s="90"/>
      <c r="V798" s="90"/>
      <c r="W798" s="90"/>
      <c r="X798" s="87" t="s">
        <v>75</v>
      </c>
      <c r="Y798" s="76"/>
      <c r="Z798" s="91">
        <f t="shared" si="170"/>
        <v>0</v>
      </c>
      <c r="AA798" s="88" t="str">
        <f t="shared" si="176"/>
        <v xml:space="preserve"> </v>
      </c>
      <c r="AB798" s="91" t="str">
        <f t="shared" si="171"/>
        <v xml:space="preserve"> </v>
      </c>
      <c r="AC798" s="78"/>
      <c r="AD798" s="78"/>
      <c r="AE798" s="78"/>
      <c r="AG798" s="94" t="str">
        <f t="shared" si="172"/>
        <v>≤60</v>
      </c>
      <c r="AH798" s="94">
        <f t="shared" ca="1" si="173"/>
        <v>46</v>
      </c>
      <c r="AI798" s="95">
        <f t="shared" si="181"/>
        <v>0</v>
      </c>
      <c r="AJ798" s="95">
        <f t="shared" si="182"/>
        <v>0</v>
      </c>
      <c r="AK798" s="96">
        <f t="shared" si="177"/>
        <v>0</v>
      </c>
      <c r="AL798" s="96">
        <f t="shared" si="178"/>
        <v>0</v>
      </c>
    </row>
    <row r="799" spans="2:38" s="97" customFormat="1" ht="39.6" x14ac:dyDescent="0.3">
      <c r="B799" s="79">
        <f t="shared" si="179"/>
        <v>796</v>
      </c>
      <c r="C799" s="79"/>
      <c r="D799" s="80" t="s">
        <v>95</v>
      </c>
      <c r="E799" s="80"/>
      <c r="F799" s="81"/>
      <c r="G799" s="82" t="str">
        <f t="shared" si="180"/>
        <v xml:space="preserve">Группа от QF </v>
      </c>
      <c r="H799" s="83"/>
      <c r="I799" s="83"/>
      <c r="J799" s="133"/>
      <c r="K799" s="84"/>
      <c r="L799" s="85"/>
      <c r="M799" s="85"/>
      <c r="N799" s="86"/>
      <c r="O799" s="80"/>
      <c r="P799" s="87"/>
      <c r="Q799" s="88" t="str">
        <f t="shared" si="174"/>
        <v xml:space="preserve"> </v>
      </c>
      <c r="R799" s="89"/>
      <c r="S799" s="90" t="str">
        <f t="shared" si="175"/>
        <v xml:space="preserve"> </v>
      </c>
      <c r="T799" s="90"/>
      <c r="U799" s="90"/>
      <c r="V799" s="90"/>
      <c r="W799" s="90"/>
      <c r="X799" s="87" t="s">
        <v>75</v>
      </c>
      <c r="Y799" s="76"/>
      <c r="Z799" s="91">
        <f t="shared" si="170"/>
        <v>0</v>
      </c>
      <c r="AA799" s="88" t="str">
        <f t="shared" si="176"/>
        <v xml:space="preserve"> </v>
      </c>
      <c r="AB799" s="91" t="str">
        <f t="shared" si="171"/>
        <v xml:space="preserve"> </v>
      </c>
      <c r="AC799" s="78"/>
      <c r="AD799" s="78"/>
      <c r="AE799" s="78"/>
      <c r="AG799" s="94" t="str">
        <f t="shared" si="172"/>
        <v>≤60</v>
      </c>
      <c r="AH799" s="94">
        <f t="shared" ca="1" si="173"/>
        <v>35</v>
      </c>
      <c r="AI799" s="95">
        <f t="shared" si="181"/>
        <v>0</v>
      </c>
      <c r="AJ799" s="95">
        <f t="shared" si="182"/>
        <v>0</v>
      </c>
      <c r="AK799" s="96">
        <f t="shared" si="177"/>
        <v>0</v>
      </c>
      <c r="AL799" s="96">
        <f t="shared" si="178"/>
        <v>0</v>
      </c>
    </row>
    <row r="800" spans="2:38" s="97" customFormat="1" ht="39.6" x14ac:dyDescent="0.3">
      <c r="B800" s="79">
        <f t="shared" si="179"/>
        <v>797</v>
      </c>
      <c r="C800" s="79"/>
      <c r="D800" s="80" t="s">
        <v>95</v>
      </c>
      <c r="E800" s="80"/>
      <c r="F800" s="81"/>
      <c r="G800" s="82" t="str">
        <f t="shared" si="180"/>
        <v xml:space="preserve">Группа от QF </v>
      </c>
      <c r="H800" s="83"/>
      <c r="I800" s="83"/>
      <c r="J800" s="133"/>
      <c r="K800" s="84"/>
      <c r="L800" s="85"/>
      <c r="M800" s="85"/>
      <c r="N800" s="86"/>
      <c r="O800" s="80"/>
      <c r="P800" s="87"/>
      <c r="Q800" s="88" t="str">
        <f t="shared" si="174"/>
        <v xml:space="preserve"> </v>
      </c>
      <c r="R800" s="89"/>
      <c r="S800" s="90" t="str">
        <f t="shared" si="175"/>
        <v xml:space="preserve"> </v>
      </c>
      <c r="T800" s="90"/>
      <c r="U800" s="90"/>
      <c r="V800" s="90"/>
      <c r="W800" s="90"/>
      <c r="X800" s="87" t="s">
        <v>75</v>
      </c>
      <c r="Y800" s="76"/>
      <c r="Z800" s="91">
        <f t="shared" si="170"/>
        <v>0</v>
      </c>
      <c r="AA800" s="88" t="str">
        <f t="shared" si="176"/>
        <v xml:space="preserve"> </v>
      </c>
      <c r="AB800" s="91" t="str">
        <f t="shared" si="171"/>
        <v xml:space="preserve"> </v>
      </c>
      <c r="AC800" s="78"/>
      <c r="AD800" s="78"/>
      <c r="AE800" s="78"/>
      <c r="AG800" s="94" t="str">
        <f t="shared" si="172"/>
        <v>≤60</v>
      </c>
      <c r="AH800" s="94">
        <f t="shared" ca="1" si="173"/>
        <v>39</v>
      </c>
      <c r="AI800" s="95">
        <f t="shared" si="181"/>
        <v>0</v>
      </c>
      <c r="AJ800" s="95">
        <f t="shared" si="182"/>
        <v>0</v>
      </c>
      <c r="AK800" s="96">
        <f t="shared" si="177"/>
        <v>0</v>
      </c>
      <c r="AL800" s="96">
        <f t="shared" si="178"/>
        <v>0</v>
      </c>
    </row>
    <row r="801" spans="2:38" s="97" customFormat="1" ht="39.6" x14ac:dyDescent="0.3">
      <c r="B801" s="79">
        <f t="shared" si="179"/>
        <v>798</v>
      </c>
      <c r="C801" s="79"/>
      <c r="D801" s="80" t="s">
        <v>95</v>
      </c>
      <c r="E801" s="80"/>
      <c r="F801" s="81"/>
      <c r="G801" s="82" t="str">
        <f t="shared" si="180"/>
        <v xml:space="preserve">Группа от QF </v>
      </c>
      <c r="H801" s="83"/>
      <c r="I801" s="83"/>
      <c r="J801" s="133"/>
      <c r="K801" s="84"/>
      <c r="L801" s="85"/>
      <c r="M801" s="85"/>
      <c r="N801" s="86"/>
      <c r="O801" s="80"/>
      <c r="P801" s="87"/>
      <c r="Q801" s="88" t="str">
        <f t="shared" si="174"/>
        <v xml:space="preserve"> </v>
      </c>
      <c r="R801" s="89"/>
      <c r="S801" s="90" t="str">
        <f t="shared" si="175"/>
        <v xml:space="preserve"> </v>
      </c>
      <c r="T801" s="90"/>
      <c r="U801" s="90"/>
      <c r="V801" s="90"/>
      <c r="W801" s="90"/>
      <c r="X801" s="87" t="s">
        <v>75</v>
      </c>
      <c r="Y801" s="76"/>
      <c r="Z801" s="91">
        <f t="shared" si="170"/>
        <v>0</v>
      </c>
      <c r="AA801" s="88" t="str">
        <f t="shared" si="176"/>
        <v xml:space="preserve"> </v>
      </c>
      <c r="AB801" s="91" t="str">
        <f t="shared" si="171"/>
        <v xml:space="preserve"> </v>
      </c>
      <c r="AC801" s="78"/>
      <c r="AD801" s="78"/>
      <c r="AE801" s="78"/>
      <c r="AG801" s="94" t="str">
        <f t="shared" si="172"/>
        <v>≤60</v>
      </c>
      <c r="AH801" s="94">
        <f t="shared" ca="1" si="173"/>
        <v>47</v>
      </c>
      <c r="AI801" s="95">
        <f t="shared" si="181"/>
        <v>0</v>
      </c>
      <c r="AJ801" s="95">
        <f t="shared" si="182"/>
        <v>0</v>
      </c>
      <c r="AK801" s="96">
        <f t="shared" si="177"/>
        <v>0</v>
      </c>
      <c r="AL801" s="96">
        <f t="shared" si="178"/>
        <v>0</v>
      </c>
    </row>
    <row r="802" spans="2:38" s="97" customFormat="1" ht="39.6" x14ac:dyDescent="0.3">
      <c r="B802" s="79">
        <f t="shared" si="179"/>
        <v>799</v>
      </c>
      <c r="C802" s="79"/>
      <c r="D802" s="80" t="s">
        <v>95</v>
      </c>
      <c r="E802" s="80"/>
      <c r="F802" s="81"/>
      <c r="G802" s="82" t="str">
        <f t="shared" si="180"/>
        <v xml:space="preserve">Группа от QF </v>
      </c>
      <c r="H802" s="83"/>
      <c r="I802" s="83"/>
      <c r="J802" s="133"/>
      <c r="K802" s="84"/>
      <c r="L802" s="85"/>
      <c r="M802" s="85"/>
      <c r="N802" s="86"/>
      <c r="O802" s="80"/>
      <c r="P802" s="87"/>
      <c r="Q802" s="88" t="str">
        <f t="shared" si="174"/>
        <v xml:space="preserve"> </v>
      </c>
      <c r="R802" s="89"/>
      <c r="S802" s="90" t="str">
        <f t="shared" si="175"/>
        <v xml:space="preserve"> </v>
      </c>
      <c r="T802" s="90"/>
      <c r="U802" s="90"/>
      <c r="V802" s="90"/>
      <c r="W802" s="90"/>
      <c r="X802" s="87" t="s">
        <v>75</v>
      </c>
      <c r="Y802" s="76"/>
      <c r="Z802" s="91">
        <f t="shared" si="170"/>
        <v>0</v>
      </c>
      <c r="AA802" s="88" t="str">
        <f t="shared" si="176"/>
        <v xml:space="preserve"> </v>
      </c>
      <c r="AB802" s="91" t="str">
        <f t="shared" si="171"/>
        <v xml:space="preserve"> </v>
      </c>
      <c r="AC802" s="78"/>
      <c r="AD802" s="78"/>
      <c r="AE802" s="78"/>
      <c r="AG802" s="94" t="str">
        <f t="shared" si="172"/>
        <v>≤60</v>
      </c>
      <c r="AH802" s="94">
        <f t="shared" ca="1" si="173"/>
        <v>42</v>
      </c>
      <c r="AI802" s="95">
        <f t="shared" si="181"/>
        <v>0</v>
      </c>
      <c r="AJ802" s="95">
        <f t="shared" si="182"/>
        <v>0</v>
      </c>
      <c r="AK802" s="96">
        <f t="shared" si="177"/>
        <v>0</v>
      </c>
      <c r="AL802" s="96">
        <f t="shared" si="178"/>
        <v>0</v>
      </c>
    </row>
    <row r="803" spans="2:38" s="97" customFormat="1" ht="39.6" x14ac:dyDescent="0.3">
      <c r="B803" s="79">
        <f t="shared" si="179"/>
        <v>800</v>
      </c>
      <c r="C803" s="79"/>
      <c r="D803" s="80" t="s">
        <v>95</v>
      </c>
      <c r="E803" s="80"/>
      <c r="F803" s="81"/>
      <c r="G803" s="82" t="str">
        <f t="shared" si="180"/>
        <v xml:space="preserve">Группа от QF </v>
      </c>
      <c r="H803" s="83"/>
      <c r="I803" s="83"/>
      <c r="J803" s="133"/>
      <c r="K803" s="84"/>
      <c r="L803" s="85"/>
      <c r="M803" s="85"/>
      <c r="N803" s="86"/>
      <c r="O803" s="80"/>
      <c r="P803" s="87"/>
      <c r="Q803" s="88" t="str">
        <f t="shared" si="174"/>
        <v xml:space="preserve"> </v>
      </c>
      <c r="R803" s="89"/>
      <c r="S803" s="90" t="str">
        <f t="shared" si="175"/>
        <v xml:space="preserve"> </v>
      </c>
      <c r="T803" s="90"/>
      <c r="U803" s="90"/>
      <c r="V803" s="90"/>
      <c r="W803" s="90"/>
      <c r="X803" s="87" t="s">
        <v>75</v>
      </c>
      <c r="Y803" s="76"/>
      <c r="Z803" s="91">
        <f t="shared" si="170"/>
        <v>0</v>
      </c>
      <c r="AA803" s="88" t="str">
        <f t="shared" si="176"/>
        <v xml:space="preserve"> </v>
      </c>
      <c r="AB803" s="91" t="str">
        <f t="shared" si="171"/>
        <v xml:space="preserve"> </v>
      </c>
      <c r="AC803" s="78"/>
      <c r="AD803" s="78"/>
      <c r="AE803" s="78"/>
      <c r="AG803" s="94" t="str">
        <f t="shared" si="172"/>
        <v>≤60</v>
      </c>
      <c r="AH803" s="94">
        <f t="shared" ca="1" si="173"/>
        <v>25</v>
      </c>
      <c r="AI803" s="95">
        <f t="shared" si="181"/>
        <v>0</v>
      </c>
      <c r="AJ803" s="95">
        <f t="shared" si="182"/>
        <v>0</v>
      </c>
      <c r="AK803" s="96">
        <f t="shared" si="177"/>
        <v>0</v>
      </c>
      <c r="AL803" s="96">
        <f t="shared" si="178"/>
        <v>0</v>
      </c>
    </row>
    <row r="804" spans="2:38" s="97" customFormat="1" ht="39.6" x14ac:dyDescent="0.3">
      <c r="B804" s="79">
        <f t="shared" si="179"/>
        <v>801</v>
      </c>
      <c r="C804" s="79"/>
      <c r="D804" s="80" t="s">
        <v>95</v>
      </c>
      <c r="E804" s="80"/>
      <c r="F804" s="81"/>
      <c r="G804" s="82" t="str">
        <f t="shared" si="180"/>
        <v xml:space="preserve">Группа от QF </v>
      </c>
      <c r="H804" s="83"/>
      <c r="I804" s="83"/>
      <c r="J804" s="133"/>
      <c r="K804" s="84"/>
      <c r="L804" s="85"/>
      <c r="M804" s="85"/>
      <c r="N804" s="86"/>
      <c r="O804" s="80"/>
      <c r="P804" s="87"/>
      <c r="Q804" s="88" t="str">
        <f t="shared" si="174"/>
        <v xml:space="preserve"> </v>
      </c>
      <c r="R804" s="89"/>
      <c r="S804" s="90" t="str">
        <f t="shared" si="175"/>
        <v xml:space="preserve"> </v>
      </c>
      <c r="T804" s="90"/>
      <c r="U804" s="90"/>
      <c r="V804" s="90"/>
      <c r="W804" s="90"/>
      <c r="X804" s="87" t="s">
        <v>75</v>
      </c>
      <c r="Y804" s="76"/>
      <c r="Z804" s="91">
        <f t="shared" si="170"/>
        <v>0</v>
      </c>
      <c r="AA804" s="88" t="str">
        <f t="shared" si="176"/>
        <v xml:space="preserve"> </v>
      </c>
      <c r="AB804" s="91" t="str">
        <f t="shared" si="171"/>
        <v xml:space="preserve"> </v>
      </c>
      <c r="AC804" s="78"/>
      <c r="AD804" s="78"/>
      <c r="AE804" s="78"/>
      <c r="AG804" s="94" t="str">
        <f t="shared" si="172"/>
        <v>≤60</v>
      </c>
      <c r="AH804" s="94">
        <f t="shared" ca="1" si="173"/>
        <v>25</v>
      </c>
      <c r="AI804" s="95">
        <f t="shared" si="181"/>
        <v>0</v>
      </c>
      <c r="AJ804" s="95">
        <f t="shared" si="182"/>
        <v>0</v>
      </c>
      <c r="AK804" s="96">
        <f t="shared" si="177"/>
        <v>0</v>
      </c>
      <c r="AL804" s="96">
        <f t="shared" si="178"/>
        <v>0</v>
      </c>
    </row>
    <row r="805" spans="2:38" s="97" customFormat="1" ht="39.6" x14ac:dyDescent="0.3">
      <c r="B805" s="79">
        <f t="shared" si="179"/>
        <v>802</v>
      </c>
      <c r="C805" s="79"/>
      <c r="D805" s="80" t="s">
        <v>95</v>
      </c>
      <c r="E805" s="80"/>
      <c r="F805" s="81"/>
      <c r="G805" s="82" t="str">
        <f t="shared" si="180"/>
        <v xml:space="preserve">Группа от QF </v>
      </c>
      <c r="H805" s="83"/>
      <c r="I805" s="83"/>
      <c r="J805" s="133"/>
      <c r="K805" s="84"/>
      <c r="L805" s="85"/>
      <c r="M805" s="85"/>
      <c r="N805" s="86"/>
      <c r="O805" s="80"/>
      <c r="P805" s="87"/>
      <c r="Q805" s="88" t="str">
        <f t="shared" si="174"/>
        <v xml:space="preserve"> </v>
      </c>
      <c r="R805" s="89"/>
      <c r="S805" s="90" t="str">
        <f t="shared" si="175"/>
        <v xml:space="preserve"> </v>
      </c>
      <c r="T805" s="90"/>
      <c r="U805" s="90"/>
      <c r="V805" s="90"/>
      <c r="W805" s="90"/>
      <c r="X805" s="87" t="s">
        <v>75</v>
      </c>
      <c r="Y805" s="76"/>
      <c r="Z805" s="91">
        <f t="shared" si="170"/>
        <v>0</v>
      </c>
      <c r="AA805" s="88" t="str">
        <f t="shared" si="176"/>
        <v xml:space="preserve"> </v>
      </c>
      <c r="AB805" s="91" t="str">
        <f t="shared" si="171"/>
        <v xml:space="preserve"> </v>
      </c>
      <c r="AC805" s="78"/>
      <c r="AD805" s="78"/>
      <c r="AE805" s="78"/>
      <c r="AG805" s="94" t="str">
        <f t="shared" si="172"/>
        <v>≤60</v>
      </c>
      <c r="AH805" s="94">
        <f t="shared" ca="1" si="173"/>
        <v>48</v>
      </c>
      <c r="AI805" s="95">
        <f t="shared" si="181"/>
        <v>0</v>
      </c>
      <c r="AJ805" s="95">
        <f t="shared" si="182"/>
        <v>0</v>
      </c>
      <c r="AK805" s="96">
        <f t="shared" si="177"/>
        <v>0</v>
      </c>
      <c r="AL805" s="96">
        <f t="shared" si="178"/>
        <v>0</v>
      </c>
    </row>
    <row r="806" spans="2:38" s="97" customFormat="1" ht="39.6" x14ac:dyDescent="0.3">
      <c r="B806" s="79">
        <f t="shared" si="179"/>
        <v>803</v>
      </c>
      <c r="C806" s="79"/>
      <c r="D806" s="80" t="s">
        <v>95</v>
      </c>
      <c r="E806" s="80"/>
      <c r="F806" s="81"/>
      <c r="G806" s="82" t="str">
        <f t="shared" si="180"/>
        <v xml:space="preserve">Группа от QF </v>
      </c>
      <c r="H806" s="83"/>
      <c r="I806" s="83"/>
      <c r="J806" s="133"/>
      <c r="K806" s="84"/>
      <c r="L806" s="85"/>
      <c r="M806" s="85"/>
      <c r="N806" s="86"/>
      <c r="O806" s="80"/>
      <c r="P806" s="87"/>
      <c r="Q806" s="88" t="str">
        <f t="shared" si="174"/>
        <v xml:space="preserve"> </v>
      </c>
      <c r="R806" s="89"/>
      <c r="S806" s="90" t="str">
        <f t="shared" si="175"/>
        <v xml:space="preserve"> </v>
      </c>
      <c r="T806" s="90"/>
      <c r="U806" s="90"/>
      <c r="V806" s="90"/>
      <c r="W806" s="90"/>
      <c r="X806" s="87" t="s">
        <v>75</v>
      </c>
      <c r="Y806" s="76"/>
      <c r="Z806" s="91">
        <f t="shared" si="170"/>
        <v>0</v>
      </c>
      <c r="AA806" s="88" t="str">
        <f t="shared" si="176"/>
        <v xml:space="preserve"> </v>
      </c>
      <c r="AB806" s="91" t="str">
        <f t="shared" si="171"/>
        <v xml:space="preserve"> </v>
      </c>
      <c r="AC806" s="78"/>
      <c r="AD806" s="78"/>
      <c r="AE806" s="78"/>
      <c r="AG806" s="94" t="str">
        <f t="shared" si="172"/>
        <v>≤60</v>
      </c>
      <c r="AH806" s="94">
        <f t="shared" ca="1" si="173"/>
        <v>39</v>
      </c>
      <c r="AI806" s="95">
        <f t="shared" si="181"/>
        <v>0</v>
      </c>
      <c r="AJ806" s="95">
        <f t="shared" si="182"/>
        <v>0</v>
      </c>
      <c r="AK806" s="96">
        <f t="shared" si="177"/>
        <v>0</v>
      </c>
      <c r="AL806" s="96">
        <f t="shared" si="178"/>
        <v>0</v>
      </c>
    </row>
    <row r="807" spans="2:38" s="97" customFormat="1" ht="39.6" x14ac:dyDescent="0.3">
      <c r="B807" s="79">
        <f t="shared" si="179"/>
        <v>804</v>
      </c>
      <c r="C807" s="79"/>
      <c r="D807" s="80" t="s">
        <v>95</v>
      </c>
      <c r="E807" s="80"/>
      <c r="F807" s="81"/>
      <c r="G807" s="82" t="str">
        <f t="shared" si="180"/>
        <v xml:space="preserve">Группа от QF </v>
      </c>
      <c r="H807" s="83"/>
      <c r="I807" s="83"/>
      <c r="J807" s="133"/>
      <c r="K807" s="84"/>
      <c r="L807" s="85"/>
      <c r="M807" s="85"/>
      <c r="N807" s="86"/>
      <c r="O807" s="80"/>
      <c r="P807" s="87"/>
      <c r="Q807" s="88" t="str">
        <f t="shared" si="174"/>
        <v xml:space="preserve"> </v>
      </c>
      <c r="R807" s="89"/>
      <c r="S807" s="90" t="str">
        <f t="shared" si="175"/>
        <v xml:space="preserve"> </v>
      </c>
      <c r="T807" s="90"/>
      <c r="U807" s="90"/>
      <c r="V807" s="90"/>
      <c r="W807" s="90"/>
      <c r="X807" s="87" t="s">
        <v>75</v>
      </c>
      <c r="Y807" s="76"/>
      <c r="Z807" s="91">
        <f t="shared" si="170"/>
        <v>0</v>
      </c>
      <c r="AA807" s="88" t="str">
        <f t="shared" si="176"/>
        <v xml:space="preserve"> </v>
      </c>
      <c r="AB807" s="91" t="str">
        <f t="shared" si="171"/>
        <v xml:space="preserve"> </v>
      </c>
      <c r="AC807" s="78"/>
      <c r="AD807" s="78"/>
      <c r="AE807" s="78"/>
      <c r="AG807" s="94" t="str">
        <f t="shared" si="172"/>
        <v>≤60</v>
      </c>
      <c r="AH807" s="94">
        <f t="shared" ca="1" si="173"/>
        <v>22</v>
      </c>
      <c r="AI807" s="95">
        <f t="shared" si="181"/>
        <v>0</v>
      </c>
      <c r="AJ807" s="95">
        <f t="shared" si="182"/>
        <v>0</v>
      </c>
      <c r="AK807" s="96">
        <f t="shared" si="177"/>
        <v>0</v>
      </c>
      <c r="AL807" s="96">
        <f t="shared" si="178"/>
        <v>0</v>
      </c>
    </row>
    <row r="808" spans="2:38" s="97" customFormat="1" ht="39.6" x14ac:dyDescent="0.3">
      <c r="B808" s="79">
        <f t="shared" si="179"/>
        <v>805</v>
      </c>
      <c r="C808" s="79"/>
      <c r="D808" s="80" t="s">
        <v>95</v>
      </c>
      <c r="E808" s="80"/>
      <c r="F808" s="81"/>
      <c r="G808" s="82" t="str">
        <f t="shared" si="180"/>
        <v xml:space="preserve">Группа от QF </v>
      </c>
      <c r="H808" s="83"/>
      <c r="I808" s="83"/>
      <c r="J808" s="133"/>
      <c r="K808" s="84"/>
      <c r="L808" s="85"/>
      <c r="M808" s="85"/>
      <c r="N808" s="86"/>
      <c r="O808" s="80"/>
      <c r="P808" s="87"/>
      <c r="Q808" s="88" t="str">
        <f t="shared" si="174"/>
        <v xml:space="preserve"> </v>
      </c>
      <c r="R808" s="89"/>
      <c r="S808" s="90" t="str">
        <f t="shared" si="175"/>
        <v xml:space="preserve"> </v>
      </c>
      <c r="T808" s="90"/>
      <c r="U808" s="90"/>
      <c r="V808" s="90"/>
      <c r="W808" s="90"/>
      <c r="X808" s="87" t="s">
        <v>75</v>
      </c>
      <c r="Y808" s="76"/>
      <c r="Z808" s="91">
        <f t="shared" si="170"/>
        <v>0</v>
      </c>
      <c r="AA808" s="88" t="str">
        <f t="shared" si="176"/>
        <v xml:space="preserve"> </v>
      </c>
      <c r="AB808" s="91" t="str">
        <f t="shared" si="171"/>
        <v xml:space="preserve"> </v>
      </c>
      <c r="AC808" s="78"/>
      <c r="AD808" s="78"/>
      <c r="AE808" s="78"/>
      <c r="AG808" s="94" t="str">
        <f t="shared" si="172"/>
        <v>≤60</v>
      </c>
      <c r="AH808" s="94">
        <f t="shared" ca="1" si="173"/>
        <v>32</v>
      </c>
      <c r="AI808" s="95">
        <f t="shared" si="181"/>
        <v>0</v>
      </c>
      <c r="AJ808" s="95">
        <f t="shared" si="182"/>
        <v>0</v>
      </c>
      <c r="AK808" s="96">
        <f t="shared" si="177"/>
        <v>0</v>
      </c>
      <c r="AL808" s="96">
        <f t="shared" si="178"/>
        <v>0</v>
      </c>
    </row>
    <row r="809" spans="2:38" s="97" customFormat="1" ht="39.6" x14ac:dyDescent="0.3">
      <c r="B809" s="79">
        <f t="shared" si="179"/>
        <v>806</v>
      </c>
      <c r="C809" s="79"/>
      <c r="D809" s="80" t="s">
        <v>95</v>
      </c>
      <c r="E809" s="80"/>
      <c r="F809" s="81"/>
      <c r="G809" s="82" t="str">
        <f t="shared" si="180"/>
        <v xml:space="preserve">Группа от QF </v>
      </c>
      <c r="H809" s="83"/>
      <c r="I809" s="83"/>
      <c r="J809" s="133"/>
      <c r="K809" s="84"/>
      <c r="L809" s="85"/>
      <c r="M809" s="85"/>
      <c r="N809" s="86"/>
      <c r="O809" s="80"/>
      <c r="P809" s="87"/>
      <c r="Q809" s="88" t="str">
        <f t="shared" si="174"/>
        <v xml:space="preserve"> </v>
      </c>
      <c r="R809" s="89"/>
      <c r="S809" s="90" t="str">
        <f t="shared" si="175"/>
        <v xml:space="preserve"> </v>
      </c>
      <c r="T809" s="90"/>
      <c r="U809" s="90"/>
      <c r="V809" s="90"/>
      <c r="W809" s="90"/>
      <c r="X809" s="87" t="s">
        <v>75</v>
      </c>
      <c r="Y809" s="76"/>
      <c r="Z809" s="91">
        <f t="shared" si="170"/>
        <v>0</v>
      </c>
      <c r="AA809" s="88" t="str">
        <f t="shared" si="176"/>
        <v xml:space="preserve"> </v>
      </c>
      <c r="AB809" s="91" t="str">
        <f t="shared" si="171"/>
        <v xml:space="preserve"> </v>
      </c>
      <c r="AC809" s="78"/>
      <c r="AD809" s="78"/>
      <c r="AE809" s="78"/>
      <c r="AG809" s="94" t="str">
        <f t="shared" si="172"/>
        <v>≤60</v>
      </c>
      <c r="AH809" s="94">
        <f t="shared" ca="1" si="173"/>
        <v>49</v>
      </c>
      <c r="AI809" s="95">
        <f t="shared" si="181"/>
        <v>0</v>
      </c>
      <c r="AJ809" s="95">
        <f t="shared" si="182"/>
        <v>0</v>
      </c>
      <c r="AK809" s="96">
        <f t="shared" si="177"/>
        <v>0</v>
      </c>
      <c r="AL809" s="96">
        <f t="shared" si="178"/>
        <v>0</v>
      </c>
    </row>
    <row r="810" spans="2:38" s="97" customFormat="1" ht="39.6" x14ac:dyDescent="0.3">
      <c r="B810" s="79">
        <f t="shared" si="179"/>
        <v>807</v>
      </c>
      <c r="C810" s="79"/>
      <c r="D810" s="80" t="s">
        <v>95</v>
      </c>
      <c r="E810" s="80"/>
      <c r="F810" s="81"/>
      <c r="G810" s="82" t="str">
        <f t="shared" si="180"/>
        <v xml:space="preserve">Группа от QF </v>
      </c>
      <c r="H810" s="83"/>
      <c r="I810" s="83"/>
      <c r="J810" s="133"/>
      <c r="K810" s="84"/>
      <c r="L810" s="85"/>
      <c r="M810" s="85"/>
      <c r="N810" s="86"/>
      <c r="O810" s="80"/>
      <c r="P810" s="87"/>
      <c r="Q810" s="88" t="str">
        <f t="shared" si="174"/>
        <v xml:space="preserve"> </v>
      </c>
      <c r="R810" s="89"/>
      <c r="S810" s="90" t="str">
        <f t="shared" si="175"/>
        <v xml:space="preserve"> </v>
      </c>
      <c r="T810" s="90"/>
      <c r="U810" s="90"/>
      <c r="V810" s="90"/>
      <c r="W810" s="90"/>
      <c r="X810" s="87" t="s">
        <v>75</v>
      </c>
      <c r="Y810" s="76"/>
      <c r="Z810" s="91">
        <f t="shared" si="170"/>
        <v>0</v>
      </c>
      <c r="AA810" s="88" t="str">
        <f t="shared" si="176"/>
        <v xml:space="preserve"> </v>
      </c>
      <c r="AB810" s="91" t="str">
        <f t="shared" si="171"/>
        <v xml:space="preserve"> </v>
      </c>
      <c r="AC810" s="78"/>
      <c r="AD810" s="78"/>
      <c r="AE810" s="78"/>
      <c r="AG810" s="94" t="str">
        <f t="shared" si="172"/>
        <v>≤60</v>
      </c>
      <c r="AH810" s="94">
        <f t="shared" ca="1" si="173"/>
        <v>44</v>
      </c>
      <c r="AI810" s="95">
        <f t="shared" si="181"/>
        <v>0</v>
      </c>
      <c r="AJ810" s="95">
        <f t="shared" si="182"/>
        <v>0</v>
      </c>
      <c r="AK810" s="96">
        <f t="shared" si="177"/>
        <v>0</v>
      </c>
      <c r="AL810" s="96">
        <f t="shared" si="178"/>
        <v>0</v>
      </c>
    </row>
    <row r="811" spans="2:38" s="97" customFormat="1" ht="39.6" x14ac:dyDescent="0.3">
      <c r="B811" s="79">
        <f t="shared" si="179"/>
        <v>808</v>
      </c>
      <c r="C811" s="79"/>
      <c r="D811" s="80" t="s">
        <v>95</v>
      </c>
      <c r="E811" s="80"/>
      <c r="F811" s="81"/>
      <c r="G811" s="82" t="str">
        <f t="shared" si="180"/>
        <v xml:space="preserve">Группа от QF </v>
      </c>
      <c r="H811" s="83"/>
      <c r="I811" s="83"/>
      <c r="J811" s="133"/>
      <c r="K811" s="84"/>
      <c r="L811" s="85"/>
      <c r="M811" s="85"/>
      <c r="N811" s="86"/>
      <c r="O811" s="80"/>
      <c r="P811" s="87"/>
      <c r="Q811" s="88" t="str">
        <f t="shared" si="174"/>
        <v xml:space="preserve"> </v>
      </c>
      <c r="R811" s="89"/>
      <c r="S811" s="90" t="str">
        <f t="shared" si="175"/>
        <v xml:space="preserve"> </v>
      </c>
      <c r="T811" s="90"/>
      <c r="U811" s="90"/>
      <c r="V811" s="90"/>
      <c r="W811" s="90"/>
      <c r="X811" s="87" t="s">
        <v>75</v>
      </c>
      <c r="Y811" s="76"/>
      <c r="Z811" s="91">
        <f t="shared" si="170"/>
        <v>0</v>
      </c>
      <c r="AA811" s="88" t="str">
        <f t="shared" si="176"/>
        <v xml:space="preserve"> </v>
      </c>
      <c r="AB811" s="91" t="str">
        <f t="shared" si="171"/>
        <v xml:space="preserve"> </v>
      </c>
      <c r="AC811" s="78"/>
      <c r="AD811" s="78"/>
      <c r="AE811" s="78"/>
      <c r="AG811" s="94" t="str">
        <f t="shared" si="172"/>
        <v>≤60</v>
      </c>
      <c r="AH811" s="94">
        <f t="shared" ca="1" si="173"/>
        <v>38</v>
      </c>
      <c r="AI811" s="95">
        <f t="shared" si="181"/>
        <v>0</v>
      </c>
      <c r="AJ811" s="95">
        <f t="shared" si="182"/>
        <v>0</v>
      </c>
      <c r="AK811" s="96">
        <f t="shared" si="177"/>
        <v>0</v>
      </c>
      <c r="AL811" s="96">
        <f t="shared" si="178"/>
        <v>0</v>
      </c>
    </row>
    <row r="812" spans="2:38" s="97" customFormat="1" ht="39.6" x14ac:dyDescent="0.3">
      <c r="B812" s="79">
        <f t="shared" si="179"/>
        <v>809</v>
      </c>
      <c r="C812" s="79"/>
      <c r="D812" s="80" t="s">
        <v>95</v>
      </c>
      <c r="E812" s="80"/>
      <c r="F812" s="81"/>
      <c r="G812" s="82" t="str">
        <f t="shared" si="180"/>
        <v xml:space="preserve">Группа от QF </v>
      </c>
      <c r="H812" s="83"/>
      <c r="I812" s="83"/>
      <c r="J812" s="133"/>
      <c r="K812" s="84"/>
      <c r="L812" s="85"/>
      <c r="M812" s="85"/>
      <c r="N812" s="86"/>
      <c r="O812" s="80"/>
      <c r="P812" s="87"/>
      <c r="Q812" s="88" t="str">
        <f t="shared" si="174"/>
        <v xml:space="preserve"> </v>
      </c>
      <c r="R812" s="89"/>
      <c r="S812" s="90" t="str">
        <f t="shared" si="175"/>
        <v xml:space="preserve"> </v>
      </c>
      <c r="T812" s="90"/>
      <c r="U812" s="90"/>
      <c r="V812" s="90"/>
      <c r="W812" s="90"/>
      <c r="X812" s="87" t="s">
        <v>75</v>
      </c>
      <c r="Y812" s="76"/>
      <c r="Z812" s="91">
        <f t="shared" si="170"/>
        <v>0</v>
      </c>
      <c r="AA812" s="88" t="str">
        <f t="shared" si="176"/>
        <v xml:space="preserve"> </v>
      </c>
      <c r="AB812" s="91" t="str">
        <f t="shared" si="171"/>
        <v xml:space="preserve"> </v>
      </c>
      <c r="AC812" s="78"/>
      <c r="AD812" s="78"/>
      <c r="AE812" s="78"/>
      <c r="AG812" s="94" t="str">
        <f t="shared" si="172"/>
        <v>≤60</v>
      </c>
      <c r="AH812" s="94">
        <f t="shared" ca="1" si="173"/>
        <v>30</v>
      </c>
      <c r="AI812" s="95">
        <f t="shared" si="181"/>
        <v>0</v>
      </c>
      <c r="AJ812" s="95">
        <f t="shared" si="182"/>
        <v>0</v>
      </c>
      <c r="AK812" s="96">
        <f t="shared" si="177"/>
        <v>0</v>
      </c>
      <c r="AL812" s="96">
        <f t="shared" si="178"/>
        <v>0</v>
      </c>
    </row>
    <row r="813" spans="2:38" s="97" customFormat="1" ht="39.6" x14ac:dyDescent="0.3">
      <c r="B813" s="79">
        <f t="shared" si="179"/>
        <v>810</v>
      </c>
      <c r="C813" s="79"/>
      <c r="D813" s="80" t="s">
        <v>95</v>
      </c>
      <c r="E813" s="80"/>
      <c r="F813" s="81"/>
      <c r="G813" s="82" t="str">
        <f t="shared" si="180"/>
        <v xml:space="preserve">Группа от QF </v>
      </c>
      <c r="H813" s="83"/>
      <c r="I813" s="83"/>
      <c r="J813" s="133"/>
      <c r="K813" s="84"/>
      <c r="L813" s="85"/>
      <c r="M813" s="85"/>
      <c r="N813" s="86"/>
      <c r="O813" s="80"/>
      <c r="P813" s="87"/>
      <c r="Q813" s="88" t="str">
        <f t="shared" si="174"/>
        <v xml:space="preserve"> </v>
      </c>
      <c r="R813" s="89"/>
      <c r="S813" s="90" t="str">
        <f t="shared" si="175"/>
        <v xml:space="preserve"> </v>
      </c>
      <c r="T813" s="90"/>
      <c r="U813" s="90"/>
      <c r="V813" s="90"/>
      <c r="W813" s="90"/>
      <c r="X813" s="87" t="s">
        <v>75</v>
      </c>
      <c r="Y813" s="76"/>
      <c r="Z813" s="91">
        <f t="shared" si="170"/>
        <v>0</v>
      </c>
      <c r="AA813" s="88" t="str">
        <f t="shared" si="176"/>
        <v xml:space="preserve"> </v>
      </c>
      <c r="AB813" s="91" t="str">
        <f t="shared" si="171"/>
        <v xml:space="preserve"> </v>
      </c>
      <c r="AC813" s="78"/>
      <c r="AD813" s="78"/>
      <c r="AE813" s="78"/>
      <c r="AG813" s="94" t="str">
        <f t="shared" si="172"/>
        <v>≤60</v>
      </c>
      <c r="AH813" s="94">
        <f t="shared" ca="1" si="173"/>
        <v>42</v>
      </c>
      <c r="AI813" s="95">
        <f t="shared" si="181"/>
        <v>0</v>
      </c>
      <c r="AJ813" s="95">
        <f t="shared" si="182"/>
        <v>0</v>
      </c>
      <c r="AK813" s="96">
        <f t="shared" si="177"/>
        <v>0</v>
      </c>
      <c r="AL813" s="96">
        <f t="shared" si="178"/>
        <v>0</v>
      </c>
    </row>
    <row r="814" spans="2:38" s="97" customFormat="1" ht="39.6" x14ac:dyDescent="0.3">
      <c r="B814" s="79">
        <f t="shared" si="179"/>
        <v>811</v>
      </c>
      <c r="C814" s="79"/>
      <c r="D814" s="80" t="s">
        <v>95</v>
      </c>
      <c r="E814" s="80"/>
      <c r="F814" s="81"/>
      <c r="G814" s="82" t="str">
        <f t="shared" si="180"/>
        <v xml:space="preserve">Группа от QF </v>
      </c>
      <c r="H814" s="83"/>
      <c r="I814" s="83"/>
      <c r="J814" s="133"/>
      <c r="K814" s="84"/>
      <c r="L814" s="85"/>
      <c r="M814" s="85"/>
      <c r="N814" s="86"/>
      <c r="O814" s="80"/>
      <c r="P814" s="87"/>
      <c r="Q814" s="88" t="str">
        <f t="shared" si="174"/>
        <v xml:space="preserve"> </v>
      </c>
      <c r="R814" s="89"/>
      <c r="S814" s="90" t="str">
        <f t="shared" si="175"/>
        <v xml:space="preserve"> </v>
      </c>
      <c r="T814" s="90"/>
      <c r="U814" s="90"/>
      <c r="V814" s="90"/>
      <c r="W814" s="90"/>
      <c r="X814" s="87" t="s">
        <v>75</v>
      </c>
      <c r="Y814" s="76"/>
      <c r="Z814" s="91">
        <f t="shared" si="170"/>
        <v>0</v>
      </c>
      <c r="AA814" s="88" t="str">
        <f t="shared" si="176"/>
        <v xml:space="preserve"> </v>
      </c>
      <c r="AB814" s="91" t="str">
        <f t="shared" si="171"/>
        <v xml:space="preserve"> </v>
      </c>
      <c r="AC814" s="78"/>
      <c r="AD814" s="78"/>
      <c r="AE814" s="78"/>
      <c r="AG814" s="94" t="str">
        <f t="shared" si="172"/>
        <v>≤60</v>
      </c>
      <c r="AH814" s="94">
        <f t="shared" ca="1" si="173"/>
        <v>21</v>
      </c>
      <c r="AI814" s="95">
        <f t="shared" si="181"/>
        <v>0</v>
      </c>
      <c r="AJ814" s="95">
        <f t="shared" si="182"/>
        <v>0</v>
      </c>
      <c r="AK814" s="96">
        <f t="shared" si="177"/>
        <v>0</v>
      </c>
      <c r="AL814" s="96">
        <f t="shared" si="178"/>
        <v>0</v>
      </c>
    </row>
    <row r="815" spans="2:38" s="97" customFormat="1" ht="39.6" x14ac:dyDescent="0.3">
      <c r="B815" s="79">
        <f t="shared" si="179"/>
        <v>812</v>
      </c>
      <c r="C815" s="79"/>
      <c r="D815" s="80" t="s">
        <v>95</v>
      </c>
      <c r="E815" s="80"/>
      <c r="F815" s="81"/>
      <c r="G815" s="82" t="str">
        <f t="shared" si="180"/>
        <v xml:space="preserve">Группа от QF </v>
      </c>
      <c r="H815" s="83"/>
      <c r="I815" s="83"/>
      <c r="J815" s="133"/>
      <c r="K815" s="84"/>
      <c r="L815" s="85"/>
      <c r="M815" s="85"/>
      <c r="N815" s="86"/>
      <c r="O815" s="80"/>
      <c r="P815" s="87"/>
      <c r="Q815" s="88" t="str">
        <f t="shared" si="174"/>
        <v xml:space="preserve"> </v>
      </c>
      <c r="R815" s="89"/>
      <c r="S815" s="90" t="str">
        <f t="shared" si="175"/>
        <v xml:space="preserve"> </v>
      </c>
      <c r="T815" s="90"/>
      <c r="U815" s="90"/>
      <c r="V815" s="90"/>
      <c r="W815" s="90"/>
      <c r="X815" s="87" t="s">
        <v>75</v>
      </c>
      <c r="Y815" s="76"/>
      <c r="Z815" s="91">
        <f t="shared" si="170"/>
        <v>0</v>
      </c>
      <c r="AA815" s="88" t="str">
        <f t="shared" si="176"/>
        <v xml:space="preserve"> </v>
      </c>
      <c r="AB815" s="91" t="str">
        <f t="shared" si="171"/>
        <v xml:space="preserve"> </v>
      </c>
      <c r="AC815" s="78"/>
      <c r="AD815" s="78"/>
      <c r="AE815" s="78"/>
      <c r="AG815" s="94" t="str">
        <f t="shared" si="172"/>
        <v>≤60</v>
      </c>
      <c r="AH815" s="94">
        <f t="shared" ca="1" si="173"/>
        <v>34</v>
      </c>
      <c r="AI815" s="95">
        <f t="shared" si="181"/>
        <v>0</v>
      </c>
      <c r="AJ815" s="95">
        <f t="shared" si="182"/>
        <v>0</v>
      </c>
      <c r="AK815" s="96">
        <f t="shared" si="177"/>
        <v>0</v>
      </c>
      <c r="AL815" s="96">
        <f t="shared" si="178"/>
        <v>0</v>
      </c>
    </row>
    <row r="816" spans="2:38" s="97" customFormat="1" ht="39.6" x14ac:dyDescent="0.3">
      <c r="B816" s="79">
        <f t="shared" si="179"/>
        <v>813</v>
      </c>
      <c r="C816" s="79"/>
      <c r="D816" s="80" t="s">
        <v>95</v>
      </c>
      <c r="E816" s="80"/>
      <c r="F816" s="81"/>
      <c r="G816" s="82" t="str">
        <f t="shared" si="180"/>
        <v xml:space="preserve">Группа от QF </v>
      </c>
      <c r="H816" s="83"/>
      <c r="I816" s="83"/>
      <c r="J816" s="133"/>
      <c r="K816" s="84"/>
      <c r="L816" s="85"/>
      <c r="M816" s="85"/>
      <c r="N816" s="86"/>
      <c r="O816" s="80"/>
      <c r="P816" s="87"/>
      <c r="Q816" s="88" t="str">
        <f t="shared" si="174"/>
        <v xml:space="preserve"> </v>
      </c>
      <c r="R816" s="89"/>
      <c r="S816" s="90" t="str">
        <f t="shared" si="175"/>
        <v xml:space="preserve"> </v>
      </c>
      <c r="T816" s="90"/>
      <c r="U816" s="90"/>
      <c r="V816" s="90"/>
      <c r="W816" s="90"/>
      <c r="X816" s="87" t="s">
        <v>75</v>
      </c>
      <c r="Y816" s="76"/>
      <c r="Z816" s="91">
        <f t="shared" si="170"/>
        <v>0</v>
      </c>
      <c r="AA816" s="88" t="str">
        <f t="shared" si="176"/>
        <v xml:space="preserve"> </v>
      </c>
      <c r="AB816" s="91" t="str">
        <f t="shared" si="171"/>
        <v xml:space="preserve"> </v>
      </c>
      <c r="AC816" s="78"/>
      <c r="AD816" s="78"/>
      <c r="AE816" s="78"/>
      <c r="AG816" s="94" t="str">
        <f t="shared" si="172"/>
        <v>≤60</v>
      </c>
      <c r="AH816" s="94">
        <f t="shared" ca="1" si="173"/>
        <v>50</v>
      </c>
      <c r="AI816" s="95">
        <f t="shared" si="181"/>
        <v>0</v>
      </c>
      <c r="AJ816" s="95">
        <f t="shared" si="182"/>
        <v>0</v>
      </c>
      <c r="AK816" s="96">
        <f t="shared" si="177"/>
        <v>0</v>
      </c>
      <c r="AL816" s="96">
        <f t="shared" si="178"/>
        <v>0</v>
      </c>
    </row>
    <row r="817" spans="2:38" s="97" customFormat="1" ht="39.6" x14ac:dyDescent="0.3">
      <c r="B817" s="79">
        <f t="shared" si="179"/>
        <v>814</v>
      </c>
      <c r="C817" s="79"/>
      <c r="D817" s="80" t="s">
        <v>95</v>
      </c>
      <c r="E817" s="80"/>
      <c r="F817" s="81"/>
      <c r="G817" s="82" t="str">
        <f t="shared" si="180"/>
        <v xml:space="preserve">Группа от QF </v>
      </c>
      <c r="H817" s="83"/>
      <c r="I817" s="83"/>
      <c r="J817" s="133"/>
      <c r="K817" s="84"/>
      <c r="L817" s="85"/>
      <c r="M817" s="85"/>
      <c r="N817" s="86"/>
      <c r="O817" s="80"/>
      <c r="P817" s="87"/>
      <c r="Q817" s="88" t="str">
        <f t="shared" si="174"/>
        <v xml:space="preserve"> </v>
      </c>
      <c r="R817" s="89"/>
      <c r="S817" s="90" t="str">
        <f t="shared" si="175"/>
        <v xml:space="preserve"> </v>
      </c>
      <c r="T817" s="90"/>
      <c r="U817" s="90"/>
      <c r="V817" s="90"/>
      <c r="W817" s="90"/>
      <c r="X817" s="87" t="s">
        <v>75</v>
      </c>
      <c r="Y817" s="76"/>
      <c r="Z817" s="91">
        <f t="shared" si="170"/>
        <v>0</v>
      </c>
      <c r="AA817" s="88" t="str">
        <f t="shared" si="176"/>
        <v xml:space="preserve"> </v>
      </c>
      <c r="AB817" s="91" t="str">
        <f t="shared" si="171"/>
        <v xml:space="preserve"> </v>
      </c>
      <c r="AC817" s="78"/>
      <c r="AD817" s="78"/>
      <c r="AE817" s="78"/>
      <c r="AG817" s="94" t="str">
        <f t="shared" si="172"/>
        <v>≤60</v>
      </c>
      <c r="AH817" s="94">
        <f t="shared" ca="1" si="173"/>
        <v>24</v>
      </c>
      <c r="AI817" s="95">
        <f t="shared" si="181"/>
        <v>0</v>
      </c>
      <c r="AJ817" s="95">
        <f t="shared" si="182"/>
        <v>0</v>
      </c>
      <c r="AK817" s="96">
        <f t="shared" si="177"/>
        <v>0</v>
      </c>
      <c r="AL817" s="96">
        <f t="shared" si="178"/>
        <v>0</v>
      </c>
    </row>
    <row r="818" spans="2:38" s="97" customFormat="1" ht="39.6" x14ac:dyDescent="0.3">
      <c r="B818" s="79">
        <f t="shared" si="179"/>
        <v>815</v>
      </c>
      <c r="C818" s="79"/>
      <c r="D818" s="80" t="s">
        <v>95</v>
      </c>
      <c r="E818" s="80"/>
      <c r="F818" s="81"/>
      <c r="G818" s="82" t="str">
        <f t="shared" si="180"/>
        <v xml:space="preserve">Группа от QF </v>
      </c>
      <c r="H818" s="83"/>
      <c r="I818" s="83"/>
      <c r="J818" s="133"/>
      <c r="K818" s="84"/>
      <c r="L818" s="85"/>
      <c r="M818" s="85"/>
      <c r="N818" s="86"/>
      <c r="O818" s="80"/>
      <c r="P818" s="87"/>
      <c r="Q818" s="88" t="str">
        <f t="shared" si="174"/>
        <v xml:space="preserve"> </v>
      </c>
      <c r="R818" s="89"/>
      <c r="S818" s="90" t="str">
        <f t="shared" si="175"/>
        <v xml:space="preserve"> </v>
      </c>
      <c r="T818" s="90"/>
      <c r="U818" s="90"/>
      <c r="V818" s="90"/>
      <c r="W818" s="90"/>
      <c r="X818" s="87" t="s">
        <v>75</v>
      </c>
      <c r="Y818" s="76"/>
      <c r="Z818" s="91">
        <f t="shared" si="170"/>
        <v>0</v>
      </c>
      <c r="AA818" s="88" t="str">
        <f t="shared" si="176"/>
        <v xml:space="preserve"> </v>
      </c>
      <c r="AB818" s="91" t="str">
        <f t="shared" si="171"/>
        <v xml:space="preserve"> </v>
      </c>
      <c r="AC818" s="78"/>
      <c r="AD818" s="78"/>
      <c r="AE818" s="78"/>
      <c r="AG818" s="94" t="str">
        <f t="shared" si="172"/>
        <v>≤60</v>
      </c>
      <c r="AH818" s="94">
        <f t="shared" ca="1" si="173"/>
        <v>27</v>
      </c>
      <c r="AI818" s="95">
        <f t="shared" si="181"/>
        <v>0</v>
      </c>
      <c r="AJ818" s="95">
        <f t="shared" si="182"/>
        <v>0</v>
      </c>
      <c r="AK818" s="96">
        <f t="shared" si="177"/>
        <v>0</v>
      </c>
      <c r="AL818" s="96">
        <f t="shared" si="178"/>
        <v>0</v>
      </c>
    </row>
    <row r="819" spans="2:38" s="97" customFormat="1" ht="39.6" x14ac:dyDescent="0.3">
      <c r="B819" s="79">
        <f t="shared" si="179"/>
        <v>816</v>
      </c>
      <c r="C819" s="79"/>
      <c r="D819" s="80" t="s">
        <v>95</v>
      </c>
      <c r="E819" s="80"/>
      <c r="F819" s="81"/>
      <c r="G819" s="82" t="str">
        <f t="shared" si="180"/>
        <v xml:space="preserve">Группа от QF </v>
      </c>
      <c r="H819" s="83"/>
      <c r="I819" s="83"/>
      <c r="J819" s="133"/>
      <c r="K819" s="84"/>
      <c r="L819" s="85"/>
      <c r="M819" s="85"/>
      <c r="N819" s="86"/>
      <c r="O819" s="80"/>
      <c r="P819" s="87"/>
      <c r="Q819" s="88" t="str">
        <f t="shared" si="174"/>
        <v xml:space="preserve"> </v>
      </c>
      <c r="R819" s="89"/>
      <c r="S819" s="90" t="str">
        <f t="shared" si="175"/>
        <v xml:space="preserve"> </v>
      </c>
      <c r="T819" s="90"/>
      <c r="U819" s="90"/>
      <c r="V819" s="90"/>
      <c r="W819" s="90"/>
      <c r="X819" s="87" t="s">
        <v>75</v>
      </c>
      <c r="Y819" s="76"/>
      <c r="Z819" s="91">
        <f t="shared" si="170"/>
        <v>0</v>
      </c>
      <c r="AA819" s="88" t="str">
        <f t="shared" si="176"/>
        <v xml:space="preserve"> </v>
      </c>
      <c r="AB819" s="91" t="str">
        <f t="shared" si="171"/>
        <v xml:space="preserve"> </v>
      </c>
      <c r="AC819" s="78"/>
      <c r="AD819" s="78"/>
      <c r="AE819" s="78"/>
      <c r="AG819" s="94" t="str">
        <f t="shared" si="172"/>
        <v>≤60</v>
      </c>
      <c r="AH819" s="94">
        <f t="shared" ca="1" si="173"/>
        <v>43</v>
      </c>
      <c r="AI819" s="95">
        <f t="shared" si="181"/>
        <v>0</v>
      </c>
      <c r="AJ819" s="95">
        <f t="shared" si="182"/>
        <v>0</v>
      </c>
      <c r="AK819" s="96">
        <f t="shared" si="177"/>
        <v>0</v>
      </c>
      <c r="AL819" s="96">
        <f t="shared" si="178"/>
        <v>0</v>
      </c>
    </row>
    <row r="820" spans="2:38" s="97" customFormat="1" ht="39.6" x14ac:dyDescent="0.3">
      <c r="B820" s="79">
        <f t="shared" si="179"/>
        <v>817</v>
      </c>
      <c r="C820" s="79"/>
      <c r="D820" s="80" t="s">
        <v>95</v>
      </c>
      <c r="E820" s="80"/>
      <c r="F820" s="81"/>
      <c r="G820" s="82" t="str">
        <f t="shared" si="180"/>
        <v xml:space="preserve">Группа от QF </v>
      </c>
      <c r="H820" s="83"/>
      <c r="I820" s="83"/>
      <c r="J820" s="133"/>
      <c r="K820" s="84"/>
      <c r="L820" s="85"/>
      <c r="M820" s="85"/>
      <c r="N820" s="86"/>
      <c r="O820" s="80"/>
      <c r="P820" s="87"/>
      <c r="Q820" s="88" t="str">
        <f t="shared" si="174"/>
        <v xml:space="preserve"> </v>
      </c>
      <c r="R820" s="89"/>
      <c r="S820" s="90" t="str">
        <f t="shared" si="175"/>
        <v xml:space="preserve"> </v>
      </c>
      <c r="T820" s="90"/>
      <c r="U820" s="90"/>
      <c r="V820" s="90"/>
      <c r="W820" s="90"/>
      <c r="X820" s="87" t="s">
        <v>75</v>
      </c>
      <c r="Y820" s="76"/>
      <c r="Z820" s="91">
        <f t="shared" si="170"/>
        <v>0</v>
      </c>
      <c r="AA820" s="88" t="str">
        <f t="shared" si="176"/>
        <v xml:space="preserve"> </v>
      </c>
      <c r="AB820" s="91" t="str">
        <f t="shared" si="171"/>
        <v xml:space="preserve"> </v>
      </c>
      <c r="AC820" s="78"/>
      <c r="AD820" s="78"/>
      <c r="AE820" s="78"/>
      <c r="AG820" s="94" t="str">
        <f t="shared" si="172"/>
        <v>≤60</v>
      </c>
      <c r="AH820" s="94">
        <f t="shared" ca="1" si="173"/>
        <v>50</v>
      </c>
      <c r="AI820" s="95">
        <f t="shared" si="181"/>
        <v>0</v>
      </c>
      <c r="AJ820" s="95">
        <f t="shared" si="182"/>
        <v>0</v>
      </c>
      <c r="AK820" s="96">
        <f t="shared" si="177"/>
        <v>0</v>
      </c>
      <c r="AL820" s="96">
        <f t="shared" si="178"/>
        <v>0</v>
      </c>
    </row>
    <row r="821" spans="2:38" s="97" customFormat="1" ht="39.6" x14ac:dyDescent="0.3">
      <c r="B821" s="79">
        <f t="shared" si="179"/>
        <v>818</v>
      </c>
      <c r="C821" s="79"/>
      <c r="D821" s="80" t="s">
        <v>95</v>
      </c>
      <c r="E821" s="80"/>
      <c r="F821" s="81"/>
      <c r="G821" s="82" t="str">
        <f t="shared" si="180"/>
        <v xml:space="preserve">Группа от QF </v>
      </c>
      <c r="H821" s="83"/>
      <c r="I821" s="83"/>
      <c r="J821" s="133"/>
      <c r="K821" s="84"/>
      <c r="L821" s="85"/>
      <c r="M821" s="85"/>
      <c r="N821" s="86"/>
      <c r="O821" s="80"/>
      <c r="P821" s="87"/>
      <c r="Q821" s="88" t="str">
        <f t="shared" si="174"/>
        <v xml:space="preserve"> </v>
      </c>
      <c r="R821" s="89"/>
      <c r="S821" s="90" t="str">
        <f t="shared" si="175"/>
        <v xml:space="preserve"> </v>
      </c>
      <c r="T821" s="90"/>
      <c r="U821" s="90"/>
      <c r="V821" s="90"/>
      <c r="W821" s="90"/>
      <c r="X821" s="87" t="s">
        <v>75</v>
      </c>
      <c r="Y821" s="76"/>
      <c r="Z821" s="91">
        <f t="shared" si="170"/>
        <v>0</v>
      </c>
      <c r="AA821" s="88" t="str">
        <f t="shared" si="176"/>
        <v xml:space="preserve"> </v>
      </c>
      <c r="AB821" s="91" t="str">
        <f t="shared" si="171"/>
        <v xml:space="preserve"> </v>
      </c>
      <c r="AC821" s="78"/>
      <c r="AD821" s="78"/>
      <c r="AE821" s="78"/>
      <c r="AG821" s="94" t="str">
        <f t="shared" si="172"/>
        <v>≤60</v>
      </c>
      <c r="AH821" s="94">
        <f t="shared" ca="1" si="173"/>
        <v>35</v>
      </c>
      <c r="AI821" s="95">
        <f t="shared" si="181"/>
        <v>0</v>
      </c>
      <c r="AJ821" s="95">
        <f t="shared" si="182"/>
        <v>0</v>
      </c>
      <c r="AK821" s="96">
        <f t="shared" si="177"/>
        <v>0</v>
      </c>
      <c r="AL821" s="96">
        <f t="shared" si="178"/>
        <v>0</v>
      </c>
    </row>
    <row r="822" spans="2:38" s="97" customFormat="1" ht="39.6" x14ac:dyDescent="0.3">
      <c r="B822" s="79">
        <f t="shared" si="179"/>
        <v>819</v>
      </c>
      <c r="C822" s="79"/>
      <c r="D822" s="80" t="s">
        <v>95</v>
      </c>
      <c r="E822" s="80"/>
      <c r="F822" s="81"/>
      <c r="G822" s="82" t="str">
        <f t="shared" si="180"/>
        <v xml:space="preserve">Группа от QF </v>
      </c>
      <c r="H822" s="83"/>
      <c r="I822" s="83"/>
      <c r="J822" s="133"/>
      <c r="K822" s="84"/>
      <c r="L822" s="85"/>
      <c r="M822" s="85"/>
      <c r="N822" s="86"/>
      <c r="O822" s="80"/>
      <c r="P822" s="87"/>
      <c r="Q822" s="88" t="str">
        <f t="shared" si="174"/>
        <v xml:space="preserve"> </v>
      </c>
      <c r="R822" s="89"/>
      <c r="S822" s="90" t="str">
        <f t="shared" si="175"/>
        <v xml:space="preserve"> </v>
      </c>
      <c r="T822" s="90"/>
      <c r="U822" s="90"/>
      <c r="V822" s="90"/>
      <c r="W822" s="90"/>
      <c r="X822" s="87" t="s">
        <v>75</v>
      </c>
      <c r="Y822" s="76"/>
      <c r="Z822" s="91">
        <f t="shared" si="170"/>
        <v>0</v>
      </c>
      <c r="AA822" s="88" t="str">
        <f t="shared" si="176"/>
        <v xml:space="preserve"> </v>
      </c>
      <c r="AB822" s="91" t="str">
        <f t="shared" si="171"/>
        <v xml:space="preserve"> </v>
      </c>
      <c r="AC822" s="78"/>
      <c r="AD822" s="78"/>
      <c r="AE822" s="78"/>
      <c r="AG822" s="94" t="str">
        <f t="shared" si="172"/>
        <v>≤60</v>
      </c>
      <c r="AH822" s="94">
        <f t="shared" ca="1" si="173"/>
        <v>48</v>
      </c>
      <c r="AI822" s="95">
        <f t="shared" si="181"/>
        <v>0</v>
      </c>
      <c r="AJ822" s="95">
        <f t="shared" si="182"/>
        <v>0</v>
      </c>
      <c r="AK822" s="96">
        <f t="shared" si="177"/>
        <v>0</v>
      </c>
      <c r="AL822" s="96">
        <f t="shared" si="178"/>
        <v>0</v>
      </c>
    </row>
    <row r="823" spans="2:38" s="97" customFormat="1" ht="39.6" x14ac:dyDescent="0.3">
      <c r="B823" s="79">
        <f t="shared" si="179"/>
        <v>820</v>
      </c>
      <c r="C823" s="79"/>
      <c r="D823" s="80" t="s">
        <v>95</v>
      </c>
      <c r="E823" s="80"/>
      <c r="F823" s="81"/>
      <c r="G823" s="82" t="str">
        <f t="shared" si="180"/>
        <v xml:space="preserve">Группа от QF </v>
      </c>
      <c r="H823" s="83"/>
      <c r="I823" s="83"/>
      <c r="J823" s="133"/>
      <c r="K823" s="84"/>
      <c r="L823" s="85"/>
      <c r="M823" s="85"/>
      <c r="N823" s="86"/>
      <c r="O823" s="80"/>
      <c r="P823" s="87"/>
      <c r="Q823" s="88" t="str">
        <f t="shared" si="174"/>
        <v xml:space="preserve"> </v>
      </c>
      <c r="R823" s="89"/>
      <c r="S823" s="90" t="str">
        <f t="shared" si="175"/>
        <v xml:space="preserve"> </v>
      </c>
      <c r="T823" s="90"/>
      <c r="U823" s="90"/>
      <c r="V823" s="90"/>
      <c r="W823" s="90"/>
      <c r="X823" s="87" t="s">
        <v>75</v>
      </c>
      <c r="Y823" s="76"/>
      <c r="Z823" s="91">
        <f t="shared" si="170"/>
        <v>0</v>
      </c>
      <c r="AA823" s="88" t="str">
        <f t="shared" si="176"/>
        <v xml:space="preserve"> </v>
      </c>
      <c r="AB823" s="91" t="str">
        <f t="shared" si="171"/>
        <v xml:space="preserve"> </v>
      </c>
      <c r="AC823" s="78"/>
      <c r="AD823" s="78"/>
      <c r="AE823" s="78"/>
      <c r="AG823" s="94" t="str">
        <f t="shared" si="172"/>
        <v>≤60</v>
      </c>
      <c r="AH823" s="94">
        <f t="shared" ca="1" si="173"/>
        <v>24</v>
      </c>
      <c r="AI823" s="95">
        <f t="shared" si="181"/>
        <v>0</v>
      </c>
      <c r="AJ823" s="95">
        <f t="shared" si="182"/>
        <v>0</v>
      </c>
      <c r="AK823" s="96">
        <f t="shared" si="177"/>
        <v>0</v>
      </c>
      <c r="AL823" s="96">
        <f t="shared" si="178"/>
        <v>0</v>
      </c>
    </row>
    <row r="824" spans="2:38" s="97" customFormat="1" ht="39.6" x14ac:dyDescent="0.3">
      <c r="B824" s="79">
        <f t="shared" si="179"/>
        <v>821</v>
      </c>
      <c r="C824" s="79"/>
      <c r="D824" s="80" t="s">
        <v>95</v>
      </c>
      <c r="E824" s="80"/>
      <c r="F824" s="81"/>
      <c r="G824" s="82" t="str">
        <f t="shared" si="180"/>
        <v xml:space="preserve">Группа от QF </v>
      </c>
      <c r="H824" s="83"/>
      <c r="I824" s="83"/>
      <c r="J824" s="133"/>
      <c r="K824" s="84"/>
      <c r="L824" s="85"/>
      <c r="M824" s="85"/>
      <c r="N824" s="86"/>
      <c r="O824" s="80"/>
      <c r="P824" s="87"/>
      <c r="Q824" s="88" t="str">
        <f t="shared" si="174"/>
        <v xml:space="preserve"> </v>
      </c>
      <c r="R824" s="89"/>
      <c r="S824" s="90" t="str">
        <f t="shared" si="175"/>
        <v xml:space="preserve"> </v>
      </c>
      <c r="T824" s="90"/>
      <c r="U824" s="90"/>
      <c r="V824" s="90"/>
      <c r="W824" s="90"/>
      <c r="X824" s="87" t="s">
        <v>75</v>
      </c>
      <c r="Y824" s="76"/>
      <c r="Z824" s="91">
        <f t="shared" si="170"/>
        <v>0</v>
      </c>
      <c r="AA824" s="88" t="str">
        <f t="shared" si="176"/>
        <v xml:space="preserve"> </v>
      </c>
      <c r="AB824" s="91" t="str">
        <f t="shared" si="171"/>
        <v xml:space="preserve"> </v>
      </c>
      <c r="AC824" s="78"/>
      <c r="AD824" s="78"/>
      <c r="AE824" s="78"/>
      <c r="AG824" s="94" t="str">
        <f t="shared" si="172"/>
        <v>≤60</v>
      </c>
      <c r="AH824" s="94">
        <f t="shared" ca="1" si="173"/>
        <v>32</v>
      </c>
      <c r="AI824" s="95">
        <f t="shared" si="181"/>
        <v>0</v>
      </c>
      <c r="AJ824" s="95">
        <f t="shared" si="182"/>
        <v>0</v>
      </c>
      <c r="AK824" s="96">
        <f t="shared" si="177"/>
        <v>0</v>
      </c>
      <c r="AL824" s="96">
        <f t="shared" si="178"/>
        <v>0</v>
      </c>
    </row>
    <row r="825" spans="2:38" s="97" customFormat="1" ht="39.6" x14ac:dyDescent="0.3">
      <c r="B825" s="79">
        <f t="shared" si="179"/>
        <v>822</v>
      </c>
      <c r="C825" s="79"/>
      <c r="D825" s="80" t="s">
        <v>95</v>
      </c>
      <c r="E825" s="80"/>
      <c r="F825" s="81"/>
      <c r="G825" s="82" t="str">
        <f t="shared" si="180"/>
        <v xml:space="preserve">Группа от QF </v>
      </c>
      <c r="H825" s="83"/>
      <c r="I825" s="83"/>
      <c r="J825" s="133"/>
      <c r="K825" s="84"/>
      <c r="L825" s="85"/>
      <c r="M825" s="85"/>
      <c r="N825" s="86"/>
      <c r="O825" s="80"/>
      <c r="P825" s="87"/>
      <c r="Q825" s="88" t="str">
        <f t="shared" si="174"/>
        <v xml:space="preserve"> </v>
      </c>
      <c r="R825" s="89"/>
      <c r="S825" s="90" t="str">
        <f t="shared" si="175"/>
        <v xml:space="preserve"> </v>
      </c>
      <c r="T825" s="90"/>
      <c r="U825" s="90"/>
      <c r="V825" s="90"/>
      <c r="W825" s="90"/>
      <c r="X825" s="87" t="s">
        <v>75</v>
      </c>
      <c r="Y825" s="76"/>
      <c r="Z825" s="91">
        <f t="shared" si="170"/>
        <v>0</v>
      </c>
      <c r="AA825" s="88" t="str">
        <f t="shared" si="176"/>
        <v xml:space="preserve"> </v>
      </c>
      <c r="AB825" s="91" t="str">
        <f t="shared" si="171"/>
        <v xml:space="preserve"> </v>
      </c>
      <c r="AC825" s="78"/>
      <c r="AD825" s="78"/>
      <c r="AE825" s="78"/>
      <c r="AG825" s="94" t="str">
        <f t="shared" si="172"/>
        <v>≤60</v>
      </c>
      <c r="AH825" s="94">
        <f t="shared" ca="1" si="173"/>
        <v>24</v>
      </c>
      <c r="AI825" s="95">
        <f t="shared" si="181"/>
        <v>0</v>
      </c>
      <c r="AJ825" s="95">
        <f t="shared" si="182"/>
        <v>0</v>
      </c>
      <c r="AK825" s="96">
        <f t="shared" si="177"/>
        <v>0</v>
      </c>
      <c r="AL825" s="96">
        <f t="shared" si="178"/>
        <v>0</v>
      </c>
    </row>
    <row r="826" spans="2:38" s="97" customFormat="1" ht="39.6" x14ac:dyDescent="0.3">
      <c r="B826" s="79">
        <f t="shared" si="179"/>
        <v>823</v>
      </c>
      <c r="C826" s="79"/>
      <c r="D826" s="80" t="s">
        <v>95</v>
      </c>
      <c r="E826" s="80"/>
      <c r="F826" s="81"/>
      <c r="G826" s="82" t="str">
        <f t="shared" si="180"/>
        <v xml:space="preserve">Группа от QF </v>
      </c>
      <c r="H826" s="83"/>
      <c r="I826" s="83"/>
      <c r="J826" s="133"/>
      <c r="K826" s="84"/>
      <c r="L826" s="85"/>
      <c r="M826" s="85"/>
      <c r="N826" s="86"/>
      <c r="O826" s="80"/>
      <c r="P826" s="87"/>
      <c r="Q826" s="88" t="str">
        <f t="shared" si="174"/>
        <v xml:space="preserve"> </v>
      </c>
      <c r="R826" s="89"/>
      <c r="S826" s="90" t="str">
        <f t="shared" si="175"/>
        <v xml:space="preserve"> </v>
      </c>
      <c r="T826" s="90"/>
      <c r="U826" s="90"/>
      <c r="V826" s="90"/>
      <c r="W826" s="90"/>
      <c r="X826" s="87" t="s">
        <v>75</v>
      </c>
      <c r="Y826" s="76"/>
      <c r="Z826" s="91">
        <f t="shared" si="170"/>
        <v>0</v>
      </c>
      <c r="AA826" s="88" t="str">
        <f t="shared" si="176"/>
        <v xml:space="preserve"> </v>
      </c>
      <c r="AB826" s="91" t="str">
        <f t="shared" si="171"/>
        <v xml:space="preserve"> </v>
      </c>
      <c r="AC826" s="78"/>
      <c r="AD826" s="78"/>
      <c r="AE826" s="78"/>
      <c r="AG826" s="94" t="str">
        <f t="shared" si="172"/>
        <v>≤60</v>
      </c>
      <c r="AH826" s="94">
        <f t="shared" ca="1" si="173"/>
        <v>34</v>
      </c>
      <c r="AI826" s="95">
        <f t="shared" si="181"/>
        <v>0</v>
      </c>
      <c r="AJ826" s="95">
        <f t="shared" si="182"/>
        <v>0</v>
      </c>
      <c r="AK826" s="96">
        <f t="shared" si="177"/>
        <v>0</v>
      </c>
      <c r="AL826" s="96">
        <f t="shared" si="178"/>
        <v>0</v>
      </c>
    </row>
    <row r="827" spans="2:38" s="97" customFormat="1" ht="39.6" x14ac:dyDescent="0.3">
      <c r="B827" s="79">
        <f t="shared" si="179"/>
        <v>824</v>
      </c>
      <c r="C827" s="79"/>
      <c r="D827" s="80" t="s">
        <v>95</v>
      </c>
      <c r="E827" s="80"/>
      <c r="F827" s="81"/>
      <c r="G827" s="82" t="str">
        <f t="shared" si="180"/>
        <v xml:space="preserve">Группа от QF </v>
      </c>
      <c r="H827" s="83"/>
      <c r="I827" s="83"/>
      <c r="J827" s="133"/>
      <c r="K827" s="84"/>
      <c r="L827" s="85"/>
      <c r="M827" s="85"/>
      <c r="N827" s="86"/>
      <c r="O827" s="80"/>
      <c r="P827" s="87"/>
      <c r="Q827" s="88" t="str">
        <f t="shared" si="174"/>
        <v xml:space="preserve"> </v>
      </c>
      <c r="R827" s="89"/>
      <c r="S827" s="90" t="str">
        <f t="shared" si="175"/>
        <v xml:space="preserve"> </v>
      </c>
      <c r="T827" s="90"/>
      <c r="U827" s="90"/>
      <c r="V827" s="90"/>
      <c r="W827" s="90"/>
      <c r="X827" s="87" t="s">
        <v>75</v>
      </c>
      <c r="Y827" s="76"/>
      <c r="Z827" s="91">
        <f t="shared" si="170"/>
        <v>0</v>
      </c>
      <c r="AA827" s="88" t="str">
        <f t="shared" si="176"/>
        <v xml:space="preserve"> </v>
      </c>
      <c r="AB827" s="91" t="str">
        <f t="shared" si="171"/>
        <v xml:space="preserve"> </v>
      </c>
      <c r="AC827" s="78"/>
      <c r="AD827" s="78"/>
      <c r="AE827" s="78"/>
      <c r="AG827" s="94" t="str">
        <f t="shared" si="172"/>
        <v>≤60</v>
      </c>
      <c r="AH827" s="94">
        <f t="shared" ca="1" si="173"/>
        <v>43</v>
      </c>
      <c r="AI827" s="95">
        <f t="shared" si="181"/>
        <v>0</v>
      </c>
      <c r="AJ827" s="95">
        <f t="shared" si="182"/>
        <v>0</v>
      </c>
      <c r="AK827" s="96">
        <f t="shared" si="177"/>
        <v>0</v>
      </c>
      <c r="AL827" s="96">
        <f t="shared" si="178"/>
        <v>0</v>
      </c>
    </row>
    <row r="828" spans="2:38" s="97" customFormat="1" ht="39.6" x14ac:dyDescent="0.3">
      <c r="B828" s="79">
        <f t="shared" si="179"/>
        <v>825</v>
      </c>
      <c r="C828" s="79"/>
      <c r="D828" s="80" t="s">
        <v>95</v>
      </c>
      <c r="E828" s="80"/>
      <c r="F828" s="81"/>
      <c r="G828" s="82" t="str">
        <f t="shared" si="180"/>
        <v xml:space="preserve">Группа от QF </v>
      </c>
      <c r="H828" s="83"/>
      <c r="I828" s="83"/>
      <c r="J828" s="133"/>
      <c r="K828" s="84"/>
      <c r="L828" s="85"/>
      <c r="M828" s="85"/>
      <c r="N828" s="86"/>
      <c r="O828" s="80"/>
      <c r="P828" s="87"/>
      <c r="Q828" s="88" t="str">
        <f t="shared" si="174"/>
        <v xml:space="preserve"> </v>
      </c>
      <c r="R828" s="89"/>
      <c r="S828" s="90" t="str">
        <f t="shared" si="175"/>
        <v xml:space="preserve"> </v>
      </c>
      <c r="T828" s="90"/>
      <c r="U828" s="90"/>
      <c r="V828" s="90"/>
      <c r="W828" s="90"/>
      <c r="X828" s="87" t="s">
        <v>75</v>
      </c>
      <c r="Y828" s="76"/>
      <c r="Z828" s="91">
        <f t="shared" si="170"/>
        <v>0</v>
      </c>
      <c r="AA828" s="88" t="str">
        <f t="shared" si="176"/>
        <v xml:space="preserve"> </v>
      </c>
      <c r="AB828" s="91" t="str">
        <f t="shared" si="171"/>
        <v xml:space="preserve"> </v>
      </c>
      <c r="AC828" s="78"/>
      <c r="AD828" s="78"/>
      <c r="AE828" s="78"/>
      <c r="AG828" s="94" t="str">
        <f t="shared" si="172"/>
        <v>≤60</v>
      </c>
      <c r="AH828" s="94">
        <f t="shared" ca="1" si="173"/>
        <v>31</v>
      </c>
      <c r="AI828" s="95">
        <f t="shared" si="181"/>
        <v>0</v>
      </c>
      <c r="AJ828" s="95">
        <f t="shared" si="182"/>
        <v>0</v>
      </c>
      <c r="AK828" s="96">
        <f t="shared" si="177"/>
        <v>0</v>
      </c>
      <c r="AL828" s="96">
        <f t="shared" si="178"/>
        <v>0</v>
      </c>
    </row>
    <row r="829" spans="2:38" s="97" customFormat="1" ht="39.6" x14ac:dyDescent="0.3">
      <c r="B829" s="79">
        <f t="shared" si="179"/>
        <v>826</v>
      </c>
      <c r="C829" s="79"/>
      <c r="D829" s="80" t="s">
        <v>95</v>
      </c>
      <c r="E829" s="80"/>
      <c r="F829" s="81"/>
      <c r="G829" s="82" t="str">
        <f t="shared" si="180"/>
        <v xml:space="preserve">Группа от QF </v>
      </c>
      <c r="H829" s="83"/>
      <c r="I829" s="83"/>
      <c r="J829" s="133"/>
      <c r="K829" s="84"/>
      <c r="L829" s="85"/>
      <c r="M829" s="85"/>
      <c r="N829" s="86"/>
      <c r="O829" s="80"/>
      <c r="P829" s="87"/>
      <c r="Q829" s="88" t="str">
        <f t="shared" si="174"/>
        <v xml:space="preserve"> </v>
      </c>
      <c r="R829" s="89"/>
      <c r="S829" s="90" t="str">
        <f t="shared" si="175"/>
        <v xml:space="preserve"> </v>
      </c>
      <c r="T829" s="90"/>
      <c r="U829" s="90"/>
      <c r="V829" s="90"/>
      <c r="W829" s="90"/>
      <c r="X829" s="87" t="s">
        <v>75</v>
      </c>
      <c r="Y829" s="76"/>
      <c r="Z829" s="91">
        <f t="shared" si="170"/>
        <v>0</v>
      </c>
      <c r="AA829" s="88" t="str">
        <f t="shared" si="176"/>
        <v xml:space="preserve"> </v>
      </c>
      <c r="AB829" s="91" t="str">
        <f t="shared" si="171"/>
        <v xml:space="preserve"> </v>
      </c>
      <c r="AC829" s="78"/>
      <c r="AD829" s="78"/>
      <c r="AE829" s="78"/>
      <c r="AG829" s="94" t="str">
        <f t="shared" si="172"/>
        <v>≤60</v>
      </c>
      <c r="AH829" s="94">
        <f t="shared" ca="1" si="173"/>
        <v>47</v>
      </c>
      <c r="AI829" s="95">
        <f t="shared" si="181"/>
        <v>0</v>
      </c>
      <c r="AJ829" s="95">
        <f t="shared" si="182"/>
        <v>0</v>
      </c>
      <c r="AK829" s="96">
        <f t="shared" si="177"/>
        <v>0</v>
      </c>
      <c r="AL829" s="96">
        <f t="shared" si="178"/>
        <v>0</v>
      </c>
    </row>
    <row r="830" spans="2:38" s="97" customFormat="1" ht="39.6" x14ac:dyDescent="0.3">
      <c r="B830" s="79">
        <f t="shared" si="179"/>
        <v>827</v>
      </c>
      <c r="C830" s="79"/>
      <c r="D830" s="80" t="s">
        <v>95</v>
      </c>
      <c r="E830" s="80"/>
      <c r="F830" s="81"/>
      <c r="G830" s="82" t="str">
        <f t="shared" si="180"/>
        <v xml:space="preserve">Группа от QF </v>
      </c>
      <c r="H830" s="83"/>
      <c r="I830" s="83"/>
      <c r="J830" s="133"/>
      <c r="K830" s="84"/>
      <c r="L830" s="85"/>
      <c r="M830" s="85"/>
      <c r="N830" s="86"/>
      <c r="O830" s="80"/>
      <c r="P830" s="87"/>
      <c r="Q830" s="88" t="str">
        <f t="shared" si="174"/>
        <v xml:space="preserve"> </v>
      </c>
      <c r="R830" s="89"/>
      <c r="S830" s="90" t="str">
        <f t="shared" si="175"/>
        <v xml:space="preserve"> </v>
      </c>
      <c r="T830" s="90"/>
      <c r="U830" s="90"/>
      <c r="V830" s="90"/>
      <c r="W830" s="90"/>
      <c r="X830" s="87" t="s">
        <v>75</v>
      </c>
      <c r="Y830" s="76"/>
      <c r="Z830" s="91">
        <f t="shared" si="170"/>
        <v>0</v>
      </c>
      <c r="AA830" s="88" t="str">
        <f t="shared" si="176"/>
        <v xml:space="preserve"> </v>
      </c>
      <c r="AB830" s="91" t="str">
        <f t="shared" si="171"/>
        <v xml:space="preserve"> </v>
      </c>
      <c r="AC830" s="78"/>
      <c r="AD830" s="78"/>
      <c r="AE830" s="78"/>
      <c r="AG830" s="94" t="str">
        <f t="shared" si="172"/>
        <v>≤60</v>
      </c>
      <c r="AH830" s="94">
        <f t="shared" ca="1" si="173"/>
        <v>25</v>
      </c>
      <c r="AI830" s="95">
        <f t="shared" si="181"/>
        <v>0</v>
      </c>
      <c r="AJ830" s="95">
        <f t="shared" si="182"/>
        <v>0</v>
      </c>
      <c r="AK830" s="96">
        <f t="shared" si="177"/>
        <v>0</v>
      </c>
      <c r="AL830" s="96">
        <f t="shared" si="178"/>
        <v>0</v>
      </c>
    </row>
    <row r="831" spans="2:38" s="97" customFormat="1" ht="39.6" x14ac:dyDescent="0.3">
      <c r="B831" s="79">
        <f t="shared" si="179"/>
        <v>828</v>
      </c>
      <c r="C831" s="79"/>
      <c r="D831" s="80" t="s">
        <v>95</v>
      </c>
      <c r="E831" s="80"/>
      <c r="F831" s="81"/>
      <c r="G831" s="82" t="str">
        <f t="shared" si="180"/>
        <v xml:space="preserve">Группа от QF </v>
      </c>
      <c r="H831" s="83"/>
      <c r="I831" s="83"/>
      <c r="J831" s="133"/>
      <c r="K831" s="84"/>
      <c r="L831" s="85"/>
      <c r="M831" s="85"/>
      <c r="N831" s="86"/>
      <c r="O831" s="80"/>
      <c r="P831" s="87"/>
      <c r="Q831" s="88" t="str">
        <f t="shared" si="174"/>
        <v xml:space="preserve"> </v>
      </c>
      <c r="R831" s="89"/>
      <c r="S831" s="90" t="str">
        <f t="shared" si="175"/>
        <v xml:space="preserve"> </v>
      </c>
      <c r="T831" s="90"/>
      <c r="U831" s="90"/>
      <c r="V831" s="90"/>
      <c r="W831" s="90"/>
      <c r="X831" s="87" t="s">
        <v>75</v>
      </c>
      <c r="Y831" s="76"/>
      <c r="Z831" s="91">
        <f t="shared" si="170"/>
        <v>0</v>
      </c>
      <c r="AA831" s="88" t="str">
        <f t="shared" si="176"/>
        <v xml:space="preserve"> </v>
      </c>
      <c r="AB831" s="91" t="str">
        <f t="shared" si="171"/>
        <v xml:space="preserve"> </v>
      </c>
      <c r="AC831" s="78"/>
      <c r="AD831" s="78"/>
      <c r="AE831" s="78"/>
      <c r="AG831" s="94" t="str">
        <f t="shared" si="172"/>
        <v>≤60</v>
      </c>
      <c r="AH831" s="94">
        <f t="shared" ca="1" si="173"/>
        <v>25</v>
      </c>
      <c r="AI831" s="95">
        <f t="shared" si="181"/>
        <v>0</v>
      </c>
      <c r="AJ831" s="95">
        <f t="shared" si="182"/>
        <v>0</v>
      </c>
      <c r="AK831" s="96">
        <f t="shared" si="177"/>
        <v>0</v>
      </c>
      <c r="AL831" s="96">
        <f t="shared" si="178"/>
        <v>0</v>
      </c>
    </row>
    <row r="832" spans="2:38" s="97" customFormat="1" ht="39.6" x14ac:dyDescent="0.3">
      <c r="B832" s="79">
        <f t="shared" si="179"/>
        <v>829</v>
      </c>
      <c r="C832" s="79"/>
      <c r="D832" s="80" t="s">
        <v>95</v>
      </c>
      <c r="E832" s="80"/>
      <c r="F832" s="81"/>
      <c r="G832" s="82" t="str">
        <f t="shared" si="180"/>
        <v xml:space="preserve">Группа от QF </v>
      </c>
      <c r="H832" s="83"/>
      <c r="I832" s="83"/>
      <c r="J832" s="133"/>
      <c r="K832" s="84"/>
      <c r="L832" s="85"/>
      <c r="M832" s="85"/>
      <c r="N832" s="86"/>
      <c r="O832" s="80"/>
      <c r="P832" s="87"/>
      <c r="Q832" s="88" t="str">
        <f t="shared" si="174"/>
        <v xml:space="preserve"> </v>
      </c>
      <c r="R832" s="89"/>
      <c r="S832" s="90" t="str">
        <f t="shared" si="175"/>
        <v xml:space="preserve"> </v>
      </c>
      <c r="T832" s="90"/>
      <c r="U832" s="90"/>
      <c r="V832" s="90"/>
      <c r="W832" s="90"/>
      <c r="X832" s="87" t="s">
        <v>75</v>
      </c>
      <c r="Y832" s="76"/>
      <c r="Z832" s="91">
        <f t="shared" si="170"/>
        <v>0</v>
      </c>
      <c r="AA832" s="88" t="str">
        <f t="shared" si="176"/>
        <v xml:space="preserve"> </v>
      </c>
      <c r="AB832" s="91" t="str">
        <f t="shared" si="171"/>
        <v xml:space="preserve"> </v>
      </c>
      <c r="AC832" s="78"/>
      <c r="AD832" s="78"/>
      <c r="AE832" s="78"/>
      <c r="AG832" s="94" t="str">
        <f t="shared" si="172"/>
        <v>≤60</v>
      </c>
      <c r="AH832" s="94">
        <f t="shared" ca="1" si="173"/>
        <v>36</v>
      </c>
      <c r="AI832" s="95">
        <f t="shared" si="181"/>
        <v>0</v>
      </c>
      <c r="AJ832" s="95">
        <f t="shared" si="182"/>
        <v>0</v>
      </c>
      <c r="AK832" s="96">
        <f t="shared" si="177"/>
        <v>0</v>
      </c>
      <c r="AL832" s="96">
        <f t="shared" si="178"/>
        <v>0</v>
      </c>
    </row>
    <row r="833" spans="2:38" s="97" customFormat="1" ht="39.6" x14ac:dyDescent="0.3">
      <c r="B833" s="79">
        <f t="shared" si="179"/>
        <v>830</v>
      </c>
      <c r="C833" s="79"/>
      <c r="D833" s="80" t="s">
        <v>95</v>
      </c>
      <c r="E833" s="80"/>
      <c r="F833" s="81"/>
      <c r="G833" s="82" t="str">
        <f t="shared" si="180"/>
        <v xml:space="preserve">Группа от QF </v>
      </c>
      <c r="H833" s="83"/>
      <c r="I833" s="83"/>
      <c r="J833" s="133"/>
      <c r="K833" s="84"/>
      <c r="L833" s="85"/>
      <c r="M833" s="85"/>
      <c r="N833" s="86"/>
      <c r="O833" s="80"/>
      <c r="P833" s="87"/>
      <c r="Q833" s="88" t="str">
        <f t="shared" si="174"/>
        <v xml:space="preserve"> </v>
      </c>
      <c r="R833" s="89"/>
      <c r="S833" s="90" t="str">
        <f t="shared" si="175"/>
        <v xml:space="preserve"> </v>
      </c>
      <c r="T833" s="90"/>
      <c r="U833" s="90"/>
      <c r="V833" s="90"/>
      <c r="W833" s="90"/>
      <c r="X833" s="87" t="s">
        <v>75</v>
      </c>
      <c r="Y833" s="76"/>
      <c r="Z833" s="91">
        <f t="shared" si="170"/>
        <v>0</v>
      </c>
      <c r="AA833" s="88" t="str">
        <f t="shared" si="176"/>
        <v xml:space="preserve"> </v>
      </c>
      <c r="AB833" s="91" t="str">
        <f t="shared" si="171"/>
        <v xml:space="preserve"> </v>
      </c>
      <c r="AC833" s="78"/>
      <c r="AD833" s="78"/>
      <c r="AE833" s="78"/>
      <c r="AG833" s="94" t="str">
        <f t="shared" si="172"/>
        <v>≤60</v>
      </c>
      <c r="AH833" s="94">
        <f t="shared" ca="1" si="173"/>
        <v>26</v>
      </c>
      <c r="AI833" s="95">
        <f t="shared" si="181"/>
        <v>0</v>
      </c>
      <c r="AJ833" s="95">
        <f t="shared" si="182"/>
        <v>0</v>
      </c>
      <c r="AK833" s="96">
        <f t="shared" si="177"/>
        <v>0</v>
      </c>
      <c r="AL833" s="96">
        <f t="shared" si="178"/>
        <v>0</v>
      </c>
    </row>
    <row r="834" spans="2:38" s="97" customFormat="1" ht="39.6" x14ac:dyDescent="0.3">
      <c r="B834" s="79">
        <f t="shared" si="179"/>
        <v>831</v>
      </c>
      <c r="C834" s="79"/>
      <c r="D834" s="80" t="s">
        <v>95</v>
      </c>
      <c r="E834" s="80"/>
      <c r="F834" s="81"/>
      <c r="G834" s="82" t="str">
        <f t="shared" si="180"/>
        <v xml:space="preserve">Группа от QF </v>
      </c>
      <c r="H834" s="83"/>
      <c r="I834" s="83"/>
      <c r="J834" s="133"/>
      <c r="K834" s="84"/>
      <c r="L834" s="85"/>
      <c r="M834" s="85"/>
      <c r="N834" s="86"/>
      <c r="O834" s="80"/>
      <c r="P834" s="87"/>
      <c r="Q834" s="88" t="str">
        <f t="shared" si="174"/>
        <v xml:space="preserve"> </v>
      </c>
      <c r="R834" s="89"/>
      <c r="S834" s="90" t="str">
        <f t="shared" si="175"/>
        <v xml:space="preserve"> </v>
      </c>
      <c r="T834" s="90"/>
      <c r="U834" s="90"/>
      <c r="V834" s="90"/>
      <c r="W834" s="90"/>
      <c r="X834" s="87" t="s">
        <v>75</v>
      </c>
      <c r="Y834" s="76"/>
      <c r="Z834" s="91">
        <f t="shared" si="170"/>
        <v>0</v>
      </c>
      <c r="AA834" s="88" t="str">
        <f t="shared" si="176"/>
        <v xml:space="preserve"> </v>
      </c>
      <c r="AB834" s="91" t="str">
        <f t="shared" si="171"/>
        <v xml:space="preserve"> </v>
      </c>
      <c r="AC834" s="78"/>
      <c r="AD834" s="78"/>
      <c r="AE834" s="78"/>
      <c r="AG834" s="94" t="str">
        <f t="shared" si="172"/>
        <v>≤60</v>
      </c>
      <c r="AH834" s="94">
        <f t="shared" ca="1" si="173"/>
        <v>29</v>
      </c>
      <c r="AI834" s="95">
        <f t="shared" si="181"/>
        <v>0</v>
      </c>
      <c r="AJ834" s="95">
        <f t="shared" si="182"/>
        <v>0</v>
      </c>
      <c r="AK834" s="96">
        <f t="shared" si="177"/>
        <v>0</v>
      </c>
      <c r="AL834" s="96">
        <f t="shared" si="178"/>
        <v>0</v>
      </c>
    </row>
    <row r="835" spans="2:38" s="97" customFormat="1" ht="39.6" x14ac:dyDescent="0.3">
      <c r="B835" s="79">
        <f t="shared" si="179"/>
        <v>832</v>
      </c>
      <c r="C835" s="79"/>
      <c r="D835" s="80" t="s">
        <v>95</v>
      </c>
      <c r="E835" s="80"/>
      <c r="F835" s="81"/>
      <c r="G835" s="82" t="str">
        <f t="shared" si="180"/>
        <v xml:space="preserve">Группа от QF </v>
      </c>
      <c r="H835" s="83"/>
      <c r="I835" s="83"/>
      <c r="J835" s="133"/>
      <c r="K835" s="84"/>
      <c r="L835" s="85"/>
      <c r="M835" s="85"/>
      <c r="N835" s="86"/>
      <c r="O835" s="80"/>
      <c r="P835" s="87"/>
      <c r="Q835" s="88" t="str">
        <f t="shared" si="174"/>
        <v xml:space="preserve"> </v>
      </c>
      <c r="R835" s="89"/>
      <c r="S835" s="90" t="str">
        <f t="shared" si="175"/>
        <v xml:space="preserve"> </v>
      </c>
      <c r="T835" s="90"/>
      <c r="U835" s="90"/>
      <c r="V835" s="90"/>
      <c r="W835" s="90"/>
      <c r="X835" s="87" t="s">
        <v>75</v>
      </c>
      <c r="Y835" s="76"/>
      <c r="Z835" s="91">
        <f t="shared" ref="Z835:Z898" si="183">IF(R835=$AC$1,J835*3,IF(R835=$AD$1,J835*5,IF(R835=$AE$1,J835*8,IF(R835=$AF$1,J835*12*0.75,0))))</f>
        <v>0</v>
      </c>
      <c r="AA835" s="88" t="str">
        <f t="shared" si="176"/>
        <v xml:space="preserve"> </v>
      </c>
      <c r="AB835" s="91" t="str">
        <f t="shared" ref="AB835:AB898" si="184">IF(R835=$AC$1,J835*5,IF(R835=$AD$1,J835*10,IF(R835=$AE$1,J835*10,IF(R835=$AF$1,J835*12," "))))</f>
        <v xml:space="preserve"> </v>
      </c>
      <c r="AC835" s="78"/>
      <c r="AD835" s="78"/>
      <c r="AE835" s="78"/>
      <c r="AG835" s="94" t="str">
        <f t="shared" ref="AG835:AG898" si="185">IF(J835&gt;63,"≤120","≤60")</f>
        <v>≤60</v>
      </c>
      <c r="AH835" s="94">
        <f t="shared" ref="AH835:AH898" ca="1" si="186">IF(J835&lt;63,RANDBETWEEN(20,50),RANDBETWEEN(60,110))</f>
        <v>33</v>
      </c>
      <c r="AI835" s="95">
        <f t="shared" si="181"/>
        <v>0</v>
      </c>
      <c r="AJ835" s="95">
        <f t="shared" si="182"/>
        <v>0</v>
      </c>
      <c r="AK835" s="96">
        <f t="shared" si="177"/>
        <v>0</v>
      </c>
      <c r="AL835" s="96">
        <f t="shared" si="178"/>
        <v>0</v>
      </c>
    </row>
    <row r="836" spans="2:38" s="97" customFormat="1" ht="39.6" x14ac:dyDescent="0.3">
      <c r="B836" s="79">
        <f t="shared" si="179"/>
        <v>833</v>
      </c>
      <c r="C836" s="79"/>
      <c r="D836" s="80" t="s">
        <v>95</v>
      </c>
      <c r="E836" s="80"/>
      <c r="F836" s="81"/>
      <c r="G836" s="82" t="str">
        <f t="shared" si="180"/>
        <v xml:space="preserve">Группа от QF </v>
      </c>
      <c r="H836" s="83"/>
      <c r="I836" s="83"/>
      <c r="J836" s="133"/>
      <c r="K836" s="84"/>
      <c r="L836" s="85"/>
      <c r="M836" s="85"/>
      <c r="N836" s="86"/>
      <c r="O836" s="80"/>
      <c r="P836" s="87"/>
      <c r="Q836" s="88" t="str">
        <f t="shared" ref="Q836:Q899" si="187">IF(Z836=0," ","-")</f>
        <v xml:space="preserve"> </v>
      </c>
      <c r="R836" s="89"/>
      <c r="S836" s="90" t="str">
        <f t="shared" ref="S836:S899" si="188">IF(Z836=0," ","-")</f>
        <v xml:space="preserve"> </v>
      </c>
      <c r="T836" s="90"/>
      <c r="U836" s="90"/>
      <c r="V836" s="90"/>
      <c r="W836" s="90"/>
      <c r="X836" s="87" t="s">
        <v>75</v>
      </c>
      <c r="Y836" s="76"/>
      <c r="Z836" s="91">
        <f t="shared" si="183"/>
        <v>0</v>
      </c>
      <c r="AA836" s="88" t="str">
        <f t="shared" ref="AA836:AA899" si="189">IF(Z836=0," ","-")</f>
        <v xml:space="preserve"> </v>
      </c>
      <c r="AB836" s="91" t="str">
        <f t="shared" si="184"/>
        <v xml:space="preserve"> </v>
      </c>
      <c r="AC836" s="78"/>
      <c r="AD836" s="78"/>
      <c r="AE836" s="78"/>
      <c r="AG836" s="94" t="str">
        <f t="shared" si="185"/>
        <v>≤60</v>
      </c>
      <c r="AH836" s="94">
        <f t="shared" ca="1" si="186"/>
        <v>47</v>
      </c>
      <c r="AI836" s="95">
        <f t="shared" si="181"/>
        <v>0</v>
      </c>
      <c r="AJ836" s="95">
        <f t="shared" si="182"/>
        <v>0</v>
      </c>
      <c r="AK836" s="96">
        <f t="shared" ref="AK836:AK899" si="190">ROUND(J836*1.13,0)</f>
        <v>0</v>
      </c>
      <c r="AL836" s="96">
        <f t="shared" ref="AL836:AL899" si="191">ROUND(J836*1.45,0)</f>
        <v>0</v>
      </c>
    </row>
    <row r="837" spans="2:38" s="97" customFormat="1" ht="39.6" x14ac:dyDescent="0.3">
      <c r="B837" s="79">
        <f t="shared" si="179"/>
        <v>834</v>
      </c>
      <c r="C837" s="79"/>
      <c r="D837" s="80" t="s">
        <v>95</v>
      </c>
      <c r="E837" s="80"/>
      <c r="F837" s="81"/>
      <c r="G837" s="82" t="str">
        <f t="shared" si="180"/>
        <v xml:space="preserve">Группа от QF </v>
      </c>
      <c r="H837" s="83"/>
      <c r="I837" s="83"/>
      <c r="J837" s="133"/>
      <c r="K837" s="84"/>
      <c r="L837" s="85"/>
      <c r="M837" s="85"/>
      <c r="N837" s="86"/>
      <c r="O837" s="80"/>
      <c r="P837" s="87"/>
      <c r="Q837" s="88" t="str">
        <f t="shared" si="187"/>
        <v xml:space="preserve"> </v>
      </c>
      <c r="R837" s="89"/>
      <c r="S837" s="90" t="str">
        <f t="shared" si="188"/>
        <v xml:space="preserve"> </v>
      </c>
      <c r="T837" s="90"/>
      <c r="U837" s="90"/>
      <c r="V837" s="90"/>
      <c r="W837" s="90"/>
      <c r="X837" s="87" t="s">
        <v>75</v>
      </c>
      <c r="Y837" s="76"/>
      <c r="Z837" s="91">
        <f t="shared" si="183"/>
        <v>0</v>
      </c>
      <c r="AA837" s="88" t="str">
        <f t="shared" si="189"/>
        <v xml:space="preserve"> </v>
      </c>
      <c r="AB837" s="91" t="str">
        <f t="shared" si="184"/>
        <v xml:space="preserve"> </v>
      </c>
      <c r="AC837" s="78"/>
      <c r="AD837" s="78"/>
      <c r="AE837" s="78"/>
      <c r="AG837" s="94" t="str">
        <f t="shared" si="185"/>
        <v>≤60</v>
      </c>
      <c r="AH837" s="94">
        <f t="shared" ca="1" si="186"/>
        <v>46</v>
      </c>
      <c r="AI837" s="95">
        <f t="shared" si="181"/>
        <v>0</v>
      </c>
      <c r="AJ837" s="95">
        <f t="shared" si="182"/>
        <v>0</v>
      </c>
      <c r="AK837" s="96">
        <f t="shared" si="190"/>
        <v>0</v>
      </c>
      <c r="AL837" s="96">
        <f t="shared" si="191"/>
        <v>0</v>
      </c>
    </row>
    <row r="838" spans="2:38" s="97" customFormat="1" ht="39.6" x14ac:dyDescent="0.3">
      <c r="B838" s="79">
        <f t="shared" ref="B838:B901" si="192">(IF(B836+B837=0,(B835+1),(IF(B837=0,(B836+1),B837+1))))</f>
        <v>835</v>
      </c>
      <c r="C838" s="79"/>
      <c r="D838" s="80" t="s">
        <v>95</v>
      </c>
      <c r="E838" s="80"/>
      <c r="F838" s="81"/>
      <c r="G838" s="82" t="str">
        <f t="shared" si="180"/>
        <v xml:space="preserve">Группа от QF </v>
      </c>
      <c r="H838" s="83"/>
      <c r="I838" s="83"/>
      <c r="J838" s="133"/>
      <c r="K838" s="84"/>
      <c r="L838" s="85"/>
      <c r="M838" s="85"/>
      <c r="N838" s="86"/>
      <c r="O838" s="80"/>
      <c r="P838" s="87"/>
      <c r="Q838" s="88" t="str">
        <f t="shared" si="187"/>
        <v xml:space="preserve"> </v>
      </c>
      <c r="R838" s="89"/>
      <c r="S838" s="90" t="str">
        <f t="shared" si="188"/>
        <v xml:space="preserve"> </v>
      </c>
      <c r="T838" s="90"/>
      <c r="U838" s="90"/>
      <c r="V838" s="90"/>
      <c r="W838" s="90"/>
      <c r="X838" s="87" t="s">
        <v>75</v>
      </c>
      <c r="Y838" s="76"/>
      <c r="Z838" s="91">
        <f t="shared" si="183"/>
        <v>0</v>
      </c>
      <c r="AA838" s="88" t="str">
        <f t="shared" si="189"/>
        <v xml:space="preserve"> </v>
      </c>
      <c r="AB838" s="91" t="str">
        <f t="shared" si="184"/>
        <v xml:space="preserve"> </v>
      </c>
      <c r="AC838" s="78"/>
      <c r="AD838" s="78"/>
      <c r="AE838" s="78"/>
      <c r="AG838" s="94" t="str">
        <f t="shared" si="185"/>
        <v>≤60</v>
      </c>
      <c r="AH838" s="94">
        <f t="shared" ca="1" si="186"/>
        <v>45</v>
      </c>
      <c r="AI838" s="95">
        <f t="shared" si="181"/>
        <v>0</v>
      </c>
      <c r="AJ838" s="95">
        <f t="shared" si="182"/>
        <v>0</v>
      </c>
      <c r="AK838" s="96">
        <f t="shared" si="190"/>
        <v>0</v>
      </c>
      <c r="AL838" s="96">
        <f t="shared" si="191"/>
        <v>0</v>
      </c>
    </row>
    <row r="839" spans="2:38" s="97" customFormat="1" ht="39.6" x14ac:dyDescent="0.3">
      <c r="B839" s="79">
        <f t="shared" si="192"/>
        <v>836</v>
      </c>
      <c r="C839" s="79"/>
      <c r="D839" s="80" t="s">
        <v>95</v>
      </c>
      <c r="E839" s="80"/>
      <c r="F839" s="81"/>
      <c r="G839" s="82" t="str">
        <f t="shared" si="180"/>
        <v xml:space="preserve">Группа от QF </v>
      </c>
      <c r="H839" s="83"/>
      <c r="I839" s="83"/>
      <c r="J839" s="133"/>
      <c r="K839" s="84"/>
      <c r="L839" s="85"/>
      <c r="M839" s="85"/>
      <c r="N839" s="86"/>
      <c r="O839" s="80"/>
      <c r="P839" s="87"/>
      <c r="Q839" s="88" t="str">
        <f t="shared" si="187"/>
        <v xml:space="preserve"> </v>
      </c>
      <c r="R839" s="89"/>
      <c r="S839" s="90" t="str">
        <f t="shared" si="188"/>
        <v xml:space="preserve"> </v>
      </c>
      <c r="T839" s="90"/>
      <c r="U839" s="90"/>
      <c r="V839" s="90"/>
      <c r="W839" s="90"/>
      <c r="X839" s="87" t="s">
        <v>75</v>
      </c>
      <c r="Y839" s="76"/>
      <c r="Z839" s="91">
        <f t="shared" si="183"/>
        <v>0</v>
      </c>
      <c r="AA839" s="88" t="str">
        <f t="shared" si="189"/>
        <v xml:space="preserve"> </v>
      </c>
      <c r="AB839" s="91" t="str">
        <f t="shared" si="184"/>
        <v xml:space="preserve"> </v>
      </c>
      <c r="AC839" s="78"/>
      <c r="AD839" s="78"/>
      <c r="AE839" s="78"/>
      <c r="AG839" s="94" t="str">
        <f t="shared" si="185"/>
        <v>≤60</v>
      </c>
      <c r="AH839" s="94">
        <f t="shared" ca="1" si="186"/>
        <v>36</v>
      </c>
      <c r="AI839" s="95">
        <f t="shared" si="181"/>
        <v>0</v>
      </c>
      <c r="AJ839" s="95">
        <f t="shared" si="182"/>
        <v>0</v>
      </c>
      <c r="AK839" s="96">
        <f t="shared" si="190"/>
        <v>0</v>
      </c>
      <c r="AL839" s="96">
        <f t="shared" si="191"/>
        <v>0</v>
      </c>
    </row>
    <row r="840" spans="2:38" s="97" customFormat="1" ht="39.6" x14ac:dyDescent="0.3">
      <c r="B840" s="79">
        <f t="shared" si="192"/>
        <v>837</v>
      </c>
      <c r="C840" s="79"/>
      <c r="D840" s="80" t="s">
        <v>95</v>
      </c>
      <c r="E840" s="80"/>
      <c r="F840" s="81"/>
      <c r="G840" s="82" t="str">
        <f t="shared" si="180"/>
        <v xml:space="preserve">Группа от QF </v>
      </c>
      <c r="H840" s="83"/>
      <c r="I840" s="83"/>
      <c r="J840" s="133"/>
      <c r="K840" s="84"/>
      <c r="L840" s="85"/>
      <c r="M840" s="85"/>
      <c r="N840" s="86"/>
      <c r="O840" s="80"/>
      <c r="P840" s="87"/>
      <c r="Q840" s="88" t="str">
        <f t="shared" si="187"/>
        <v xml:space="preserve"> </v>
      </c>
      <c r="R840" s="89"/>
      <c r="S840" s="90" t="str">
        <f t="shared" si="188"/>
        <v xml:space="preserve"> </v>
      </c>
      <c r="T840" s="90"/>
      <c r="U840" s="90"/>
      <c r="V840" s="90"/>
      <c r="W840" s="90"/>
      <c r="X840" s="87" t="s">
        <v>75</v>
      </c>
      <c r="Y840" s="76"/>
      <c r="Z840" s="91">
        <f t="shared" si="183"/>
        <v>0</v>
      </c>
      <c r="AA840" s="88" t="str">
        <f t="shared" si="189"/>
        <v xml:space="preserve"> </v>
      </c>
      <c r="AB840" s="91" t="str">
        <f t="shared" si="184"/>
        <v xml:space="preserve"> </v>
      </c>
      <c r="AC840" s="78"/>
      <c r="AD840" s="78"/>
      <c r="AE840" s="78"/>
      <c r="AG840" s="94" t="str">
        <f t="shared" si="185"/>
        <v>≤60</v>
      </c>
      <c r="AH840" s="94">
        <f t="shared" ca="1" si="186"/>
        <v>41</v>
      </c>
      <c r="AI840" s="95">
        <f t="shared" si="181"/>
        <v>0</v>
      </c>
      <c r="AJ840" s="95">
        <f t="shared" si="182"/>
        <v>0</v>
      </c>
      <c r="AK840" s="96">
        <f t="shared" si="190"/>
        <v>0</v>
      </c>
      <c r="AL840" s="96">
        <f t="shared" si="191"/>
        <v>0</v>
      </c>
    </row>
    <row r="841" spans="2:38" s="97" customFormat="1" ht="39.6" x14ac:dyDescent="0.3">
      <c r="B841" s="79">
        <f t="shared" si="192"/>
        <v>838</v>
      </c>
      <c r="C841" s="79"/>
      <c r="D841" s="80" t="s">
        <v>95</v>
      </c>
      <c r="E841" s="80"/>
      <c r="F841" s="81"/>
      <c r="G841" s="82" t="str">
        <f t="shared" si="180"/>
        <v xml:space="preserve">Группа от QF </v>
      </c>
      <c r="H841" s="83"/>
      <c r="I841" s="83"/>
      <c r="J841" s="133"/>
      <c r="K841" s="84"/>
      <c r="L841" s="85"/>
      <c r="M841" s="85"/>
      <c r="N841" s="86"/>
      <c r="O841" s="80"/>
      <c r="P841" s="87"/>
      <c r="Q841" s="88" t="str">
        <f t="shared" si="187"/>
        <v xml:space="preserve"> </v>
      </c>
      <c r="R841" s="89"/>
      <c r="S841" s="90" t="str">
        <f t="shared" si="188"/>
        <v xml:space="preserve"> </v>
      </c>
      <c r="T841" s="90"/>
      <c r="U841" s="90"/>
      <c r="V841" s="90"/>
      <c r="W841" s="90"/>
      <c r="X841" s="87" t="s">
        <v>75</v>
      </c>
      <c r="Y841" s="76"/>
      <c r="Z841" s="91">
        <f t="shared" si="183"/>
        <v>0</v>
      </c>
      <c r="AA841" s="88" t="str">
        <f t="shared" si="189"/>
        <v xml:space="preserve"> </v>
      </c>
      <c r="AB841" s="91" t="str">
        <f t="shared" si="184"/>
        <v xml:space="preserve"> </v>
      </c>
      <c r="AC841" s="78"/>
      <c r="AD841" s="78"/>
      <c r="AE841" s="78"/>
      <c r="AG841" s="94" t="str">
        <f t="shared" si="185"/>
        <v>≤60</v>
      </c>
      <c r="AH841" s="94">
        <f t="shared" ca="1" si="186"/>
        <v>43</v>
      </c>
      <c r="AI841" s="95">
        <f t="shared" si="181"/>
        <v>0</v>
      </c>
      <c r="AJ841" s="95">
        <f t="shared" si="182"/>
        <v>0</v>
      </c>
      <c r="AK841" s="96">
        <f t="shared" si="190"/>
        <v>0</v>
      </c>
      <c r="AL841" s="96">
        <f t="shared" si="191"/>
        <v>0</v>
      </c>
    </row>
    <row r="842" spans="2:38" s="97" customFormat="1" ht="39.6" x14ac:dyDescent="0.3">
      <c r="B842" s="79">
        <f t="shared" si="192"/>
        <v>839</v>
      </c>
      <c r="C842" s="79"/>
      <c r="D842" s="80" t="s">
        <v>95</v>
      </c>
      <c r="E842" s="80"/>
      <c r="F842" s="81"/>
      <c r="G842" s="82" t="str">
        <f t="shared" si="180"/>
        <v xml:space="preserve">Группа от QF </v>
      </c>
      <c r="H842" s="83"/>
      <c r="I842" s="83"/>
      <c r="J842" s="133"/>
      <c r="K842" s="84"/>
      <c r="L842" s="85"/>
      <c r="M842" s="85"/>
      <c r="N842" s="86"/>
      <c r="O842" s="80"/>
      <c r="P842" s="87"/>
      <c r="Q842" s="88" t="str">
        <f t="shared" si="187"/>
        <v xml:space="preserve"> </v>
      </c>
      <c r="R842" s="89"/>
      <c r="S842" s="90" t="str">
        <f t="shared" si="188"/>
        <v xml:space="preserve"> </v>
      </c>
      <c r="T842" s="90"/>
      <c r="U842" s="90"/>
      <c r="V842" s="90"/>
      <c r="W842" s="90"/>
      <c r="X842" s="87" t="s">
        <v>75</v>
      </c>
      <c r="Y842" s="76"/>
      <c r="Z842" s="91">
        <f t="shared" si="183"/>
        <v>0</v>
      </c>
      <c r="AA842" s="88" t="str">
        <f t="shared" si="189"/>
        <v xml:space="preserve"> </v>
      </c>
      <c r="AB842" s="91" t="str">
        <f t="shared" si="184"/>
        <v xml:space="preserve"> </v>
      </c>
      <c r="AC842" s="78"/>
      <c r="AD842" s="78"/>
      <c r="AE842" s="78"/>
      <c r="AG842" s="94" t="str">
        <f t="shared" si="185"/>
        <v>≤60</v>
      </c>
      <c r="AH842" s="94">
        <f t="shared" ca="1" si="186"/>
        <v>41</v>
      </c>
      <c r="AI842" s="95">
        <f t="shared" si="181"/>
        <v>0</v>
      </c>
      <c r="AJ842" s="95">
        <f t="shared" si="182"/>
        <v>0</v>
      </c>
      <c r="AK842" s="96">
        <f t="shared" si="190"/>
        <v>0</v>
      </c>
      <c r="AL842" s="96">
        <f t="shared" si="191"/>
        <v>0</v>
      </c>
    </row>
    <row r="843" spans="2:38" s="97" customFormat="1" ht="39.6" x14ac:dyDescent="0.3">
      <c r="B843" s="79">
        <f t="shared" si="192"/>
        <v>840</v>
      </c>
      <c r="C843" s="79"/>
      <c r="D843" s="80" t="s">
        <v>95</v>
      </c>
      <c r="E843" s="80"/>
      <c r="F843" s="81"/>
      <c r="G843" s="82" t="str">
        <f t="shared" si="180"/>
        <v xml:space="preserve">Группа от QF </v>
      </c>
      <c r="H843" s="83"/>
      <c r="I843" s="83"/>
      <c r="J843" s="133"/>
      <c r="K843" s="84"/>
      <c r="L843" s="85"/>
      <c r="M843" s="85"/>
      <c r="N843" s="86"/>
      <c r="O843" s="80"/>
      <c r="P843" s="87"/>
      <c r="Q843" s="88" t="str">
        <f t="shared" si="187"/>
        <v xml:space="preserve"> </v>
      </c>
      <c r="R843" s="89"/>
      <c r="S843" s="90" t="str">
        <f t="shared" si="188"/>
        <v xml:space="preserve"> </v>
      </c>
      <c r="T843" s="90"/>
      <c r="U843" s="90"/>
      <c r="V843" s="90"/>
      <c r="W843" s="90"/>
      <c r="X843" s="87" t="s">
        <v>75</v>
      </c>
      <c r="Y843" s="76"/>
      <c r="Z843" s="91">
        <f t="shared" si="183"/>
        <v>0</v>
      </c>
      <c r="AA843" s="88" t="str">
        <f t="shared" si="189"/>
        <v xml:space="preserve"> </v>
      </c>
      <c r="AB843" s="91" t="str">
        <f t="shared" si="184"/>
        <v xml:space="preserve"> </v>
      </c>
      <c r="AC843" s="78"/>
      <c r="AD843" s="78"/>
      <c r="AE843" s="78"/>
      <c r="AG843" s="94" t="str">
        <f t="shared" si="185"/>
        <v>≤60</v>
      </c>
      <c r="AH843" s="94">
        <f t="shared" ca="1" si="186"/>
        <v>22</v>
      </c>
      <c r="AI843" s="95">
        <f t="shared" si="181"/>
        <v>0</v>
      </c>
      <c r="AJ843" s="95">
        <f t="shared" si="182"/>
        <v>0</v>
      </c>
      <c r="AK843" s="96">
        <f t="shared" si="190"/>
        <v>0</v>
      </c>
      <c r="AL843" s="96">
        <f t="shared" si="191"/>
        <v>0</v>
      </c>
    </row>
    <row r="844" spans="2:38" s="97" customFormat="1" ht="39.6" x14ac:dyDescent="0.3">
      <c r="B844" s="79">
        <f t="shared" si="192"/>
        <v>841</v>
      </c>
      <c r="C844" s="79"/>
      <c r="D844" s="80" t="s">
        <v>95</v>
      </c>
      <c r="E844" s="80"/>
      <c r="F844" s="81"/>
      <c r="G844" s="82" t="str">
        <f t="shared" si="180"/>
        <v xml:space="preserve">Группа от QF </v>
      </c>
      <c r="H844" s="83"/>
      <c r="I844" s="83"/>
      <c r="J844" s="133"/>
      <c r="K844" s="84"/>
      <c r="L844" s="85"/>
      <c r="M844" s="85"/>
      <c r="N844" s="86"/>
      <c r="O844" s="80"/>
      <c r="P844" s="87"/>
      <c r="Q844" s="88" t="str">
        <f t="shared" si="187"/>
        <v xml:space="preserve"> </v>
      </c>
      <c r="R844" s="89"/>
      <c r="S844" s="90" t="str">
        <f t="shared" si="188"/>
        <v xml:space="preserve"> </v>
      </c>
      <c r="T844" s="90"/>
      <c r="U844" s="90"/>
      <c r="V844" s="90"/>
      <c r="W844" s="90"/>
      <c r="X844" s="87" t="s">
        <v>75</v>
      </c>
      <c r="Y844" s="76"/>
      <c r="Z844" s="91">
        <f t="shared" si="183"/>
        <v>0</v>
      </c>
      <c r="AA844" s="88" t="str">
        <f t="shared" si="189"/>
        <v xml:space="preserve"> </v>
      </c>
      <c r="AB844" s="91" t="str">
        <f t="shared" si="184"/>
        <v xml:space="preserve"> </v>
      </c>
      <c r="AC844" s="78"/>
      <c r="AD844" s="78"/>
      <c r="AE844" s="78"/>
      <c r="AG844" s="94" t="str">
        <f t="shared" si="185"/>
        <v>≤60</v>
      </c>
      <c r="AH844" s="94">
        <f t="shared" ca="1" si="186"/>
        <v>50</v>
      </c>
      <c r="AI844" s="95">
        <f t="shared" si="181"/>
        <v>0</v>
      </c>
      <c r="AJ844" s="95">
        <f t="shared" si="182"/>
        <v>0</v>
      </c>
      <c r="AK844" s="96">
        <f t="shared" si="190"/>
        <v>0</v>
      </c>
      <c r="AL844" s="96">
        <f t="shared" si="191"/>
        <v>0</v>
      </c>
    </row>
    <row r="845" spans="2:38" s="97" customFormat="1" ht="39.6" x14ac:dyDescent="0.3">
      <c r="B845" s="79">
        <f t="shared" si="192"/>
        <v>842</v>
      </c>
      <c r="C845" s="79"/>
      <c r="D845" s="80" t="s">
        <v>95</v>
      </c>
      <c r="E845" s="80"/>
      <c r="F845" s="81"/>
      <c r="G845" s="82" t="str">
        <f t="shared" ref="G845:G908" si="193">CONCATENATE(D845," ",F845,E845)</f>
        <v xml:space="preserve">Группа от QF </v>
      </c>
      <c r="H845" s="83"/>
      <c r="I845" s="83"/>
      <c r="J845" s="133"/>
      <c r="K845" s="84"/>
      <c r="L845" s="85"/>
      <c r="M845" s="85"/>
      <c r="N845" s="86"/>
      <c r="O845" s="80"/>
      <c r="P845" s="87"/>
      <c r="Q845" s="88" t="str">
        <f t="shared" si="187"/>
        <v xml:space="preserve"> </v>
      </c>
      <c r="R845" s="89"/>
      <c r="S845" s="90" t="str">
        <f t="shared" si="188"/>
        <v xml:space="preserve"> </v>
      </c>
      <c r="T845" s="90"/>
      <c r="U845" s="90"/>
      <c r="V845" s="90"/>
      <c r="W845" s="90"/>
      <c r="X845" s="87" t="s">
        <v>75</v>
      </c>
      <c r="Y845" s="76"/>
      <c r="Z845" s="91">
        <f t="shared" si="183"/>
        <v>0</v>
      </c>
      <c r="AA845" s="88" t="str">
        <f t="shared" si="189"/>
        <v xml:space="preserve"> </v>
      </c>
      <c r="AB845" s="91" t="str">
        <f t="shared" si="184"/>
        <v xml:space="preserve"> </v>
      </c>
      <c r="AC845" s="78"/>
      <c r="AD845" s="78"/>
      <c r="AE845" s="78"/>
      <c r="AG845" s="94" t="str">
        <f t="shared" si="185"/>
        <v>≤60</v>
      </c>
      <c r="AH845" s="94">
        <f t="shared" ca="1" si="186"/>
        <v>47</v>
      </c>
      <c r="AI845" s="95">
        <f t="shared" si="181"/>
        <v>0</v>
      </c>
      <c r="AJ845" s="95">
        <f t="shared" si="182"/>
        <v>0</v>
      </c>
      <c r="AK845" s="96">
        <f t="shared" si="190"/>
        <v>0</v>
      </c>
      <c r="AL845" s="96">
        <f t="shared" si="191"/>
        <v>0</v>
      </c>
    </row>
    <row r="846" spans="2:38" s="97" customFormat="1" ht="39.6" x14ac:dyDescent="0.3">
      <c r="B846" s="79">
        <f t="shared" si="192"/>
        <v>843</v>
      </c>
      <c r="C846" s="79"/>
      <c r="D846" s="80" t="s">
        <v>95</v>
      </c>
      <c r="E846" s="80"/>
      <c r="F846" s="81"/>
      <c r="G846" s="82" t="str">
        <f t="shared" si="193"/>
        <v xml:space="preserve">Группа от QF </v>
      </c>
      <c r="H846" s="83"/>
      <c r="I846" s="83"/>
      <c r="J846" s="133"/>
      <c r="K846" s="84"/>
      <c r="L846" s="85"/>
      <c r="M846" s="85"/>
      <c r="N846" s="86"/>
      <c r="O846" s="80"/>
      <c r="P846" s="87"/>
      <c r="Q846" s="88" t="str">
        <f t="shared" si="187"/>
        <v xml:space="preserve"> </v>
      </c>
      <c r="R846" s="89"/>
      <c r="S846" s="90" t="str">
        <f t="shared" si="188"/>
        <v xml:space="preserve"> </v>
      </c>
      <c r="T846" s="90"/>
      <c r="U846" s="90"/>
      <c r="V846" s="90"/>
      <c r="W846" s="90"/>
      <c r="X846" s="87" t="s">
        <v>75</v>
      </c>
      <c r="Y846" s="76"/>
      <c r="Z846" s="91">
        <f t="shared" si="183"/>
        <v>0</v>
      </c>
      <c r="AA846" s="88" t="str">
        <f t="shared" si="189"/>
        <v xml:space="preserve"> </v>
      </c>
      <c r="AB846" s="91" t="str">
        <f t="shared" si="184"/>
        <v xml:space="preserve"> </v>
      </c>
      <c r="AC846" s="78"/>
      <c r="AD846" s="78"/>
      <c r="AE846" s="78"/>
      <c r="AG846" s="94" t="str">
        <f t="shared" si="185"/>
        <v>≤60</v>
      </c>
      <c r="AH846" s="94">
        <f t="shared" ca="1" si="186"/>
        <v>39</v>
      </c>
      <c r="AI846" s="95">
        <f t="shared" ref="AI846:AI909" si="194">IF(R846=$AC$1,J846*3,IF(R846=$AD$1,J846*5,IF(R846=$AE$1,J846*8,IF(R846=$AF$1,J846*12,0))))</f>
        <v>0</v>
      </c>
      <c r="AJ846" s="95">
        <f t="shared" ref="AJ846:AJ909" si="195">IF(R846=$AC$1,J846*5,IF(R846=$AD$1,J846*10,IF(R846=$AE$1,J846*10,IF(R846=$AF$1,J846*0,0))))</f>
        <v>0</v>
      </c>
      <c r="AK846" s="96">
        <f t="shared" si="190"/>
        <v>0</v>
      </c>
      <c r="AL846" s="96">
        <f t="shared" si="191"/>
        <v>0</v>
      </c>
    </row>
    <row r="847" spans="2:38" s="97" customFormat="1" ht="39.6" x14ac:dyDescent="0.3">
      <c r="B847" s="79">
        <f t="shared" si="192"/>
        <v>844</v>
      </c>
      <c r="C847" s="79"/>
      <c r="D847" s="80" t="s">
        <v>95</v>
      </c>
      <c r="E847" s="80"/>
      <c r="F847" s="81"/>
      <c r="G847" s="82" t="str">
        <f t="shared" si="193"/>
        <v xml:space="preserve">Группа от QF </v>
      </c>
      <c r="H847" s="83"/>
      <c r="I847" s="83"/>
      <c r="J847" s="133"/>
      <c r="K847" s="84"/>
      <c r="L847" s="85"/>
      <c r="M847" s="85"/>
      <c r="N847" s="86"/>
      <c r="O847" s="80"/>
      <c r="P847" s="87"/>
      <c r="Q847" s="88" t="str">
        <f t="shared" si="187"/>
        <v xml:space="preserve"> </v>
      </c>
      <c r="R847" s="89"/>
      <c r="S847" s="90" t="str">
        <f t="shared" si="188"/>
        <v xml:space="preserve"> </v>
      </c>
      <c r="T847" s="90"/>
      <c r="U847" s="90"/>
      <c r="V847" s="90"/>
      <c r="W847" s="90"/>
      <c r="X847" s="87" t="s">
        <v>75</v>
      </c>
      <c r="Y847" s="76"/>
      <c r="Z847" s="91">
        <f t="shared" si="183"/>
        <v>0</v>
      </c>
      <c r="AA847" s="88" t="str">
        <f t="shared" si="189"/>
        <v xml:space="preserve"> </v>
      </c>
      <c r="AB847" s="91" t="str">
        <f t="shared" si="184"/>
        <v xml:space="preserve"> </v>
      </c>
      <c r="AC847" s="78"/>
      <c r="AD847" s="78"/>
      <c r="AE847" s="78"/>
      <c r="AG847" s="94" t="str">
        <f t="shared" si="185"/>
        <v>≤60</v>
      </c>
      <c r="AH847" s="94">
        <f t="shared" ca="1" si="186"/>
        <v>38</v>
      </c>
      <c r="AI847" s="95">
        <f t="shared" si="194"/>
        <v>0</v>
      </c>
      <c r="AJ847" s="95">
        <f t="shared" si="195"/>
        <v>0</v>
      </c>
      <c r="AK847" s="96">
        <f t="shared" si="190"/>
        <v>0</v>
      </c>
      <c r="AL847" s="96">
        <f t="shared" si="191"/>
        <v>0</v>
      </c>
    </row>
    <row r="848" spans="2:38" s="97" customFormat="1" ht="39.6" x14ac:dyDescent="0.3">
      <c r="B848" s="79">
        <f t="shared" si="192"/>
        <v>845</v>
      </c>
      <c r="C848" s="79"/>
      <c r="D848" s="80" t="s">
        <v>95</v>
      </c>
      <c r="E848" s="80"/>
      <c r="F848" s="81"/>
      <c r="G848" s="82" t="str">
        <f t="shared" si="193"/>
        <v xml:space="preserve">Группа от QF </v>
      </c>
      <c r="H848" s="83"/>
      <c r="I848" s="83"/>
      <c r="J848" s="133"/>
      <c r="K848" s="84"/>
      <c r="L848" s="85"/>
      <c r="M848" s="85"/>
      <c r="N848" s="86"/>
      <c r="O848" s="80"/>
      <c r="P848" s="87"/>
      <c r="Q848" s="88" t="str">
        <f t="shared" si="187"/>
        <v xml:space="preserve"> </v>
      </c>
      <c r="R848" s="89"/>
      <c r="S848" s="90" t="str">
        <f t="shared" si="188"/>
        <v xml:space="preserve"> </v>
      </c>
      <c r="T848" s="90"/>
      <c r="U848" s="90"/>
      <c r="V848" s="90"/>
      <c r="W848" s="90"/>
      <c r="X848" s="87" t="s">
        <v>75</v>
      </c>
      <c r="Y848" s="76"/>
      <c r="Z848" s="91">
        <f t="shared" si="183"/>
        <v>0</v>
      </c>
      <c r="AA848" s="88" t="str">
        <f t="shared" si="189"/>
        <v xml:space="preserve"> </v>
      </c>
      <c r="AB848" s="91" t="str">
        <f t="shared" si="184"/>
        <v xml:space="preserve"> </v>
      </c>
      <c r="AC848" s="78"/>
      <c r="AD848" s="78"/>
      <c r="AE848" s="78"/>
      <c r="AG848" s="94" t="str">
        <f t="shared" si="185"/>
        <v>≤60</v>
      </c>
      <c r="AH848" s="94">
        <f t="shared" ca="1" si="186"/>
        <v>48</v>
      </c>
      <c r="AI848" s="95">
        <f t="shared" si="194"/>
        <v>0</v>
      </c>
      <c r="AJ848" s="95">
        <f t="shared" si="195"/>
        <v>0</v>
      </c>
      <c r="AK848" s="96">
        <f t="shared" si="190"/>
        <v>0</v>
      </c>
      <c r="AL848" s="96">
        <f t="shared" si="191"/>
        <v>0</v>
      </c>
    </row>
    <row r="849" spans="2:38" s="97" customFormat="1" ht="39.6" x14ac:dyDescent="0.3">
      <c r="B849" s="79">
        <f t="shared" si="192"/>
        <v>846</v>
      </c>
      <c r="C849" s="79"/>
      <c r="D849" s="80" t="s">
        <v>95</v>
      </c>
      <c r="E849" s="80"/>
      <c r="F849" s="81"/>
      <c r="G849" s="82" t="str">
        <f t="shared" si="193"/>
        <v xml:space="preserve">Группа от QF </v>
      </c>
      <c r="H849" s="83"/>
      <c r="I849" s="83"/>
      <c r="J849" s="133"/>
      <c r="K849" s="84"/>
      <c r="L849" s="85"/>
      <c r="M849" s="85"/>
      <c r="N849" s="86"/>
      <c r="O849" s="80"/>
      <c r="P849" s="87"/>
      <c r="Q849" s="88" t="str">
        <f t="shared" si="187"/>
        <v xml:space="preserve"> </v>
      </c>
      <c r="R849" s="89"/>
      <c r="S849" s="90" t="str">
        <f t="shared" si="188"/>
        <v xml:space="preserve"> </v>
      </c>
      <c r="T849" s="90"/>
      <c r="U849" s="90"/>
      <c r="V849" s="90"/>
      <c r="W849" s="90"/>
      <c r="X849" s="87" t="s">
        <v>75</v>
      </c>
      <c r="Y849" s="76"/>
      <c r="Z849" s="91">
        <f t="shared" si="183"/>
        <v>0</v>
      </c>
      <c r="AA849" s="88" t="str">
        <f t="shared" si="189"/>
        <v xml:space="preserve"> </v>
      </c>
      <c r="AB849" s="91" t="str">
        <f t="shared" si="184"/>
        <v xml:space="preserve"> </v>
      </c>
      <c r="AC849" s="78"/>
      <c r="AD849" s="78"/>
      <c r="AE849" s="78"/>
      <c r="AG849" s="94" t="str">
        <f t="shared" si="185"/>
        <v>≤60</v>
      </c>
      <c r="AH849" s="94">
        <f t="shared" ca="1" si="186"/>
        <v>45</v>
      </c>
      <c r="AI849" s="95">
        <f t="shared" si="194"/>
        <v>0</v>
      </c>
      <c r="AJ849" s="95">
        <f t="shared" si="195"/>
        <v>0</v>
      </c>
      <c r="AK849" s="96">
        <f t="shared" si="190"/>
        <v>0</v>
      </c>
      <c r="AL849" s="96">
        <f t="shared" si="191"/>
        <v>0</v>
      </c>
    </row>
    <row r="850" spans="2:38" s="97" customFormat="1" ht="39.6" x14ac:dyDescent="0.3">
      <c r="B850" s="79">
        <f t="shared" si="192"/>
        <v>847</v>
      </c>
      <c r="C850" s="79"/>
      <c r="D850" s="80" t="s">
        <v>95</v>
      </c>
      <c r="E850" s="80"/>
      <c r="F850" s="81"/>
      <c r="G850" s="82" t="str">
        <f t="shared" si="193"/>
        <v xml:space="preserve">Группа от QF </v>
      </c>
      <c r="H850" s="83"/>
      <c r="I850" s="83"/>
      <c r="J850" s="133"/>
      <c r="K850" s="84"/>
      <c r="L850" s="85"/>
      <c r="M850" s="85"/>
      <c r="N850" s="86"/>
      <c r="O850" s="80"/>
      <c r="P850" s="87"/>
      <c r="Q850" s="88" t="str">
        <f t="shared" si="187"/>
        <v xml:space="preserve"> </v>
      </c>
      <c r="R850" s="89"/>
      <c r="S850" s="90" t="str">
        <f t="shared" si="188"/>
        <v xml:space="preserve"> </v>
      </c>
      <c r="T850" s="90"/>
      <c r="U850" s="90"/>
      <c r="V850" s="90"/>
      <c r="W850" s="90"/>
      <c r="X850" s="87" t="s">
        <v>75</v>
      </c>
      <c r="Y850" s="76"/>
      <c r="Z850" s="91">
        <f t="shared" si="183"/>
        <v>0</v>
      </c>
      <c r="AA850" s="88" t="str">
        <f t="shared" si="189"/>
        <v xml:space="preserve"> </v>
      </c>
      <c r="AB850" s="91" t="str">
        <f t="shared" si="184"/>
        <v xml:space="preserve"> </v>
      </c>
      <c r="AC850" s="78"/>
      <c r="AD850" s="78"/>
      <c r="AE850" s="78"/>
      <c r="AG850" s="94" t="str">
        <f t="shared" si="185"/>
        <v>≤60</v>
      </c>
      <c r="AH850" s="94">
        <f t="shared" ca="1" si="186"/>
        <v>46</v>
      </c>
      <c r="AI850" s="95">
        <f t="shared" si="194"/>
        <v>0</v>
      </c>
      <c r="AJ850" s="95">
        <f t="shared" si="195"/>
        <v>0</v>
      </c>
      <c r="AK850" s="96">
        <f t="shared" si="190"/>
        <v>0</v>
      </c>
      <c r="AL850" s="96">
        <f t="shared" si="191"/>
        <v>0</v>
      </c>
    </row>
    <row r="851" spans="2:38" s="97" customFormat="1" ht="39.6" x14ac:dyDescent="0.3">
      <c r="B851" s="79">
        <f t="shared" si="192"/>
        <v>848</v>
      </c>
      <c r="C851" s="79"/>
      <c r="D851" s="80" t="s">
        <v>95</v>
      </c>
      <c r="E851" s="80"/>
      <c r="F851" s="81"/>
      <c r="G851" s="82" t="str">
        <f t="shared" si="193"/>
        <v xml:space="preserve">Группа от QF </v>
      </c>
      <c r="H851" s="83"/>
      <c r="I851" s="83"/>
      <c r="J851" s="133"/>
      <c r="K851" s="84"/>
      <c r="L851" s="85"/>
      <c r="M851" s="85"/>
      <c r="N851" s="86"/>
      <c r="O851" s="80"/>
      <c r="P851" s="87"/>
      <c r="Q851" s="88" t="str">
        <f t="shared" si="187"/>
        <v xml:space="preserve"> </v>
      </c>
      <c r="R851" s="89"/>
      <c r="S851" s="90" t="str">
        <f t="shared" si="188"/>
        <v xml:space="preserve"> </v>
      </c>
      <c r="T851" s="90"/>
      <c r="U851" s="90"/>
      <c r="V851" s="90"/>
      <c r="W851" s="90"/>
      <c r="X851" s="87" t="s">
        <v>75</v>
      </c>
      <c r="Y851" s="76"/>
      <c r="Z851" s="91">
        <f t="shared" si="183"/>
        <v>0</v>
      </c>
      <c r="AA851" s="88" t="str">
        <f t="shared" si="189"/>
        <v xml:space="preserve"> </v>
      </c>
      <c r="AB851" s="91" t="str">
        <f t="shared" si="184"/>
        <v xml:space="preserve"> </v>
      </c>
      <c r="AC851" s="78"/>
      <c r="AD851" s="78"/>
      <c r="AE851" s="78"/>
      <c r="AG851" s="94" t="str">
        <f t="shared" si="185"/>
        <v>≤60</v>
      </c>
      <c r="AH851" s="94">
        <f t="shared" ca="1" si="186"/>
        <v>42</v>
      </c>
      <c r="AI851" s="95">
        <f t="shared" si="194"/>
        <v>0</v>
      </c>
      <c r="AJ851" s="95">
        <f t="shared" si="195"/>
        <v>0</v>
      </c>
      <c r="AK851" s="96">
        <f t="shared" si="190"/>
        <v>0</v>
      </c>
      <c r="AL851" s="96">
        <f t="shared" si="191"/>
        <v>0</v>
      </c>
    </row>
    <row r="852" spans="2:38" s="97" customFormat="1" ht="39.6" x14ac:dyDescent="0.3">
      <c r="B852" s="79">
        <f t="shared" si="192"/>
        <v>849</v>
      </c>
      <c r="C852" s="79"/>
      <c r="D852" s="80" t="s">
        <v>95</v>
      </c>
      <c r="E852" s="80"/>
      <c r="F852" s="81"/>
      <c r="G852" s="82" t="str">
        <f t="shared" si="193"/>
        <v xml:space="preserve">Группа от QF </v>
      </c>
      <c r="H852" s="83"/>
      <c r="I852" s="83"/>
      <c r="J852" s="133"/>
      <c r="K852" s="84"/>
      <c r="L852" s="85"/>
      <c r="M852" s="85"/>
      <c r="N852" s="86"/>
      <c r="O852" s="80"/>
      <c r="P852" s="87"/>
      <c r="Q852" s="88" t="str">
        <f t="shared" si="187"/>
        <v xml:space="preserve"> </v>
      </c>
      <c r="R852" s="89"/>
      <c r="S852" s="90" t="str">
        <f t="shared" si="188"/>
        <v xml:space="preserve"> </v>
      </c>
      <c r="T852" s="90"/>
      <c r="U852" s="90"/>
      <c r="V852" s="90"/>
      <c r="W852" s="90"/>
      <c r="X852" s="87" t="s">
        <v>75</v>
      </c>
      <c r="Y852" s="76"/>
      <c r="Z852" s="91">
        <f t="shared" si="183"/>
        <v>0</v>
      </c>
      <c r="AA852" s="88" t="str">
        <f t="shared" si="189"/>
        <v xml:space="preserve"> </v>
      </c>
      <c r="AB852" s="91" t="str">
        <f t="shared" si="184"/>
        <v xml:space="preserve"> </v>
      </c>
      <c r="AC852" s="78"/>
      <c r="AD852" s="78"/>
      <c r="AE852" s="78"/>
      <c r="AG852" s="94" t="str">
        <f t="shared" si="185"/>
        <v>≤60</v>
      </c>
      <c r="AH852" s="94">
        <f t="shared" ca="1" si="186"/>
        <v>25</v>
      </c>
      <c r="AI852" s="95">
        <f t="shared" si="194"/>
        <v>0</v>
      </c>
      <c r="AJ852" s="95">
        <f t="shared" si="195"/>
        <v>0</v>
      </c>
      <c r="AK852" s="96">
        <f t="shared" si="190"/>
        <v>0</v>
      </c>
      <c r="AL852" s="96">
        <f t="shared" si="191"/>
        <v>0</v>
      </c>
    </row>
    <row r="853" spans="2:38" s="97" customFormat="1" ht="39.6" x14ac:dyDescent="0.3">
      <c r="B853" s="79">
        <f t="shared" si="192"/>
        <v>850</v>
      </c>
      <c r="C853" s="79"/>
      <c r="D853" s="80" t="s">
        <v>95</v>
      </c>
      <c r="E853" s="80"/>
      <c r="F853" s="81"/>
      <c r="G853" s="82" t="str">
        <f t="shared" si="193"/>
        <v xml:space="preserve">Группа от QF </v>
      </c>
      <c r="H853" s="83"/>
      <c r="I853" s="83"/>
      <c r="J853" s="133"/>
      <c r="K853" s="84"/>
      <c r="L853" s="85"/>
      <c r="M853" s="85"/>
      <c r="N853" s="86"/>
      <c r="O853" s="80"/>
      <c r="P853" s="87"/>
      <c r="Q853" s="88" t="str">
        <f t="shared" si="187"/>
        <v xml:space="preserve"> </v>
      </c>
      <c r="R853" s="89"/>
      <c r="S853" s="90" t="str">
        <f t="shared" si="188"/>
        <v xml:space="preserve"> </v>
      </c>
      <c r="T853" s="90"/>
      <c r="U853" s="90"/>
      <c r="V853" s="90"/>
      <c r="W853" s="90"/>
      <c r="X853" s="87" t="s">
        <v>75</v>
      </c>
      <c r="Y853" s="76"/>
      <c r="Z853" s="91">
        <f t="shared" si="183"/>
        <v>0</v>
      </c>
      <c r="AA853" s="88" t="str">
        <f t="shared" si="189"/>
        <v xml:space="preserve"> </v>
      </c>
      <c r="AB853" s="91" t="str">
        <f t="shared" si="184"/>
        <v xml:space="preserve"> </v>
      </c>
      <c r="AC853" s="78"/>
      <c r="AD853" s="78"/>
      <c r="AE853" s="78"/>
      <c r="AG853" s="94" t="str">
        <f t="shared" si="185"/>
        <v>≤60</v>
      </c>
      <c r="AH853" s="94">
        <f t="shared" ca="1" si="186"/>
        <v>25</v>
      </c>
      <c r="AI853" s="95">
        <f t="shared" si="194"/>
        <v>0</v>
      </c>
      <c r="AJ853" s="95">
        <f t="shared" si="195"/>
        <v>0</v>
      </c>
      <c r="AK853" s="96">
        <f t="shared" si="190"/>
        <v>0</v>
      </c>
      <c r="AL853" s="96">
        <f t="shared" si="191"/>
        <v>0</v>
      </c>
    </row>
    <row r="854" spans="2:38" s="97" customFormat="1" ht="39.6" x14ac:dyDescent="0.3">
      <c r="B854" s="79">
        <f t="shared" si="192"/>
        <v>851</v>
      </c>
      <c r="C854" s="79"/>
      <c r="D854" s="80" t="s">
        <v>95</v>
      </c>
      <c r="E854" s="80"/>
      <c r="F854" s="81"/>
      <c r="G854" s="82" t="str">
        <f t="shared" si="193"/>
        <v xml:space="preserve">Группа от QF </v>
      </c>
      <c r="H854" s="83"/>
      <c r="I854" s="83"/>
      <c r="J854" s="133"/>
      <c r="K854" s="84"/>
      <c r="L854" s="85"/>
      <c r="M854" s="85"/>
      <c r="N854" s="86"/>
      <c r="O854" s="80"/>
      <c r="P854" s="87"/>
      <c r="Q854" s="88" t="str">
        <f t="shared" si="187"/>
        <v xml:space="preserve"> </v>
      </c>
      <c r="R854" s="89"/>
      <c r="S854" s="90" t="str">
        <f t="shared" si="188"/>
        <v xml:space="preserve"> </v>
      </c>
      <c r="T854" s="90"/>
      <c r="U854" s="90"/>
      <c r="V854" s="90"/>
      <c r="W854" s="90"/>
      <c r="X854" s="87" t="s">
        <v>75</v>
      </c>
      <c r="Y854" s="76"/>
      <c r="Z854" s="91">
        <f t="shared" si="183"/>
        <v>0</v>
      </c>
      <c r="AA854" s="88" t="str">
        <f t="shared" si="189"/>
        <v xml:space="preserve"> </v>
      </c>
      <c r="AB854" s="91" t="str">
        <f t="shared" si="184"/>
        <v xml:space="preserve"> </v>
      </c>
      <c r="AC854" s="78"/>
      <c r="AD854" s="78"/>
      <c r="AE854" s="78"/>
      <c r="AG854" s="94" t="str">
        <f t="shared" si="185"/>
        <v>≤60</v>
      </c>
      <c r="AH854" s="94">
        <f t="shared" ca="1" si="186"/>
        <v>42</v>
      </c>
      <c r="AI854" s="95">
        <f t="shared" si="194"/>
        <v>0</v>
      </c>
      <c r="AJ854" s="95">
        <f t="shared" si="195"/>
        <v>0</v>
      </c>
      <c r="AK854" s="96">
        <f t="shared" si="190"/>
        <v>0</v>
      </c>
      <c r="AL854" s="96">
        <f t="shared" si="191"/>
        <v>0</v>
      </c>
    </row>
    <row r="855" spans="2:38" s="97" customFormat="1" ht="39.6" x14ac:dyDescent="0.3">
      <c r="B855" s="79">
        <f t="shared" si="192"/>
        <v>852</v>
      </c>
      <c r="C855" s="79"/>
      <c r="D855" s="80" t="s">
        <v>95</v>
      </c>
      <c r="E855" s="80"/>
      <c r="F855" s="81"/>
      <c r="G855" s="82" t="str">
        <f t="shared" si="193"/>
        <v xml:space="preserve">Группа от QF </v>
      </c>
      <c r="H855" s="83"/>
      <c r="I855" s="83"/>
      <c r="J855" s="133"/>
      <c r="K855" s="84"/>
      <c r="L855" s="85"/>
      <c r="M855" s="85"/>
      <c r="N855" s="86"/>
      <c r="O855" s="80"/>
      <c r="P855" s="87"/>
      <c r="Q855" s="88" t="str">
        <f t="shared" si="187"/>
        <v xml:space="preserve"> </v>
      </c>
      <c r="R855" s="89"/>
      <c r="S855" s="90" t="str">
        <f t="shared" si="188"/>
        <v xml:space="preserve"> </v>
      </c>
      <c r="T855" s="90"/>
      <c r="U855" s="90"/>
      <c r="V855" s="90"/>
      <c r="W855" s="90"/>
      <c r="X855" s="87" t="s">
        <v>75</v>
      </c>
      <c r="Y855" s="76"/>
      <c r="Z855" s="91">
        <f t="shared" si="183"/>
        <v>0</v>
      </c>
      <c r="AA855" s="88" t="str">
        <f t="shared" si="189"/>
        <v xml:space="preserve"> </v>
      </c>
      <c r="AB855" s="91" t="str">
        <f t="shared" si="184"/>
        <v xml:space="preserve"> </v>
      </c>
      <c r="AC855" s="78"/>
      <c r="AD855" s="78"/>
      <c r="AE855" s="78"/>
      <c r="AG855" s="94" t="str">
        <f t="shared" si="185"/>
        <v>≤60</v>
      </c>
      <c r="AH855" s="94">
        <f t="shared" ca="1" si="186"/>
        <v>47</v>
      </c>
      <c r="AI855" s="95">
        <f t="shared" si="194"/>
        <v>0</v>
      </c>
      <c r="AJ855" s="95">
        <f t="shared" si="195"/>
        <v>0</v>
      </c>
      <c r="AK855" s="96">
        <f t="shared" si="190"/>
        <v>0</v>
      </c>
      <c r="AL855" s="96">
        <f t="shared" si="191"/>
        <v>0</v>
      </c>
    </row>
    <row r="856" spans="2:38" s="97" customFormat="1" ht="39.6" x14ac:dyDescent="0.3">
      <c r="B856" s="79">
        <f t="shared" si="192"/>
        <v>853</v>
      </c>
      <c r="C856" s="79"/>
      <c r="D856" s="80" t="s">
        <v>95</v>
      </c>
      <c r="E856" s="80"/>
      <c r="F856" s="81"/>
      <c r="G856" s="82" t="str">
        <f t="shared" si="193"/>
        <v xml:space="preserve">Группа от QF </v>
      </c>
      <c r="H856" s="83"/>
      <c r="I856" s="83"/>
      <c r="J856" s="133"/>
      <c r="K856" s="84"/>
      <c r="L856" s="85"/>
      <c r="M856" s="85"/>
      <c r="N856" s="86"/>
      <c r="O856" s="80"/>
      <c r="P856" s="87"/>
      <c r="Q856" s="88" t="str">
        <f t="shared" si="187"/>
        <v xml:space="preserve"> </v>
      </c>
      <c r="R856" s="89"/>
      <c r="S856" s="90" t="str">
        <f t="shared" si="188"/>
        <v xml:space="preserve"> </v>
      </c>
      <c r="T856" s="90"/>
      <c r="U856" s="90"/>
      <c r="V856" s="90"/>
      <c r="W856" s="90"/>
      <c r="X856" s="87" t="s">
        <v>75</v>
      </c>
      <c r="Y856" s="76"/>
      <c r="Z856" s="91">
        <f t="shared" si="183"/>
        <v>0</v>
      </c>
      <c r="AA856" s="88" t="str">
        <f t="shared" si="189"/>
        <v xml:space="preserve"> </v>
      </c>
      <c r="AB856" s="91" t="str">
        <f t="shared" si="184"/>
        <v xml:space="preserve"> </v>
      </c>
      <c r="AC856" s="78"/>
      <c r="AD856" s="78"/>
      <c r="AE856" s="78"/>
      <c r="AG856" s="94" t="str">
        <f t="shared" si="185"/>
        <v>≤60</v>
      </c>
      <c r="AH856" s="94">
        <f t="shared" ca="1" si="186"/>
        <v>44</v>
      </c>
      <c r="AI856" s="95">
        <f t="shared" si="194"/>
        <v>0</v>
      </c>
      <c r="AJ856" s="95">
        <f t="shared" si="195"/>
        <v>0</v>
      </c>
      <c r="AK856" s="96">
        <f t="shared" si="190"/>
        <v>0</v>
      </c>
      <c r="AL856" s="96">
        <f t="shared" si="191"/>
        <v>0</v>
      </c>
    </row>
    <row r="857" spans="2:38" s="97" customFormat="1" ht="39.6" x14ac:dyDescent="0.3">
      <c r="B857" s="79">
        <f t="shared" si="192"/>
        <v>854</v>
      </c>
      <c r="C857" s="79"/>
      <c r="D857" s="80" t="s">
        <v>95</v>
      </c>
      <c r="E857" s="80"/>
      <c r="F857" s="81"/>
      <c r="G857" s="82" t="str">
        <f t="shared" si="193"/>
        <v xml:space="preserve">Группа от QF </v>
      </c>
      <c r="H857" s="83"/>
      <c r="I857" s="83"/>
      <c r="J857" s="133"/>
      <c r="K857" s="84"/>
      <c r="L857" s="85"/>
      <c r="M857" s="85"/>
      <c r="N857" s="86"/>
      <c r="O857" s="80"/>
      <c r="P857" s="87"/>
      <c r="Q857" s="88" t="str">
        <f t="shared" si="187"/>
        <v xml:space="preserve"> </v>
      </c>
      <c r="R857" s="89"/>
      <c r="S857" s="90" t="str">
        <f t="shared" si="188"/>
        <v xml:space="preserve"> </v>
      </c>
      <c r="T857" s="90"/>
      <c r="U857" s="90"/>
      <c r="V857" s="90"/>
      <c r="W857" s="90"/>
      <c r="X857" s="87" t="s">
        <v>75</v>
      </c>
      <c r="Y857" s="76"/>
      <c r="Z857" s="91">
        <f t="shared" si="183"/>
        <v>0</v>
      </c>
      <c r="AA857" s="88" t="str">
        <f t="shared" si="189"/>
        <v xml:space="preserve"> </v>
      </c>
      <c r="AB857" s="91" t="str">
        <f t="shared" si="184"/>
        <v xml:space="preserve"> </v>
      </c>
      <c r="AC857" s="78"/>
      <c r="AD857" s="78"/>
      <c r="AE857" s="78"/>
      <c r="AG857" s="94" t="str">
        <f t="shared" si="185"/>
        <v>≤60</v>
      </c>
      <c r="AH857" s="94">
        <f t="shared" ca="1" si="186"/>
        <v>47</v>
      </c>
      <c r="AI857" s="95">
        <f t="shared" si="194"/>
        <v>0</v>
      </c>
      <c r="AJ857" s="95">
        <f t="shared" si="195"/>
        <v>0</v>
      </c>
      <c r="AK857" s="96">
        <f t="shared" si="190"/>
        <v>0</v>
      </c>
      <c r="AL857" s="96">
        <f t="shared" si="191"/>
        <v>0</v>
      </c>
    </row>
    <row r="858" spans="2:38" s="97" customFormat="1" ht="39.6" x14ac:dyDescent="0.3">
      <c r="B858" s="79">
        <f t="shared" si="192"/>
        <v>855</v>
      </c>
      <c r="C858" s="79"/>
      <c r="D858" s="80" t="s">
        <v>95</v>
      </c>
      <c r="E858" s="80"/>
      <c r="F858" s="81"/>
      <c r="G858" s="82" t="str">
        <f t="shared" si="193"/>
        <v xml:space="preserve">Группа от QF </v>
      </c>
      <c r="H858" s="83"/>
      <c r="I858" s="83"/>
      <c r="J858" s="133"/>
      <c r="K858" s="84"/>
      <c r="L858" s="85"/>
      <c r="M858" s="85"/>
      <c r="N858" s="86"/>
      <c r="O858" s="80"/>
      <c r="P858" s="87"/>
      <c r="Q858" s="88" t="str">
        <f t="shared" si="187"/>
        <v xml:space="preserve"> </v>
      </c>
      <c r="R858" s="89"/>
      <c r="S858" s="90" t="str">
        <f t="shared" si="188"/>
        <v xml:space="preserve"> </v>
      </c>
      <c r="T858" s="90"/>
      <c r="U858" s="90"/>
      <c r="V858" s="90"/>
      <c r="W858" s="90"/>
      <c r="X858" s="87" t="s">
        <v>75</v>
      </c>
      <c r="Y858" s="76"/>
      <c r="Z858" s="91">
        <f t="shared" si="183"/>
        <v>0</v>
      </c>
      <c r="AA858" s="88" t="str">
        <f t="shared" si="189"/>
        <v xml:space="preserve"> </v>
      </c>
      <c r="AB858" s="91" t="str">
        <f t="shared" si="184"/>
        <v xml:space="preserve"> </v>
      </c>
      <c r="AC858" s="78"/>
      <c r="AD858" s="78"/>
      <c r="AE858" s="78"/>
      <c r="AG858" s="94" t="str">
        <f t="shared" si="185"/>
        <v>≤60</v>
      </c>
      <c r="AH858" s="94">
        <f t="shared" ca="1" si="186"/>
        <v>24</v>
      </c>
      <c r="AI858" s="95">
        <f t="shared" si="194"/>
        <v>0</v>
      </c>
      <c r="AJ858" s="95">
        <f t="shared" si="195"/>
        <v>0</v>
      </c>
      <c r="AK858" s="96">
        <f t="shared" si="190"/>
        <v>0</v>
      </c>
      <c r="AL858" s="96">
        <f t="shared" si="191"/>
        <v>0</v>
      </c>
    </row>
    <row r="859" spans="2:38" s="97" customFormat="1" ht="39.6" x14ac:dyDescent="0.3">
      <c r="B859" s="79">
        <f t="shared" si="192"/>
        <v>856</v>
      </c>
      <c r="C859" s="79"/>
      <c r="D859" s="80" t="s">
        <v>95</v>
      </c>
      <c r="E859" s="80"/>
      <c r="F859" s="81"/>
      <c r="G859" s="82" t="str">
        <f t="shared" si="193"/>
        <v xml:space="preserve">Группа от QF </v>
      </c>
      <c r="H859" s="83"/>
      <c r="I859" s="83"/>
      <c r="J859" s="133"/>
      <c r="K859" s="84"/>
      <c r="L859" s="85"/>
      <c r="M859" s="85"/>
      <c r="N859" s="86"/>
      <c r="O859" s="80"/>
      <c r="P859" s="87"/>
      <c r="Q859" s="88" t="str">
        <f t="shared" si="187"/>
        <v xml:space="preserve"> </v>
      </c>
      <c r="R859" s="89"/>
      <c r="S859" s="90" t="str">
        <f t="shared" si="188"/>
        <v xml:space="preserve"> </v>
      </c>
      <c r="T859" s="90"/>
      <c r="U859" s="90"/>
      <c r="V859" s="90"/>
      <c r="W859" s="90"/>
      <c r="X859" s="87" t="s">
        <v>75</v>
      </c>
      <c r="Y859" s="76"/>
      <c r="Z859" s="91">
        <f t="shared" si="183"/>
        <v>0</v>
      </c>
      <c r="AA859" s="88" t="str">
        <f t="shared" si="189"/>
        <v xml:space="preserve"> </v>
      </c>
      <c r="AB859" s="91" t="str">
        <f t="shared" si="184"/>
        <v xml:space="preserve"> </v>
      </c>
      <c r="AC859" s="78"/>
      <c r="AD859" s="78"/>
      <c r="AE859" s="78"/>
      <c r="AG859" s="94" t="str">
        <f t="shared" si="185"/>
        <v>≤60</v>
      </c>
      <c r="AH859" s="94">
        <f t="shared" ca="1" si="186"/>
        <v>26</v>
      </c>
      <c r="AI859" s="95">
        <f t="shared" si="194"/>
        <v>0</v>
      </c>
      <c r="AJ859" s="95">
        <f t="shared" si="195"/>
        <v>0</v>
      </c>
      <c r="AK859" s="96">
        <f t="shared" si="190"/>
        <v>0</v>
      </c>
      <c r="AL859" s="96">
        <f t="shared" si="191"/>
        <v>0</v>
      </c>
    </row>
    <row r="860" spans="2:38" s="97" customFormat="1" ht="39.6" x14ac:dyDescent="0.3">
      <c r="B860" s="79">
        <f t="shared" si="192"/>
        <v>857</v>
      </c>
      <c r="C860" s="79"/>
      <c r="D860" s="80" t="s">
        <v>95</v>
      </c>
      <c r="E860" s="80"/>
      <c r="F860" s="81"/>
      <c r="G860" s="82" t="str">
        <f t="shared" si="193"/>
        <v xml:space="preserve">Группа от QF </v>
      </c>
      <c r="H860" s="83"/>
      <c r="I860" s="83"/>
      <c r="J860" s="133"/>
      <c r="K860" s="84"/>
      <c r="L860" s="85"/>
      <c r="M860" s="85"/>
      <c r="N860" s="86"/>
      <c r="O860" s="80"/>
      <c r="P860" s="87"/>
      <c r="Q860" s="88" t="str">
        <f t="shared" si="187"/>
        <v xml:space="preserve"> </v>
      </c>
      <c r="R860" s="89"/>
      <c r="S860" s="90" t="str">
        <f t="shared" si="188"/>
        <v xml:space="preserve"> </v>
      </c>
      <c r="T860" s="90"/>
      <c r="U860" s="90"/>
      <c r="V860" s="90"/>
      <c r="W860" s="90"/>
      <c r="X860" s="87" t="s">
        <v>75</v>
      </c>
      <c r="Y860" s="76"/>
      <c r="Z860" s="91">
        <f t="shared" si="183"/>
        <v>0</v>
      </c>
      <c r="AA860" s="88" t="str">
        <f t="shared" si="189"/>
        <v xml:space="preserve"> </v>
      </c>
      <c r="AB860" s="91" t="str">
        <f t="shared" si="184"/>
        <v xml:space="preserve"> </v>
      </c>
      <c r="AC860" s="78"/>
      <c r="AD860" s="78"/>
      <c r="AE860" s="78"/>
      <c r="AG860" s="94" t="str">
        <f t="shared" si="185"/>
        <v>≤60</v>
      </c>
      <c r="AH860" s="94">
        <f t="shared" ca="1" si="186"/>
        <v>37</v>
      </c>
      <c r="AI860" s="95">
        <f t="shared" si="194"/>
        <v>0</v>
      </c>
      <c r="AJ860" s="95">
        <f t="shared" si="195"/>
        <v>0</v>
      </c>
      <c r="AK860" s="96">
        <f t="shared" si="190"/>
        <v>0</v>
      </c>
      <c r="AL860" s="96">
        <f t="shared" si="191"/>
        <v>0</v>
      </c>
    </row>
    <row r="861" spans="2:38" s="97" customFormat="1" ht="39.6" x14ac:dyDescent="0.3">
      <c r="B861" s="79">
        <f t="shared" si="192"/>
        <v>858</v>
      </c>
      <c r="C861" s="79"/>
      <c r="D861" s="80" t="s">
        <v>95</v>
      </c>
      <c r="E861" s="80"/>
      <c r="F861" s="81"/>
      <c r="G861" s="82" t="str">
        <f t="shared" si="193"/>
        <v xml:space="preserve">Группа от QF </v>
      </c>
      <c r="H861" s="83"/>
      <c r="I861" s="83"/>
      <c r="J861" s="133"/>
      <c r="K861" s="84"/>
      <c r="L861" s="85"/>
      <c r="M861" s="85"/>
      <c r="N861" s="86"/>
      <c r="O861" s="80"/>
      <c r="P861" s="87"/>
      <c r="Q861" s="88" t="str">
        <f t="shared" si="187"/>
        <v xml:space="preserve"> </v>
      </c>
      <c r="R861" s="89"/>
      <c r="S861" s="90" t="str">
        <f t="shared" si="188"/>
        <v xml:space="preserve"> </v>
      </c>
      <c r="T861" s="90"/>
      <c r="U861" s="90"/>
      <c r="V861" s="90"/>
      <c r="W861" s="90"/>
      <c r="X861" s="87" t="s">
        <v>75</v>
      </c>
      <c r="Y861" s="76"/>
      <c r="Z861" s="91">
        <f t="shared" si="183"/>
        <v>0</v>
      </c>
      <c r="AA861" s="88" t="str">
        <f t="shared" si="189"/>
        <v xml:space="preserve"> </v>
      </c>
      <c r="AB861" s="91" t="str">
        <f t="shared" si="184"/>
        <v xml:space="preserve"> </v>
      </c>
      <c r="AC861" s="78"/>
      <c r="AD861" s="78"/>
      <c r="AE861" s="78"/>
      <c r="AG861" s="94" t="str">
        <f t="shared" si="185"/>
        <v>≤60</v>
      </c>
      <c r="AH861" s="94">
        <f t="shared" ca="1" si="186"/>
        <v>48</v>
      </c>
      <c r="AI861" s="95">
        <f t="shared" si="194"/>
        <v>0</v>
      </c>
      <c r="AJ861" s="95">
        <f t="shared" si="195"/>
        <v>0</v>
      </c>
      <c r="AK861" s="96">
        <f t="shared" si="190"/>
        <v>0</v>
      </c>
      <c r="AL861" s="96">
        <f t="shared" si="191"/>
        <v>0</v>
      </c>
    </row>
    <row r="862" spans="2:38" s="97" customFormat="1" ht="39.6" x14ac:dyDescent="0.3">
      <c r="B862" s="79">
        <f t="shared" si="192"/>
        <v>859</v>
      </c>
      <c r="C862" s="79"/>
      <c r="D862" s="80" t="s">
        <v>95</v>
      </c>
      <c r="E862" s="80"/>
      <c r="F862" s="81"/>
      <c r="G862" s="82" t="str">
        <f t="shared" si="193"/>
        <v xml:space="preserve">Группа от QF </v>
      </c>
      <c r="H862" s="83"/>
      <c r="I862" s="83"/>
      <c r="J862" s="133"/>
      <c r="K862" s="84"/>
      <c r="L862" s="85"/>
      <c r="M862" s="85"/>
      <c r="N862" s="86"/>
      <c r="O862" s="80"/>
      <c r="P862" s="87"/>
      <c r="Q862" s="88" t="str">
        <f t="shared" si="187"/>
        <v xml:space="preserve"> </v>
      </c>
      <c r="R862" s="89"/>
      <c r="S862" s="90" t="str">
        <f t="shared" si="188"/>
        <v xml:space="preserve"> </v>
      </c>
      <c r="T862" s="90"/>
      <c r="U862" s="90"/>
      <c r="V862" s="90"/>
      <c r="W862" s="90"/>
      <c r="X862" s="87" t="s">
        <v>75</v>
      </c>
      <c r="Y862" s="76"/>
      <c r="Z862" s="91">
        <f t="shared" si="183"/>
        <v>0</v>
      </c>
      <c r="AA862" s="88" t="str">
        <f t="shared" si="189"/>
        <v xml:space="preserve"> </v>
      </c>
      <c r="AB862" s="91" t="str">
        <f t="shared" si="184"/>
        <v xml:space="preserve"> </v>
      </c>
      <c r="AC862" s="78"/>
      <c r="AD862" s="78"/>
      <c r="AE862" s="78"/>
      <c r="AG862" s="94" t="str">
        <f t="shared" si="185"/>
        <v>≤60</v>
      </c>
      <c r="AH862" s="94">
        <f t="shared" ca="1" si="186"/>
        <v>30</v>
      </c>
      <c r="AI862" s="95">
        <f t="shared" si="194"/>
        <v>0</v>
      </c>
      <c r="AJ862" s="95">
        <f t="shared" si="195"/>
        <v>0</v>
      </c>
      <c r="AK862" s="96">
        <f t="shared" si="190"/>
        <v>0</v>
      </c>
      <c r="AL862" s="96">
        <f t="shared" si="191"/>
        <v>0</v>
      </c>
    </row>
    <row r="863" spans="2:38" s="97" customFormat="1" ht="39.6" x14ac:dyDescent="0.3">
      <c r="B863" s="79">
        <f t="shared" si="192"/>
        <v>860</v>
      </c>
      <c r="C863" s="79"/>
      <c r="D863" s="80" t="s">
        <v>95</v>
      </c>
      <c r="E863" s="80"/>
      <c r="F863" s="81"/>
      <c r="G863" s="82" t="str">
        <f t="shared" si="193"/>
        <v xml:space="preserve">Группа от QF </v>
      </c>
      <c r="H863" s="83"/>
      <c r="I863" s="83"/>
      <c r="J863" s="133"/>
      <c r="K863" s="84"/>
      <c r="L863" s="85"/>
      <c r="M863" s="85"/>
      <c r="N863" s="86"/>
      <c r="O863" s="80"/>
      <c r="P863" s="87"/>
      <c r="Q863" s="88" t="str">
        <f t="shared" si="187"/>
        <v xml:space="preserve"> </v>
      </c>
      <c r="R863" s="89"/>
      <c r="S863" s="90" t="str">
        <f t="shared" si="188"/>
        <v xml:space="preserve"> </v>
      </c>
      <c r="T863" s="90"/>
      <c r="U863" s="90"/>
      <c r="V863" s="90"/>
      <c r="W863" s="90"/>
      <c r="X863" s="87" t="s">
        <v>75</v>
      </c>
      <c r="Y863" s="76"/>
      <c r="Z863" s="91">
        <f t="shared" si="183"/>
        <v>0</v>
      </c>
      <c r="AA863" s="88" t="str">
        <f t="shared" si="189"/>
        <v xml:space="preserve"> </v>
      </c>
      <c r="AB863" s="91" t="str">
        <f t="shared" si="184"/>
        <v xml:space="preserve"> </v>
      </c>
      <c r="AC863" s="78"/>
      <c r="AD863" s="78"/>
      <c r="AE863" s="78"/>
      <c r="AG863" s="94" t="str">
        <f t="shared" si="185"/>
        <v>≤60</v>
      </c>
      <c r="AH863" s="94">
        <f t="shared" ca="1" si="186"/>
        <v>21</v>
      </c>
      <c r="AI863" s="95">
        <f t="shared" si="194"/>
        <v>0</v>
      </c>
      <c r="AJ863" s="95">
        <f t="shared" si="195"/>
        <v>0</v>
      </c>
      <c r="AK863" s="96">
        <f t="shared" si="190"/>
        <v>0</v>
      </c>
      <c r="AL863" s="96">
        <f t="shared" si="191"/>
        <v>0</v>
      </c>
    </row>
    <row r="864" spans="2:38" s="97" customFormat="1" ht="39.6" x14ac:dyDescent="0.3">
      <c r="B864" s="79">
        <f t="shared" si="192"/>
        <v>861</v>
      </c>
      <c r="C864" s="79"/>
      <c r="D864" s="80" t="s">
        <v>95</v>
      </c>
      <c r="E864" s="80"/>
      <c r="F864" s="81"/>
      <c r="G864" s="82" t="str">
        <f t="shared" si="193"/>
        <v xml:space="preserve">Группа от QF </v>
      </c>
      <c r="H864" s="83"/>
      <c r="I864" s="83"/>
      <c r="J864" s="133"/>
      <c r="K864" s="84"/>
      <c r="L864" s="85"/>
      <c r="M864" s="85"/>
      <c r="N864" s="86"/>
      <c r="O864" s="80"/>
      <c r="P864" s="87"/>
      <c r="Q864" s="88" t="str">
        <f t="shared" si="187"/>
        <v xml:space="preserve"> </v>
      </c>
      <c r="R864" s="89"/>
      <c r="S864" s="90" t="str">
        <f t="shared" si="188"/>
        <v xml:space="preserve"> </v>
      </c>
      <c r="T864" s="90"/>
      <c r="U864" s="90"/>
      <c r="V864" s="90"/>
      <c r="W864" s="90"/>
      <c r="X864" s="87" t="s">
        <v>75</v>
      </c>
      <c r="Y864" s="76"/>
      <c r="Z864" s="91">
        <f t="shared" si="183"/>
        <v>0</v>
      </c>
      <c r="AA864" s="88" t="str">
        <f t="shared" si="189"/>
        <v xml:space="preserve"> </v>
      </c>
      <c r="AB864" s="91" t="str">
        <f t="shared" si="184"/>
        <v xml:space="preserve"> </v>
      </c>
      <c r="AC864" s="78"/>
      <c r="AD864" s="78"/>
      <c r="AE864" s="78"/>
      <c r="AG864" s="94" t="str">
        <f t="shared" si="185"/>
        <v>≤60</v>
      </c>
      <c r="AH864" s="94">
        <f t="shared" ca="1" si="186"/>
        <v>50</v>
      </c>
      <c r="AI864" s="95">
        <f t="shared" si="194"/>
        <v>0</v>
      </c>
      <c r="AJ864" s="95">
        <f t="shared" si="195"/>
        <v>0</v>
      </c>
      <c r="AK864" s="96">
        <f t="shared" si="190"/>
        <v>0</v>
      </c>
      <c r="AL864" s="96">
        <f t="shared" si="191"/>
        <v>0</v>
      </c>
    </row>
    <row r="865" spans="2:38" s="97" customFormat="1" ht="39.6" x14ac:dyDescent="0.3">
      <c r="B865" s="79">
        <f t="shared" si="192"/>
        <v>862</v>
      </c>
      <c r="C865" s="79"/>
      <c r="D865" s="80" t="s">
        <v>95</v>
      </c>
      <c r="E865" s="80"/>
      <c r="F865" s="81"/>
      <c r="G865" s="82" t="str">
        <f t="shared" si="193"/>
        <v xml:space="preserve">Группа от QF </v>
      </c>
      <c r="H865" s="83"/>
      <c r="I865" s="83"/>
      <c r="J865" s="133"/>
      <c r="K865" s="84"/>
      <c r="L865" s="85"/>
      <c r="M865" s="85"/>
      <c r="N865" s="86"/>
      <c r="O865" s="80"/>
      <c r="P865" s="87"/>
      <c r="Q865" s="88" t="str">
        <f t="shared" si="187"/>
        <v xml:space="preserve"> </v>
      </c>
      <c r="R865" s="89"/>
      <c r="S865" s="90" t="str">
        <f t="shared" si="188"/>
        <v xml:space="preserve"> </v>
      </c>
      <c r="T865" s="90"/>
      <c r="U865" s="90"/>
      <c r="V865" s="90"/>
      <c r="W865" s="90"/>
      <c r="X865" s="87" t="s">
        <v>75</v>
      </c>
      <c r="Y865" s="76"/>
      <c r="Z865" s="91">
        <f t="shared" si="183"/>
        <v>0</v>
      </c>
      <c r="AA865" s="88" t="str">
        <f t="shared" si="189"/>
        <v xml:space="preserve"> </v>
      </c>
      <c r="AB865" s="91" t="str">
        <f t="shared" si="184"/>
        <v xml:space="preserve"> </v>
      </c>
      <c r="AC865" s="78"/>
      <c r="AD865" s="78"/>
      <c r="AE865" s="78"/>
      <c r="AG865" s="94" t="str">
        <f t="shared" si="185"/>
        <v>≤60</v>
      </c>
      <c r="AH865" s="94">
        <f t="shared" ca="1" si="186"/>
        <v>32</v>
      </c>
      <c r="AI865" s="95">
        <f t="shared" si="194"/>
        <v>0</v>
      </c>
      <c r="AJ865" s="95">
        <f t="shared" si="195"/>
        <v>0</v>
      </c>
      <c r="AK865" s="96">
        <f t="shared" si="190"/>
        <v>0</v>
      </c>
      <c r="AL865" s="96">
        <f t="shared" si="191"/>
        <v>0</v>
      </c>
    </row>
    <row r="866" spans="2:38" s="97" customFormat="1" ht="39.6" x14ac:dyDescent="0.3">
      <c r="B866" s="79">
        <f t="shared" si="192"/>
        <v>863</v>
      </c>
      <c r="C866" s="79"/>
      <c r="D866" s="80" t="s">
        <v>95</v>
      </c>
      <c r="E866" s="80"/>
      <c r="F866" s="81"/>
      <c r="G866" s="82" t="str">
        <f t="shared" si="193"/>
        <v xml:space="preserve">Группа от QF </v>
      </c>
      <c r="H866" s="83"/>
      <c r="I866" s="83"/>
      <c r="J866" s="133"/>
      <c r="K866" s="84"/>
      <c r="L866" s="85"/>
      <c r="M866" s="85"/>
      <c r="N866" s="86"/>
      <c r="O866" s="80"/>
      <c r="P866" s="87"/>
      <c r="Q866" s="88" t="str">
        <f t="shared" si="187"/>
        <v xml:space="preserve"> </v>
      </c>
      <c r="R866" s="89"/>
      <c r="S866" s="90" t="str">
        <f t="shared" si="188"/>
        <v xml:space="preserve"> </v>
      </c>
      <c r="T866" s="90"/>
      <c r="U866" s="90"/>
      <c r="V866" s="90"/>
      <c r="W866" s="90"/>
      <c r="X866" s="87" t="s">
        <v>75</v>
      </c>
      <c r="Y866" s="76"/>
      <c r="Z866" s="91">
        <f t="shared" si="183"/>
        <v>0</v>
      </c>
      <c r="AA866" s="88" t="str">
        <f t="shared" si="189"/>
        <v xml:space="preserve"> </v>
      </c>
      <c r="AB866" s="91" t="str">
        <f t="shared" si="184"/>
        <v xml:space="preserve"> </v>
      </c>
      <c r="AC866" s="78"/>
      <c r="AD866" s="78"/>
      <c r="AE866" s="78"/>
      <c r="AG866" s="94" t="str">
        <f t="shared" si="185"/>
        <v>≤60</v>
      </c>
      <c r="AH866" s="94">
        <f t="shared" ca="1" si="186"/>
        <v>37</v>
      </c>
      <c r="AI866" s="95">
        <f t="shared" si="194"/>
        <v>0</v>
      </c>
      <c r="AJ866" s="95">
        <f t="shared" si="195"/>
        <v>0</v>
      </c>
      <c r="AK866" s="96">
        <f t="shared" si="190"/>
        <v>0</v>
      </c>
      <c r="AL866" s="96">
        <f t="shared" si="191"/>
        <v>0</v>
      </c>
    </row>
    <row r="867" spans="2:38" s="97" customFormat="1" ht="39.6" x14ac:dyDescent="0.3">
      <c r="B867" s="79">
        <f t="shared" si="192"/>
        <v>864</v>
      </c>
      <c r="C867" s="79"/>
      <c r="D867" s="80" t="s">
        <v>95</v>
      </c>
      <c r="E867" s="80"/>
      <c r="F867" s="81"/>
      <c r="G867" s="82" t="str">
        <f t="shared" si="193"/>
        <v xml:space="preserve">Группа от QF </v>
      </c>
      <c r="H867" s="83"/>
      <c r="I867" s="83"/>
      <c r="J867" s="133"/>
      <c r="K867" s="84"/>
      <c r="L867" s="85"/>
      <c r="M867" s="85"/>
      <c r="N867" s="86"/>
      <c r="O867" s="80"/>
      <c r="P867" s="87"/>
      <c r="Q867" s="88" t="str">
        <f t="shared" si="187"/>
        <v xml:space="preserve"> </v>
      </c>
      <c r="R867" s="89"/>
      <c r="S867" s="90" t="str">
        <f t="shared" si="188"/>
        <v xml:space="preserve"> </v>
      </c>
      <c r="T867" s="90"/>
      <c r="U867" s="90"/>
      <c r="V867" s="90"/>
      <c r="W867" s="90"/>
      <c r="X867" s="87" t="s">
        <v>75</v>
      </c>
      <c r="Y867" s="76"/>
      <c r="Z867" s="91">
        <f t="shared" si="183"/>
        <v>0</v>
      </c>
      <c r="AA867" s="88" t="str">
        <f t="shared" si="189"/>
        <v xml:space="preserve"> </v>
      </c>
      <c r="AB867" s="91" t="str">
        <f t="shared" si="184"/>
        <v xml:space="preserve"> </v>
      </c>
      <c r="AC867" s="78"/>
      <c r="AD867" s="78"/>
      <c r="AE867" s="78"/>
      <c r="AG867" s="94" t="str">
        <f t="shared" si="185"/>
        <v>≤60</v>
      </c>
      <c r="AH867" s="94">
        <f t="shared" ca="1" si="186"/>
        <v>21</v>
      </c>
      <c r="AI867" s="95">
        <f t="shared" si="194"/>
        <v>0</v>
      </c>
      <c r="AJ867" s="95">
        <f t="shared" si="195"/>
        <v>0</v>
      </c>
      <c r="AK867" s="96">
        <f t="shared" si="190"/>
        <v>0</v>
      </c>
      <c r="AL867" s="96">
        <f t="shared" si="191"/>
        <v>0</v>
      </c>
    </row>
    <row r="868" spans="2:38" s="97" customFormat="1" ht="39.6" x14ac:dyDescent="0.3">
      <c r="B868" s="79">
        <f t="shared" si="192"/>
        <v>865</v>
      </c>
      <c r="C868" s="79"/>
      <c r="D868" s="80" t="s">
        <v>95</v>
      </c>
      <c r="E868" s="80"/>
      <c r="F868" s="81"/>
      <c r="G868" s="82" t="str">
        <f t="shared" si="193"/>
        <v xml:space="preserve">Группа от QF </v>
      </c>
      <c r="H868" s="83"/>
      <c r="I868" s="83"/>
      <c r="J868" s="133"/>
      <c r="K868" s="84"/>
      <c r="L868" s="85"/>
      <c r="M868" s="85"/>
      <c r="N868" s="86"/>
      <c r="O868" s="80"/>
      <c r="P868" s="87"/>
      <c r="Q868" s="88" t="str">
        <f t="shared" si="187"/>
        <v xml:space="preserve"> </v>
      </c>
      <c r="R868" s="89"/>
      <c r="S868" s="90" t="str">
        <f t="shared" si="188"/>
        <v xml:space="preserve"> </v>
      </c>
      <c r="T868" s="90"/>
      <c r="U868" s="90"/>
      <c r="V868" s="90"/>
      <c r="W868" s="90"/>
      <c r="X868" s="87" t="s">
        <v>75</v>
      </c>
      <c r="Y868" s="76"/>
      <c r="Z868" s="91">
        <f t="shared" si="183"/>
        <v>0</v>
      </c>
      <c r="AA868" s="88" t="str">
        <f t="shared" si="189"/>
        <v xml:space="preserve"> </v>
      </c>
      <c r="AB868" s="91" t="str">
        <f t="shared" si="184"/>
        <v xml:space="preserve"> </v>
      </c>
      <c r="AC868" s="78"/>
      <c r="AD868" s="78"/>
      <c r="AE868" s="78"/>
      <c r="AG868" s="94" t="str">
        <f t="shared" si="185"/>
        <v>≤60</v>
      </c>
      <c r="AH868" s="94">
        <f t="shared" ca="1" si="186"/>
        <v>40</v>
      </c>
      <c r="AI868" s="95">
        <f t="shared" si="194"/>
        <v>0</v>
      </c>
      <c r="AJ868" s="95">
        <f t="shared" si="195"/>
        <v>0</v>
      </c>
      <c r="AK868" s="96">
        <f t="shared" si="190"/>
        <v>0</v>
      </c>
      <c r="AL868" s="96">
        <f t="shared" si="191"/>
        <v>0</v>
      </c>
    </row>
    <row r="869" spans="2:38" s="97" customFormat="1" ht="39.6" x14ac:dyDescent="0.3">
      <c r="B869" s="79">
        <f t="shared" si="192"/>
        <v>866</v>
      </c>
      <c r="C869" s="79"/>
      <c r="D869" s="80" t="s">
        <v>95</v>
      </c>
      <c r="E869" s="80"/>
      <c r="F869" s="81"/>
      <c r="G869" s="82" t="str">
        <f t="shared" si="193"/>
        <v xml:space="preserve">Группа от QF </v>
      </c>
      <c r="H869" s="83"/>
      <c r="I869" s="83"/>
      <c r="J869" s="133"/>
      <c r="K869" s="84"/>
      <c r="L869" s="85"/>
      <c r="M869" s="85"/>
      <c r="N869" s="86"/>
      <c r="O869" s="80"/>
      <c r="P869" s="87"/>
      <c r="Q869" s="88" t="str">
        <f t="shared" si="187"/>
        <v xml:space="preserve"> </v>
      </c>
      <c r="R869" s="89"/>
      <c r="S869" s="90" t="str">
        <f t="shared" si="188"/>
        <v xml:space="preserve"> </v>
      </c>
      <c r="T869" s="90"/>
      <c r="U869" s="90"/>
      <c r="V869" s="90"/>
      <c r="W869" s="90"/>
      <c r="X869" s="87" t="s">
        <v>75</v>
      </c>
      <c r="Y869" s="76"/>
      <c r="Z869" s="91">
        <f t="shared" si="183"/>
        <v>0</v>
      </c>
      <c r="AA869" s="88" t="str">
        <f t="shared" si="189"/>
        <v xml:space="preserve"> </v>
      </c>
      <c r="AB869" s="91" t="str">
        <f t="shared" si="184"/>
        <v xml:space="preserve"> </v>
      </c>
      <c r="AC869" s="78"/>
      <c r="AD869" s="78"/>
      <c r="AE869" s="78"/>
      <c r="AG869" s="94" t="str">
        <f t="shared" si="185"/>
        <v>≤60</v>
      </c>
      <c r="AH869" s="94">
        <f t="shared" ca="1" si="186"/>
        <v>45</v>
      </c>
      <c r="AI869" s="95">
        <f t="shared" si="194"/>
        <v>0</v>
      </c>
      <c r="AJ869" s="95">
        <f t="shared" si="195"/>
        <v>0</v>
      </c>
      <c r="AK869" s="96">
        <f t="shared" si="190"/>
        <v>0</v>
      </c>
      <c r="AL869" s="96">
        <f t="shared" si="191"/>
        <v>0</v>
      </c>
    </row>
    <row r="870" spans="2:38" s="97" customFormat="1" ht="39.6" x14ac:dyDescent="0.3">
      <c r="B870" s="79">
        <f t="shared" si="192"/>
        <v>867</v>
      </c>
      <c r="C870" s="79"/>
      <c r="D870" s="80" t="s">
        <v>95</v>
      </c>
      <c r="E870" s="80"/>
      <c r="F870" s="81"/>
      <c r="G870" s="82" t="str">
        <f t="shared" si="193"/>
        <v xml:space="preserve">Группа от QF </v>
      </c>
      <c r="H870" s="83"/>
      <c r="I870" s="83"/>
      <c r="J870" s="133"/>
      <c r="K870" s="84"/>
      <c r="L870" s="85"/>
      <c r="M870" s="85"/>
      <c r="N870" s="86"/>
      <c r="O870" s="80"/>
      <c r="P870" s="87"/>
      <c r="Q870" s="88" t="str">
        <f t="shared" si="187"/>
        <v xml:space="preserve"> </v>
      </c>
      <c r="R870" s="89"/>
      <c r="S870" s="90" t="str">
        <f t="shared" si="188"/>
        <v xml:space="preserve"> </v>
      </c>
      <c r="T870" s="90"/>
      <c r="U870" s="90"/>
      <c r="V870" s="90"/>
      <c r="W870" s="90"/>
      <c r="X870" s="87" t="s">
        <v>75</v>
      </c>
      <c r="Y870" s="76"/>
      <c r="Z870" s="91">
        <f t="shared" si="183"/>
        <v>0</v>
      </c>
      <c r="AA870" s="88" t="str">
        <f t="shared" si="189"/>
        <v xml:space="preserve"> </v>
      </c>
      <c r="AB870" s="91" t="str">
        <f t="shared" si="184"/>
        <v xml:space="preserve"> </v>
      </c>
      <c r="AC870" s="78"/>
      <c r="AD870" s="78"/>
      <c r="AE870" s="78"/>
      <c r="AG870" s="94" t="str">
        <f t="shared" si="185"/>
        <v>≤60</v>
      </c>
      <c r="AH870" s="94">
        <f t="shared" ca="1" si="186"/>
        <v>24</v>
      </c>
      <c r="AI870" s="95">
        <f t="shared" si="194"/>
        <v>0</v>
      </c>
      <c r="AJ870" s="95">
        <f t="shared" si="195"/>
        <v>0</v>
      </c>
      <c r="AK870" s="96">
        <f t="shared" si="190"/>
        <v>0</v>
      </c>
      <c r="AL870" s="96">
        <f t="shared" si="191"/>
        <v>0</v>
      </c>
    </row>
    <row r="871" spans="2:38" s="97" customFormat="1" ht="39.6" x14ac:dyDescent="0.3">
      <c r="B871" s="79">
        <f t="shared" si="192"/>
        <v>868</v>
      </c>
      <c r="C871" s="79"/>
      <c r="D871" s="80" t="s">
        <v>95</v>
      </c>
      <c r="E871" s="80"/>
      <c r="F871" s="81"/>
      <c r="G871" s="82" t="str">
        <f t="shared" si="193"/>
        <v xml:space="preserve">Группа от QF </v>
      </c>
      <c r="H871" s="83"/>
      <c r="I871" s="83"/>
      <c r="J871" s="133"/>
      <c r="K871" s="84"/>
      <c r="L871" s="85"/>
      <c r="M871" s="85"/>
      <c r="N871" s="86"/>
      <c r="O871" s="80"/>
      <c r="P871" s="87"/>
      <c r="Q871" s="88" t="str">
        <f t="shared" si="187"/>
        <v xml:space="preserve"> </v>
      </c>
      <c r="R871" s="89"/>
      <c r="S871" s="90" t="str">
        <f t="shared" si="188"/>
        <v xml:space="preserve"> </v>
      </c>
      <c r="T871" s="90"/>
      <c r="U871" s="90"/>
      <c r="V871" s="90"/>
      <c r="W871" s="90"/>
      <c r="X871" s="87" t="s">
        <v>75</v>
      </c>
      <c r="Y871" s="76"/>
      <c r="Z871" s="91">
        <f t="shared" si="183"/>
        <v>0</v>
      </c>
      <c r="AA871" s="88" t="str">
        <f t="shared" si="189"/>
        <v xml:space="preserve"> </v>
      </c>
      <c r="AB871" s="91" t="str">
        <f t="shared" si="184"/>
        <v xml:space="preserve"> </v>
      </c>
      <c r="AC871" s="78"/>
      <c r="AD871" s="78"/>
      <c r="AE871" s="78"/>
      <c r="AG871" s="94" t="str">
        <f t="shared" si="185"/>
        <v>≤60</v>
      </c>
      <c r="AH871" s="94">
        <f t="shared" ca="1" si="186"/>
        <v>25</v>
      </c>
      <c r="AI871" s="95">
        <f t="shared" si="194"/>
        <v>0</v>
      </c>
      <c r="AJ871" s="95">
        <f t="shared" si="195"/>
        <v>0</v>
      </c>
      <c r="AK871" s="96">
        <f t="shared" si="190"/>
        <v>0</v>
      </c>
      <c r="AL871" s="96">
        <f t="shared" si="191"/>
        <v>0</v>
      </c>
    </row>
    <row r="872" spans="2:38" s="97" customFormat="1" ht="39.6" x14ac:dyDescent="0.3">
      <c r="B872" s="79">
        <f t="shared" si="192"/>
        <v>869</v>
      </c>
      <c r="C872" s="79"/>
      <c r="D872" s="80" t="s">
        <v>95</v>
      </c>
      <c r="E872" s="80"/>
      <c r="F872" s="81"/>
      <c r="G872" s="82" t="str">
        <f t="shared" si="193"/>
        <v xml:space="preserve">Группа от QF </v>
      </c>
      <c r="H872" s="83"/>
      <c r="I872" s="83"/>
      <c r="J872" s="133"/>
      <c r="K872" s="84"/>
      <c r="L872" s="85"/>
      <c r="M872" s="85"/>
      <c r="N872" s="86"/>
      <c r="O872" s="80"/>
      <c r="P872" s="87"/>
      <c r="Q872" s="88" t="str">
        <f t="shared" si="187"/>
        <v xml:space="preserve"> </v>
      </c>
      <c r="R872" s="89"/>
      <c r="S872" s="90" t="str">
        <f t="shared" si="188"/>
        <v xml:space="preserve"> </v>
      </c>
      <c r="T872" s="90"/>
      <c r="U872" s="90"/>
      <c r="V872" s="90"/>
      <c r="W872" s="90"/>
      <c r="X872" s="87" t="s">
        <v>75</v>
      </c>
      <c r="Y872" s="76"/>
      <c r="Z872" s="91">
        <f t="shared" si="183"/>
        <v>0</v>
      </c>
      <c r="AA872" s="88" t="str">
        <f t="shared" si="189"/>
        <v xml:space="preserve"> </v>
      </c>
      <c r="AB872" s="91" t="str">
        <f t="shared" si="184"/>
        <v xml:space="preserve"> </v>
      </c>
      <c r="AC872" s="78"/>
      <c r="AD872" s="78"/>
      <c r="AE872" s="78"/>
      <c r="AG872" s="94" t="str">
        <f t="shared" si="185"/>
        <v>≤60</v>
      </c>
      <c r="AH872" s="94">
        <f t="shared" ca="1" si="186"/>
        <v>35</v>
      </c>
      <c r="AI872" s="95">
        <f t="shared" si="194"/>
        <v>0</v>
      </c>
      <c r="AJ872" s="95">
        <f t="shared" si="195"/>
        <v>0</v>
      </c>
      <c r="AK872" s="96">
        <f t="shared" si="190"/>
        <v>0</v>
      </c>
      <c r="AL872" s="96">
        <f t="shared" si="191"/>
        <v>0</v>
      </c>
    </row>
    <row r="873" spans="2:38" s="97" customFormat="1" ht="39.6" x14ac:dyDescent="0.3">
      <c r="B873" s="79">
        <f t="shared" si="192"/>
        <v>870</v>
      </c>
      <c r="C873" s="79"/>
      <c r="D873" s="80" t="s">
        <v>95</v>
      </c>
      <c r="E873" s="80"/>
      <c r="F873" s="81"/>
      <c r="G873" s="82" t="str">
        <f t="shared" si="193"/>
        <v xml:space="preserve">Группа от QF </v>
      </c>
      <c r="H873" s="83"/>
      <c r="I873" s="83"/>
      <c r="J873" s="133"/>
      <c r="K873" s="84"/>
      <c r="L873" s="85"/>
      <c r="M873" s="85"/>
      <c r="N873" s="86"/>
      <c r="O873" s="80"/>
      <c r="P873" s="87"/>
      <c r="Q873" s="88" t="str">
        <f t="shared" si="187"/>
        <v xml:space="preserve"> </v>
      </c>
      <c r="R873" s="89"/>
      <c r="S873" s="90" t="str">
        <f t="shared" si="188"/>
        <v xml:space="preserve"> </v>
      </c>
      <c r="T873" s="90"/>
      <c r="U873" s="90"/>
      <c r="V873" s="90"/>
      <c r="W873" s="90"/>
      <c r="X873" s="87" t="s">
        <v>75</v>
      </c>
      <c r="Y873" s="76"/>
      <c r="Z873" s="91">
        <f t="shared" si="183"/>
        <v>0</v>
      </c>
      <c r="AA873" s="88" t="str">
        <f t="shared" si="189"/>
        <v xml:space="preserve"> </v>
      </c>
      <c r="AB873" s="91" t="str">
        <f t="shared" si="184"/>
        <v xml:space="preserve"> </v>
      </c>
      <c r="AC873" s="78"/>
      <c r="AD873" s="78"/>
      <c r="AE873" s="78"/>
      <c r="AG873" s="94" t="str">
        <f t="shared" si="185"/>
        <v>≤60</v>
      </c>
      <c r="AH873" s="94">
        <f t="shared" ca="1" si="186"/>
        <v>42</v>
      </c>
      <c r="AI873" s="95">
        <f t="shared" si="194"/>
        <v>0</v>
      </c>
      <c r="AJ873" s="95">
        <f t="shared" si="195"/>
        <v>0</v>
      </c>
      <c r="AK873" s="96">
        <f t="shared" si="190"/>
        <v>0</v>
      </c>
      <c r="AL873" s="96">
        <f t="shared" si="191"/>
        <v>0</v>
      </c>
    </row>
    <row r="874" spans="2:38" s="97" customFormat="1" ht="39.6" x14ac:dyDescent="0.3">
      <c r="B874" s="79">
        <f t="shared" si="192"/>
        <v>871</v>
      </c>
      <c r="C874" s="79"/>
      <c r="D874" s="80" t="s">
        <v>95</v>
      </c>
      <c r="E874" s="80"/>
      <c r="F874" s="81"/>
      <c r="G874" s="82" t="str">
        <f t="shared" si="193"/>
        <v xml:space="preserve">Группа от QF </v>
      </c>
      <c r="H874" s="83"/>
      <c r="I874" s="83"/>
      <c r="J874" s="133"/>
      <c r="K874" s="84"/>
      <c r="L874" s="85"/>
      <c r="M874" s="85"/>
      <c r="N874" s="86"/>
      <c r="O874" s="80"/>
      <c r="P874" s="87"/>
      <c r="Q874" s="88" t="str">
        <f t="shared" si="187"/>
        <v xml:space="preserve"> </v>
      </c>
      <c r="R874" s="89"/>
      <c r="S874" s="90" t="str">
        <f t="shared" si="188"/>
        <v xml:space="preserve"> </v>
      </c>
      <c r="T874" s="90"/>
      <c r="U874" s="90"/>
      <c r="V874" s="90"/>
      <c r="W874" s="90"/>
      <c r="X874" s="87" t="s">
        <v>75</v>
      </c>
      <c r="Y874" s="76"/>
      <c r="Z874" s="91">
        <f t="shared" si="183"/>
        <v>0</v>
      </c>
      <c r="AA874" s="88" t="str">
        <f t="shared" si="189"/>
        <v xml:space="preserve"> </v>
      </c>
      <c r="AB874" s="91" t="str">
        <f t="shared" si="184"/>
        <v xml:space="preserve"> </v>
      </c>
      <c r="AC874" s="78"/>
      <c r="AD874" s="78"/>
      <c r="AE874" s="78"/>
      <c r="AG874" s="94" t="str">
        <f t="shared" si="185"/>
        <v>≤60</v>
      </c>
      <c r="AH874" s="94">
        <f t="shared" ca="1" si="186"/>
        <v>31</v>
      </c>
      <c r="AI874" s="95">
        <f t="shared" si="194"/>
        <v>0</v>
      </c>
      <c r="AJ874" s="95">
        <f t="shared" si="195"/>
        <v>0</v>
      </c>
      <c r="AK874" s="96">
        <f t="shared" si="190"/>
        <v>0</v>
      </c>
      <c r="AL874" s="96">
        <f t="shared" si="191"/>
        <v>0</v>
      </c>
    </row>
    <row r="875" spans="2:38" s="97" customFormat="1" ht="39.6" x14ac:dyDescent="0.3">
      <c r="B875" s="79">
        <f t="shared" si="192"/>
        <v>872</v>
      </c>
      <c r="C875" s="79"/>
      <c r="D875" s="80" t="s">
        <v>95</v>
      </c>
      <c r="E875" s="80"/>
      <c r="F875" s="81"/>
      <c r="G875" s="82" t="str">
        <f t="shared" si="193"/>
        <v xml:space="preserve">Группа от QF </v>
      </c>
      <c r="H875" s="83"/>
      <c r="I875" s="83"/>
      <c r="J875" s="133"/>
      <c r="K875" s="84"/>
      <c r="L875" s="85"/>
      <c r="M875" s="85"/>
      <c r="N875" s="86"/>
      <c r="O875" s="80"/>
      <c r="P875" s="87"/>
      <c r="Q875" s="88" t="str">
        <f t="shared" si="187"/>
        <v xml:space="preserve"> </v>
      </c>
      <c r="R875" s="89"/>
      <c r="S875" s="90" t="str">
        <f t="shared" si="188"/>
        <v xml:space="preserve"> </v>
      </c>
      <c r="T875" s="90"/>
      <c r="U875" s="90"/>
      <c r="V875" s="90"/>
      <c r="W875" s="90"/>
      <c r="X875" s="87" t="s">
        <v>75</v>
      </c>
      <c r="Y875" s="76"/>
      <c r="Z875" s="91">
        <f t="shared" si="183"/>
        <v>0</v>
      </c>
      <c r="AA875" s="88" t="str">
        <f t="shared" si="189"/>
        <v xml:space="preserve"> </v>
      </c>
      <c r="AB875" s="91" t="str">
        <f t="shared" si="184"/>
        <v xml:space="preserve"> </v>
      </c>
      <c r="AC875" s="78"/>
      <c r="AD875" s="78"/>
      <c r="AE875" s="78"/>
      <c r="AG875" s="94" t="str">
        <f t="shared" si="185"/>
        <v>≤60</v>
      </c>
      <c r="AH875" s="94">
        <f t="shared" ca="1" si="186"/>
        <v>29</v>
      </c>
      <c r="AI875" s="95">
        <f t="shared" si="194"/>
        <v>0</v>
      </c>
      <c r="AJ875" s="95">
        <f t="shared" si="195"/>
        <v>0</v>
      </c>
      <c r="AK875" s="96">
        <f t="shared" si="190"/>
        <v>0</v>
      </c>
      <c r="AL875" s="96">
        <f t="shared" si="191"/>
        <v>0</v>
      </c>
    </row>
    <row r="876" spans="2:38" s="97" customFormat="1" ht="39.6" x14ac:dyDescent="0.3">
      <c r="B876" s="79">
        <f t="shared" si="192"/>
        <v>873</v>
      </c>
      <c r="C876" s="79"/>
      <c r="D876" s="80" t="s">
        <v>95</v>
      </c>
      <c r="E876" s="80"/>
      <c r="F876" s="81"/>
      <c r="G876" s="82" t="str">
        <f t="shared" si="193"/>
        <v xml:space="preserve">Группа от QF </v>
      </c>
      <c r="H876" s="83"/>
      <c r="I876" s="83"/>
      <c r="J876" s="133"/>
      <c r="K876" s="84"/>
      <c r="L876" s="85"/>
      <c r="M876" s="85"/>
      <c r="N876" s="86"/>
      <c r="O876" s="80"/>
      <c r="P876" s="87"/>
      <c r="Q876" s="88" t="str">
        <f t="shared" si="187"/>
        <v xml:space="preserve"> </v>
      </c>
      <c r="R876" s="89"/>
      <c r="S876" s="90" t="str">
        <f t="shared" si="188"/>
        <v xml:space="preserve"> </v>
      </c>
      <c r="T876" s="90"/>
      <c r="U876" s="90"/>
      <c r="V876" s="90"/>
      <c r="W876" s="90"/>
      <c r="X876" s="87" t="s">
        <v>75</v>
      </c>
      <c r="Y876" s="76"/>
      <c r="Z876" s="91">
        <f t="shared" si="183"/>
        <v>0</v>
      </c>
      <c r="AA876" s="88" t="str">
        <f t="shared" si="189"/>
        <v xml:space="preserve"> </v>
      </c>
      <c r="AB876" s="91" t="str">
        <f t="shared" si="184"/>
        <v xml:space="preserve"> </v>
      </c>
      <c r="AC876" s="78"/>
      <c r="AD876" s="78"/>
      <c r="AE876" s="78"/>
      <c r="AG876" s="94" t="str">
        <f t="shared" si="185"/>
        <v>≤60</v>
      </c>
      <c r="AH876" s="94">
        <f t="shared" ca="1" si="186"/>
        <v>42</v>
      </c>
      <c r="AI876" s="95">
        <f t="shared" si="194"/>
        <v>0</v>
      </c>
      <c r="AJ876" s="95">
        <f t="shared" si="195"/>
        <v>0</v>
      </c>
      <c r="AK876" s="96">
        <f t="shared" si="190"/>
        <v>0</v>
      </c>
      <c r="AL876" s="96">
        <f t="shared" si="191"/>
        <v>0</v>
      </c>
    </row>
    <row r="877" spans="2:38" s="97" customFormat="1" ht="39.6" x14ac:dyDescent="0.3">
      <c r="B877" s="79">
        <f t="shared" si="192"/>
        <v>874</v>
      </c>
      <c r="C877" s="79"/>
      <c r="D877" s="80" t="s">
        <v>95</v>
      </c>
      <c r="E877" s="80"/>
      <c r="F877" s="81"/>
      <c r="G877" s="82" t="str">
        <f t="shared" si="193"/>
        <v xml:space="preserve">Группа от QF </v>
      </c>
      <c r="H877" s="83"/>
      <c r="I877" s="83"/>
      <c r="J877" s="133"/>
      <c r="K877" s="84"/>
      <c r="L877" s="85"/>
      <c r="M877" s="85"/>
      <c r="N877" s="86"/>
      <c r="O877" s="80"/>
      <c r="P877" s="87"/>
      <c r="Q877" s="88" t="str">
        <f t="shared" si="187"/>
        <v xml:space="preserve"> </v>
      </c>
      <c r="R877" s="89"/>
      <c r="S877" s="90" t="str">
        <f t="shared" si="188"/>
        <v xml:space="preserve"> </v>
      </c>
      <c r="T877" s="90"/>
      <c r="U877" s="90"/>
      <c r="V877" s="90"/>
      <c r="W877" s="90"/>
      <c r="X877" s="87" t="s">
        <v>75</v>
      </c>
      <c r="Y877" s="76"/>
      <c r="Z877" s="91">
        <f t="shared" si="183"/>
        <v>0</v>
      </c>
      <c r="AA877" s="88" t="str">
        <f t="shared" si="189"/>
        <v xml:space="preserve"> </v>
      </c>
      <c r="AB877" s="91" t="str">
        <f t="shared" si="184"/>
        <v xml:space="preserve"> </v>
      </c>
      <c r="AC877" s="78"/>
      <c r="AD877" s="78"/>
      <c r="AE877" s="78"/>
      <c r="AG877" s="94" t="str">
        <f t="shared" si="185"/>
        <v>≤60</v>
      </c>
      <c r="AH877" s="94">
        <f t="shared" ca="1" si="186"/>
        <v>26</v>
      </c>
      <c r="AI877" s="95">
        <f t="shared" si="194"/>
        <v>0</v>
      </c>
      <c r="AJ877" s="95">
        <f t="shared" si="195"/>
        <v>0</v>
      </c>
      <c r="AK877" s="96">
        <f t="shared" si="190"/>
        <v>0</v>
      </c>
      <c r="AL877" s="96">
        <f t="shared" si="191"/>
        <v>0</v>
      </c>
    </row>
    <row r="878" spans="2:38" s="97" customFormat="1" ht="39.6" x14ac:dyDescent="0.3">
      <c r="B878" s="79">
        <f t="shared" si="192"/>
        <v>875</v>
      </c>
      <c r="C878" s="79"/>
      <c r="D878" s="80" t="s">
        <v>95</v>
      </c>
      <c r="E878" s="80"/>
      <c r="F878" s="81"/>
      <c r="G878" s="82" t="str">
        <f t="shared" si="193"/>
        <v xml:space="preserve">Группа от QF </v>
      </c>
      <c r="H878" s="83"/>
      <c r="I878" s="83"/>
      <c r="J878" s="133"/>
      <c r="K878" s="84"/>
      <c r="L878" s="85"/>
      <c r="M878" s="85"/>
      <c r="N878" s="86"/>
      <c r="O878" s="80"/>
      <c r="P878" s="87"/>
      <c r="Q878" s="88" t="str">
        <f t="shared" si="187"/>
        <v xml:space="preserve"> </v>
      </c>
      <c r="R878" s="89"/>
      <c r="S878" s="90" t="str">
        <f t="shared" si="188"/>
        <v xml:space="preserve"> </v>
      </c>
      <c r="T878" s="90"/>
      <c r="U878" s="90"/>
      <c r="V878" s="90"/>
      <c r="W878" s="90"/>
      <c r="X878" s="87" t="s">
        <v>75</v>
      </c>
      <c r="Y878" s="76"/>
      <c r="Z878" s="91">
        <f t="shared" si="183"/>
        <v>0</v>
      </c>
      <c r="AA878" s="88" t="str">
        <f t="shared" si="189"/>
        <v xml:space="preserve"> </v>
      </c>
      <c r="AB878" s="91" t="str">
        <f t="shared" si="184"/>
        <v xml:space="preserve"> </v>
      </c>
      <c r="AC878" s="78"/>
      <c r="AD878" s="78"/>
      <c r="AE878" s="78"/>
      <c r="AG878" s="94" t="str">
        <f t="shared" si="185"/>
        <v>≤60</v>
      </c>
      <c r="AH878" s="94">
        <f t="shared" ca="1" si="186"/>
        <v>21</v>
      </c>
      <c r="AI878" s="95">
        <f t="shared" si="194"/>
        <v>0</v>
      </c>
      <c r="AJ878" s="95">
        <f t="shared" si="195"/>
        <v>0</v>
      </c>
      <c r="AK878" s="96">
        <f t="shared" si="190"/>
        <v>0</v>
      </c>
      <c r="AL878" s="96">
        <f t="shared" si="191"/>
        <v>0</v>
      </c>
    </row>
    <row r="879" spans="2:38" s="97" customFormat="1" ht="39.6" x14ac:dyDescent="0.3">
      <c r="B879" s="79">
        <f t="shared" si="192"/>
        <v>876</v>
      </c>
      <c r="C879" s="79"/>
      <c r="D879" s="80" t="s">
        <v>95</v>
      </c>
      <c r="E879" s="80"/>
      <c r="F879" s="81"/>
      <c r="G879" s="82" t="str">
        <f t="shared" si="193"/>
        <v xml:space="preserve">Группа от QF </v>
      </c>
      <c r="H879" s="83"/>
      <c r="I879" s="83"/>
      <c r="J879" s="133"/>
      <c r="K879" s="84"/>
      <c r="L879" s="85"/>
      <c r="M879" s="85"/>
      <c r="N879" s="86"/>
      <c r="O879" s="80"/>
      <c r="P879" s="87"/>
      <c r="Q879" s="88" t="str">
        <f t="shared" si="187"/>
        <v xml:space="preserve"> </v>
      </c>
      <c r="R879" s="89"/>
      <c r="S879" s="90" t="str">
        <f t="shared" si="188"/>
        <v xml:space="preserve"> </v>
      </c>
      <c r="T879" s="90"/>
      <c r="U879" s="90"/>
      <c r="V879" s="90"/>
      <c r="W879" s="90"/>
      <c r="X879" s="87" t="s">
        <v>75</v>
      </c>
      <c r="Y879" s="76"/>
      <c r="Z879" s="91">
        <f t="shared" si="183"/>
        <v>0</v>
      </c>
      <c r="AA879" s="88" t="str">
        <f t="shared" si="189"/>
        <v xml:space="preserve"> </v>
      </c>
      <c r="AB879" s="91" t="str">
        <f t="shared" si="184"/>
        <v xml:space="preserve"> </v>
      </c>
      <c r="AC879" s="78"/>
      <c r="AD879" s="78"/>
      <c r="AE879" s="78"/>
      <c r="AG879" s="94" t="str">
        <f t="shared" si="185"/>
        <v>≤60</v>
      </c>
      <c r="AH879" s="94">
        <f t="shared" ca="1" si="186"/>
        <v>45</v>
      </c>
      <c r="AI879" s="95">
        <f t="shared" si="194"/>
        <v>0</v>
      </c>
      <c r="AJ879" s="95">
        <f t="shared" si="195"/>
        <v>0</v>
      </c>
      <c r="AK879" s="96">
        <f t="shared" si="190"/>
        <v>0</v>
      </c>
      <c r="AL879" s="96">
        <f t="shared" si="191"/>
        <v>0</v>
      </c>
    </row>
    <row r="880" spans="2:38" s="97" customFormat="1" ht="39.6" x14ac:dyDescent="0.3">
      <c r="B880" s="79">
        <f t="shared" si="192"/>
        <v>877</v>
      </c>
      <c r="C880" s="79"/>
      <c r="D880" s="80" t="s">
        <v>95</v>
      </c>
      <c r="E880" s="80"/>
      <c r="F880" s="81"/>
      <c r="G880" s="82" t="str">
        <f t="shared" si="193"/>
        <v xml:space="preserve">Группа от QF </v>
      </c>
      <c r="H880" s="83"/>
      <c r="I880" s="83"/>
      <c r="J880" s="133"/>
      <c r="K880" s="84"/>
      <c r="L880" s="85"/>
      <c r="M880" s="85"/>
      <c r="N880" s="86"/>
      <c r="O880" s="80"/>
      <c r="P880" s="87"/>
      <c r="Q880" s="88" t="str">
        <f t="shared" si="187"/>
        <v xml:space="preserve"> </v>
      </c>
      <c r="R880" s="89"/>
      <c r="S880" s="90" t="str">
        <f t="shared" si="188"/>
        <v xml:space="preserve"> </v>
      </c>
      <c r="T880" s="90"/>
      <c r="U880" s="90"/>
      <c r="V880" s="90"/>
      <c r="W880" s="90"/>
      <c r="X880" s="87" t="s">
        <v>75</v>
      </c>
      <c r="Y880" s="76"/>
      <c r="Z880" s="91">
        <f t="shared" si="183"/>
        <v>0</v>
      </c>
      <c r="AA880" s="88" t="str">
        <f t="shared" si="189"/>
        <v xml:space="preserve"> </v>
      </c>
      <c r="AB880" s="91" t="str">
        <f t="shared" si="184"/>
        <v xml:space="preserve"> </v>
      </c>
      <c r="AC880" s="78"/>
      <c r="AD880" s="78"/>
      <c r="AE880" s="78"/>
      <c r="AG880" s="94" t="str">
        <f t="shared" si="185"/>
        <v>≤60</v>
      </c>
      <c r="AH880" s="94">
        <f t="shared" ca="1" si="186"/>
        <v>32</v>
      </c>
      <c r="AI880" s="95">
        <f t="shared" si="194"/>
        <v>0</v>
      </c>
      <c r="AJ880" s="95">
        <f t="shared" si="195"/>
        <v>0</v>
      </c>
      <c r="AK880" s="96">
        <f t="shared" si="190"/>
        <v>0</v>
      </c>
      <c r="AL880" s="96">
        <f t="shared" si="191"/>
        <v>0</v>
      </c>
    </row>
    <row r="881" spans="2:38" s="97" customFormat="1" ht="39.6" x14ac:dyDescent="0.3">
      <c r="B881" s="79">
        <f t="shared" si="192"/>
        <v>878</v>
      </c>
      <c r="C881" s="79"/>
      <c r="D881" s="80" t="s">
        <v>95</v>
      </c>
      <c r="E881" s="80"/>
      <c r="F881" s="81"/>
      <c r="G881" s="82" t="str">
        <f t="shared" si="193"/>
        <v xml:space="preserve">Группа от QF </v>
      </c>
      <c r="H881" s="83"/>
      <c r="I881" s="83"/>
      <c r="J881" s="133"/>
      <c r="K881" s="84"/>
      <c r="L881" s="85"/>
      <c r="M881" s="85"/>
      <c r="N881" s="86"/>
      <c r="O881" s="80"/>
      <c r="P881" s="87"/>
      <c r="Q881" s="88" t="str">
        <f t="shared" si="187"/>
        <v xml:space="preserve"> </v>
      </c>
      <c r="R881" s="89"/>
      <c r="S881" s="90" t="str">
        <f t="shared" si="188"/>
        <v xml:space="preserve"> </v>
      </c>
      <c r="T881" s="90"/>
      <c r="U881" s="90"/>
      <c r="V881" s="90"/>
      <c r="W881" s="90"/>
      <c r="X881" s="87" t="s">
        <v>75</v>
      </c>
      <c r="Y881" s="76"/>
      <c r="Z881" s="91">
        <f t="shared" si="183"/>
        <v>0</v>
      </c>
      <c r="AA881" s="88" t="str">
        <f t="shared" si="189"/>
        <v xml:space="preserve"> </v>
      </c>
      <c r="AB881" s="91" t="str">
        <f t="shared" si="184"/>
        <v xml:space="preserve"> </v>
      </c>
      <c r="AC881" s="78"/>
      <c r="AD881" s="78"/>
      <c r="AE881" s="78"/>
      <c r="AG881" s="94" t="str">
        <f t="shared" si="185"/>
        <v>≤60</v>
      </c>
      <c r="AH881" s="94">
        <f t="shared" ca="1" si="186"/>
        <v>42</v>
      </c>
      <c r="AI881" s="95">
        <f t="shared" si="194"/>
        <v>0</v>
      </c>
      <c r="AJ881" s="95">
        <f t="shared" si="195"/>
        <v>0</v>
      </c>
      <c r="AK881" s="96">
        <f t="shared" si="190"/>
        <v>0</v>
      </c>
      <c r="AL881" s="96">
        <f t="shared" si="191"/>
        <v>0</v>
      </c>
    </row>
    <row r="882" spans="2:38" s="97" customFormat="1" ht="39.6" x14ac:dyDescent="0.3">
      <c r="B882" s="79">
        <f t="shared" si="192"/>
        <v>879</v>
      </c>
      <c r="C882" s="79"/>
      <c r="D882" s="80" t="s">
        <v>95</v>
      </c>
      <c r="E882" s="80"/>
      <c r="F882" s="81"/>
      <c r="G882" s="82" t="str">
        <f t="shared" si="193"/>
        <v xml:space="preserve">Группа от QF </v>
      </c>
      <c r="H882" s="83"/>
      <c r="I882" s="83"/>
      <c r="J882" s="133"/>
      <c r="K882" s="84"/>
      <c r="L882" s="85"/>
      <c r="M882" s="85"/>
      <c r="N882" s="86"/>
      <c r="O882" s="80"/>
      <c r="P882" s="87"/>
      <c r="Q882" s="88" t="str">
        <f t="shared" si="187"/>
        <v xml:space="preserve"> </v>
      </c>
      <c r="R882" s="89"/>
      <c r="S882" s="90" t="str">
        <f t="shared" si="188"/>
        <v xml:space="preserve"> </v>
      </c>
      <c r="T882" s="90"/>
      <c r="U882" s="90"/>
      <c r="V882" s="90"/>
      <c r="W882" s="90"/>
      <c r="X882" s="87" t="s">
        <v>75</v>
      </c>
      <c r="Y882" s="76"/>
      <c r="Z882" s="91">
        <f t="shared" si="183"/>
        <v>0</v>
      </c>
      <c r="AA882" s="88" t="str">
        <f t="shared" si="189"/>
        <v xml:space="preserve"> </v>
      </c>
      <c r="AB882" s="91" t="str">
        <f t="shared" si="184"/>
        <v xml:space="preserve"> </v>
      </c>
      <c r="AC882" s="78"/>
      <c r="AD882" s="78"/>
      <c r="AE882" s="78"/>
      <c r="AG882" s="94" t="str">
        <f t="shared" si="185"/>
        <v>≤60</v>
      </c>
      <c r="AH882" s="94">
        <f t="shared" ca="1" si="186"/>
        <v>32</v>
      </c>
      <c r="AI882" s="95">
        <f t="shared" si="194"/>
        <v>0</v>
      </c>
      <c r="AJ882" s="95">
        <f t="shared" si="195"/>
        <v>0</v>
      </c>
      <c r="AK882" s="96">
        <f t="shared" si="190"/>
        <v>0</v>
      </c>
      <c r="AL882" s="96">
        <f t="shared" si="191"/>
        <v>0</v>
      </c>
    </row>
    <row r="883" spans="2:38" s="97" customFormat="1" ht="39.6" x14ac:dyDescent="0.3">
      <c r="B883" s="79">
        <f t="shared" si="192"/>
        <v>880</v>
      </c>
      <c r="C883" s="79"/>
      <c r="D883" s="80" t="s">
        <v>95</v>
      </c>
      <c r="E883" s="80"/>
      <c r="F883" s="81"/>
      <c r="G883" s="82" t="str">
        <f t="shared" si="193"/>
        <v xml:space="preserve">Группа от QF </v>
      </c>
      <c r="H883" s="83"/>
      <c r="I883" s="83"/>
      <c r="J883" s="133"/>
      <c r="K883" s="84"/>
      <c r="L883" s="85"/>
      <c r="M883" s="85"/>
      <c r="N883" s="86"/>
      <c r="O883" s="80"/>
      <c r="P883" s="87"/>
      <c r="Q883" s="88" t="str">
        <f t="shared" si="187"/>
        <v xml:space="preserve"> </v>
      </c>
      <c r="R883" s="89"/>
      <c r="S883" s="90" t="str">
        <f t="shared" si="188"/>
        <v xml:space="preserve"> </v>
      </c>
      <c r="T883" s="90"/>
      <c r="U883" s="90"/>
      <c r="V883" s="90"/>
      <c r="W883" s="90"/>
      <c r="X883" s="87" t="s">
        <v>75</v>
      </c>
      <c r="Y883" s="76"/>
      <c r="Z883" s="91">
        <f t="shared" si="183"/>
        <v>0</v>
      </c>
      <c r="AA883" s="88" t="str">
        <f t="shared" si="189"/>
        <v xml:space="preserve"> </v>
      </c>
      <c r="AB883" s="91" t="str">
        <f t="shared" si="184"/>
        <v xml:space="preserve"> </v>
      </c>
      <c r="AC883" s="78"/>
      <c r="AD883" s="78"/>
      <c r="AE883" s="78"/>
      <c r="AG883" s="94" t="str">
        <f t="shared" si="185"/>
        <v>≤60</v>
      </c>
      <c r="AH883" s="94">
        <f t="shared" ca="1" si="186"/>
        <v>36</v>
      </c>
      <c r="AI883" s="95">
        <f t="shared" si="194"/>
        <v>0</v>
      </c>
      <c r="AJ883" s="95">
        <f t="shared" si="195"/>
        <v>0</v>
      </c>
      <c r="AK883" s="96">
        <f t="shared" si="190"/>
        <v>0</v>
      </c>
      <c r="AL883" s="96">
        <f t="shared" si="191"/>
        <v>0</v>
      </c>
    </row>
    <row r="884" spans="2:38" s="97" customFormat="1" ht="39.6" x14ac:dyDescent="0.3">
      <c r="B884" s="79">
        <f t="shared" si="192"/>
        <v>881</v>
      </c>
      <c r="C884" s="79"/>
      <c r="D884" s="80" t="s">
        <v>95</v>
      </c>
      <c r="E884" s="80"/>
      <c r="F884" s="81"/>
      <c r="G884" s="82" t="str">
        <f t="shared" si="193"/>
        <v xml:space="preserve">Группа от QF </v>
      </c>
      <c r="H884" s="83"/>
      <c r="I884" s="83"/>
      <c r="J884" s="133"/>
      <c r="K884" s="84"/>
      <c r="L884" s="85"/>
      <c r="M884" s="85"/>
      <c r="N884" s="86"/>
      <c r="O884" s="80"/>
      <c r="P884" s="87"/>
      <c r="Q884" s="88" t="str">
        <f t="shared" si="187"/>
        <v xml:space="preserve"> </v>
      </c>
      <c r="R884" s="89"/>
      <c r="S884" s="90" t="str">
        <f t="shared" si="188"/>
        <v xml:space="preserve"> </v>
      </c>
      <c r="T884" s="90"/>
      <c r="U884" s="90"/>
      <c r="V884" s="90"/>
      <c r="W884" s="90"/>
      <c r="X884" s="87" t="s">
        <v>75</v>
      </c>
      <c r="Y884" s="76"/>
      <c r="Z884" s="91">
        <f t="shared" si="183"/>
        <v>0</v>
      </c>
      <c r="AA884" s="88" t="str">
        <f t="shared" si="189"/>
        <v xml:space="preserve"> </v>
      </c>
      <c r="AB884" s="91" t="str">
        <f t="shared" si="184"/>
        <v xml:space="preserve"> </v>
      </c>
      <c r="AC884" s="78"/>
      <c r="AD884" s="78"/>
      <c r="AE884" s="78"/>
      <c r="AG884" s="94" t="str">
        <f t="shared" si="185"/>
        <v>≤60</v>
      </c>
      <c r="AH884" s="94">
        <f t="shared" ca="1" si="186"/>
        <v>26</v>
      </c>
      <c r="AI884" s="95">
        <f t="shared" si="194"/>
        <v>0</v>
      </c>
      <c r="AJ884" s="95">
        <f t="shared" si="195"/>
        <v>0</v>
      </c>
      <c r="AK884" s="96">
        <f t="shared" si="190"/>
        <v>0</v>
      </c>
      <c r="AL884" s="96">
        <f t="shared" si="191"/>
        <v>0</v>
      </c>
    </row>
    <row r="885" spans="2:38" s="97" customFormat="1" ht="39.6" x14ac:dyDescent="0.3">
      <c r="B885" s="79">
        <f t="shared" si="192"/>
        <v>882</v>
      </c>
      <c r="C885" s="79"/>
      <c r="D885" s="80" t="s">
        <v>95</v>
      </c>
      <c r="E885" s="80"/>
      <c r="F885" s="81"/>
      <c r="G885" s="82" t="str">
        <f t="shared" si="193"/>
        <v xml:space="preserve">Группа от QF </v>
      </c>
      <c r="H885" s="83"/>
      <c r="I885" s="83"/>
      <c r="J885" s="133"/>
      <c r="K885" s="84"/>
      <c r="L885" s="85"/>
      <c r="M885" s="85"/>
      <c r="N885" s="86"/>
      <c r="O885" s="80"/>
      <c r="P885" s="87"/>
      <c r="Q885" s="88" t="str">
        <f t="shared" si="187"/>
        <v xml:space="preserve"> </v>
      </c>
      <c r="R885" s="89"/>
      <c r="S885" s="90" t="str">
        <f t="shared" si="188"/>
        <v xml:space="preserve"> </v>
      </c>
      <c r="T885" s="90"/>
      <c r="U885" s="90"/>
      <c r="V885" s="90"/>
      <c r="W885" s="90"/>
      <c r="X885" s="87" t="s">
        <v>75</v>
      </c>
      <c r="Y885" s="76"/>
      <c r="Z885" s="91">
        <f t="shared" si="183"/>
        <v>0</v>
      </c>
      <c r="AA885" s="88" t="str">
        <f t="shared" si="189"/>
        <v xml:space="preserve"> </v>
      </c>
      <c r="AB885" s="91" t="str">
        <f t="shared" si="184"/>
        <v xml:space="preserve"> </v>
      </c>
      <c r="AC885" s="78"/>
      <c r="AD885" s="78"/>
      <c r="AE885" s="78"/>
      <c r="AG885" s="94" t="str">
        <f t="shared" si="185"/>
        <v>≤60</v>
      </c>
      <c r="AH885" s="94">
        <f t="shared" ca="1" si="186"/>
        <v>27</v>
      </c>
      <c r="AI885" s="95">
        <f t="shared" si="194"/>
        <v>0</v>
      </c>
      <c r="AJ885" s="95">
        <f t="shared" si="195"/>
        <v>0</v>
      </c>
      <c r="AK885" s="96">
        <f t="shared" si="190"/>
        <v>0</v>
      </c>
      <c r="AL885" s="96">
        <f t="shared" si="191"/>
        <v>0</v>
      </c>
    </row>
    <row r="886" spans="2:38" s="97" customFormat="1" ht="39.6" x14ac:dyDescent="0.3">
      <c r="B886" s="79">
        <f t="shared" si="192"/>
        <v>883</v>
      </c>
      <c r="C886" s="79"/>
      <c r="D886" s="80" t="s">
        <v>95</v>
      </c>
      <c r="E886" s="80"/>
      <c r="F886" s="81"/>
      <c r="G886" s="82" t="str">
        <f t="shared" si="193"/>
        <v xml:space="preserve">Группа от QF </v>
      </c>
      <c r="H886" s="83"/>
      <c r="I886" s="83"/>
      <c r="J886" s="133"/>
      <c r="K886" s="84"/>
      <c r="L886" s="85"/>
      <c r="M886" s="85"/>
      <c r="N886" s="86"/>
      <c r="O886" s="80"/>
      <c r="P886" s="87"/>
      <c r="Q886" s="88" t="str">
        <f t="shared" si="187"/>
        <v xml:space="preserve"> </v>
      </c>
      <c r="R886" s="89"/>
      <c r="S886" s="90" t="str">
        <f t="shared" si="188"/>
        <v xml:space="preserve"> </v>
      </c>
      <c r="T886" s="90"/>
      <c r="U886" s="90"/>
      <c r="V886" s="90"/>
      <c r="W886" s="90"/>
      <c r="X886" s="87" t="s">
        <v>75</v>
      </c>
      <c r="Y886" s="76"/>
      <c r="Z886" s="91">
        <f t="shared" si="183"/>
        <v>0</v>
      </c>
      <c r="AA886" s="88" t="str">
        <f t="shared" si="189"/>
        <v xml:space="preserve"> </v>
      </c>
      <c r="AB886" s="91" t="str">
        <f t="shared" si="184"/>
        <v xml:space="preserve"> </v>
      </c>
      <c r="AC886" s="78"/>
      <c r="AD886" s="78"/>
      <c r="AE886" s="78"/>
      <c r="AG886" s="94" t="str">
        <f t="shared" si="185"/>
        <v>≤60</v>
      </c>
      <c r="AH886" s="94">
        <f t="shared" ca="1" si="186"/>
        <v>45</v>
      </c>
      <c r="AI886" s="95">
        <f t="shared" si="194"/>
        <v>0</v>
      </c>
      <c r="AJ886" s="95">
        <f t="shared" si="195"/>
        <v>0</v>
      </c>
      <c r="AK886" s="96">
        <f t="shared" si="190"/>
        <v>0</v>
      </c>
      <c r="AL886" s="96">
        <f t="shared" si="191"/>
        <v>0</v>
      </c>
    </row>
    <row r="887" spans="2:38" s="97" customFormat="1" ht="39.6" x14ac:dyDescent="0.3">
      <c r="B887" s="79">
        <f t="shared" si="192"/>
        <v>884</v>
      </c>
      <c r="C887" s="79"/>
      <c r="D887" s="80" t="s">
        <v>95</v>
      </c>
      <c r="E887" s="80"/>
      <c r="F887" s="81"/>
      <c r="G887" s="82" t="str">
        <f t="shared" si="193"/>
        <v xml:space="preserve">Группа от QF </v>
      </c>
      <c r="H887" s="83"/>
      <c r="I887" s="83"/>
      <c r="J887" s="133"/>
      <c r="K887" s="84"/>
      <c r="L887" s="85"/>
      <c r="M887" s="85"/>
      <c r="N887" s="86"/>
      <c r="O887" s="80"/>
      <c r="P887" s="87"/>
      <c r="Q887" s="88" t="str">
        <f t="shared" si="187"/>
        <v xml:space="preserve"> </v>
      </c>
      <c r="R887" s="89"/>
      <c r="S887" s="90" t="str">
        <f t="shared" si="188"/>
        <v xml:space="preserve"> </v>
      </c>
      <c r="T887" s="90"/>
      <c r="U887" s="90"/>
      <c r="V887" s="90"/>
      <c r="W887" s="90"/>
      <c r="X887" s="87" t="s">
        <v>75</v>
      </c>
      <c r="Y887" s="76"/>
      <c r="Z887" s="91">
        <f t="shared" si="183"/>
        <v>0</v>
      </c>
      <c r="AA887" s="88" t="str">
        <f t="shared" si="189"/>
        <v xml:space="preserve"> </v>
      </c>
      <c r="AB887" s="91" t="str">
        <f t="shared" si="184"/>
        <v xml:space="preserve"> </v>
      </c>
      <c r="AC887" s="78"/>
      <c r="AD887" s="78"/>
      <c r="AE887" s="78"/>
      <c r="AG887" s="94" t="str">
        <f t="shared" si="185"/>
        <v>≤60</v>
      </c>
      <c r="AH887" s="94">
        <f t="shared" ca="1" si="186"/>
        <v>48</v>
      </c>
      <c r="AI887" s="95">
        <f t="shared" si="194"/>
        <v>0</v>
      </c>
      <c r="AJ887" s="95">
        <f t="shared" si="195"/>
        <v>0</v>
      </c>
      <c r="AK887" s="96">
        <f t="shared" si="190"/>
        <v>0</v>
      </c>
      <c r="AL887" s="96">
        <f t="shared" si="191"/>
        <v>0</v>
      </c>
    </row>
    <row r="888" spans="2:38" s="97" customFormat="1" ht="39.6" x14ac:dyDescent="0.3">
      <c r="B888" s="79">
        <f t="shared" si="192"/>
        <v>885</v>
      </c>
      <c r="C888" s="79"/>
      <c r="D888" s="80" t="s">
        <v>95</v>
      </c>
      <c r="E888" s="80"/>
      <c r="F888" s="81"/>
      <c r="G888" s="82" t="str">
        <f t="shared" si="193"/>
        <v xml:space="preserve">Группа от QF </v>
      </c>
      <c r="H888" s="83"/>
      <c r="I888" s="83"/>
      <c r="J888" s="133"/>
      <c r="K888" s="84"/>
      <c r="L888" s="85"/>
      <c r="M888" s="85"/>
      <c r="N888" s="86"/>
      <c r="O888" s="80"/>
      <c r="P888" s="87"/>
      <c r="Q888" s="88" t="str">
        <f t="shared" si="187"/>
        <v xml:space="preserve"> </v>
      </c>
      <c r="R888" s="89"/>
      <c r="S888" s="90" t="str">
        <f t="shared" si="188"/>
        <v xml:space="preserve"> </v>
      </c>
      <c r="T888" s="90"/>
      <c r="U888" s="90"/>
      <c r="V888" s="90"/>
      <c r="W888" s="90"/>
      <c r="X888" s="87" t="s">
        <v>75</v>
      </c>
      <c r="Y888" s="76"/>
      <c r="Z888" s="91">
        <f t="shared" si="183"/>
        <v>0</v>
      </c>
      <c r="AA888" s="88" t="str">
        <f t="shared" si="189"/>
        <v xml:space="preserve"> </v>
      </c>
      <c r="AB888" s="91" t="str">
        <f t="shared" si="184"/>
        <v xml:space="preserve"> </v>
      </c>
      <c r="AC888" s="78"/>
      <c r="AD888" s="78"/>
      <c r="AE888" s="78"/>
      <c r="AG888" s="94" t="str">
        <f t="shared" si="185"/>
        <v>≤60</v>
      </c>
      <c r="AH888" s="94">
        <f t="shared" ca="1" si="186"/>
        <v>33</v>
      </c>
      <c r="AI888" s="95">
        <f t="shared" si="194"/>
        <v>0</v>
      </c>
      <c r="AJ888" s="95">
        <f t="shared" si="195"/>
        <v>0</v>
      </c>
      <c r="AK888" s="96">
        <f t="shared" si="190"/>
        <v>0</v>
      </c>
      <c r="AL888" s="96">
        <f t="shared" si="191"/>
        <v>0</v>
      </c>
    </row>
    <row r="889" spans="2:38" s="97" customFormat="1" ht="39.6" x14ac:dyDescent="0.3">
      <c r="B889" s="79">
        <f t="shared" si="192"/>
        <v>886</v>
      </c>
      <c r="C889" s="79"/>
      <c r="D889" s="80" t="s">
        <v>95</v>
      </c>
      <c r="E889" s="80"/>
      <c r="F889" s="81"/>
      <c r="G889" s="82" t="str">
        <f t="shared" si="193"/>
        <v xml:space="preserve">Группа от QF </v>
      </c>
      <c r="H889" s="83"/>
      <c r="I889" s="83"/>
      <c r="J889" s="133"/>
      <c r="K889" s="84"/>
      <c r="L889" s="85"/>
      <c r="M889" s="85"/>
      <c r="N889" s="86"/>
      <c r="O889" s="80"/>
      <c r="P889" s="87"/>
      <c r="Q889" s="88" t="str">
        <f t="shared" si="187"/>
        <v xml:space="preserve"> </v>
      </c>
      <c r="R889" s="89"/>
      <c r="S889" s="90" t="str">
        <f t="shared" si="188"/>
        <v xml:space="preserve"> </v>
      </c>
      <c r="T889" s="90"/>
      <c r="U889" s="90"/>
      <c r="V889" s="90"/>
      <c r="W889" s="90"/>
      <c r="X889" s="87" t="s">
        <v>75</v>
      </c>
      <c r="Y889" s="76"/>
      <c r="Z889" s="91">
        <f t="shared" si="183"/>
        <v>0</v>
      </c>
      <c r="AA889" s="88" t="str">
        <f t="shared" si="189"/>
        <v xml:space="preserve"> </v>
      </c>
      <c r="AB889" s="91" t="str">
        <f t="shared" si="184"/>
        <v xml:space="preserve"> </v>
      </c>
      <c r="AC889" s="78"/>
      <c r="AD889" s="78"/>
      <c r="AE889" s="78"/>
      <c r="AG889" s="94" t="str">
        <f t="shared" si="185"/>
        <v>≤60</v>
      </c>
      <c r="AH889" s="94">
        <f t="shared" ca="1" si="186"/>
        <v>21</v>
      </c>
      <c r="AI889" s="95">
        <f t="shared" si="194"/>
        <v>0</v>
      </c>
      <c r="AJ889" s="95">
        <f t="shared" si="195"/>
        <v>0</v>
      </c>
      <c r="AK889" s="96">
        <f t="shared" si="190"/>
        <v>0</v>
      </c>
      <c r="AL889" s="96">
        <f t="shared" si="191"/>
        <v>0</v>
      </c>
    </row>
    <row r="890" spans="2:38" s="97" customFormat="1" ht="39.6" x14ac:dyDescent="0.3">
      <c r="B890" s="79">
        <f t="shared" si="192"/>
        <v>887</v>
      </c>
      <c r="C890" s="79"/>
      <c r="D890" s="80" t="s">
        <v>95</v>
      </c>
      <c r="E890" s="80"/>
      <c r="F890" s="81"/>
      <c r="G890" s="82" t="str">
        <f t="shared" si="193"/>
        <v xml:space="preserve">Группа от QF </v>
      </c>
      <c r="H890" s="83"/>
      <c r="I890" s="83"/>
      <c r="J890" s="133"/>
      <c r="K890" s="84"/>
      <c r="L890" s="85"/>
      <c r="M890" s="85"/>
      <c r="N890" s="86"/>
      <c r="O890" s="80"/>
      <c r="P890" s="87"/>
      <c r="Q890" s="88" t="str">
        <f t="shared" si="187"/>
        <v xml:space="preserve"> </v>
      </c>
      <c r="R890" s="89"/>
      <c r="S890" s="90" t="str">
        <f t="shared" si="188"/>
        <v xml:space="preserve"> </v>
      </c>
      <c r="T890" s="90"/>
      <c r="U890" s="90"/>
      <c r="V890" s="90"/>
      <c r="W890" s="90"/>
      <c r="X890" s="87" t="s">
        <v>75</v>
      </c>
      <c r="Y890" s="76"/>
      <c r="Z890" s="91">
        <f t="shared" si="183"/>
        <v>0</v>
      </c>
      <c r="AA890" s="88" t="str">
        <f t="shared" si="189"/>
        <v xml:space="preserve"> </v>
      </c>
      <c r="AB890" s="91" t="str">
        <f t="shared" si="184"/>
        <v xml:space="preserve"> </v>
      </c>
      <c r="AC890" s="78"/>
      <c r="AD890" s="78"/>
      <c r="AE890" s="78"/>
      <c r="AG890" s="94" t="str">
        <f t="shared" si="185"/>
        <v>≤60</v>
      </c>
      <c r="AH890" s="94">
        <f t="shared" ca="1" si="186"/>
        <v>33</v>
      </c>
      <c r="AI890" s="95">
        <f t="shared" si="194"/>
        <v>0</v>
      </c>
      <c r="AJ890" s="95">
        <f t="shared" si="195"/>
        <v>0</v>
      </c>
      <c r="AK890" s="96">
        <f t="shared" si="190"/>
        <v>0</v>
      </c>
      <c r="AL890" s="96">
        <f t="shared" si="191"/>
        <v>0</v>
      </c>
    </row>
    <row r="891" spans="2:38" s="97" customFormat="1" ht="39.6" x14ac:dyDescent="0.3">
      <c r="B891" s="79">
        <f t="shared" si="192"/>
        <v>888</v>
      </c>
      <c r="C891" s="79"/>
      <c r="D891" s="80" t="s">
        <v>95</v>
      </c>
      <c r="E891" s="80"/>
      <c r="F891" s="81"/>
      <c r="G891" s="82" t="str">
        <f t="shared" si="193"/>
        <v xml:space="preserve">Группа от QF </v>
      </c>
      <c r="H891" s="83"/>
      <c r="I891" s="83"/>
      <c r="J891" s="133"/>
      <c r="K891" s="84"/>
      <c r="L891" s="85"/>
      <c r="M891" s="85"/>
      <c r="N891" s="86"/>
      <c r="O891" s="80"/>
      <c r="P891" s="87"/>
      <c r="Q891" s="88" t="str">
        <f t="shared" si="187"/>
        <v xml:space="preserve"> </v>
      </c>
      <c r="R891" s="89"/>
      <c r="S891" s="90" t="str">
        <f t="shared" si="188"/>
        <v xml:space="preserve"> </v>
      </c>
      <c r="T891" s="90"/>
      <c r="U891" s="90"/>
      <c r="V891" s="90"/>
      <c r="W891" s="90"/>
      <c r="X891" s="87" t="s">
        <v>75</v>
      </c>
      <c r="Y891" s="76"/>
      <c r="Z891" s="91">
        <f t="shared" si="183"/>
        <v>0</v>
      </c>
      <c r="AA891" s="88" t="str">
        <f t="shared" si="189"/>
        <v xml:space="preserve"> </v>
      </c>
      <c r="AB891" s="91" t="str">
        <f t="shared" si="184"/>
        <v xml:space="preserve"> </v>
      </c>
      <c r="AC891" s="78"/>
      <c r="AD891" s="78"/>
      <c r="AE891" s="78"/>
      <c r="AG891" s="94" t="str">
        <f t="shared" si="185"/>
        <v>≤60</v>
      </c>
      <c r="AH891" s="94">
        <f t="shared" ca="1" si="186"/>
        <v>25</v>
      </c>
      <c r="AI891" s="95">
        <f t="shared" si="194"/>
        <v>0</v>
      </c>
      <c r="AJ891" s="95">
        <f t="shared" si="195"/>
        <v>0</v>
      </c>
      <c r="AK891" s="96">
        <f t="shared" si="190"/>
        <v>0</v>
      </c>
      <c r="AL891" s="96">
        <f t="shared" si="191"/>
        <v>0</v>
      </c>
    </row>
    <row r="892" spans="2:38" s="97" customFormat="1" ht="39.6" x14ac:dyDescent="0.3">
      <c r="B892" s="79">
        <f t="shared" si="192"/>
        <v>889</v>
      </c>
      <c r="C892" s="79"/>
      <c r="D892" s="80" t="s">
        <v>95</v>
      </c>
      <c r="E892" s="80"/>
      <c r="F892" s="81"/>
      <c r="G892" s="82" t="str">
        <f t="shared" si="193"/>
        <v xml:space="preserve">Группа от QF </v>
      </c>
      <c r="H892" s="83"/>
      <c r="I892" s="83"/>
      <c r="J892" s="133"/>
      <c r="K892" s="84"/>
      <c r="L892" s="85"/>
      <c r="M892" s="85"/>
      <c r="N892" s="86"/>
      <c r="O892" s="80"/>
      <c r="P892" s="87"/>
      <c r="Q892" s="88" t="str">
        <f t="shared" si="187"/>
        <v xml:space="preserve"> </v>
      </c>
      <c r="R892" s="89"/>
      <c r="S892" s="90" t="str">
        <f t="shared" si="188"/>
        <v xml:space="preserve"> </v>
      </c>
      <c r="T892" s="90"/>
      <c r="U892" s="90"/>
      <c r="V892" s="90"/>
      <c r="W892" s="90"/>
      <c r="X892" s="87" t="s">
        <v>75</v>
      </c>
      <c r="Y892" s="76"/>
      <c r="Z892" s="91">
        <f t="shared" si="183"/>
        <v>0</v>
      </c>
      <c r="AA892" s="88" t="str">
        <f t="shared" si="189"/>
        <v xml:space="preserve"> </v>
      </c>
      <c r="AB892" s="91" t="str">
        <f t="shared" si="184"/>
        <v xml:space="preserve"> </v>
      </c>
      <c r="AC892" s="78"/>
      <c r="AD892" s="78"/>
      <c r="AE892" s="78"/>
      <c r="AG892" s="94" t="str">
        <f t="shared" si="185"/>
        <v>≤60</v>
      </c>
      <c r="AH892" s="94">
        <f t="shared" ca="1" si="186"/>
        <v>22</v>
      </c>
      <c r="AI892" s="95">
        <f t="shared" si="194"/>
        <v>0</v>
      </c>
      <c r="AJ892" s="95">
        <f t="shared" si="195"/>
        <v>0</v>
      </c>
      <c r="AK892" s="96">
        <f t="shared" si="190"/>
        <v>0</v>
      </c>
      <c r="AL892" s="96">
        <f t="shared" si="191"/>
        <v>0</v>
      </c>
    </row>
    <row r="893" spans="2:38" s="97" customFormat="1" ht="39.6" x14ac:dyDescent="0.3">
      <c r="B893" s="79">
        <f t="shared" si="192"/>
        <v>890</v>
      </c>
      <c r="C893" s="79"/>
      <c r="D893" s="80" t="s">
        <v>95</v>
      </c>
      <c r="E893" s="80"/>
      <c r="F893" s="81"/>
      <c r="G893" s="82" t="str">
        <f t="shared" si="193"/>
        <v xml:space="preserve">Группа от QF </v>
      </c>
      <c r="H893" s="83"/>
      <c r="I893" s="83"/>
      <c r="J893" s="133"/>
      <c r="K893" s="84"/>
      <c r="L893" s="85"/>
      <c r="M893" s="85"/>
      <c r="N893" s="86"/>
      <c r="O893" s="80"/>
      <c r="P893" s="87"/>
      <c r="Q893" s="88" t="str">
        <f t="shared" si="187"/>
        <v xml:space="preserve"> </v>
      </c>
      <c r="R893" s="89"/>
      <c r="S893" s="90" t="str">
        <f t="shared" si="188"/>
        <v xml:space="preserve"> </v>
      </c>
      <c r="T893" s="90"/>
      <c r="U893" s="90"/>
      <c r="V893" s="90"/>
      <c r="W893" s="90"/>
      <c r="X893" s="87" t="s">
        <v>75</v>
      </c>
      <c r="Y893" s="76"/>
      <c r="Z893" s="91">
        <f t="shared" si="183"/>
        <v>0</v>
      </c>
      <c r="AA893" s="88" t="str">
        <f t="shared" si="189"/>
        <v xml:space="preserve"> </v>
      </c>
      <c r="AB893" s="91" t="str">
        <f t="shared" si="184"/>
        <v xml:space="preserve"> </v>
      </c>
      <c r="AC893" s="78"/>
      <c r="AD893" s="78"/>
      <c r="AE893" s="78"/>
      <c r="AG893" s="94" t="str">
        <f t="shared" si="185"/>
        <v>≤60</v>
      </c>
      <c r="AH893" s="94">
        <f t="shared" ca="1" si="186"/>
        <v>28</v>
      </c>
      <c r="AI893" s="95">
        <f t="shared" si="194"/>
        <v>0</v>
      </c>
      <c r="AJ893" s="95">
        <f t="shared" si="195"/>
        <v>0</v>
      </c>
      <c r="AK893" s="96">
        <f t="shared" si="190"/>
        <v>0</v>
      </c>
      <c r="AL893" s="96">
        <f t="shared" si="191"/>
        <v>0</v>
      </c>
    </row>
    <row r="894" spans="2:38" s="97" customFormat="1" ht="39.6" x14ac:dyDescent="0.3">
      <c r="B894" s="79">
        <f t="shared" si="192"/>
        <v>891</v>
      </c>
      <c r="C894" s="79"/>
      <c r="D894" s="80" t="s">
        <v>95</v>
      </c>
      <c r="E894" s="80"/>
      <c r="F894" s="81"/>
      <c r="G894" s="82" t="str">
        <f t="shared" si="193"/>
        <v xml:space="preserve">Группа от QF </v>
      </c>
      <c r="H894" s="83"/>
      <c r="I894" s="83"/>
      <c r="J894" s="133"/>
      <c r="K894" s="84"/>
      <c r="L894" s="85"/>
      <c r="M894" s="85"/>
      <c r="N894" s="86"/>
      <c r="O894" s="80"/>
      <c r="P894" s="87"/>
      <c r="Q894" s="88" t="str">
        <f t="shared" si="187"/>
        <v xml:space="preserve"> </v>
      </c>
      <c r="R894" s="89"/>
      <c r="S894" s="90" t="str">
        <f t="shared" si="188"/>
        <v xml:space="preserve"> </v>
      </c>
      <c r="T894" s="90"/>
      <c r="U894" s="90"/>
      <c r="V894" s="90"/>
      <c r="W894" s="90"/>
      <c r="X894" s="87" t="s">
        <v>75</v>
      </c>
      <c r="Y894" s="76"/>
      <c r="Z894" s="91">
        <f t="shared" si="183"/>
        <v>0</v>
      </c>
      <c r="AA894" s="88" t="str">
        <f t="shared" si="189"/>
        <v xml:space="preserve"> </v>
      </c>
      <c r="AB894" s="91" t="str">
        <f t="shared" si="184"/>
        <v xml:space="preserve"> </v>
      </c>
      <c r="AC894" s="78"/>
      <c r="AD894" s="78"/>
      <c r="AE894" s="78"/>
      <c r="AG894" s="94" t="str">
        <f t="shared" si="185"/>
        <v>≤60</v>
      </c>
      <c r="AH894" s="94">
        <f t="shared" ca="1" si="186"/>
        <v>20</v>
      </c>
      <c r="AI894" s="95">
        <f t="shared" si="194"/>
        <v>0</v>
      </c>
      <c r="AJ894" s="95">
        <f t="shared" si="195"/>
        <v>0</v>
      </c>
      <c r="AK894" s="96">
        <f t="shared" si="190"/>
        <v>0</v>
      </c>
      <c r="AL894" s="96">
        <f t="shared" si="191"/>
        <v>0</v>
      </c>
    </row>
    <row r="895" spans="2:38" s="97" customFormat="1" ht="39.6" x14ac:dyDescent="0.3">
      <c r="B895" s="79">
        <f t="shared" si="192"/>
        <v>892</v>
      </c>
      <c r="C895" s="79"/>
      <c r="D895" s="80" t="s">
        <v>95</v>
      </c>
      <c r="E895" s="80"/>
      <c r="F895" s="81"/>
      <c r="G895" s="82" t="str">
        <f t="shared" si="193"/>
        <v xml:space="preserve">Группа от QF </v>
      </c>
      <c r="H895" s="83"/>
      <c r="I895" s="83"/>
      <c r="J895" s="133"/>
      <c r="K895" s="84"/>
      <c r="L895" s="85"/>
      <c r="M895" s="85"/>
      <c r="N895" s="86"/>
      <c r="O895" s="80"/>
      <c r="P895" s="87"/>
      <c r="Q895" s="88" t="str">
        <f t="shared" si="187"/>
        <v xml:space="preserve"> </v>
      </c>
      <c r="R895" s="89"/>
      <c r="S895" s="90" t="str">
        <f t="shared" si="188"/>
        <v xml:space="preserve"> </v>
      </c>
      <c r="T895" s="90"/>
      <c r="U895" s="90"/>
      <c r="V895" s="90"/>
      <c r="W895" s="90"/>
      <c r="X895" s="87" t="s">
        <v>75</v>
      </c>
      <c r="Y895" s="76"/>
      <c r="Z895" s="91">
        <f t="shared" si="183"/>
        <v>0</v>
      </c>
      <c r="AA895" s="88" t="str">
        <f t="shared" si="189"/>
        <v xml:space="preserve"> </v>
      </c>
      <c r="AB895" s="91" t="str">
        <f t="shared" si="184"/>
        <v xml:space="preserve"> </v>
      </c>
      <c r="AC895" s="78"/>
      <c r="AD895" s="78"/>
      <c r="AE895" s="78"/>
      <c r="AG895" s="94" t="str">
        <f t="shared" si="185"/>
        <v>≤60</v>
      </c>
      <c r="AH895" s="94">
        <f t="shared" ca="1" si="186"/>
        <v>41</v>
      </c>
      <c r="AI895" s="95">
        <f t="shared" si="194"/>
        <v>0</v>
      </c>
      <c r="AJ895" s="95">
        <f t="shared" si="195"/>
        <v>0</v>
      </c>
      <c r="AK895" s="96">
        <f t="shared" si="190"/>
        <v>0</v>
      </c>
      <c r="AL895" s="96">
        <f t="shared" si="191"/>
        <v>0</v>
      </c>
    </row>
    <row r="896" spans="2:38" s="97" customFormat="1" ht="39.6" x14ac:dyDescent="0.3">
      <c r="B896" s="79">
        <f t="shared" si="192"/>
        <v>893</v>
      </c>
      <c r="C896" s="79"/>
      <c r="D896" s="80" t="s">
        <v>95</v>
      </c>
      <c r="E896" s="80"/>
      <c r="F896" s="81"/>
      <c r="G896" s="82" t="str">
        <f t="shared" si="193"/>
        <v xml:space="preserve">Группа от QF </v>
      </c>
      <c r="H896" s="83"/>
      <c r="I896" s="83"/>
      <c r="J896" s="133"/>
      <c r="K896" s="84"/>
      <c r="L896" s="85"/>
      <c r="M896" s="85"/>
      <c r="N896" s="86"/>
      <c r="O896" s="80"/>
      <c r="P896" s="87"/>
      <c r="Q896" s="88" t="str">
        <f t="shared" si="187"/>
        <v xml:space="preserve"> </v>
      </c>
      <c r="R896" s="89"/>
      <c r="S896" s="90" t="str">
        <f t="shared" si="188"/>
        <v xml:space="preserve"> </v>
      </c>
      <c r="T896" s="90"/>
      <c r="U896" s="90"/>
      <c r="V896" s="90"/>
      <c r="W896" s="90"/>
      <c r="X896" s="87" t="s">
        <v>75</v>
      </c>
      <c r="Y896" s="76"/>
      <c r="Z896" s="91">
        <f t="shared" si="183"/>
        <v>0</v>
      </c>
      <c r="AA896" s="88" t="str">
        <f t="shared" si="189"/>
        <v xml:space="preserve"> </v>
      </c>
      <c r="AB896" s="91" t="str">
        <f t="shared" si="184"/>
        <v xml:space="preserve"> </v>
      </c>
      <c r="AC896" s="78"/>
      <c r="AD896" s="78"/>
      <c r="AE896" s="78"/>
      <c r="AG896" s="94" t="str">
        <f t="shared" si="185"/>
        <v>≤60</v>
      </c>
      <c r="AH896" s="94">
        <f t="shared" ca="1" si="186"/>
        <v>34</v>
      </c>
      <c r="AI896" s="95">
        <f t="shared" si="194"/>
        <v>0</v>
      </c>
      <c r="AJ896" s="95">
        <f t="shared" si="195"/>
        <v>0</v>
      </c>
      <c r="AK896" s="96">
        <f t="shared" si="190"/>
        <v>0</v>
      </c>
      <c r="AL896" s="96">
        <f t="shared" si="191"/>
        <v>0</v>
      </c>
    </row>
    <row r="897" spans="2:38" s="97" customFormat="1" ht="39.6" x14ac:dyDescent="0.3">
      <c r="B897" s="79">
        <f t="shared" si="192"/>
        <v>894</v>
      </c>
      <c r="C897" s="79"/>
      <c r="D897" s="80" t="s">
        <v>95</v>
      </c>
      <c r="E897" s="80"/>
      <c r="F897" s="81"/>
      <c r="G897" s="82" t="str">
        <f t="shared" si="193"/>
        <v xml:space="preserve">Группа от QF </v>
      </c>
      <c r="H897" s="83"/>
      <c r="I897" s="83"/>
      <c r="J897" s="133"/>
      <c r="K897" s="84"/>
      <c r="L897" s="85"/>
      <c r="M897" s="85"/>
      <c r="N897" s="86"/>
      <c r="O897" s="80"/>
      <c r="P897" s="87"/>
      <c r="Q897" s="88" t="str">
        <f t="shared" si="187"/>
        <v xml:space="preserve"> </v>
      </c>
      <c r="R897" s="89"/>
      <c r="S897" s="90" t="str">
        <f t="shared" si="188"/>
        <v xml:space="preserve"> </v>
      </c>
      <c r="T897" s="90"/>
      <c r="U897" s="90"/>
      <c r="V897" s="90"/>
      <c r="W897" s="90"/>
      <c r="X897" s="87" t="s">
        <v>75</v>
      </c>
      <c r="Y897" s="76"/>
      <c r="Z897" s="91">
        <f t="shared" si="183"/>
        <v>0</v>
      </c>
      <c r="AA897" s="88" t="str">
        <f t="shared" si="189"/>
        <v xml:space="preserve"> </v>
      </c>
      <c r="AB897" s="91" t="str">
        <f t="shared" si="184"/>
        <v xml:space="preserve"> </v>
      </c>
      <c r="AC897" s="78"/>
      <c r="AD897" s="78"/>
      <c r="AE897" s="78"/>
      <c r="AG897" s="94" t="str">
        <f t="shared" si="185"/>
        <v>≤60</v>
      </c>
      <c r="AH897" s="94">
        <f t="shared" ca="1" si="186"/>
        <v>32</v>
      </c>
      <c r="AI897" s="95">
        <f t="shared" si="194"/>
        <v>0</v>
      </c>
      <c r="AJ897" s="95">
        <f t="shared" si="195"/>
        <v>0</v>
      </c>
      <c r="AK897" s="96">
        <f t="shared" si="190"/>
        <v>0</v>
      </c>
      <c r="AL897" s="96">
        <f t="shared" si="191"/>
        <v>0</v>
      </c>
    </row>
    <row r="898" spans="2:38" s="97" customFormat="1" ht="39.6" x14ac:dyDescent="0.3">
      <c r="B898" s="79">
        <f t="shared" si="192"/>
        <v>895</v>
      </c>
      <c r="C898" s="79"/>
      <c r="D898" s="80" t="s">
        <v>95</v>
      </c>
      <c r="E898" s="80"/>
      <c r="F898" s="81"/>
      <c r="G898" s="82" t="str">
        <f t="shared" si="193"/>
        <v xml:space="preserve">Группа от QF </v>
      </c>
      <c r="H898" s="83"/>
      <c r="I898" s="83"/>
      <c r="J898" s="133"/>
      <c r="K898" s="84"/>
      <c r="L898" s="85"/>
      <c r="M898" s="85"/>
      <c r="N898" s="86"/>
      <c r="O898" s="80"/>
      <c r="P898" s="87"/>
      <c r="Q898" s="88" t="str">
        <f t="shared" si="187"/>
        <v xml:space="preserve"> </v>
      </c>
      <c r="R898" s="89"/>
      <c r="S898" s="90" t="str">
        <f t="shared" si="188"/>
        <v xml:space="preserve"> </v>
      </c>
      <c r="T898" s="90"/>
      <c r="U898" s="90"/>
      <c r="V898" s="90"/>
      <c r="W898" s="90"/>
      <c r="X898" s="87" t="s">
        <v>75</v>
      </c>
      <c r="Y898" s="76"/>
      <c r="Z898" s="91">
        <f t="shared" si="183"/>
        <v>0</v>
      </c>
      <c r="AA898" s="88" t="str">
        <f t="shared" si="189"/>
        <v xml:space="preserve"> </v>
      </c>
      <c r="AB898" s="91" t="str">
        <f t="shared" si="184"/>
        <v xml:space="preserve"> </v>
      </c>
      <c r="AC898" s="78"/>
      <c r="AD898" s="78"/>
      <c r="AE898" s="78"/>
      <c r="AG898" s="94" t="str">
        <f t="shared" si="185"/>
        <v>≤60</v>
      </c>
      <c r="AH898" s="94">
        <f t="shared" ca="1" si="186"/>
        <v>46</v>
      </c>
      <c r="AI898" s="95">
        <f t="shared" si="194"/>
        <v>0</v>
      </c>
      <c r="AJ898" s="95">
        <f t="shared" si="195"/>
        <v>0</v>
      </c>
      <c r="AK898" s="96">
        <f t="shared" si="190"/>
        <v>0</v>
      </c>
      <c r="AL898" s="96">
        <f t="shared" si="191"/>
        <v>0</v>
      </c>
    </row>
    <row r="899" spans="2:38" s="97" customFormat="1" ht="39.6" x14ac:dyDescent="0.3">
      <c r="B899" s="79">
        <f t="shared" si="192"/>
        <v>896</v>
      </c>
      <c r="C899" s="79"/>
      <c r="D899" s="80" t="s">
        <v>95</v>
      </c>
      <c r="E899" s="80"/>
      <c r="F899" s="81"/>
      <c r="G899" s="82" t="str">
        <f t="shared" si="193"/>
        <v xml:space="preserve">Группа от QF </v>
      </c>
      <c r="H899" s="83"/>
      <c r="I899" s="83"/>
      <c r="J899" s="133"/>
      <c r="K899" s="84"/>
      <c r="L899" s="85"/>
      <c r="M899" s="85"/>
      <c r="N899" s="86"/>
      <c r="O899" s="80"/>
      <c r="P899" s="87"/>
      <c r="Q899" s="88" t="str">
        <f t="shared" si="187"/>
        <v xml:space="preserve"> </v>
      </c>
      <c r="R899" s="89"/>
      <c r="S899" s="90" t="str">
        <f t="shared" si="188"/>
        <v xml:space="preserve"> </v>
      </c>
      <c r="T899" s="90"/>
      <c r="U899" s="90"/>
      <c r="V899" s="90"/>
      <c r="W899" s="90"/>
      <c r="X899" s="87" t="s">
        <v>75</v>
      </c>
      <c r="Y899" s="76"/>
      <c r="Z899" s="91">
        <f t="shared" ref="Z899:Z962" si="196">IF(R899=$AC$1,J899*3,IF(R899=$AD$1,J899*5,IF(R899=$AE$1,J899*8,IF(R899=$AF$1,J899*12*0.75,0))))</f>
        <v>0</v>
      </c>
      <c r="AA899" s="88" t="str">
        <f t="shared" si="189"/>
        <v xml:space="preserve"> </v>
      </c>
      <c r="AB899" s="91" t="str">
        <f t="shared" ref="AB899:AB962" si="197">IF(R899=$AC$1,J899*5,IF(R899=$AD$1,J899*10,IF(R899=$AE$1,J899*10,IF(R899=$AF$1,J899*12," "))))</f>
        <v xml:space="preserve"> </v>
      </c>
      <c r="AC899" s="78"/>
      <c r="AD899" s="78"/>
      <c r="AE899" s="78"/>
      <c r="AG899" s="94" t="str">
        <f t="shared" ref="AG899:AG962" si="198">IF(J899&gt;63,"≤120","≤60")</f>
        <v>≤60</v>
      </c>
      <c r="AH899" s="94">
        <f t="shared" ref="AH899:AH962" ca="1" si="199">IF(J899&lt;63,RANDBETWEEN(20,50),RANDBETWEEN(60,110))</f>
        <v>39</v>
      </c>
      <c r="AI899" s="95">
        <f t="shared" si="194"/>
        <v>0</v>
      </c>
      <c r="AJ899" s="95">
        <f t="shared" si="195"/>
        <v>0</v>
      </c>
      <c r="AK899" s="96">
        <f t="shared" si="190"/>
        <v>0</v>
      </c>
      <c r="AL899" s="96">
        <f t="shared" si="191"/>
        <v>0</v>
      </c>
    </row>
    <row r="900" spans="2:38" s="97" customFormat="1" ht="39.6" x14ac:dyDescent="0.3">
      <c r="B900" s="79">
        <f t="shared" si="192"/>
        <v>897</v>
      </c>
      <c r="C900" s="79"/>
      <c r="D900" s="80" t="s">
        <v>95</v>
      </c>
      <c r="E900" s="80"/>
      <c r="F900" s="81"/>
      <c r="G900" s="82" t="str">
        <f t="shared" si="193"/>
        <v xml:space="preserve">Группа от QF </v>
      </c>
      <c r="H900" s="83"/>
      <c r="I900" s="83"/>
      <c r="J900" s="133"/>
      <c r="K900" s="84"/>
      <c r="L900" s="85"/>
      <c r="M900" s="85"/>
      <c r="N900" s="86"/>
      <c r="O900" s="80"/>
      <c r="P900" s="87"/>
      <c r="Q900" s="88" t="str">
        <f t="shared" ref="Q900:Q963" si="200">IF(Z900=0," ","-")</f>
        <v xml:space="preserve"> </v>
      </c>
      <c r="R900" s="89"/>
      <c r="S900" s="90" t="str">
        <f t="shared" ref="S900:S963" si="201">IF(Z900=0," ","-")</f>
        <v xml:space="preserve"> </v>
      </c>
      <c r="T900" s="90"/>
      <c r="U900" s="90"/>
      <c r="V900" s="90"/>
      <c r="W900" s="90"/>
      <c r="X900" s="87" t="s">
        <v>75</v>
      </c>
      <c r="Y900" s="76"/>
      <c r="Z900" s="91">
        <f t="shared" si="196"/>
        <v>0</v>
      </c>
      <c r="AA900" s="88" t="str">
        <f t="shared" ref="AA900:AA963" si="202">IF(Z900=0," ","-")</f>
        <v xml:space="preserve"> </v>
      </c>
      <c r="AB900" s="91" t="str">
        <f t="shared" si="197"/>
        <v xml:space="preserve"> </v>
      </c>
      <c r="AC900" s="78"/>
      <c r="AD900" s="78"/>
      <c r="AE900" s="78"/>
      <c r="AG900" s="94" t="str">
        <f t="shared" si="198"/>
        <v>≤60</v>
      </c>
      <c r="AH900" s="94">
        <f t="shared" ca="1" si="199"/>
        <v>30</v>
      </c>
      <c r="AI900" s="95">
        <f t="shared" si="194"/>
        <v>0</v>
      </c>
      <c r="AJ900" s="95">
        <f t="shared" si="195"/>
        <v>0</v>
      </c>
      <c r="AK900" s="96">
        <f t="shared" ref="AK900:AK963" si="203">ROUND(J900*1.13,0)</f>
        <v>0</v>
      </c>
      <c r="AL900" s="96">
        <f t="shared" ref="AL900:AL963" si="204">ROUND(J900*1.45,0)</f>
        <v>0</v>
      </c>
    </row>
    <row r="901" spans="2:38" s="97" customFormat="1" ht="39.6" x14ac:dyDescent="0.3">
      <c r="B901" s="79">
        <f t="shared" si="192"/>
        <v>898</v>
      </c>
      <c r="C901" s="79"/>
      <c r="D901" s="80" t="s">
        <v>95</v>
      </c>
      <c r="E901" s="80"/>
      <c r="F901" s="81"/>
      <c r="G901" s="82" t="str">
        <f t="shared" si="193"/>
        <v xml:space="preserve">Группа от QF </v>
      </c>
      <c r="H901" s="83"/>
      <c r="I901" s="83"/>
      <c r="J901" s="133"/>
      <c r="K901" s="84"/>
      <c r="L901" s="85"/>
      <c r="M901" s="85"/>
      <c r="N901" s="86"/>
      <c r="O901" s="80"/>
      <c r="P901" s="87"/>
      <c r="Q901" s="88" t="str">
        <f t="shared" si="200"/>
        <v xml:space="preserve"> </v>
      </c>
      <c r="R901" s="89"/>
      <c r="S901" s="90" t="str">
        <f t="shared" si="201"/>
        <v xml:space="preserve"> </v>
      </c>
      <c r="T901" s="90"/>
      <c r="U901" s="90"/>
      <c r="V901" s="90"/>
      <c r="W901" s="90"/>
      <c r="X901" s="87" t="s">
        <v>75</v>
      </c>
      <c r="Y901" s="76"/>
      <c r="Z901" s="91">
        <f t="shared" si="196"/>
        <v>0</v>
      </c>
      <c r="AA901" s="88" t="str">
        <f t="shared" si="202"/>
        <v xml:space="preserve"> </v>
      </c>
      <c r="AB901" s="91" t="str">
        <f t="shared" si="197"/>
        <v xml:space="preserve"> </v>
      </c>
      <c r="AC901" s="78"/>
      <c r="AD901" s="78"/>
      <c r="AE901" s="78"/>
      <c r="AG901" s="94" t="str">
        <f t="shared" si="198"/>
        <v>≤60</v>
      </c>
      <c r="AH901" s="94">
        <f t="shared" ca="1" si="199"/>
        <v>25</v>
      </c>
      <c r="AI901" s="95">
        <f t="shared" si="194"/>
        <v>0</v>
      </c>
      <c r="AJ901" s="95">
        <f t="shared" si="195"/>
        <v>0</v>
      </c>
      <c r="AK901" s="96">
        <f t="shared" si="203"/>
        <v>0</v>
      </c>
      <c r="AL901" s="96">
        <f t="shared" si="204"/>
        <v>0</v>
      </c>
    </row>
    <row r="902" spans="2:38" s="97" customFormat="1" ht="39.6" x14ac:dyDescent="0.3">
      <c r="B902" s="79">
        <f t="shared" ref="B902:B965" si="205">(IF(B900+B901=0,(B899+1),(IF(B901=0,(B900+1),B901+1))))</f>
        <v>899</v>
      </c>
      <c r="C902" s="79"/>
      <c r="D902" s="80" t="s">
        <v>95</v>
      </c>
      <c r="E902" s="80"/>
      <c r="F902" s="81"/>
      <c r="G902" s="82" t="str">
        <f t="shared" si="193"/>
        <v xml:space="preserve">Группа от QF </v>
      </c>
      <c r="H902" s="83"/>
      <c r="I902" s="83"/>
      <c r="J902" s="133"/>
      <c r="K902" s="84"/>
      <c r="L902" s="85"/>
      <c r="M902" s="85"/>
      <c r="N902" s="86"/>
      <c r="O902" s="80"/>
      <c r="P902" s="87"/>
      <c r="Q902" s="88" t="str">
        <f t="shared" si="200"/>
        <v xml:space="preserve"> </v>
      </c>
      <c r="R902" s="89"/>
      <c r="S902" s="90" t="str">
        <f t="shared" si="201"/>
        <v xml:space="preserve"> </v>
      </c>
      <c r="T902" s="90"/>
      <c r="U902" s="90"/>
      <c r="V902" s="90"/>
      <c r="W902" s="90"/>
      <c r="X902" s="87" t="s">
        <v>75</v>
      </c>
      <c r="Y902" s="76"/>
      <c r="Z902" s="91">
        <f t="shared" si="196"/>
        <v>0</v>
      </c>
      <c r="AA902" s="88" t="str">
        <f t="shared" si="202"/>
        <v xml:space="preserve"> </v>
      </c>
      <c r="AB902" s="91" t="str">
        <f t="shared" si="197"/>
        <v xml:space="preserve"> </v>
      </c>
      <c r="AC902" s="78"/>
      <c r="AD902" s="78"/>
      <c r="AE902" s="78"/>
      <c r="AG902" s="94" t="str">
        <f t="shared" si="198"/>
        <v>≤60</v>
      </c>
      <c r="AH902" s="94">
        <f t="shared" ca="1" si="199"/>
        <v>50</v>
      </c>
      <c r="AI902" s="95">
        <f t="shared" si="194"/>
        <v>0</v>
      </c>
      <c r="AJ902" s="95">
        <f t="shared" si="195"/>
        <v>0</v>
      </c>
      <c r="AK902" s="96">
        <f t="shared" si="203"/>
        <v>0</v>
      </c>
      <c r="AL902" s="96">
        <f t="shared" si="204"/>
        <v>0</v>
      </c>
    </row>
    <row r="903" spans="2:38" s="97" customFormat="1" ht="39.6" x14ac:dyDescent="0.3">
      <c r="B903" s="79">
        <f t="shared" si="205"/>
        <v>900</v>
      </c>
      <c r="C903" s="79"/>
      <c r="D903" s="80" t="s">
        <v>95</v>
      </c>
      <c r="E903" s="80"/>
      <c r="F903" s="81"/>
      <c r="G903" s="82" t="str">
        <f t="shared" si="193"/>
        <v xml:space="preserve">Группа от QF </v>
      </c>
      <c r="H903" s="83"/>
      <c r="I903" s="83"/>
      <c r="J903" s="133"/>
      <c r="K903" s="84"/>
      <c r="L903" s="85"/>
      <c r="M903" s="85"/>
      <c r="N903" s="86"/>
      <c r="O903" s="80"/>
      <c r="P903" s="87"/>
      <c r="Q903" s="88" t="str">
        <f t="shared" si="200"/>
        <v xml:space="preserve"> </v>
      </c>
      <c r="R903" s="89"/>
      <c r="S903" s="90" t="str">
        <f t="shared" si="201"/>
        <v xml:space="preserve"> </v>
      </c>
      <c r="T903" s="90"/>
      <c r="U903" s="90"/>
      <c r="V903" s="90"/>
      <c r="W903" s="90"/>
      <c r="X903" s="87" t="s">
        <v>75</v>
      </c>
      <c r="Y903" s="76"/>
      <c r="Z903" s="91">
        <f t="shared" si="196"/>
        <v>0</v>
      </c>
      <c r="AA903" s="88" t="str">
        <f t="shared" si="202"/>
        <v xml:space="preserve"> </v>
      </c>
      <c r="AB903" s="91" t="str">
        <f t="shared" si="197"/>
        <v xml:space="preserve"> </v>
      </c>
      <c r="AC903" s="78"/>
      <c r="AD903" s="78"/>
      <c r="AE903" s="78"/>
      <c r="AG903" s="94" t="str">
        <f t="shared" si="198"/>
        <v>≤60</v>
      </c>
      <c r="AH903" s="94">
        <f t="shared" ca="1" si="199"/>
        <v>26</v>
      </c>
      <c r="AI903" s="95">
        <f t="shared" si="194"/>
        <v>0</v>
      </c>
      <c r="AJ903" s="95">
        <f t="shared" si="195"/>
        <v>0</v>
      </c>
      <c r="AK903" s="96">
        <f t="shared" si="203"/>
        <v>0</v>
      </c>
      <c r="AL903" s="96">
        <f t="shared" si="204"/>
        <v>0</v>
      </c>
    </row>
    <row r="904" spans="2:38" s="97" customFormat="1" ht="39.6" x14ac:dyDescent="0.3">
      <c r="B904" s="79">
        <f t="shared" si="205"/>
        <v>901</v>
      </c>
      <c r="C904" s="79"/>
      <c r="D904" s="80" t="s">
        <v>95</v>
      </c>
      <c r="E904" s="80"/>
      <c r="F904" s="81"/>
      <c r="G904" s="82" t="str">
        <f t="shared" si="193"/>
        <v xml:space="preserve">Группа от QF </v>
      </c>
      <c r="H904" s="83"/>
      <c r="I904" s="83"/>
      <c r="J904" s="133"/>
      <c r="K904" s="84"/>
      <c r="L904" s="85"/>
      <c r="M904" s="85"/>
      <c r="N904" s="86"/>
      <c r="O904" s="80"/>
      <c r="P904" s="87"/>
      <c r="Q904" s="88" t="str">
        <f t="shared" si="200"/>
        <v xml:space="preserve"> </v>
      </c>
      <c r="R904" s="89"/>
      <c r="S904" s="90" t="str">
        <f t="shared" si="201"/>
        <v xml:space="preserve"> </v>
      </c>
      <c r="T904" s="90"/>
      <c r="U904" s="90"/>
      <c r="V904" s="90"/>
      <c r="W904" s="90"/>
      <c r="X904" s="87" t="s">
        <v>75</v>
      </c>
      <c r="Y904" s="76"/>
      <c r="Z904" s="91">
        <f t="shared" si="196"/>
        <v>0</v>
      </c>
      <c r="AA904" s="88" t="str">
        <f t="shared" si="202"/>
        <v xml:space="preserve"> </v>
      </c>
      <c r="AB904" s="91" t="str">
        <f t="shared" si="197"/>
        <v xml:space="preserve"> </v>
      </c>
      <c r="AC904" s="78"/>
      <c r="AD904" s="78"/>
      <c r="AE904" s="78"/>
      <c r="AG904" s="94" t="str">
        <f t="shared" si="198"/>
        <v>≤60</v>
      </c>
      <c r="AH904" s="94">
        <f t="shared" ca="1" si="199"/>
        <v>41</v>
      </c>
      <c r="AI904" s="95">
        <f t="shared" si="194"/>
        <v>0</v>
      </c>
      <c r="AJ904" s="95">
        <f t="shared" si="195"/>
        <v>0</v>
      </c>
      <c r="AK904" s="96">
        <f t="shared" si="203"/>
        <v>0</v>
      </c>
      <c r="AL904" s="96">
        <f t="shared" si="204"/>
        <v>0</v>
      </c>
    </row>
    <row r="905" spans="2:38" s="97" customFormat="1" ht="39.6" x14ac:dyDescent="0.3">
      <c r="B905" s="79">
        <f t="shared" si="205"/>
        <v>902</v>
      </c>
      <c r="C905" s="79"/>
      <c r="D905" s="80" t="s">
        <v>95</v>
      </c>
      <c r="E905" s="80"/>
      <c r="F905" s="81"/>
      <c r="G905" s="82" t="str">
        <f t="shared" si="193"/>
        <v xml:space="preserve">Группа от QF </v>
      </c>
      <c r="H905" s="83"/>
      <c r="I905" s="83"/>
      <c r="J905" s="133"/>
      <c r="K905" s="84"/>
      <c r="L905" s="85"/>
      <c r="M905" s="85"/>
      <c r="N905" s="86"/>
      <c r="O905" s="80"/>
      <c r="P905" s="87"/>
      <c r="Q905" s="88" t="str">
        <f t="shared" si="200"/>
        <v xml:space="preserve"> </v>
      </c>
      <c r="R905" s="89"/>
      <c r="S905" s="90" t="str">
        <f t="shared" si="201"/>
        <v xml:space="preserve"> </v>
      </c>
      <c r="T905" s="90"/>
      <c r="U905" s="90"/>
      <c r="V905" s="90"/>
      <c r="W905" s="90"/>
      <c r="X905" s="87" t="s">
        <v>75</v>
      </c>
      <c r="Y905" s="76"/>
      <c r="Z905" s="91">
        <f t="shared" si="196"/>
        <v>0</v>
      </c>
      <c r="AA905" s="88" t="str">
        <f t="shared" si="202"/>
        <v xml:space="preserve"> </v>
      </c>
      <c r="AB905" s="91" t="str">
        <f t="shared" si="197"/>
        <v xml:space="preserve"> </v>
      </c>
      <c r="AC905" s="78"/>
      <c r="AD905" s="78"/>
      <c r="AE905" s="78"/>
      <c r="AG905" s="94" t="str">
        <f t="shared" si="198"/>
        <v>≤60</v>
      </c>
      <c r="AH905" s="94">
        <f t="shared" ca="1" si="199"/>
        <v>24</v>
      </c>
      <c r="AI905" s="95">
        <f t="shared" si="194"/>
        <v>0</v>
      </c>
      <c r="AJ905" s="95">
        <f t="shared" si="195"/>
        <v>0</v>
      </c>
      <c r="AK905" s="96">
        <f t="shared" si="203"/>
        <v>0</v>
      </c>
      <c r="AL905" s="96">
        <f t="shared" si="204"/>
        <v>0</v>
      </c>
    </row>
    <row r="906" spans="2:38" s="97" customFormat="1" ht="39.6" x14ac:dyDescent="0.3">
      <c r="B906" s="79">
        <f t="shared" si="205"/>
        <v>903</v>
      </c>
      <c r="C906" s="79"/>
      <c r="D906" s="80" t="s">
        <v>95</v>
      </c>
      <c r="E906" s="80"/>
      <c r="F906" s="81"/>
      <c r="G906" s="82" t="str">
        <f t="shared" si="193"/>
        <v xml:space="preserve">Группа от QF </v>
      </c>
      <c r="H906" s="83"/>
      <c r="I906" s="83"/>
      <c r="J906" s="133"/>
      <c r="K906" s="84"/>
      <c r="L906" s="85"/>
      <c r="M906" s="85"/>
      <c r="N906" s="86"/>
      <c r="O906" s="80"/>
      <c r="P906" s="87"/>
      <c r="Q906" s="88" t="str">
        <f t="shared" si="200"/>
        <v xml:space="preserve"> </v>
      </c>
      <c r="R906" s="89"/>
      <c r="S906" s="90" t="str">
        <f t="shared" si="201"/>
        <v xml:space="preserve"> </v>
      </c>
      <c r="T906" s="90"/>
      <c r="U906" s="90"/>
      <c r="V906" s="90"/>
      <c r="W906" s="90"/>
      <c r="X906" s="87" t="s">
        <v>75</v>
      </c>
      <c r="Y906" s="76"/>
      <c r="Z906" s="91">
        <f t="shared" si="196"/>
        <v>0</v>
      </c>
      <c r="AA906" s="88" t="str">
        <f t="shared" si="202"/>
        <v xml:space="preserve"> </v>
      </c>
      <c r="AB906" s="91" t="str">
        <f t="shared" si="197"/>
        <v xml:space="preserve"> </v>
      </c>
      <c r="AC906" s="78"/>
      <c r="AD906" s="78"/>
      <c r="AE906" s="78"/>
      <c r="AG906" s="94" t="str">
        <f t="shared" si="198"/>
        <v>≤60</v>
      </c>
      <c r="AH906" s="94">
        <f t="shared" ca="1" si="199"/>
        <v>28</v>
      </c>
      <c r="AI906" s="95">
        <f t="shared" si="194"/>
        <v>0</v>
      </c>
      <c r="AJ906" s="95">
        <f t="shared" si="195"/>
        <v>0</v>
      </c>
      <c r="AK906" s="96">
        <f t="shared" si="203"/>
        <v>0</v>
      </c>
      <c r="AL906" s="96">
        <f t="shared" si="204"/>
        <v>0</v>
      </c>
    </row>
    <row r="907" spans="2:38" s="97" customFormat="1" ht="39.6" x14ac:dyDescent="0.3">
      <c r="B907" s="79">
        <f t="shared" si="205"/>
        <v>904</v>
      </c>
      <c r="C907" s="79"/>
      <c r="D907" s="80" t="s">
        <v>95</v>
      </c>
      <c r="E907" s="80"/>
      <c r="F907" s="81"/>
      <c r="G907" s="82" t="str">
        <f t="shared" si="193"/>
        <v xml:space="preserve">Группа от QF </v>
      </c>
      <c r="H907" s="83"/>
      <c r="I907" s="83"/>
      <c r="J907" s="133"/>
      <c r="K907" s="84"/>
      <c r="L907" s="85"/>
      <c r="M907" s="85"/>
      <c r="N907" s="86"/>
      <c r="O907" s="80"/>
      <c r="P907" s="87"/>
      <c r="Q907" s="88" t="str">
        <f t="shared" si="200"/>
        <v xml:space="preserve"> </v>
      </c>
      <c r="R907" s="89"/>
      <c r="S907" s="90" t="str">
        <f t="shared" si="201"/>
        <v xml:space="preserve"> </v>
      </c>
      <c r="T907" s="90"/>
      <c r="U907" s="90"/>
      <c r="V907" s="90"/>
      <c r="W907" s="90"/>
      <c r="X907" s="87" t="s">
        <v>75</v>
      </c>
      <c r="Y907" s="76"/>
      <c r="Z907" s="91">
        <f t="shared" si="196"/>
        <v>0</v>
      </c>
      <c r="AA907" s="88" t="str">
        <f t="shared" si="202"/>
        <v xml:space="preserve"> </v>
      </c>
      <c r="AB907" s="91" t="str">
        <f t="shared" si="197"/>
        <v xml:space="preserve"> </v>
      </c>
      <c r="AC907" s="78"/>
      <c r="AD907" s="78"/>
      <c r="AE907" s="78"/>
      <c r="AG907" s="94" t="str">
        <f t="shared" si="198"/>
        <v>≤60</v>
      </c>
      <c r="AH907" s="94">
        <f t="shared" ca="1" si="199"/>
        <v>26</v>
      </c>
      <c r="AI907" s="95">
        <f t="shared" si="194"/>
        <v>0</v>
      </c>
      <c r="AJ907" s="95">
        <f t="shared" si="195"/>
        <v>0</v>
      </c>
      <c r="AK907" s="96">
        <f t="shared" si="203"/>
        <v>0</v>
      </c>
      <c r="AL907" s="96">
        <f t="shared" si="204"/>
        <v>0</v>
      </c>
    </row>
    <row r="908" spans="2:38" s="97" customFormat="1" ht="39.6" x14ac:dyDescent="0.3">
      <c r="B908" s="79">
        <f t="shared" si="205"/>
        <v>905</v>
      </c>
      <c r="C908" s="79"/>
      <c r="D908" s="80" t="s">
        <v>95</v>
      </c>
      <c r="E908" s="80"/>
      <c r="F908" s="81"/>
      <c r="G908" s="82" t="str">
        <f t="shared" si="193"/>
        <v xml:space="preserve">Группа от QF </v>
      </c>
      <c r="H908" s="83"/>
      <c r="I908" s="83"/>
      <c r="J908" s="133"/>
      <c r="K908" s="84"/>
      <c r="L908" s="85"/>
      <c r="M908" s="85"/>
      <c r="N908" s="86"/>
      <c r="O908" s="80"/>
      <c r="P908" s="87"/>
      <c r="Q908" s="88" t="str">
        <f t="shared" si="200"/>
        <v xml:space="preserve"> </v>
      </c>
      <c r="R908" s="89"/>
      <c r="S908" s="90" t="str">
        <f t="shared" si="201"/>
        <v xml:space="preserve"> </v>
      </c>
      <c r="T908" s="90"/>
      <c r="U908" s="90"/>
      <c r="V908" s="90"/>
      <c r="W908" s="90"/>
      <c r="X908" s="87" t="s">
        <v>75</v>
      </c>
      <c r="Y908" s="76"/>
      <c r="Z908" s="91">
        <f t="shared" si="196"/>
        <v>0</v>
      </c>
      <c r="AA908" s="88" t="str">
        <f t="shared" si="202"/>
        <v xml:space="preserve"> </v>
      </c>
      <c r="AB908" s="91" t="str">
        <f t="shared" si="197"/>
        <v xml:space="preserve"> </v>
      </c>
      <c r="AC908" s="78"/>
      <c r="AD908" s="78"/>
      <c r="AE908" s="78"/>
      <c r="AG908" s="94" t="str">
        <f t="shared" si="198"/>
        <v>≤60</v>
      </c>
      <c r="AH908" s="94">
        <f t="shared" ca="1" si="199"/>
        <v>43</v>
      </c>
      <c r="AI908" s="95">
        <f t="shared" si="194"/>
        <v>0</v>
      </c>
      <c r="AJ908" s="95">
        <f t="shared" si="195"/>
        <v>0</v>
      </c>
      <c r="AK908" s="96">
        <f t="shared" si="203"/>
        <v>0</v>
      </c>
      <c r="AL908" s="96">
        <f t="shared" si="204"/>
        <v>0</v>
      </c>
    </row>
    <row r="909" spans="2:38" s="97" customFormat="1" ht="39.6" x14ac:dyDescent="0.3">
      <c r="B909" s="79">
        <f t="shared" si="205"/>
        <v>906</v>
      </c>
      <c r="C909" s="79"/>
      <c r="D909" s="80" t="s">
        <v>95</v>
      </c>
      <c r="E909" s="80"/>
      <c r="F909" s="81"/>
      <c r="G909" s="82" t="str">
        <f t="shared" ref="G909:G972" si="206">CONCATENATE(D909," ",F909,E909)</f>
        <v xml:space="preserve">Группа от QF </v>
      </c>
      <c r="H909" s="83"/>
      <c r="I909" s="83"/>
      <c r="J909" s="133"/>
      <c r="K909" s="84"/>
      <c r="L909" s="85"/>
      <c r="M909" s="85"/>
      <c r="N909" s="86"/>
      <c r="O909" s="80"/>
      <c r="P909" s="87"/>
      <c r="Q909" s="88" t="str">
        <f t="shared" si="200"/>
        <v xml:space="preserve"> </v>
      </c>
      <c r="R909" s="89"/>
      <c r="S909" s="90" t="str">
        <f t="shared" si="201"/>
        <v xml:space="preserve"> </v>
      </c>
      <c r="T909" s="90"/>
      <c r="U909" s="90"/>
      <c r="V909" s="90"/>
      <c r="W909" s="90"/>
      <c r="X909" s="87" t="s">
        <v>75</v>
      </c>
      <c r="Y909" s="76"/>
      <c r="Z909" s="91">
        <f t="shared" si="196"/>
        <v>0</v>
      </c>
      <c r="AA909" s="88" t="str">
        <f t="shared" si="202"/>
        <v xml:space="preserve"> </v>
      </c>
      <c r="AB909" s="91" t="str">
        <f t="shared" si="197"/>
        <v xml:space="preserve"> </v>
      </c>
      <c r="AC909" s="78"/>
      <c r="AD909" s="78"/>
      <c r="AE909" s="78"/>
      <c r="AG909" s="94" t="str">
        <f t="shared" si="198"/>
        <v>≤60</v>
      </c>
      <c r="AH909" s="94">
        <f t="shared" ca="1" si="199"/>
        <v>20</v>
      </c>
      <c r="AI909" s="95">
        <f t="shared" si="194"/>
        <v>0</v>
      </c>
      <c r="AJ909" s="95">
        <f t="shared" si="195"/>
        <v>0</v>
      </c>
      <c r="AK909" s="96">
        <f t="shared" si="203"/>
        <v>0</v>
      </c>
      <c r="AL909" s="96">
        <f t="shared" si="204"/>
        <v>0</v>
      </c>
    </row>
    <row r="910" spans="2:38" s="97" customFormat="1" ht="39.6" x14ac:dyDescent="0.3">
      <c r="B910" s="79">
        <f t="shared" si="205"/>
        <v>907</v>
      </c>
      <c r="C910" s="79"/>
      <c r="D910" s="80" t="s">
        <v>95</v>
      </c>
      <c r="E910" s="80"/>
      <c r="F910" s="81"/>
      <c r="G910" s="82" t="str">
        <f t="shared" si="206"/>
        <v xml:space="preserve">Группа от QF </v>
      </c>
      <c r="H910" s="83"/>
      <c r="I910" s="83"/>
      <c r="J910" s="133"/>
      <c r="K910" s="84"/>
      <c r="L910" s="85"/>
      <c r="M910" s="85"/>
      <c r="N910" s="86"/>
      <c r="O910" s="80"/>
      <c r="P910" s="87"/>
      <c r="Q910" s="88" t="str">
        <f t="shared" si="200"/>
        <v xml:space="preserve"> </v>
      </c>
      <c r="R910" s="89"/>
      <c r="S910" s="90" t="str">
        <f t="shared" si="201"/>
        <v xml:space="preserve"> </v>
      </c>
      <c r="T910" s="90"/>
      <c r="U910" s="90"/>
      <c r="V910" s="90"/>
      <c r="W910" s="90"/>
      <c r="X910" s="87" t="s">
        <v>75</v>
      </c>
      <c r="Y910" s="76"/>
      <c r="Z910" s="91">
        <f t="shared" si="196"/>
        <v>0</v>
      </c>
      <c r="AA910" s="88" t="str">
        <f t="shared" si="202"/>
        <v xml:space="preserve"> </v>
      </c>
      <c r="AB910" s="91" t="str">
        <f t="shared" si="197"/>
        <v xml:space="preserve"> </v>
      </c>
      <c r="AC910" s="78"/>
      <c r="AD910" s="78"/>
      <c r="AE910" s="78"/>
      <c r="AG910" s="94" t="str">
        <f t="shared" si="198"/>
        <v>≤60</v>
      </c>
      <c r="AH910" s="94">
        <f t="shared" ca="1" si="199"/>
        <v>23</v>
      </c>
      <c r="AI910" s="95">
        <f t="shared" ref="AI910:AI973" si="207">IF(R910=$AC$1,J910*3,IF(R910=$AD$1,J910*5,IF(R910=$AE$1,J910*8,IF(R910=$AF$1,J910*12,0))))</f>
        <v>0</v>
      </c>
      <c r="AJ910" s="95">
        <f t="shared" ref="AJ910:AJ973" si="208">IF(R910=$AC$1,J910*5,IF(R910=$AD$1,J910*10,IF(R910=$AE$1,J910*10,IF(R910=$AF$1,J910*0,0))))</f>
        <v>0</v>
      </c>
      <c r="AK910" s="96">
        <f t="shared" si="203"/>
        <v>0</v>
      </c>
      <c r="AL910" s="96">
        <f t="shared" si="204"/>
        <v>0</v>
      </c>
    </row>
    <row r="911" spans="2:38" s="97" customFormat="1" ht="39.6" x14ac:dyDescent="0.3">
      <c r="B911" s="79">
        <f t="shared" si="205"/>
        <v>908</v>
      </c>
      <c r="C911" s="79"/>
      <c r="D911" s="80" t="s">
        <v>95</v>
      </c>
      <c r="E911" s="80"/>
      <c r="F911" s="81"/>
      <c r="G911" s="82" t="str">
        <f t="shared" si="206"/>
        <v xml:space="preserve">Группа от QF </v>
      </c>
      <c r="H911" s="83"/>
      <c r="I911" s="83"/>
      <c r="J911" s="133"/>
      <c r="K911" s="84"/>
      <c r="L911" s="85"/>
      <c r="M911" s="85"/>
      <c r="N911" s="86"/>
      <c r="O911" s="80"/>
      <c r="P911" s="87"/>
      <c r="Q911" s="88" t="str">
        <f t="shared" si="200"/>
        <v xml:space="preserve"> </v>
      </c>
      <c r="R911" s="89"/>
      <c r="S911" s="90" t="str">
        <f t="shared" si="201"/>
        <v xml:space="preserve"> </v>
      </c>
      <c r="T911" s="90"/>
      <c r="U911" s="90"/>
      <c r="V911" s="90"/>
      <c r="W911" s="90"/>
      <c r="X911" s="87" t="s">
        <v>75</v>
      </c>
      <c r="Y911" s="76"/>
      <c r="Z911" s="91">
        <f t="shared" si="196"/>
        <v>0</v>
      </c>
      <c r="AA911" s="88" t="str">
        <f t="shared" si="202"/>
        <v xml:space="preserve"> </v>
      </c>
      <c r="AB911" s="91" t="str">
        <f t="shared" si="197"/>
        <v xml:space="preserve"> </v>
      </c>
      <c r="AC911" s="78"/>
      <c r="AD911" s="78"/>
      <c r="AE911" s="78"/>
      <c r="AG911" s="94" t="str">
        <f t="shared" si="198"/>
        <v>≤60</v>
      </c>
      <c r="AH911" s="94">
        <f t="shared" ca="1" si="199"/>
        <v>32</v>
      </c>
      <c r="AI911" s="95">
        <f t="shared" si="207"/>
        <v>0</v>
      </c>
      <c r="AJ911" s="95">
        <f t="shared" si="208"/>
        <v>0</v>
      </c>
      <c r="AK911" s="96">
        <f t="shared" si="203"/>
        <v>0</v>
      </c>
      <c r="AL911" s="96">
        <f t="shared" si="204"/>
        <v>0</v>
      </c>
    </row>
    <row r="912" spans="2:38" s="97" customFormat="1" ht="39.6" x14ac:dyDescent="0.3">
      <c r="B912" s="79">
        <f t="shared" si="205"/>
        <v>909</v>
      </c>
      <c r="C912" s="79"/>
      <c r="D912" s="80" t="s">
        <v>95</v>
      </c>
      <c r="E912" s="80"/>
      <c r="F912" s="81"/>
      <c r="G912" s="82" t="str">
        <f t="shared" si="206"/>
        <v xml:space="preserve">Группа от QF </v>
      </c>
      <c r="H912" s="83"/>
      <c r="I912" s="83"/>
      <c r="J912" s="133"/>
      <c r="K912" s="84"/>
      <c r="L912" s="85"/>
      <c r="M912" s="85"/>
      <c r="N912" s="86"/>
      <c r="O912" s="80"/>
      <c r="P912" s="87"/>
      <c r="Q912" s="88" t="str">
        <f t="shared" si="200"/>
        <v xml:space="preserve"> </v>
      </c>
      <c r="R912" s="89"/>
      <c r="S912" s="90" t="str">
        <f t="shared" si="201"/>
        <v xml:space="preserve"> </v>
      </c>
      <c r="T912" s="90"/>
      <c r="U912" s="90"/>
      <c r="V912" s="90"/>
      <c r="W912" s="90"/>
      <c r="X912" s="87" t="s">
        <v>75</v>
      </c>
      <c r="Y912" s="76"/>
      <c r="Z912" s="91">
        <f t="shared" si="196"/>
        <v>0</v>
      </c>
      <c r="AA912" s="88" t="str">
        <f t="shared" si="202"/>
        <v xml:space="preserve"> </v>
      </c>
      <c r="AB912" s="91" t="str">
        <f t="shared" si="197"/>
        <v xml:space="preserve"> </v>
      </c>
      <c r="AC912" s="78"/>
      <c r="AD912" s="78"/>
      <c r="AE912" s="78"/>
      <c r="AG912" s="94" t="str">
        <f t="shared" si="198"/>
        <v>≤60</v>
      </c>
      <c r="AH912" s="94">
        <f t="shared" ca="1" si="199"/>
        <v>46</v>
      </c>
      <c r="AI912" s="95">
        <f t="shared" si="207"/>
        <v>0</v>
      </c>
      <c r="AJ912" s="95">
        <f t="shared" si="208"/>
        <v>0</v>
      </c>
      <c r="AK912" s="96">
        <f t="shared" si="203"/>
        <v>0</v>
      </c>
      <c r="AL912" s="96">
        <f t="shared" si="204"/>
        <v>0</v>
      </c>
    </row>
    <row r="913" spans="2:38" s="97" customFormat="1" ht="39.6" x14ac:dyDescent="0.3">
      <c r="B913" s="79">
        <f t="shared" si="205"/>
        <v>910</v>
      </c>
      <c r="C913" s="79"/>
      <c r="D913" s="80" t="s">
        <v>95</v>
      </c>
      <c r="E913" s="80"/>
      <c r="F913" s="81"/>
      <c r="G913" s="82" t="str">
        <f t="shared" si="206"/>
        <v xml:space="preserve">Группа от QF </v>
      </c>
      <c r="H913" s="83"/>
      <c r="I913" s="83"/>
      <c r="J913" s="133"/>
      <c r="K913" s="84"/>
      <c r="L913" s="85"/>
      <c r="M913" s="85"/>
      <c r="N913" s="86"/>
      <c r="O913" s="80"/>
      <c r="P913" s="87"/>
      <c r="Q913" s="88" t="str">
        <f t="shared" si="200"/>
        <v xml:space="preserve"> </v>
      </c>
      <c r="R913" s="89"/>
      <c r="S913" s="90" t="str">
        <f t="shared" si="201"/>
        <v xml:space="preserve"> </v>
      </c>
      <c r="T913" s="90"/>
      <c r="U913" s="90"/>
      <c r="V913" s="90"/>
      <c r="W913" s="90"/>
      <c r="X913" s="87" t="s">
        <v>75</v>
      </c>
      <c r="Y913" s="76"/>
      <c r="Z913" s="91">
        <f t="shared" si="196"/>
        <v>0</v>
      </c>
      <c r="AA913" s="88" t="str">
        <f t="shared" si="202"/>
        <v xml:space="preserve"> </v>
      </c>
      <c r="AB913" s="91" t="str">
        <f t="shared" si="197"/>
        <v xml:space="preserve"> </v>
      </c>
      <c r="AC913" s="78"/>
      <c r="AD913" s="78"/>
      <c r="AE913" s="78"/>
      <c r="AG913" s="94" t="str">
        <f t="shared" si="198"/>
        <v>≤60</v>
      </c>
      <c r="AH913" s="94">
        <f t="shared" ca="1" si="199"/>
        <v>42</v>
      </c>
      <c r="AI913" s="95">
        <f t="shared" si="207"/>
        <v>0</v>
      </c>
      <c r="AJ913" s="95">
        <f t="shared" si="208"/>
        <v>0</v>
      </c>
      <c r="AK913" s="96">
        <f t="shared" si="203"/>
        <v>0</v>
      </c>
      <c r="AL913" s="96">
        <f t="shared" si="204"/>
        <v>0</v>
      </c>
    </row>
    <row r="914" spans="2:38" s="97" customFormat="1" ht="39.6" x14ac:dyDescent="0.3">
      <c r="B914" s="79">
        <f t="shared" si="205"/>
        <v>911</v>
      </c>
      <c r="C914" s="79"/>
      <c r="D914" s="80" t="s">
        <v>95</v>
      </c>
      <c r="E914" s="80"/>
      <c r="F914" s="81"/>
      <c r="G914" s="82" t="str">
        <f t="shared" si="206"/>
        <v xml:space="preserve">Группа от QF </v>
      </c>
      <c r="H914" s="83"/>
      <c r="I914" s="83"/>
      <c r="J914" s="133"/>
      <c r="K914" s="84"/>
      <c r="L914" s="85"/>
      <c r="M914" s="85"/>
      <c r="N914" s="86"/>
      <c r="O914" s="80"/>
      <c r="P914" s="87"/>
      <c r="Q914" s="88" t="str">
        <f t="shared" si="200"/>
        <v xml:space="preserve"> </v>
      </c>
      <c r="R914" s="89"/>
      <c r="S914" s="90" t="str">
        <f t="shared" si="201"/>
        <v xml:space="preserve"> </v>
      </c>
      <c r="T914" s="90"/>
      <c r="U914" s="90"/>
      <c r="V914" s="90"/>
      <c r="W914" s="90"/>
      <c r="X914" s="87" t="s">
        <v>75</v>
      </c>
      <c r="Y914" s="76"/>
      <c r="Z914" s="91">
        <f t="shared" si="196"/>
        <v>0</v>
      </c>
      <c r="AA914" s="88" t="str">
        <f t="shared" si="202"/>
        <v xml:space="preserve"> </v>
      </c>
      <c r="AB914" s="91" t="str">
        <f t="shared" si="197"/>
        <v xml:space="preserve"> </v>
      </c>
      <c r="AC914" s="78"/>
      <c r="AD914" s="78"/>
      <c r="AE914" s="78"/>
      <c r="AG914" s="94" t="str">
        <f t="shared" si="198"/>
        <v>≤60</v>
      </c>
      <c r="AH914" s="94">
        <f t="shared" ca="1" si="199"/>
        <v>24</v>
      </c>
      <c r="AI914" s="95">
        <f t="shared" si="207"/>
        <v>0</v>
      </c>
      <c r="AJ914" s="95">
        <f t="shared" si="208"/>
        <v>0</v>
      </c>
      <c r="AK914" s="96">
        <f t="shared" si="203"/>
        <v>0</v>
      </c>
      <c r="AL914" s="96">
        <f t="shared" si="204"/>
        <v>0</v>
      </c>
    </row>
    <row r="915" spans="2:38" s="97" customFormat="1" ht="39.6" x14ac:dyDescent="0.3">
      <c r="B915" s="79">
        <f t="shared" si="205"/>
        <v>912</v>
      </c>
      <c r="C915" s="79"/>
      <c r="D915" s="80" t="s">
        <v>95</v>
      </c>
      <c r="E915" s="80"/>
      <c r="F915" s="81"/>
      <c r="G915" s="82" t="str">
        <f t="shared" si="206"/>
        <v xml:space="preserve">Группа от QF </v>
      </c>
      <c r="H915" s="83"/>
      <c r="I915" s="83"/>
      <c r="J915" s="133"/>
      <c r="K915" s="84"/>
      <c r="L915" s="85"/>
      <c r="M915" s="85"/>
      <c r="N915" s="86"/>
      <c r="O915" s="80"/>
      <c r="P915" s="87"/>
      <c r="Q915" s="88" t="str">
        <f t="shared" si="200"/>
        <v xml:space="preserve"> </v>
      </c>
      <c r="R915" s="89"/>
      <c r="S915" s="90" t="str">
        <f t="shared" si="201"/>
        <v xml:space="preserve"> </v>
      </c>
      <c r="T915" s="90"/>
      <c r="U915" s="90"/>
      <c r="V915" s="90"/>
      <c r="W915" s="90"/>
      <c r="X915" s="87" t="s">
        <v>75</v>
      </c>
      <c r="Y915" s="76"/>
      <c r="Z915" s="91">
        <f t="shared" si="196"/>
        <v>0</v>
      </c>
      <c r="AA915" s="88" t="str">
        <f t="shared" si="202"/>
        <v xml:space="preserve"> </v>
      </c>
      <c r="AB915" s="91" t="str">
        <f t="shared" si="197"/>
        <v xml:space="preserve"> </v>
      </c>
      <c r="AC915" s="78"/>
      <c r="AD915" s="78"/>
      <c r="AE915" s="78"/>
      <c r="AG915" s="94" t="str">
        <f t="shared" si="198"/>
        <v>≤60</v>
      </c>
      <c r="AH915" s="94">
        <f t="shared" ca="1" si="199"/>
        <v>32</v>
      </c>
      <c r="AI915" s="95">
        <f t="shared" si="207"/>
        <v>0</v>
      </c>
      <c r="AJ915" s="95">
        <f t="shared" si="208"/>
        <v>0</v>
      </c>
      <c r="AK915" s="96">
        <f t="shared" si="203"/>
        <v>0</v>
      </c>
      <c r="AL915" s="96">
        <f t="shared" si="204"/>
        <v>0</v>
      </c>
    </row>
    <row r="916" spans="2:38" s="97" customFormat="1" ht="39.6" x14ac:dyDescent="0.3">
      <c r="B916" s="79">
        <f t="shared" si="205"/>
        <v>913</v>
      </c>
      <c r="C916" s="79"/>
      <c r="D916" s="80" t="s">
        <v>95</v>
      </c>
      <c r="E916" s="80"/>
      <c r="F916" s="81"/>
      <c r="G916" s="82" t="str">
        <f t="shared" si="206"/>
        <v xml:space="preserve">Группа от QF </v>
      </c>
      <c r="H916" s="83"/>
      <c r="I916" s="83"/>
      <c r="J916" s="133"/>
      <c r="K916" s="84"/>
      <c r="L916" s="85"/>
      <c r="M916" s="85"/>
      <c r="N916" s="86"/>
      <c r="O916" s="80"/>
      <c r="P916" s="87"/>
      <c r="Q916" s="88" t="str">
        <f t="shared" si="200"/>
        <v xml:space="preserve"> </v>
      </c>
      <c r="R916" s="89"/>
      <c r="S916" s="90" t="str">
        <f t="shared" si="201"/>
        <v xml:space="preserve"> </v>
      </c>
      <c r="T916" s="90"/>
      <c r="U916" s="90"/>
      <c r="V916" s="90"/>
      <c r="W916" s="90"/>
      <c r="X916" s="87" t="s">
        <v>75</v>
      </c>
      <c r="Y916" s="76"/>
      <c r="Z916" s="91">
        <f t="shared" si="196"/>
        <v>0</v>
      </c>
      <c r="AA916" s="88" t="str">
        <f t="shared" si="202"/>
        <v xml:space="preserve"> </v>
      </c>
      <c r="AB916" s="91" t="str">
        <f t="shared" si="197"/>
        <v xml:space="preserve"> </v>
      </c>
      <c r="AC916" s="78"/>
      <c r="AD916" s="78"/>
      <c r="AE916" s="78"/>
      <c r="AG916" s="94" t="str">
        <f t="shared" si="198"/>
        <v>≤60</v>
      </c>
      <c r="AH916" s="94">
        <f t="shared" ca="1" si="199"/>
        <v>39</v>
      </c>
      <c r="AI916" s="95">
        <f t="shared" si="207"/>
        <v>0</v>
      </c>
      <c r="AJ916" s="95">
        <f t="shared" si="208"/>
        <v>0</v>
      </c>
      <c r="AK916" s="96">
        <f t="shared" si="203"/>
        <v>0</v>
      </c>
      <c r="AL916" s="96">
        <f t="shared" si="204"/>
        <v>0</v>
      </c>
    </row>
    <row r="917" spans="2:38" s="97" customFormat="1" ht="39.6" x14ac:dyDescent="0.3">
      <c r="B917" s="79">
        <f t="shared" si="205"/>
        <v>914</v>
      </c>
      <c r="C917" s="79"/>
      <c r="D917" s="80" t="s">
        <v>95</v>
      </c>
      <c r="E917" s="80"/>
      <c r="F917" s="81"/>
      <c r="G917" s="82" t="str">
        <f t="shared" si="206"/>
        <v xml:space="preserve">Группа от QF </v>
      </c>
      <c r="H917" s="83"/>
      <c r="I917" s="83"/>
      <c r="J917" s="133"/>
      <c r="K917" s="84"/>
      <c r="L917" s="85"/>
      <c r="M917" s="85"/>
      <c r="N917" s="86"/>
      <c r="O917" s="80"/>
      <c r="P917" s="87"/>
      <c r="Q917" s="88" t="str">
        <f t="shared" si="200"/>
        <v xml:space="preserve"> </v>
      </c>
      <c r="R917" s="89"/>
      <c r="S917" s="90" t="str">
        <f t="shared" si="201"/>
        <v xml:space="preserve"> </v>
      </c>
      <c r="T917" s="90"/>
      <c r="U917" s="90"/>
      <c r="V917" s="90"/>
      <c r="W917" s="90"/>
      <c r="X917" s="87" t="s">
        <v>75</v>
      </c>
      <c r="Y917" s="76"/>
      <c r="Z917" s="91">
        <f t="shared" si="196"/>
        <v>0</v>
      </c>
      <c r="AA917" s="88" t="str">
        <f t="shared" si="202"/>
        <v xml:space="preserve"> </v>
      </c>
      <c r="AB917" s="91" t="str">
        <f t="shared" si="197"/>
        <v xml:space="preserve"> </v>
      </c>
      <c r="AC917" s="78"/>
      <c r="AD917" s="78"/>
      <c r="AE917" s="78"/>
      <c r="AG917" s="94" t="str">
        <f t="shared" si="198"/>
        <v>≤60</v>
      </c>
      <c r="AH917" s="94">
        <f t="shared" ca="1" si="199"/>
        <v>42</v>
      </c>
      <c r="AI917" s="95">
        <f t="shared" si="207"/>
        <v>0</v>
      </c>
      <c r="AJ917" s="95">
        <f t="shared" si="208"/>
        <v>0</v>
      </c>
      <c r="AK917" s="96">
        <f t="shared" si="203"/>
        <v>0</v>
      </c>
      <c r="AL917" s="96">
        <f t="shared" si="204"/>
        <v>0</v>
      </c>
    </row>
    <row r="918" spans="2:38" s="97" customFormat="1" ht="39.6" x14ac:dyDescent="0.3">
      <c r="B918" s="79">
        <f t="shared" si="205"/>
        <v>915</v>
      </c>
      <c r="C918" s="79"/>
      <c r="D918" s="80" t="s">
        <v>95</v>
      </c>
      <c r="E918" s="80"/>
      <c r="F918" s="81"/>
      <c r="G918" s="82" t="str">
        <f t="shared" si="206"/>
        <v xml:space="preserve">Группа от QF </v>
      </c>
      <c r="H918" s="83"/>
      <c r="I918" s="83"/>
      <c r="J918" s="133"/>
      <c r="K918" s="84"/>
      <c r="L918" s="85"/>
      <c r="M918" s="85"/>
      <c r="N918" s="86"/>
      <c r="O918" s="80"/>
      <c r="P918" s="87"/>
      <c r="Q918" s="88" t="str">
        <f t="shared" si="200"/>
        <v xml:space="preserve"> </v>
      </c>
      <c r="R918" s="89"/>
      <c r="S918" s="90" t="str">
        <f t="shared" si="201"/>
        <v xml:space="preserve"> </v>
      </c>
      <c r="T918" s="90"/>
      <c r="U918" s="90"/>
      <c r="V918" s="90"/>
      <c r="W918" s="90"/>
      <c r="X918" s="87" t="s">
        <v>75</v>
      </c>
      <c r="Y918" s="76"/>
      <c r="Z918" s="91">
        <f t="shared" si="196"/>
        <v>0</v>
      </c>
      <c r="AA918" s="88" t="str">
        <f t="shared" si="202"/>
        <v xml:space="preserve"> </v>
      </c>
      <c r="AB918" s="91" t="str">
        <f t="shared" si="197"/>
        <v xml:space="preserve"> </v>
      </c>
      <c r="AC918" s="78"/>
      <c r="AD918" s="78"/>
      <c r="AE918" s="78"/>
      <c r="AG918" s="94" t="str">
        <f t="shared" si="198"/>
        <v>≤60</v>
      </c>
      <c r="AH918" s="94">
        <f t="shared" ca="1" si="199"/>
        <v>29</v>
      </c>
      <c r="AI918" s="95">
        <f t="shared" si="207"/>
        <v>0</v>
      </c>
      <c r="AJ918" s="95">
        <f t="shared" si="208"/>
        <v>0</v>
      </c>
      <c r="AK918" s="96">
        <f t="shared" si="203"/>
        <v>0</v>
      </c>
      <c r="AL918" s="96">
        <f t="shared" si="204"/>
        <v>0</v>
      </c>
    </row>
    <row r="919" spans="2:38" s="97" customFormat="1" ht="39.6" x14ac:dyDescent="0.3">
      <c r="B919" s="79">
        <f t="shared" si="205"/>
        <v>916</v>
      </c>
      <c r="C919" s="79"/>
      <c r="D919" s="80" t="s">
        <v>95</v>
      </c>
      <c r="E919" s="80"/>
      <c r="F919" s="81"/>
      <c r="G919" s="82" t="str">
        <f t="shared" si="206"/>
        <v xml:space="preserve">Группа от QF </v>
      </c>
      <c r="H919" s="83"/>
      <c r="I919" s="83"/>
      <c r="J919" s="133"/>
      <c r="K919" s="84"/>
      <c r="L919" s="85"/>
      <c r="M919" s="85"/>
      <c r="N919" s="86"/>
      <c r="O919" s="80"/>
      <c r="P919" s="87"/>
      <c r="Q919" s="88" t="str">
        <f t="shared" si="200"/>
        <v xml:space="preserve"> </v>
      </c>
      <c r="R919" s="89"/>
      <c r="S919" s="90" t="str">
        <f t="shared" si="201"/>
        <v xml:space="preserve"> </v>
      </c>
      <c r="T919" s="90"/>
      <c r="U919" s="90"/>
      <c r="V919" s="90"/>
      <c r="W919" s="90"/>
      <c r="X919" s="87" t="s">
        <v>75</v>
      </c>
      <c r="Y919" s="76"/>
      <c r="Z919" s="91">
        <f t="shared" si="196"/>
        <v>0</v>
      </c>
      <c r="AA919" s="88" t="str">
        <f t="shared" si="202"/>
        <v xml:space="preserve"> </v>
      </c>
      <c r="AB919" s="91" t="str">
        <f t="shared" si="197"/>
        <v xml:space="preserve"> </v>
      </c>
      <c r="AC919" s="78"/>
      <c r="AD919" s="78"/>
      <c r="AE919" s="78"/>
      <c r="AG919" s="94" t="str">
        <f t="shared" si="198"/>
        <v>≤60</v>
      </c>
      <c r="AH919" s="94">
        <f t="shared" ca="1" si="199"/>
        <v>25</v>
      </c>
      <c r="AI919" s="95">
        <f t="shared" si="207"/>
        <v>0</v>
      </c>
      <c r="AJ919" s="95">
        <f t="shared" si="208"/>
        <v>0</v>
      </c>
      <c r="AK919" s="96">
        <f t="shared" si="203"/>
        <v>0</v>
      </c>
      <c r="AL919" s="96">
        <f t="shared" si="204"/>
        <v>0</v>
      </c>
    </row>
    <row r="920" spans="2:38" s="97" customFormat="1" ht="39.6" x14ac:dyDescent="0.3">
      <c r="B920" s="79">
        <f t="shared" si="205"/>
        <v>917</v>
      </c>
      <c r="C920" s="79"/>
      <c r="D920" s="80" t="s">
        <v>95</v>
      </c>
      <c r="E920" s="80"/>
      <c r="F920" s="81"/>
      <c r="G920" s="82" t="str">
        <f t="shared" si="206"/>
        <v xml:space="preserve">Группа от QF </v>
      </c>
      <c r="H920" s="83"/>
      <c r="I920" s="83"/>
      <c r="J920" s="133"/>
      <c r="K920" s="84"/>
      <c r="L920" s="85"/>
      <c r="M920" s="85"/>
      <c r="N920" s="86"/>
      <c r="O920" s="80"/>
      <c r="P920" s="87"/>
      <c r="Q920" s="88" t="str">
        <f t="shared" si="200"/>
        <v xml:space="preserve"> </v>
      </c>
      <c r="R920" s="89"/>
      <c r="S920" s="90" t="str">
        <f t="shared" si="201"/>
        <v xml:space="preserve"> </v>
      </c>
      <c r="T920" s="90"/>
      <c r="U920" s="90"/>
      <c r="V920" s="90"/>
      <c r="W920" s="90"/>
      <c r="X920" s="87" t="s">
        <v>75</v>
      </c>
      <c r="Y920" s="76"/>
      <c r="Z920" s="91">
        <f t="shared" si="196"/>
        <v>0</v>
      </c>
      <c r="AA920" s="88" t="str">
        <f t="shared" si="202"/>
        <v xml:space="preserve"> </v>
      </c>
      <c r="AB920" s="91" t="str">
        <f t="shared" si="197"/>
        <v xml:space="preserve"> </v>
      </c>
      <c r="AC920" s="78"/>
      <c r="AD920" s="78"/>
      <c r="AE920" s="78"/>
      <c r="AG920" s="94" t="str">
        <f t="shared" si="198"/>
        <v>≤60</v>
      </c>
      <c r="AH920" s="94">
        <f t="shared" ca="1" si="199"/>
        <v>42</v>
      </c>
      <c r="AI920" s="95">
        <f t="shared" si="207"/>
        <v>0</v>
      </c>
      <c r="AJ920" s="95">
        <f t="shared" si="208"/>
        <v>0</v>
      </c>
      <c r="AK920" s="96">
        <f t="shared" si="203"/>
        <v>0</v>
      </c>
      <c r="AL920" s="96">
        <f t="shared" si="204"/>
        <v>0</v>
      </c>
    </row>
    <row r="921" spans="2:38" s="97" customFormat="1" ht="39.6" x14ac:dyDescent="0.3">
      <c r="B921" s="79">
        <f t="shared" si="205"/>
        <v>918</v>
      </c>
      <c r="C921" s="79"/>
      <c r="D921" s="80" t="s">
        <v>95</v>
      </c>
      <c r="E921" s="80"/>
      <c r="F921" s="81"/>
      <c r="G921" s="82" t="str">
        <f t="shared" si="206"/>
        <v xml:space="preserve">Группа от QF </v>
      </c>
      <c r="H921" s="83"/>
      <c r="I921" s="83"/>
      <c r="J921" s="133"/>
      <c r="K921" s="84"/>
      <c r="L921" s="85"/>
      <c r="M921" s="85"/>
      <c r="N921" s="86"/>
      <c r="O921" s="80"/>
      <c r="P921" s="87"/>
      <c r="Q921" s="88" t="str">
        <f t="shared" si="200"/>
        <v xml:space="preserve"> </v>
      </c>
      <c r="R921" s="89"/>
      <c r="S921" s="90" t="str">
        <f t="shared" si="201"/>
        <v xml:space="preserve"> </v>
      </c>
      <c r="T921" s="90"/>
      <c r="U921" s="90"/>
      <c r="V921" s="90"/>
      <c r="W921" s="90"/>
      <c r="X921" s="87" t="s">
        <v>75</v>
      </c>
      <c r="Y921" s="76"/>
      <c r="Z921" s="91">
        <f t="shared" si="196"/>
        <v>0</v>
      </c>
      <c r="AA921" s="88" t="str">
        <f t="shared" si="202"/>
        <v xml:space="preserve"> </v>
      </c>
      <c r="AB921" s="91" t="str">
        <f t="shared" si="197"/>
        <v xml:space="preserve"> </v>
      </c>
      <c r="AC921" s="78"/>
      <c r="AD921" s="78"/>
      <c r="AE921" s="78"/>
      <c r="AG921" s="94" t="str">
        <f t="shared" si="198"/>
        <v>≤60</v>
      </c>
      <c r="AH921" s="94">
        <f t="shared" ca="1" si="199"/>
        <v>23</v>
      </c>
      <c r="AI921" s="95">
        <f t="shared" si="207"/>
        <v>0</v>
      </c>
      <c r="AJ921" s="95">
        <f t="shared" si="208"/>
        <v>0</v>
      </c>
      <c r="AK921" s="96">
        <f t="shared" si="203"/>
        <v>0</v>
      </c>
      <c r="AL921" s="96">
        <f t="shared" si="204"/>
        <v>0</v>
      </c>
    </row>
    <row r="922" spans="2:38" s="97" customFormat="1" ht="39.6" x14ac:dyDescent="0.3">
      <c r="B922" s="79">
        <f t="shared" si="205"/>
        <v>919</v>
      </c>
      <c r="C922" s="79"/>
      <c r="D922" s="80" t="s">
        <v>95</v>
      </c>
      <c r="E922" s="80"/>
      <c r="F922" s="81"/>
      <c r="G922" s="82" t="str">
        <f t="shared" si="206"/>
        <v xml:space="preserve">Группа от QF </v>
      </c>
      <c r="H922" s="83"/>
      <c r="I922" s="83"/>
      <c r="J922" s="133"/>
      <c r="K922" s="84"/>
      <c r="L922" s="85"/>
      <c r="M922" s="85"/>
      <c r="N922" s="86"/>
      <c r="O922" s="80"/>
      <c r="P922" s="87"/>
      <c r="Q922" s="88" t="str">
        <f t="shared" si="200"/>
        <v xml:space="preserve"> </v>
      </c>
      <c r="R922" s="89"/>
      <c r="S922" s="90" t="str">
        <f t="shared" si="201"/>
        <v xml:space="preserve"> </v>
      </c>
      <c r="T922" s="90"/>
      <c r="U922" s="90"/>
      <c r="V922" s="90"/>
      <c r="W922" s="90"/>
      <c r="X922" s="87" t="s">
        <v>75</v>
      </c>
      <c r="Y922" s="76"/>
      <c r="Z922" s="91">
        <f t="shared" si="196"/>
        <v>0</v>
      </c>
      <c r="AA922" s="88" t="str">
        <f t="shared" si="202"/>
        <v xml:space="preserve"> </v>
      </c>
      <c r="AB922" s="91" t="str">
        <f t="shared" si="197"/>
        <v xml:space="preserve"> </v>
      </c>
      <c r="AC922" s="78"/>
      <c r="AD922" s="78"/>
      <c r="AE922" s="78"/>
      <c r="AG922" s="94" t="str">
        <f t="shared" si="198"/>
        <v>≤60</v>
      </c>
      <c r="AH922" s="94">
        <f t="shared" ca="1" si="199"/>
        <v>33</v>
      </c>
      <c r="AI922" s="95">
        <f t="shared" si="207"/>
        <v>0</v>
      </c>
      <c r="AJ922" s="95">
        <f t="shared" si="208"/>
        <v>0</v>
      </c>
      <c r="AK922" s="96">
        <f t="shared" si="203"/>
        <v>0</v>
      </c>
      <c r="AL922" s="96">
        <f t="shared" si="204"/>
        <v>0</v>
      </c>
    </row>
    <row r="923" spans="2:38" s="97" customFormat="1" ht="39.6" x14ac:dyDescent="0.3">
      <c r="B923" s="79">
        <f t="shared" si="205"/>
        <v>920</v>
      </c>
      <c r="C923" s="79"/>
      <c r="D923" s="80" t="s">
        <v>95</v>
      </c>
      <c r="E923" s="80"/>
      <c r="F923" s="81"/>
      <c r="G923" s="82" t="str">
        <f t="shared" si="206"/>
        <v xml:space="preserve">Группа от QF </v>
      </c>
      <c r="H923" s="83"/>
      <c r="I923" s="83"/>
      <c r="J923" s="133"/>
      <c r="K923" s="84"/>
      <c r="L923" s="85"/>
      <c r="M923" s="85"/>
      <c r="N923" s="86"/>
      <c r="O923" s="80"/>
      <c r="P923" s="87"/>
      <c r="Q923" s="88" t="str">
        <f t="shared" si="200"/>
        <v xml:space="preserve"> </v>
      </c>
      <c r="R923" s="89"/>
      <c r="S923" s="90" t="str">
        <f t="shared" si="201"/>
        <v xml:space="preserve"> </v>
      </c>
      <c r="T923" s="90"/>
      <c r="U923" s="90"/>
      <c r="V923" s="90"/>
      <c r="W923" s="90"/>
      <c r="X923" s="87" t="s">
        <v>75</v>
      </c>
      <c r="Y923" s="76"/>
      <c r="Z923" s="91">
        <f t="shared" si="196"/>
        <v>0</v>
      </c>
      <c r="AA923" s="88" t="str">
        <f t="shared" si="202"/>
        <v xml:space="preserve"> </v>
      </c>
      <c r="AB923" s="91" t="str">
        <f t="shared" si="197"/>
        <v xml:space="preserve"> </v>
      </c>
      <c r="AC923" s="78"/>
      <c r="AD923" s="78"/>
      <c r="AE923" s="78"/>
      <c r="AG923" s="94" t="str">
        <f t="shared" si="198"/>
        <v>≤60</v>
      </c>
      <c r="AH923" s="94">
        <f t="shared" ca="1" si="199"/>
        <v>24</v>
      </c>
      <c r="AI923" s="95">
        <f t="shared" si="207"/>
        <v>0</v>
      </c>
      <c r="AJ923" s="95">
        <f t="shared" si="208"/>
        <v>0</v>
      </c>
      <c r="AK923" s="96">
        <f t="shared" si="203"/>
        <v>0</v>
      </c>
      <c r="AL923" s="96">
        <f t="shared" si="204"/>
        <v>0</v>
      </c>
    </row>
    <row r="924" spans="2:38" s="97" customFormat="1" ht="39.6" x14ac:dyDescent="0.3">
      <c r="B924" s="79">
        <f t="shared" si="205"/>
        <v>921</v>
      </c>
      <c r="C924" s="79"/>
      <c r="D924" s="80" t="s">
        <v>95</v>
      </c>
      <c r="E924" s="80"/>
      <c r="F924" s="81"/>
      <c r="G924" s="82" t="str">
        <f t="shared" si="206"/>
        <v xml:space="preserve">Группа от QF </v>
      </c>
      <c r="H924" s="83"/>
      <c r="I924" s="83"/>
      <c r="J924" s="133"/>
      <c r="K924" s="84"/>
      <c r="L924" s="85"/>
      <c r="M924" s="85"/>
      <c r="N924" s="86"/>
      <c r="O924" s="80"/>
      <c r="P924" s="87"/>
      <c r="Q924" s="88" t="str">
        <f t="shared" si="200"/>
        <v xml:space="preserve"> </v>
      </c>
      <c r="R924" s="89"/>
      <c r="S924" s="90" t="str">
        <f t="shared" si="201"/>
        <v xml:space="preserve"> </v>
      </c>
      <c r="T924" s="90"/>
      <c r="U924" s="90"/>
      <c r="V924" s="90"/>
      <c r="W924" s="90"/>
      <c r="X924" s="87" t="s">
        <v>75</v>
      </c>
      <c r="Y924" s="76"/>
      <c r="Z924" s="91">
        <f t="shared" si="196"/>
        <v>0</v>
      </c>
      <c r="AA924" s="88" t="str">
        <f t="shared" si="202"/>
        <v xml:space="preserve"> </v>
      </c>
      <c r="AB924" s="91" t="str">
        <f t="shared" si="197"/>
        <v xml:space="preserve"> </v>
      </c>
      <c r="AC924" s="78"/>
      <c r="AD924" s="78"/>
      <c r="AE924" s="78"/>
      <c r="AG924" s="94" t="str">
        <f t="shared" si="198"/>
        <v>≤60</v>
      </c>
      <c r="AH924" s="94">
        <f t="shared" ca="1" si="199"/>
        <v>36</v>
      </c>
      <c r="AI924" s="95">
        <f t="shared" si="207"/>
        <v>0</v>
      </c>
      <c r="AJ924" s="95">
        <f t="shared" si="208"/>
        <v>0</v>
      </c>
      <c r="AK924" s="96">
        <f t="shared" si="203"/>
        <v>0</v>
      </c>
      <c r="AL924" s="96">
        <f t="shared" si="204"/>
        <v>0</v>
      </c>
    </row>
    <row r="925" spans="2:38" s="97" customFormat="1" ht="39.6" x14ac:dyDescent="0.3">
      <c r="B925" s="79">
        <f t="shared" si="205"/>
        <v>922</v>
      </c>
      <c r="C925" s="79"/>
      <c r="D925" s="80" t="s">
        <v>95</v>
      </c>
      <c r="E925" s="80"/>
      <c r="F925" s="81"/>
      <c r="G925" s="82" t="str">
        <f t="shared" si="206"/>
        <v xml:space="preserve">Группа от QF </v>
      </c>
      <c r="H925" s="83"/>
      <c r="I925" s="83"/>
      <c r="J925" s="133"/>
      <c r="K925" s="84"/>
      <c r="L925" s="85"/>
      <c r="M925" s="85"/>
      <c r="N925" s="86"/>
      <c r="O925" s="80"/>
      <c r="P925" s="87"/>
      <c r="Q925" s="88" t="str">
        <f t="shared" si="200"/>
        <v xml:space="preserve"> </v>
      </c>
      <c r="R925" s="89"/>
      <c r="S925" s="90" t="str">
        <f t="shared" si="201"/>
        <v xml:space="preserve"> </v>
      </c>
      <c r="T925" s="90"/>
      <c r="U925" s="90"/>
      <c r="V925" s="90"/>
      <c r="W925" s="90"/>
      <c r="X925" s="87" t="s">
        <v>75</v>
      </c>
      <c r="Y925" s="76"/>
      <c r="Z925" s="91">
        <f t="shared" si="196"/>
        <v>0</v>
      </c>
      <c r="AA925" s="88" t="str">
        <f t="shared" si="202"/>
        <v xml:space="preserve"> </v>
      </c>
      <c r="AB925" s="91" t="str">
        <f t="shared" si="197"/>
        <v xml:space="preserve"> </v>
      </c>
      <c r="AC925" s="78"/>
      <c r="AD925" s="78"/>
      <c r="AE925" s="78"/>
      <c r="AG925" s="94" t="str">
        <f t="shared" si="198"/>
        <v>≤60</v>
      </c>
      <c r="AH925" s="94">
        <f t="shared" ca="1" si="199"/>
        <v>50</v>
      </c>
      <c r="AI925" s="95">
        <f t="shared" si="207"/>
        <v>0</v>
      </c>
      <c r="AJ925" s="95">
        <f t="shared" si="208"/>
        <v>0</v>
      </c>
      <c r="AK925" s="96">
        <f t="shared" si="203"/>
        <v>0</v>
      </c>
      <c r="AL925" s="96">
        <f t="shared" si="204"/>
        <v>0</v>
      </c>
    </row>
    <row r="926" spans="2:38" s="97" customFormat="1" ht="39.6" x14ac:dyDescent="0.3">
      <c r="B926" s="79">
        <f t="shared" si="205"/>
        <v>923</v>
      </c>
      <c r="C926" s="79"/>
      <c r="D926" s="80" t="s">
        <v>95</v>
      </c>
      <c r="E926" s="80"/>
      <c r="F926" s="81"/>
      <c r="G926" s="82" t="str">
        <f t="shared" si="206"/>
        <v xml:space="preserve">Группа от QF </v>
      </c>
      <c r="H926" s="83"/>
      <c r="I926" s="83"/>
      <c r="J926" s="133"/>
      <c r="K926" s="84"/>
      <c r="L926" s="85"/>
      <c r="M926" s="85"/>
      <c r="N926" s="86"/>
      <c r="O926" s="80"/>
      <c r="P926" s="87"/>
      <c r="Q926" s="88" t="str">
        <f t="shared" si="200"/>
        <v xml:space="preserve"> </v>
      </c>
      <c r="R926" s="89"/>
      <c r="S926" s="90" t="str">
        <f t="shared" si="201"/>
        <v xml:space="preserve"> </v>
      </c>
      <c r="T926" s="90"/>
      <c r="U926" s="90"/>
      <c r="V926" s="90"/>
      <c r="W926" s="90"/>
      <c r="X926" s="87" t="s">
        <v>75</v>
      </c>
      <c r="Y926" s="76"/>
      <c r="Z926" s="91">
        <f t="shared" si="196"/>
        <v>0</v>
      </c>
      <c r="AA926" s="88" t="str">
        <f t="shared" si="202"/>
        <v xml:space="preserve"> </v>
      </c>
      <c r="AB926" s="91" t="str">
        <f t="shared" si="197"/>
        <v xml:space="preserve"> </v>
      </c>
      <c r="AC926" s="78"/>
      <c r="AD926" s="78"/>
      <c r="AE926" s="78"/>
      <c r="AG926" s="94" t="str">
        <f t="shared" si="198"/>
        <v>≤60</v>
      </c>
      <c r="AH926" s="94">
        <f t="shared" ca="1" si="199"/>
        <v>49</v>
      </c>
      <c r="AI926" s="95">
        <f t="shared" si="207"/>
        <v>0</v>
      </c>
      <c r="AJ926" s="95">
        <f t="shared" si="208"/>
        <v>0</v>
      </c>
      <c r="AK926" s="96">
        <f t="shared" si="203"/>
        <v>0</v>
      </c>
      <c r="AL926" s="96">
        <f t="shared" si="204"/>
        <v>0</v>
      </c>
    </row>
    <row r="927" spans="2:38" s="97" customFormat="1" ht="39.6" x14ac:dyDescent="0.3">
      <c r="B927" s="79">
        <f t="shared" si="205"/>
        <v>924</v>
      </c>
      <c r="C927" s="79"/>
      <c r="D927" s="80" t="s">
        <v>95</v>
      </c>
      <c r="E927" s="80"/>
      <c r="F927" s="81"/>
      <c r="G927" s="82" t="str">
        <f t="shared" si="206"/>
        <v xml:space="preserve">Группа от QF </v>
      </c>
      <c r="H927" s="83"/>
      <c r="I927" s="83"/>
      <c r="J927" s="133"/>
      <c r="K927" s="84"/>
      <c r="L927" s="85"/>
      <c r="M927" s="85"/>
      <c r="N927" s="86"/>
      <c r="O927" s="80"/>
      <c r="P927" s="87"/>
      <c r="Q927" s="88" t="str">
        <f t="shared" si="200"/>
        <v xml:space="preserve"> </v>
      </c>
      <c r="R927" s="89"/>
      <c r="S927" s="90" t="str">
        <f t="shared" si="201"/>
        <v xml:space="preserve"> </v>
      </c>
      <c r="T927" s="90"/>
      <c r="U927" s="90"/>
      <c r="V927" s="90"/>
      <c r="W927" s="90"/>
      <c r="X927" s="87" t="s">
        <v>75</v>
      </c>
      <c r="Y927" s="76"/>
      <c r="Z927" s="91">
        <f t="shared" si="196"/>
        <v>0</v>
      </c>
      <c r="AA927" s="88" t="str">
        <f t="shared" si="202"/>
        <v xml:space="preserve"> </v>
      </c>
      <c r="AB927" s="91" t="str">
        <f t="shared" si="197"/>
        <v xml:space="preserve"> </v>
      </c>
      <c r="AC927" s="78"/>
      <c r="AD927" s="78"/>
      <c r="AE927" s="78"/>
      <c r="AG927" s="94" t="str">
        <f t="shared" si="198"/>
        <v>≤60</v>
      </c>
      <c r="AH927" s="94">
        <f t="shared" ca="1" si="199"/>
        <v>22</v>
      </c>
      <c r="AI927" s="95">
        <f t="shared" si="207"/>
        <v>0</v>
      </c>
      <c r="AJ927" s="95">
        <f t="shared" si="208"/>
        <v>0</v>
      </c>
      <c r="AK927" s="96">
        <f t="shared" si="203"/>
        <v>0</v>
      </c>
      <c r="AL927" s="96">
        <f t="shared" si="204"/>
        <v>0</v>
      </c>
    </row>
    <row r="928" spans="2:38" s="97" customFormat="1" ht="39.6" x14ac:dyDescent="0.3">
      <c r="B928" s="79">
        <f t="shared" si="205"/>
        <v>925</v>
      </c>
      <c r="C928" s="79"/>
      <c r="D928" s="80" t="s">
        <v>95</v>
      </c>
      <c r="E928" s="80"/>
      <c r="F928" s="81"/>
      <c r="G928" s="82" t="str">
        <f t="shared" si="206"/>
        <v xml:space="preserve">Группа от QF </v>
      </c>
      <c r="H928" s="83"/>
      <c r="I928" s="83"/>
      <c r="J928" s="133"/>
      <c r="K928" s="84"/>
      <c r="L928" s="85"/>
      <c r="M928" s="85"/>
      <c r="N928" s="86"/>
      <c r="O928" s="80"/>
      <c r="P928" s="87"/>
      <c r="Q928" s="88" t="str">
        <f t="shared" si="200"/>
        <v xml:space="preserve"> </v>
      </c>
      <c r="R928" s="89"/>
      <c r="S928" s="90" t="str">
        <f t="shared" si="201"/>
        <v xml:space="preserve"> </v>
      </c>
      <c r="T928" s="90"/>
      <c r="U928" s="90"/>
      <c r="V928" s="90"/>
      <c r="W928" s="90"/>
      <c r="X928" s="87" t="s">
        <v>75</v>
      </c>
      <c r="Y928" s="76"/>
      <c r="Z928" s="91">
        <f t="shared" si="196"/>
        <v>0</v>
      </c>
      <c r="AA928" s="88" t="str">
        <f t="shared" si="202"/>
        <v xml:space="preserve"> </v>
      </c>
      <c r="AB928" s="91" t="str">
        <f t="shared" si="197"/>
        <v xml:space="preserve"> </v>
      </c>
      <c r="AC928" s="78"/>
      <c r="AD928" s="78"/>
      <c r="AE928" s="78"/>
      <c r="AG928" s="94" t="str">
        <f t="shared" si="198"/>
        <v>≤60</v>
      </c>
      <c r="AH928" s="94">
        <f t="shared" ca="1" si="199"/>
        <v>44</v>
      </c>
      <c r="AI928" s="95">
        <f t="shared" si="207"/>
        <v>0</v>
      </c>
      <c r="AJ928" s="95">
        <f t="shared" si="208"/>
        <v>0</v>
      </c>
      <c r="AK928" s="96">
        <f t="shared" si="203"/>
        <v>0</v>
      </c>
      <c r="AL928" s="96">
        <f t="shared" si="204"/>
        <v>0</v>
      </c>
    </row>
    <row r="929" spans="2:38" s="97" customFormat="1" ht="39.6" x14ac:dyDescent="0.3">
      <c r="B929" s="79">
        <f t="shared" si="205"/>
        <v>926</v>
      </c>
      <c r="C929" s="79"/>
      <c r="D929" s="80" t="s">
        <v>95</v>
      </c>
      <c r="E929" s="80"/>
      <c r="F929" s="81"/>
      <c r="G929" s="82" t="str">
        <f t="shared" si="206"/>
        <v xml:space="preserve">Группа от QF </v>
      </c>
      <c r="H929" s="83"/>
      <c r="I929" s="83"/>
      <c r="J929" s="133"/>
      <c r="K929" s="84"/>
      <c r="L929" s="85"/>
      <c r="M929" s="85"/>
      <c r="N929" s="86"/>
      <c r="O929" s="80"/>
      <c r="P929" s="87"/>
      <c r="Q929" s="88" t="str">
        <f t="shared" si="200"/>
        <v xml:space="preserve"> </v>
      </c>
      <c r="R929" s="89"/>
      <c r="S929" s="90" t="str">
        <f t="shared" si="201"/>
        <v xml:space="preserve"> </v>
      </c>
      <c r="T929" s="90"/>
      <c r="U929" s="90"/>
      <c r="V929" s="90"/>
      <c r="W929" s="90"/>
      <c r="X929" s="87" t="s">
        <v>75</v>
      </c>
      <c r="Y929" s="76"/>
      <c r="Z929" s="91">
        <f t="shared" si="196"/>
        <v>0</v>
      </c>
      <c r="AA929" s="88" t="str">
        <f t="shared" si="202"/>
        <v xml:space="preserve"> </v>
      </c>
      <c r="AB929" s="91" t="str">
        <f t="shared" si="197"/>
        <v xml:space="preserve"> </v>
      </c>
      <c r="AC929" s="78"/>
      <c r="AD929" s="78"/>
      <c r="AE929" s="78"/>
      <c r="AG929" s="94" t="str">
        <f t="shared" si="198"/>
        <v>≤60</v>
      </c>
      <c r="AH929" s="94">
        <f t="shared" ca="1" si="199"/>
        <v>23</v>
      </c>
      <c r="AI929" s="95">
        <f t="shared" si="207"/>
        <v>0</v>
      </c>
      <c r="AJ929" s="95">
        <f t="shared" si="208"/>
        <v>0</v>
      </c>
      <c r="AK929" s="96">
        <f t="shared" si="203"/>
        <v>0</v>
      </c>
      <c r="AL929" s="96">
        <f t="shared" si="204"/>
        <v>0</v>
      </c>
    </row>
    <row r="930" spans="2:38" s="97" customFormat="1" ht="39.6" x14ac:dyDescent="0.3">
      <c r="B930" s="79">
        <f t="shared" si="205"/>
        <v>927</v>
      </c>
      <c r="C930" s="79"/>
      <c r="D930" s="80" t="s">
        <v>95</v>
      </c>
      <c r="E930" s="80"/>
      <c r="F930" s="81"/>
      <c r="G930" s="82" t="str">
        <f t="shared" si="206"/>
        <v xml:space="preserve">Группа от QF </v>
      </c>
      <c r="H930" s="83"/>
      <c r="I930" s="83"/>
      <c r="J930" s="133"/>
      <c r="K930" s="84"/>
      <c r="L930" s="85"/>
      <c r="M930" s="85"/>
      <c r="N930" s="86"/>
      <c r="O930" s="80"/>
      <c r="P930" s="87"/>
      <c r="Q930" s="88" t="str">
        <f t="shared" si="200"/>
        <v xml:space="preserve"> </v>
      </c>
      <c r="R930" s="89"/>
      <c r="S930" s="90" t="str">
        <f t="shared" si="201"/>
        <v xml:space="preserve"> </v>
      </c>
      <c r="T930" s="90"/>
      <c r="U930" s="90"/>
      <c r="V930" s="90"/>
      <c r="W930" s="90"/>
      <c r="X930" s="87" t="s">
        <v>75</v>
      </c>
      <c r="Y930" s="76"/>
      <c r="Z930" s="91">
        <f t="shared" si="196"/>
        <v>0</v>
      </c>
      <c r="AA930" s="88" t="str">
        <f t="shared" si="202"/>
        <v xml:space="preserve"> </v>
      </c>
      <c r="AB930" s="91" t="str">
        <f t="shared" si="197"/>
        <v xml:space="preserve"> </v>
      </c>
      <c r="AC930" s="78"/>
      <c r="AD930" s="78"/>
      <c r="AE930" s="78"/>
      <c r="AG930" s="94" t="str">
        <f t="shared" si="198"/>
        <v>≤60</v>
      </c>
      <c r="AH930" s="94">
        <f t="shared" ca="1" si="199"/>
        <v>38</v>
      </c>
      <c r="AI930" s="95">
        <f t="shared" si="207"/>
        <v>0</v>
      </c>
      <c r="AJ930" s="95">
        <f t="shared" si="208"/>
        <v>0</v>
      </c>
      <c r="AK930" s="96">
        <f t="shared" si="203"/>
        <v>0</v>
      </c>
      <c r="AL930" s="96">
        <f t="shared" si="204"/>
        <v>0</v>
      </c>
    </row>
    <row r="931" spans="2:38" s="97" customFormat="1" ht="39.6" x14ac:dyDescent="0.3">
      <c r="B931" s="79">
        <f t="shared" si="205"/>
        <v>928</v>
      </c>
      <c r="C931" s="79"/>
      <c r="D931" s="80" t="s">
        <v>95</v>
      </c>
      <c r="E931" s="80"/>
      <c r="F931" s="81"/>
      <c r="G931" s="82" t="str">
        <f t="shared" si="206"/>
        <v xml:space="preserve">Группа от QF </v>
      </c>
      <c r="H931" s="83"/>
      <c r="I931" s="83"/>
      <c r="J931" s="133"/>
      <c r="K931" s="84"/>
      <c r="L931" s="85"/>
      <c r="M931" s="85"/>
      <c r="N931" s="86"/>
      <c r="O931" s="80"/>
      <c r="P931" s="87"/>
      <c r="Q931" s="88" t="str">
        <f t="shared" si="200"/>
        <v xml:space="preserve"> </v>
      </c>
      <c r="R931" s="89"/>
      <c r="S931" s="90" t="str">
        <f t="shared" si="201"/>
        <v xml:space="preserve"> </v>
      </c>
      <c r="T931" s="90"/>
      <c r="U931" s="90"/>
      <c r="V931" s="90"/>
      <c r="W931" s="90"/>
      <c r="X931" s="87" t="s">
        <v>75</v>
      </c>
      <c r="Y931" s="76"/>
      <c r="Z931" s="91">
        <f t="shared" si="196"/>
        <v>0</v>
      </c>
      <c r="AA931" s="88" t="str">
        <f t="shared" si="202"/>
        <v xml:space="preserve"> </v>
      </c>
      <c r="AB931" s="91" t="str">
        <f t="shared" si="197"/>
        <v xml:space="preserve"> </v>
      </c>
      <c r="AC931" s="78"/>
      <c r="AD931" s="78"/>
      <c r="AE931" s="78"/>
      <c r="AG931" s="94" t="str">
        <f t="shared" si="198"/>
        <v>≤60</v>
      </c>
      <c r="AH931" s="94">
        <f t="shared" ca="1" si="199"/>
        <v>27</v>
      </c>
      <c r="AI931" s="95">
        <f t="shared" si="207"/>
        <v>0</v>
      </c>
      <c r="AJ931" s="95">
        <f t="shared" si="208"/>
        <v>0</v>
      </c>
      <c r="AK931" s="96">
        <f t="shared" si="203"/>
        <v>0</v>
      </c>
      <c r="AL931" s="96">
        <f t="shared" si="204"/>
        <v>0</v>
      </c>
    </row>
    <row r="932" spans="2:38" s="97" customFormat="1" ht="39.6" x14ac:dyDescent="0.3">
      <c r="B932" s="79">
        <f t="shared" si="205"/>
        <v>929</v>
      </c>
      <c r="C932" s="79"/>
      <c r="D932" s="80" t="s">
        <v>95</v>
      </c>
      <c r="E932" s="80"/>
      <c r="F932" s="81"/>
      <c r="G932" s="82" t="str">
        <f t="shared" si="206"/>
        <v xml:space="preserve">Группа от QF </v>
      </c>
      <c r="H932" s="83"/>
      <c r="I932" s="83"/>
      <c r="J932" s="133"/>
      <c r="K932" s="84"/>
      <c r="L932" s="85"/>
      <c r="M932" s="85"/>
      <c r="N932" s="86"/>
      <c r="O932" s="80"/>
      <c r="P932" s="87"/>
      <c r="Q932" s="88" t="str">
        <f t="shared" si="200"/>
        <v xml:space="preserve"> </v>
      </c>
      <c r="R932" s="89"/>
      <c r="S932" s="90" t="str">
        <f t="shared" si="201"/>
        <v xml:space="preserve"> </v>
      </c>
      <c r="T932" s="90"/>
      <c r="U932" s="90"/>
      <c r="V932" s="90"/>
      <c r="W932" s="90"/>
      <c r="X932" s="87" t="s">
        <v>75</v>
      </c>
      <c r="Y932" s="76"/>
      <c r="Z932" s="91">
        <f t="shared" si="196"/>
        <v>0</v>
      </c>
      <c r="AA932" s="88" t="str">
        <f t="shared" si="202"/>
        <v xml:space="preserve"> </v>
      </c>
      <c r="AB932" s="91" t="str">
        <f t="shared" si="197"/>
        <v xml:space="preserve"> </v>
      </c>
      <c r="AC932" s="78"/>
      <c r="AD932" s="78"/>
      <c r="AE932" s="78"/>
      <c r="AG932" s="94" t="str">
        <f t="shared" si="198"/>
        <v>≤60</v>
      </c>
      <c r="AH932" s="94">
        <f t="shared" ca="1" si="199"/>
        <v>30</v>
      </c>
      <c r="AI932" s="95">
        <f t="shared" si="207"/>
        <v>0</v>
      </c>
      <c r="AJ932" s="95">
        <f t="shared" si="208"/>
        <v>0</v>
      </c>
      <c r="AK932" s="96">
        <f t="shared" si="203"/>
        <v>0</v>
      </c>
      <c r="AL932" s="96">
        <f t="shared" si="204"/>
        <v>0</v>
      </c>
    </row>
    <row r="933" spans="2:38" s="97" customFormat="1" ht="39.6" x14ac:dyDescent="0.3">
      <c r="B933" s="79">
        <f t="shared" si="205"/>
        <v>930</v>
      </c>
      <c r="C933" s="79"/>
      <c r="D933" s="80" t="s">
        <v>95</v>
      </c>
      <c r="E933" s="80"/>
      <c r="F933" s="81"/>
      <c r="G933" s="82" t="str">
        <f t="shared" si="206"/>
        <v xml:space="preserve">Группа от QF </v>
      </c>
      <c r="H933" s="83"/>
      <c r="I933" s="83"/>
      <c r="J933" s="133"/>
      <c r="K933" s="84"/>
      <c r="L933" s="85"/>
      <c r="M933" s="85"/>
      <c r="N933" s="86"/>
      <c r="O933" s="80"/>
      <c r="P933" s="87"/>
      <c r="Q933" s="88" t="str">
        <f t="shared" si="200"/>
        <v xml:space="preserve"> </v>
      </c>
      <c r="R933" s="89"/>
      <c r="S933" s="90" t="str">
        <f t="shared" si="201"/>
        <v xml:space="preserve"> </v>
      </c>
      <c r="T933" s="90"/>
      <c r="U933" s="90"/>
      <c r="V933" s="90"/>
      <c r="W933" s="90"/>
      <c r="X933" s="87" t="s">
        <v>75</v>
      </c>
      <c r="Y933" s="76"/>
      <c r="Z933" s="91">
        <f t="shared" si="196"/>
        <v>0</v>
      </c>
      <c r="AA933" s="88" t="str">
        <f t="shared" si="202"/>
        <v xml:space="preserve"> </v>
      </c>
      <c r="AB933" s="91" t="str">
        <f t="shared" si="197"/>
        <v xml:space="preserve"> </v>
      </c>
      <c r="AC933" s="78"/>
      <c r="AD933" s="78"/>
      <c r="AE933" s="78"/>
      <c r="AG933" s="94" t="str">
        <f t="shared" si="198"/>
        <v>≤60</v>
      </c>
      <c r="AH933" s="94">
        <f t="shared" ca="1" si="199"/>
        <v>32</v>
      </c>
      <c r="AI933" s="95">
        <f t="shared" si="207"/>
        <v>0</v>
      </c>
      <c r="AJ933" s="95">
        <f t="shared" si="208"/>
        <v>0</v>
      </c>
      <c r="AK933" s="96">
        <f t="shared" si="203"/>
        <v>0</v>
      </c>
      <c r="AL933" s="96">
        <f t="shared" si="204"/>
        <v>0</v>
      </c>
    </row>
    <row r="934" spans="2:38" s="97" customFormat="1" ht="39.6" x14ac:dyDescent="0.3">
      <c r="B934" s="79">
        <f t="shared" si="205"/>
        <v>931</v>
      </c>
      <c r="C934" s="79"/>
      <c r="D934" s="80" t="s">
        <v>95</v>
      </c>
      <c r="E934" s="80"/>
      <c r="F934" s="81"/>
      <c r="G934" s="82" t="str">
        <f t="shared" si="206"/>
        <v xml:space="preserve">Группа от QF </v>
      </c>
      <c r="H934" s="83"/>
      <c r="I934" s="83"/>
      <c r="J934" s="133"/>
      <c r="K934" s="84"/>
      <c r="L934" s="85"/>
      <c r="M934" s="85"/>
      <c r="N934" s="86"/>
      <c r="O934" s="80"/>
      <c r="P934" s="87"/>
      <c r="Q934" s="88" t="str">
        <f t="shared" si="200"/>
        <v xml:space="preserve"> </v>
      </c>
      <c r="R934" s="89"/>
      <c r="S934" s="90" t="str">
        <f t="shared" si="201"/>
        <v xml:space="preserve"> </v>
      </c>
      <c r="T934" s="90"/>
      <c r="U934" s="90"/>
      <c r="V934" s="90"/>
      <c r="W934" s="90"/>
      <c r="X934" s="87" t="s">
        <v>75</v>
      </c>
      <c r="Y934" s="76"/>
      <c r="Z934" s="91">
        <f t="shared" si="196"/>
        <v>0</v>
      </c>
      <c r="AA934" s="88" t="str">
        <f t="shared" si="202"/>
        <v xml:space="preserve"> </v>
      </c>
      <c r="AB934" s="91" t="str">
        <f t="shared" si="197"/>
        <v xml:space="preserve"> </v>
      </c>
      <c r="AC934" s="78"/>
      <c r="AD934" s="78"/>
      <c r="AE934" s="78"/>
      <c r="AG934" s="94" t="str">
        <f t="shared" si="198"/>
        <v>≤60</v>
      </c>
      <c r="AH934" s="94">
        <f t="shared" ca="1" si="199"/>
        <v>38</v>
      </c>
      <c r="AI934" s="95">
        <f t="shared" si="207"/>
        <v>0</v>
      </c>
      <c r="AJ934" s="95">
        <f t="shared" si="208"/>
        <v>0</v>
      </c>
      <c r="AK934" s="96">
        <f t="shared" si="203"/>
        <v>0</v>
      </c>
      <c r="AL934" s="96">
        <f t="shared" si="204"/>
        <v>0</v>
      </c>
    </row>
    <row r="935" spans="2:38" s="97" customFormat="1" ht="39.6" x14ac:dyDescent="0.3">
      <c r="B935" s="79">
        <f t="shared" si="205"/>
        <v>932</v>
      </c>
      <c r="C935" s="79"/>
      <c r="D935" s="80" t="s">
        <v>95</v>
      </c>
      <c r="E935" s="80"/>
      <c r="F935" s="81"/>
      <c r="G935" s="82" t="str">
        <f t="shared" si="206"/>
        <v xml:space="preserve">Группа от QF </v>
      </c>
      <c r="H935" s="83"/>
      <c r="I935" s="83"/>
      <c r="J935" s="133"/>
      <c r="K935" s="84"/>
      <c r="L935" s="85"/>
      <c r="M935" s="85"/>
      <c r="N935" s="86"/>
      <c r="O935" s="80"/>
      <c r="P935" s="87"/>
      <c r="Q935" s="88" t="str">
        <f t="shared" si="200"/>
        <v xml:space="preserve"> </v>
      </c>
      <c r="R935" s="89"/>
      <c r="S935" s="90" t="str">
        <f t="shared" si="201"/>
        <v xml:space="preserve"> </v>
      </c>
      <c r="T935" s="90"/>
      <c r="U935" s="90"/>
      <c r="V935" s="90"/>
      <c r="W935" s="90"/>
      <c r="X935" s="87" t="s">
        <v>75</v>
      </c>
      <c r="Y935" s="76"/>
      <c r="Z935" s="91">
        <f t="shared" si="196"/>
        <v>0</v>
      </c>
      <c r="AA935" s="88" t="str">
        <f t="shared" si="202"/>
        <v xml:space="preserve"> </v>
      </c>
      <c r="AB935" s="91" t="str">
        <f t="shared" si="197"/>
        <v xml:space="preserve"> </v>
      </c>
      <c r="AC935" s="78"/>
      <c r="AD935" s="78"/>
      <c r="AE935" s="78"/>
      <c r="AG935" s="94" t="str">
        <f t="shared" si="198"/>
        <v>≤60</v>
      </c>
      <c r="AH935" s="94">
        <f t="shared" ca="1" si="199"/>
        <v>39</v>
      </c>
      <c r="AI935" s="95">
        <f t="shared" si="207"/>
        <v>0</v>
      </c>
      <c r="AJ935" s="95">
        <f t="shared" si="208"/>
        <v>0</v>
      </c>
      <c r="AK935" s="96">
        <f t="shared" si="203"/>
        <v>0</v>
      </c>
      <c r="AL935" s="96">
        <f t="shared" si="204"/>
        <v>0</v>
      </c>
    </row>
    <row r="936" spans="2:38" s="97" customFormat="1" ht="39.6" x14ac:dyDescent="0.3">
      <c r="B936" s="79">
        <f t="shared" si="205"/>
        <v>933</v>
      </c>
      <c r="C936" s="79"/>
      <c r="D936" s="80" t="s">
        <v>95</v>
      </c>
      <c r="E936" s="80"/>
      <c r="F936" s="81"/>
      <c r="G936" s="82" t="str">
        <f t="shared" si="206"/>
        <v xml:space="preserve">Группа от QF </v>
      </c>
      <c r="H936" s="83"/>
      <c r="I936" s="83"/>
      <c r="J936" s="133"/>
      <c r="K936" s="84"/>
      <c r="L936" s="85"/>
      <c r="M936" s="85"/>
      <c r="N936" s="86"/>
      <c r="O936" s="80"/>
      <c r="P936" s="87"/>
      <c r="Q936" s="88" t="str">
        <f t="shared" si="200"/>
        <v xml:space="preserve"> </v>
      </c>
      <c r="R936" s="89"/>
      <c r="S936" s="90" t="str">
        <f t="shared" si="201"/>
        <v xml:space="preserve"> </v>
      </c>
      <c r="T936" s="90"/>
      <c r="U936" s="90"/>
      <c r="V936" s="90"/>
      <c r="W936" s="90"/>
      <c r="X936" s="87" t="s">
        <v>75</v>
      </c>
      <c r="Y936" s="76"/>
      <c r="Z936" s="91">
        <f t="shared" si="196"/>
        <v>0</v>
      </c>
      <c r="AA936" s="88" t="str">
        <f t="shared" si="202"/>
        <v xml:space="preserve"> </v>
      </c>
      <c r="AB936" s="91" t="str">
        <f t="shared" si="197"/>
        <v xml:space="preserve"> </v>
      </c>
      <c r="AC936" s="78"/>
      <c r="AD936" s="78"/>
      <c r="AE936" s="78"/>
      <c r="AG936" s="94" t="str">
        <f t="shared" si="198"/>
        <v>≤60</v>
      </c>
      <c r="AH936" s="94">
        <f t="shared" ca="1" si="199"/>
        <v>34</v>
      </c>
      <c r="AI936" s="95">
        <f t="shared" si="207"/>
        <v>0</v>
      </c>
      <c r="AJ936" s="95">
        <f t="shared" si="208"/>
        <v>0</v>
      </c>
      <c r="AK936" s="96">
        <f t="shared" si="203"/>
        <v>0</v>
      </c>
      <c r="AL936" s="96">
        <f t="shared" si="204"/>
        <v>0</v>
      </c>
    </row>
    <row r="937" spans="2:38" s="97" customFormat="1" ht="39.6" x14ac:dyDescent="0.3">
      <c r="B937" s="79">
        <f t="shared" si="205"/>
        <v>934</v>
      </c>
      <c r="C937" s="79"/>
      <c r="D937" s="80" t="s">
        <v>95</v>
      </c>
      <c r="E937" s="80"/>
      <c r="F937" s="81"/>
      <c r="G937" s="82" t="str">
        <f t="shared" si="206"/>
        <v xml:space="preserve">Группа от QF </v>
      </c>
      <c r="H937" s="83"/>
      <c r="I937" s="83"/>
      <c r="J937" s="133"/>
      <c r="K937" s="84"/>
      <c r="L937" s="85"/>
      <c r="M937" s="85"/>
      <c r="N937" s="86"/>
      <c r="O937" s="80"/>
      <c r="P937" s="87"/>
      <c r="Q937" s="88" t="str">
        <f t="shared" si="200"/>
        <v xml:space="preserve"> </v>
      </c>
      <c r="R937" s="89"/>
      <c r="S937" s="90" t="str">
        <f t="shared" si="201"/>
        <v xml:space="preserve"> </v>
      </c>
      <c r="T937" s="90"/>
      <c r="U937" s="90"/>
      <c r="V937" s="90"/>
      <c r="W937" s="90"/>
      <c r="X937" s="87" t="s">
        <v>75</v>
      </c>
      <c r="Y937" s="76"/>
      <c r="Z937" s="91">
        <f t="shared" si="196"/>
        <v>0</v>
      </c>
      <c r="AA937" s="88" t="str">
        <f t="shared" si="202"/>
        <v xml:space="preserve"> </v>
      </c>
      <c r="AB937" s="91" t="str">
        <f t="shared" si="197"/>
        <v xml:space="preserve"> </v>
      </c>
      <c r="AC937" s="78"/>
      <c r="AD937" s="78"/>
      <c r="AE937" s="78"/>
      <c r="AG937" s="94" t="str">
        <f t="shared" si="198"/>
        <v>≤60</v>
      </c>
      <c r="AH937" s="94">
        <f t="shared" ca="1" si="199"/>
        <v>25</v>
      </c>
      <c r="AI937" s="95">
        <f t="shared" si="207"/>
        <v>0</v>
      </c>
      <c r="AJ937" s="95">
        <f t="shared" si="208"/>
        <v>0</v>
      </c>
      <c r="AK937" s="96">
        <f t="shared" si="203"/>
        <v>0</v>
      </c>
      <c r="AL937" s="96">
        <f t="shared" si="204"/>
        <v>0</v>
      </c>
    </row>
    <row r="938" spans="2:38" s="97" customFormat="1" ht="39.6" x14ac:dyDescent="0.3">
      <c r="B938" s="79">
        <f t="shared" si="205"/>
        <v>935</v>
      </c>
      <c r="C938" s="79"/>
      <c r="D938" s="80" t="s">
        <v>95</v>
      </c>
      <c r="E938" s="80"/>
      <c r="F938" s="81"/>
      <c r="G938" s="82" t="str">
        <f t="shared" si="206"/>
        <v xml:space="preserve">Группа от QF </v>
      </c>
      <c r="H938" s="83"/>
      <c r="I938" s="83"/>
      <c r="J938" s="133"/>
      <c r="K938" s="84"/>
      <c r="L938" s="85"/>
      <c r="M938" s="85"/>
      <c r="N938" s="86"/>
      <c r="O938" s="80"/>
      <c r="P938" s="87"/>
      <c r="Q938" s="88" t="str">
        <f t="shared" si="200"/>
        <v xml:space="preserve"> </v>
      </c>
      <c r="R938" s="89"/>
      <c r="S938" s="90" t="str">
        <f t="shared" si="201"/>
        <v xml:space="preserve"> </v>
      </c>
      <c r="T938" s="90"/>
      <c r="U938" s="90"/>
      <c r="V938" s="90"/>
      <c r="W938" s="90"/>
      <c r="X938" s="87" t="s">
        <v>75</v>
      </c>
      <c r="Y938" s="76"/>
      <c r="Z938" s="91">
        <f t="shared" si="196"/>
        <v>0</v>
      </c>
      <c r="AA938" s="88" t="str">
        <f t="shared" si="202"/>
        <v xml:space="preserve"> </v>
      </c>
      <c r="AB938" s="91" t="str">
        <f t="shared" si="197"/>
        <v xml:space="preserve"> </v>
      </c>
      <c r="AC938" s="78"/>
      <c r="AD938" s="78"/>
      <c r="AE938" s="78"/>
      <c r="AG938" s="94" t="str">
        <f t="shared" si="198"/>
        <v>≤60</v>
      </c>
      <c r="AH938" s="94">
        <f t="shared" ca="1" si="199"/>
        <v>34</v>
      </c>
      <c r="AI938" s="95">
        <f t="shared" si="207"/>
        <v>0</v>
      </c>
      <c r="AJ938" s="95">
        <f t="shared" si="208"/>
        <v>0</v>
      </c>
      <c r="AK938" s="96">
        <f t="shared" si="203"/>
        <v>0</v>
      </c>
      <c r="AL938" s="96">
        <f t="shared" si="204"/>
        <v>0</v>
      </c>
    </row>
    <row r="939" spans="2:38" s="97" customFormat="1" ht="39.6" x14ac:dyDescent="0.3">
      <c r="B939" s="79">
        <f t="shared" si="205"/>
        <v>936</v>
      </c>
      <c r="C939" s="79"/>
      <c r="D939" s="80" t="s">
        <v>95</v>
      </c>
      <c r="E939" s="80"/>
      <c r="F939" s="81"/>
      <c r="G939" s="82" t="str">
        <f t="shared" si="206"/>
        <v xml:space="preserve">Группа от QF </v>
      </c>
      <c r="H939" s="83"/>
      <c r="I939" s="83"/>
      <c r="J939" s="133"/>
      <c r="K939" s="84"/>
      <c r="L939" s="85"/>
      <c r="M939" s="85"/>
      <c r="N939" s="86"/>
      <c r="O939" s="80"/>
      <c r="P939" s="87"/>
      <c r="Q939" s="88" t="str">
        <f t="shared" si="200"/>
        <v xml:space="preserve"> </v>
      </c>
      <c r="R939" s="89"/>
      <c r="S939" s="90" t="str">
        <f t="shared" si="201"/>
        <v xml:space="preserve"> </v>
      </c>
      <c r="T939" s="90"/>
      <c r="U939" s="90"/>
      <c r="V939" s="90"/>
      <c r="W939" s="90"/>
      <c r="X939" s="87" t="s">
        <v>75</v>
      </c>
      <c r="Y939" s="76"/>
      <c r="Z939" s="91">
        <f t="shared" si="196"/>
        <v>0</v>
      </c>
      <c r="AA939" s="88" t="str">
        <f t="shared" si="202"/>
        <v xml:space="preserve"> </v>
      </c>
      <c r="AB939" s="91" t="str">
        <f t="shared" si="197"/>
        <v xml:space="preserve"> </v>
      </c>
      <c r="AC939" s="78"/>
      <c r="AD939" s="78"/>
      <c r="AE939" s="78"/>
      <c r="AG939" s="94" t="str">
        <f t="shared" si="198"/>
        <v>≤60</v>
      </c>
      <c r="AH939" s="94">
        <f t="shared" ca="1" si="199"/>
        <v>45</v>
      </c>
      <c r="AI939" s="95">
        <f t="shared" si="207"/>
        <v>0</v>
      </c>
      <c r="AJ939" s="95">
        <f t="shared" si="208"/>
        <v>0</v>
      </c>
      <c r="AK939" s="96">
        <f t="shared" si="203"/>
        <v>0</v>
      </c>
      <c r="AL939" s="96">
        <f t="shared" si="204"/>
        <v>0</v>
      </c>
    </row>
    <row r="940" spans="2:38" s="97" customFormat="1" ht="39.6" x14ac:dyDescent="0.3">
      <c r="B940" s="79">
        <f t="shared" si="205"/>
        <v>937</v>
      </c>
      <c r="C940" s="79"/>
      <c r="D940" s="80" t="s">
        <v>95</v>
      </c>
      <c r="E940" s="80"/>
      <c r="F940" s="81"/>
      <c r="G940" s="82" t="str">
        <f t="shared" si="206"/>
        <v xml:space="preserve">Группа от QF </v>
      </c>
      <c r="H940" s="83"/>
      <c r="I940" s="83"/>
      <c r="J940" s="133"/>
      <c r="K940" s="84"/>
      <c r="L940" s="85"/>
      <c r="M940" s="85"/>
      <c r="N940" s="86"/>
      <c r="O940" s="80"/>
      <c r="P940" s="87"/>
      <c r="Q940" s="88" t="str">
        <f t="shared" si="200"/>
        <v xml:space="preserve"> </v>
      </c>
      <c r="R940" s="89"/>
      <c r="S940" s="90" t="str">
        <f t="shared" si="201"/>
        <v xml:space="preserve"> </v>
      </c>
      <c r="T940" s="90"/>
      <c r="U940" s="90"/>
      <c r="V940" s="90"/>
      <c r="W940" s="90"/>
      <c r="X940" s="87" t="s">
        <v>75</v>
      </c>
      <c r="Y940" s="76"/>
      <c r="Z940" s="91">
        <f t="shared" si="196"/>
        <v>0</v>
      </c>
      <c r="AA940" s="88" t="str">
        <f t="shared" si="202"/>
        <v xml:space="preserve"> </v>
      </c>
      <c r="AB940" s="91" t="str">
        <f t="shared" si="197"/>
        <v xml:space="preserve"> </v>
      </c>
      <c r="AC940" s="78"/>
      <c r="AD940" s="78"/>
      <c r="AE940" s="78"/>
      <c r="AG940" s="94" t="str">
        <f t="shared" si="198"/>
        <v>≤60</v>
      </c>
      <c r="AH940" s="94">
        <f t="shared" ca="1" si="199"/>
        <v>27</v>
      </c>
      <c r="AI940" s="95">
        <f t="shared" si="207"/>
        <v>0</v>
      </c>
      <c r="AJ940" s="95">
        <f t="shared" si="208"/>
        <v>0</v>
      </c>
      <c r="AK940" s="96">
        <f t="shared" si="203"/>
        <v>0</v>
      </c>
      <c r="AL940" s="96">
        <f t="shared" si="204"/>
        <v>0</v>
      </c>
    </row>
    <row r="941" spans="2:38" s="97" customFormat="1" ht="39.6" x14ac:dyDescent="0.3">
      <c r="B941" s="79">
        <f t="shared" si="205"/>
        <v>938</v>
      </c>
      <c r="C941" s="79"/>
      <c r="D941" s="80" t="s">
        <v>95</v>
      </c>
      <c r="E941" s="80"/>
      <c r="F941" s="81"/>
      <c r="G941" s="82" t="str">
        <f t="shared" si="206"/>
        <v xml:space="preserve">Группа от QF </v>
      </c>
      <c r="H941" s="83"/>
      <c r="I941" s="83"/>
      <c r="J941" s="133"/>
      <c r="K941" s="84"/>
      <c r="L941" s="85"/>
      <c r="M941" s="85"/>
      <c r="N941" s="86"/>
      <c r="O941" s="80"/>
      <c r="P941" s="87"/>
      <c r="Q941" s="88" t="str">
        <f t="shared" si="200"/>
        <v xml:space="preserve"> </v>
      </c>
      <c r="R941" s="89"/>
      <c r="S941" s="90" t="str">
        <f t="shared" si="201"/>
        <v xml:space="preserve"> </v>
      </c>
      <c r="T941" s="90"/>
      <c r="U941" s="90"/>
      <c r="V941" s="90"/>
      <c r="W941" s="90"/>
      <c r="X941" s="87" t="s">
        <v>75</v>
      </c>
      <c r="Y941" s="76"/>
      <c r="Z941" s="91">
        <f t="shared" si="196"/>
        <v>0</v>
      </c>
      <c r="AA941" s="88" t="str">
        <f t="shared" si="202"/>
        <v xml:space="preserve"> </v>
      </c>
      <c r="AB941" s="91" t="str">
        <f t="shared" si="197"/>
        <v xml:space="preserve"> </v>
      </c>
      <c r="AC941" s="78"/>
      <c r="AD941" s="78"/>
      <c r="AE941" s="78"/>
      <c r="AG941" s="94" t="str">
        <f t="shared" si="198"/>
        <v>≤60</v>
      </c>
      <c r="AH941" s="94">
        <f t="shared" ca="1" si="199"/>
        <v>23</v>
      </c>
      <c r="AI941" s="95">
        <f t="shared" si="207"/>
        <v>0</v>
      </c>
      <c r="AJ941" s="95">
        <f t="shared" si="208"/>
        <v>0</v>
      </c>
      <c r="AK941" s="96">
        <f t="shared" si="203"/>
        <v>0</v>
      </c>
      <c r="AL941" s="96">
        <f t="shared" si="204"/>
        <v>0</v>
      </c>
    </row>
    <row r="942" spans="2:38" s="97" customFormat="1" ht="39.6" x14ac:dyDescent="0.3">
      <c r="B942" s="79">
        <f t="shared" si="205"/>
        <v>939</v>
      </c>
      <c r="C942" s="79"/>
      <c r="D942" s="80" t="s">
        <v>95</v>
      </c>
      <c r="E942" s="80"/>
      <c r="F942" s="81"/>
      <c r="G942" s="82" t="str">
        <f t="shared" si="206"/>
        <v xml:space="preserve">Группа от QF </v>
      </c>
      <c r="H942" s="83"/>
      <c r="I942" s="83"/>
      <c r="J942" s="133"/>
      <c r="K942" s="84"/>
      <c r="L942" s="85"/>
      <c r="M942" s="85"/>
      <c r="N942" s="86"/>
      <c r="O942" s="80"/>
      <c r="P942" s="87"/>
      <c r="Q942" s="88" t="str">
        <f t="shared" si="200"/>
        <v xml:space="preserve"> </v>
      </c>
      <c r="R942" s="89"/>
      <c r="S942" s="90" t="str">
        <f t="shared" si="201"/>
        <v xml:space="preserve"> </v>
      </c>
      <c r="T942" s="90"/>
      <c r="U942" s="90"/>
      <c r="V942" s="90"/>
      <c r="W942" s="90"/>
      <c r="X942" s="87" t="s">
        <v>75</v>
      </c>
      <c r="Y942" s="76"/>
      <c r="Z942" s="91">
        <f t="shared" si="196"/>
        <v>0</v>
      </c>
      <c r="AA942" s="88" t="str">
        <f t="shared" si="202"/>
        <v xml:space="preserve"> </v>
      </c>
      <c r="AB942" s="91" t="str">
        <f t="shared" si="197"/>
        <v xml:space="preserve"> </v>
      </c>
      <c r="AC942" s="78"/>
      <c r="AD942" s="78"/>
      <c r="AE942" s="78"/>
      <c r="AG942" s="94" t="str">
        <f t="shared" si="198"/>
        <v>≤60</v>
      </c>
      <c r="AH942" s="94">
        <f t="shared" ca="1" si="199"/>
        <v>33</v>
      </c>
      <c r="AI942" s="95">
        <f t="shared" si="207"/>
        <v>0</v>
      </c>
      <c r="AJ942" s="95">
        <f t="shared" si="208"/>
        <v>0</v>
      </c>
      <c r="AK942" s="96">
        <f t="shared" si="203"/>
        <v>0</v>
      </c>
      <c r="AL942" s="96">
        <f t="shared" si="204"/>
        <v>0</v>
      </c>
    </row>
    <row r="943" spans="2:38" s="97" customFormat="1" ht="39.6" x14ac:dyDescent="0.3">
      <c r="B943" s="79">
        <f t="shared" si="205"/>
        <v>940</v>
      </c>
      <c r="C943" s="79"/>
      <c r="D943" s="80" t="s">
        <v>95</v>
      </c>
      <c r="E943" s="80"/>
      <c r="F943" s="81"/>
      <c r="G943" s="82" t="str">
        <f t="shared" si="206"/>
        <v xml:space="preserve">Группа от QF </v>
      </c>
      <c r="H943" s="83"/>
      <c r="I943" s="83"/>
      <c r="J943" s="133"/>
      <c r="K943" s="84"/>
      <c r="L943" s="85"/>
      <c r="M943" s="85"/>
      <c r="N943" s="86"/>
      <c r="O943" s="80"/>
      <c r="P943" s="87"/>
      <c r="Q943" s="88" t="str">
        <f t="shared" si="200"/>
        <v xml:space="preserve"> </v>
      </c>
      <c r="R943" s="89"/>
      <c r="S943" s="90" t="str">
        <f t="shared" si="201"/>
        <v xml:space="preserve"> </v>
      </c>
      <c r="T943" s="90"/>
      <c r="U943" s="90"/>
      <c r="V943" s="90"/>
      <c r="W943" s="90"/>
      <c r="X943" s="87" t="s">
        <v>75</v>
      </c>
      <c r="Y943" s="76"/>
      <c r="Z943" s="91">
        <f t="shared" si="196"/>
        <v>0</v>
      </c>
      <c r="AA943" s="88" t="str">
        <f t="shared" si="202"/>
        <v xml:space="preserve"> </v>
      </c>
      <c r="AB943" s="91" t="str">
        <f t="shared" si="197"/>
        <v xml:space="preserve"> </v>
      </c>
      <c r="AC943" s="78"/>
      <c r="AD943" s="78"/>
      <c r="AE943" s="78"/>
      <c r="AG943" s="94" t="str">
        <f t="shared" si="198"/>
        <v>≤60</v>
      </c>
      <c r="AH943" s="94">
        <f t="shared" ca="1" si="199"/>
        <v>20</v>
      </c>
      <c r="AI943" s="95">
        <f t="shared" si="207"/>
        <v>0</v>
      </c>
      <c r="AJ943" s="95">
        <f t="shared" si="208"/>
        <v>0</v>
      </c>
      <c r="AK943" s="96">
        <f t="shared" si="203"/>
        <v>0</v>
      </c>
      <c r="AL943" s="96">
        <f t="shared" si="204"/>
        <v>0</v>
      </c>
    </row>
    <row r="944" spans="2:38" s="97" customFormat="1" ht="39.6" x14ac:dyDescent="0.3">
      <c r="B944" s="79">
        <f t="shared" si="205"/>
        <v>941</v>
      </c>
      <c r="C944" s="79"/>
      <c r="D944" s="80" t="s">
        <v>95</v>
      </c>
      <c r="E944" s="80"/>
      <c r="F944" s="81"/>
      <c r="G944" s="82" t="str">
        <f t="shared" si="206"/>
        <v xml:space="preserve">Группа от QF </v>
      </c>
      <c r="H944" s="83"/>
      <c r="I944" s="83"/>
      <c r="J944" s="133"/>
      <c r="K944" s="84"/>
      <c r="L944" s="85"/>
      <c r="M944" s="85"/>
      <c r="N944" s="86"/>
      <c r="O944" s="80"/>
      <c r="P944" s="87"/>
      <c r="Q944" s="88" t="str">
        <f t="shared" si="200"/>
        <v xml:space="preserve"> </v>
      </c>
      <c r="R944" s="89"/>
      <c r="S944" s="90" t="str">
        <f t="shared" si="201"/>
        <v xml:space="preserve"> </v>
      </c>
      <c r="T944" s="90"/>
      <c r="U944" s="90"/>
      <c r="V944" s="90"/>
      <c r="W944" s="90"/>
      <c r="X944" s="87" t="s">
        <v>75</v>
      </c>
      <c r="Y944" s="76"/>
      <c r="Z944" s="91">
        <f t="shared" si="196"/>
        <v>0</v>
      </c>
      <c r="AA944" s="88" t="str">
        <f t="shared" si="202"/>
        <v xml:space="preserve"> </v>
      </c>
      <c r="AB944" s="91" t="str">
        <f t="shared" si="197"/>
        <v xml:space="preserve"> </v>
      </c>
      <c r="AC944" s="78"/>
      <c r="AD944" s="78"/>
      <c r="AE944" s="78"/>
      <c r="AG944" s="94" t="str">
        <f t="shared" si="198"/>
        <v>≤60</v>
      </c>
      <c r="AH944" s="94">
        <f t="shared" ca="1" si="199"/>
        <v>45</v>
      </c>
      <c r="AI944" s="95">
        <f t="shared" si="207"/>
        <v>0</v>
      </c>
      <c r="AJ944" s="95">
        <f t="shared" si="208"/>
        <v>0</v>
      </c>
      <c r="AK944" s="96">
        <f t="shared" si="203"/>
        <v>0</v>
      </c>
      <c r="AL944" s="96">
        <f t="shared" si="204"/>
        <v>0</v>
      </c>
    </row>
    <row r="945" spans="2:38" s="97" customFormat="1" ht="39.6" x14ac:dyDescent="0.3">
      <c r="B945" s="79">
        <f t="shared" si="205"/>
        <v>942</v>
      </c>
      <c r="C945" s="79"/>
      <c r="D945" s="80" t="s">
        <v>95</v>
      </c>
      <c r="E945" s="80"/>
      <c r="F945" s="81"/>
      <c r="G945" s="82" t="str">
        <f t="shared" si="206"/>
        <v xml:space="preserve">Группа от QF </v>
      </c>
      <c r="H945" s="83"/>
      <c r="I945" s="83"/>
      <c r="J945" s="133"/>
      <c r="K945" s="84"/>
      <c r="L945" s="85"/>
      <c r="M945" s="85"/>
      <c r="N945" s="86"/>
      <c r="O945" s="80"/>
      <c r="P945" s="87"/>
      <c r="Q945" s="88" t="str">
        <f t="shared" si="200"/>
        <v xml:space="preserve"> </v>
      </c>
      <c r="R945" s="89"/>
      <c r="S945" s="90" t="str">
        <f t="shared" si="201"/>
        <v xml:space="preserve"> </v>
      </c>
      <c r="T945" s="90"/>
      <c r="U945" s="90"/>
      <c r="V945" s="90"/>
      <c r="W945" s="90"/>
      <c r="X945" s="87" t="s">
        <v>75</v>
      </c>
      <c r="Y945" s="76"/>
      <c r="Z945" s="91">
        <f t="shared" si="196"/>
        <v>0</v>
      </c>
      <c r="AA945" s="88" t="str">
        <f t="shared" si="202"/>
        <v xml:space="preserve"> </v>
      </c>
      <c r="AB945" s="91" t="str">
        <f t="shared" si="197"/>
        <v xml:space="preserve"> </v>
      </c>
      <c r="AC945" s="78"/>
      <c r="AD945" s="78"/>
      <c r="AE945" s="78"/>
      <c r="AG945" s="94" t="str">
        <f t="shared" si="198"/>
        <v>≤60</v>
      </c>
      <c r="AH945" s="94">
        <f t="shared" ca="1" si="199"/>
        <v>28</v>
      </c>
      <c r="AI945" s="95">
        <f t="shared" si="207"/>
        <v>0</v>
      </c>
      <c r="AJ945" s="95">
        <f t="shared" si="208"/>
        <v>0</v>
      </c>
      <c r="AK945" s="96">
        <f t="shared" si="203"/>
        <v>0</v>
      </c>
      <c r="AL945" s="96">
        <f t="shared" si="204"/>
        <v>0</v>
      </c>
    </row>
    <row r="946" spans="2:38" s="97" customFormat="1" ht="39.6" x14ac:dyDescent="0.3">
      <c r="B946" s="79">
        <f t="shared" si="205"/>
        <v>943</v>
      </c>
      <c r="C946" s="79"/>
      <c r="D946" s="80" t="s">
        <v>95</v>
      </c>
      <c r="E946" s="80"/>
      <c r="F946" s="81"/>
      <c r="G946" s="82" t="str">
        <f t="shared" si="206"/>
        <v xml:space="preserve">Группа от QF </v>
      </c>
      <c r="H946" s="83"/>
      <c r="I946" s="83"/>
      <c r="J946" s="133"/>
      <c r="K946" s="84"/>
      <c r="L946" s="85"/>
      <c r="M946" s="85"/>
      <c r="N946" s="86"/>
      <c r="O946" s="80"/>
      <c r="P946" s="87"/>
      <c r="Q946" s="88" t="str">
        <f t="shared" si="200"/>
        <v xml:space="preserve"> </v>
      </c>
      <c r="R946" s="89"/>
      <c r="S946" s="90" t="str">
        <f t="shared" si="201"/>
        <v xml:space="preserve"> </v>
      </c>
      <c r="T946" s="90"/>
      <c r="U946" s="90"/>
      <c r="V946" s="90"/>
      <c r="W946" s="90"/>
      <c r="X946" s="87" t="s">
        <v>75</v>
      </c>
      <c r="Y946" s="76"/>
      <c r="Z946" s="91">
        <f t="shared" si="196"/>
        <v>0</v>
      </c>
      <c r="AA946" s="88" t="str">
        <f t="shared" si="202"/>
        <v xml:space="preserve"> </v>
      </c>
      <c r="AB946" s="91" t="str">
        <f t="shared" si="197"/>
        <v xml:space="preserve"> </v>
      </c>
      <c r="AC946" s="78"/>
      <c r="AD946" s="78"/>
      <c r="AE946" s="78"/>
      <c r="AG946" s="94" t="str">
        <f t="shared" si="198"/>
        <v>≤60</v>
      </c>
      <c r="AH946" s="94">
        <f t="shared" ca="1" si="199"/>
        <v>26</v>
      </c>
      <c r="AI946" s="95">
        <f t="shared" si="207"/>
        <v>0</v>
      </c>
      <c r="AJ946" s="95">
        <f t="shared" si="208"/>
        <v>0</v>
      </c>
      <c r="AK946" s="96">
        <f t="shared" si="203"/>
        <v>0</v>
      </c>
      <c r="AL946" s="96">
        <f t="shared" si="204"/>
        <v>0</v>
      </c>
    </row>
    <row r="947" spans="2:38" s="97" customFormat="1" ht="39.6" x14ac:dyDescent="0.3">
      <c r="B947" s="79">
        <f t="shared" si="205"/>
        <v>944</v>
      </c>
      <c r="C947" s="79"/>
      <c r="D947" s="80" t="s">
        <v>95</v>
      </c>
      <c r="E947" s="80"/>
      <c r="F947" s="81"/>
      <c r="G947" s="82" t="str">
        <f t="shared" si="206"/>
        <v xml:space="preserve">Группа от QF </v>
      </c>
      <c r="H947" s="83"/>
      <c r="I947" s="83"/>
      <c r="J947" s="133"/>
      <c r="K947" s="84"/>
      <c r="L947" s="85"/>
      <c r="M947" s="85"/>
      <c r="N947" s="86"/>
      <c r="O947" s="80"/>
      <c r="P947" s="87"/>
      <c r="Q947" s="88" t="str">
        <f t="shared" si="200"/>
        <v xml:space="preserve"> </v>
      </c>
      <c r="R947" s="89"/>
      <c r="S947" s="90" t="str">
        <f t="shared" si="201"/>
        <v xml:space="preserve"> </v>
      </c>
      <c r="T947" s="90"/>
      <c r="U947" s="90"/>
      <c r="V947" s="90"/>
      <c r="W947" s="90"/>
      <c r="X947" s="87" t="s">
        <v>75</v>
      </c>
      <c r="Y947" s="76"/>
      <c r="Z947" s="91">
        <f t="shared" si="196"/>
        <v>0</v>
      </c>
      <c r="AA947" s="88" t="str">
        <f t="shared" si="202"/>
        <v xml:space="preserve"> </v>
      </c>
      <c r="AB947" s="91" t="str">
        <f t="shared" si="197"/>
        <v xml:space="preserve"> </v>
      </c>
      <c r="AC947" s="78"/>
      <c r="AD947" s="78"/>
      <c r="AE947" s="78"/>
      <c r="AG947" s="94" t="str">
        <f t="shared" si="198"/>
        <v>≤60</v>
      </c>
      <c r="AH947" s="94">
        <f t="shared" ca="1" si="199"/>
        <v>29</v>
      </c>
      <c r="AI947" s="95">
        <f t="shared" si="207"/>
        <v>0</v>
      </c>
      <c r="AJ947" s="95">
        <f t="shared" si="208"/>
        <v>0</v>
      </c>
      <c r="AK947" s="96">
        <f t="shared" si="203"/>
        <v>0</v>
      </c>
      <c r="AL947" s="96">
        <f t="shared" si="204"/>
        <v>0</v>
      </c>
    </row>
    <row r="948" spans="2:38" s="97" customFormat="1" ht="39.6" x14ac:dyDescent="0.3">
      <c r="B948" s="79">
        <f t="shared" si="205"/>
        <v>945</v>
      </c>
      <c r="C948" s="79"/>
      <c r="D948" s="80" t="s">
        <v>95</v>
      </c>
      <c r="E948" s="80"/>
      <c r="F948" s="81"/>
      <c r="G948" s="82" t="str">
        <f t="shared" si="206"/>
        <v xml:space="preserve">Группа от QF </v>
      </c>
      <c r="H948" s="83"/>
      <c r="I948" s="83"/>
      <c r="J948" s="133"/>
      <c r="K948" s="84"/>
      <c r="L948" s="85"/>
      <c r="M948" s="85"/>
      <c r="N948" s="86"/>
      <c r="O948" s="80"/>
      <c r="P948" s="87"/>
      <c r="Q948" s="88" t="str">
        <f t="shared" si="200"/>
        <v xml:space="preserve"> </v>
      </c>
      <c r="R948" s="89"/>
      <c r="S948" s="90" t="str">
        <f t="shared" si="201"/>
        <v xml:space="preserve"> </v>
      </c>
      <c r="T948" s="90"/>
      <c r="U948" s="90"/>
      <c r="V948" s="90"/>
      <c r="W948" s="90"/>
      <c r="X948" s="87" t="s">
        <v>75</v>
      </c>
      <c r="Y948" s="76"/>
      <c r="Z948" s="91">
        <f t="shared" si="196"/>
        <v>0</v>
      </c>
      <c r="AA948" s="88" t="str">
        <f t="shared" si="202"/>
        <v xml:space="preserve"> </v>
      </c>
      <c r="AB948" s="91" t="str">
        <f t="shared" si="197"/>
        <v xml:space="preserve"> </v>
      </c>
      <c r="AC948" s="78"/>
      <c r="AD948" s="78"/>
      <c r="AE948" s="78"/>
      <c r="AG948" s="94" t="str">
        <f t="shared" si="198"/>
        <v>≤60</v>
      </c>
      <c r="AH948" s="94">
        <f t="shared" ca="1" si="199"/>
        <v>31</v>
      </c>
      <c r="AI948" s="95">
        <f t="shared" si="207"/>
        <v>0</v>
      </c>
      <c r="AJ948" s="95">
        <f t="shared" si="208"/>
        <v>0</v>
      </c>
      <c r="AK948" s="96">
        <f t="shared" si="203"/>
        <v>0</v>
      </c>
      <c r="AL948" s="96">
        <f t="shared" si="204"/>
        <v>0</v>
      </c>
    </row>
    <row r="949" spans="2:38" s="97" customFormat="1" ht="39.6" x14ac:dyDescent="0.3">
      <c r="B949" s="79">
        <f t="shared" si="205"/>
        <v>946</v>
      </c>
      <c r="C949" s="79"/>
      <c r="D949" s="80" t="s">
        <v>95</v>
      </c>
      <c r="E949" s="80"/>
      <c r="F949" s="81"/>
      <c r="G949" s="82" t="str">
        <f t="shared" si="206"/>
        <v xml:space="preserve">Группа от QF </v>
      </c>
      <c r="H949" s="83"/>
      <c r="I949" s="83"/>
      <c r="J949" s="133"/>
      <c r="K949" s="84"/>
      <c r="L949" s="85"/>
      <c r="M949" s="85"/>
      <c r="N949" s="86"/>
      <c r="O949" s="80"/>
      <c r="P949" s="87"/>
      <c r="Q949" s="88" t="str">
        <f t="shared" si="200"/>
        <v xml:space="preserve"> </v>
      </c>
      <c r="R949" s="89"/>
      <c r="S949" s="90" t="str">
        <f t="shared" si="201"/>
        <v xml:space="preserve"> </v>
      </c>
      <c r="T949" s="90"/>
      <c r="U949" s="90"/>
      <c r="V949" s="90"/>
      <c r="W949" s="90"/>
      <c r="X949" s="87" t="s">
        <v>75</v>
      </c>
      <c r="Y949" s="76"/>
      <c r="Z949" s="91">
        <f t="shared" si="196"/>
        <v>0</v>
      </c>
      <c r="AA949" s="88" t="str">
        <f t="shared" si="202"/>
        <v xml:space="preserve"> </v>
      </c>
      <c r="AB949" s="91" t="str">
        <f t="shared" si="197"/>
        <v xml:space="preserve"> </v>
      </c>
      <c r="AC949" s="78"/>
      <c r="AD949" s="78"/>
      <c r="AE949" s="78"/>
      <c r="AG949" s="94" t="str">
        <f t="shared" si="198"/>
        <v>≤60</v>
      </c>
      <c r="AH949" s="94">
        <f t="shared" ca="1" si="199"/>
        <v>38</v>
      </c>
      <c r="AI949" s="95">
        <f t="shared" si="207"/>
        <v>0</v>
      </c>
      <c r="AJ949" s="95">
        <f t="shared" si="208"/>
        <v>0</v>
      </c>
      <c r="AK949" s="96">
        <f t="shared" si="203"/>
        <v>0</v>
      </c>
      <c r="AL949" s="96">
        <f t="shared" si="204"/>
        <v>0</v>
      </c>
    </row>
    <row r="950" spans="2:38" s="97" customFormat="1" ht="39.6" x14ac:dyDescent="0.3">
      <c r="B950" s="79">
        <f t="shared" si="205"/>
        <v>947</v>
      </c>
      <c r="C950" s="79"/>
      <c r="D950" s="80" t="s">
        <v>95</v>
      </c>
      <c r="E950" s="80"/>
      <c r="F950" s="81"/>
      <c r="G950" s="82" t="str">
        <f t="shared" si="206"/>
        <v xml:space="preserve">Группа от QF </v>
      </c>
      <c r="H950" s="83"/>
      <c r="I950" s="83"/>
      <c r="J950" s="133"/>
      <c r="K950" s="84"/>
      <c r="L950" s="85"/>
      <c r="M950" s="85"/>
      <c r="N950" s="86"/>
      <c r="O950" s="80"/>
      <c r="P950" s="87"/>
      <c r="Q950" s="88" t="str">
        <f t="shared" si="200"/>
        <v xml:space="preserve"> </v>
      </c>
      <c r="R950" s="89"/>
      <c r="S950" s="90" t="str">
        <f t="shared" si="201"/>
        <v xml:space="preserve"> </v>
      </c>
      <c r="T950" s="90"/>
      <c r="U950" s="90"/>
      <c r="V950" s="90"/>
      <c r="W950" s="90"/>
      <c r="X950" s="87" t="s">
        <v>75</v>
      </c>
      <c r="Y950" s="76"/>
      <c r="Z950" s="91">
        <f t="shared" si="196"/>
        <v>0</v>
      </c>
      <c r="AA950" s="88" t="str">
        <f t="shared" si="202"/>
        <v xml:space="preserve"> </v>
      </c>
      <c r="AB950" s="91" t="str">
        <f t="shared" si="197"/>
        <v xml:space="preserve"> </v>
      </c>
      <c r="AC950" s="78"/>
      <c r="AD950" s="78"/>
      <c r="AE950" s="78"/>
      <c r="AG950" s="94" t="str">
        <f t="shared" si="198"/>
        <v>≤60</v>
      </c>
      <c r="AH950" s="94">
        <f t="shared" ca="1" si="199"/>
        <v>41</v>
      </c>
      <c r="AI950" s="95">
        <f t="shared" si="207"/>
        <v>0</v>
      </c>
      <c r="AJ950" s="95">
        <f t="shared" si="208"/>
        <v>0</v>
      </c>
      <c r="AK950" s="96">
        <f t="shared" si="203"/>
        <v>0</v>
      </c>
      <c r="AL950" s="96">
        <f t="shared" si="204"/>
        <v>0</v>
      </c>
    </row>
    <row r="951" spans="2:38" s="97" customFormat="1" ht="39.6" x14ac:dyDescent="0.3">
      <c r="B951" s="79">
        <f t="shared" si="205"/>
        <v>948</v>
      </c>
      <c r="C951" s="79"/>
      <c r="D951" s="80" t="s">
        <v>95</v>
      </c>
      <c r="E951" s="80"/>
      <c r="F951" s="81"/>
      <c r="G951" s="82" t="str">
        <f t="shared" si="206"/>
        <v xml:space="preserve">Группа от QF </v>
      </c>
      <c r="H951" s="83"/>
      <c r="I951" s="83"/>
      <c r="J951" s="133"/>
      <c r="K951" s="84"/>
      <c r="L951" s="85"/>
      <c r="M951" s="85"/>
      <c r="N951" s="86"/>
      <c r="O951" s="80"/>
      <c r="P951" s="87"/>
      <c r="Q951" s="88" t="str">
        <f t="shared" si="200"/>
        <v xml:space="preserve"> </v>
      </c>
      <c r="R951" s="89"/>
      <c r="S951" s="90" t="str">
        <f t="shared" si="201"/>
        <v xml:space="preserve"> </v>
      </c>
      <c r="T951" s="90"/>
      <c r="U951" s="90"/>
      <c r="V951" s="90"/>
      <c r="W951" s="90"/>
      <c r="X951" s="87" t="s">
        <v>75</v>
      </c>
      <c r="Y951" s="76"/>
      <c r="Z951" s="91">
        <f t="shared" si="196"/>
        <v>0</v>
      </c>
      <c r="AA951" s="88" t="str">
        <f t="shared" si="202"/>
        <v xml:space="preserve"> </v>
      </c>
      <c r="AB951" s="91" t="str">
        <f t="shared" si="197"/>
        <v xml:space="preserve"> </v>
      </c>
      <c r="AC951" s="78"/>
      <c r="AD951" s="78"/>
      <c r="AE951" s="78"/>
      <c r="AG951" s="94" t="str">
        <f t="shared" si="198"/>
        <v>≤60</v>
      </c>
      <c r="AH951" s="94">
        <f t="shared" ca="1" si="199"/>
        <v>22</v>
      </c>
      <c r="AI951" s="95">
        <f t="shared" si="207"/>
        <v>0</v>
      </c>
      <c r="AJ951" s="95">
        <f t="shared" si="208"/>
        <v>0</v>
      </c>
      <c r="AK951" s="96">
        <f t="shared" si="203"/>
        <v>0</v>
      </c>
      <c r="AL951" s="96">
        <f t="shared" si="204"/>
        <v>0</v>
      </c>
    </row>
    <row r="952" spans="2:38" s="97" customFormat="1" ht="39.6" x14ac:dyDescent="0.3">
      <c r="B952" s="79">
        <f t="shared" si="205"/>
        <v>949</v>
      </c>
      <c r="C952" s="79"/>
      <c r="D952" s="80" t="s">
        <v>95</v>
      </c>
      <c r="E952" s="80"/>
      <c r="F952" s="81"/>
      <c r="G952" s="82" t="str">
        <f t="shared" si="206"/>
        <v xml:space="preserve">Группа от QF </v>
      </c>
      <c r="H952" s="83"/>
      <c r="I952" s="83"/>
      <c r="J952" s="133"/>
      <c r="K952" s="84"/>
      <c r="L952" s="85"/>
      <c r="M952" s="85"/>
      <c r="N952" s="86"/>
      <c r="O952" s="80"/>
      <c r="P952" s="87"/>
      <c r="Q952" s="88" t="str">
        <f t="shared" si="200"/>
        <v xml:space="preserve"> </v>
      </c>
      <c r="R952" s="89"/>
      <c r="S952" s="90" t="str">
        <f t="shared" si="201"/>
        <v xml:space="preserve"> </v>
      </c>
      <c r="T952" s="90"/>
      <c r="U952" s="90"/>
      <c r="V952" s="90"/>
      <c r="W952" s="90"/>
      <c r="X952" s="87" t="s">
        <v>75</v>
      </c>
      <c r="Y952" s="76"/>
      <c r="Z952" s="91">
        <f t="shared" si="196"/>
        <v>0</v>
      </c>
      <c r="AA952" s="88" t="str">
        <f t="shared" si="202"/>
        <v xml:space="preserve"> </v>
      </c>
      <c r="AB952" s="91" t="str">
        <f t="shared" si="197"/>
        <v xml:space="preserve"> </v>
      </c>
      <c r="AC952" s="78"/>
      <c r="AD952" s="78"/>
      <c r="AE952" s="78"/>
      <c r="AG952" s="94" t="str">
        <f t="shared" si="198"/>
        <v>≤60</v>
      </c>
      <c r="AH952" s="94">
        <f t="shared" ca="1" si="199"/>
        <v>20</v>
      </c>
      <c r="AI952" s="95">
        <f t="shared" si="207"/>
        <v>0</v>
      </c>
      <c r="AJ952" s="95">
        <f t="shared" si="208"/>
        <v>0</v>
      </c>
      <c r="AK952" s="96">
        <f t="shared" si="203"/>
        <v>0</v>
      </c>
      <c r="AL952" s="96">
        <f t="shared" si="204"/>
        <v>0</v>
      </c>
    </row>
    <row r="953" spans="2:38" s="97" customFormat="1" ht="39.6" x14ac:dyDescent="0.3">
      <c r="B953" s="79">
        <f t="shared" si="205"/>
        <v>950</v>
      </c>
      <c r="C953" s="79"/>
      <c r="D953" s="80" t="s">
        <v>95</v>
      </c>
      <c r="E953" s="80"/>
      <c r="F953" s="81"/>
      <c r="G953" s="82" t="str">
        <f t="shared" si="206"/>
        <v xml:space="preserve">Группа от QF </v>
      </c>
      <c r="H953" s="83"/>
      <c r="I953" s="83"/>
      <c r="J953" s="133"/>
      <c r="K953" s="84"/>
      <c r="L953" s="85"/>
      <c r="M953" s="85"/>
      <c r="N953" s="86"/>
      <c r="O953" s="80"/>
      <c r="P953" s="87"/>
      <c r="Q953" s="88" t="str">
        <f t="shared" si="200"/>
        <v xml:space="preserve"> </v>
      </c>
      <c r="R953" s="89"/>
      <c r="S953" s="90" t="str">
        <f t="shared" si="201"/>
        <v xml:space="preserve"> </v>
      </c>
      <c r="T953" s="90"/>
      <c r="U953" s="90"/>
      <c r="V953" s="90"/>
      <c r="W953" s="90"/>
      <c r="X953" s="87" t="s">
        <v>75</v>
      </c>
      <c r="Y953" s="76"/>
      <c r="Z953" s="91">
        <f t="shared" si="196"/>
        <v>0</v>
      </c>
      <c r="AA953" s="88" t="str">
        <f t="shared" si="202"/>
        <v xml:space="preserve"> </v>
      </c>
      <c r="AB953" s="91" t="str">
        <f t="shared" si="197"/>
        <v xml:space="preserve"> </v>
      </c>
      <c r="AC953" s="78"/>
      <c r="AD953" s="78"/>
      <c r="AE953" s="78"/>
      <c r="AG953" s="94" t="str">
        <f t="shared" si="198"/>
        <v>≤60</v>
      </c>
      <c r="AH953" s="94">
        <f t="shared" ca="1" si="199"/>
        <v>49</v>
      </c>
      <c r="AI953" s="95">
        <f t="shared" si="207"/>
        <v>0</v>
      </c>
      <c r="AJ953" s="95">
        <f t="shared" si="208"/>
        <v>0</v>
      </c>
      <c r="AK953" s="96">
        <f t="shared" si="203"/>
        <v>0</v>
      </c>
      <c r="AL953" s="96">
        <f t="shared" si="204"/>
        <v>0</v>
      </c>
    </row>
    <row r="954" spans="2:38" s="97" customFormat="1" ht="39.6" x14ac:dyDescent="0.3">
      <c r="B954" s="79">
        <f t="shared" si="205"/>
        <v>951</v>
      </c>
      <c r="C954" s="79"/>
      <c r="D954" s="80" t="s">
        <v>95</v>
      </c>
      <c r="E954" s="80"/>
      <c r="F954" s="81"/>
      <c r="G954" s="82" t="str">
        <f t="shared" si="206"/>
        <v xml:space="preserve">Группа от QF </v>
      </c>
      <c r="H954" s="83"/>
      <c r="I954" s="83"/>
      <c r="J954" s="133"/>
      <c r="K954" s="84"/>
      <c r="L954" s="85"/>
      <c r="M954" s="85"/>
      <c r="N954" s="86"/>
      <c r="O954" s="80"/>
      <c r="P954" s="87"/>
      <c r="Q954" s="88" t="str">
        <f t="shared" si="200"/>
        <v xml:space="preserve"> </v>
      </c>
      <c r="R954" s="89"/>
      <c r="S954" s="90" t="str">
        <f t="shared" si="201"/>
        <v xml:space="preserve"> </v>
      </c>
      <c r="T954" s="90"/>
      <c r="U954" s="90"/>
      <c r="V954" s="90"/>
      <c r="W954" s="90"/>
      <c r="X954" s="87" t="s">
        <v>75</v>
      </c>
      <c r="Y954" s="76"/>
      <c r="Z954" s="91">
        <f t="shared" si="196"/>
        <v>0</v>
      </c>
      <c r="AA954" s="88" t="str">
        <f t="shared" si="202"/>
        <v xml:space="preserve"> </v>
      </c>
      <c r="AB954" s="91" t="str">
        <f t="shared" si="197"/>
        <v xml:space="preserve"> </v>
      </c>
      <c r="AC954" s="78"/>
      <c r="AD954" s="78"/>
      <c r="AE954" s="78"/>
      <c r="AG954" s="94" t="str">
        <f t="shared" si="198"/>
        <v>≤60</v>
      </c>
      <c r="AH954" s="94">
        <f t="shared" ca="1" si="199"/>
        <v>39</v>
      </c>
      <c r="AI954" s="95">
        <f t="shared" si="207"/>
        <v>0</v>
      </c>
      <c r="AJ954" s="95">
        <f t="shared" si="208"/>
        <v>0</v>
      </c>
      <c r="AK954" s="96">
        <f t="shared" si="203"/>
        <v>0</v>
      </c>
      <c r="AL954" s="96">
        <f t="shared" si="204"/>
        <v>0</v>
      </c>
    </row>
    <row r="955" spans="2:38" s="97" customFormat="1" ht="39.6" x14ac:dyDescent="0.3">
      <c r="B955" s="79">
        <f t="shared" si="205"/>
        <v>952</v>
      </c>
      <c r="C955" s="79"/>
      <c r="D955" s="80" t="s">
        <v>95</v>
      </c>
      <c r="E955" s="80"/>
      <c r="F955" s="81"/>
      <c r="G955" s="82" t="str">
        <f t="shared" si="206"/>
        <v xml:space="preserve">Группа от QF </v>
      </c>
      <c r="H955" s="83"/>
      <c r="I955" s="83"/>
      <c r="J955" s="133"/>
      <c r="K955" s="84"/>
      <c r="L955" s="85"/>
      <c r="M955" s="85"/>
      <c r="N955" s="86"/>
      <c r="O955" s="80"/>
      <c r="P955" s="87"/>
      <c r="Q955" s="88" t="str">
        <f t="shared" si="200"/>
        <v xml:space="preserve"> </v>
      </c>
      <c r="R955" s="89"/>
      <c r="S955" s="90" t="str">
        <f t="shared" si="201"/>
        <v xml:space="preserve"> </v>
      </c>
      <c r="T955" s="90"/>
      <c r="U955" s="90"/>
      <c r="V955" s="90"/>
      <c r="W955" s="90"/>
      <c r="X955" s="87" t="s">
        <v>75</v>
      </c>
      <c r="Y955" s="76"/>
      <c r="Z955" s="91">
        <f t="shared" si="196"/>
        <v>0</v>
      </c>
      <c r="AA955" s="88" t="str">
        <f t="shared" si="202"/>
        <v xml:space="preserve"> </v>
      </c>
      <c r="AB955" s="91" t="str">
        <f t="shared" si="197"/>
        <v xml:space="preserve"> </v>
      </c>
      <c r="AC955" s="78"/>
      <c r="AD955" s="78"/>
      <c r="AE955" s="78"/>
      <c r="AG955" s="94" t="str">
        <f t="shared" si="198"/>
        <v>≤60</v>
      </c>
      <c r="AH955" s="94">
        <f t="shared" ca="1" si="199"/>
        <v>33</v>
      </c>
      <c r="AI955" s="95">
        <f t="shared" si="207"/>
        <v>0</v>
      </c>
      <c r="AJ955" s="95">
        <f t="shared" si="208"/>
        <v>0</v>
      </c>
      <c r="AK955" s="96">
        <f t="shared" si="203"/>
        <v>0</v>
      </c>
      <c r="AL955" s="96">
        <f t="shared" si="204"/>
        <v>0</v>
      </c>
    </row>
    <row r="956" spans="2:38" s="97" customFormat="1" ht="39.6" x14ac:dyDescent="0.3">
      <c r="B956" s="79">
        <f t="shared" si="205"/>
        <v>953</v>
      </c>
      <c r="C956" s="79"/>
      <c r="D956" s="80" t="s">
        <v>95</v>
      </c>
      <c r="E956" s="80"/>
      <c r="F956" s="81"/>
      <c r="G956" s="82" t="str">
        <f t="shared" si="206"/>
        <v xml:space="preserve">Группа от QF </v>
      </c>
      <c r="H956" s="83"/>
      <c r="I956" s="83"/>
      <c r="J956" s="133"/>
      <c r="K956" s="84"/>
      <c r="L956" s="85"/>
      <c r="M956" s="85"/>
      <c r="N956" s="86"/>
      <c r="O956" s="80"/>
      <c r="P956" s="87"/>
      <c r="Q956" s="88" t="str">
        <f t="shared" si="200"/>
        <v xml:space="preserve"> </v>
      </c>
      <c r="R956" s="89"/>
      <c r="S956" s="90" t="str">
        <f t="shared" si="201"/>
        <v xml:space="preserve"> </v>
      </c>
      <c r="T956" s="90"/>
      <c r="U956" s="90"/>
      <c r="V956" s="90"/>
      <c r="W956" s="90"/>
      <c r="X956" s="87" t="s">
        <v>75</v>
      </c>
      <c r="Y956" s="76"/>
      <c r="Z956" s="91">
        <f t="shared" si="196"/>
        <v>0</v>
      </c>
      <c r="AA956" s="88" t="str">
        <f t="shared" si="202"/>
        <v xml:space="preserve"> </v>
      </c>
      <c r="AB956" s="91" t="str">
        <f t="shared" si="197"/>
        <v xml:space="preserve"> </v>
      </c>
      <c r="AC956" s="78"/>
      <c r="AD956" s="78"/>
      <c r="AE956" s="78"/>
      <c r="AG956" s="94" t="str">
        <f t="shared" si="198"/>
        <v>≤60</v>
      </c>
      <c r="AH956" s="94">
        <f t="shared" ca="1" si="199"/>
        <v>36</v>
      </c>
      <c r="AI956" s="95">
        <f t="shared" si="207"/>
        <v>0</v>
      </c>
      <c r="AJ956" s="95">
        <f t="shared" si="208"/>
        <v>0</v>
      </c>
      <c r="AK956" s="96">
        <f t="shared" si="203"/>
        <v>0</v>
      </c>
      <c r="AL956" s="96">
        <f t="shared" si="204"/>
        <v>0</v>
      </c>
    </row>
    <row r="957" spans="2:38" s="97" customFormat="1" ht="39.6" x14ac:dyDescent="0.3">
      <c r="B957" s="79">
        <f t="shared" si="205"/>
        <v>954</v>
      </c>
      <c r="C957" s="79"/>
      <c r="D957" s="80" t="s">
        <v>95</v>
      </c>
      <c r="E957" s="80"/>
      <c r="F957" s="81"/>
      <c r="G957" s="82" t="str">
        <f t="shared" si="206"/>
        <v xml:space="preserve">Группа от QF </v>
      </c>
      <c r="H957" s="83"/>
      <c r="I957" s="83"/>
      <c r="J957" s="133"/>
      <c r="K957" s="84"/>
      <c r="L957" s="85"/>
      <c r="M957" s="85"/>
      <c r="N957" s="86"/>
      <c r="O957" s="80"/>
      <c r="P957" s="87"/>
      <c r="Q957" s="88" t="str">
        <f t="shared" si="200"/>
        <v xml:space="preserve"> </v>
      </c>
      <c r="R957" s="89"/>
      <c r="S957" s="90" t="str">
        <f t="shared" si="201"/>
        <v xml:space="preserve"> </v>
      </c>
      <c r="T957" s="90"/>
      <c r="U957" s="90"/>
      <c r="V957" s="90"/>
      <c r="W957" s="90"/>
      <c r="X957" s="87" t="s">
        <v>75</v>
      </c>
      <c r="Y957" s="76"/>
      <c r="Z957" s="91">
        <f t="shared" si="196"/>
        <v>0</v>
      </c>
      <c r="AA957" s="88" t="str">
        <f t="shared" si="202"/>
        <v xml:space="preserve"> </v>
      </c>
      <c r="AB957" s="91" t="str">
        <f t="shared" si="197"/>
        <v xml:space="preserve"> </v>
      </c>
      <c r="AC957" s="78"/>
      <c r="AD957" s="78"/>
      <c r="AE957" s="78"/>
      <c r="AG957" s="94" t="str">
        <f t="shared" si="198"/>
        <v>≤60</v>
      </c>
      <c r="AH957" s="94">
        <f t="shared" ca="1" si="199"/>
        <v>28</v>
      </c>
      <c r="AI957" s="95">
        <f t="shared" si="207"/>
        <v>0</v>
      </c>
      <c r="AJ957" s="95">
        <f t="shared" si="208"/>
        <v>0</v>
      </c>
      <c r="AK957" s="96">
        <f t="shared" si="203"/>
        <v>0</v>
      </c>
      <c r="AL957" s="96">
        <f t="shared" si="204"/>
        <v>0</v>
      </c>
    </row>
    <row r="958" spans="2:38" s="97" customFormat="1" ht="39.6" x14ac:dyDescent="0.3">
      <c r="B958" s="79">
        <f t="shared" si="205"/>
        <v>955</v>
      </c>
      <c r="C958" s="79"/>
      <c r="D958" s="80" t="s">
        <v>95</v>
      </c>
      <c r="E958" s="80"/>
      <c r="F958" s="81"/>
      <c r="G958" s="82" t="str">
        <f t="shared" si="206"/>
        <v xml:space="preserve">Группа от QF </v>
      </c>
      <c r="H958" s="83"/>
      <c r="I958" s="83"/>
      <c r="J958" s="133"/>
      <c r="K958" s="84"/>
      <c r="L958" s="85"/>
      <c r="M958" s="85"/>
      <c r="N958" s="86"/>
      <c r="O958" s="80"/>
      <c r="P958" s="87"/>
      <c r="Q958" s="88" t="str">
        <f t="shared" si="200"/>
        <v xml:space="preserve"> </v>
      </c>
      <c r="R958" s="89"/>
      <c r="S958" s="90" t="str">
        <f t="shared" si="201"/>
        <v xml:space="preserve"> </v>
      </c>
      <c r="T958" s="90"/>
      <c r="U958" s="90"/>
      <c r="V958" s="90"/>
      <c r="W958" s="90"/>
      <c r="X958" s="87" t="s">
        <v>75</v>
      </c>
      <c r="Y958" s="76"/>
      <c r="Z958" s="91">
        <f t="shared" si="196"/>
        <v>0</v>
      </c>
      <c r="AA958" s="88" t="str">
        <f t="shared" si="202"/>
        <v xml:space="preserve"> </v>
      </c>
      <c r="AB958" s="91" t="str">
        <f t="shared" si="197"/>
        <v xml:space="preserve"> </v>
      </c>
      <c r="AC958" s="78"/>
      <c r="AD958" s="78"/>
      <c r="AE958" s="78"/>
      <c r="AG958" s="94" t="str">
        <f t="shared" si="198"/>
        <v>≤60</v>
      </c>
      <c r="AH958" s="94">
        <f t="shared" ca="1" si="199"/>
        <v>38</v>
      </c>
      <c r="AI958" s="95">
        <f t="shared" si="207"/>
        <v>0</v>
      </c>
      <c r="AJ958" s="95">
        <f t="shared" si="208"/>
        <v>0</v>
      </c>
      <c r="AK958" s="96">
        <f t="shared" si="203"/>
        <v>0</v>
      </c>
      <c r="AL958" s="96">
        <f t="shared" si="204"/>
        <v>0</v>
      </c>
    </row>
    <row r="959" spans="2:38" s="97" customFormat="1" ht="39.6" x14ac:dyDescent="0.3">
      <c r="B959" s="79">
        <f t="shared" si="205"/>
        <v>956</v>
      </c>
      <c r="C959" s="79"/>
      <c r="D959" s="80" t="s">
        <v>95</v>
      </c>
      <c r="E959" s="80"/>
      <c r="F959" s="81"/>
      <c r="G959" s="82" t="str">
        <f t="shared" si="206"/>
        <v xml:space="preserve">Группа от QF </v>
      </c>
      <c r="H959" s="83"/>
      <c r="I959" s="83"/>
      <c r="J959" s="133"/>
      <c r="K959" s="84"/>
      <c r="L959" s="85"/>
      <c r="M959" s="85"/>
      <c r="N959" s="86"/>
      <c r="O959" s="80"/>
      <c r="P959" s="87"/>
      <c r="Q959" s="88" t="str">
        <f t="shared" si="200"/>
        <v xml:space="preserve"> </v>
      </c>
      <c r="R959" s="89"/>
      <c r="S959" s="90" t="str">
        <f t="shared" si="201"/>
        <v xml:space="preserve"> </v>
      </c>
      <c r="T959" s="90"/>
      <c r="U959" s="90"/>
      <c r="V959" s="90"/>
      <c r="W959" s="90"/>
      <c r="X959" s="87" t="s">
        <v>75</v>
      </c>
      <c r="Y959" s="76"/>
      <c r="Z959" s="91">
        <f t="shared" si="196"/>
        <v>0</v>
      </c>
      <c r="AA959" s="88" t="str">
        <f t="shared" si="202"/>
        <v xml:space="preserve"> </v>
      </c>
      <c r="AB959" s="91" t="str">
        <f t="shared" si="197"/>
        <v xml:space="preserve"> </v>
      </c>
      <c r="AC959" s="78"/>
      <c r="AD959" s="78"/>
      <c r="AE959" s="78"/>
      <c r="AG959" s="94" t="str">
        <f t="shared" si="198"/>
        <v>≤60</v>
      </c>
      <c r="AH959" s="94">
        <f t="shared" ca="1" si="199"/>
        <v>47</v>
      </c>
      <c r="AI959" s="95">
        <f t="shared" si="207"/>
        <v>0</v>
      </c>
      <c r="AJ959" s="95">
        <f t="shared" si="208"/>
        <v>0</v>
      </c>
      <c r="AK959" s="96">
        <f t="shared" si="203"/>
        <v>0</v>
      </c>
      <c r="AL959" s="96">
        <f t="shared" si="204"/>
        <v>0</v>
      </c>
    </row>
    <row r="960" spans="2:38" s="97" customFormat="1" ht="39.6" x14ac:dyDescent="0.3">
      <c r="B960" s="79">
        <f t="shared" si="205"/>
        <v>957</v>
      </c>
      <c r="C960" s="79"/>
      <c r="D960" s="80" t="s">
        <v>95</v>
      </c>
      <c r="E960" s="80"/>
      <c r="F960" s="81"/>
      <c r="G960" s="82" t="str">
        <f t="shared" si="206"/>
        <v xml:space="preserve">Группа от QF </v>
      </c>
      <c r="H960" s="83"/>
      <c r="I960" s="83"/>
      <c r="J960" s="133"/>
      <c r="K960" s="84"/>
      <c r="L960" s="85"/>
      <c r="M960" s="85"/>
      <c r="N960" s="86"/>
      <c r="O960" s="80"/>
      <c r="P960" s="87"/>
      <c r="Q960" s="88" t="str">
        <f t="shared" si="200"/>
        <v xml:space="preserve"> </v>
      </c>
      <c r="R960" s="89"/>
      <c r="S960" s="90" t="str">
        <f t="shared" si="201"/>
        <v xml:space="preserve"> </v>
      </c>
      <c r="T960" s="90"/>
      <c r="U960" s="90"/>
      <c r="V960" s="90"/>
      <c r="W960" s="90"/>
      <c r="X960" s="87" t="s">
        <v>75</v>
      </c>
      <c r="Y960" s="76"/>
      <c r="Z960" s="91">
        <f t="shared" si="196"/>
        <v>0</v>
      </c>
      <c r="AA960" s="88" t="str">
        <f t="shared" si="202"/>
        <v xml:space="preserve"> </v>
      </c>
      <c r="AB960" s="91" t="str">
        <f t="shared" si="197"/>
        <v xml:space="preserve"> </v>
      </c>
      <c r="AC960" s="78"/>
      <c r="AD960" s="78"/>
      <c r="AE960" s="78"/>
      <c r="AG960" s="94" t="str">
        <f t="shared" si="198"/>
        <v>≤60</v>
      </c>
      <c r="AH960" s="94">
        <f t="shared" ca="1" si="199"/>
        <v>29</v>
      </c>
      <c r="AI960" s="95">
        <f t="shared" si="207"/>
        <v>0</v>
      </c>
      <c r="AJ960" s="95">
        <f t="shared" si="208"/>
        <v>0</v>
      </c>
      <c r="AK960" s="96">
        <f t="shared" si="203"/>
        <v>0</v>
      </c>
      <c r="AL960" s="96">
        <f t="shared" si="204"/>
        <v>0</v>
      </c>
    </row>
    <row r="961" spans="2:38" s="97" customFormat="1" ht="39.6" x14ac:dyDescent="0.3">
      <c r="B961" s="79">
        <f t="shared" si="205"/>
        <v>958</v>
      </c>
      <c r="C961" s="79"/>
      <c r="D961" s="80" t="s">
        <v>95</v>
      </c>
      <c r="E961" s="80"/>
      <c r="F961" s="81"/>
      <c r="G961" s="82" t="str">
        <f t="shared" si="206"/>
        <v xml:space="preserve">Группа от QF </v>
      </c>
      <c r="H961" s="83"/>
      <c r="I961" s="83"/>
      <c r="J961" s="133"/>
      <c r="K961" s="84"/>
      <c r="L961" s="85"/>
      <c r="M961" s="85"/>
      <c r="N961" s="86"/>
      <c r="O961" s="80"/>
      <c r="P961" s="87"/>
      <c r="Q961" s="88" t="str">
        <f t="shared" si="200"/>
        <v xml:space="preserve"> </v>
      </c>
      <c r="R961" s="89"/>
      <c r="S961" s="90" t="str">
        <f t="shared" si="201"/>
        <v xml:space="preserve"> </v>
      </c>
      <c r="T961" s="90"/>
      <c r="U961" s="90"/>
      <c r="V961" s="90"/>
      <c r="W961" s="90"/>
      <c r="X961" s="87" t="s">
        <v>75</v>
      </c>
      <c r="Y961" s="76"/>
      <c r="Z961" s="91">
        <f t="shared" si="196"/>
        <v>0</v>
      </c>
      <c r="AA961" s="88" t="str">
        <f t="shared" si="202"/>
        <v xml:space="preserve"> </v>
      </c>
      <c r="AB961" s="91" t="str">
        <f t="shared" si="197"/>
        <v xml:space="preserve"> </v>
      </c>
      <c r="AC961" s="78"/>
      <c r="AD961" s="78"/>
      <c r="AE961" s="78"/>
      <c r="AG961" s="94" t="str">
        <f t="shared" si="198"/>
        <v>≤60</v>
      </c>
      <c r="AH961" s="94">
        <f t="shared" ca="1" si="199"/>
        <v>48</v>
      </c>
      <c r="AI961" s="95">
        <f t="shared" si="207"/>
        <v>0</v>
      </c>
      <c r="AJ961" s="95">
        <f t="shared" si="208"/>
        <v>0</v>
      </c>
      <c r="AK961" s="96">
        <f t="shared" si="203"/>
        <v>0</v>
      </c>
      <c r="AL961" s="96">
        <f t="shared" si="204"/>
        <v>0</v>
      </c>
    </row>
    <row r="962" spans="2:38" s="97" customFormat="1" ht="39.6" x14ac:dyDescent="0.3">
      <c r="B962" s="79">
        <f t="shared" si="205"/>
        <v>959</v>
      </c>
      <c r="C962" s="79"/>
      <c r="D962" s="80" t="s">
        <v>95</v>
      </c>
      <c r="E962" s="80"/>
      <c r="F962" s="81"/>
      <c r="G962" s="82" t="str">
        <f t="shared" si="206"/>
        <v xml:space="preserve">Группа от QF </v>
      </c>
      <c r="H962" s="83"/>
      <c r="I962" s="83"/>
      <c r="J962" s="133"/>
      <c r="K962" s="84"/>
      <c r="L962" s="85"/>
      <c r="M962" s="85"/>
      <c r="N962" s="86"/>
      <c r="O962" s="80"/>
      <c r="P962" s="87"/>
      <c r="Q962" s="88" t="str">
        <f t="shared" si="200"/>
        <v xml:space="preserve"> </v>
      </c>
      <c r="R962" s="89"/>
      <c r="S962" s="90" t="str">
        <f t="shared" si="201"/>
        <v xml:space="preserve"> </v>
      </c>
      <c r="T962" s="90"/>
      <c r="U962" s="90"/>
      <c r="V962" s="90"/>
      <c r="W962" s="90"/>
      <c r="X962" s="87" t="s">
        <v>75</v>
      </c>
      <c r="Y962" s="76"/>
      <c r="Z962" s="91">
        <f t="shared" si="196"/>
        <v>0</v>
      </c>
      <c r="AA962" s="88" t="str">
        <f t="shared" si="202"/>
        <v xml:space="preserve"> </v>
      </c>
      <c r="AB962" s="91" t="str">
        <f t="shared" si="197"/>
        <v xml:space="preserve"> </v>
      </c>
      <c r="AC962" s="78"/>
      <c r="AD962" s="78"/>
      <c r="AE962" s="78"/>
      <c r="AG962" s="94" t="str">
        <f t="shared" si="198"/>
        <v>≤60</v>
      </c>
      <c r="AH962" s="94">
        <f t="shared" ca="1" si="199"/>
        <v>46</v>
      </c>
      <c r="AI962" s="95">
        <f t="shared" si="207"/>
        <v>0</v>
      </c>
      <c r="AJ962" s="95">
        <f t="shared" si="208"/>
        <v>0</v>
      </c>
      <c r="AK962" s="96">
        <f t="shared" si="203"/>
        <v>0</v>
      </c>
      <c r="AL962" s="96">
        <f t="shared" si="204"/>
        <v>0</v>
      </c>
    </row>
    <row r="963" spans="2:38" s="97" customFormat="1" ht="39.6" x14ac:dyDescent="0.3">
      <c r="B963" s="79">
        <f t="shared" si="205"/>
        <v>960</v>
      </c>
      <c r="C963" s="79"/>
      <c r="D963" s="80" t="s">
        <v>95</v>
      </c>
      <c r="E963" s="80"/>
      <c r="F963" s="81"/>
      <c r="G963" s="82" t="str">
        <f t="shared" si="206"/>
        <v xml:space="preserve">Группа от QF </v>
      </c>
      <c r="H963" s="83"/>
      <c r="I963" s="83"/>
      <c r="J963" s="133"/>
      <c r="K963" s="84"/>
      <c r="L963" s="85"/>
      <c r="M963" s="85"/>
      <c r="N963" s="86"/>
      <c r="O963" s="80"/>
      <c r="P963" s="87"/>
      <c r="Q963" s="88" t="str">
        <f t="shared" si="200"/>
        <v xml:space="preserve"> </v>
      </c>
      <c r="R963" s="89"/>
      <c r="S963" s="90" t="str">
        <f t="shared" si="201"/>
        <v xml:space="preserve"> </v>
      </c>
      <c r="T963" s="90"/>
      <c r="U963" s="90"/>
      <c r="V963" s="90"/>
      <c r="W963" s="90"/>
      <c r="X963" s="87" t="s">
        <v>75</v>
      </c>
      <c r="Y963" s="76"/>
      <c r="Z963" s="91">
        <f t="shared" ref="Z963:Z1026" si="209">IF(R963=$AC$1,J963*3,IF(R963=$AD$1,J963*5,IF(R963=$AE$1,J963*8,IF(R963=$AF$1,J963*12*0.75,0))))</f>
        <v>0</v>
      </c>
      <c r="AA963" s="88" t="str">
        <f t="shared" si="202"/>
        <v xml:space="preserve"> </v>
      </c>
      <c r="AB963" s="91" t="str">
        <f t="shared" ref="AB963:AB1026" si="210">IF(R963=$AC$1,J963*5,IF(R963=$AD$1,J963*10,IF(R963=$AE$1,J963*10,IF(R963=$AF$1,J963*12," "))))</f>
        <v xml:space="preserve"> </v>
      </c>
      <c r="AC963" s="78"/>
      <c r="AD963" s="78"/>
      <c r="AE963" s="78"/>
      <c r="AG963" s="94" t="str">
        <f t="shared" ref="AG963:AG1026" si="211">IF(J963&gt;63,"≤120","≤60")</f>
        <v>≤60</v>
      </c>
      <c r="AH963" s="94">
        <f t="shared" ref="AH963:AH1026" ca="1" si="212">IF(J963&lt;63,RANDBETWEEN(20,50),RANDBETWEEN(60,110))</f>
        <v>22</v>
      </c>
      <c r="AI963" s="95">
        <f t="shared" si="207"/>
        <v>0</v>
      </c>
      <c r="AJ963" s="95">
        <f t="shared" si="208"/>
        <v>0</v>
      </c>
      <c r="AK963" s="96">
        <f t="shared" si="203"/>
        <v>0</v>
      </c>
      <c r="AL963" s="96">
        <f t="shared" si="204"/>
        <v>0</v>
      </c>
    </row>
    <row r="964" spans="2:38" s="97" customFormat="1" ht="39.6" x14ac:dyDescent="0.3">
      <c r="B964" s="79">
        <f t="shared" si="205"/>
        <v>961</v>
      </c>
      <c r="C964" s="79"/>
      <c r="D964" s="80" t="s">
        <v>95</v>
      </c>
      <c r="E964" s="80"/>
      <c r="F964" s="81"/>
      <c r="G964" s="82" t="str">
        <f t="shared" si="206"/>
        <v xml:space="preserve">Группа от QF </v>
      </c>
      <c r="H964" s="83"/>
      <c r="I964" s="83"/>
      <c r="J964" s="133"/>
      <c r="K964" s="84"/>
      <c r="L964" s="85"/>
      <c r="M964" s="85"/>
      <c r="N964" s="86"/>
      <c r="O964" s="80"/>
      <c r="P964" s="87"/>
      <c r="Q964" s="88" t="str">
        <f t="shared" ref="Q964:Q1027" si="213">IF(Z964=0," ","-")</f>
        <v xml:space="preserve"> </v>
      </c>
      <c r="R964" s="89"/>
      <c r="S964" s="90" t="str">
        <f t="shared" ref="S964:S1027" si="214">IF(Z964=0," ","-")</f>
        <v xml:space="preserve"> </v>
      </c>
      <c r="T964" s="90"/>
      <c r="U964" s="90"/>
      <c r="V964" s="90"/>
      <c r="W964" s="90"/>
      <c r="X964" s="87" t="s">
        <v>75</v>
      </c>
      <c r="Y964" s="76"/>
      <c r="Z964" s="91">
        <f t="shared" si="209"/>
        <v>0</v>
      </c>
      <c r="AA964" s="88" t="str">
        <f t="shared" ref="AA964:AA1027" si="215">IF(Z964=0," ","-")</f>
        <v xml:space="preserve"> </v>
      </c>
      <c r="AB964" s="91" t="str">
        <f t="shared" si="210"/>
        <v xml:space="preserve"> </v>
      </c>
      <c r="AC964" s="78"/>
      <c r="AD964" s="78"/>
      <c r="AE964" s="78"/>
      <c r="AG964" s="94" t="str">
        <f t="shared" si="211"/>
        <v>≤60</v>
      </c>
      <c r="AH964" s="94">
        <f t="shared" ca="1" si="212"/>
        <v>25</v>
      </c>
      <c r="AI964" s="95">
        <f t="shared" si="207"/>
        <v>0</v>
      </c>
      <c r="AJ964" s="95">
        <f t="shared" si="208"/>
        <v>0</v>
      </c>
      <c r="AK964" s="96">
        <f t="shared" ref="AK964:AK1027" si="216">ROUND(J964*1.13,0)</f>
        <v>0</v>
      </c>
      <c r="AL964" s="96">
        <f t="shared" ref="AL964:AL1027" si="217">ROUND(J964*1.45,0)</f>
        <v>0</v>
      </c>
    </row>
    <row r="965" spans="2:38" s="97" customFormat="1" ht="39.6" x14ac:dyDescent="0.3">
      <c r="B965" s="79">
        <f t="shared" si="205"/>
        <v>962</v>
      </c>
      <c r="C965" s="79"/>
      <c r="D965" s="80" t="s">
        <v>95</v>
      </c>
      <c r="E965" s="80"/>
      <c r="F965" s="81"/>
      <c r="G965" s="82" t="str">
        <f t="shared" si="206"/>
        <v xml:space="preserve">Группа от QF </v>
      </c>
      <c r="H965" s="83"/>
      <c r="I965" s="83"/>
      <c r="J965" s="133"/>
      <c r="K965" s="84"/>
      <c r="L965" s="85"/>
      <c r="M965" s="85"/>
      <c r="N965" s="86"/>
      <c r="O965" s="80"/>
      <c r="P965" s="87"/>
      <c r="Q965" s="88" t="str">
        <f t="shared" si="213"/>
        <v xml:space="preserve"> </v>
      </c>
      <c r="R965" s="89"/>
      <c r="S965" s="90" t="str">
        <f t="shared" si="214"/>
        <v xml:space="preserve"> </v>
      </c>
      <c r="T965" s="90"/>
      <c r="U965" s="90"/>
      <c r="V965" s="90"/>
      <c r="W965" s="90"/>
      <c r="X965" s="87" t="s">
        <v>75</v>
      </c>
      <c r="Y965" s="76"/>
      <c r="Z965" s="91">
        <f t="shared" si="209"/>
        <v>0</v>
      </c>
      <c r="AA965" s="88" t="str">
        <f t="shared" si="215"/>
        <v xml:space="preserve"> </v>
      </c>
      <c r="AB965" s="91" t="str">
        <f t="shared" si="210"/>
        <v xml:space="preserve"> </v>
      </c>
      <c r="AC965" s="78"/>
      <c r="AD965" s="78"/>
      <c r="AE965" s="78"/>
      <c r="AG965" s="94" t="str">
        <f t="shared" si="211"/>
        <v>≤60</v>
      </c>
      <c r="AH965" s="94">
        <f t="shared" ca="1" si="212"/>
        <v>24</v>
      </c>
      <c r="AI965" s="95">
        <f t="shared" si="207"/>
        <v>0</v>
      </c>
      <c r="AJ965" s="95">
        <f t="shared" si="208"/>
        <v>0</v>
      </c>
      <c r="AK965" s="96">
        <f t="shared" si="216"/>
        <v>0</v>
      </c>
      <c r="AL965" s="96">
        <f t="shared" si="217"/>
        <v>0</v>
      </c>
    </row>
    <row r="966" spans="2:38" s="97" customFormat="1" ht="39.6" x14ac:dyDescent="0.3">
      <c r="B966" s="79">
        <f t="shared" ref="B966:B1029" si="218">(IF(B964+B965=0,(B963+1),(IF(B965=0,(B964+1),B965+1))))</f>
        <v>963</v>
      </c>
      <c r="C966" s="79"/>
      <c r="D966" s="80" t="s">
        <v>95</v>
      </c>
      <c r="E966" s="80"/>
      <c r="F966" s="81"/>
      <c r="G966" s="82" t="str">
        <f t="shared" si="206"/>
        <v xml:space="preserve">Группа от QF </v>
      </c>
      <c r="H966" s="83"/>
      <c r="I966" s="83"/>
      <c r="J966" s="133"/>
      <c r="K966" s="84"/>
      <c r="L966" s="85"/>
      <c r="M966" s="85"/>
      <c r="N966" s="86"/>
      <c r="O966" s="80"/>
      <c r="P966" s="87"/>
      <c r="Q966" s="88" t="str">
        <f t="shared" si="213"/>
        <v xml:space="preserve"> </v>
      </c>
      <c r="R966" s="89"/>
      <c r="S966" s="90" t="str">
        <f t="shared" si="214"/>
        <v xml:space="preserve"> </v>
      </c>
      <c r="T966" s="90"/>
      <c r="U966" s="90"/>
      <c r="V966" s="90"/>
      <c r="W966" s="90"/>
      <c r="X966" s="87" t="s">
        <v>75</v>
      </c>
      <c r="Y966" s="76"/>
      <c r="Z966" s="91">
        <f t="shared" si="209"/>
        <v>0</v>
      </c>
      <c r="AA966" s="88" t="str">
        <f t="shared" si="215"/>
        <v xml:space="preserve"> </v>
      </c>
      <c r="AB966" s="91" t="str">
        <f t="shared" si="210"/>
        <v xml:space="preserve"> </v>
      </c>
      <c r="AC966" s="78"/>
      <c r="AD966" s="78"/>
      <c r="AE966" s="78"/>
      <c r="AG966" s="94" t="str">
        <f t="shared" si="211"/>
        <v>≤60</v>
      </c>
      <c r="AH966" s="94">
        <f t="shared" ca="1" si="212"/>
        <v>46</v>
      </c>
      <c r="AI966" s="95">
        <f t="shared" si="207"/>
        <v>0</v>
      </c>
      <c r="AJ966" s="95">
        <f t="shared" si="208"/>
        <v>0</v>
      </c>
      <c r="AK966" s="96">
        <f t="shared" si="216"/>
        <v>0</v>
      </c>
      <c r="AL966" s="96">
        <f t="shared" si="217"/>
        <v>0</v>
      </c>
    </row>
    <row r="967" spans="2:38" s="97" customFormat="1" ht="39.6" x14ac:dyDescent="0.3">
      <c r="B967" s="79">
        <f t="shared" si="218"/>
        <v>964</v>
      </c>
      <c r="C967" s="79"/>
      <c r="D967" s="80" t="s">
        <v>95</v>
      </c>
      <c r="E967" s="80"/>
      <c r="F967" s="81"/>
      <c r="G967" s="82" t="str">
        <f t="shared" si="206"/>
        <v xml:space="preserve">Группа от QF </v>
      </c>
      <c r="H967" s="83"/>
      <c r="I967" s="83"/>
      <c r="J967" s="133"/>
      <c r="K967" s="84"/>
      <c r="L967" s="85"/>
      <c r="M967" s="85"/>
      <c r="N967" s="86"/>
      <c r="O967" s="80"/>
      <c r="P967" s="87"/>
      <c r="Q967" s="88" t="str">
        <f t="shared" si="213"/>
        <v xml:space="preserve"> </v>
      </c>
      <c r="R967" s="89"/>
      <c r="S967" s="90" t="str">
        <f t="shared" si="214"/>
        <v xml:space="preserve"> </v>
      </c>
      <c r="T967" s="90"/>
      <c r="U967" s="90"/>
      <c r="V967" s="90"/>
      <c r="W967" s="90"/>
      <c r="X967" s="87" t="s">
        <v>75</v>
      </c>
      <c r="Y967" s="76"/>
      <c r="Z967" s="91">
        <f t="shared" si="209"/>
        <v>0</v>
      </c>
      <c r="AA967" s="88" t="str">
        <f t="shared" si="215"/>
        <v xml:space="preserve"> </v>
      </c>
      <c r="AB967" s="91" t="str">
        <f t="shared" si="210"/>
        <v xml:space="preserve"> </v>
      </c>
      <c r="AC967" s="78"/>
      <c r="AD967" s="78"/>
      <c r="AE967" s="78"/>
      <c r="AG967" s="94" t="str">
        <f t="shared" si="211"/>
        <v>≤60</v>
      </c>
      <c r="AH967" s="94">
        <f t="shared" ca="1" si="212"/>
        <v>23</v>
      </c>
      <c r="AI967" s="95">
        <f t="shared" si="207"/>
        <v>0</v>
      </c>
      <c r="AJ967" s="95">
        <f t="shared" si="208"/>
        <v>0</v>
      </c>
      <c r="AK967" s="96">
        <f t="shared" si="216"/>
        <v>0</v>
      </c>
      <c r="AL967" s="96">
        <f t="shared" si="217"/>
        <v>0</v>
      </c>
    </row>
    <row r="968" spans="2:38" s="97" customFormat="1" ht="39.6" x14ac:dyDescent="0.3">
      <c r="B968" s="79">
        <f t="shared" si="218"/>
        <v>965</v>
      </c>
      <c r="C968" s="79"/>
      <c r="D968" s="80" t="s">
        <v>95</v>
      </c>
      <c r="E968" s="80"/>
      <c r="F968" s="81"/>
      <c r="G968" s="82" t="str">
        <f t="shared" si="206"/>
        <v xml:space="preserve">Группа от QF </v>
      </c>
      <c r="H968" s="83"/>
      <c r="I968" s="83"/>
      <c r="J968" s="133"/>
      <c r="K968" s="84"/>
      <c r="L968" s="85"/>
      <c r="M968" s="85"/>
      <c r="N968" s="86"/>
      <c r="O968" s="80"/>
      <c r="P968" s="87"/>
      <c r="Q968" s="88" t="str">
        <f t="shared" si="213"/>
        <v xml:space="preserve"> </v>
      </c>
      <c r="R968" s="89"/>
      <c r="S968" s="90" t="str">
        <f t="shared" si="214"/>
        <v xml:space="preserve"> </v>
      </c>
      <c r="T968" s="90"/>
      <c r="U968" s="90"/>
      <c r="V968" s="90"/>
      <c r="W968" s="90"/>
      <c r="X968" s="87" t="s">
        <v>75</v>
      </c>
      <c r="Y968" s="76"/>
      <c r="Z968" s="91">
        <f t="shared" si="209"/>
        <v>0</v>
      </c>
      <c r="AA968" s="88" t="str">
        <f t="shared" si="215"/>
        <v xml:space="preserve"> </v>
      </c>
      <c r="AB968" s="91" t="str">
        <f t="shared" si="210"/>
        <v xml:space="preserve"> </v>
      </c>
      <c r="AC968" s="78"/>
      <c r="AD968" s="78"/>
      <c r="AE968" s="78"/>
      <c r="AG968" s="94" t="str">
        <f t="shared" si="211"/>
        <v>≤60</v>
      </c>
      <c r="AH968" s="94">
        <f t="shared" ca="1" si="212"/>
        <v>43</v>
      </c>
      <c r="AI968" s="95">
        <f t="shared" si="207"/>
        <v>0</v>
      </c>
      <c r="AJ968" s="95">
        <f t="shared" si="208"/>
        <v>0</v>
      </c>
      <c r="AK968" s="96">
        <f t="shared" si="216"/>
        <v>0</v>
      </c>
      <c r="AL968" s="96">
        <f t="shared" si="217"/>
        <v>0</v>
      </c>
    </row>
    <row r="969" spans="2:38" s="97" customFormat="1" ht="39.6" x14ac:dyDescent="0.3">
      <c r="B969" s="79">
        <f t="shared" si="218"/>
        <v>966</v>
      </c>
      <c r="C969" s="79"/>
      <c r="D969" s="80" t="s">
        <v>95</v>
      </c>
      <c r="E969" s="80"/>
      <c r="F969" s="81"/>
      <c r="G969" s="82" t="str">
        <f t="shared" si="206"/>
        <v xml:space="preserve">Группа от QF </v>
      </c>
      <c r="H969" s="83"/>
      <c r="I969" s="83"/>
      <c r="J969" s="133"/>
      <c r="K969" s="84"/>
      <c r="L969" s="85"/>
      <c r="M969" s="85"/>
      <c r="N969" s="86"/>
      <c r="O969" s="80"/>
      <c r="P969" s="87"/>
      <c r="Q969" s="88" t="str">
        <f t="shared" si="213"/>
        <v xml:space="preserve"> </v>
      </c>
      <c r="R969" s="89"/>
      <c r="S969" s="90" t="str">
        <f t="shared" si="214"/>
        <v xml:space="preserve"> </v>
      </c>
      <c r="T969" s="90"/>
      <c r="U969" s="90"/>
      <c r="V969" s="90"/>
      <c r="W969" s="90"/>
      <c r="X969" s="87" t="s">
        <v>75</v>
      </c>
      <c r="Y969" s="76"/>
      <c r="Z969" s="91">
        <f t="shared" si="209"/>
        <v>0</v>
      </c>
      <c r="AA969" s="88" t="str">
        <f t="shared" si="215"/>
        <v xml:space="preserve"> </v>
      </c>
      <c r="AB969" s="91" t="str">
        <f t="shared" si="210"/>
        <v xml:space="preserve"> </v>
      </c>
      <c r="AC969" s="78"/>
      <c r="AD969" s="78"/>
      <c r="AE969" s="78"/>
      <c r="AG969" s="94" t="str">
        <f t="shared" si="211"/>
        <v>≤60</v>
      </c>
      <c r="AH969" s="94">
        <f t="shared" ca="1" si="212"/>
        <v>33</v>
      </c>
      <c r="AI969" s="95">
        <f t="shared" si="207"/>
        <v>0</v>
      </c>
      <c r="AJ969" s="95">
        <f t="shared" si="208"/>
        <v>0</v>
      </c>
      <c r="AK969" s="96">
        <f t="shared" si="216"/>
        <v>0</v>
      </c>
      <c r="AL969" s="96">
        <f t="shared" si="217"/>
        <v>0</v>
      </c>
    </row>
    <row r="970" spans="2:38" s="97" customFormat="1" ht="39.6" x14ac:dyDescent="0.3">
      <c r="B970" s="79">
        <f t="shared" si="218"/>
        <v>967</v>
      </c>
      <c r="C970" s="79"/>
      <c r="D970" s="80" t="s">
        <v>95</v>
      </c>
      <c r="E970" s="80"/>
      <c r="F970" s="81"/>
      <c r="G970" s="82" t="str">
        <f t="shared" si="206"/>
        <v xml:space="preserve">Группа от QF </v>
      </c>
      <c r="H970" s="83"/>
      <c r="I970" s="83"/>
      <c r="J970" s="133"/>
      <c r="K970" s="84"/>
      <c r="L970" s="85"/>
      <c r="M970" s="85"/>
      <c r="N970" s="86"/>
      <c r="O970" s="80"/>
      <c r="P970" s="87"/>
      <c r="Q970" s="88" t="str">
        <f t="shared" si="213"/>
        <v xml:space="preserve"> </v>
      </c>
      <c r="R970" s="89"/>
      <c r="S970" s="90" t="str">
        <f t="shared" si="214"/>
        <v xml:space="preserve"> </v>
      </c>
      <c r="T970" s="90"/>
      <c r="U970" s="90"/>
      <c r="V970" s="90"/>
      <c r="W970" s="90"/>
      <c r="X970" s="87" t="s">
        <v>75</v>
      </c>
      <c r="Y970" s="76"/>
      <c r="Z970" s="91">
        <f t="shared" si="209"/>
        <v>0</v>
      </c>
      <c r="AA970" s="88" t="str">
        <f t="shared" si="215"/>
        <v xml:space="preserve"> </v>
      </c>
      <c r="AB970" s="91" t="str">
        <f t="shared" si="210"/>
        <v xml:space="preserve"> </v>
      </c>
      <c r="AC970" s="78"/>
      <c r="AD970" s="78"/>
      <c r="AE970" s="78"/>
      <c r="AG970" s="94" t="str">
        <f t="shared" si="211"/>
        <v>≤60</v>
      </c>
      <c r="AH970" s="94">
        <f t="shared" ca="1" si="212"/>
        <v>34</v>
      </c>
      <c r="AI970" s="95">
        <f t="shared" si="207"/>
        <v>0</v>
      </c>
      <c r="AJ970" s="95">
        <f t="shared" si="208"/>
        <v>0</v>
      </c>
      <c r="AK970" s="96">
        <f t="shared" si="216"/>
        <v>0</v>
      </c>
      <c r="AL970" s="96">
        <f t="shared" si="217"/>
        <v>0</v>
      </c>
    </row>
    <row r="971" spans="2:38" s="97" customFormat="1" ht="39.6" x14ac:dyDescent="0.3">
      <c r="B971" s="79">
        <f t="shared" si="218"/>
        <v>968</v>
      </c>
      <c r="C971" s="79"/>
      <c r="D971" s="80" t="s">
        <v>95</v>
      </c>
      <c r="E971" s="80"/>
      <c r="F971" s="81"/>
      <c r="G971" s="82" t="str">
        <f t="shared" si="206"/>
        <v xml:space="preserve">Группа от QF </v>
      </c>
      <c r="H971" s="83"/>
      <c r="I971" s="83"/>
      <c r="J971" s="133"/>
      <c r="K971" s="84"/>
      <c r="L971" s="85"/>
      <c r="M971" s="85"/>
      <c r="N971" s="86"/>
      <c r="O971" s="80"/>
      <c r="P971" s="87"/>
      <c r="Q971" s="88" t="str">
        <f t="shared" si="213"/>
        <v xml:space="preserve"> </v>
      </c>
      <c r="R971" s="89"/>
      <c r="S971" s="90" t="str">
        <f t="shared" si="214"/>
        <v xml:space="preserve"> </v>
      </c>
      <c r="T971" s="90"/>
      <c r="U971" s="90"/>
      <c r="V971" s="90"/>
      <c r="W971" s="90"/>
      <c r="X971" s="87" t="s">
        <v>75</v>
      </c>
      <c r="Y971" s="76"/>
      <c r="Z971" s="91">
        <f t="shared" si="209"/>
        <v>0</v>
      </c>
      <c r="AA971" s="88" t="str">
        <f t="shared" si="215"/>
        <v xml:space="preserve"> </v>
      </c>
      <c r="AB971" s="91" t="str">
        <f t="shared" si="210"/>
        <v xml:space="preserve"> </v>
      </c>
      <c r="AC971" s="78"/>
      <c r="AD971" s="78"/>
      <c r="AE971" s="78"/>
      <c r="AG971" s="94" t="str">
        <f t="shared" si="211"/>
        <v>≤60</v>
      </c>
      <c r="AH971" s="94">
        <f t="shared" ca="1" si="212"/>
        <v>48</v>
      </c>
      <c r="AI971" s="95">
        <f t="shared" si="207"/>
        <v>0</v>
      </c>
      <c r="AJ971" s="95">
        <f t="shared" si="208"/>
        <v>0</v>
      </c>
      <c r="AK971" s="96">
        <f t="shared" si="216"/>
        <v>0</v>
      </c>
      <c r="AL971" s="96">
        <f t="shared" si="217"/>
        <v>0</v>
      </c>
    </row>
    <row r="972" spans="2:38" s="97" customFormat="1" ht="39.6" x14ac:dyDescent="0.3">
      <c r="B972" s="79">
        <f t="shared" si="218"/>
        <v>969</v>
      </c>
      <c r="C972" s="79"/>
      <c r="D972" s="80" t="s">
        <v>95</v>
      </c>
      <c r="E972" s="80"/>
      <c r="F972" s="81"/>
      <c r="G972" s="82" t="str">
        <f t="shared" si="206"/>
        <v xml:space="preserve">Группа от QF </v>
      </c>
      <c r="H972" s="83"/>
      <c r="I972" s="83"/>
      <c r="J972" s="133"/>
      <c r="K972" s="84"/>
      <c r="L972" s="85"/>
      <c r="M972" s="85"/>
      <c r="N972" s="86"/>
      <c r="O972" s="80"/>
      <c r="P972" s="87"/>
      <c r="Q972" s="88" t="str">
        <f t="shared" si="213"/>
        <v xml:space="preserve"> </v>
      </c>
      <c r="R972" s="89"/>
      <c r="S972" s="90" t="str">
        <f t="shared" si="214"/>
        <v xml:space="preserve"> </v>
      </c>
      <c r="T972" s="90"/>
      <c r="U972" s="90"/>
      <c r="V972" s="90"/>
      <c r="W972" s="90"/>
      <c r="X972" s="87" t="s">
        <v>75</v>
      </c>
      <c r="Y972" s="76"/>
      <c r="Z972" s="91">
        <f t="shared" si="209"/>
        <v>0</v>
      </c>
      <c r="AA972" s="88" t="str">
        <f t="shared" si="215"/>
        <v xml:space="preserve"> </v>
      </c>
      <c r="AB972" s="91" t="str">
        <f t="shared" si="210"/>
        <v xml:space="preserve"> </v>
      </c>
      <c r="AC972" s="78"/>
      <c r="AD972" s="78"/>
      <c r="AE972" s="78"/>
      <c r="AG972" s="94" t="str">
        <f t="shared" si="211"/>
        <v>≤60</v>
      </c>
      <c r="AH972" s="94">
        <f t="shared" ca="1" si="212"/>
        <v>35</v>
      </c>
      <c r="AI972" s="95">
        <f t="shared" si="207"/>
        <v>0</v>
      </c>
      <c r="AJ972" s="95">
        <f t="shared" si="208"/>
        <v>0</v>
      </c>
      <c r="AK972" s="96">
        <f t="shared" si="216"/>
        <v>0</v>
      </c>
      <c r="AL972" s="96">
        <f t="shared" si="217"/>
        <v>0</v>
      </c>
    </row>
    <row r="973" spans="2:38" s="97" customFormat="1" ht="39.6" x14ac:dyDescent="0.3">
      <c r="B973" s="79">
        <f t="shared" si="218"/>
        <v>970</v>
      </c>
      <c r="C973" s="79"/>
      <c r="D973" s="80" t="s">
        <v>95</v>
      </c>
      <c r="E973" s="80"/>
      <c r="F973" s="81"/>
      <c r="G973" s="82" t="str">
        <f t="shared" ref="G973:G1036" si="219">CONCATENATE(D973," ",F973,E973)</f>
        <v xml:space="preserve">Группа от QF </v>
      </c>
      <c r="H973" s="83"/>
      <c r="I973" s="83"/>
      <c r="J973" s="133"/>
      <c r="K973" s="84"/>
      <c r="L973" s="85"/>
      <c r="M973" s="85"/>
      <c r="N973" s="86"/>
      <c r="O973" s="80"/>
      <c r="P973" s="87"/>
      <c r="Q973" s="88" t="str">
        <f t="shared" si="213"/>
        <v xml:space="preserve"> </v>
      </c>
      <c r="R973" s="89"/>
      <c r="S973" s="90" t="str">
        <f t="shared" si="214"/>
        <v xml:space="preserve"> </v>
      </c>
      <c r="T973" s="90"/>
      <c r="U973" s="90"/>
      <c r="V973" s="90"/>
      <c r="W973" s="90"/>
      <c r="X973" s="87" t="s">
        <v>75</v>
      </c>
      <c r="Y973" s="76"/>
      <c r="Z973" s="91">
        <f t="shared" si="209"/>
        <v>0</v>
      </c>
      <c r="AA973" s="88" t="str">
        <f t="shared" si="215"/>
        <v xml:space="preserve"> </v>
      </c>
      <c r="AB973" s="91" t="str">
        <f t="shared" si="210"/>
        <v xml:space="preserve"> </v>
      </c>
      <c r="AC973" s="78"/>
      <c r="AD973" s="78"/>
      <c r="AE973" s="78"/>
      <c r="AG973" s="94" t="str">
        <f t="shared" si="211"/>
        <v>≤60</v>
      </c>
      <c r="AH973" s="94">
        <f t="shared" ca="1" si="212"/>
        <v>40</v>
      </c>
      <c r="AI973" s="95">
        <f t="shared" si="207"/>
        <v>0</v>
      </c>
      <c r="AJ973" s="95">
        <f t="shared" si="208"/>
        <v>0</v>
      </c>
      <c r="AK973" s="96">
        <f t="shared" si="216"/>
        <v>0</v>
      </c>
      <c r="AL973" s="96">
        <f t="shared" si="217"/>
        <v>0</v>
      </c>
    </row>
    <row r="974" spans="2:38" s="97" customFormat="1" ht="39.6" x14ac:dyDescent="0.3">
      <c r="B974" s="79">
        <f t="shared" si="218"/>
        <v>971</v>
      </c>
      <c r="C974" s="79"/>
      <c r="D974" s="80" t="s">
        <v>95</v>
      </c>
      <c r="E974" s="80"/>
      <c r="F974" s="81"/>
      <c r="G974" s="82" t="str">
        <f t="shared" si="219"/>
        <v xml:space="preserve">Группа от QF </v>
      </c>
      <c r="H974" s="83"/>
      <c r="I974" s="83"/>
      <c r="J974" s="133"/>
      <c r="K974" s="84"/>
      <c r="L974" s="85"/>
      <c r="M974" s="85"/>
      <c r="N974" s="86"/>
      <c r="O974" s="80"/>
      <c r="P974" s="87"/>
      <c r="Q974" s="88" t="str">
        <f t="shared" si="213"/>
        <v xml:space="preserve"> </v>
      </c>
      <c r="R974" s="89"/>
      <c r="S974" s="90" t="str">
        <f t="shared" si="214"/>
        <v xml:space="preserve"> </v>
      </c>
      <c r="T974" s="90"/>
      <c r="U974" s="90"/>
      <c r="V974" s="90"/>
      <c r="W974" s="90"/>
      <c r="X974" s="87" t="s">
        <v>75</v>
      </c>
      <c r="Y974" s="76"/>
      <c r="Z974" s="91">
        <f t="shared" si="209"/>
        <v>0</v>
      </c>
      <c r="AA974" s="88" t="str">
        <f t="shared" si="215"/>
        <v xml:space="preserve"> </v>
      </c>
      <c r="AB974" s="91" t="str">
        <f t="shared" si="210"/>
        <v xml:space="preserve"> </v>
      </c>
      <c r="AC974" s="78"/>
      <c r="AD974" s="78"/>
      <c r="AE974" s="78"/>
      <c r="AG974" s="94" t="str">
        <f t="shared" si="211"/>
        <v>≤60</v>
      </c>
      <c r="AH974" s="94">
        <f t="shared" ca="1" si="212"/>
        <v>30</v>
      </c>
      <c r="AI974" s="95">
        <f t="shared" ref="AI974:AI1037" si="220">IF(R974=$AC$1,J974*3,IF(R974=$AD$1,J974*5,IF(R974=$AE$1,J974*8,IF(R974=$AF$1,J974*12,0))))</f>
        <v>0</v>
      </c>
      <c r="AJ974" s="95">
        <f t="shared" ref="AJ974:AJ1037" si="221">IF(R974=$AC$1,J974*5,IF(R974=$AD$1,J974*10,IF(R974=$AE$1,J974*10,IF(R974=$AF$1,J974*0,0))))</f>
        <v>0</v>
      </c>
      <c r="AK974" s="96">
        <f t="shared" si="216"/>
        <v>0</v>
      </c>
      <c r="AL974" s="96">
        <f t="shared" si="217"/>
        <v>0</v>
      </c>
    </row>
    <row r="975" spans="2:38" s="97" customFormat="1" ht="39.6" x14ac:dyDescent="0.3">
      <c r="B975" s="79">
        <f t="shared" si="218"/>
        <v>972</v>
      </c>
      <c r="C975" s="79"/>
      <c r="D975" s="80" t="s">
        <v>95</v>
      </c>
      <c r="E975" s="80"/>
      <c r="F975" s="81"/>
      <c r="G975" s="82" t="str">
        <f t="shared" si="219"/>
        <v xml:space="preserve">Группа от QF </v>
      </c>
      <c r="H975" s="83"/>
      <c r="I975" s="83"/>
      <c r="J975" s="133"/>
      <c r="K975" s="84"/>
      <c r="L975" s="85"/>
      <c r="M975" s="85"/>
      <c r="N975" s="86"/>
      <c r="O975" s="80"/>
      <c r="P975" s="87"/>
      <c r="Q975" s="88" t="str">
        <f t="shared" si="213"/>
        <v xml:space="preserve"> </v>
      </c>
      <c r="R975" s="89"/>
      <c r="S975" s="90" t="str">
        <f t="shared" si="214"/>
        <v xml:space="preserve"> </v>
      </c>
      <c r="T975" s="90"/>
      <c r="U975" s="90"/>
      <c r="V975" s="90"/>
      <c r="W975" s="90"/>
      <c r="X975" s="87" t="s">
        <v>75</v>
      </c>
      <c r="Y975" s="76"/>
      <c r="Z975" s="91">
        <f t="shared" si="209"/>
        <v>0</v>
      </c>
      <c r="AA975" s="88" t="str">
        <f t="shared" si="215"/>
        <v xml:space="preserve"> </v>
      </c>
      <c r="AB975" s="91" t="str">
        <f t="shared" si="210"/>
        <v xml:space="preserve"> </v>
      </c>
      <c r="AC975" s="78"/>
      <c r="AD975" s="78"/>
      <c r="AE975" s="78"/>
      <c r="AG975" s="94" t="str">
        <f t="shared" si="211"/>
        <v>≤60</v>
      </c>
      <c r="AH975" s="94">
        <f t="shared" ca="1" si="212"/>
        <v>22</v>
      </c>
      <c r="AI975" s="95">
        <f t="shared" si="220"/>
        <v>0</v>
      </c>
      <c r="AJ975" s="95">
        <f t="shared" si="221"/>
        <v>0</v>
      </c>
      <c r="AK975" s="96">
        <f t="shared" si="216"/>
        <v>0</v>
      </c>
      <c r="AL975" s="96">
        <f t="shared" si="217"/>
        <v>0</v>
      </c>
    </row>
    <row r="976" spans="2:38" s="97" customFormat="1" ht="39.6" x14ac:dyDescent="0.3">
      <c r="B976" s="79">
        <f t="shared" si="218"/>
        <v>973</v>
      </c>
      <c r="C976" s="79"/>
      <c r="D976" s="80" t="s">
        <v>95</v>
      </c>
      <c r="E976" s="80"/>
      <c r="F976" s="81"/>
      <c r="G976" s="82" t="str">
        <f t="shared" si="219"/>
        <v xml:space="preserve">Группа от QF </v>
      </c>
      <c r="H976" s="83"/>
      <c r="I976" s="83"/>
      <c r="J976" s="133"/>
      <c r="K976" s="84"/>
      <c r="L976" s="85"/>
      <c r="M976" s="85"/>
      <c r="N976" s="86"/>
      <c r="O976" s="80"/>
      <c r="P976" s="87"/>
      <c r="Q976" s="88" t="str">
        <f t="shared" si="213"/>
        <v xml:space="preserve"> </v>
      </c>
      <c r="R976" s="89"/>
      <c r="S976" s="90" t="str">
        <f t="shared" si="214"/>
        <v xml:space="preserve"> </v>
      </c>
      <c r="T976" s="90"/>
      <c r="U976" s="90"/>
      <c r="V976" s="90"/>
      <c r="W976" s="90"/>
      <c r="X976" s="87" t="s">
        <v>75</v>
      </c>
      <c r="Y976" s="76"/>
      <c r="Z976" s="91">
        <f t="shared" si="209"/>
        <v>0</v>
      </c>
      <c r="AA976" s="88" t="str">
        <f t="shared" si="215"/>
        <v xml:space="preserve"> </v>
      </c>
      <c r="AB976" s="91" t="str">
        <f t="shared" si="210"/>
        <v xml:space="preserve"> </v>
      </c>
      <c r="AC976" s="78"/>
      <c r="AD976" s="78"/>
      <c r="AE976" s="78"/>
      <c r="AG976" s="94" t="str">
        <f t="shared" si="211"/>
        <v>≤60</v>
      </c>
      <c r="AH976" s="94">
        <f t="shared" ca="1" si="212"/>
        <v>36</v>
      </c>
      <c r="AI976" s="95">
        <f t="shared" si="220"/>
        <v>0</v>
      </c>
      <c r="AJ976" s="95">
        <f t="shared" si="221"/>
        <v>0</v>
      </c>
      <c r="AK976" s="96">
        <f t="shared" si="216"/>
        <v>0</v>
      </c>
      <c r="AL976" s="96">
        <f t="shared" si="217"/>
        <v>0</v>
      </c>
    </row>
    <row r="977" spans="2:38" s="97" customFormat="1" ht="39.6" x14ac:dyDescent="0.3">
      <c r="B977" s="79">
        <f t="shared" si="218"/>
        <v>974</v>
      </c>
      <c r="C977" s="79"/>
      <c r="D977" s="80" t="s">
        <v>95</v>
      </c>
      <c r="E977" s="80"/>
      <c r="F977" s="81"/>
      <c r="G977" s="82" t="str">
        <f t="shared" si="219"/>
        <v xml:space="preserve">Группа от QF </v>
      </c>
      <c r="H977" s="83"/>
      <c r="I977" s="83"/>
      <c r="J977" s="133"/>
      <c r="K977" s="84"/>
      <c r="L977" s="85"/>
      <c r="M977" s="85"/>
      <c r="N977" s="86"/>
      <c r="O977" s="80"/>
      <c r="P977" s="87"/>
      <c r="Q977" s="88" t="str">
        <f t="shared" si="213"/>
        <v xml:space="preserve"> </v>
      </c>
      <c r="R977" s="89"/>
      <c r="S977" s="90" t="str">
        <f t="shared" si="214"/>
        <v xml:space="preserve"> </v>
      </c>
      <c r="T977" s="90"/>
      <c r="U977" s="90"/>
      <c r="V977" s="90"/>
      <c r="W977" s="90"/>
      <c r="X977" s="87" t="s">
        <v>75</v>
      </c>
      <c r="Y977" s="76"/>
      <c r="Z977" s="91">
        <f t="shared" si="209"/>
        <v>0</v>
      </c>
      <c r="AA977" s="88" t="str">
        <f t="shared" si="215"/>
        <v xml:space="preserve"> </v>
      </c>
      <c r="AB977" s="91" t="str">
        <f t="shared" si="210"/>
        <v xml:space="preserve"> </v>
      </c>
      <c r="AC977" s="78"/>
      <c r="AD977" s="78"/>
      <c r="AE977" s="78"/>
      <c r="AG977" s="94" t="str">
        <f t="shared" si="211"/>
        <v>≤60</v>
      </c>
      <c r="AH977" s="94">
        <f t="shared" ca="1" si="212"/>
        <v>46</v>
      </c>
      <c r="AI977" s="95">
        <f t="shared" si="220"/>
        <v>0</v>
      </c>
      <c r="AJ977" s="95">
        <f t="shared" si="221"/>
        <v>0</v>
      </c>
      <c r="AK977" s="96">
        <f t="shared" si="216"/>
        <v>0</v>
      </c>
      <c r="AL977" s="96">
        <f t="shared" si="217"/>
        <v>0</v>
      </c>
    </row>
    <row r="978" spans="2:38" s="97" customFormat="1" ht="39.6" x14ac:dyDescent="0.3">
      <c r="B978" s="79">
        <f t="shared" si="218"/>
        <v>975</v>
      </c>
      <c r="C978" s="79"/>
      <c r="D978" s="80" t="s">
        <v>95</v>
      </c>
      <c r="E978" s="80"/>
      <c r="F978" s="81"/>
      <c r="G978" s="82" t="str">
        <f t="shared" si="219"/>
        <v xml:space="preserve">Группа от QF </v>
      </c>
      <c r="H978" s="83"/>
      <c r="I978" s="83"/>
      <c r="J978" s="133"/>
      <c r="K978" s="84"/>
      <c r="L978" s="85"/>
      <c r="M978" s="85"/>
      <c r="N978" s="86"/>
      <c r="O978" s="80"/>
      <c r="P978" s="87"/>
      <c r="Q978" s="88" t="str">
        <f t="shared" si="213"/>
        <v xml:space="preserve"> </v>
      </c>
      <c r="R978" s="89"/>
      <c r="S978" s="90" t="str">
        <f t="shared" si="214"/>
        <v xml:space="preserve"> </v>
      </c>
      <c r="T978" s="90"/>
      <c r="U978" s="90"/>
      <c r="V978" s="90"/>
      <c r="W978" s="90"/>
      <c r="X978" s="87" t="s">
        <v>75</v>
      </c>
      <c r="Y978" s="76"/>
      <c r="Z978" s="91">
        <f t="shared" si="209"/>
        <v>0</v>
      </c>
      <c r="AA978" s="88" t="str">
        <f t="shared" si="215"/>
        <v xml:space="preserve"> </v>
      </c>
      <c r="AB978" s="91" t="str">
        <f t="shared" si="210"/>
        <v xml:space="preserve"> </v>
      </c>
      <c r="AC978" s="78"/>
      <c r="AD978" s="78"/>
      <c r="AE978" s="78"/>
      <c r="AG978" s="94" t="str">
        <f t="shared" si="211"/>
        <v>≤60</v>
      </c>
      <c r="AH978" s="94">
        <f t="shared" ca="1" si="212"/>
        <v>32</v>
      </c>
      <c r="AI978" s="95">
        <f t="shared" si="220"/>
        <v>0</v>
      </c>
      <c r="AJ978" s="95">
        <f t="shared" si="221"/>
        <v>0</v>
      </c>
      <c r="AK978" s="96">
        <f t="shared" si="216"/>
        <v>0</v>
      </c>
      <c r="AL978" s="96">
        <f t="shared" si="217"/>
        <v>0</v>
      </c>
    </row>
    <row r="979" spans="2:38" s="97" customFormat="1" ht="39.6" x14ac:dyDescent="0.3">
      <c r="B979" s="79">
        <f t="shared" si="218"/>
        <v>976</v>
      </c>
      <c r="C979" s="79"/>
      <c r="D979" s="80" t="s">
        <v>95</v>
      </c>
      <c r="E979" s="80"/>
      <c r="F979" s="81"/>
      <c r="G979" s="82" t="str">
        <f t="shared" si="219"/>
        <v xml:space="preserve">Группа от QF </v>
      </c>
      <c r="H979" s="83"/>
      <c r="I979" s="83"/>
      <c r="J979" s="133"/>
      <c r="K979" s="84"/>
      <c r="L979" s="85"/>
      <c r="M979" s="85"/>
      <c r="N979" s="86"/>
      <c r="O979" s="80"/>
      <c r="P979" s="87"/>
      <c r="Q979" s="88" t="str">
        <f t="shared" si="213"/>
        <v xml:space="preserve"> </v>
      </c>
      <c r="R979" s="89"/>
      <c r="S979" s="90" t="str">
        <f t="shared" si="214"/>
        <v xml:space="preserve"> </v>
      </c>
      <c r="T979" s="90"/>
      <c r="U979" s="90"/>
      <c r="V979" s="90"/>
      <c r="W979" s="90"/>
      <c r="X979" s="87" t="s">
        <v>75</v>
      </c>
      <c r="Y979" s="76"/>
      <c r="Z979" s="91">
        <f t="shared" si="209"/>
        <v>0</v>
      </c>
      <c r="AA979" s="88" t="str">
        <f t="shared" si="215"/>
        <v xml:space="preserve"> </v>
      </c>
      <c r="AB979" s="91" t="str">
        <f t="shared" si="210"/>
        <v xml:space="preserve"> </v>
      </c>
      <c r="AC979" s="78"/>
      <c r="AD979" s="78"/>
      <c r="AE979" s="78"/>
      <c r="AG979" s="94" t="str">
        <f t="shared" si="211"/>
        <v>≤60</v>
      </c>
      <c r="AH979" s="94">
        <f t="shared" ca="1" si="212"/>
        <v>35</v>
      </c>
      <c r="AI979" s="95">
        <f t="shared" si="220"/>
        <v>0</v>
      </c>
      <c r="AJ979" s="95">
        <f t="shared" si="221"/>
        <v>0</v>
      </c>
      <c r="AK979" s="96">
        <f t="shared" si="216"/>
        <v>0</v>
      </c>
      <c r="AL979" s="96">
        <f t="shared" si="217"/>
        <v>0</v>
      </c>
    </row>
    <row r="980" spans="2:38" s="97" customFormat="1" ht="39.6" x14ac:dyDescent="0.3">
      <c r="B980" s="79">
        <f t="shared" si="218"/>
        <v>977</v>
      </c>
      <c r="C980" s="79"/>
      <c r="D980" s="80" t="s">
        <v>95</v>
      </c>
      <c r="E980" s="80"/>
      <c r="F980" s="81"/>
      <c r="G980" s="82" t="str">
        <f t="shared" si="219"/>
        <v xml:space="preserve">Группа от QF </v>
      </c>
      <c r="H980" s="83"/>
      <c r="I980" s="83"/>
      <c r="J980" s="133"/>
      <c r="K980" s="84"/>
      <c r="L980" s="85"/>
      <c r="M980" s="85"/>
      <c r="N980" s="86"/>
      <c r="O980" s="80"/>
      <c r="P980" s="87"/>
      <c r="Q980" s="88" t="str">
        <f t="shared" si="213"/>
        <v xml:space="preserve"> </v>
      </c>
      <c r="R980" s="89"/>
      <c r="S980" s="90" t="str">
        <f t="shared" si="214"/>
        <v xml:space="preserve"> </v>
      </c>
      <c r="T980" s="90"/>
      <c r="U980" s="90"/>
      <c r="V980" s="90"/>
      <c r="W980" s="90"/>
      <c r="X980" s="87" t="s">
        <v>75</v>
      </c>
      <c r="Y980" s="76"/>
      <c r="Z980" s="91">
        <f t="shared" si="209"/>
        <v>0</v>
      </c>
      <c r="AA980" s="88" t="str">
        <f t="shared" si="215"/>
        <v xml:space="preserve"> </v>
      </c>
      <c r="AB980" s="91" t="str">
        <f t="shared" si="210"/>
        <v xml:space="preserve"> </v>
      </c>
      <c r="AC980" s="78"/>
      <c r="AD980" s="78"/>
      <c r="AE980" s="78"/>
      <c r="AG980" s="94" t="str">
        <f t="shared" si="211"/>
        <v>≤60</v>
      </c>
      <c r="AH980" s="94">
        <f t="shared" ca="1" si="212"/>
        <v>42</v>
      </c>
      <c r="AI980" s="95">
        <f t="shared" si="220"/>
        <v>0</v>
      </c>
      <c r="AJ980" s="95">
        <f t="shared" si="221"/>
        <v>0</v>
      </c>
      <c r="AK980" s="96">
        <f t="shared" si="216"/>
        <v>0</v>
      </c>
      <c r="AL980" s="96">
        <f t="shared" si="217"/>
        <v>0</v>
      </c>
    </row>
    <row r="981" spans="2:38" s="97" customFormat="1" ht="39.6" x14ac:dyDescent="0.3">
      <c r="B981" s="79">
        <f t="shared" si="218"/>
        <v>978</v>
      </c>
      <c r="C981" s="79"/>
      <c r="D981" s="80" t="s">
        <v>95</v>
      </c>
      <c r="E981" s="80"/>
      <c r="F981" s="81"/>
      <c r="G981" s="82" t="str">
        <f t="shared" si="219"/>
        <v xml:space="preserve">Группа от QF </v>
      </c>
      <c r="H981" s="83"/>
      <c r="I981" s="83"/>
      <c r="J981" s="133"/>
      <c r="K981" s="84"/>
      <c r="L981" s="85"/>
      <c r="M981" s="85"/>
      <c r="N981" s="86"/>
      <c r="O981" s="80"/>
      <c r="P981" s="87"/>
      <c r="Q981" s="88" t="str">
        <f t="shared" si="213"/>
        <v xml:space="preserve"> </v>
      </c>
      <c r="R981" s="89"/>
      <c r="S981" s="90" t="str">
        <f t="shared" si="214"/>
        <v xml:space="preserve"> </v>
      </c>
      <c r="T981" s="90"/>
      <c r="U981" s="90"/>
      <c r="V981" s="90"/>
      <c r="W981" s="90"/>
      <c r="X981" s="87" t="s">
        <v>75</v>
      </c>
      <c r="Y981" s="76"/>
      <c r="Z981" s="91">
        <f t="shared" si="209"/>
        <v>0</v>
      </c>
      <c r="AA981" s="88" t="str">
        <f t="shared" si="215"/>
        <v xml:space="preserve"> </v>
      </c>
      <c r="AB981" s="91" t="str">
        <f t="shared" si="210"/>
        <v xml:space="preserve"> </v>
      </c>
      <c r="AC981" s="78"/>
      <c r="AD981" s="78"/>
      <c r="AE981" s="78"/>
      <c r="AG981" s="94" t="str">
        <f t="shared" si="211"/>
        <v>≤60</v>
      </c>
      <c r="AH981" s="94">
        <f t="shared" ca="1" si="212"/>
        <v>32</v>
      </c>
      <c r="AI981" s="95">
        <f t="shared" si="220"/>
        <v>0</v>
      </c>
      <c r="AJ981" s="95">
        <f t="shared" si="221"/>
        <v>0</v>
      </c>
      <c r="AK981" s="96">
        <f t="shared" si="216"/>
        <v>0</v>
      </c>
      <c r="AL981" s="96">
        <f t="shared" si="217"/>
        <v>0</v>
      </c>
    </row>
    <row r="982" spans="2:38" s="97" customFormat="1" ht="39.6" x14ac:dyDescent="0.3">
      <c r="B982" s="79">
        <f t="shared" si="218"/>
        <v>979</v>
      </c>
      <c r="C982" s="79"/>
      <c r="D982" s="80" t="s">
        <v>95</v>
      </c>
      <c r="E982" s="80"/>
      <c r="F982" s="81"/>
      <c r="G982" s="82" t="str">
        <f t="shared" si="219"/>
        <v xml:space="preserve">Группа от QF </v>
      </c>
      <c r="H982" s="83"/>
      <c r="I982" s="83"/>
      <c r="J982" s="133"/>
      <c r="K982" s="84"/>
      <c r="L982" s="85"/>
      <c r="M982" s="85"/>
      <c r="N982" s="86"/>
      <c r="O982" s="80"/>
      <c r="P982" s="87"/>
      <c r="Q982" s="88" t="str">
        <f t="shared" si="213"/>
        <v xml:space="preserve"> </v>
      </c>
      <c r="R982" s="89"/>
      <c r="S982" s="90" t="str">
        <f t="shared" si="214"/>
        <v xml:space="preserve"> </v>
      </c>
      <c r="T982" s="90"/>
      <c r="U982" s="90"/>
      <c r="V982" s="90"/>
      <c r="W982" s="90"/>
      <c r="X982" s="87" t="s">
        <v>75</v>
      </c>
      <c r="Y982" s="76"/>
      <c r="Z982" s="91">
        <f t="shared" si="209"/>
        <v>0</v>
      </c>
      <c r="AA982" s="88" t="str">
        <f t="shared" si="215"/>
        <v xml:space="preserve"> </v>
      </c>
      <c r="AB982" s="91" t="str">
        <f t="shared" si="210"/>
        <v xml:space="preserve"> </v>
      </c>
      <c r="AC982" s="78"/>
      <c r="AD982" s="78"/>
      <c r="AE982" s="78"/>
      <c r="AG982" s="94" t="str">
        <f t="shared" si="211"/>
        <v>≤60</v>
      </c>
      <c r="AH982" s="94">
        <f t="shared" ca="1" si="212"/>
        <v>50</v>
      </c>
      <c r="AI982" s="95">
        <f t="shared" si="220"/>
        <v>0</v>
      </c>
      <c r="AJ982" s="95">
        <f t="shared" si="221"/>
        <v>0</v>
      </c>
      <c r="AK982" s="96">
        <f t="shared" si="216"/>
        <v>0</v>
      </c>
      <c r="AL982" s="96">
        <f t="shared" si="217"/>
        <v>0</v>
      </c>
    </row>
    <row r="983" spans="2:38" s="97" customFormat="1" ht="39.6" x14ac:dyDescent="0.3">
      <c r="B983" s="79">
        <f t="shared" si="218"/>
        <v>980</v>
      </c>
      <c r="C983" s="79"/>
      <c r="D983" s="80" t="s">
        <v>95</v>
      </c>
      <c r="E983" s="80"/>
      <c r="F983" s="81"/>
      <c r="G983" s="82" t="str">
        <f t="shared" si="219"/>
        <v xml:space="preserve">Группа от QF </v>
      </c>
      <c r="H983" s="83"/>
      <c r="I983" s="83"/>
      <c r="J983" s="133"/>
      <c r="K983" s="84"/>
      <c r="L983" s="85"/>
      <c r="M983" s="85"/>
      <c r="N983" s="86"/>
      <c r="O983" s="80"/>
      <c r="P983" s="87"/>
      <c r="Q983" s="88" t="str">
        <f t="shared" si="213"/>
        <v xml:space="preserve"> </v>
      </c>
      <c r="R983" s="89"/>
      <c r="S983" s="90" t="str">
        <f t="shared" si="214"/>
        <v xml:space="preserve"> </v>
      </c>
      <c r="T983" s="90"/>
      <c r="U983" s="90"/>
      <c r="V983" s="90"/>
      <c r="W983" s="90"/>
      <c r="X983" s="87" t="s">
        <v>75</v>
      </c>
      <c r="Y983" s="76"/>
      <c r="Z983" s="91">
        <f t="shared" si="209"/>
        <v>0</v>
      </c>
      <c r="AA983" s="88" t="str">
        <f t="shared" si="215"/>
        <v xml:space="preserve"> </v>
      </c>
      <c r="AB983" s="91" t="str">
        <f t="shared" si="210"/>
        <v xml:space="preserve"> </v>
      </c>
      <c r="AC983" s="78"/>
      <c r="AD983" s="78"/>
      <c r="AE983" s="78"/>
      <c r="AG983" s="94" t="str">
        <f t="shared" si="211"/>
        <v>≤60</v>
      </c>
      <c r="AH983" s="94">
        <f t="shared" ca="1" si="212"/>
        <v>37</v>
      </c>
      <c r="AI983" s="95">
        <f t="shared" si="220"/>
        <v>0</v>
      </c>
      <c r="AJ983" s="95">
        <f t="shared" si="221"/>
        <v>0</v>
      </c>
      <c r="AK983" s="96">
        <f t="shared" si="216"/>
        <v>0</v>
      </c>
      <c r="AL983" s="96">
        <f t="shared" si="217"/>
        <v>0</v>
      </c>
    </row>
    <row r="984" spans="2:38" s="97" customFormat="1" ht="39.6" x14ac:dyDescent="0.3">
      <c r="B984" s="79">
        <f t="shared" si="218"/>
        <v>981</v>
      </c>
      <c r="C984" s="79"/>
      <c r="D984" s="80" t="s">
        <v>95</v>
      </c>
      <c r="E984" s="80"/>
      <c r="F984" s="81"/>
      <c r="G984" s="82" t="str">
        <f t="shared" si="219"/>
        <v xml:space="preserve">Группа от QF </v>
      </c>
      <c r="H984" s="83"/>
      <c r="I984" s="83"/>
      <c r="J984" s="133"/>
      <c r="K984" s="84"/>
      <c r="L984" s="85"/>
      <c r="M984" s="85"/>
      <c r="N984" s="86"/>
      <c r="O984" s="80"/>
      <c r="P984" s="87"/>
      <c r="Q984" s="88" t="str">
        <f t="shared" si="213"/>
        <v xml:space="preserve"> </v>
      </c>
      <c r="R984" s="89"/>
      <c r="S984" s="90" t="str">
        <f t="shared" si="214"/>
        <v xml:space="preserve"> </v>
      </c>
      <c r="T984" s="90"/>
      <c r="U984" s="90"/>
      <c r="V984" s="90"/>
      <c r="W984" s="90"/>
      <c r="X984" s="87" t="s">
        <v>75</v>
      </c>
      <c r="Y984" s="76"/>
      <c r="Z984" s="91">
        <f t="shared" si="209"/>
        <v>0</v>
      </c>
      <c r="AA984" s="88" t="str">
        <f t="shared" si="215"/>
        <v xml:space="preserve"> </v>
      </c>
      <c r="AB984" s="91" t="str">
        <f t="shared" si="210"/>
        <v xml:space="preserve"> </v>
      </c>
      <c r="AC984" s="78"/>
      <c r="AD984" s="78"/>
      <c r="AE984" s="78"/>
      <c r="AG984" s="94" t="str">
        <f t="shared" si="211"/>
        <v>≤60</v>
      </c>
      <c r="AH984" s="94">
        <f t="shared" ca="1" si="212"/>
        <v>32</v>
      </c>
      <c r="AI984" s="95">
        <f t="shared" si="220"/>
        <v>0</v>
      </c>
      <c r="AJ984" s="95">
        <f t="shared" si="221"/>
        <v>0</v>
      </c>
      <c r="AK984" s="96">
        <f t="shared" si="216"/>
        <v>0</v>
      </c>
      <c r="AL984" s="96">
        <f t="shared" si="217"/>
        <v>0</v>
      </c>
    </row>
    <row r="985" spans="2:38" s="97" customFormat="1" ht="39.6" x14ac:dyDescent="0.3">
      <c r="B985" s="79">
        <f t="shared" si="218"/>
        <v>982</v>
      </c>
      <c r="C985" s="79"/>
      <c r="D985" s="80" t="s">
        <v>95</v>
      </c>
      <c r="E985" s="80"/>
      <c r="F985" s="81"/>
      <c r="G985" s="82" t="str">
        <f t="shared" si="219"/>
        <v xml:space="preserve">Группа от QF </v>
      </c>
      <c r="H985" s="83"/>
      <c r="I985" s="83"/>
      <c r="J985" s="133"/>
      <c r="K985" s="84"/>
      <c r="L985" s="85"/>
      <c r="M985" s="85"/>
      <c r="N985" s="86"/>
      <c r="O985" s="80"/>
      <c r="P985" s="87"/>
      <c r="Q985" s="88" t="str">
        <f t="shared" si="213"/>
        <v xml:space="preserve"> </v>
      </c>
      <c r="R985" s="89"/>
      <c r="S985" s="90" t="str">
        <f t="shared" si="214"/>
        <v xml:space="preserve"> </v>
      </c>
      <c r="T985" s="90"/>
      <c r="U985" s="90"/>
      <c r="V985" s="90"/>
      <c r="W985" s="90"/>
      <c r="X985" s="87" t="s">
        <v>75</v>
      </c>
      <c r="Y985" s="76"/>
      <c r="Z985" s="91">
        <f t="shared" si="209"/>
        <v>0</v>
      </c>
      <c r="AA985" s="88" t="str">
        <f t="shared" si="215"/>
        <v xml:space="preserve"> </v>
      </c>
      <c r="AB985" s="91" t="str">
        <f t="shared" si="210"/>
        <v xml:space="preserve"> </v>
      </c>
      <c r="AC985" s="78"/>
      <c r="AD985" s="78"/>
      <c r="AE985" s="78"/>
      <c r="AG985" s="94" t="str">
        <f t="shared" si="211"/>
        <v>≤60</v>
      </c>
      <c r="AH985" s="94">
        <f t="shared" ca="1" si="212"/>
        <v>39</v>
      </c>
      <c r="AI985" s="95">
        <f t="shared" si="220"/>
        <v>0</v>
      </c>
      <c r="AJ985" s="95">
        <f t="shared" si="221"/>
        <v>0</v>
      </c>
      <c r="AK985" s="96">
        <f t="shared" si="216"/>
        <v>0</v>
      </c>
      <c r="AL985" s="96">
        <f t="shared" si="217"/>
        <v>0</v>
      </c>
    </row>
    <row r="986" spans="2:38" s="97" customFormat="1" ht="39.6" x14ac:dyDescent="0.3">
      <c r="B986" s="79">
        <f t="shared" si="218"/>
        <v>983</v>
      </c>
      <c r="C986" s="79"/>
      <c r="D986" s="80" t="s">
        <v>95</v>
      </c>
      <c r="E986" s="80"/>
      <c r="F986" s="81"/>
      <c r="G986" s="82" t="str">
        <f t="shared" si="219"/>
        <v xml:space="preserve">Группа от QF </v>
      </c>
      <c r="H986" s="83"/>
      <c r="I986" s="83"/>
      <c r="J986" s="133"/>
      <c r="K986" s="84"/>
      <c r="L986" s="85"/>
      <c r="M986" s="85"/>
      <c r="N986" s="86"/>
      <c r="O986" s="80"/>
      <c r="P986" s="87"/>
      <c r="Q986" s="88" t="str">
        <f t="shared" si="213"/>
        <v xml:space="preserve"> </v>
      </c>
      <c r="R986" s="89"/>
      <c r="S986" s="90" t="str">
        <f t="shared" si="214"/>
        <v xml:space="preserve"> </v>
      </c>
      <c r="T986" s="90"/>
      <c r="U986" s="90"/>
      <c r="V986" s="90"/>
      <c r="W986" s="90"/>
      <c r="X986" s="87" t="s">
        <v>75</v>
      </c>
      <c r="Y986" s="76"/>
      <c r="Z986" s="91">
        <f t="shared" si="209"/>
        <v>0</v>
      </c>
      <c r="AA986" s="88" t="str">
        <f t="shared" si="215"/>
        <v xml:space="preserve"> </v>
      </c>
      <c r="AB986" s="91" t="str">
        <f t="shared" si="210"/>
        <v xml:space="preserve"> </v>
      </c>
      <c r="AC986" s="78"/>
      <c r="AD986" s="78"/>
      <c r="AE986" s="78"/>
      <c r="AG986" s="94" t="str">
        <f t="shared" si="211"/>
        <v>≤60</v>
      </c>
      <c r="AH986" s="94">
        <f t="shared" ca="1" si="212"/>
        <v>49</v>
      </c>
      <c r="AI986" s="95">
        <f t="shared" si="220"/>
        <v>0</v>
      </c>
      <c r="AJ986" s="95">
        <f t="shared" si="221"/>
        <v>0</v>
      </c>
      <c r="AK986" s="96">
        <f t="shared" si="216"/>
        <v>0</v>
      </c>
      <c r="AL986" s="96">
        <f t="shared" si="217"/>
        <v>0</v>
      </c>
    </row>
    <row r="987" spans="2:38" s="97" customFormat="1" ht="39.6" x14ac:dyDescent="0.3">
      <c r="B987" s="79">
        <f t="shared" si="218"/>
        <v>984</v>
      </c>
      <c r="C987" s="79"/>
      <c r="D987" s="80" t="s">
        <v>95</v>
      </c>
      <c r="E987" s="80"/>
      <c r="F987" s="81"/>
      <c r="G987" s="82" t="str">
        <f t="shared" si="219"/>
        <v xml:space="preserve">Группа от QF </v>
      </c>
      <c r="H987" s="83"/>
      <c r="I987" s="83"/>
      <c r="J987" s="133"/>
      <c r="K987" s="84"/>
      <c r="L987" s="85"/>
      <c r="M987" s="85"/>
      <c r="N987" s="86"/>
      <c r="O987" s="80"/>
      <c r="P987" s="87"/>
      <c r="Q987" s="88" t="str">
        <f t="shared" si="213"/>
        <v xml:space="preserve"> </v>
      </c>
      <c r="R987" s="89"/>
      <c r="S987" s="90" t="str">
        <f t="shared" si="214"/>
        <v xml:space="preserve"> </v>
      </c>
      <c r="T987" s="90"/>
      <c r="U987" s="90"/>
      <c r="V987" s="90"/>
      <c r="W987" s="90"/>
      <c r="X987" s="87" t="s">
        <v>75</v>
      </c>
      <c r="Y987" s="76"/>
      <c r="Z987" s="91">
        <f t="shared" si="209"/>
        <v>0</v>
      </c>
      <c r="AA987" s="88" t="str">
        <f t="shared" si="215"/>
        <v xml:space="preserve"> </v>
      </c>
      <c r="AB987" s="91" t="str">
        <f t="shared" si="210"/>
        <v xml:space="preserve"> </v>
      </c>
      <c r="AC987" s="78"/>
      <c r="AD987" s="78"/>
      <c r="AE987" s="78"/>
      <c r="AG987" s="94" t="str">
        <f t="shared" si="211"/>
        <v>≤60</v>
      </c>
      <c r="AH987" s="94">
        <f t="shared" ca="1" si="212"/>
        <v>49</v>
      </c>
      <c r="AI987" s="95">
        <f t="shared" si="220"/>
        <v>0</v>
      </c>
      <c r="AJ987" s="95">
        <f t="shared" si="221"/>
        <v>0</v>
      </c>
      <c r="AK987" s="96">
        <f t="shared" si="216"/>
        <v>0</v>
      </c>
      <c r="AL987" s="96">
        <f t="shared" si="217"/>
        <v>0</v>
      </c>
    </row>
    <row r="988" spans="2:38" s="97" customFormat="1" ht="39.6" x14ac:dyDescent="0.3">
      <c r="B988" s="79">
        <f t="shared" si="218"/>
        <v>985</v>
      </c>
      <c r="C988" s="79"/>
      <c r="D988" s="80" t="s">
        <v>95</v>
      </c>
      <c r="E988" s="80"/>
      <c r="F988" s="81"/>
      <c r="G988" s="82" t="str">
        <f t="shared" si="219"/>
        <v xml:space="preserve">Группа от QF </v>
      </c>
      <c r="H988" s="83"/>
      <c r="I988" s="83"/>
      <c r="J988" s="133"/>
      <c r="K988" s="84"/>
      <c r="L988" s="85"/>
      <c r="M988" s="85"/>
      <c r="N988" s="86"/>
      <c r="O988" s="80"/>
      <c r="P988" s="87"/>
      <c r="Q988" s="88" t="str">
        <f t="shared" si="213"/>
        <v xml:space="preserve"> </v>
      </c>
      <c r="R988" s="89"/>
      <c r="S988" s="90" t="str">
        <f t="shared" si="214"/>
        <v xml:space="preserve"> </v>
      </c>
      <c r="T988" s="90"/>
      <c r="U988" s="90"/>
      <c r="V988" s="90"/>
      <c r="W988" s="90"/>
      <c r="X988" s="87" t="s">
        <v>75</v>
      </c>
      <c r="Y988" s="76"/>
      <c r="Z988" s="91">
        <f t="shared" si="209"/>
        <v>0</v>
      </c>
      <c r="AA988" s="88" t="str">
        <f t="shared" si="215"/>
        <v xml:space="preserve"> </v>
      </c>
      <c r="AB988" s="91" t="str">
        <f t="shared" si="210"/>
        <v xml:space="preserve"> </v>
      </c>
      <c r="AC988" s="78"/>
      <c r="AD988" s="78"/>
      <c r="AE988" s="78"/>
      <c r="AG988" s="94" t="str">
        <f t="shared" si="211"/>
        <v>≤60</v>
      </c>
      <c r="AH988" s="94">
        <f t="shared" ca="1" si="212"/>
        <v>41</v>
      </c>
      <c r="AI988" s="95">
        <f t="shared" si="220"/>
        <v>0</v>
      </c>
      <c r="AJ988" s="95">
        <f t="shared" si="221"/>
        <v>0</v>
      </c>
      <c r="AK988" s="96">
        <f t="shared" si="216"/>
        <v>0</v>
      </c>
      <c r="AL988" s="96">
        <f t="shared" si="217"/>
        <v>0</v>
      </c>
    </row>
    <row r="989" spans="2:38" s="97" customFormat="1" ht="39.6" x14ac:dyDescent="0.3">
      <c r="B989" s="79">
        <f t="shared" si="218"/>
        <v>986</v>
      </c>
      <c r="C989" s="79"/>
      <c r="D989" s="80" t="s">
        <v>95</v>
      </c>
      <c r="E989" s="80"/>
      <c r="F989" s="81"/>
      <c r="G989" s="82" t="str">
        <f t="shared" si="219"/>
        <v xml:space="preserve">Группа от QF </v>
      </c>
      <c r="H989" s="83"/>
      <c r="I989" s="83"/>
      <c r="J989" s="133"/>
      <c r="K989" s="84"/>
      <c r="L989" s="85"/>
      <c r="M989" s="85"/>
      <c r="N989" s="86"/>
      <c r="O989" s="80"/>
      <c r="P989" s="87"/>
      <c r="Q989" s="88" t="str">
        <f t="shared" si="213"/>
        <v xml:space="preserve"> </v>
      </c>
      <c r="R989" s="89"/>
      <c r="S989" s="90" t="str">
        <f t="shared" si="214"/>
        <v xml:space="preserve"> </v>
      </c>
      <c r="T989" s="90"/>
      <c r="U989" s="90"/>
      <c r="V989" s="90"/>
      <c r="W989" s="90"/>
      <c r="X989" s="87" t="s">
        <v>75</v>
      </c>
      <c r="Y989" s="76"/>
      <c r="Z989" s="91">
        <f t="shared" si="209"/>
        <v>0</v>
      </c>
      <c r="AA989" s="88" t="str">
        <f t="shared" si="215"/>
        <v xml:space="preserve"> </v>
      </c>
      <c r="AB989" s="91" t="str">
        <f t="shared" si="210"/>
        <v xml:space="preserve"> </v>
      </c>
      <c r="AC989" s="78"/>
      <c r="AD989" s="78"/>
      <c r="AE989" s="78"/>
      <c r="AG989" s="94" t="str">
        <f t="shared" si="211"/>
        <v>≤60</v>
      </c>
      <c r="AH989" s="94">
        <f t="shared" ca="1" si="212"/>
        <v>22</v>
      </c>
      <c r="AI989" s="95">
        <f t="shared" si="220"/>
        <v>0</v>
      </c>
      <c r="AJ989" s="95">
        <f t="shared" si="221"/>
        <v>0</v>
      </c>
      <c r="AK989" s="96">
        <f t="shared" si="216"/>
        <v>0</v>
      </c>
      <c r="AL989" s="96">
        <f t="shared" si="217"/>
        <v>0</v>
      </c>
    </row>
    <row r="990" spans="2:38" s="97" customFormat="1" ht="39.6" x14ac:dyDescent="0.3">
      <c r="B990" s="79">
        <f t="shared" si="218"/>
        <v>987</v>
      </c>
      <c r="C990" s="79"/>
      <c r="D990" s="80" t="s">
        <v>95</v>
      </c>
      <c r="E990" s="80"/>
      <c r="F990" s="81"/>
      <c r="G990" s="82" t="str">
        <f t="shared" si="219"/>
        <v xml:space="preserve">Группа от QF </v>
      </c>
      <c r="H990" s="83"/>
      <c r="I990" s="83"/>
      <c r="J990" s="133"/>
      <c r="K990" s="84"/>
      <c r="L990" s="85"/>
      <c r="M990" s="85"/>
      <c r="N990" s="86"/>
      <c r="O990" s="80"/>
      <c r="P990" s="87"/>
      <c r="Q990" s="88" t="str">
        <f t="shared" si="213"/>
        <v xml:space="preserve"> </v>
      </c>
      <c r="R990" s="89"/>
      <c r="S990" s="90" t="str">
        <f t="shared" si="214"/>
        <v xml:space="preserve"> </v>
      </c>
      <c r="T990" s="90"/>
      <c r="U990" s="90"/>
      <c r="V990" s="90"/>
      <c r="W990" s="90"/>
      <c r="X990" s="87" t="s">
        <v>75</v>
      </c>
      <c r="Y990" s="76"/>
      <c r="Z990" s="91">
        <f t="shared" si="209"/>
        <v>0</v>
      </c>
      <c r="AA990" s="88" t="str">
        <f t="shared" si="215"/>
        <v xml:space="preserve"> </v>
      </c>
      <c r="AB990" s="91" t="str">
        <f t="shared" si="210"/>
        <v xml:space="preserve"> </v>
      </c>
      <c r="AC990" s="78"/>
      <c r="AD990" s="78"/>
      <c r="AE990" s="78"/>
      <c r="AG990" s="94" t="str">
        <f t="shared" si="211"/>
        <v>≤60</v>
      </c>
      <c r="AH990" s="94">
        <f t="shared" ca="1" si="212"/>
        <v>27</v>
      </c>
      <c r="AI990" s="95">
        <f t="shared" si="220"/>
        <v>0</v>
      </c>
      <c r="AJ990" s="95">
        <f t="shared" si="221"/>
        <v>0</v>
      </c>
      <c r="AK990" s="96">
        <f t="shared" si="216"/>
        <v>0</v>
      </c>
      <c r="AL990" s="96">
        <f t="shared" si="217"/>
        <v>0</v>
      </c>
    </row>
    <row r="991" spans="2:38" s="97" customFormat="1" ht="39.6" x14ac:dyDescent="0.3">
      <c r="B991" s="79">
        <f t="shared" si="218"/>
        <v>988</v>
      </c>
      <c r="C991" s="79"/>
      <c r="D991" s="80" t="s">
        <v>95</v>
      </c>
      <c r="E991" s="80"/>
      <c r="F991" s="81"/>
      <c r="G991" s="82" t="str">
        <f t="shared" si="219"/>
        <v xml:space="preserve">Группа от QF </v>
      </c>
      <c r="H991" s="83"/>
      <c r="I991" s="83"/>
      <c r="J991" s="133"/>
      <c r="K991" s="84"/>
      <c r="L991" s="85"/>
      <c r="M991" s="85"/>
      <c r="N991" s="86"/>
      <c r="O991" s="80"/>
      <c r="P991" s="87"/>
      <c r="Q991" s="88" t="str">
        <f t="shared" si="213"/>
        <v xml:space="preserve"> </v>
      </c>
      <c r="R991" s="89"/>
      <c r="S991" s="90" t="str">
        <f t="shared" si="214"/>
        <v xml:space="preserve"> </v>
      </c>
      <c r="T991" s="90"/>
      <c r="U991" s="90"/>
      <c r="V991" s="90"/>
      <c r="W991" s="90"/>
      <c r="X991" s="87" t="s">
        <v>75</v>
      </c>
      <c r="Y991" s="76"/>
      <c r="Z991" s="91">
        <f t="shared" si="209"/>
        <v>0</v>
      </c>
      <c r="AA991" s="88" t="str">
        <f t="shared" si="215"/>
        <v xml:space="preserve"> </v>
      </c>
      <c r="AB991" s="91" t="str">
        <f t="shared" si="210"/>
        <v xml:space="preserve"> </v>
      </c>
      <c r="AC991" s="78"/>
      <c r="AD991" s="78"/>
      <c r="AE991" s="78"/>
      <c r="AG991" s="94" t="str">
        <f t="shared" si="211"/>
        <v>≤60</v>
      </c>
      <c r="AH991" s="94">
        <f t="shared" ca="1" si="212"/>
        <v>34</v>
      </c>
      <c r="AI991" s="95">
        <f t="shared" si="220"/>
        <v>0</v>
      </c>
      <c r="AJ991" s="95">
        <f t="shared" si="221"/>
        <v>0</v>
      </c>
      <c r="AK991" s="96">
        <f t="shared" si="216"/>
        <v>0</v>
      </c>
      <c r="AL991" s="96">
        <f t="shared" si="217"/>
        <v>0</v>
      </c>
    </row>
    <row r="992" spans="2:38" s="97" customFormat="1" ht="39.6" x14ac:dyDescent="0.3">
      <c r="B992" s="79">
        <f t="shared" si="218"/>
        <v>989</v>
      </c>
      <c r="C992" s="79"/>
      <c r="D992" s="80" t="s">
        <v>95</v>
      </c>
      <c r="E992" s="80"/>
      <c r="F992" s="81"/>
      <c r="G992" s="82" t="str">
        <f t="shared" si="219"/>
        <v xml:space="preserve">Группа от QF </v>
      </c>
      <c r="H992" s="83"/>
      <c r="I992" s="83"/>
      <c r="J992" s="133"/>
      <c r="K992" s="84"/>
      <c r="L992" s="85"/>
      <c r="M992" s="85"/>
      <c r="N992" s="86"/>
      <c r="O992" s="80"/>
      <c r="P992" s="87"/>
      <c r="Q992" s="88" t="str">
        <f t="shared" si="213"/>
        <v xml:space="preserve"> </v>
      </c>
      <c r="R992" s="89"/>
      <c r="S992" s="90" t="str">
        <f t="shared" si="214"/>
        <v xml:space="preserve"> </v>
      </c>
      <c r="T992" s="90"/>
      <c r="U992" s="90"/>
      <c r="V992" s="90"/>
      <c r="W992" s="90"/>
      <c r="X992" s="87" t="s">
        <v>75</v>
      </c>
      <c r="Y992" s="76"/>
      <c r="Z992" s="91">
        <f t="shared" si="209"/>
        <v>0</v>
      </c>
      <c r="AA992" s="88" t="str">
        <f t="shared" si="215"/>
        <v xml:space="preserve"> </v>
      </c>
      <c r="AB992" s="91" t="str">
        <f t="shared" si="210"/>
        <v xml:space="preserve"> </v>
      </c>
      <c r="AC992" s="78"/>
      <c r="AD992" s="78"/>
      <c r="AE992" s="78"/>
      <c r="AG992" s="94" t="str">
        <f t="shared" si="211"/>
        <v>≤60</v>
      </c>
      <c r="AH992" s="94">
        <f t="shared" ca="1" si="212"/>
        <v>24</v>
      </c>
      <c r="AI992" s="95">
        <f t="shared" si="220"/>
        <v>0</v>
      </c>
      <c r="AJ992" s="95">
        <f t="shared" si="221"/>
        <v>0</v>
      </c>
      <c r="AK992" s="96">
        <f t="shared" si="216"/>
        <v>0</v>
      </c>
      <c r="AL992" s="96">
        <f t="shared" si="217"/>
        <v>0</v>
      </c>
    </row>
    <row r="993" spans="2:38" s="97" customFormat="1" ht="39.6" x14ac:dyDescent="0.3">
      <c r="B993" s="79">
        <f t="shared" si="218"/>
        <v>990</v>
      </c>
      <c r="C993" s="79"/>
      <c r="D993" s="80" t="s">
        <v>95</v>
      </c>
      <c r="E993" s="80"/>
      <c r="F993" s="81"/>
      <c r="G993" s="82" t="str">
        <f t="shared" si="219"/>
        <v xml:space="preserve">Группа от QF </v>
      </c>
      <c r="H993" s="83"/>
      <c r="I993" s="83"/>
      <c r="J993" s="133"/>
      <c r="K993" s="84"/>
      <c r="L993" s="85"/>
      <c r="M993" s="85"/>
      <c r="N993" s="86"/>
      <c r="O993" s="80"/>
      <c r="P993" s="87"/>
      <c r="Q993" s="88" t="str">
        <f t="shared" si="213"/>
        <v xml:space="preserve"> </v>
      </c>
      <c r="R993" s="89"/>
      <c r="S993" s="90" t="str">
        <f t="shared" si="214"/>
        <v xml:space="preserve"> </v>
      </c>
      <c r="T993" s="90"/>
      <c r="U993" s="90"/>
      <c r="V993" s="90"/>
      <c r="W993" s="90"/>
      <c r="X993" s="87" t="s">
        <v>75</v>
      </c>
      <c r="Y993" s="76"/>
      <c r="Z993" s="91">
        <f t="shared" si="209"/>
        <v>0</v>
      </c>
      <c r="AA993" s="88" t="str">
        <f t="shared" si="215"/>
        <v xml:space="preserve"> </v>
      </c>
      <c r="AB993" s="91" t="str">
        <f t="shared" si="210"/>
        <v xml:space="preserve"> </v>
      </c>
      <c r="AC993" s="78"/>
      <c r="AD993" s="78"/>
      <c r="AE993" s="78"/>
      <c r="AG993" s="94" t="str">
        <f t="shared" si="211"/>
        <v>≤60</v>
      </c>
      <c r="AH993" s="94">
        <f t="shared" ca="1" si="212"/>
        <v>23</v>
      </c>
      <c r="AI993" s="95">
        <f t="shared" si="220"/>
        <v>0</v>
      </c>
      <c r="AJ993" s="95">
        <f t="shared" si="221"/>
        <v>0</v>
      </c>
      <c r="AK993" s="96">
        <f t="shared" si="216"/>
        <v>0</v>
      </c>
      <c r="AL993" s="96">
        <f t="shared" si="217"/>
        <v>0</v>
      </c>
    </row>
    <row r="994" spans="2:38" s="97" customFormat="1" ht="39.6" x14ac:dyDescent="0.3">
      <c r="B994" s="79">
        <f t="shared" si="218"/>
        <v>991</v>
      </c>
      <c r="C994" s="79"/>
      <c r="D994" s="80" t="s">
        <v>95</v>
      </c>
      <c r="E994" s="80"/>
      <c r="F994" s="81"/>
      <c r="G994" s="82" t="str">
        <f t="shared" si="219"/>
        <v xml:space="preserve">Группа от QF </v>
      </c>
      <c r="H994" s="83"/>
      <c r="I994" s="83"/>
      <c r="J994" s="133"/>
      <c r="K994" s="84"/>
      <c r="L994" s="85"/>
      <c r="M994" s="85"/>
      <c r="N994" s="86"/>
      <c r="O994" s="80"/>
      <c r="P994" s="87"/>
      <c r="Q994" s="88" t="str">
        <f t="shared" si="213"/>
        <v xml:space="preserve"> </v>
      </c>
      <c r="R994" s="89"/>
      <c r="S994" s="90" t="str">
        <f t="shared" si="214"/>
        <v xml:space="preserve"> </v>
      </c>
      <c r="T994" s="90"/>
      <c r="U994" s="90"/>
      <c r="V994" s="90"/>
      <c r="W994" s="90"/>
      <c r="X994" s="87" t="s">
        <v>75</v>
      </c>
      <c r="Y994" s="76"/>
      <c r="Z994" s="91">
        <f t="shared" si="209"/>
        <v>0</v>
      </c>
      <c r="AA994" s="88" t="str">
        <f t="shared" si="215"/>
        <v xml:space="preserve"> </v>
      </c>
      <c r="AB994" s="91" t="str">
        <f t="shared" si="210"/>
        <v xml:space="preserve"> </v>
      </c>
      <c r="AC994" s="78"/>
      <c r="AD994" s="78"/>
      <c r="AE994" s="78"/>
      <c r="AG994" s="94" t="str">
        <f t="shared" si="211"/>
        <v>≤60</v>
      </c>
      <c r="AH994" s="94">
        <f t="shared" ca="1" si="212"/>
        <v>35</v>
      </c>
      <c r="AI994" s="95">
        <f t="shared" si="220"/>
        <v>0</v>
      </c>
      <c r="AJ994" s="95">
        <f t="shared" si="221"/>
        <v>0</v>
      </c>
      <c r="AK994" s="96">
        <f t="shared" si="216"/>
        <v>0</v>
      </c>
      <c r="AL994" s="96">
        <f t="shared" si="217"/>
        <v>0</v>
      </c>
    </row>
    <row r="995" spans="2:38" s="97" customFormat="1" ht="39.6" x14ac:dyDescent="0.3">
      <c r="B995" s="79">
        <f t="shared" si="218"/>
        <v>992</v>
      </c>
      <c r="C995" s="79"/>
      <c r="D995" s="80" t="s">
        <v>95</v>
      </c>
      <c r="E995" s="80"/>
      <c r="F995" s="81"/>
      <c r="G995" s="82" t="str">
        <f t="shared" si="219"/>
        <v xml:space="preserve">Группа от QF </v>
      </c>
      <c r="H995" s="83"/>
      <c r="I995" s="83"/>
      <c r="J995" s="133"/>
      <c r="K995" s="84"/>
      <c r="L995" s="85"/>
      <c r="M995" s="85"/>
      <c r="N995" s="86"/>
      <c r="O995" s="80"/>
      <c r="P995" s="87"/>
      <c r="Q995" s="88" t="str">
        <f t="shared" si="213"/>
        <v xml:space="preserve"> </v>
      </c>
      <c r="R995" s="89"/>
      <c r="S995" s="90" t="str">
        <f t="shared" si="214"/>
        <v xml:space="preserve"> </v>
      </c>
      <c r="T995" s="90"/>
      <c r="U995" s="90"/>
      <c r="V995" s="90"/>
      <c r="W995" s="90"/>
      <c r="X995" s="87" t="s">
        <v>75</v>
      </c>
      <c r="Y995" s="76"/>
      <c r="Z995" s="91">
        <f t="shared" si="209"/>
        <v>0</v>
      </c>
      <c r="AA995" s="88" t="str">
        <f t="shared" si="215"/>
        <v xml:space="preserve"> </v>
      </c>
      <c r="AB995" s="91" t="str">
        <f t="shared" si="210"/>
        <v xml:space="preserve"> </v>
      </c>
      <c r="AC995" s="78"/>
      <c r="AD995" s="78"/>
      <c r="AE995" s="78"/>
      <c r="AG995" s="94" t="str">
        <f t="shared" si="211"/>
        <v>≤60</v>
      </c>
      <c r="AH995" s="94">
        <f t="shared" ca="1" si="212"/>
        <v>36</v>
      </c>
      <c r="AI995" s="95">
        <f t="shared" si="220"/>
        <v>0</v>
      </c>
      <c r="AJ995" s="95">
        <f t="shared" si="221"/>
        <v>0</v>
      </c>
      <c r="AK995" s="96">
        <f t="shared" si="216"/>
        <v>0</v>
      </c>
      <c r="AL995" s="96">
        <f t="shared" si="217"/>
        <v>0</v>
      </c>
    </row>
    <row r="996" spans="2:38" s="97" customFormat="1" ht="39.6" x14ac:dyDescent="0.3">
      <c r="B996" s="79">
        <f t="shared" si="218"/>
        <v>993</v>
      </c>
      <c r="C996" s="79"/>
      <c r="D996" s="80" t="s">
        <v>95</v>
      </c>
      <c r="E996" s="80"/>
      <c r="F996" s="81"/>
      <c r="G996" s="82" t="str">
        <f t="shared" si="219"/>
        <v xml:space="preserve">Группа от QF </v>
      </c>
      <c r="H996" s="83"/>
      <c r="I996" s="83"/>
      <c r="J996" s="133"/>
      <c r="K996" s="84"/>
      <c r="L996" s="85"/>
      <c r="M996" s="85"/>
      <c r="N996" s="86"/>
      <c r="O996" s="80"/>
      <c r="P996" s="87"/>
      <c r="Q996" s="88" t="str">
        <f t="shared" si="213"/>
        <v xml:space="preserve"> </v>
      </c>
      <c r="R996" s="89"/>
      <c r="S996" s="90" t="str">
        <f t="shared" si="214"/>
        <v xml:space="preserve"> </v>
      </c>
      <c r="T996" s="90"/>
      <c r="U996" s="90"/>
      <c r="V996" s="90"/>
      <c r="W996" s="90"/>
      <c r="X996" s="87" t="s">
        <v>75</v>
      </c>
      <c r="Y996" s="76"/>
      <c r="Z996" s="91">
        <f t="shared" si="209"/>
        <v>0</v>
      </c>
      <c r="AA996" s="88" t="str">
        <f t="shared" si="215"/>
        <v xml:space="preserve"> </v>
      </c>
      <c r="AB996" s="91" t="str">
        <f t="shared" si="210"/>
        <v xml:space="preserve"> </v>
      </c>
      <c r="AC996" s="78"/>
      <c r="AD996" s="78"/>
      <c r="AE996" s="78"/>
      <c r="AG996" s="94" t="str">
        <f t="shared" si="211"/>
        <v>≤60</v>
      </c>
      <c r="AH996" s="94">
        <f t="shared" ca="1" si="212"/>
        <v>38</v>
      </c>
      <c r="AI996" s="95">
        <f t="shared" si="220"/>
        <v>0</v>
      </c>
      <c r="AJ996" s="95">
        <f t="shared" si="221"/>
        <v>0</v>
      </c>
      <c r="AK996" s="96">
        <f t="shared" si="216"/>
        <v>0</v>
      </c>
      <c r="AL996" s="96">
        <f t="shared" si="217"/>
        <v>0</v>
      </c>
    </row>
    <row r="997" spans="2:38" s="97" customFormat="1" ht="39.6" x14ac:dyDescent="0.3">
      <c r="B997" s="79">
        <f t="shared" si="218"/>
        <v>994</v>
      </c>
      <c r="C997" s="79"/>
      <c r="D997" s="80" t="s">
        <v>95</v>
      </c>
      <c r="E997" s="80"/>
      <c r="F997" s="81"/>
      <c r="G997" s="82" t="str">
        <f t="shared" si="219"/>
        <v xml:space="preserve">Группа от QF </v>
      </c>
      <c r="H997" s="83"/>
      <c r="I997" s="83"/>
      <c r="J997" s="133"/>
      <c r="K997" s="84"/>
      <c r="L997" s="85"/>
      <c r="M997" s="85"/>
      <c r="N997" s="86"/>
      <c r="O997" s="80"/>
      <c r="P997" s="87"/>
      <c r="Q997" s="88" t="str">
        <f t="shared" si="213"/>
        <v xml:space="preserve"> </v>
      </c>
      <c r="R997" s="89"/>
      <c r="S997" s="90" t="str">
        <f t="shared" si="214"/>
        <v xml:space="preserve"> </v>
      </c>
      <c r="T997" s="90"/>
      <c r="U997" s="90"/>
      <c r="V997" s="90"/>
      <c r="W997" s="90"/>
      <c r="X997" s="87" t="s">
        <v>75</v>
      </c>
      <c r="Y997" s="76"/>
      <c r="Z997" s="91">
        <f t="shared" si="209"/>
        <v>0</v>
      </c>
      <c r="AA997" s="88" t="str">
        <f t="shared" si="215"/>
        <v xml:space="preserve"> </v>
      </c>
      <c r="AB997" s="91" t="str">
        <f t="shared" si="210"/>
        <v xml:space="preserve"> </v>
      </c>
      <c r="AC997" s="78"/>
      <c r="AD997" s="78"/>
      <c r="AE997" s="78"/>
      <c r="AG997" s="94" t="str">
        <f t="shared" si="211"/>
        <v>≤60</v>
      </c>
      <c r="AH997" s="94">
        <f t="shared" ca="1" si="212"/>
        <v>47</v>
      </c>
      <c r="AI997" s="95">
        <f t="shared" si="220"/>
        <v>0</v>
      </c>
      <c r="AJ997" s="95">
        <f t="shared" si="221"/>
        <v>0</v>
      </c>
      <c r="AK997" s="96">
        <f t="shared" si="216"/>
        <v>0</v>
      </c>
      <c r="AL997" s="96">
        <f t="shared" si="217"/>
        <v>0</v>
      </c>
    </row>
    <row r="998" spans="2:38" s="97" customFormat="1" ht="39.6" x14ac:dyDescent="0.3">
      <c r="B998" s="79">
        <f t="shared" si="218"/>
        <v>995</v>
      </c>
      <c r="C998" s="79"/>
      <c r="D998" s="80" t="s">
        <v>95</v>
      </c>
      <c r="E998" s="80"/>
      <c r="F998" s="81"/>
      <c r="G998" s="82" t="str">
        <f t="shared" si="219"/>
        <v xml:space="preserve">Группа от QF </v>
      </c>
      <c r="H998" s="83"/>
      <c r="I998" s="83"/>
      <c r="J998" s="133"/>
      <c r="K998" s="84"/>
      <c r="L998" s="85"/>
      <c r="M998" s="85"/>
      <c r="N998" s="86"/>
      <c r="O998" s="80"/>
      <c r="P998" s="87"/>
      <c r="Q998" s="88" t="str">
        <f t="shared" si="213"/>
        <v xml:space="preserve"> </v>
      </c>
      <c r="R998" s="89"/>
      <c r="S998" s="90" t="str">
        <f t="shared" si="214"/>
        <v xml:space="preserve"> </v>
      </c>
      <c r="T998" s="90"/>
      <c r="U998" s="90"/>
      <c r="V998" s="90"/>
      <c r="W998" s="90"/>
      <c r="X998" s="87" t="s">
        <v>75</v>
      </c>
      <c r="Y998" s="76"/>
      <c r="Z998" s="91">
        <f t="shared" si="209"/>
        <v>0</v>
      </c>
      <c r="AA998" s="88" t="str">
        <f t="shared" si="215"/>
        <v xml:space="preserve"> </v>
      </c>
      <c r="AB998" s="91" t="str">
        <f t="shared" si="210"/>
        <v xml:space="preserve"> </v>
      </c>
      <c r="AC998" s="78"/>
      <c r="AD998" s="78"/>
      <c r="AE998" s="78"/>
      <c r="AG998" s="94" t="str">
        <f t="shared" si="211"/>
        <v>≤60</v>
      </c>
      <c r="AH998" s="94">
        <f t="shared" ca="1" si="212"/>
        <v>28</v>
      </c>
      <c r="AI998" s="95">
        <f t="shared" si="220"/>
        <v>0</v>
      </c>
      <c r="AJ998" s="95">
        <f t="shared" si="221"/>
        <v>0</v>
      </c>
      <c r="AK998" s="96">
        <f t="shared" si="216"/>
        <v>0</v>
      </c>
      <c r="AL998" s="96">
        <f t="shared" si="217"/>
        <v>0</v>
      </c>
    </row>
    <row r="999" spans="2:38" s="97" customFormat="1" ht="39.6" x14ac:dyDescent="0.3">
      <c r="B999" s="79">
        <f t="shared" si="218"/>
        <v>996</v>
      </c>
      <c r="C999" s="79"/>
      <c r="D999" s="80" t="s">
        <v>95</v>
      </c>
      <c r="E999" s="80"/>
      <c r="F999" s="81"/>
      <c r="G999" s="82" t="str">
        <f t="shared" si="219"/>
        <v xml:space="preserve">Группа от QF </v>
      </c>
      <c r="H999" s="83"/>
      <c r="I999" s="83"/>
      <c r="J999" s="133"/>
      <c r="K999" s="84"/>
      <c r="L999" s="85"/>
      <c r="M999" s="85"/>
      <c r="N999" s="86"/>
      <c r="O999" s="80"/>
      <c r="P999" s="87"/>
      <c r="Q999" s="88" t="str">
        <f t="shared" si="213"/>
        <v xml:space="preserve"> </v>
      </c>
      <c r="R999" s="89"/>
      <c r="S999" s="90" t="str">
        <f t="shared" si="214"/>
        <v xml:space="preserve"> </v>
      </c>
      <c r="T999" s="90"/>
      <c r="U999" s="90"/>
      <c r="V999" s="90"/>
      <c r="W999" s="90"/>
      <c r="X999" s="87" t="s">
        <v>75</v>
      </c>
      <c r="Y999" s="76"/>
      <c r="Z999" s="91">
        <f t="shared" si="209"/>
        <v>0</v>
      </c>
      <c r="AA999" s="88" t="str">
        <f t="shared" si="215"/>
        <v xml:space="preserve"> </v>
      </c>
      <c r="AB999" s="91" t="str">
        <f t="shared" si="210"/>
        <v xml:space="preserve"> </v>
      </c>
      <c r="AC999" s="78"/>
      <c r="AD999" s="78"/>
      <c r="AE999" s="78"/>
      <c r="AG999" s="94" t="str">
        <f t="shared" si="211"/>
        <v>≤60</v>
      </c>
      <c r="AH999" s="94">
        <f t="shared" ca="1" si="212"/>
        <v>26</v>
      </c>
      <c r="AI999" s="95">
        <f t="shared" si="220"/>
        <v>0</v>
      </c>
      <c r="AJ999" s="95">
        <f t="shared" si="221"/>
        <v>0</v>
      </c>
      <c r="AK999" s="96">
        <f t="shared" si="216"/>
        <v>0</v>
      </c>
      <c r="AL999" s="96">
        <f t="shared" si="217"/>
        <v>0</v>
      </c>
    </row>
    <row r="1000" spans="2:38" s="97" customFormat="1" ht="39.6" x14ac:dyDescent="0.3">
      <c r="B1000" s="79">
        <f t="shared" si="218"/>
        <v>997</v>
      </c>
      <c r="C1000" s="79"/>
      <c r="D1000" s="80" t="s">
        <v>95</v>
      </c>
      <c r="E1000" s="80"/>
      <c r="F1000" s="81"/>
      <c r="G1000" s="82" t="str">
        <f t="shared" si="219"/>
        <v xml:space="preserve">Группа от QF </v>
      </c>
      <c r="H1000" s="83"/>
      <c r="I1000" s="83"/>
      <c r="J1000" s="133"/>
      <c r="K1000" s="84"/>
      <c r="L1000" s="85"/>
      <c r="M1000" s="85"/>
      <c r="N1000" s="86"/>
      <c r="O1000" s="80"/>
      <c r="P1000" s="87"/>
      <c r="Q1000" s="88" t="str">
        <f t="shared" si="213"/>
        <v xml:space="preserve"> </v>
      </c>
      <c r="R1000" s="89"/>
      <c r="S1000" s="90" t="str">
        <f t="shared" si="214"/>
        <v xml:space="preserve"> </v>
      </c>
      <c r="T1000" s="90"/>
      <c r="U1000" s="90"/>
      <c r="V1000" s="90"/>
      <c r="W1000" s="90"/>
      <c r="X1000" s="87" t="s">
        <v>75</v>
      </c>
      <c r="Y1000" s="76"/>
      <c r="Z1000" s="91">
        <f t="shared" si="209"/>
        <v>0</v>
      </c>
      <c r="AA1000" s="88" t="str">
        <f t="shared" si="215"/>
        <v xml:space="preserve"> </v>
      </c>
      <c r="AB1000" s="91" t="str">
        <f t="shared" si="210"/>
        <v xml:space="preserve"> </v>
      </c>
      <c r="AC1000" s="78"/>
      <c r="AD1000" s="78"/>
      <c r="AE1000" s="78"/>
      <c r="AG1000" s="94" t="str">
        <f t="shared" si="211"/>
        <v>≤60</v>
      </c>
      <c r="AH1000" s="94">
        <f t="shared" ca="1" si="212"/>
        <v>41</v>
      </c>
      <c r="AI1000" s="95">
        <f t="shared" si="220"/>
        <v>0</v>
      </c>
      <c r="AJ1000" s="95">
        <f t="shared" si="221"/>
        <v>0</v>
      </c>
      <c r="AK1000" s="96">
        <f t="shared" si="216"/>
        <v>0</v>
      </c>
      <c r="AL1000" s="96">
        <f t="shared" si="217"/>
        <v>0</v>
      </c>
    </row>
    <row r="1001" spans="2:38" s="97" customFormat="1" ht="39.6" x14ac:dyDescent="0.3">
      <c r="B1001" s="79">
        <f t="shared" si="218"/>
        <v>998</v>
      </c>
      <c r="C1001" s="79"/>
      <c r="D1001" s="80" t="s">
        <v>95</v>
      </c>
      <c r="E1001" s="80"/>
      <c r="F1001" s="81"/>
      <c r="G1001" s="82" t="str">
        <f t="shared" si="219"/>
        <v xml:space="preserve">Группа от QF </v>
      </c>
      <c r="H1001" s="83"/>
      <c r="I1001" s="83"/>
      <c r="J1001" s="133"/>
      <c r="K1001" s="84"/>
      <c r="L1001" s="85"/>
      <c r="M1001" s="85"/>
      <c r="N1001" s="86"/>
      <c r="O1001" s="80"/>
      <c r="P1001" s="87"/>
      <c r="Q1001" s="88" t="str">
        <f t="shared" si="213"/>
        <v xml:space="preserve"> </v>
      </c>
      <c r="R1001" s="89"/>
      <c r="S1001" s="90" t="str">
        <f t="shared" si="214"/>
        <v xml:space="preserve"> </v>
      </c>
      <c r="T1001" s="90"/>
      <c r="U1001" s="90"/>
      <c r="V1001" s="90"/>
      <c r="W1001" s="90"/>
      <c r="X1001" s="87" t="s">
        <v>75</v>
      </c>
      <c r="Y1001" s="76"/>
      <c r="Z1001" s="91">
        <f t="shared" si="209"/>
        <v>0</v>
      </c>
      <c r="AA1001" s="88" t="str">
        <f t="shared" si="215"/>
        <v xml:space="preserve"> </v>
      </c>
      <c r="AB1001" s="91" t="str">
        <f t="shared" si="210"/>
        <v xml:space="preserve"> </v>
      </c>
      <c r="AC1001" s="78"/>
      <c r="AD1001" s="78"/>
      <c r="AE1001" s="78"/>
      <c r="AG1001" s="94" t="str">
        <f t="shared" si="211"/>
        <v>≤60</v>
      </c>
      <c r="AH1001" s="94">
        <f t="shared" ca="1" si="212"/>
        <v>37</v>
      </c>
      <c r="AI1001" s="95">
        <f t="shared" si="220"/>
        <v>0</v>
      </c>
      <c r="AJ1001" s="95">
        <f t="shared" si="221"/>
        <v>0</v>
      </c>
      <c r="AK1001" s="96">
        <f t="shared" si="216"/>
        <v>0</v>
      </c>
      <c r="AL1001" s="96">
        <f t="shared" si="217"/>
        <v>0</v>
      </c>
    </row>
    <row r="1002" spans="2:38" s="97" customFormat="1" ht="39.6" x14ac:dyDescent="0.3">
      <c r="B1002" s="79">
        <f t="shared" si="218"/>
        <v>999</v>
      </c>
      <c r="C1002" s="79"/>
      <c r="D1002" s="80" t="s">
        <v>95</v>
      </c>
      <c r="E1002" s="80"/>
      <c r="F1002" s="81"/>
      <c r="G1002" s="82" t="str">
        <f t="shared" si="219"/>
        <v xml:space="preserve">Группа от QF </v>
      </c>
      <c r="H1002" s="83"/>
      <c r="I1002" s="83"/>
      <c r="J1002" s="133"/>
      <c r="K1002" s="84"/>
      <c r="L1002" s="85"/>
      <c r="M1002" s="85"/>
      <c r="N1002" s="86"/>
      <c r="O1002" s="80"/>
      <c r="P1002" s="87"/>
      <c r="Q1002" s="88" t="str">
        <f t="shared" si="213"/>
        <v xml:space="preserve"> </v>
      </c>
      <c r="R1002" s="89"/>
      <c r="S1002" s="90" t="str">
        <f t="shared" si="214"/>
        <v xml:space="preserve"> </v>
      </c>
      <c r="T1002" s="90"/>
      <c r="U1002" s="90"/>
      <c r="V1002" s="90"/>
      <c r="W1002" s="90"/>
      <c r="X1002" s="87" t="s">
        <v>75</v>
      </c>
      <c r="Y1002" s="76"/>
      <c r="Z1002" s="91">
        <f t="shared" si="209"/>
        <v>0</v>
      </c>
      <c r="AA1002" s="88" t="str">
        <f t="shared" si="215"/>
        <v xml:space="preserve"> </v>
      </c>
      <c r="AB1002" s="91" t="str">
        <f t="shared" si="210"/>
        <v xml:space="preserve"> </v>
      </c>
      <c r="AC1002" s="78"/>
      <c r="AD1002" s="78"/>
      <c r="AE1002" s="78"/>
      <c r="AG1002" s="94" t="str">
        <f t="shared" si="211"/>
        <v>≤60</v>
      </c>
      <c r="AH1002" s="94">
        <f t="shared" ca="1" si="212"/>
        <v>20</v>
      </c>
      <c r="AI1002" s="95">
        <f t="shared" si="220"/>
        <v>0</v>
      </c>
      <c r="AJ1002" s="95">
        <f t="shared" si="221"/>
        <v>0</v>
      </c>
      <c r="AK1002" s="96">
        <f t="shared" si="216"/>
        <v>0</v>
      </c>
      <c r="AL1002" s="96">
        <f t="shared" si="217"/>
        <v>0</v>
      </c>
    </row>
    <row r="1003" spans="2:38" s="97" customFormat="1" ht="39.6" x14ac:dyDescent="0.3">
      <c r="B1003" s="79">
        <f t="shared" si="218"/>
        <v>1000</v>
      </c>
      <c r="C1003" s="79"/>
      <c r="D1003" s="80" t="s">
        <v>95</v>
      </c>
      <c r="E1003" s="80"/>
      <c r="F1003" s="81"/>
      <c r="G1003" s="82" t="str">
        <f t="shared" si="219"/>
        <v xml:space="preserve">Группа от QF </v>
      </c>
      <c r="H1003" s="83"/>
      <c r="I1003" s="83"/>
      <c r="J1003" s="133"/>
      <c r="K1003" s="84"/>
      <c r="L1003" s="85"/>
      <c r="M1003" s="85"/>
      <c r="N1003" s="86"/>
      <c r="O1003" s="80"/>
      <c r="P1003" s="87"/>
      <c r="Q1003" s="88" t="str">
        <f t="shared" si="213"/>
        <v xml:space="preserve"> </v>
      </c>
      <c r="R1003" s="89"/>
      <c r="S1003" s="90" t="str">
        <f t="shared" si="214"/>
        <v xml:space="preserve"> </v>
      </c>
      <c r="T1003" s="90"/>
      <c r="U1003" s="90"/>
      <c r="V1003" s="90"/>
      <c r="W1003" s="90"/>
      <c r="X1003" s="87" t="s">
        <v>75</v>
      </c>
      <c r="Y1003" s="76"/>
      <c r="Z1003" s="91">
        <f t="shared" si="209"/>
        <v>0</v>
      </c>
      <c r="AA1003" s="88" t="str">
        <f t="shared" si="215"/>
        <v xml:space="preserve"> </v>
      </c>
      <c r="AB1003" s="91" t="str">
        <f t="shared" si="210"/>
        <v xml:space="preserve"> </v>
      </c>
      <c r="AC1003" s="78"/>
      <c r="AD1003" s="78"/>
      <c r="AE1003" s="78"/>
      <c r="AG1003" s="94" t="str">
        <f t="shared" si="211"/>
        <v>≤60</v>
      </c>
      <c r="AH1003" s="94">
        <f t="shared" ca="1" si="212"/>
        <v>40</v>
      </c>
      <c r="AI1003" s="95">
        <f t="shared" si="220"/>
        <v>0</v>
      </c>
      <c r="AJ1003" s="95">
        <f t="shared" si="221"/>
        <v>0</v>
      </c>
      <c r="AK1003" s="96">
        <f t="shared" si="216"/>
        <v>0</v>
      </c>
      <c r="AL1003" s="96">
        <f t="shared" si="217"/>
        <v>0</v>
      </c>
    </row>
    <row r="1004" spans="2:38" s="97" customFormat="1" ht="39.6" x14ac:dyDescent="0.3">
      <c r="B1004" s="79">
        <f t="shared" si="218"/>
        <v>1001</v>
      </c>
      <c r="C1004" s="79"/>
      <c r="D1004" s="80" t="s">
        <v>95</v>
      </c>
      <c r="E1004" s="80"/>
      <c r="F1004" s="81"/>
      <c r="G1004" s="82" t="str">
        <f t="shared" si="219"/>
        <v xml:space="preserve">Группа от QF </v>
      </c>
      <c r="H1004" s="83"/>
      <c r="I1004" s="83"/>
      <c r="J1004" s="133"/>
      <c r="K1004" s="84"/>
      <c r="L1004" s="85"/>
      <c r="M1004" s="85"/>
      <c r="N1004" s="86"/>
      <c r="O1004" s="80"/>
      <c r="P1004" s="87"/>
      <c r="Q1004" s="88" t="str">
        <f t="shared" si="213"/>
        <v xml:space="preserve"> </v>
      </c>
      <c r="R1004" s="89"/>
      <c r="S1004" s="90" t="str">
        <f t="shared" si="214"/>
        <v xml:space="preserve"> </v>
      </c>
      <c r="T1004" s="90"/>
      <c r="U1004" s="90"/>
      <c r="V1004" s="90"/>
      <c r="W1004" s="90"/>
      <c r="X1004" s="87" t="s">
        <v>75</v>
      </c>
      <c r="Y1004" s="76"/>
      <c r="Z1004" s="91">
        <f t="shared" si="209"/>
        <v>0</v>
      </c>
      <c r="AA1004" s="88" t="str">
        <f t="shared" si="215"/>
        <v xml:space="preserve"> </v>
      </c>
      <c r="AB1004" s="91" t="str">
        <f t="shared" si="210"/>
        <v xml:space="preserve"> </v>
      </c>
      <c r="AC1004" s="78"/>
      <c r="AD1004" s="78"/>
      <c r="AE1004" s="78"/>
      <c r="AG1004" s="94" t="str">
        <f t="shared" si="211"/>
        <v>≤60</v>
      </c>
      <c r="AH1004" s="94">
        <f t="shared" ca="1" si="212"/>
        <v>30</v>
      </c>
      <c r="AI1004" s="95">
        <f t="shared" si="220"/>
        <v>0</v>
      </c>
      <c r="AJ1004" s="95">
        <f t="shared" si="221"/>
        <v>0</v>
      </c>
      <c r="AK1004" s="96">
        <f t="shared" si="216"/>
        <v>0</v>
      </c>
      <c r="AL1004" s="96">
        <f t="shared" si="217"/>
        <v>0</v>
      </c>
    </row>
    <row r="1005" spans="2:38" s="97" customFormat="1" ht="39.6" x14ac:dyDescent="0.3">
      <c r="B1005" s="79">
        <f t="shared" si="218"/>
        <v>1002</v>
      </c>
      <c r="C1005" s="79"/>
      <c r="D1005" s="80" t="s">
        <v>95</v>
      </c>
      <c r="E1005" s="80"/>
      <c r="F1005" s="81"/>
      <c r="G1005" s="82" t="str">
        <f t="shared" si="219"/>
        <v xml:space="preserve">Группа от QF </v>
      </c>
      <c r="H1005" s="83"/>
      <c r="I1005" s="83"/>
      <c r="J1005" s="133"/>
      <c r="K1005" s="84"/>
      <c r="L1005" s="85"/>
      <c r="M1005" s="85"/>
      <c r="N1005" s="86"/>
      <c r="O1005" s="80"/>
      <c r="P1005" s="87"/>
      <c r="Q1005" s="88" t="str">
        <f t="shared" si="213"/>
        <v xml:space="preserve"> </v>
      </c>
      <c r="R1005" s="89"/>
      <c r="S1005" s="90" t="str">
        <f t="shared" si="214"/>
        <v xml:space="preserve"> </v>
      </c>
      <c r="T1005" s="90"/>
      <c r="U1005" s="90"/>
      <c r="V1005" s="90"/>
      <c r="W1005" s="90"/>
      <c r="X1005" s="87" t="s">
        <v>75</v>
      </c>
      <c r="Y1005" s="76"/>
      <c r="Z1005" s="91">
        <f t="shared" si="209"/>
        <v>0</v>
      </c>
      <c r="AA1005" s="88" t="str">
        <f t="shared" si="215"/>
        <v xml:space="preserve"> </v>
      </c>
      <c r="AB1005" s="91" t="str">
        <f t="shared" si="210"/>
        <v xml:space="preserve"> </v>
      </c>
      <c r="AC1005" s="78"/>
      <c r="AD1005" s="78"/>
      <c r="AE1005" s="78"/>
      <c r="AG1005" s="94" t="str">
        <f t="shared" si="211"/>
        <v>≤60</v>
      </c>
      <c r="AH1005" s="94">
        <f t="shared" ca="1" si="212"/>
        <v>50</v>
      </c>
      <c r="AI1005" s="95">
        <f t="shared" si="220"/>
        <v>0</v>
      </c>
      <c r="AJ1005" s="95">
        <f t="shared" si="221"/>
        <v>0</v>
      </c>
      <c r="AK1005" s="96">
        <f t="shared" si="216"/>
        <v>0</v>
      </c>
      <c r="AL1005" s="96">
        <f t="shared" si="217"/>
        <v>0</v>
      </c>
    </row>
    <row r="1006" spans="2:38" s="97" customFormat="1" ht="39.6" x14ac:dyDescent="0.3">
      <c r="B1006" s="79">
        <f t="shared" si="218"/>
        <v>1003</v>
      </c>
      <c r="C1006" s="79"/>
      <c r="D1006" s="80" t="s">
        <v>95</v>
      </c>
      <c r="E1006" s="80"/>
      <c r="F1006" s="81"/>
      <c r="G1006" s="82" t="str">
        <f t="shared" si="219"/>
        <v xml:space="preserve">Группа от QF </v>
      </c>
      <c r="H1006" s="83"/>
      <c r="I1006" s="83"/>
      <c r="J1006" s="133"/>
      <c r="K1006" s="84"/>
      <c r="L1006" s="85"/>
      <c r="M1006" s="85"/>
      <c r="N1006" s="86"/>
      <c r="O1006" s="80"/>
      <c r="P1006" s="87"/>
      <c r="Q1006" s="88" t="str">
        <f t="shared" si="213"/>
        <v xml:space="preserve"> </v>
      </c>
      <c r="R1006" s="89"/>
      <c r="S1006" s="90" t="str">
        <f t="shared" si="214"/>
        <v xml:space="preserve"> </v>
      </c>
      <c r="T1006" s="90"/>
      <c r="U1006" s="90"/>
      <c r="V1006" s="90"/>
      <c r="W1006" s="90"/>
      <c r="X1006" s="87" t="s">
        <v>75</v>
      </c>
      <c r="Y1006" s="76"/>
      <c r="Z1006" s="91">
        <f t="shared" si="209"/>
        <v>0</v>
      </c>
      <c r="AA1006" s="88" t="str">
        <f t="shared" si="215"/>
        <v xml:space="preserve"> </v>
      </c>
      <c r="AB1006" s="91" t="str">
        <f t="shared" si="210"/>
        <v xml:space="preserve"> </v>
      </c>
      <c r="AC1006" s="78"/>
      <c r="AD1006" s="78"/>
      <c r="AE1006" s="78"/>
      <c r="AG1006" s="94" t="str">
        <f t="shared" si="211"/>
        <v>≤60</v>
      </c>
      <c r="AH1006" s="94">
        <f t="shared" ca="1" si="212"/>
        <v>22</v>
      </c>
      <c r="AI1006" s="95">
        <f t="shared" si="220"/>
        <v>0</v>
      </c>
      <c r="AJ1006" s="95">
        <f t="shared" si="221"/>
        <v>0</v>
      </c>
      <c r="AK1006" s="96">
        <f t="shared" si="216"/>
        <v>0</v>
      </c>
      <c r="AL1006" s="96">
        <f t="shared" si="217"/>
        <v>0</v>
      </c>
    </row>
    <row r="1007" spans="2:38" s="97" customFormat="1" ht="39.6" x14ac:dyDescent="0.3">
      <c r="B1007" s="79">
        <f t="shared" si="218"/>
        <v>1004</v>
      </c>
      <c r="C1007" s="79"/>
      <c r="D1007" s="80" t="s">
        <v>95</v>
      </c>
      <c r="E1007" s="80"/>
      <c r="F1007" s="81"/>
      <c r="G1007" s="82" t="str">
        <f t="shared" si="219"/>
        <v xml:space="preserve">Группа от QF </v>
      </c>
      <c r="H1007" s="83"/>
      <c r="I1007" s="83"/>
      <c r="J1007" s="133"/>
      <c r="K1007" s="84"/>
      <c r="L1007" s="85"/>
      <c r="M1007" s="85"/>
      <c r="N1007" s="86"/>
      <c r="O1007" s="80"/>
      <c r="P1007" s="87"/>
      <c r="Q1007" s="88" t="str">
        <f t="shared" si="213"/>
        <v xml:space="preserve"> </v>
      </c>
      <c r="R1007" s="89"/>
      <c r="S1007" s="90" t="str">
        <f t="shared" si="214"/>
        <v xml:space="preserve"> </v>
      </c>
      <c r="T1007" s="90"/>
      <c r="U1007" s="90"/>
      <c r="V1007" s="90"/>
      <c r="W1007" s="90"/>
      <c r="X1007" s="87" t="s">
        <v>75</v>
      </c>
      <c r="Y1007" s="76"/>
      <c r="Z1007" s="91">
        <f t="shared" si="209"/>
        <v>0</v>
      </c>
      <c r="AA1007" s="88" t="str">
        <f t="shared" si="215"/>
        <v xml:space="preserve"> </v>
      </c>
      <c r="AB1007" s="91" t="str">
        <f t="shared" si="210"/>
        <v xml:space="preserve"> </v>
      </c>
      <c r="AC1007" s="78"/>
      <c r="AD1007" s="78"/>
      <c r="AE1007" s="78"/>
      <c r="AG1007" s="94" t="str">
        <f t="shared" si="211"/>
        <v>≤60</v>
      </c>
      <c r="AH1007" s="94">
        <f t="shared" ca="1" si="212"/>
        <v>32</v>
      </c>
      <c r="AI1007" s="95">
        <f t="shared" si="220"/>
        <v>0</v>
      </c>
      <c r="AJ1007" s="95">
        <f t="shared" si="221"/>
        <v>0</v>
      </c>
      <c r="AK1007" s="96">
        <f t="shared" si="216"/>
        <v>0</v>
      </c>
      <c r="AL1007" s="96">
        <f t="shared" si="217"/>
        <v>0</v>
      </c>
    </row>
    <row r="1008" spans="2:38" s="97" customFormat="1" ht="39.6" x14ac:dyDescent="0.3">
      <c r="B1008" s="79">
        <f t="shared" si="218"/>
        <v>1005</v>
      </c>
      <c r="C1008" s="79"/>
      <c r="D1008" s="80" t="s">
        <v>95</v>
      </c>
      <c r="E1008" s="80"/>
      <c r="F1008" s="81"/>
      <c r="G1008" s="82" t="str">
        <f t="shared" si="219"/>
        <v xml:space="preserve">Группа от QF </v>
      </c>
      <c r="H1008" s="83"/>
      <c r="I1008" s="83"/>
      <c r="J1008" s="133"/>
      <c r="K1008" s="84"/>
      <c r="L1008" s="85"/>
      <c r="M1008" s="85"/>
      <c r="N1008" s="86"/>
      <c r="O1008" s="80"/>
      <c r="P1008" s="87"/>
      <c r="Q1008" s="88" t="str">
        <f t="shared" si="213"/>
        <v xml:space="preserve"> </v>
      </c>
      <c r="R1008" s="89"/>
      <c r="S1008" s="90" t="str">
        <f t="shared" si="214"/>
        <v xml:space="preserve"> </v>
      </c>
      <c r="T1008" s="90"/>
      <c r="U1008" s="90"/>
      <c r="V1008" s="90"/>
      <c r="W1008" s="90"/>
      <c r="X1008" s="87" t="s">
        <v>75</v>
      </c>
      <c r="Y1008" s="76"/>
      <c r="Z1008" s="91">
        <f t="shared" si="209"/>
        <v>0</v>
      </c>
      <c r="AA1008" s="88" t="str">
        <f t="shared" si="215"/>
        <v xml:space="preserve"> </v>
      </c>
      <c r="AB1008" s="91" t="str">
        <f t="shared" si="210"/>
        <v xml:space="preserve"> </v>
      </c>
      <c r="AC1008" s="78"/>
      <c r="AD1008" s="78"/>
      <c r="AE1008" s="78"/>
      <c r="AG1008" s="94" t="str">
        <f t="shared" si="211"/>
        <v>≤60</v>
      </c>
      <c r="AH1008" s="94">
        <f t="shared" ca="1" si="212"/>
        <v>40</v>
      </c>
      <c r="AI1008" s="95">
        <f t="shared" si="220"/>
        <v>0</v>
      </c>
      <c r="AJ1008" s="95">
        <f t="shared" si="221"/>
        <v>0</v>
      </c>
      <c r="AK1008" s="96">
        <f t="shared" si="216"/>
        <v>0</v>
      </c>
      <c r="AL1008" s="96">
        <f t="shared" si="217"/>
        <v>0</v>
      </c>
    </row>
    <row r="1009" spans="2:38" s="97" customFormat="1" ht="39.6" x14ac:dyDescent="0.3">
      <c r="B1009" s="79">
        <f t="shared" si="218"/>
        <v>1006</v>
      </c>
      <c r="C1009" s="79"/>
      <c r="D1009" s="80" t="s">
        <v>95</v>
      </c>
      <c r="E1009" s="80"/>
      <c r="F1009" s="81"/>
      <c r="G1009" s="82" t="str">
        <f t="shared" si="219"/>
        <v xml:space="preserve">Группа от QF </v>
      </c>
      <c r="H1009" s="83"/>
      <c r="I1009" s="83"/>
      <c r="J1009" s="133"/>
      <c r="K1009" s="84"/>
      <c r="L1009" s="85"/>
      <c r="M1009" s="85"/>
      <c r="N1009" s="86"/>
      <c r="O1009" s="80"/>
      <c r="P1009" s="87"/>
      <c r="Q1009" s="88" t="str">
        <f t="shared" si="213"/>
        <v xml:space="preserve"> </v>
      </c>
      <c r="R1009" s="89"/>
      <c r="S1009" s="90" t="str">
        <f t="shared" si="214"/>
        <v xml:space="preserve"> </v>
      </c>
      <c r="T1009" s="90"/>
      <c r="U1009" s="90"/>
      <c r="V1009" s="90"/>
      <c r="W1009" s="90"/>
      <c r="X1009" s="87" t="s">
        <v>75</v>
      </c>
      <c r="Y1009" s="76"/>
      <c r="Z1009" s="91">
        <f t="shared" si="209"/>
        <v>0</v>
      </c>
      <c r="AA1009" s="88" t="str">
        <f t="shared" si="215"/>
        <v xml:space="preserve"> </v>
      </c>
      <c r="AB1009" s="91" t="str">
        <f t="shared" si="210"/>
        <v xml:space="preserve"> </v>
      </c>
      <c r="AC1009" s="78"/>
      <c r="AD1009" s="78"/>
      <c r="AE1009" s="78"/>
      <c r="AG1009" s="94" t="str">
        <f t="shared" si="211"/>
        <v>≤60</v>
      </c>
      <c r="AH1009" s="94">
        <f t="shared" ca="1" si="212"/>
        <v>27</v>
      </c>
      <c r="AI1009" s="95">
        <f t="shared" si="220"/>
        <v>0</v>
      </c>
      <c r="AJ1009" s="95">
        <f t="shared" si="221"/>
        <v>0</v>
      </c>
      <c r="AK1009" s="96">
        <f t="shared" si="216"/>
        <v>0</v>
      </c>
      <c r="AL1009" s="96">
        <f t="shared" si="217"/>
        <v>0</v>
      </c>
    </row>
    <row r="1010" spans="2:38" s="97" customFormat="1" ht="39.6" x14ac:dyDescent="0.3">
      <c r="B1010" s="79">
        <f t="shared" si="218"/>
        <v>1007</v>
      </c>
      <c r="C1010" s="79"/>
      <c r="D1010" s="80" t="s">
        <v>95</v>
      </c>
      <c r="E1010" s="80"/>
      <c r="F1010" s="81"/>
      <c r="G1010" s="82" t="str">
        <f t="shared" si="219"/>
        <v xml:space="preserve">Группа от QF </v>
      </c>
      <c r="H1010" s="83"/>
      <c r="I1010" s="83"/>
      <c r="J1010" s="133"/>
      <c r="K1010" s="84"/>
      <c r="L1010" s="85"/>
      <c r="M1010" s="85"/>
      <c r="N1010" s="86"/>
      <c r="O1010" s="80"/>
      <c r="P1010" s="87"/>
      <c r="Q1010" s="88" t="str">
        <f t="shared" si="213"/>
        <v xml:space="preserve"> </v>
      </c>
      <c r="R1010" s="89"/>
      <c r="S1010" s="90" t="str">
        <f t="shared" si="214"/>
        <v xml:space="preserve"> </v>
      </c>
      <c r="T1010" s="90"/>
      <c r="U1010" s="90"/>
      <c r="V1010" s="90"/>
      <c r="W1010" s="90"/>
      <c r="X1010" s="87" t="s">
        <v>75</v>
      </c>
      <c r="Y1010" s="76"/>
      <c r="Z1010" s="91">
        <f t="shared" si="209"/>
        <v>0</v>
      </c>
      <c r="AA1010" s="88" t="str">
        <f t="shared" si="215"/>
        <v xml:space="preserve"> </v>
      </c>
      <c r="AB1010" s="91" t="str">
        <f t="shared" si="210"/>
        <v xml:space="preserve"> </v>
      </c>
      <c r="AC1010" s="78"/>
      <c r="AD1010" s="78"/>
      <c r="AE1010" s="78"/>
      <c r="AG1010" s="94" t="str">
        <f t="shared" si="211"/>
        <v>≤60</v>
      </c>
      <c r="AH1010" s="94">
        <f t="shared" ca="1" si="212"/>
        <v>30</v>
      </c>
      <c r="AI1010" s="95">
        <f t="shared" si="220"/>
        <v>0</v>
      </c>
      <c r="AJ1010" s="95">
        <f t="shared" si="221"/>
        <v>0</v>
      </c>
      <c r="AK1010" s="96">
        <f t="shared" si="216"/>
        <v>0</v>
      </c>
      <c r="AL1010" s="96">
        <f t="shared" si="217"/>
        <v>0</v>
      </c>
    </row>
    <row r="1011" spans="2:38" s="97" customFormat="1" ht="39.6" x14ac:dyDescent="0.3">
      <c r="B1011" s="79">
        <f t="shared" si="218"/>
        <v>1008</v>
      </c>
      <c r="C1011" s="79"/>
      <c r="D1011" s="80" t="s">
        <v>95</v>
      </c>
      <c r="E1011" s="80"/>
      <c r="F1011" s="81"/>
      <c r="G1011" s="82" t="str">
        <f t="shared" si="219"/>
        <v xml:space="preserve">Группа от QF </v>
      </c>
      <c r="H1011" s="83"/>
      <c r="I1011" s="83"/>
      <c r="J1011" s="133"/>
      <c r="K1011" s="84"/>
      <c r="L1011" s="85"/>
      <c r="M1011" s="85"/>
      <c r="N1011" s="86"/>
      <c r="O1011" s="80"/>
      <c r="P1011" s="87"/>
      <c r="Q1011" s="88" t="str">
        <f t="shared" si="213"/>
        <v xml:space="preserve"> </v>
      </c>
      <c r="R1011" s="89"/>
      <c r="S1011" s="90" t="str">
        <f t="shared" si="214"/>
        <v xml:space="preserve"> </v>
      </c>
      <c r="T1011" s="90"/>
      <c r="U1011" s="90"/>
      <c r="V1011" s="90"/>
      <c r="W1011" s="90"/>
      <c r="X1011" s="87" t="s">
        <v>75</v>
      </c>
      <c r="Y1011" s="76"/>
      <c r="Z1011" s="91">
        <f t="shared" si="209"/>
        <v>0</v>
      </c>
      <c r="AA1011" s="88" t="str">
        <f t="shared" si="215"/>
        <v xml:space="preserve"> </v>
      </c>
      <c r="AB1011" s="91" t="str">
        <f t="shared" si="210"/>
        <v xml:space="preserve"> </v>
      </c>
      <c r="AC1011" s="78"/>
      <c r="AD1011" s="78"/>
      <c r="AE1011" s="78"/>
      <c r="AG1011" s="94" t="str">
        <f t="shared" si="211"/>
        <v>≤60</v>
      </c>
      <c r="AH1011" s="94">
        <f t="shared" ca="1" si="212"/>
        <v>22</v>
      </c>
      <c r="AI1011" s="95">
        <f t="shared" si="220"/>
        <v>0</v>
      </c>
      <c r="AJ1011" s="95">
        <f t="shared" si="221"/>
        <v>0</v>
      </c>
      <c r="AK1011" s="96">
        <f t="shared" si="216"/>
        <v>0</v>
      </c>
      <c r="AL1011" s="96">
        <f t="shared" si="217"/>
        <v>0</v>
      </c>
    </row>
    <row r="1012" spans="2:38" s="97" customFormat="1" ht="39.6" x14ac:dyDescent="0.3">
      <c r="B1012" s="79">
        <f t="shared" si="218"/>
        <v>1009</v>
      </c>
      <c r="C1012" s="79"/>
      <c r="D1012" s="80" t="s">
        <v>95</v>
      </c>
      <c r="E1012" s="80"/>
      <c r="F1012" s="81"/>
      <c r="G1012" s="82" t="str">
        <f t="shared" si="219"/>
        <v xml:space="preserve">Группа от QF </v>
      </c>
      <c r="H1012" s="83"/>
      <c r="I1012" s="83"/>
      <c r="J1012" s="133"/>
      <c r="K1012" s="84"/>
      <c r="L1012" s="85"/>
      <c r="M1012" s="85"/>
      <c r="N1012" s="86"/>
      <c r="O1012" s="80"/>
      <c r="P1012" s="87"/>
      <c r="Q1012" s="88" t="str">
        <f t="shared" si="213"/>
        <v xml:space="preserve"> </v>
      </c>
      <c r="R1012" s="89"/>
      <c r="S1012" s="90" t="str">
        <f t="shared" si="214"/>
        <v xml:space="preserve"> </v>
      </c>
      <c r="T1012" s="90"/>
      <c r="U1012" s="90"/>
      <c r="V1012" s="90"/>
      <c r="W1012" s="90"/>
      <c r="X1012" s="87" t="s">
        <v>75</v>
      </c>
      <c r="Y1012" s="76"/>
      <c r="Z1012" s="91">
        <f t="shared" si="209"/>
        <v>0</v>
      </c>
      <c r="AA1012" s="88" t="str">
        <f t="shared" si="215"/>
        <v xml:space="preserve"> </v>
      </c>
      <c r="AB1012" s="91" t="str">
        <f t="shared" si="210"/>
        <v xml:space="preserve"> </v>
      </c>
      <c r="AC1012" s="78"/>
      <c r="AD1012" s="78"/>
      <c r="AE1012" s="78"/>
      <c r="AG1012" s="94" t="str">
        <f t="shared" si="211"/>
        <v>≤60</v>
      </c>
      <c r="AH1012" s="94">
        <f t="shared" ca="1" si="212"/>
        <v>38</v>
      </c>
      <c r="AI1012" s="95">
        <f t="shared" si="220"/>
        <v>0</v>
      </c>
      <c r="AJ1012" s="95">
        <f t="shared" si="221"/>
        <v>0</v>
      </c>
      <c r="AK1012" s="96">
        <f t="shared" si="216"/>
        <v>0</v>
      </c>
      <c r="AL1012" s="96">
        <f t="shared" si="217"/>
        <v>0</v>
      </c>
    </row>
    <row r="1013" spans="2:38" s="97" customFormat="1" ht="39.6" x14ac:dyDescent="0.3">
      <c r="B1013" s="79">
        <f t="shared" si="218"/>
        <v>1010</v>
      </c>
      <c r="C1013" s="79"/>
      <c r="D1013" s="80" t="s">
        <v>95</v>
      </c>
      <c r="E1013" s="80"/>
      <c r="F1013" s="81"/>
      <c r="G1013" s="82" t="str">
        <f t="shared" si="219"/>
        <v xml:space="preserve">Группа от QF </v>
      </c>
      <c r="H1013" s="83"/>
      <c r="I1013" s="83"/>
      <c r="J1013" s="133"/>
      <c r="K1013" s="84"/>
      <c r="L1013" s="85"/>
      <c r="M1013" s="85"/>
      <c r="N1013" s="86"/>
      <c r="O1013" s="80"/>
      <c r="P1013" s="87"/>
      <c r="Q1013" s="88" t="str">
        <f t="shared" si="213"/>
        <v xml:space="preserve"> </v>
      </c>
      <c r="R1013" s="89"/>
      <c r="S1013" s="90" t="str">
        <f t="shared" si="214"/>
        <v xml:space="preserve"> </v>
      </c>
      <c r="T1013" s="90"/>
      <c r="U1013" s="90"/>
      <c r="V1013" s="90"/>
      <c r="W1013" s="90"/>
      <c r="X1013" s="87" t="s">
        <v>75</v>
      </c>
      <c r="Y1013" s="76"/>
      <c r="Z1013" s="91">
        <f t="shared" si="209"/>
        <v>0</v>
      </c>
      <c r="AA1013" s="88" t="str">
        <f t="shared" si="215"/>
        <v xml:space="preserve"> </v>
      </c>
      <c r="AB1013" s="91" t="str">
        <f t="shared" si="210"/>
        <v xml:space="preserve"> </v>
      </c>
      <c r="AC1013" s="78"/>
      <c r="AD1013" s="78"/>
      <c r="AE1013" s="78"/>
      <c r="AG1013" s="94" t="str">
        <f t="shared" si="211"/>
        <v>≤60</v>
      </c>
      <c r="AH1013" s="94">
        <f t="shared" ca="1" si="212"/>
        <v>47</v>
      </c>
      <c r="AI1013" s="95">
        <f t="shared" si="220"/>
        <v>0</v>
      </c>
      <c r="AJ1013" s="95">
        <f t="shared" si="221"/>
        <v>0</v>
      </c>
      <c r="AK1013" s="96">
        <f t="shared" si="216"/>
        <v>0</v>
      </c>
      <c r="AL1013" s="96">
        <f t="shared" si="217"/>
        <v>0</v>
      </c>
    </row>
    <row r="1014" spans="2:38" s="97" customFormat="1" ht="39.6" x14ac:dyDescent="0.3">
      <c r="B1014" s="79">
        <f t="shared" si="218"/>
        <v>1011</v>
      </c>
      <c r="C1014" s="79"/>
      <c r="D1014" s="80" t="s">
        <v>95</v>
      </c>
      <c r="E1014" s="80"/>
      <c r="F1014" s="81"/>
      <c r="G1014" s="82" t="str">
        <f t="shared" si="219"/>
        <v xml:space="preserve">Группа от QF </v>
      </c>
      <c r="H1014" s="83"/>
      <c r="I1014" s="83"/>
      <c r="J1014" s="133"/>
      <c r="K1014" s="84"/>
      <c r="L1014" s="85"/>
      <c r="M1014" s="85"/>
      <c r="N1014" s="86"/>
      <c r="O1014" s="80"/>
      <c r="P1014" s="87"/>
      <c r="Q1014" s="88" t="str">
        <f t="shared" si="213"/>
        <v xml:space="preserve"> </v>
      </c>
      <c r="R1014" s="89"/>
      <c r="S1014" s="90" t="str">
        <f t="shared" si="214"/>
        <v xml:space="preserve"> </v>
      </c>
      <c r="T1014" s="90"/>
      <c r="U1014" s="90"/>
      <c r="V1014" s="90"/>
      <c r="W1014" s="90"/>
      <c r="X1014" s="87" t="s">
        <v>75</v>
      </c>
      <c r="Y1014" s="76"/>
      <c r="Z1014" s="91">
        <f t="shared" si="209"/>
        <v>0</v>
      </c>
      <c r="AA1014" s="88" t="str">
        <f t="shared" si="215"/>
        <v xml:space="preserve"> </v>
      </c>
      <c r="AB1014" s="91" t="str">
        <f t="shared" si="210"/>
        <v xml:space="preserve"> </v>
      </c>
      <c r="AC1014" s="78"/>
      <c r="AD1014" s="78"/>
      <c r="AE1014" s="78"/>
      <c r="AG1014" s="94" t="str">
        <f t="shared" si="211"/>
        <v>≤60</v>
      </c>
      <c r="AH1014" s="94">
        <f t="shared" ca="1" si="212"/>
        <v>22</v>
      </c>
      <c r="AI1014" s="95">
        <f t="shared" si="220"/>
        <v>0</v>
      </c>
      <c r="AJ1014" s="95">
        <f t="shared" si="221"/>
        <v>0</v>
      </c>
      <c r="AK1014" s="96">
        <f t="shared" si="216"/>
        <v>0</v>
      </c>
      <c r="AL1014" s="96">
        <f t="shared" si="217"/>
        <v>0</v>
      </c>
    </row>
    <row r="1015" spans="2:38" s="97" customFormat="1" ht="39.6" x14ac:dyDescent="0.3">
      <c r="B1015" s="79">
        <f t="shared" si="218"/>
        <v>1012</v>
      </c>
      <c r="C1015" s="79"/>
      <c r="D1015" s="80" t="s">
        <v>95</v>
      </c>
      <c r="E1015" s="80"/>
      <c r="F1015" s="81"/>
      <c r="G1015" s="82" t="str">
        <f t="shared" si="219"/>
        <v xml:space="preserve">Группа от QF </v>
      </c>
      <c r="H1015" s="83"/>
      <c r="I1015" s="83"/>
      <c r="J1015" s="133"/>
      <c r="K1015" s="84"/>
      <c r="L1015" s="85"/>
      <c r="M1015" s="85"/>
      <c r="N1015" s="86"/>
      <c r="O1015" s="80"/>
      <c r="P1015" s="87"/>
      <c r="Q1015" s="88" t="str">
        <f t="shared" si="213"/>
        <v xml:space="preserve"> </v>
      </c>
      <c r="R1015" s="89"/>
      <c r="S1015" s="90" t="str">
        <f t="shared" si="214"/>
        <v xml:space="preserve"> </v>
      </c>
      <c r="T1015" s="90"/>
      <c r="U1015" s="90"/>
      <c r="V1015" s="90"/>
      <c r="W1015" s="90"/>
      <c r="X1015" s="87" t="s">
        <v>75</v>
      </c>
      <c r="Y1015" s="76"/>
      <c r="Z1015" s="91">
        <f t="shared" si="209"/>
        <v>0</v>
      </c>
      <c r="AA1015" s="88" t="str">
        <f t="shared" si="215"/>
        <v xml:space="preserve"> </v>
      </c>
      <c r="AB1015" s="91" t="str">
        <f t="shared" si="210"/>
        <v xml:space="preserve"> </v>
      </c>
      <c r="AC1015" s="78"/>
      <c r="AD1015" s="78"/>
      <c r="AE1015" s="78"/>
      <c r="AG1015" s="94" t="str">
        <f t="shared" si="211"/>
        <v>≤60</v>
      </c>
      <c r="AH1015" s="94">
        <f t="shared" ca="1" si="212"/>
        <v>41</v>
      </c>
      <c r="AI1015" s="95">
        <f t="shared" si="220"/>
        <v>0</v>
      </c>
      <c r="AJ1015" s="95">
        <f t="shared" si="221"/>
        <v>0</v>
      </c>
      <c r="AK1015" s="96">
        <f t="shared" si="216"/>
        <v>0</v>
      </c>
      <c r="AL1015" s="96">
        <f t="shared" si="217"/>
        <v>0</v>
      </c>
    </row>
    <row r="1016" spans="2:38" s="97" customFormat="1" ht="39.6" x14ac:dyDescent="0.3">
      <c r="B1016" s="79">
        <f t="shared" si="218"/>
        <v>1013</v>
      </c>
      <c r="C1016" s="79"/>
      <c r="D1016" s="80" t="s">
        <v>95</v>
      </c>
      <c r="E1016" s="80"/>
      <c r="F1016" s="81"/>
      <c r="G1016" s="82" t="str">
        <f t="shared" si="219"/>
        <v xml:space="preserve">Группа от QF </v>
      </c>
      <c r="H1016" s="83"/>
      <c r="I1016" s="83"/>
      <c r="J1016" s="133"/>
      <c r="K1016" s="84"/>
      <c r="L1016" s="85"/>
      <c r="M1016" s="85"/>
      <c r="N1016" s="86"/>
      <c r="O1016" s="80"/>
      <c r="P1016" s="87"/>
      <c r="Q1016" s="88" t="str">
        <f t="shared" si="213"/>
        <v xml:space="preserve"> </v>
      </c>
      <c r="R1016" s="89"/>
      <c r="S1016" s="90" t="str">
        <f t="shared" si="214"/>
        <v xml:space="preserve"> </v>
      </c>
      <c r="T1016" s="90"/>
      <c r="U1016" s="90"/>
      <c r="V1016" s="90"/>
      <c r="W1016" s="90"/>
      <c r="X1016" s="87" t="s">
        <v>75</v>
      </c>
      <c r="Y1016" s="76"/>
      <c r="Z1016" s="91">
        <f t="shared" si="209"/>
        <v>0</v>
      </c>
      <c r="AA1016" s="88" t="str">
        <f t="shared" si="215"/>
        <v xml:space="preserve"> </v>
      </c>
      <c r="AB1016" s="91" t="str">
        <f t="shared" si="210"/>
        <v xml:space="preserve"> </v>
      </c>
      <c r="AC1016" s="78"/>
      <c r="AD1016" s="78"/>
      <c r="AE1016" s="78"/>
      <c r="AG1016" s="94" t="str">
        <f t="shared" si="211"/>
        <v>≤60</v>
      </c>
      <c r="AH1016" s="94">
        <f t="shared" ca="1" si="212"/>
        <v>27</v>
      </c>
      <c r="AI1016" s="95">
        <f t="shared" si="220"/>
        <v>0</v>
      </c>
      <c r="AJ1016" s="95">
        <f t="shared" si="221"/>
        <v>0</v>
      </c>
      <c r="AK1016" s="96">
        <f t="shared" si="216"/>
        <v>0</v>
      </c>
      <c r="AL1016" s="96">
        <f t="shared" si="217"/>
        <v>0</v>
      </c>
    </row>
    <row r="1017" spans="2:38" s="97" customFormat="1" ht="39.6" x14ac:dyDescent="0.3">
      <c r="B1017" s="79">
        <f t="shared" si="218"/>
        <v>1014</v>
      </c>
      <c r="C1017" s="79"/>
      <c r="D1017" s="80" t="s">
        <v>95</v>
      </c>
      <c r="E1017" s="80"/>
      <c r="F1017" s="81"/>
      <c r="G1017" s="82" t="str">
        <f t="shared" si="219"/>
        <v xml:space="preserve">Группа от QF </v>
      </c>
      <c r="H1017" s="83"/>
      <c r="I1017" s="83"/>
      <c r="J1017" s="133"/>
      <c r="K1017" s="84"/>
      <c r="L1017" s="85"/>
      <c r="M1017" s="85"/>
      <c r="N1017" s="86"/>
      <c r="O1017" s="80"/>
      <c r="P1017" s="87"/>
      <c r="Q1017" s="88" t="str">
        <f t="shared" si="213"/>
        <v xml:space="preserve"> </v>
      </c>
      <c r="R1017" s="89"/>
      <c r="S1017" s="90" t="str">
        <f t="shared" si="214"/>
        <v xml:space="preserve"> </v>
      </c>
      <c r="T1017" s="90"/>
      <c r="U1017" s="90"/>
      <c r="V1017" s="90"/>
      <c r="W1017" s="90"/>
      <c r="X1017" s="87" t="s">
        <v>75</v>
      </c>
      <c r="Y1017" s="76"/>
      <c r="Z1017" s="91">
        <f t="shared" si="209"/>
        <v>0</v>
      </c>
      <c r="AA1017" s="88" t="str">
        <f t="shared" si="215"/>
        <v xml:space="preserve"> </v>
      </c>
      <c r="AB1017" s="91" t="str">
        <f t="shared" si="210"/>
        <v xml:space="preserve"> </v>
      </c>
      <c r="AC1017" s="78"/>
      <c r="AD1017" s="78"/>
      <c r="AE1017" s="78"/>
      <c r="AG1017" s="94" t="str">
        <f t="shared" si="211"/>
        <v>≤60</v>
      </c>
      <c r="AH1017" s="94">
        <f t="shared" ca="1" si="212"/>
        <v>27</v>
      </c>
      <c r="AI1017" s="95">
        <f t="shared" si="220"/>
        <v>0</v>
      </c>
      <c r="AJ1017" s="95">
        <f t="shared" si="221"/>
        <v>0</v>
      </c>
      <c r="AK1017" s="96">
        <f t="shared" si="216"/>
        <v>0</v>
      </c>
      <c r="AL1017" s="96">
        <f t="shared" si="217"/>
        <v>0</v>
      </c>
    </row>
    <row r="1018" spans="2:38" s="97" customFormat="1" ht="39.6" x14ac:dyDescent="0.3">
      <c r="B1018" s="79">
        <f t="shared" si="218"/>
        <v>1015</v>
      </c>
      <c r="C1018" s="79"/>
      <c r="D1018" s="80" t="s">
        <v>95</v>
      </c>
      <c r="E1018" s="80"/>
      <c r="F1018" s="81"/>
      <c r="G1018" s="82" t="str">
        <f t="shared" si="219"/>
        <v xml:space="preserve">Группа от QF </v>
      </c>
      <c r="H1018" s="83"/>
      <c r="I1018" s="83"/>
      <c r="J1018" s="133"/>
      <c r="K1018" s="84"/>
      <c r="L1018" s="85"/>
      <c r="M1018" s="85"/>
      <c r="N1018" s="86"/>
      <c r="O1018" s="80"/>
      <c r="P1018" s="87"/>
      <c r="Q1018" s="88" t="str">
        <f t="shared" si="213"/>
        <v xml:space="preserve"> </v>
      </c>
      <c r="R1018" s="89"/>
      <c r="S1018" s="90" t="str">
        <f t="shared" si="214"/>
        <v xml:space="preserve"> </v>
      </c>
      <c r="T1018" s="90"/>
      <c r="U1018" s="90"/>
      <c r="V1018" s="90"/>
      <c r="W1018" s="90"/>
      <c r="X1018" s="87" t="s">
        <v>75</v>
      </c>
      <c r="Y1018" s="76"/>
      <c r="Z1018" s="91">
        <f t="shared" si="209"/>
        <v>0</v>
      </c>
      <c r="AA1018" s="88" t="str">
        <f t="shared" si="215"/>
        <v xml:space="preserve"> </v>
      </c>
      <c r="AB1018" s="91" t="str">
        <f t="shared" si="210"/>
        <v xml:space="preserve"> </v>
      </c>
      <c r="AC1018" s="78"/>
      <c r="AD1018" s="78"/>
      <c r="AE1018" s="78"/>
      <c r="AG1018" s="94" t="str">
        <f t="shared" si="211"/>
        <v>≤60</v>
      </c>
      <c r="AH1018" s="94">
        <f t="shared" ca="1" si="212"/>
        <v>47</v>
      </c>
      <c r="AI1018" s="95">
        <f t="shared" si="220"/>
        <v>0</v>
      </c>
      <c r="AJ1018" s="95">
        <f t="shared" si="221"/>
        <v>0</v>
      </c>
      <c r="AK1018" s="96">
        <f t="shared" si="216"/>
        <v>0</v>
      </c>
      <c r="AL1018" s="96">
        <f t="shared" si="217"/>
        <v>0</v>
      </c>
    </row>
    <row r="1019" spans="2:38" s="97" customFormat="1" ht="39.6" x14ac:dyDescent="0.3">
      <c r="B1019" s="79">
        <f t="shared" si="218"/>
        <v>1016</v>
      </c>
      <c r="C1019" s="79"/>
      <c r="D1019" s="80" t="s">
        <v>95</v>
      </c>
      <c r="E1019" s="80"/>
      <c r="F1019" s="81"/>
      <c r="G1019" s="82" t="str">
        <f t="shared" si="219"/>
        <v xml:space="preserve">Группа от QF </v>
      </c>
      <c r="H1019" s="83"/>
      <c r="I1019" s="83"/>
      <c r="J1019" s="133"/>
      <c r="K1019" s="84"/>
      <c r="L1019" s="85"/>
      <c r="M1019" s="85"/>
      <c r="N1019" s="86"/>
      <c r="O1019" s="80"/>
      <c r="P1019" s="87"/>
      <c r="Q1019" s="88" t="str">
        <f t="shared" si="213"/>
        <v xml:space="preserve"> </v>
      </c>
      <c r="R1019" s="89"/>
      <c r="S1019" s="90" t="str">
        <f t="shared" si="214"/>
        <v xml:space="preserve"> </v>
      </c>
      <c r="T1019" s="90"/>
      <c r="U1019" s="90"/>
      <c r="V1019" s="90"/>
      <c r="W1019" s="90"/>
      <c r="X1019" s="87" t="s">
        <v>75</v>
      </c>
      <c r="Y1019" s="76"/>
      <c r="Z1019" s="91">
        <f t="shared" si="209"/>
        <v>0</v>
      </c>
      <c r="AA1019" s="88" t="str">
        <f t="shared" si="215"/>
        <v xml:space="preserve"> </v>
      </c>
      <c r="AB1019" s="91" t="str">
        <f t="shared" si="210"/>
        <v xml:space="preserve"> </v>
      </c>
      <c r="AC1019" s="78"/>
      <c r="AD1019" s="78"/>
      <c r="AE1019" s="78"/>
      <c r="AG1019" s="94" t="str">
        <f t="shared" si="211"/>
        <v>≤60</v>
      </c>
      <c r="AH1019" s="94">
        <f t="shared" ca="1" si="212"/>
        <v>50</v>
      </c>
      <c r="AI1019" s="95">
        <f t="shared" si="220"/>
        <v>0</v>
      </c>
      <c r="AJ1019" s="95">
        <f t="shared" si="221"/>
        <v>0</v>
      </c>
      <c r="AK1019" s="96">
        <f t="shared" si="216"/>
        <v>0</v>
      </c>
      <c r="AL1019" s="96">
        <f t="shared" si="217"/>
        <v>0</v>
      </c>
    </row>
    <row r="1020" spans="2:38" s="97" customFormat="1" ht="39.6" x14ac:dyDescent="0.3">
      <c r="B1020" s="79">
        <f t="shared" si="218"/>
        <v>1017</v>
      </c>
      <c r="C1020" s="79"/>
      <c r="D1020" s="80" t="s">
        <v>95</v>
      </c>
      <c r="E1020" s="80"/>
      <c r="F1020" s="81"/>
      <c r="G1020" s="82" t="str">
        <f t="shared" si="219"/>
        <v xml:space="preserve">Группа от QF </v>
      </c>
      <c r="H1020" s="83"/>
      <c r="I1020" s="83"/>
      <c r="J1020" s="133"/>
      <c r="K1020" s="84"/>
      <c r="L1020" s="85"/>
      <c r="M1020" s="85"/>
      <c r="N1020" s="86"/>
      <c r="O1020" s="80"/>
      <c r="P1020" s="87"/>
      <c r="Q1020" s="88" t="str">
        <f t="shared" si="213"/>
        <v xml:space="preserve"> </v>
      </c>
      <c r="R1020" s="89"/>
      <c r="S1020" s="90" t="str">
        <f t="shared" si="214"/>
        <v xml:space="preserve"> </v>
      </c>
      <c r="T1020" s="90"/>
      <c r="U1020" s="90"/>
      <c r="V1020" s="90"/>
      <c r="W1020" s="90"/>
      <c r="X1020" s="87" t="s">
        <v>75</v>
      </c>
      <c r="Y1020" s="76"/>
      <c r="Z1020" s="91">
        <f t="shared" si="209"/>
        <v>0</v>
      </c>
      <c r="AA1020" s="88" t="str">
        <f t="shared" si="215"/>
        <v xml:space="preserve"> </v>
      </c>
      <c r="AB1020" s="91" t="str">
        <f t="shared" si="210"/>
        <v xml:space="preserve"> </v>
      </c>
      <c r="AC1020" s="78"/>
      <c r="AD1020" s="78"/>
      <c r="AE1020" s="78"/>
      <c r="AG1020" s="94" t="str">
        <f t="shared" si="211"/>
        <v>≤60</v>
      </c>
      <c r="AH1020" s="94">
        <f t="shared" ca="1" si="212"/>
        <v>40</v>
      </c>
      <c r="AI1020" s="95">
        <f t="shared" si="220"/>
        <v>0</v>
      </c>
      <c r="AJ1020" s="95">
        <f t="shared" si="221"/>
        <v>0</v>
      </c>
      <c r="AK1020" s="96">
        <f t="shared" si="216"/>
        <v>0</v>
      </c>
      <c r="AL1020" s="96">
        <f t="shared" si="217"/>
        <v>0</v>
      </c>
    </row>
    <row r="1021" spans="2:38" s="97" customFormat="1" ht="39.6" x14ac:dyDescent="0.3">
      <c r="B1021" s="79">
        <f t="shared" si="218"/>
        <v>1018</v>
      </c>
      <c r="C1021" s="79"/>
      <c r="D1021" s="80" t="s">
        <v>95</v>
      </c>
      <c r="E1021" s="80"/>
      <c r="F1021" s="81"/>
      <c r="G1021" s="82" t="str">
        <f t="shared" si="219"/>
        <v xml:space="preserve">Группа от QF </v>
      </c>
      <c r="H1021" s="83"/>
      <c r="I1021" s="83"/>
      <c r="J1021" s="133"/>
      <c r="K1021" s="84"/>
      <c r="L1021" s="85"/>
      <c r="M1021" s="85"/>
      <c r="N1021" s="86"/>
      <c r="O1021" s="80"/>
      <c r="P1021" s="87"/>
      <c r="Q1021" s="88" t="str">
        <f t="shared" si="213"/>
        <v xml:space="preserve"> </v>
      </c>
      <c r="R1021" s="89"/>
      <c r="S1021" s="90" t="str">
        <f t="shared" si="214"/>
        <v xml:space="preserve"> </v>
      </c>
      <c r="T1021" s="90"/>
      <c r="U1021" s="90"/>
      <c r="V1021" s="90"/>
      <c r="W1021" s="90"/>
      <c r="X1021" s="87" t="s">
        <v>75</v>
      </c>
      <c r="Y1021" s="76"/>
      <c r="Z1021" s="91">
        <f t="shared" si="209"/>
        <v>0</v>
      </c>
      <c r="AA1021" s="88" t="str">
        <f t="shared" si="215"/>
        <v xml:space="preserve"> </v>
      </c>
      <c r="AB1021" s="91" t="str">
        <f t="shared" si="210"/>
        <v xml:space="preserve"> </v>
      </c>
      <c r="AC1021" s="78"/>
      <c r="AD1021" s="78"/>
      <c r="AE1021" s="78"/>
      <c r="AG1021" s="94" t="str">
        <f t="shared" si="211"/>
        <v>≤60</v>
      </c>
      <c r="AH1021" s="94">
        <f t="shared" ca="1" si="212"/>
        <v>47</v>
      </c>
      <c r="AI1021" s="95">
        <f t="shared" si="220"/>
        <v>0</v>
      </c>
      <c r="AJ1021" s="95">
        <f t="shared" si="221"/>
        <v>0</v>
      </c>
      <c r="AK1021" s="96">
        <f t="shared" si="216"/>
        <v>0</v>
      </c>
      <c r="AL1021" s="96">
        <f t="shared" si="217"/>
        <v>0</v>
      </c>
    </row>
    <row r="1022" spans="2:38" s="97" customFormat="1" ht="39.6" x14ac:dyDescent="0.3">
      <c r="B1022" s="79">
        <f t="shared" si="218"/>
        <v>1019</v>
      </c>
      <c r="C1022" s="79"/>
      <c r="D1022" s="80" t="s">
        <v>95</v>
      </c>
      <c r="E1022" s="80"/>
      <c r="F1022" s="81"/>
      <c r="G1022" s="82" t="str">
        <f t="shared" si="219"/>
        <v xml:space="preserve">Группа от QF </v>
      </c>
      <c r="H1022" s="83"/>
      <c r="I1022" s="83"/>
      <c r="J1022" s="133"/>
      <c r="K1022" s="84"/>
      <c r="L1022" s="85"/>
      <c r="M1022" s="85"/>
      <c r="N1022" s="86"/>
      <c r="O1022" s="80"/>
      <c r="P1022" s="87"/>
      <c r="Q1022" s="88" t="str">
        <f t="shared" si="213"/>
        <v xml:space="preserve"> </v>
      </c>
      <c r="R1022" s="89"/>
      <c r="S1022" s="90" t="str">
        <f t="shared" si="214"/>
        <v xml:space="preserve"> </v>
      </c>
      <c r="T1022" s="90"/>
      <c r="U1022" s="90"/>
      <c r="V1022" s="90"/>
      <c r="W1022" s="90"/>
      <c r="X1022" s="87" t="s">
        <v>75</v>
      </c>
      <c r="Y1022" s="76"/>
      <c r="Z1022" s="91">
        <f t="shared" si="209"/>
        <v>0</v>
      </c>
      <c r="AA1022" s="88" t="str">
        <f t="shared" si="215"/>
        <v xml:space="preserve"> </v>
      </c>
      <c r="AB1022" s="91" t="str">
        <f t="shared" si="210"/>
        <v xml:space="preserve"> </v>
      </c>
      <c r="AC1022" s="78"/>
      <c r="AD1022" s="78"/>
      <c r="AE1022" s="78"/>
      <c r="AG1022" s="94" t="str">
        <f t="shared" si="211"/>
        <v>≤60</v>
      </c>
      <c r="AH1022" s="94">
        <f t="shared" ca="1" si="212"/>
        <v>34</v>
      </c>
      <c r="AI1022" s="95">
        <f t="shared" si="220"/>
        <v>0</v>
      </c>
      <c r="AJ1022" s="95">
        <f t="shared" si="221"/>
        <v>0</v>
      </c>
      <c r="AK1022" s="96">
        <f t="shared" si="216"/>
        <v>0</v>
      </c>
      <c r="AL1022" s="96">
        <f t="shared" si="217"/>
        <v>0</v>
      </c>
    </row>
    <row r="1023" spans="2:38" s="97" customFormat="1" ht="39.6" x14ac:dyDescent="0.3">
      <c r="B1023" s="79">
        <f t="shared" si="218"/>
        <v>1020</v>
      </c>
      <c r="C1023" s="79"/>
      <c r="D1023" s="80" t="s">
        <v>95</v>
      </c>
      <c r="E1023" s="80"/>
      <c r="F1023" s="81"/>
      <c r="G1023" s="82" t="str">
        <f t="shared" si="219"/>
        <v xml:space="preserve">Группа от QF </v>
      </c>
      <c r="H1023" s="83"/>
      <c r="I1023" s="83"/>
      <c r="J1023" s="133"/>
      <c r="K1023" s="84"/>
      <c r="L1023" s="85"/>
      <c r="M1023" s="85"/>
      <c r="N1023" s="86"/>
      <c r="O1023" s="80"/>
      <c r="P1023" s="87"/>
      <c r="Q1023" s="88" t="str">
        <f t="shared" si="213"/>
        <v xml:space="preserve"> </v>
      </c>
      <c r="R1023" s="89"/>
      <c r="S1023" s="90" t="str">
        <f t="shared" si="214"/>
        <v xml:space="preserve"> </v>
      </c>
      <c r="T1023" s="90"/>
      <c r="U1023" s="90"/>
      <c r="V1023" s="90"/>
      <c r="W1023" s="90"/>
      <c r="X1023" s="87" t="s">
        <v>75</v>
      </c>
      <c r="Y1023" s="76"/>
      <c r="Z1023" s="91">
        <f t="shared" si="209"/>
        <v>0</v>
      </c>
      <c r="AA1023" s="88" t="str">
        <f t="shared" si="215"/>
        <v xml:space="preserve"> </v>
      </c>
      <c r="AB1023" s="91" t="str">
        <f t="shared" si="210"/>
        <v xml:space="preserve"> </v>
      </c>
      <c r="AC1023" s="78"/>
      <c r="AD1023" s="78"/>
      <c r="AE1023" s="78"/>
      <c r="AG1023" s="94" t="str">
        <f t="shared" si="211"/>
        <v>≤60</v>
      </c>
      <c r="AH1023" s="94">
        <f t="shared" ca="1" si="212"/>
        <v>50</v>
      </c>
      <c r="AI1023" s="95">
        <f t="shared" si="220"/>
        <v>0</v>
      </c>
      <c r="AJ1023" s="95">
        <f t="shared" si="221"/>
        <v>0</v>
      </c>
      <c r="AK1023" s="96">
        <f t="shared" si="216"/>
        <v>0</v>
      </c>
      <c r="AL1023" s="96">
        <f t="shared" si="217"/>
        <v>0</v>
      </c>
    </row>
    <row r="1024" spans="2:38" s="97" customFormat="1" ht="39.6" x14ac:dyDescent="0.3">
      <c r="B1024" s="79">
        <f t="shared" si="218"/>
        <v>1021</v>
      </c>
      <c r="C1024" s="79"/>
      <c r="D1024" s="80" t="s">
        <v>95</v>
      </c>
      <c r="E1024" s="80"/>
      <c r="F1024" s="81"/>
      <c r="G1024" s="82" t="str">
        <f t="shared" si="219"/>
        <v xml:space="preserve">Группа от QF </v>
      </c>
      <c r="H1024" s="83"/>
      <c r="I1024" s="83"/>
      <c r="J1024" s="133"/>
      <c r="K1024" s="84"/>
      <c r="L1024" s="85"/>
      <c r="M1024" s="85"/>
      <c r="N1024" s="86"/>
      <c r="O1024" s="80"/>
      <c r="P1024" s="87"/>
      <c r="Q1024" s="88" t="str">
        <f t="shared" si="213"/>
        <v xml:space="preserve"> </v>
      </c>
      <c r="R1024" s="89"/>
      <c r="S1024" s="90" t="str">
        <f t="shared" si="214"/>
        <v xml:space="preserve"> </v>
      </c>
      <c r="T1024" s="90"/>
      <c r="U1024" s="90"/>
      <c r="V1024" s="90"/>
      <c r="W1024" s="90"/>
      <c r="X1024" s="87" t="s">
        <v>75</v>
      </c>
      <c r="Y1024" s="76"/>
      <c r="Z1024" s="91">
        <f t="shared" si="209"/>
        <v>0</v>
      </c>
      <c r="AA1024" s="88" t="str">
        <f t="shared" si="215"/>
        <v xml:space="preserve"> </v>
      </c>
      <c r="AB1024" s="91" t="str">
        <f t="shared" si="210"/>
        <v xml:space="preserve"> </v>
      </c>
      <c r="AC1024" s="78"/>
      <c r="AD1024" s="78"/>
      <c r="AE1024" s="78"/>
      <c r="AG1024" s="94" t="str">
        <f t="shared" si="211"/>
        <v>≤60</v>
      </c>
      <c r="AH1024" s="94">
        <f t="shared" ca="1" si="212"/>
        <v>21</v>
      </c>
      <c r="AI1024" s="95">
        <f t="shared" si="220"/>
        <v>0</v>
      </c>
      <c r="AJ1024" s="95">
        <f t="shared" si="221"/>
        <v>0</v>
      </c>
      <c r="AK1024" s="96">
        <f t="shared" si="216"/>
        <v>0</v>
      </c>
      <c r="AL1024" s="96">
        <f t="shared" si="217"/>
        <v>0</v>
      </c>
    </row>
    <row r="1025" spans="2:38" s="97" customFormat="1" ht="39.6" x14ac:dyDescent="0.3">
      <c r="B1025" s="79">
        <f t="shared" si="218"/>
        <v>1022</v>
      </c>
      <c r="C1025" s="79"/>
      <c r="D1025" s="80" t="s">
        <v>95</v>
      </c>
      <c r="E1025" s="80"/>
      <c r="F1025" s="81"/>
      <c r="G1025" s="82" t="str">
        <f t="shared" si="219"/>
        <v xml:space="preserve">Группа от QF </v>
      </c>
      <c r="H1025" s="83"/>
      <c r="I1025" s="83"/>
      <c r="J1025" s="133"/>
      <c r="K1025" s="84"/>
      <c r="L1025" s="85"/>
      <c r="M1025" s="85"/>
      <c r="N1025" s="86"/>
      <c r="O1025" s="80"/>
      <c r="P1025" s="87"/>
      <c r="Q1025" s="88" t="str">
        <f t="shared" si="213"/>
        <v xml:space="preserve"> </v>
      </c>
      <c r="R1025" s="89"/>
      <c r="S1025" s="90" t="str">
        <f t="shared" si="214"/>
        <v xml:space="preserve"> </v>
      </c>
      <c r="T1025" s="90"/>
      <c r="U1025" s="90"/>
      <c r="V1025" s="90"/>
      <c r="W1025" s="90"/>
      <c r="X1025" s="87" t="s">
        <v>75</v>
      </c>
      <c r="Y1025" s="76"/>
      <c r="Z1025" s="91">
        <f t="shared" si="209"/>
        <v>0</v>
      </c>
      <c r="AA1025" s="88" t="str">
        <f t="shared" si="215"/>
        <v xml:space="preserve"> </v>
      </c>
      <c r="AB1025" s="91" t="str">
        <f t="shared" si="210"/>
        <v xml:space="preserve"> </v>
      </c>
      <c r="AC1025" s="78"/>
      <c r="AD1025" s="78"/>
      <c r="AE1025" s="78"/>
      <c r="AG1025" s="94" t="str">
        <f t="shared" si="211"/>
        <v>≤60</v>
      </c>
      <c r="AH1025" s="94">
        <f t="shared" ca="1" si="212"/>
        <v>44</v>
      </c>
      <c r="AI1025" s="95">
        <f t="shared" si="220"/>
        <v>0</v>
      </c>
      <c r="AJ1025" s="95">
        <f t="shared" si="221"/>
        <v>0</v>
      </c>
      <c r="AK1025" s="96">
        <f t="shared" si="216"/>
        <v>0</v>
      </c>
      <c r="AL1025" s="96">
        <f t="shared" si="217"/>
        <v>0</v>
      </c>
    </row>
    <row r="1026" spans="2:38" s="97" customFormat="1" ht="39.6" x14ac:dyDescent="0.3">
      <c r="B1026" s="79">
        <f t="shared" si="218"/>
        <v>1023</v>
      </c>
      <c r="C1026" s="79"/>
      <c r="D1026" s="80" t="s">
        <v>95</v>
      </c>
      <c r="E1026" s="80"/>
      <c r="F1026" s="81"/>
      <c r="G1026" s="82" t="str">
        <f t="shared" si="219"/>
        <v xml:space="preserve">Группа от QF </v>
      </c>
      <c r="H1026" s="83"/>
      <c r="I1026" s="83"/>
      <c r="J1026" s="133"/>
      <c r="K1026" s="84"/>
      <c r="L1026" s="85"/>
      <c r="M1026" s="85"/>
      <c r="N1026" s="86"/>
      <c r="O1026" s="80"/>
      <c r="P1026" s="87"/>
      <c r="Q1026" s="88" t="str">
        <f t="shared" si="213"/>
        <v xml:space="preserve"> </v>
      </c>
      <c r="R1026" s="89"/>
      <c r="S1026" s="90" t="str">
        <f t="shared" si="214"/>
        <v xml:space="preserve"> </v>
      </c>
      <c r="T1026" s="90"/>
      <c r="U1026" s="90"/>
      <c r="V1026" s="90"/>
      <c r="W1026" s="90"/>
      <c r="X1026" s="87" t="s">
        <v>75</v>
      </c>
      <c r="Y1026" s="76"/>
      <c r="Z1026" s="91">
        <f t="shared" si="209"/>
        <v>0</v>
      </c>
      <c r="AA1026" s="88" t="str">
        <f t="shared" si="215"/>
        <v xml:space="preserve"> </v>
      </c>
      <c r="AB1026" s="91" t="str">
        <f t="shared" si="210"/>
        <v xml:space="preserve"> </v>
      </c>
      <c r="AC1026" s="78"/>
      <c r="AD1026" s="78"/>
      <c r="AE1026" s="78"/>
      <c r="AG1026" s="94" t="str">
        <f t="shared" si="211"/>
        <v>≤60</v>
      </c>
      <c r="AH1026" s="94">
        <f t="shared" ca="1" si="212"/>
        <v>45</v>
      </c>
      <c r="AI1026" s="95">
        <f t="shared" si="220"/>
        <v>0</v>
      </c>
      <c r="AJ1026" s="95">
        <f t="shared" si="221"/>
        <v>0</v>
      </c>
      <c r="AK1026" s="96">
        <f t="shared" si="216"/>
        <v>0</v>
      </c>
      <c r="AL1026" s="96">
        <f t="shared" si="217"/>
        <v>0</v>
      </c>
    </row>
    <row r="1027" spans="2:38" s="97" customFormat="1" ht="39.6" x14ac:dyDescent="0.3">
      <c r="B1027" s="79">
        <f t="shared" si="218"/>
        <v>1024</v>
      </c>
      <c r="C1027" s="79"/>
      <c r="D1027" s="80" t="s">
        <v>95</v>
      </c>
      <c r="E1027" s="80"/>
      <c r="F1027" s="81"/>
      <c r="G1027" s="82" t="str">
        <f t="shared" si="219"/>
        <v xml:space="preserve">Группа от QF </v>
      </c>
      <c r="H1027" s="83"/>
      <c r="I1027" s="83"/>
      <c r="J1027" s="133"/>
      <c r="K1027" s="84"/>
      <c r="L1027" s="85"/>
      <c r="M1027" s="85"/>
      <c r="N1027" s="86"/>
      <c r="O1027" s="80"/>
      <c r="P1027" s="87"/>
      <c r="Q1027" s="88" t="str">
        <f t="shared" si="213"/>
        <v xml:space="preserve"> </v>
      </c>
      <c r="R1027" s="89"/>
      <c r="S1027" s="90" t="str">
        <f t="shared" si="214"/>
        <v xml:space="preserve"> </v>
      </c>
      <c r="T1027" s="90"/>
      <c r="U1027" s="90"/>
      <c r="V1027" s="90"/>
      <c r="W1027" s="90"/>
      <c r="X1027" s="87" t="s">
        <v>75</v>
      </c>
      <c r="Y1027" s="76"/>
      <c r="Z1027" s="91">
        <f t="shared" ref="Z1027:Z1090" si="222">IF(R1027=$AC$1,J1027*3,IF(R1027=$AD$1,J1027*5,IF(R1027=$AE$1,J1027*8,IF(R1027=$AF$1,J1027*12*0.75,0))))</f>
        <v>0</v>
      </c>
      <c r="AA1027" s="88" t="str">
        <f t="shared" si="215"/>
        <v xml:space="preserve"> </v>
      </c>
      <c r="AB1027" s="91" t="str">
        <f t="shared" ref="AB1027:AB1090" si="223">IF(R1027=$AC$1,J1027*5,IF(R1027=$AD$1,J1027*10,IF(R1027=$AE$1,J1027*10,IF(R1027=$AF$1,J1027*12," "))))</f>
        <v xml:space="preserve"> </v>
      </c>
      <c r="AC1027" s="78"/>
      <c r="AD1027" s="78"/>
      <c r="AE1027" s="78"/>
      <c r="AG1027" s="94" t="str">
        <f t="shared" ref="AG1027:AG1090" si="224">IF(J1027&gt;63,"≤120","≤60")</f>
        <v>≤60</v>
      </c>
      <c r="AH1027" s="94">
        <f t="shared" ref="AH1027:AH1090" ca="1" si="225">IF(J1027&lt;63,RANDBETWEEN(20,50),RANDBETWEEN(60,110))</f>
        <v>33</v>
      </c>
      <c r="AI1027" s="95">
        <f t="shared" si="220"/>
        <v>0</v>
      </c>
      <c r="AJ1027" s="95">
        <f t="shared" si="221"/>
        <v>0</v>
      </c>
      <c r="AK1027" s="96">
        <f t="shared" si="216"/>
        <v>0</v>
      </c>
      <c r="AL1027" s="96">
        <f t="shared" si="217"/>
        <v>0</v>
      </c>
    </row>
    <row r="1028" spans="2:38" s="97" customFormat="1" ht="39.6" x14ac:dyDescent="0.3">
      <c r="B1028" s="79">
        <f t="shared" si="218"/>
        <v>1025</v>
      </c>
      <c r="C1028" s="79"/>
      <c r="D1028" s="80" t="s">
        <v>95</v>
      </c>
      <c r="E1028" s="80"/>
      <c r="F1028" s="81"/>
      <c r="G1028" s="82" t="str">
        <f t="shared" si="219"/>
        <v xml:space="preserve">Группа от QF </v>
      </c>
      <c r="H1028" s="83"/>
      <c r="I1028" s="83"/>
      <c r="J1028" s="133"/>
      <c r="K1028" s="84"/>
      <c r="L1028" s="85"/>
      <c r="M1028" s="85"/>
      <c r="N1028" s="86"/>
      <c r="O1028" s="80"/>
      <c r="P1028" s="87"/>
      <c r="Q1028" s="88" t="str">
        <f t="shared" ref="Q1028:Q1091" si="226">IF(Z1028=0," ","-")</f>
        <v xml:space="preserve"> </v>
      </c>
      <c r="R1028" s="89"/>
      <c r="S1028" s="90" t="str">
        <f t="shared" ref="S1028:S1091" si="227">IF(Z1028=0," ","-")</f>
        <v xml:space="preserve"> </v>
      </c>
      <c r="T1028" s="90"/>
      <c r="U1028" s="90"/>
      <c r="V1028" s="90"/>
      <c r="W1028" s="90"/>
      <c r="X1028" s="87" t="s">
        <v>75</v>
      </c>
      <c r="Y1028" s="76"/>
      <c r="Z1028" s="91">
        <f t="shared" si="222"/>
        <v>0</v>
      </c>
      <c r="AA1028" s="88" t="str">
        <f t="shared" ref="AA1028:AA1091" si="228">IF(Z1028=0," ","-")</f>
        <v xml:space="preserve"> </v>
      </c>
      <c r="AB1028" s="91" t="str">
        <f t="shared" si="223"/>
        <v xml:space="preserve"> </v>
      </c>
      <c r="AC1028" s="78"/>
      <c r="AD1028" s="78"/>
      <c r="AE1028" s="78"/>
      <c r="AG1028" s="94" t="str">
        <f t="shared" si="224"/>
        <v>≤60</v>
      </c>
      <c r="AH1028" s="94">
        <f t="shared" ca="1" si="225"/>
        <v>27</v>
      </c>
      <c r="AI1028" s="95">
        <f t="shared" si="220"/>
        <v>0</v>
      </c>
      <c r="AJ1028" s="95">
        <f t="shared" si="221"/>
        <v>0</v>
      </c>
      <c r="AK1028" s="96">
        <f t="shared" ref="AK1028:AK1091" si="229">ROUND(J1028*1.13,0)</f>
        <v>0</v>
      </c>
      <c r="AL1028" s="96">
        <f t="shared" ref="AL1028:AL1091" si="230">ROUND(J1028*1.45,0)</f>
        <v>0</v>
      </c>
    </row>
    <row r="1029" spans="2:38" s="97" customFormat="1" ht="39.6" x14ac:dyDescent="0.3">
      <c r="B1029" s="79">
        <f t="shared" si="218"/>
        <v>1026</v>
      </c>
      <c r="C1029" s="79"/>
      <c r="D1029" s="80" t="s">
        <v>95</v>
      </c>
      <c r="E1029" s="80"/>
      <c r="F1029" s="81"/>
      <c r="G1029" s="82" t="str">
        <f t="shared" si="219"/>
        <v xml:space="preserve">Группа от QF </v>
      </c>
      <c r="H1029" s="83"/>
      <c r="I1029" s="83"/>
      <c r="J1029" s="133"/>
      <c r="K1029" s="84"/>
      <c r="L1029" s="85"/>
      <c r="M1029" s="85"/>
      <c r="N1029" s="86"/>
      <c r="O1029" s="80"/>
      <c r="P1029" s="87"/>
      <c r="Q1029" s="88" t="str">
        <f t="shared" si="226"/>
        <v xml:space="preserve"> </v>
      </c>
      <c r="R1029" s="89"/>
      <c r="S1029" s="90" t="str">
        <f t="shared" si="227"/>
        <v xml:space="preserve"> </v>
      </c>
      <c r="T1029" s="90"/>
      <c r="U1029" s="90"/>
      <c r="V1029" s="90"/>
      <c r="W1029" s="90"/>
      <c r="X1029" s="87" t="s">
        <v>75</v>
      </c>
      <c r="Y1029" s="76"/>
      <c r="Z1029" s="91">
        <f t="shared" si="222"/>
        <v>0</v>
      </c>
      <c r="AA1029" s="88" t="str">
        <f t="shared" si="228"/>
        <v xml:space="preserve"> </v>
      </c>
      <c r="AB1029" s="91" t="str">
        <f t="shared" si="223"/>
        <v xml:space="preserve"> </v>
      </c>
      <c r="AC1029" s="78"/>
      <c r="AD1029" s="78"/>
      <c r="AE1029" s="78"/>
      <c r="AG1029" s="94" t="str">
        <f t="shared" si="224"/>
        <v>≤60</v>
      </c>
      <c r="AH1029" s="94">
        <f t="shared" ca="1" si="225"/>
        <v>31</v>
      </c>
      <c r="AI1029" s="95">
        <f t="shared" si="220"/>
        <v>0</v>
      </c>
      <c r="AJ1029" s="95">
        <f t="shared" si="221"/>
        <v>0</v>
      </c>
      <c r="AK1029" s="96">
        <f t="shared" si="229"/>
        <v>0</v>
      </c>
      <c r="AL1029" s="96">
        <f t="shared" si="230"/>
        <v>0</v>
      </c>
    </row>
    <row r="1030" spans="2:38" s="97" customFormat="1" ht="39.6" x14ac:dyDescent="0.3">
      <c r="B1030" s="79">
        <f t="shared" ref="B1030:B1093" si="231">(IF(B1028+B1029=0,(B1027+1),(IF(B1029=0,(B1028+1),B1029+1))))</f>
        <v>1027</v>
      </c>
      <c r="C1030" s="79"/>
      <c r="D1030" s="80" t="s">
        <v>95</v>
      </c>
      <c r="E1030" s="80"/>
      <c r="F1030" s="81"/>
      <c r="G1030" s="82" t="str">
        <f t="shared" si="219"/>
        <v xml:space="preserve">Группа от QF </v>
      </c>
      <c r="H1030" s="83"/>
      <c r="I1030" s="83"/>
      <c r="J1030" s="133"/>
      <c r="K1030" s="84"/>
      <c r="L1030" s="85"/>
      <c r="M1030" s="85"/>
      <c r="N1030" s="86"/>
      <c r="O1030" s="80"/>
      <c r="P1030" s="87"/>
      <c r="Q1030" s="88" t="str">
        <f t="shared" si="226"/>
        <v xml:space="preserve"> </v>
      </c>
      <c r="R1030" s="89"/>
      <c r="S1030" s="90" t="str">
        <f t="shared" si="227"/>
        <v xml:space="preserve"> </v>
      </c>
      <c r="T1030" s="90"/>
      <c r="U1030" s="90"/>
      <c r="V1030" s="90"/>
      <c r="W1030" s="90"/>
      <c r="X1030" s="87" t="s">
        <v>75</v>
      </c>
      <c r="Y1030" s="76"/>
      <c r="Z1030" s="91">
        <f t="shared" si="222"/>
        <v>0</v>
      </c>
      <c r="AA1030" s="88" t="str">
        <f t="shared" si="228"/>
        <v xml:space="preserve"> </v>
      </c>
      <c r="AB1030" s="91" t="str">
        <f t="shared" si="223"/>
        <v xml:space="preserve"> </v>
      </c>
      <c r="AC1030" s="78"/>
      <c r="AD1030" s="78"/>
      <c r="AE1030" s="78"/>
      <c r="AG1030" s="94" t="str">
        <f t="shared" si="224"/>
        <v>≤60</v>
      </c>
      <c r="AH1030" s="94">
        <f t="shared" ca="1" si="225"/>
        <v>31</v>
      </c>
      <c r="AI1030" s="95">
        <f t="shared" si="220"/>
        <v>0</v>
      </c>
      <c r="AJ1030" s="95">
        <f t="shared" si="221"/>
        <v>0</v>
      </c>
      <c r="AK1030" s="96">
        <f t="shared" si="229"/>
        <v>0</v>
      </c>
      <c r="AL1030" s="96">
        <f t="shared" si="230"/>
        <v>0</v>
      </c>
    </row>
    <row r="1031" spans="2:38" s="97" customFormat="1" ht="39.6" x14ac:dyDescent="0.3">
      <c r="B1031" s="79">
        <f t="shared" si="231"/>
        <v>1028</v>
      </c>
      <c r="C1031" s="79"/>
      <c r="D1031" s="80" t="s">
        <v>95</v>
      </c>
      <c r="E1031" s="80"/>
      <c r="F1031" s="81"/>
      <c r="G1031" s="82" t="str">
        <f t="shared" si="219"/>
        <v xml:space="preserve">Группа от QF </v>
      </c>
      <c r="H1031" s="83"/>
      <c r="I1031" s="83"/>
      <c r="J1031" s="133"/>
      <c r="K1031" s="84"/>
      <c r="L1031" s="85"/>
      <c r="M1031" s="85"/>
      <c r="N1031" s="86"/>
      <c r="O1031" s="80"/>
      <c r="P1031" s="87"/>
      <c r="Q1031" s="88" t="str">
        <f t="shared" si="226"/>
        <v xml:space="preserve"> </v>
      </c>
      <c r="R1031" s="89"/>
      <c r="S1031" s="90" t="str">
        <f t="shared" si="227"/>
        <v xml:space="preserve"> </v>
      </c>
      <c r="T1031" s="90"/>
      <c r="U1031" s="90"/>
      <c r="V1031" s="90"/>
      <c r="W1031" s="90"/>
      <c r="X1031" s="87" t="s">
        <v>75</v>
      </c>
      <c r="Y1031" s="76"/>
      <c r="Z1031" s="91">
        <f t="shared" si="222"/>
        <v>0</v>
      </c>
      <c r="AA1031" s="88" t="str">
        <f t="shared" si="228"/>
        <v xml:space="preserve"> </v>
      </c>
      <c r="AB1031" s="91" t="str">
        <f t="shared" si="223"/>
        <v xml:space="preserve"> </v>
      </c>
      <c r="AC1031" s="78"/>
      <c r="AD1031" s="78"/>
      <c r="AE1031" s="78"/>
      <c r="AG1031" s="94" t="str">
        <f t="shared" si="224"/>
        <v>≤60</v>
      </c>
      <c r="AH1031" s="94">
        <f t="shared" ca="1" si="225"/>
        <v>44</v>
      </c>
      <c r="AI1031" s="95">
        <f t="shared" si="220"/>
        <v>0</v>
      </c>
      <c r="AJ1031" s="95">
        <f t="shared" si="221"/>
        <v>0</v>
      </c>
      <c r="AK1031" s="96">
        <f t="shared" si="229"/>
        <v>0</v>
      </c>
      <c r="AL1031" s="96">
        <f t="shared" si="230"/>
        <v>0</v>
      </c>
    </row>
    <row r="1032" spans="2:38" s="97" customFormat="1" ht="39.6" x14ac:dyDescent="0.3">
      <c r="B1032" s="79">
        <f t="shared" si="231"/>
        <v>1029</v>
      </c>
      <c r="C1032" s="79"/>
      <c r="D1032" s="80" t="s">
        <v>95</v>
      </c>
      <c r="E1032" s="80"/>
      <c r="F1032" s="81"/>
      <c r="G1032" s="82" t="str">
        <f t="shared" si="219"/>
        <v xml:space="preserve">Группа от QF </v>
      </c>
      <c r="H1032" s="83"/>
      <c r="I1032" s="83"/>
      <c r="J1032" s="133"/>
      <c r="K1032" s="84"/>
      <c r="L1032" s="85"/>
      <c r="M1032" s="85"/>
      <c r="N1032" s="86"/>
      <c r="O1032" s="80"/>
      <c r="P1032" s="87"/>
      <c r="Q1032" s="88" t="str">
        <f t="shared" si="226"/>
        <v xml:space="preserve"> </v>
      </c>
      <c r="R1032" s="89"/>
      <c r="S1032" s="90" t="str">
        <f t="shared" si="227"/>
        <v xml:space="preserve"> </v>
      </c>
      <c r="T1032" s="90"/>
      <c r="U1032" s="90"/>
      <c r="V1032" s="90"/>
      <c r="W1032" s="90"/>
      <c r="X1032" s="87" t="s">
        <v>75</v>
      </c>
      <c r="Y1032" s="76"/>
      <c r="Z1032" s="91">
        <f t="shared" si="222"/>
        <v>0</v>
      </c>
      <c r="AA1032" s="88" t="str">
        <f t="shared" si="228"/>
        <v xml:space="preserve"> </v>
      </c>
      <c r="AB1032" s="91" t="str">
        <f t="shared" si="223"/>
        <v xml:space="preserve"> </v>
      </c>
      <c r="AC1032" s="78"/>
      <c r="AD1032" s="78"/>
      <c r="AE1032" s="78"/>
      <c r="AG1032" s="94" t="str">
        <f t="shared" si="224"/>
        <v>≤60</v>
      </c>
      <c r="AH1032" s="94">
        <f t="shared" ca="1" si="225"/>
        <v>22</v>
      </c>
      <c r="AI1032" s="95">
        <f t="shared" si="220"/>
        <v>0</v>
      </c>
      <c r="AJ1032" s="95">
        <f t="shared" si="221"/>
        <v>0</v>
      </c>
      <c r="AK1032" s="96">
        <f t="shared" si="229"/>
        <v>0</v>
      </c>
      <c r="AL1032" s="96">
        <f t="shared" si="230"/>
        <v>0</v>
      </c>
    </row>
    <row r="1033" spans="2:38" s="97" customFormat="1" ht="39.6" x14ac:dyDescent="0.3">
      <c r="B1033" s="79">
        <f t="shared" si="231"/>
        <v>1030</v>
      </c>
      <c r="C1033" s="79"/>
      <c r="D1033" s="80" t="s">
        <v>95</v>
      </c>
      <c r="E1033" s="80"/>
      <c r="F1033" s="81"/>
      <c r="G1033" s="82" t="str">
        <f t="shared" si="219"/>
        <v xml:space="preserve">Группа от QF </v>
      </c>
      <c r="H1033" s="83"/>
      <c r="I1033" s="83"/>
      <c r="J1033" s="133"/>
      <c r="K1033" s="84"/>
      <c r="L1033" s="85"/>
      <c r="M1033" s="85"/>
      <c r="N1033" s="86"/>
      <c r="O1033" s="80"/>
      <c r="P1033" s="87"/>
      <c r="Q1033" s="88" t="str">
        <f t="shared" si="226"/>
        <v xml:space="preserve"> </v>
      </c>
      <c r="R1033" s="89"/>
      <c r="S1033" s="90" t="str">
        <f t="shared" si="227"/>
        <v xml:space="preserve"> </v>
      </c>
      <c r="T1033" s="90"/>
      <c r="U1033" s="90"/>
      <c r="V1033" s="90"/>
      <c r="W1033" s="90"/>
      <c r="X1033" s="87" t="s">
        <v>75</v>
      </c>
      <c r="Y1033" s="76"/>
      <c r="Z1033" s="91">
        <f t="shared" si="222"/>
        <v>0</v>
      </c>
      <c r="AA1033" s="88" t="str">
        <f t="shared" si="228"/>
        <v xml:space="preserve"> </v>
      </c>
      <c r="AB1033" s="91" t="str">
        <f t="shared" si="223"/>
        <v xml:space="preserve"> </v>
      </c>
      <c r="AC1033" s="78"/>
      <c r="AD1033" s="78"/>
      <c r="AE1033" s="78"/>
      <c r="AG1033" s="94" t="str">
        <f t="shared" si="224"/>
        <v>≤60</v>
      </c>
      <c r="AH1033" s="94">
        <f t="shared" ca="1" si="225"/>
        <v>27</v>
      </c>
      <c r="AI1033" s="95">
        <f t="shared" si="220"/>
        <v>0</v>
      </c>
      <c r="AJ1033" s="95">
        <f t="shared" si="221"/>
        <v>0</v>
      </c>
      <c r="AK1033" s="96">
        <f t="shared" si="229"/>
        <v>0</v>
      </c>
      <c r="AL1033" s="96">
        <f t="shared" si="230"/>
        <v>0</v>
      </c>
    </row>
    <row r="1034" spans="2:38" s="97" customFormat="1" ht="39.6" x14ac:dyDescent="0.3">
      <c r="B1034" s="79">
        <f t="shared" si="231"/>
        <v>1031</v>
      </c>
      <c r="C1034" s="79"/>
      <c r="D1034" s="80" t="s">
        <v>95</v>
      </c>
      <c r="E1034" s="80"/>
      <c r="F1034" s="81"/>
      <c r="G1034" s="82" t="str">
        <f t="shared" si="219"/>
        <v xml:space="preserve">Группа от QF </v>
      </c>
      <c r="H1034" s="83"/>
      <c r="I1034" s="83"/>
      <c r="J1034" s="133"/>
      <c r="K1034" s="84"/>
      <c r="L1034" s="85"/>
      <c r="M1034" s="85"/>
      <c r="N1034" s="86"/>
      <c r="O1034" s="80"/>
      <c r="P1034" s="87"/>
      <c r="Q1034" s="88" t="str">
        <f t="shared" si="226"/>
        <v xml:space="preserve"> </v>
      </c>
      <c r="R1034" s="89"/>
      <c r="S1034" s="90" t="str">
        <f t="shared" si="227"/>
        <v xml:space="preserve"> </v>
      </c>
      <c r="T1034" s="90"/>
      <c r="U1034" s="90"/>
      <c r="V1034" s="90"/>
      <c r="W1034" s="90"/>
      <c r="X1034" s="87" t="s">
        <v>75</v>
      </c>
      <c r="Y1034" s="76"/>
      <c r="Z1034" s="91">
        <f t="shared" si="222"/>
        <v>0</v>
      </c>
      <c r="AA1034" s="88" t="str">
        <f t="shared" si="228"/>
        <v xml:space="preserve"> </v>
      </c>
      <c r="AB1034" s="91" t="str">
        <f t="shared" si="223"/>
        <v xml:space="preserve"> </v>
      </c>
      <c r="AC1034" s="78"/>
      <c r="AD1034" s="78"/>
      <c r="AE1034" s="78"/>
      <c r="AG1034" s="94" t="str">
        <f t="shared" si="224"/>
        <v>≤60</v>
      </c>
      <c r="AH1034" s="94">
        <f t="shared" ca="1" si="225"/>
        <v>36</v>
      </c>
      <c r="AI1034" s="95">
        <f t="shared" si="220"/>
        <v>0</v>
      </c>
      <c r="AJ1034" s="95">
        <f t="shared" si="221"/>
        <v>0</v>
      </c>
      <c r="AK1034" s="96">
        <f t="shared" si="229"/>
        <v>0</v>
      </c>
      <c r="AL1034" s="96">
        <f t="shared" si="230"/>
        <v>0</v>
      </c>
    </row>
    <row r="1035" spans="2:38" s="97" customFormat="1" ht="39.6" x14ac:dyDescent="0.3">
      <c r="B1035" s="79">
        <f t="shared" si="231"/>
        <v>1032</v>
      </c>
      <c r="C1035" s="79"/>
      <c r="D1035" s="80" t="s">
        <v>95</v>
      </c>
      <c r="E1035" s="80"/>
      <c r="F1035" s="81"/>
      <c r="G1035" s="82" t="str">
        <f t="shared" si="219"/>
        <v xml:space="preserve">Группа от QF </v>
      </c>
      <c r="H1035" s="83"/>
      <c r="I1035" s="83"/>
      <c r="J1035" s="133"/>
      <c r="K1035" s="84"/>
      <c r="L1035" s="85"/>
      <c r="M1035" s="85"/>
      <c r="N1035" s="86"/>
      <c r="O1035" s="80"/>
      <c r="P1035" s="87"/>
      <c r="Q1035" s="88" t="str">
        <f t="shared" si="226"/>
        <v xml:space="preserve"> </v>
      </c>
      <c r="R1035" s="89"/>
      <c r="S1035" s="90" t="str">
        <f t="shared" si="227"/>
        <v xml:space="preserve"> </v>
      </c>
      <c r="T1035" s="90"/>
      <c r="U1035" s="90"/>
      <c r="V1035" s="90"/>
      <c r="W1035" s="90"/>
      <c r="X1035" s="87" t="s">
        <v>75</v>
      </c>
      <c r="Y1035" s="76"/>
      <c r="Z1035" s="91">
        <f t="shared" si="222"/>
        <v>0</v>
      </c>
      <c r="AA1035" s="88" t="str">
        <f t="shared" si="228"/>
        <v xml:space="preserve"> </v>
      </c>
      <c r="AB1035" s="91" t="str">
        <f t="shared" si="223"/>
        <v xml:space="preserve"> </v>
      </c>
      <c r="AC1035" s="78"/>
      <c r="AD1035" s="78"/>
      <c r="AE1035" s="78"/>
      <c r="AG1035" s="94" t="str">
        <f t="shared" si="224"/>
        <v>≤60</v>
      </c>
      <c r="AH1035" s="94">
        <f t="shared" ca="1" si="225"/>
        <v>35</v>
      </c>
      <c r="AI1035" s="95">
        <f t="shared" si="220"/>
        <v>0</v>
      </c>
      <c r="AJ1035" s="95">
        <f t="shared" si="221"/>
        <v>0</v>
      </c>
      <c r="AK1035" s="96">
        <f t="shared" si="229"/>
        <v>0</v>
      </c>
      <c r="AL1035" s="96">
        <f t="shared" si="230"/>
        <v>0</v>
      </c>
    </row>
    <row r="1036" spans="2:38" s="97" customFormat="1" ht="39.6" x14ac:dyDescent="0.3">
      <c r="B1036" s="79">
        <f t="shared" si="231"/>
        <v>1033</v>
      </c>
      <c r="C1036" s="79"/>
      <c r="D1036" s="80" t="s">
        <v>95</v>
      </c>
      <c r="E1036" s="80"/>
      <c r="F1036" s="81"/>
      <c r="G1036" s="82" t="str">
        <f t="shared" si="219"/>
        <v xml:space="preserve">Группа от QF </v>
      </c>
      <c r="H1036" s="83"/>
      <c r="I1036" s="83"/>
      <c r="J1036" s="133"/>
      <c r="K1036" s="84"/>
      <c r="L1036" s="85"/>
      <c r="M1036" s="85"/>
      <c r="N1036" s="86"/>
      <c r="O1036" s="80"/>
      <c r="P1036" s="87"/>
      <c r="Q1036" s="88" t="str">
        <f t="shared" si="226"/>
        <v xml:space="preserve"> </v>
      </c>
      <c r="R1036" s="89"/>
      <c r="S1036" s="90" t="str">
        <f t="shared" si="227"/>
        <v xml:space="preserve"> </v>
      </c>
      <c r="T1036" s="90"/>
      <c r="U1036" s="90"/>
      <c r="V1036" s="90"/>
      <c r="W1036" s="90"/>
      <c r="X1036" s="87" t="s">
        <v>75</v>
      </c>
      <c r="Y1036" s="76"/>
      <c r="Z1036" s="91">
        <f t="shared" si="222"/>
        <v>0</v>
      </c>
      <c r="AA1036" s="88" t="str">
        <f t="shared" si="228"/>
        <v xml:space="preserve"> </v>
      </c>
      <c r="AB1036" s="91" t="str">
        <f t="shared" si="223"/>
        <v xml:space="preserve"> </v>
      </c>
      <c r="AC1036" s="78"/>
      <c r="AD1036" s="78"/>
      <c r="AE1036" s="78"/>
      <c r="AG1036" s="94" t="str">
        <f t="shared" si="224"/>
        <v>≤60</v>
      </c>
      <c r="AH1036" s="94">
        <f t="shared" ca="1" si="225"/>
        <v>38</v>
      </c>
      <c r="AI1036" s="95">
        <f t="shared" si="220"/>
        <v>0</v>
      </c>
      <c r="AJ1036" s="95">
        <f t="shared" si="221"/>
        <v>0</v>
      </c>
      <c r="AK1036" s="96">
        <f t="shared" si="229"/>
        <v>0</v>
      </c>
      <c r="AL1036" s="96">
        <f t="shared" si="230"/>
        <v>0</v>
      </c>
    </row>
    <row r="1037" spans="2:38" s="97" customFormat="1" ht="39.6" x14ac:dyDescent="0.3">
      <c r="B1037" s="79">
        <f t="shared" si="231"/>
        <v>1034</v>
      </c>
      <c r="C1037" s="79"/>
      <c r="D1037" s="80" t="s">
        <v>95</v>
      </c>
      <c r="E1037" s="80"/>
      <c r="F1037" s="81"/>
      <c r="G1037" s="82" t="str">
        <f t="shared" ref="G1037:G1100" si="232">CONCATENATE(D1037," ",F1037,E1037)</f>
        <v xml:space="preserve">Группа от QF </v>
      </c>
      <c r="H1037" s="83"/>
      <c r="I1037" s="83"/>
      <c r="J1037" s="133"/>
      <c r="K1037" s="84"/>
      <c r="L1037" s="85"/>
      <c r="M1037" s="85"/>
      <c r="N1037" s="86"/>
      <c r="O1037" s="80"/>
      <c r="P1037" s="87"/>
      <c r="Q1037" s="88" t="str">
        <f t="shared" si="226"/>
        <v xml:space="preserve"> </v>
      </c>
      <c r="R1037" s="89"/>
      <c r="S1037" s="90" t="str">
        <f t="shared" si="227"/>
        <v xml:space="preserve"> </v>
      </c>
      <c r="T1037" s="90"/>
      <c r="U1037" s="90"/>
      <c r="V1037" s="90"/>
      <c r="W1037" s="90"/>
      <c r="X1037" s="87" t="s">
        <v>75</v>
      </c>
      <c r="Y1037" s="76"/>
      <c r="Z1037" s="91">
        <f t="shared" si="222"/>
        <v>0</v>
      </c>
      <c r="AA1037" s="88" t="str">
        <f t="shared" si="228"/>
        <v xml:space="preserve"> </v>
      </c>
      <c r="AB1037" s="91" t="str">
        <f t="shared" si="223"/>
        <v xml:space="preserve"> </v>
      </c>
      <c r="AC1037" s="78"/>
      <c r="AD1037" s="78"/>
      <c r="AE1037" s="78"/>
      <c r="AG1037" s="94" t="str">
        <f t="shared" si="224"/>
        <v>≤60</v>
      </c>
      <c r="AH1037" s="94">
        <f t="shared" ca="1" si="225"/>
        <v>50</v>
      </c>
      <c r="AI1037" s="95">
        <f t="shared" si="220"/>
        <v>0</v>
      </c>
      <c r="AJ1037" s="95">
        <f t="shared" si="221"/>
        <v>0</v>
      </c>
      <c r="AK1037" s="96">
        <f t="shared" si="229"/>
        <v>0</v>
      </c>
      <c r="AL1037" s="96">
        <f t="shared" si="230"/>
        <v>0</v>
      </c>
    </row>
    <row r="1038" spans="2:38" s="97" customFormat="1" ht="39.6" x14ac:dyDescent="0.3">
      <c r="B1038" s="79">
        <f t="shared" si="231"/>
        <v>1035</v>
      </c>
      <c r="C1038" s="79"/>
      <c r="D1038" s="80" t="s">
        <v>95</v>
      </c>
      <c r="E1038" s="80"/>
      <c r="F1038" s="81"/>
      <c r="G1038" s="82" t="str">
        <f t="shared" si="232"/>
        <v xml:space="preserve">Группа от QF </v>
      </c>
      <c r="H1038" s="83"/>
      <c r="I1038" s="83"/>
      <c r="J1038" s="133"/>
      <c r="K1038" s="84"/>
      <c r="L1038" s="85"/>
      <c r="M1038" s="85"/>
      <c r="N1038" s="86"/>
      <c r="O1038" s="80"/>
      <c r="P1038" s="87"/>
      <c r="Q1038" s="88" t="str">
        <f t="shared" si="226"/>
        <v xml:space="preserve"> </v>
      </c>
      <c r="R1038" s="89"/>
      <c r="S1038" s="90" t="str">
        <f t="shared" si="227"/>
        <v xml:space="preserve"> </v>
      </c>
      <c r="T1038" s="90"/>
      <c r="U1038" s="90"/>
      <c r="V1038" s="90"/>
      <c r="W1038" s="90"/>
      <c r="X1038" s="87" t="s">
        <v>75</v>
      </c>
      <c r="Y1038" s="76"/>
      <c r="Z1038" s="91">
        <f t="shared" si="222"/>
        <v>0</v>
      </c>
      <c r="AA1038" s="88" t="str">
        <f t="shared" si="228"/>
        <v xml:space="preserve"> </v>
      </c>
      <c r="AB1038" s="91" t="str">
        <f t="shared" si="223"/>
        <v xml:space="preserve"> </v>
      </c>
      <c r="AC1038" s="78"/>
      <c r="AD1038" s="78"/>
      <c r="AE1038" s="78"/>
      <c r="AG1038" s="94" t="str">
        <f t="shared" si="224"/>
        <v>≤60</v>
      </c>
      <c r="AH1038" s="94">
        <f t="shared" ca="1" si="225"/>
        <v>39</v>
      </c>
      <c r="AI1038" s="95">
        <f t="shared" ref="AI1038:AI1101" si="233">IF(R1038=$AC$1,J1038*3,IF(R1038=$AD$1,J1038*5,IF(R1038=$AE$1,J1038*8,IF(R1038=$AF$1,J1038*12,0))))</f>
        <v>0</v>
      </c>
      <c r="AJ1038" s="95">
        <f t="shared" ref="AJ1038:AJ1101" si="234">IF(R1038=$AC$1,J1038*5,IF(R1038=$AD$1,J1038*10,IF(R1038=$AE$1,J1038*10,IF(R1038=$AF$1,J1038*0,0))))</f>
        <v>0</v>
      </c>
      <c r="AK1038" s="96">
        <f t="shared" si="229"/>
        <v>0</v>
      </c>
      <c r="AL1038" s="96">
        <f t="shared" si="230"/>
        <v>0</v>
      </c>
    </row>
    <row r="1039" spans="2:38" s="97" customFormat="1" ht="39.6" x14ac:dyDescent="0.3">
      <c r="B1039" s="79">
        <f t="shared" si="231"/>
        <v>1036</v>
      </c>
      <c r="C1039" s="79"/>
      <c r="D1039" s="80" t="s">
        <v>95</v>
      </c>
      <c r="E1039" s="80"/>
      <c r="F1039" s="81"/>
      <c r="G1039" s="82" t="str">
        <f t="shared" si="232"/>
        <v xml:space="preserve">Группа от QF </v>
      </c>
      <c r="H1039" s="83"/>
      <c r="I1039" s="83"/>
      <c r="J1039" s="133"/>
      <c r="K1039" s="84"/>
      <c r="L1039" s="85"/>
      <c r="M1039" s="85"/>
      <c r="N1039" s="86"/>
      <c r="O1039" s="80"/>
      <c r="P1039" s="87"/>
      <c r="Q1039" s="88" t="str">
        <f t="shared" si="226"/>
        <v xml:space="preserve"> </v>
      </c>
      <c r="R1039" s="89"/>
      <c r="S1039" s="90" t="str">
        <f t="shared" si="227"/>
        <v xml:space="preserve"> </v>
      </c>
      <c r="T1039" s="90"/>
      <c r="U1039" s="90"/>
      <c r="V1039" s="90"/>
      <c r="W1039" s="90"/>
      <c r="X1039" s="87" t="s">
        <v>75</v>
      </c>
      <c r="Y1039" s="76"/>
      <c r="Z1039" s="91">
        <f t="shared" si="222"/>
        <v>0</v>
      </c>
      <c r="AA1039" s="88" t="str">
        <f t="shared" si="228"/>
        <v xml:space="preserve"> </v>
      </c>
      <c r="AB1039" s="91" t="str">
        <f t="shared" si="223"/>
        <v xml:space="preserve"> </v>
      </c>
      <c r="AC1039" s="78"/>
      <c r="AD1039" s="78"/>
      <c r="AE1039" s="78"/>
      <c r="AG1039" s="94" t="str">
        <f t="shared" si="224"/>
        <v>≤60</v>
      </c>
      <c r="AH1039" s="94">
        <f t="shared" ca="1" si="225"/>
        <v>24</v>
      </c>
      <c r="AI1039" s="95">
        <f t="shared" si="233"/>
        <v>0</v>
      </c>
      <c r="AJ1039" s="95">
        <f t="shared" si="234"/>
        <v>0</v>
      </c>
      <c r="AK1039" s="96">
        <f t="shared" si="229"/>
        <v>0</v>
      </c>
      <c r="AL1039" s="96">
        <f t="shared" si="230"/>
        <v>0</v>
      </c>
    </row>
    <row r="1040" spans="2:38" s="97" customFormat="1" ht="39.6" x14ac:dyDescent="0.3">
      <c r="B1040" s="79">
        <f t="shared" si="231"/>
        <v>1037</v>
      </c>
      <c r="C1040" s="79"/>
      <c r="D1040" s="80" t="s">
        <v>95</v>
      </c>
      <c r="E1040" s="80"/>
      <c r="F1040" s="81"/>
      <c r="G1040" s="82" t="str">
        <f t="shared" si="232"/>
        <v xml:space="preserve">Группа от QF </v>
      </c>
      <c r="H1040" s="83"/>
      <c r="I1040" s="83"/>
      <c r="J1040" s="133"/>
      <c r="K1040" s="84"/>
      <c r="L1040" s="85"/>
      <c r="M1040" s="85"/>
      <c r="N1040" s="86"/>
      <c r="O1040" s="80"/>
      <c r="P1040" s="87"/>
      <c r="Q1040" s="88" t="str">
        <f t="shared" si="226"/>
        <v xml:space="preserve"> </v>
      </c>
      <c r="R1040" s="89"/>
      <c r="S1040" s="90" t="str">
        <f t="shared" si="227"/>
        <v xml:space="preserve"> </v>
      </c>
      <c r="T1040" s="90"/>
      <c r="U1040" s="90"/>
      <c r="V1040" s="90"/>
      <c r="W1040" s="90"/>
      <c r="X1040" s="87" t="s">
        <v>75</v>
      </c>
      <c r="Y1040" s="76"/>
      <c r="Z1040" s="91">
        <f t="shared" si="222"/>
        <v>0</v>
      </c>
      <c r="AA1040" s="88" t="str">
        <f t="shared" si="228"/>
        <v xml:space="preserve"> </v>
      </c>
      <c r="AB1040" s="91" t="str">
        <f t="shared" si="223"/>
        <v xml:space="preserve"> </v>
      </c>
      <c r="AC1040" s="78"/>
      <c r="AD1040" s="78"/>
      <c r="AE1040" s="78"/>
      <c r="AG1040" s="94" t="str">
        <f t="shared" si="224"/>
        <v>≤60</v>
      </c>
      <c r="AH1040" s="94">
        <f t="shared" ca="1" si="225"/>
        <v>44</v>
      </c>
      <c r="AI1040" s="95">
        <f t="shared" si="233"/>
        <v>0</v>
      </c>
      <c r="AJ1040" s="95">
        <f t="shared" si="234"/>
        <v>0</v>
      </c>
      <c r="AK1040" s="96">
        <f t="shared" si="229"/>
        <v>0</v>
      </c>
      <c r="AL1040" s="96">
        <f t="shared" si="230"/>
        <v>0</v>
      </c>
    </row>
    <row r="1041" spans="2:38" s="97" customFormat="1" ht="39.6" x14ac:dyDescent="0.3">
      <c r="B1041" s="79">
        <f t="shared" si="231"/>
        <v>1038</v>
      </c>
      <c r="C1041" s="79"/>
      <c r="D1041" s="80" t="s">
        <v>95</v>
      </c>
      <c r="E1041" s="80"/>
      <c r="F1041" s="81"/>
      <c r="G1041" s="82" t="str">
        <f t="shared" si="232"/>
        <v xml:space="preserve">Группа от QF </v>
      </c>
      <c r="H1041" s="83"/>
      <c r="I1041" s="83"/>
      <c r="J1041" s="133"/>
      <c r="K1041" s="84"/>
      <c r="L1041" s="85"/>
      <c r="M1041" s="85"/>
      <c r="N1041" s="86"/>
      <c r="O1041" s="80"/>
      <c r="P1041" s="87"/>
      <c r="Q1041" s="88" t="str">
        <f t="shared" si="226"/>
        <v xml:space="preserve"> </v>
      </c>
      <c r="R1041" s="89"/>
      <c r="S1041" s="90" t="str">
        <f t="shared" si="227"/>
        <v xml:space="preserve"> </v>
      </c>
      <c r="T1041" s="90"/>
      <c r="U1041" s="90"/>
      <c r="V1041" s="90"/>
      <c r="W1041" s="90"/>
      <c r="X1041" s="87" t="s">
        <v>75</v>
      </c>
      <c r="Y1041" s="76"/>
      <c r="Z1041" s="91">
        <f t="shared" si="222"/>
        <v>0</v>
      </c>
      <c r="AA1041" s="88" t="str">
        <f t="shared" si="228"/>
        <v xml:space="preserve"> </v>
      </c>
      <c r="AB1041" s="91" t="str">
        <f t="shared" si="223"/>
        <v xml:space="preserve"> </v>
      </c>
      <c r="AC1041" s="78"/>
      <c r="AD1041" s="78"/>
      <c r="AE1041" s="78"/>
      <c r="AG1041" s="94" t="str">
        <f t="shared" si="224"/>
        <v>≤60</v>
      </c>
      <c r="AH1041" s="94">
        <f t="shared" ca="1" si="225"/>
        <v>31</v>
      </c>
      <c r="AI1041" s="95">
        <f t="shared" si="233"/>
        <v>0</v>
      </c>
      <c r="AJ1041" s="95">
        <f t="shared" si="234"/>
        <v>0</v>
      </c>
      <c r="AK1041" s="96">
        <f t="shared" si="229"/>
        <v>0</v>
      </c>
      <c r="AL1041" s="96">
        <f t="shared" si="230"/>
        <v>0</v>
      </c>
    </row>
    <row r="1042" spans="2:38" s="97" customFormat="1" ht="39.6" x14ac:dyDescent="0.3">
      <c r="B1042" s="79">
        <f t="shared" si="231"/>
        <v>1039</v>
      </c>
      <c r="C1042" s="79"/>
      <c r="D1042" s="80" t="s">
        <v>95</v>
      </c>
      <c r="E1042" s="80"/>
      <c r="F1042" s="81"/>
      <c r="G1042" s="82" t="str">
        <f t="shared" si="232"/>
        <v xml:space="preserve">Группа от QF </v>
      </c>
      <c r="H1042" s="83"/>
      <c r="I1042" s="83"/>
      <c r="J1042" s="133"/>
      <c r="K1042" s="84"/>
      <c r="L1042" s="85"/>
      <c r="M1042" s="85"/>
      <c r="N1042" s="86"/>
      <c r="O1042" s="80"/>
      <c r="P1042" s="87"/>
      <c r="Q1042" s="88" t="str">
        <f t="shared" si="226"/>
        <v xml:space="preserve"> </v>
      </c>
      <c r="R1042" s="89"/>
      <c r="S1042" s="90" t="str">
        <f t="shared" si="227"/>
        <v xml:space="preserve"> </v>
      </c>
      <c r="T1042" s="90"/>
      <c r="U1042" s="90"/>
      <c r="V1042" s="90"/>
      <c r="W1042" s="90"/>
      <c r="X1042" s="87" t="s">
        <v>75</v>
      </c>
      <c r="Y1042" s="76"/>
      <c r="Z1042" s="91">
        <f t="shared" si="222"/>
        <v>0</v>
      </c>
      <c r="AA1042" s="88" t="str">
        <f t="shared" si="228"/>
        <v xml:space="preserve"> </v>
      </c>
      <c r="AB1042" s="91" t="str">
        <f t="shared" si="223"/>
        <v xml:space="preserve"> </v>
      </c>
      <c r="AC1042" s="78"/>
      <c r="AD1042" s="78"/>
      <c r="AE1042" s="78"/>
      <c r="AG1042" s="94" t="str">
        <f t="shared" si="224"/>
        <v>≤60</v>
      </c>
      <c r="AH1042" s="94">
        <f t="shared" ca="1" si="225"/>
        <v>50</v>
      </c>
      <c r="AI1042" s="95">
        <f t="shared" si="233"/>
        <v>0</v>
      </c>
      <c r="AJ1042" s="95">
        <f t="shared" si="234"/>
        <v>0</v>
      </c>
      <c r="AK1042" s="96">
        <f t="shared" si="229"/>
        <v>0</v>
      </c>
      <c r="AL1042" s="96">
        <f t="shared" si="230"/>
        <v>0</v>
      </c>
    </row>
    <row r="1043" spans="2:38" s="97" customFormat="1" ht="39.6" x14ac:dyDescent="0.3">
      <c r="B1043" s="79">
        <f t="shared" si="231"/>
        <v>1040</v>
      </c>
      <c r="C1043" s="79"/>
      <c r="D1043" s="80" t="s">
        <v>95</v>
      </c>
      <c r="E1043" s="80"/>
      <c r="F1043" s="81"/>
      <c r="G1043" s="82" t="str">
        <f t="shared" si="232"/>
        <v xml:space="preserve">Группа от QF </v>
      </c>
      <c r="H1043" s="83"/>
      <c r="I1043" s="83"/>
      <c r="J1043" s="133"/>
      <c r="K1043" s="84"/>
      <c r="L1043" s="85"/>
      <c r="M1043" s="85"/>
      <c r="N1043" s="86"/>
      <c r="O1043" s="80"/>
      <c r="P1043" s="87"/>
      <c r="Q1043" s="88" t="str">
        <f t="shared" si="226"/>
        <v xml:space="preserve"> </v>
      </c>
      <c r="R1043" s="89"/>
      <c r="S1043" s="90" t="str">
        <f t="shared" si="227"/>
        <v xml:space="preserve"> </v>
      </c>
      <c r="T1043" s="90"/>
      <c r="U1043" s="90"/>
      <c r="V1043" s="90"/>
      <c r="W1043" s="90"/>
      <c r="X1043" s="87" t="s">
        <v>75</v>
      </c>
      <c r="Y1043" s="76"/>
      <c r="Z1043" s="91">
        <f t="shared" si="222"/>
        <v>0</v>
      </c>
      <c r="AA1043" s="88" t="str">
        <f t="shared" si="228"/>
        <v xml:space="preserve"> </v>
      </c>
      <c r="AB1043" s="91" t="str">
        <f t="shared" si="223"/>
        <v xml:space="preserve"> </v>
      </c>
      <c r="AC1043" s="78"/>
      <c r="AD1043" s="78"/>
      <c r="AE1043" s="78"/>
      <c r="AG1043" s="94" t="str">
        <f t="shared" si="224"/>
        <v>≤60</v>
      </c>
      <c r="AH1043" s="94">
        <f t="shared" ca="1" si="225"/>
        <v>48</v>
      </c>
      <c r="AI1043" s="95">
        <f t="shared" si="233"/>
        <v>0</v>
      </c>
      <c r="AJ1043" s="95">
        <f t="shared" si="234"/>
        <v>0</v>
      </c>
      <c r="AK1043" s="96">
        <f t="shared" si="229"/>
        <v>0</v>
      </c>
      <c r="AL1043" s="96">
        <f t="shared" si="230"/>
        <v>0</v>
      </c>
    </row>
    <row r="1044" spans="2:38" s="97" customFormat="1" ht="39.6" x14ac:dyDescent="0.3">
      <c r="B1044" s="79">
        <f t="shared" si="231"/>
        <v>1041</v>
      </c>
      <c r="C1044" s="79"/>
      <c r="D1044" s="80" t="s">
        <v>95</v>
      </c>
      <c r="E1044" s="80"/>
      <c r="F1044" s="81"/>
      <c r="G1044" s="82" t="str">
        <f t="shared" si="232"/>
        <v xml:space="preserve">Группа от QF </v>
      </c>
      <c r="H1044" s="83"/>
      <c r="I1044" s="83"/>
      <c r="J1044" s="133"/>
      <c r="K1044" s="84"/>
      <c r="L1044" s="85"/>
      <c r="M1044" s="85"/>
      <c r="N1044" s="86"/>
      <c r="O1044" s="80"/>
      <c r="P1044" s="87"/>
      <c r="Q1044" s="88" t="str">
        <f t="shared" si="226"/>
        <v xml:space="preserve"> </v>
      </c>
      <c r="R1044" s="89"/>
      <c r="S1044" s="90" t="str">
        <f t="shared" si="227"/>
        <v xml:space="preserve"> </v>
      </c>
      <c r="T1044" s="90"/>
      <c r="U1044" s="90"/>
      <c r="V1044" s="90"/>
      <c r="W1044" s="90"/>
      <c r="X1044" s="87" t="s">
        <v>75</v>
      </c>
      <c r="Y1044" s="76"/>
      <c r="Z1044" s="91">
        <f t="shared" si="222"/>
        <v>0</v>
      </c>
      <c r="AA1044" s="88" t="str">
        <f t="shared" si="228"/>
        <v xml:space="preserve"> </v>
      </c>
      <c r="AB1044" s="91" t="str">
        <f t="shared" si="223"/>
        <v xml:space="preserve"> </v>
      </c>
      <c r="AC1044" s="78"/>
      <c r="AD1044" s="78"/>
      <c r="AE1044" s="78"/>
      <c r="AG1044" s="94" t="str">
        <f t="shared" si="224"/>
        <v>≤60</v>
      </c>
      <c r="AH1044" s="94">
        <f t="shared" ca="1" si="225"/>
        <v>49</v>
      </c>
      <c r="AI1044" s="95">
        <f t="shared" si="233"/>
        <v>0</v>
      </c>
      <c r="AJ1044" s="95">
        <f t="shared" si="234"/>
        <v>0</v>
      </c>
      <c r="AK1044" s="96">
        <f t="shared" si="229"/>
        <v>0</v>
      </c>
      <c r="AL1044" s="96">
        <f t="shared" si="230"/>
        <v>0</v>
      </c>
    </row>
    <row r="1045" spans="2:38" s="97" customFormat="1" ht="39.6" x14ac:dyDescent="0.3">
      <c r="B1045" s="79">
        <f t="shared" si="231"/>
        <v>1042</v>
      </c>
      <c r="C1045" s="79"/>
      <c r="D1045" s="80" t="s">
        <v>95</v>
      </c>
      <c r="E1045" s="80"/>
      <c r="F1045" s="81"/>
      <c r="G1045" s="82" t="str">
        <f t="shared" si="232"/>
        <v xml:space="preserve">Группа от QF </v>
      </c>
      <c r="H1045" s="83"/>
      <c r="I1045" s="83"/>
      <c r="J1045" s="133"/>
      <c r="K1045" s="84"/>
      <c r="L1045" s="85"/>
      <c r="M1045" s="85"/>
      <c r="N1045" s="86"/>
      <c r="O1045" s="80"/>
      <c r="P1045" s="87"/>
      <c r="Q1045" s="88" t="str">
        <f t="shared" si="226"/>
        <v xml:space="preserve"> </v>
      </c>
      <c r="R1045" s="89"/>
      <c r="S1045" s="90" t="str">
        <f t="shared" si="227"/>
        <v xml:space="preserve"> </v>
      </c>
      <c r="T1045" s="90"/>
      <c r="U1045" s="90"/>
      <c r="V1045" s="90"/>
      <c r="W1045" s="90"/>
      <c r="X1045" s="87" t="s">
        <v>75</v>
      </c>
      <c r="Y1045" s="76"/>
      <c r="Z1045" s="91">
        <f t="shared" si="222"/>
        <v>0</v>
      </c>
      <c r="AA1045" s="88" t="str">
        <f t="shared" si="228"/>
        <v xml:space="preserve"> </v>
      </c>
      <c r="AB1045" s="91" t="str">
        <f t="shared" si="223"/>
        <v xml:space="preserve"> </v>
      </c>
      <c r="AC1045" s="78"/>
      <c r="AD1045" s="78"/>
      <c r="AE1045" s="78"/>
      <c r="AG1045" s="94" t="str">
        <f t="shared" si="224"/>
        <v>≤60</v>
      </c>
      <c r="AH1045" s="94">
        <f t="shared" ca="1" si="225"/>
        <v>23</v>
      </c>
      <c r="AI1045" s="95">
        <f t="shared" si="233"/>
        <v>0</v>
      </c>
      <c r="AJ1045" s="95">
        <f t="shared" si="234"/>
        <v>0</v>
      </c>
      <c r="AK1045" s="96">
        <f t="shared" si="229"/>
        <v>0</v>
      </c>
      <c r="AL1045" s="96">
        <f t="shared" si="230"/>
        <v>0</v>
      </c>
    </row>
    <row r="1046" spans="2:38" s="97" customFormat="1" ht="39.6" x14ac:dyDescent="0.3">
      <c r="B1046" s="79">
        <f t="shared" si="231"/>
        <v>1043</v>
      </c>
      <c r="C1046" s="79"/>
      <c r="D1046" s="80" t="s">
        <v>95</v>
      </c>
      <c r="E1046" s="80"/>
      <c r="F1046" s="81"/>
      <c r="G1046" s="82" t="str">
        <f t="shared" si="232"/>
        <v xml:space="preserve">Группа от QF </v>
      </c>
      <c r="H1046" s="83"/>
      <c r="I1046" s="83"/>
      <c r="J1046" s="133"/>
      <c r="K1046" s="84"/>
      <c r="L1046" s="85"/>
      <c r="M1046" s="85"/>
      <c r="N1046" s="86"/>
      <c r="O1046" s="80"/>
      <c r="P1046" s="87"/>
      <c r="Q1046" s="88" t="str">
        <f t="shared" si="226"/>
        <v xml:space="preserve"> </v>
      </c>
      <c r="R1046" s="89"/>
      <c r="S1046" s="90" t="str">
        <f t="shared" si="227"/>
        <v xml:space="preserve"> </v>
      </c>
      <c r="T1046" s="90"/>
      <c r="U1046" s="90"/>
      <c r="V1046" s="90"/>
      <c r="W1046" s="90"/>
      <c r="X1046" s="87" t="s">
        <v>75</v>
      </c>
      <c r="Y1046" s="76"/>
      <c r="Z1046" s="91">
        <f t="shared" si="222"/>
        <v>0</v>
      </c>
      <c r="AA1046" s="88" t="str">
        <f t="shared" si="228"/>
        <v xml:space="preserve"> </v>
      </c>
      <c r="AB1046" s="91" t="str">
        <f t="shared" si="223"/>
        <v xml:space="preserve"> </v>
      </c>
      <c r="AC1046" s="78"/>
      <c r="AD1046" s="78"/>
      <c r="AE1046" s="78"/>
      <c r="AG1046" s="94" t="str">
        <f t="shared" si="224"/>
        <v>≤60</v>
      </c>
      <c r="AH1046" s="94">
        <f t="shared" ca="1" si="225"/>
        <v>34</v>
      </c>
      <c r="AI1046" s="95">
        <f t="shared" si="233"/>
        <v>0</v>
      </c>
      <c r="AJ1046" s="95">
        <f t="shared" si="234"/>
        <v>0</v>
      </c>
      <c r="AK1046" s="96">
        <f t="shared" si="229"/>
        <v>0</v>
      </c>
      <c r="AL1046" s="96">
        <f t="shared" si="230"/>
        <v>0</v>
      </c>
    </row>
    <row r="1047" spans="2:38" s="97" customFormat="1" ht="39.6" x14ac:dyDescent="0.3">
      <c r="B1047" s="79">
        <f t="shared" si="231"/>
        <v>1044</v>
      </c>
      <c r="C1047" s="79"/>
      <c r="D1047" s="80" t="s">
        <v>95</v>
      </c>
      <c r="E1047" s="80"/>
      <c r="F1047" s="81"/>
      <c r="G1047" s="82" t="str">
        <f t="shared" si="232"/>
        <v xml:space="preserve">Группа от QF </v>
      </c>
      <c r="H1047" s="83"/>
      <c r="I1047" s="83"/>
      <c r="J1047" s="133"/>
      <c r="K1047" s="84"/>
      <c r="L1047" s="85"/>
      <c r="M1047" s="85"/>
      <c r="N1047" s="86"/>
      <c r="O1047" s="80"/>
      <c r="P1047" s="87"/>
      <c r="Q1047" s="88" t="str">
        <f t="shared" si="226"/>
        <v xml:space="preserve"> </v>
      </c>
      <c r="R1047" s="89"/>
      <c r="S1047" s="90" t="str">
        <f t="shared" si="227"/>
        <v xml:space="preserve"> </v>
      </c>
      <c r="T1047" s="90"/>
      <c r="U1047" s="90"/>
      <c r="V1047" s="90"/>
      <c r="W1047" s="90"/>
      <c r="X1047" s="87" t="s">
        <v>75</v>
      </c>
      <c r="Y1047" s="76"/>
      <c r="Z1047" s="91">
        <f t="shared" si="222"/>
        <v>0</v>
      </c>
      <c r="AA1047" s="88" t="str">
        <f t="shared" si="228"/>
        <v xml:space="preserve"> </v>
      </c>
      <c r="AB1047" s="91" t="str">
        <f t="shared" si="223"/>
        <v xml:space="preserve"> </v>
      </c>
      <c r="AC1047" s="78"/>
      <c r="AD1047" s="78"/>
      <c r="AE1047" s="78"/>
      <c r="AG1047" s="94" t="str">
        <f t="shared" si="224"/>
        <v>≤60</v>
      </c>
      <c r="AH1047" s="94">
        <f t="shared" ca="1" si="225"/>
        <v>30</v>
      </c>
      <c r="AI1047" s="95">
        <f t="shared" si="233"/>
        <v>0</v>
      </c>
      <c r="AJ1047" s="95">
        <f t="shared" si="234"/>
        <v>0</v>
      </c>
      <c r="AK1047" s="96">
        <f t="shared" si="229"/>
        <v>0</v>
      </c>
      <c r="AL1047" s="96">
        <f t="shared" si="230"/>
        <v>0</v>
      </c>
    </row>
    <row r="1048" spans="2:38" s="97" customFormat="1" ht="39.6" x14ac:dyDescent="0.3">
      <c r="B1048" s="79">
        <f t="shared" si="231"/>
        <v>1045</v>
      </c>
      <c r="C1048" s="79"/>
      <c r="D1048" s="80" t="s">
        <v>95</v>
      </c>
      <c r="E1048" s="80"/>
      <c r="F1048" s="81"/>
      <c r="G1048" s="82" t="str">
        <f t="shared" si="232"/>
        <v xml:space="preserve">Группа от QF </v>
      </c>
      <c r="H1048" s="83"/>
      <c r="I1048" s="83"/>
      <c r="J1048" s="133"/>
      <c r="K1048" s="84"/>
      <c r="L1048" s="85"/>
      <c r="M1048" s="85"/>
      <c r="N1048" s="86"/>
      <c r="O1048" s="80"/>
      <c r="P1048" s="87"/>
      <c r="Q1048" s="88" t="str">
        <f t="shared" si="226"/>
        <v xml:space="preserve"> </v>
      </c>
      <c r="R1048" s="89"/>
      <c r="S1048" s="90" t="str">
        <f t="shared" si="227"/>
        <v xml:space="preserve"> </v>
      </c>
      <c r="T1048" s="90"/>
      <c r="U1048" s="90"/>
      <c r="V1048" s="90"/>
      <c r="W1048" s="90"/>
      <c r="X1048" s="87" t="s">
        <v>75</v>
      </c>
      <c r="Y1048" s="76"/>
      <c r="Z1048" s="91">
        <f t="shared" si="222"/>
        <v>0</v>
      </c>
      <c r="AA1048" s="88" t="str">
        <f t="shared" si="228"/>
        <v xml:space="preserve"> </v>
      </c>
      <c r="AB1048" s="91" t="str">
        <f t="shared" si="223"/>
        <v xml:space="preserve"> </v>
      </c>
      <c r="AC1048" s="78"/>
      <c r="AD1048" s="78"/>
      <c r="AE1048" s="78"/>
      <c r="AG1048" s="94" t="str">
        <f t="shared" si="224"/>
        <v>≤60</v>
      </c>
      <c r="AH1048" s="94">
        <f t="shared" ca="1" si="225"/>
        <v>31</v>
      </c>
      <c r="AI1048" s="95">
        <f t="shared" si="233"/>
        <v>0</v>
      </c>
      <c r="AJ1048" s="95">
        <f t="shared" si="234"/>
        <v>0</v>
      </c>
      <c r="AK1048" s="96">
        <f t="shared" si="229"/>
        <v>0</v>
      </c>
      <c r="AL1048" s="96">
        <f t="shared" si="230"/>
        <v>0</v>
      </c>
    </row>
    <row r="1049" spans="2:38" s="97" customFormat="1" ht="39.6" x14ac:dyDescent="0.3">
      <c r="B1049" s="79">
        <f t="shared" si="231"/>
        <v>1046</v>
      </c>
      <c r="C1049" s="79"/>
      <c r="D1049" s="80" t="s">
        <v>95</v>
      </c>
      <c r="E1049" s="80"/>
      <c r="F1049" s="81"/>
      <c r="G1049" s="82" t="str">
        <f t="shared" si="232"/>
        <v xml:space="preserve">Группа от QF </v>
      </c>
      <c r="H1049" s="83"/>
      <c r="I1049" s="83"/>
      <c r="J1049" s="133"/>
      <c r="K1049" s="84"/>
      <c r="L1049" s="85"/>
      <c r="M1049" s="85"/>
      <c r="N1049" s="86"/>
      <c r="O1049" s="80"/>
      <c r="P1049" s="87"/>
      <c r="Q1049" s="88" t="str">
        <f t="shared" si="226"/>
        <v xml:space="preserve"> </v>
      </c>
      <c r="R1049" s="89"/>
      <c r="S1049" s="90" t="str">
        <f t="shared" si="227"/>
        <v xml:space="preserve"> </v>
      </c>
      <c r="T1049" s="90"/>
      <c r="U1049" s="90"/>
      <c r="V1049" s="90"/>
      <c r="W1049" s="90"/>
      <c r="X1049" s="87" t="s">
        <v>75</v>
      </c>
      <c r="Y1049" s="76"/>
      <c r="Z1049" s="91">
        <f t="shared" si="222"/>
        <v>0</v>
      </c>
      <c r="AA1049" s="88" t="str">
        <f t="shared" si="228"/>
        <v xml:space="preserve"> </v>
      </c>
      <c r="AB1049" s="91" t="str">
        <f t="shared" si="223"/>
        <v xml:space="preserve"> </v>
      </c>
      <c r="AC1049" s="78"/>
      <c r="AD1049" s="78"/>
      <c r="AE1049" s="78"/>
      <c r="AG1049" s="94" t="str">
        <f t="shared" si="224"/>
        <v>≤60</v>
      </c>
      <c r="AH1049" s="94">
        <f t="shared" ca="1" si="225"/>
        <v>26</v>
      </c>
      <c r="AI1049" s="95">
        <f t="shared" si="233"/>
        <v>0</v>
      </c>
      <c r="AJ1049" s="95">
        <f t="shared" si="234"/>
        <v>0</v>
      </c>
      <c r="AK1049" s="96">
        <f t="shared" si="229"/>
        <v>0</v>
      </c>
      <c r="AL1049" s="96">
        <f t="shared" si="230"/>
        <v>0</v>
      </c>
    </row>
    <row r="1050" spans="2:38" s="97" customFormat="1" ht="39.6" x14ac:dyDescent="0.3">
      <c r="B1050" s="79">
        <f t="shared" si="231"/>
        <v>1047</v>
      </c>
      <c r="C1050" s="79"/>
      <c r="D1050" s="80" t="s">
        <v>95</v>
      </c>
      <c r="E1050" s="80"/>
      <c r="F1050" s="81"/>
      <c r="G1050" s="82" t="str">
        <f t="shared" si="232"/>
        <v xml:space="preserve">Группа от QF </v>
      </c>
      <c r="H1050" s="83"/>
      <c r="I1050" s="83"/>
      <c r="J1050" s="133"/>
      <c r="K1050" s="84"/>
      <c r="L1050" s="85"/>
      <c r="M1050" s="85"/>
      <c r="N1050" s="86"/>
      <c r="O1050" s="80"/>
      <c r="P1050" s="87"/>
      <c r="Q1050" s="88" t="str">
        <f t="shared" si="226"/>
        <v xml:space="preserve"> </v>
      </c>
      <c r="R1050" s="89"/>
      <c r="S1050" s="90" t="str">
        <f t="shared" si="227"/>
        <v xml:space="preserve"> </v>
      </c>
      <c r="T1050" s="90"/>
      <c r="U1050" s="90"/>
      <c r="V1050" s="90"/>
      <c r="W1050" s="90"/>
      <c r="X1050" s="87" t="s">
        <v>75</v>
      </c>
      <c r="Y1050" s="76"/>
      <c r="Z1050" s="91">
        <f t="shared" si="222"/>
        <v>0</v>
      </c>
      <c r="AA1050" s="88" t="str">
        <f t="shared" si="228"/>
        <v xml:space="preserve"> </v>
      </c>
      <c r="AB1050" s="91" t="str">
        <f t="shared" si="223"/>
        <v xml:space="preserve"> </v>
      </c>
      <c r="AC1050" s="78"/>
      <c r="AD1050" s="78"/>
      <c r="AE1050" s="78"/>
      <c r="AG1050" s="94" t="str">
        <f t="shared" si="224"/>
        <v>≤60</v>
      </c>
      <c r="AH1050" s="94">
        <f t="shared" ca="1" si="225"/>
        <v>24</v>
      </c>
      <c r="AI1050" s="95">
        <f t="shared" si="233"/>
        <v>0</v>
      </c>
      <c r="AJ1050" s="95">
        <f t="shared" si="234"/>
        <v>0</v>
      </c>
      <c r="AK1050" s="96">
        <f t="shared" si="229"/>
        <v>0</v>
      </c>
      <c r="AL1050" s="96">
        <f t="shared" si="230"/>
        <v>0</v>
      </c>
    </row>
    <row r="1051" spans="2:38" s="97" customFormat="1" ht="39.6" x14ac:dyDescent="0.3">
      <c r="B1051" s="79">
        <f t="shared" si="231"/>
        <v>1048</v>
      </c>
      <c r="C1051" s="79"/>
      <c r="D1051" s="80" t="s">
        <v>95</v>
      </c>
      <c r="E1051" s="80"/>
      <c r="F1051" s="81"/>
      <c r="G1051" s="82" t="str">
        <f t="shared" si="232"/>
        <v xml:space="preserve">Группа от QF </v>
      </c>
      <c r="H1051" s="83"/>
      <c r="I1051" s="83"/>
      <c r="J1051" s="133"/>
      <c r="K1051" s="84"/>
      <c r="L1051" s="85"/>
      <c r="M1051" s="85"/>
      <c r="N1051" s="86"/>
      <c r="O1051" s="80"/>
      <c r="P1051" s="87"/>
      <c r="Q1051" s="88" t="str">
        <f t="shared" si="226"/>
        <v xml:space="preserve"> </v>
      </c>
      <c r="R1051" s="89"/>
      <c r="S1051" s="90" t="str">
        <f t="shared" si="227"/>
        <v xml:space="preserve"> </v>
      </c>
      <c r="T1051" s="90"/>
      <c r="U1051" s="90"/>
      <c r="V1051" s="90"/>
      <c r="W1051" s="90"/>
      <c r="X1051" s="87" t="s">
        <v>75</v>
      </c>
      <c r="Y1051" s="76"/>
      <c r="Z1051" s="91">
        <f t="shared" si="222"/>
        <v>0</v>
      </c>
      <c r="AA1051" s="88" t="str">
        <f t="shared" si="228"/>
        <v xml:space="preserve"> </v>
      </c>
      <c r="AB1051" s="91" t="str">
        <f t="shared" si="223"/>
        <v xml:space="preserve"> </v>
      </c>
      <c r="AC1051" s="78"/>
      <c r="AD1051" s="78"/>
      <c r="AE1051" s="78"/>
      <c r="AG1051" s="94" t="str">
        <f t="shared" si="224"/>
        <v>≤60</v>
      </c>
      <c r="AH1051" s="94">
        <f t="shared" ca="1" si="225"/>
        <v>29</v>
      </c>
      <c r="AI1051" s="95">
        <f t="shared" si="233"/>
        <v>0</v>
      </c>
      <c r="AJ1051" s="95">
        <f t="shared" si="234"/>
        <v>0</v>
      </c>
      <c r="AK1051" s="96">
        <f t="shared" si="229"/>
        <v>0</v>
      </c>
      <c r="AL1051" s="96">
        <f t="shared" si="230"/>
        <v>0</v>
      </c>
    </row>
    <row r="1052" spans="2:38" s="97" customFormat="1" ht="39.6" x14ac:dyDescent="0.3">
      <c r="B1052" s="79">
        <f t="shared" si="231"/>
        <v>1049</v>
      </c>
      <c r="C1052" s="79"/>
      <c r="D1052" s="80" t="s">
        <v>95</v>
      </c>
      <c r="E1052" s="80"/>
      <c r="F1052" s="81"/>
      <c r="G1052" s="82" t="str">
        <f t="shared" si="232"/>
        <v xml:space="preserve">Группа от QF </v>
      </c>
      <c r="H1052" s="83"/>
      <c r="I1052" s="83"/>
      <c r="J1052" s="133"/>
      <c r="K1052" s="84"/>
      <c r="L1052" s="85"/>
      <c r="M1052" s="85"/>
      <c r="N1052" s="86"/>
      <c r="O1052" s="80"/>
      <c r="P1052" s="87"/>
      <c r="Q1052" s="88" t="str">
        <f t="shared" si="226"/>
        <v xml:space="preserve"> </v>
      </c>
      <c r="R1052" s="89"/>
      <c r="S1052" s="90" t="str">
        <f t="shared" si="227"/>
        <v xml:space="preserve"> </v>
      </c>
      <c r="T1052" s="90"/>
      <c r="U1052" s="90"/>
      <c r="V1052" s="90"/>
      <c r="W1052" s="90"/>
      <c r="X1052" s="87" t="s">
        <v>75</v>
      </c>
      <c r="Y1052" s="76"/>
      <c r="Z1052" s="91">
        <f t="shared" si="222"/>
        <v>0</v>
      </c>
      <c r="AA1052" s="88" t="str">
        <f t="shared" si="228"/>
        <v xml:space="preserve"> </v>
      </c>
      <c r="AB1052" s="91" t="str">
        <f t="shared" si="223"/>
        <v xml:space="preserve"> </v>
      </c>
      <c r="AC1052" s="78"/>
      <c r="AD1052" s="78"/>
      <c r="AE1052" s="78"/>
      <c r="AG1052" s="94" t="str">
        <f t="shared" si="224"/>
        <v>≤60</v>
      </c>
      <c r="AH1052" s="94">
        <f t="shared" ca="1" si="225"/>
        <v>37</v>
      </c>
      <c r="AI1052" s="95">
        <f t="shared" si="233"/>
        <v>0</v>
      </c>
      <c r="AJ1052" s="95">
        <f t="shared" si="234"/>
        <v>0</v>
      </c>
      <c r="AK1052" s="96">
        <f t="shared" si="229"/>
        <v>0</v>
      </c>
      <c r="AL1052" s="96">
        <f t="shared" si="230"/>
        <v>0</v>
      </c>
    </row>
    <row r="1053" spans="2:38" s="97" customFormat="1" ht="39.6" x14ac:dyDescent="0.3">
      <c r="B1053" s="79">
        <f t="shared" si="231"/>
        <v>1050</v>
      </c>
      <c r="C1053" s="79"/>
      <c r="D1053" s="80" t="s">
        <v>95</v>
      </c>
      <c r="E1053" s="80"/>
      <c r="F1053" s="81"/>
      <c r="G1053" s="82" t="str">
        <f t="shared" si="232"/>
        <v xml:space="preserve">Группа от QF </v>
      </c>
      <c r="H1053" s="83"/>
      <c r="I1053" s="83"/>
      <c r="J1053" s="133"/>
      <c r="K1053" s="84"/>
      <c r="L1053" s="85"/>
      <c r="M1053" s="85"/>
      <c r="N1053" s="86"/>
      <c r="O1053" s="80"/>
      <c r="P1053" s="87"/>
      <c r="Q1053" s="88" t="str">
        <f t="shared" si="226"/>
        <v xml:space="preserve"> </v>
      </c>
      <c r="R1053" s="89"/>
      <c r="S1053" s="90" t="str">
        <f t="shared" si="227"/>
        <v xml:space="preserve"> </v>
      </c>
      <c r="T1053" s="90"/>
      <c r="U1053" s="90"/>
      <c r="V1053" s="90"/>
      <c r="W1053" s="90"/>
      <c r="X1053" s="87" t="s">
        <v>75</v>
      </c>
      <c r="Y1053" s="76"/>
      <c r="Z1053" s="91">
        <f t="shared" si="222"/>
        <v>0</v>
      </c>
      <c r="AA1053" s="88" t="str">
        <f t="shared" si="228"/>
        <v xml:space="preserve"> </v>
      </c>
      <c r="AB1053" s="91" t="str">
        <f t="shared" si="223"/>
        <v xml:space="preserve"> </v>
      </c>
      <c r="AC1053" s="78"/>
      <c r="AD1053" s="78"/>
      <c r="AE1053" s="78"/>
      <c r="AG1053" s="94" t="str">
        <f t="shared" si="224"/>
        <v>≤60</v>
      </c>
      <c r="AH1053" s="94">
        <f t="shared" ca="1" si="225"/>
        <v>49</v>
      </c>
      <c r="AI1053" s="95">
        <f t="shared" si="233"/>
        <v>0</v>
      </c>
      <c r="AJ1053" s="95">
        <f t="shared" si="234"/>
        <v>0</v>
      </c>
      <c r="AK1053" s="96">
        <f t="shared" si="229"/>
        <v>0</v>
      </c>
      <c r="AL1053" s="96">
        <f t="shared" si="230"/>
        <v>0</v>
      </c>
    </row>
    <row r="1054" spans="2:38" s="97" customFormat="1" ht="39.6" x14ac:dyDescent="0.3">
      <c r="B1054" s="79">
        <f t="shared" si="231"/>
        <v>1051</v>
      </c>
      <c r="C1054" s="79"/>
      <c r="D1054" s="80" t="s">
        <v>95</v>
      </c>
      <c r="E1054" s="80"/>
      <c r="F1054" s="81"/>
      <c r="G1054" s="82" t="str">
        <f t="shared" si="232"/>
        <v xml:space="preserve">Группа от QF </v>
      </c>
      <c r="H1054" s="83"/>
      <c r="I1054" s="83"/>
      <c r="J1054" s="133"/>
      <c r="K1054" s="84"/>
      <c r="L1054" s="85"/>
      <c r="M1054" s="85"/>
      <c r="N1054" s="86"/>
      <c r="O1054" s="80"/>
      <c r="P1054" s="87"/>
      <c r="Q1054" s="88" t="str">
        <f t="shared" si="226"/>
        <v xml:space="preserve"> </v>
      </c>
      <c r="R1054" s="89"/>
      <c r="S1054" s="90" t="str">
        <f t="shared" si="227"/>
        <v xml:space="preserve"> </v>
      </c>
      <c r="T1054" s="90"/>
      <c r="U1054" s="90"/>
      <c r="V1054" s="90"/>
      <c r="W1054" s="90"/>
      <c r="X1054" s="87" t="s">
        <v>75</v>
      </c>
      <c r="Y1054" s="76"/>
      <c r="Z1054" s="91">
        <f t="shared" si="222"/>
        <v>0</v>
      </c>
      <c r="AA1054" s="88" t="str">
        <f t="shared" si="228"/>
        <v xml:space="preserve"> </v>
      </c>
      <c r="AB1054" s="91" t="str">
        <f t="shared" si="223"/>
        <v xml:space="preserve"> </v>
      </c>
      <c r="AC1054" s="78"/>
      <c r="AD1054" s="78"/>
      <c r="AE1054" s="78"/>
      <c r="AG1054" s="94" t="str">
        <f t="shared" si="224"/>
        <v>≤60</v>
      </c>
      <c r="AH1054" s="94">
        <f t="shared" ca="1" si="225"/>
        <v>38</v>
      </c>
      <c r="AI1054" s="95">
        <f t="shared" si="233"/>
        <v>0</v>
      </c>
      <c r="AJ1054" s="95">
        <f t="shared" si="234"/>
        <v>0</v>
      </c>
      <c r="AK1054" s="96">
        <f t="shared" si="229"/>
        <v>0</v>
      </c>
      <c r="AL1054" s="96">
        <f t="shared" si="230"/>
        <v>0</v>
      </c>
    </row>
    <row r="1055" spans="2:38" s="97" customFormat="1" ht="39.6" x14ac:dyDescent="0.3">
      <c r="B1055" s="79">
        <f t="shared" si="231"/>
        <v>1052</v>
      </c>
      <c r="C1055" s="79"/>
      <c r="D1055" s="80" t="s">
        <v>95</v>
      </c>
      <c r="E1055" s="80"/>
      <c r="F1055" s="81"/>
      <c r="G1055" s="82" t="str">
        <f t="shared" si="232"/>
        <v xml:space="preserve">Группа от QF </v>
      </c>
      <c r="H1055" s="83"/>
      <c r="I1055" s="83"/>
      <c r="J1055" s="133"/>
      <c r="K1055" s="84"/>
      <c r="L1055" s="85"/>
      <c r="M1055" s="85"/>
      <c r="N1055" s="86"/>
      <c r="O1055" s="80"/>
      <c r="P1055" s="87"/>
      <c r="Q1055" s="88" t="str">
        <f t="shared" si="226"/>
        <v xml:space="preserve"> </v>
      </c>
      <c r="R1055" s="89"/>
      <c r="S1055" s="90" t="str">
        <f t="shared" si="227"/>
        <v xml:space="preserve"> </v>
      </c>
      <c r="T1055" s="90"/>
      <c r="U1055" s="90"/>
      <c r="V1055" s="90"/>
      <c r="W1055" s="90"/>
      <c r="X1055" s="87" t="s">
        <v>75</v>
      </c>
      <c r="Y1055" s="76"/>
      <c r="Z1055" s="91">
        <f t="shared" si="222"/>
        <v>0</v>
      </c>
      <c r="AA1055" s="88" t="str">
        <f t="shared" si="228"/>
        <v xml:space="preserve"> </v>
      </c>
      <c r="AB1055" s="91" t="str">
        <f t="shared" si="223"/>
        <v xml:space="preserve"> </v>
      </c>
      <c r="AC1055" s="78"/>
      <c r="AD1055" s="78"/>
      <c r="AE1055" s="78"/>
      <c r="AG1055" s="94" t="str">
        <f t="shared" si="224"/>
        <v>≤60</v>
      </c>
      <c r="AH1055" s="94">
        <f t="shared" ca="1" si="225"/>
        <v>36</v>
      </c>
      <c r="AI1055" s="95">
        <f t="shared" si="233"/>
        <v>0</v>
      </c>
      <c r="AJ1055" s="95">
        <f t="shared" si="234"/>
        <v>0</v>
      </c>
      <c r="AK1055" s="96">
        <f t="shared" si="229"/>
        <v>0</v>
      </c>
      <c r="AL1055" s="96">
        <f t="shared" si="230"/>
        <v>0</v>
      </c>
    </row>
    <row r="1056" spans="2:38" s="97" customFormat="1" ht="39.6" x14ac:dyDescent="0.3">
      <c r="B1056" s="79">
        <f t="shared" si="231"/>
        <v>1053</v>
      </c>
      <c r="C1056" s="79"/>
      <c r="D1056" s="80" t="s">
        <v>95</v>
      </c>
      <c r="E1056" s="80"/>
      <c r="F1056" s="81"/>
      <c r="G1056" s="82" t="str">
        <f t="shared" si="232"/>
        <v xml:space="preserve">Группа от QF </v>
      </c>
      <c r="H1056" s="83"/>
      <c r="I1056" s="83"/>
      <c r="J1056" s="133"/>
      <c r="K1056" s="84"/>
      <c r="L1056" s="85"/>
      <c r="M1056" s="85"/>
      <c r="N1056" s="86"/>
      <c r="O1056" s="80"/>
      <c r="P1056" s="87"/>
      <c r="Q1056" s="88" t="str">
        <f t="shared" si="226"/>
        <v xml:space="preserve"> </v>
      </c>
      <c r="R1056" s="89"/>
      <c r="S1056" s="90" t="str">
        <f t="shared" si="227"/>
        <v xml:space="preserve"> </v>
      </c>
      <c r="T1056" s="90"/>
      <c r="U1056" s="90"/>
      <c r="V1056" s="90"/>
      <c r="W1056" s="90"/>
      <c r="X1056" s="87" t="s">
        <v>75</v>
      </c>
      <c r="Y1056" s="76"/>
      <c r="Z1056" s="91">
        <f t="shared" si="222"/>
        <v>0</v>
      </c>
      <c r="AA1056" s="88" t="str">
        <f t="shared" si="228"/>
        <v xml:space="preserve"> </v>
      </c>
      <c r="AB1056" s="91" t="str">
        <f t="shared" si="223"/>
        <v xml:space="preserve"> </v>
      </c>
      <c r="AC1056" s="78"/>
      <c r="AD1056" s="78"/>
      <c r="AE1056" s="78"/>
      <c r="AG1056" s="94" t="str">
        <f t="shared" si="224"/>
        <v>≤60</v>
      </c>
      <c r="AH1056" s="94">
        <f t="shared" ca="1" si="225"/>
        <v>21</v>
      </c>
      <c r="AI1056" s="95">
        <f t="shared" si="233"/>
        <v>0</v>
      </c>
      <c r="AJ1056" s="95">
        <f t="shared" si="234"/>
        <v>0</v>
      </c>
      <c r="AK1056" s="96">
        <f t="shared" si="229"/>
        <v>0</v>
      </c>
      <c r="AL1056" s="96">
        <f t="shared" si="230"/>
        <v>0</v>
      </c>
    </row>
    <row r="1057" spans="2:38" s="97" customFormat="1" ht="39.6" x14ac:dyDescent="0.3">
      <c r="B1057" s="79">
        <f t="shared" si="231"/>
        <v>1054</v>
      </c>
      <c r="C1057" s="79"/>
      <c r="D1057" s="80" t="s">
        <v>95</v>
      </c>
      <c r="E1057" s="80"/>
      <c r="F1057" s="81"/>
      <c r="G1057" s="82" t="str">
        <f t="shared" si="232"/>
        <v xml:space="preserve">Группа от QF </v>
      </c>
      <c r="H1057" s="83"/>
      <c r="I1057" s="83"/>
      <c r="J1057" s="133"/>
      <c r="K1057" s="84"/>
      <c r="L1057" s="85"/>
      <c r="M1057" s="85"/>
      <c r="N1057" s="86"/>
      <c r="O1057" s="80"/>
      <c r="P1057" s="87"/>
      <c r="Q1057" s="88" t="str">
        <f t="shared" si="226"/>
        <v xml:space="preserve"> </v>
      </c>
      <c r="R1057" s="89"/>
      <c r="S1057" s="90" t="str">
        <f t="shared" si="227"/>
        <v xml:space="preserve"> </v>
      </c>
      <c r="T1057" s="90"/>
      <c r="U1057" s="90"/>
      <c r="V1057" s="90"/>
      <c r="W1057" s="90"/>
      <c r="X1057" s="87" t="s">
        <v>75</v>
      </c>
      <c r="Y1057" s="76"/>
      <c r="Z1057" s="91">
        <f t="shared" si="222"/>
        <v>0</v>
      </c>
      <c r="AA1057" s="88" t="str">
        <f t="shared" si="228"/>
        <v xml:space="preserve"> </v>
      </c>
      <c r="AB1057" s="91" t="str">
        <f t="shared" si="223"/>
        <v xml:space="preserve"> </v>
      </c>
      <c r="AC1057" s="78"/>
      <c r="AD1057" s="78"/>
      <c r="AE1057" s="78"/>
      <c r="AG1057" s="94" t="str">
        <f t="shared" si="224"/>
        <v>≤60</v>
      </c>
      <c r="AH1057" s="94">
        <f t="shared" ca="1" si="225"/>
        <v>35</v>
      </c>
      <c r="AI1057" s="95">
        <f t="shared" si="233"/>
        <v>0</v>
      </c>
      <c r="AJ1057" s="95">
        <f t="shared" si="234"/>
        <v>0</v>
      </c>
      <c r="AK1057" s="96">
        <f t="shared" si="229"/>
        <v>0</v>
      </c>
      <c r="AL1057" s="96">
        <f t="shared" si="230"/>
        <v>0</v>
      </c>
    </row>
    <row r="1058" spans="2:38" s="97" customFormat="1" ht="39.6" x14ac:dyDescent="0.3">
      <c r="B1058" s="79">
        <f t="shared" si="231"/>
        <v>1055</v>
      </c>
      <c r="C1058" s="79"/>
      <c r="D1058" s="80" t="s">
        <v>95</v>
      </c>
      <c r="E1058" s="80"/>
      <c r="F1058" s="81"/>
      <c r="G1058" s="82" t="str">
        <f t="shared" si="232"/>
        <v xml:space="preserve">Группа от QF </v>
      </c>
      <c r="H1058" s="83"/>
      <c r="I1058" s="83"/>
      <c r="J1058" s="133"/>
      <c r="K1058" s="84"/>
      <c r="L1058" s="85"/>
      <c r="M1058" s="85"/>
      <c r="N1058" s="86"/>
      <c r="O1058" s="80"/>
      <c r="P1058" s="87"/>
      <c r="Q1058" s="88" t="str">
        <f t="shared" si="226"/>
        <v xml:space="preserve"> </v>
      </c>
      <c r="R1058" s="89"/>
      <c r="S1058" s="90" t="str">
        <f t="shared" si="227"/>
        <v xml:space="preserve"> </v>
      </c>
      <c r="T1058" s="90"/>
      <c r="U1058" s="90"/>
      <c r="V1058" s="90"/>
      <c r="W1058" s="90"/>
      <c r="X1058" s="87" t="s">
        <v>75</v>
      </c>
      <c r="Y1058" s="76"/>
      <c r="Z1058" s="91">
        <f t="shared" si="222"/>
        <v>0</v>
      </c>
      <c r="AA1058" s="88" t="str">
        <f t="shared" si="228"/>
        <v xml:space="preserve"> </v>
      </c>
      <c r="AB1058" s="91" t="str">
        <f t="shared" si="223"/>
        <v xml:space="preserve"> </v>
      </c>
      <c r="AC1058" s="78"/>
      <c r="AD1058" s="78"/>
      <c r="AE1058" s="78"/>
      <c r="AG1058" s="94" t="str">
        <f t="shared" si="224"/>
        <v>≤60</v>
      </c>
      <c r="AH1058" s="94">
        <f t="shared" ca="1" si="225"/>
        <v>48</v>
      </c>
      <c r="AI1058" s="95">
        <f t="shared" si="233"/>
        <v>0</v>
      </c>
      <c r="AJ1058" s="95">
        <f t="shared" si="234"/>
        <v>0</v>
      </c>
      <c r="AK1058" s="96">
        <f t="shared" si="229"/>
        <v>0</v>
      </c>
      <c r="AL1058" s="96">
        <f t="shared" si="230"/>
        <v>0</v>
      </c>
    </row>
    <row r="1059" spans="2:38" s="97" customFormat="1" ht="39.6" x14ac:dyDescent="0.3">
      <c r="B1059" s="79">
        <f t="shared" si="231"/>
        <v>1056</v>
      </c>
      <c r="C1059" s="79"/>
      <c r="D1059" s="80" t="s">
        <v>95</v>
      </c>
      <c r="E1059" s="80"/>
      <c r="F1059" s="81"/>
      <c r="G1059" s="82" t="str">
        <f t="shared" si="232"/>
        <v xml:space="preserve">Группа от QF </v>
      </c>
      <c r="H1059" s="83"/>
      <c r="I1059" s="83"/>
      <c r="J1059" s="133"/>
      <c r="K1059" s="84"/>
      <c r="L1059" s="85"/>
      <c r="M1059" s="85"/>
      <c r="N1059" s="86"/>
      <c r="O1059" s="80"/>
      <c r="P1059" s="87"/>
      <c r="Q1059" s="88" t="str">
        <f t="shared" si="226"/>
        <v xml:space="preserve"> </v>
      </c>
      <c r="R1059" s="89"/>
      <c r="S1059" s="90" t="str">
        <f t="shared" si="227"/>
        <v xml:space="preserve"> </v>
      </c>
      <c r="T1059" s="90"/>
      <c r="U1059" s="90"/>
      <c r="V1059" s="90"/>
      <c r="W1059" s="90"/>
      <c r="X1059" s="87" t="s">
        <v>75</v>
      </c>
      <c r="Y1059" s="76"/>
      <c r="Z1059" s="91">
        <f t="shared" si="222"/>
        <v>0</v>
      </c>
      <c r="AA1059" s="88" t="str">
        <f t="shared" si="228"/>
        <v xml:space="preserve"> </v>
      </c>
      <c r="AB1059" s="91" t="str">
        <f t="shared" si="223"/>
        <v xml:space="preserve"> </v>
      </c>
      <c r="AC1059" s="78"/>
      <c r="AD1059" s="78"/>
      <c r="AE1059" s="78"/>
      <c r="AG1059" s="94" t="str">
        <f t="shared" si="224"/>
        <v>≤60</v>
      </c>
      <c r="AH1059" s="94">
        <f t="shared" ca="1" si="225"/>
        <v>33</v>
      </c>
      <c r="AI1059" s="95">
        <f t="shared" si="233"/>
        <v>0</v>
      </c>
      <c r="AJ1059" s="95">
        <f t="shared" si="234"/>
        <v>0</v>
      </c>
      <c r="AK1059" s="96">
        <f t="shared" si="229"/>
        <v>0</v>
      </c>
      <c r="AL1059" s="96">
        <f t="shared" si="230"/>
        <v>0</v>
      </c>
    </row>
    <row r="1060" spans="2:38" s="97" customFormat="1" ht="39.6" x14ac:dyDescent="0.3">
      <c r="B1060" s="79">
        <f t="shared" si="231"/>
        <v>1057</v>
      </c>
      <c r="C1060" s="79"/>
      <c r="D1060" s="80" t="s">
        <v>95</v>
      </c>
      <c r="E1060" s="80"/>
      <c r="F1060" s="81"/>
      <c r="G1060" s="82" t="str">
        <f t="shared" si="232"/>
        <v xml:space="preserve">Группа от QF </v>
      </c>
      <c r="H1060" s="83"/>
      <c r="I1060" s="83"/>
      <c r="J1060" s="133"/>
      <c r="K1060" s="84"/>
      <c r="L1060" s="85"/>
      <c r="M1060" s="85"/>
      <c r="N1060" s="86"/>
      <c r="O1060" s="80"/>
      <c r="P1060" s="87"/>
      <c r="Q1060" s="88" t="str">
        <f t="shared" si="226"/>
        <v xml:space="preserve"> </v>
      </c>
      <c r="R1060" s="89"/>
      <c r="S1060" s="90" t="str">
        <f t="shared" si="227"/>
        <v xml:space="preserve"> </v>
      </c>
      <c r="T1060" s="90"/>
      <c r="U1060" s="90"/>
      <c r="V1060" s="90"/>
      <c r="W1060" s="90"/>
      <c r="X1060" s="87" t="s">
        <v>75</v>
      </c>
      <c r="Y1060" s="76"/>
      <c r="Z1060" s="91">
        <f t="shared" si="222"/>
        <v>0</v>
      </c>
      <c r="AA1060" s="88" t="str">
        <f t="shared" si="228"/>
        <v xml:space="preserve"> </v>
      </c>
      <c r="AB1060" s="91" t="str">
        <f t="shared" si="223"/>
        <v xml:space="preserve"> </v>
      </c>
      <c r="AC1060" s="78"/>
      <c r="AD1060" s="78"/>
      <c r="AE1060" s="78"/>
      <c r="AG1060" s="94" t="str">
        <f t="shared" si="224"/>
        <v>≤60</v>
      </c>
      <c r="AH1060" s="94">
        <f t="shared" ca="1" si="225"/>
        <v>34</v>
      </c>
      <c r="AI1060" s="95">
        <f t="shared" si="233"/>
        <v>0</v>
      </c>
      <c r="AJ1060" s="95">
        <f t="shared" si="234"/>
        <v>0</v>
      </c>
      <c r="AK1060" s="96">
        <f t="shared" si="229"/>
        <v>0</v>
      </c>
      <c r="AL1060" s="96">
        <f t="shared" si="230"/>
        <v>0</v>
      </c>
    </row>
    <row r="1061" spans="2:38" s="97" customFormat="1" ht="39.6" x14ac:dyDescent="0.3">
      <c r="B1061" s="79">
        <f t="shared" si="231"/>
        <v>1058</v>
      </c>
      <c r="C1061" s="79"/>
      <c r="D1061" s="80" t="s">
        <v>95</v>
      </c>
      <c r="E1061" s="80"/>
      <c r="F1061" s="81"/>
      <c r="G1061" s="82" t="str">
        <f t="shared" si="232"/>
        <v xml:space="preserve">Группа от QF </v>
      </c>
      <c r="H1061" s="83"/>
      <c r="I1061" s="83"/>
      <c r="J1061" s="133"/>
      <c r="K1061" s="84"/>
      <c r="L1061" s="85"/>
      <c r="M1061" s="85"/>
      <c r="N1061" s="86"/>
      <c r="O1061" s="80"/>
      <c r="P1061" s="87"/>
      <c r="Q1061" s="88" t="str">
        <f t="shared" si="226"/>
        <v xml:space="preserve"> </v>
      </c>
      <c r="R1061" s="89"/>
      <c r="S1061" s="90" t="str">
        <f t="shared" si="227"/>
        <v xml:space="preserve"> </v>
      </c>
      <c r="T1061" s="90"/>
      <c r="U1061" s="90"/>
      <c r="V1061" s="90"/>
      <c r="W1061" s="90"/>
      <c r="X1061" s="87" t="s">
        <v>75</v>
      </c>
      <c r="Y1061" s="76"/>
      <c r="Z1061" s="91">
        <f t="shared" si="222"/>
        <v>0</v>
      </c>
      <c r="AA1061" s="88" t="str">
        <f t="shared" si="228"/>
        <v xml:space="preserve"> </v>
      </c>
      <c r="AB1061" s="91" t="str">
        <f t="shared" si="223"/>
        <v xml:space="preserve"> </v>
      </c>
      <c r="AC1061" s="78"/>
      <c r="AD1061" s="78"/>
      <c r="AE1061" s="78"/>
      <c r="AG1061" s="94" t="str">
        <f t="shared" si="224"/>
        <v>≤60</v>
      </c>
      <c r="AH1061" s="94">
        <f t="shared" ca="1" si="225"/>
        <v>32</v>
      </c>
      <c r="AI1061" s="95">
        <f t="shared" si="233"/>
        <v>0</v>
      </c>
      <c r="AJ1061" s="95">
        <f t="shared" si="234"/>
        <v>0</v>
      </c>
      <c r="AK1061" s="96">
        <f t="shared" si="229"/>
        <v>0</v>
      </c>
      <c r="AL1061" s="96">
        <f t="shared" si="230"/>
        <v>0</v>
      </c>
    </row>
    <row r="1062" spans="2:38" s="97" customFormat="1" ht="39.6" x14ac:dyDescent="0.3">
      <c r="B1062" s="79">
        <f t="shared" si="231"/>
        <v>1059</v>
      </c>
      <c r="C1062" s="79"/>
      <c r="D1062" s="80" t="s">
        <v>95</v>
      </c>
      <c r="E1062" s="80"/>
      <c r="F1062" s="81"/>
      <c r="G1062" s="82" t="str">
        <f t="shared" si="232"/>
        <v xml:space="preserve">Группа от QF </v>
      </c>
      <c r="H1062" s="83"/>
      <c r="I1062" s="83"/>
      <c r="J1062" s="133"/>
      <c r="K1062" s="84"/>
      <c r="L1062" s="85"/>
      <c r="M1062" s="85"/>
      <c r="N1062" s="86"/>
      <c r="O1062" s="80"/>
      <c r="P1062" s="87"/>
      <c r="Q1062" s="88" t="str">
        <f t="shared" si="226"/>
        <v xml:space="preserve"> </v>
      </c>
      <c r="R1062" s="89"/>
      <c r="S1062" s="90" t="str">
        <f t="shared" si="227"/>
        <v xml:space="preserve"> </v>
      </c>
      <c r="T1062" s="90"/>
      <c r="U1062" s="90"/>
      <c r="V1062" s="90"/>
      <c r="W1062" s="90"/>
      <c r="X1062" s="87" t="s">
        <v>75</v>
      </c>
      <c r="Y1062" s="76"/>
      <c r="Z1062" s="91">
        <f t="shared" si="222"/>
        <v>0</v>
      </c>
      <c r="AA1062" s="88" t="str">
        <f t="shared" si="228"/>
        <v xml:space="preserve"> </v>
      </c>
      <c r="AB1062" s="91" t="str">
        <f t="shared" si="223"/>
        <v xml:space="preserve"> </v>
      </c>
      <c r="AC1062" s="78"/>
      <c r="AD1062" s="78"/>
      <c r="AE1062" s="78"/>
      <c r="AG1062" s="94" t="str">
        <f t="shared" si="224"/>
        <v>≤60</v>
      </c>
      <c r="AH1062" s="94">
        <f t="shared" ca="1" si="225"/>
        <v>20</v>
      </c>
      <c r="AI1062" s="95">
        <f t="shared" si="233"/>
        <v>0</v>
      </c>
      <c r="AJ1062" s="95">
        <f t="shared" si="234"/>
        <v>0</v>
      </c>
      <c r="AK1062" s="96">
        <f t="shared" si="229"/>
        <v>0</v>
      </c>
      <c r="AL1062" s="96">
        <f t="shared" si="230"/>
        <v>0</v>
      </c>
    </row>
    <row r="1063" spans="2:38" s="97" customFormat="1" ht="39.6" x14ac:dyDescent="0.3">
      <c r="B1063" s="79">
        <f t="shared" si="231"/>
        <v>1060</v>
      </c>
      <c r="C1063" s="79"/>
      <c r="D1063" s="80" t="s">
        <v>95</v>
      </c>
      <c r="E1063" s="80"/>
      <c r="F1063" s="81"/>
      <c r="G1063" s="82" t="str">
        <f t="shared" si="232"/>
        <v xml:space="preserve">Группа от QF </v>
      </c>
      <c r="H1063" s="83"/>
      <c r="I1063" s="83"/>
      <c r="J1063" s="133"/>
      <c r="K1063" s="84"/>
      <c r="L1063" s="85"/>
      <c r="M1063" s="85"/>
      <c r="N1063" s="86"/>
      <c r="O1063" s="80"/>
      <c r="P1063" s="87"/>
      <c r="Q1063" s="88" t="str">
        <f t="shared" si="226"/>
        <v xml:space="preserve"> </v>
      </c>
      <c r="R1063" s="89"/>
      <c r="S1063" s="90" t="str">
        <f t="shared" si="227"/>
        <v xml:space="preserve"> </v>
      </c>
      <c r="T1063" s="90"/>
      <c r="U1063" s="90"/>
      <c r="V1063" s="90"/>
      <c r="W1063" s="90"/>
      <c r="X1063" s="87" t="s">
        <v>75</v>
      </c>
      <c r="Y1063" s="76"/>
      <c r="Z1063" s="91">
        <f t="shared" si="222"/>
        <v>0</v>
      </c>
      <c r="AA1063" s="88" t="str">
        <f t="shared" si="228"/>
        <v xml:space="preserve"> </v>
      </c>
      <c r="AB1063" s="91" t="str">
        <f t="shared" si="223"/>
        <v xml:space="preserve"> </v>
      </c>
      <c r="AC1063" s="78"/>
      <c r="AD1063" s="78"/>
      <c r="AE1063" s="78"/>
      <c r="AG1063" s="94" t="str">
        <f t="shared" si="224"/>
        <v>≤60</v>
      </c>
      <c r="AH1063" s="94">
        <f t="shared" ca="1" si="225"/>
        <v>31</v>
      </c>
      <c r="AI1063" s="95">
        <f t="shared" si="233"/>
        <v>0</v>
      </c>
      <c r="AJ1063" s="95">
        <f t="shared" si="234"/>
        <v>0</v>
      </c>
      <c r="AK1063" s="96">
        <f t="shared" si="229"/>
        <v>0</v>
      </c>
      <c r="AL1063" s="96">
        <f t="shared" si="230"/>
        <v>0</v>
      </c>
    </row>
    <row r="1064" spans="2:38" s="97" customFormat="1" ht="39.6" x14ac:dyDescent="0.3">
      <c r="B1064" s="79">
        <f t="shared" si="231"/>
        <v>1061</v>
      </c>
      <c r="C1064" s="79"/>
      <c r="D1064" s="80" t="s">
        <v>95</v>
      </c>
      <c r="E1064" s="80"/>
      <c r="F1064" s="81"/>
      <c r="G1064" s="82" t="str">
        <f t="shared" si="232"/>
        <v xml:space="preserve">Группа от QF </v>
      </c>
      <c r="H1064" s="83"/>
      <c r="I1064" s="83"/>
      <c r="J1064" s="133"/>
      <c r="K1064" s="84"/>
      <c r="L1064" s="85"/>
      <c r="M1064" s="85"/>
      <c r="N1064" s="86"/>
      <c r="O1064" s="80"/>
      <c r="P1064" s="87"/>
      <c r="Q1064" s="88" t="str">
        <f t="shared" si="226"/>
        <v xml:space="preserve"> </v>
      </c>
      <c r="R1064" s="89"/>
      <c r="S1064" s="90" t="str">
        <f t="shared" si="227"/>
        <v xml:space="preserve"> </v>
      </c>
      <c r="T1064" s="90"/>
      <c r="U1064" s="90"/>
      <c r="V1064" s="90"/>
      <c r="W1064" s="90"/>
      <c r="X1064" s="87" t="s">
        <v>75</v>
      </c>
      <c r="Y1064" s="76"/>
      <c r="Z1064" s="91">
        <f t="shared" si="222"/>
        <v>0</v>
      </c>
      <c r="AA1064" s="88" t="str">
        <f t="shared" si="228"/>
        <v xml:space="preserve"> </v>
      </c>
      <c r="AB1064" s="91" t="str">
        <f t="shared" si="223"/>
        <v xml:space="preserve"> </v>
      </c>
      <c r="AC1064" s="78"/>
      <c r="AD1064" s="78"/>
      <c r="AE1064" s="78"/>
      <c r="AG1064" s="94" t="str">
        <f t="shared" si="224"/>
        <v>≤60</v>
      </c>
      <c r="AH1064" s="94">
        <f t="shared" ca="1" si="225"/>
        <v>43</v>
      </c>
      <c r="AI1064" s="95">
        <f t="shared" si="233"/>
        <v>0</v>
      </c>
      <c r="AJ1064" s="95">
        <f t="shared" si="234"/>
        <v>0</v>
      </c>
      <c r="AK1064" s="96">
        <f t="shared" si="229"/>
        <v>0</v>
      </c>
      <c r="AL1064" s="96">
        <f t="shared" si="230"/>
        <v>0</v>
      </c>
    </row>
    <row r="1065" spans="2:38" s="97" customFormat="1" ht="39.6" x14ac:dyDescent="0.3">
      <c r="B1065" s="79">
        <f t="shared" si="231"/>
        <v>1062</v>
      </c>
      <c r="C1065" s="79"/>
      <c r="D1065" s="80" t="s">
        <v>95</v>
      </c>
      <c r="E1065" s="80"/>
      <c r="F1065" s="81"/>
      <c r="G1065" s="82" t="str">
        <f t="shared" si="232"/>
        <v xml:space="preserve">Группа от QF </v>
      </c>
      <c r="H1065" s="83"/>
      <c r="I1065" s="83"/>
      <c r="J1065" s="133"/>
      <c r="K1065" s="84"/>
      <c r="L1065" s="85"/>
      <c r="M1065" s="85"/>
      <c r="N1065" s="86"/>
      <c r="O1065" s="80"/>
      <c r="P1065" s="87"/>
      <c r="Q1065" s="88" t="str">
        <f t="shared" si="226"/>
        <v xml:space="preserve"> </v>
      </c>
      <c r="R1065" s="89"/>
      <c r="S1065" s="90" t="str">
        <f t="shared" si="227"/>
        <v xml:space="preserve"> </v>
      </c>
      <c r="T1065" s="90"/>
      <c r="U1065" s="90"/>
      <c r="V1065" s="90"/>
      <c r="W1065" s="90"/>
      <c r="X1065" s="87" t="s">
        <v>75</v>
      </c>
      <c r="Y1065" s="76"/>
      <c r="Z1065" s="91">
        <f t="shared" si="222"/>
        <v>0</v>
      </c>
      <c r="AA1065" s="88" t="str">
        <f t="shared" si="228"/>
        <v xml:space="preserve"> </v>
      </c>
      <c r="AB1065" s="91" t="str">
        <f t="shared" si="223"/>
        <v xml:space="preserve"> </v>
      </c>
      <c r="AC1065" s="78"/>
      <c r="AD1065" s="78"/>
      <c r="AE1065" s="78"/>
      <c r="AG1065" s="94" t="str">
        <f t="shared" si="224"/>
        <v>≤60</v>
      </c>
      <c r="AH1065" s="94">
        <f t="shared" ca="1" si="225"/>
        <v>22</v>
      </c>
      <c r="AI1065" s="95">
        <f t="shared" si="233"/>
        <v>0</v>
      </c>
      <c r="AJ1065" s="95">
        <f t="shared" si="234"/>
        <v>0</v>
      </c>
      <c r="AK1065" s="96">
        <f t="shared" si="229"/>
        <v>0</v>
      </c>
      <c r="AL1065" s="96">
        <f t="shared" si="230"/>
        <v>0</v>
      </c>
    </row>
    <row r="1066" spans="2:38" s="97" customFormat="1" ht="39.6" x14ac:dyDescent="0.3">
      <c r="B1066" s="79">
        <f t="shared" si="231"/>
        <v>1063</v>
      </c>
      <c r="C1066" s="79"/>
      <c r="D1066" s="80" t="s">
        <v>95</v>
      </c>
      <c r="E1066" s="80"/>
      <c r="F1066" s="81"/>
      <c r="G1066" s="82" t="str">
        <f t="shared" si="232"/>
        <v xml:space="preserve">Группа от QF </v>
      </c>
      <c r="H1066" s="83"/>
      <c r="I1066" s="83"/>
      <c r="J1066" s="133"/>
      <c r="K1066" s="84"/>
      <c r="L1066" s="85"/>
      <c r="M1066" s="85"/>
      <c r="N1066" s="86"/>
      <c r="O1066" s="80"/>
      <c r="P1066" s="87"/>
      <c r="Q1066" s="88" t="str">
        <f t="shared" si="226"/>
        <v xml:space="preserve"> </v>
      </c>
      <c r="R1066" s="89"/>
      <c r="S1066" s="90" t="str">
        <f t="shared" si="227"/>
        <v xml:space="preserve"> </v>
      </c>
      <c r="T1066" s="90"/>
      <c r="U1066" s="90"/>
      <c r="V1066" s="90"/>
      <c r="W1066" s="90"/>
      <c r="X1066" s="87" t="s">
        <v>75</v>
      </c>
      <c r="Y1066" s="76"/>
      <c r="Z1066" s="91">
        <f t="shared" si="222"/>
        <v>0</v>
      </c>
      <c r="AA1066" s="88" t="str">
        <f t="shared" si="228"/>
        <v xml:space="preserve"> </v>
      </c>
      <c r="AB1066" s="91" t="str">
        <f t="shared" si="223"/>
        <v xml:space="preserve"> </v>
      </c>
      <c r="AC1066" s="78"/>
      <c r="AD1066" s="78"/>
      <c r="AE1066" s="78"/>
      <c r="AG1066" s="94" t="str">
        <f t="shared" si="224"/>
        <v>≤60</v>
      </c>
      <c r="AH1066" s="94">
        <f t="shared" ca="1" si="225"/>
        <v>44</v>
      </c>
      <c r="AI1066" s="95">
        <f t="shared" si="233"/>
        <v>0</v>
      </c>
      <c r="AJ1066" s="95">
        <f t="shared" si="234"/>
        <v>0</v>
      </c>
      <c r="AK1066" s="96">
        <f t="shared" si="229"/>
        <v>0</v>
      </c>
      <c r="AL1066" s="96">
        <f t="shared" si="230"/>
        <v>0</v>
      </c>
    </row>
    <row r="1067" spans="2:38" s="97" customFormat="1" ht="39.6" x14ac:dyDescent="0.3">
      <c r="B1067" s="79">
        <f t="shared" si="231"/>
        <v>1064</v>
      </c>
      <c r="C1067" s="79"/>
      <c r="D1067" s="80" t="s">
        <v>95</v>
      </c>
      <c r="E1067" s="80"/>
      <c r="F1067" s="81"/>
      <c r="G1067" s="82" t="str">
        <f t="shared" si="232"/>
        <v xml:space="preserve">Группа от QF </v>
      </c>
      <c r="H1067" s="83"/>
      <c r="I1067" s="83"/>
      <c r="J1067" s="133"/>
      <c r="K1067" s="84"/>
      <c r="L1067" s="85"/>
      <c r="M1067" s="85"/>
      <c r="N1067" s="86"/>
      <c r="O1067" s="80"/>
      <c r="P1067" s="87"/>
      <c r="Q1067" s="88" t="str">
        <f t="shared" si="226"/>
        <v xml:space="preserve"> </v>
      </c>
      <c r="R1067" s="89"/>
      <c r="S1067" s="90" t="str">
        <f t="shared" si="227"/>
        <v xml:space="preserve"> </v>
      </c>
      <c r="T1067" s="90"/>
      <c r="U1067" s="90"/>
      <c r="V1067" s="90"/>
      <c r="W1067" s="90"/>
      <c r="X1067" s="87" t="s">
        <v>75</v>
      </c>
      <c r="Y1067" s="76"/>
      <c r="Z1067" s="91">
        <f t="shared" si="222"/>
        <v>0</v>
      </c>
      <c r="AA1067" s="88" t="str">
        <f t="shared" si="228"/>
        <v xml:space="preserve"> </v>
      </c>
      <c r="AB1067" s="91" t="str">
        <f t="shared" si="223"/>
        <v xml:space="preserve"> </v>
      </c>
      <c r="AC1067" s="78"/>
      <c r="AD1067" s="78"/>
      <c r="AE1067" s="78"/>
      <c r="AG1067" s="94" t="str">
        <f t="shared" si="224"/>
        <v>≤60</v>
      </c>
      <c r="AH1067" s="94">
        <f t="shared" ca="1" si="225"/>
        <v>41</v>
      </c>
      <c r="AI1067" s="95">
        <f t="shared" si="233"/>
        <v>0</v>
      </c>
      <c r="AJ1067" s="95">
        <f t="shared" si="234"/>
        <v>0</v>
      </c>
      <c r="AK1067" s="96">
        <f t="shared" si="229"/>
        <v>0</v>
      </c>
      <c r="AL1067" s="96">
        <f t="shared" si="230"/>
        <v>0</v>
      </c>
    </row>
    <row r="1068" spans="2:38" s="97" customFormat="1" ht="39.6" x14ac:dyDescent="0.3">
      <c r="B1068" s="79">
        <f t="shared" si="231"/>
        <v>1065</v>
      </c>
      <c r="C1068" s="79"/>
      <c r="D1068" s="80" t="s">
        <v>95</v>
      </c>
      <c r="E1068" s="80"/>
      <c r="F1068" s="81"/>
      <c r="G1068" s="82" t="str">
        <f t="shared" si="232"/>
        <v xml:space="preserve">Группа от QF </v>
      </c>
      <c r="H1068" s="83"/>
      <c r="I1068" s="83"/>
      <c r="J1068" s="133"/>
      <c r="K1068" s="84"/>
      <c r="L1068" s="85"/>
      <c r="M1068" s="85"/>
      <c r="N1068" s="86"/>
      <c r="O1068" s="80"/>
      <c r="P1068" s="87"/>
      <c r="Q1068" s="88" t="str">
        <f t="shared" si="226"/>
        <v xml:space="preserve"> </v>
      </c>
      <c r="R1068" s="89"/>
      <c r="S1068" s="90" t="str">
        <f t="shared" si="227"/>
        <v xml:space="preserve"> </v>
      </c>
      <c r="T1068" s="90"/>
      <c r="U1068" s="90"/>
      <c r="V1068" s="90"/>
      <c r="W1068" s="90"/>
      <c r="X1068" s="87" t="s">
        <v>75</v>
      </c>
      <c r="Y1068" s="76"/>
      <c r="Z1068" s="91">
        <f t="shared" si="222"/>
        <v>0</v>
      </c>
      <c r="AA1068" s="88" t="str">
        <f t="shared" si="228"/>
        <v xml:space="preserve"> </v>
      </c>
      <c r="AB1068" s="91" t="str">
        <f t="shared" si="223"/>
        <v xml:space="preserve"> </v>
      </c>
      <c r="AC1068" s="78"/>
      <c r="AD1068" s="78"/>
      <c r="AE1068" s="78"/>
      <c r="AG1068" s="94" t="str">
        <f t="shared" si="224"/>
        <v>≤60</v>
      </c>
      <c r="AH1068" s="94">
        <f t="shared" ca="1" si="225"/>
        <v>30</v>
      </c>
      <c r="AI1068" s="95">
        <f t="shared" si="233"/>
        <v>0</v>
      </c>
      <c r="AJ1068" s="95">
        <f t="shared" si="234"/>
        <v>0</v>
      </c>
      <c r="AK1068" s="96">
        <f t="shared" si="229"/>
        <v>0</v>
      </c>
      <c r="AL1068" s="96">
        <f t="shared" si="230"/>
        <v>0</v>
      </c>
    </row>
    <row r="1069" spans="2:38" s="97" customFormat="1" ht="39.6" x14ac:dyDescent="0.3">
      <c r="B1069" s="79">
        <f t="shared" si="231"/>
        <v>1066</v>
      </c>
      <c r="C1069" s="79"/>
      <c r="D1069" s="80" t="s">
        <v>95</v>
      </c>
      <c r="E1069" s="80"/>
      <c r="F1069" s="81"/>
      <c r="G1069" s="82" t="str">
        <f t="shared" si="232"/>
        <v xml:space="preserve">Группа от QF </v>
      </c>
      <c r="H1069" s="83"/>
      <c r="I1069" s="83"/>
      <c r="J1069" s="133"/>
      <c r="K1069" s="84"/>
      <c r="L1069" s="85"/>
      <c r="M1069" s="85"/>
      <c r="N1069" s="86"/>
      <c r="O1069" s="80"/>
      <c r="P1069" s="87"/>
      <c r="Q1069" s="88" t="str">
        <f t="shared" si="226"/>
        <v xml:space="preserve"> </v>
      </c>
      <c r="R1069" s="89"/>
      <c r="S1069" s="90" t="str">
        <f t="shared" si="227"/>
        <v xml:space="preserve"> </v>
      </c>
      <c r="T1069" s="90"/>
      <c r="U1069" s="90"/>
      <c r="V1069" s="90"/>
      <c r="W1069" s="90"/>
      <c r="X1069" s="87" t="s">
        <v>75</v>
      </c>
      <c r="Y1069" s="76"/>
      <c r="Z1069" s="91">
        <f t="shared" si="222"/>
        <v>0</v>
      </c>
      <c r="AA1069" s="88" t="str">
        <f t="shared" si="228"/>
        <v xml:space="preserve"> </v>
      </c>
      <c r="AB1069" s="91" t="str">
        <f t="shared" si="223"/>
        <v xml:space="preserve"> </v>
      </c>
      <c r="AC1069" s="78"/>
      <c r="AD1069" s="78"/>
      <c r="AE1069" s="78"/>
      <c r="AG1069" s="94" t="str">
        <f t="shared" si="224"/>
        <v>≤60</v>
      </c>
      <c r="AH1069" s="94">
        <f t="shared" ca="1" si="225"/>
        <v>48</v>
      </c>
      <c r="AI1069" s="95">
        <f t="shared" si="233"/>
        <v>0</v>
      </c>
      <c r="AJ1069" s="95">
        <f t="shared" si="234"/>
        <v>0</v>
      </c>
      <c r="AK1069" s="96">
        <f t="shared" si="229"/>
        <v>0</v>
      </c>
      <c r="AL1069" s="96">
        <f t="shared" si="230"/>
        <v>0</v>
      </c>
    </row>
    <row r="1070" spans="2:38" s="97" customFormat="1" ht="39.6" x14ac:dyDescent="0.3">
      <c r="B1070" s="79">
        <f t="shared" si="231"/>
        <v>1067</v>
      </c>
      <c r="C1070" s="79"/>
      <c r="D1070" s="80" t="s">
        <v>95</v>
      </c>
      <c r="E1070" s="80"/>
      <c r="F1070" s="81"/>
      <c r="G1070" s="82" t="str">
        <f t="shared" si="232"/>
        <v xml:space="preserve">Группа от QF </v>
      </c>
      <c r="H1070" s="83"/>
      <c r="I1070" s="83"/>
      <c r="J1070" s="133"/>
      <c r="K1070" s="84"/>
      <c r="L1070" s="85"/>
      <c r="M1070" s="85"/>
      <c r="N1070" s="86"/>
      <c r="O1070" s="80"/>
      <c r="P1070" s="87"/>
      <c r="Q1070" s="88" t="str">
        <f t="shared" si="226"/>
        <v xml:space="preserve"> </v>
      </c>
      <c r="R1070" s="89"/>
      <c r="S1070" s="90" t="str">
        <f t="shared" si="227"/>
        <v xml:space="preserve"> </v>
      </c>
      <c r="T1070" s="90"/>
      <c r="U1070" s="90"/>
      <c r="V1070" s="90"/>
      <c r="W1070" s="90"/>
      <c r="X1070" s="87" t="s">
        <v>75</v>
      </c>
      <c r="Y1070" s="76"/>
      <c r="Z1070" s="91">
        <f t="shared" si="222"/>
        <v>0</v>
      </c>
      <c r="AA1070" s="88" t="str">
        <f t="shared" si="228"/>
        <v xml:space="preserve"> </v>
      </c>
      <c r="AB1070" s="91" t="str">
        <f t="shared" si="223"/>
        <v xml:space="preserve"> </v>
      </c>
      <c r="AC1070" s="78"/>
      <c r="AD1070" s="78"/>
      <c r="AE1070" s="78"/>
      <c r="AG1070" s="94" t="str">
        <f t="shared" si="224"/>
        <v>≤60</v>
      </c>
      <c r="AH1070" s="94">
        <f t="shared" ca="1" si="225"/>
        <v>42</v>
      </c>
      <c r="AI1070" s="95">
        <f t="shared" si="233"/>
        <v>0</v>
      </c>
      <c r="AJ1070" s="95">
        <f t="shared" si="234"/>
        <v>0</v>
      </c>
      <c r="AK1070" s="96">
        <f t="shared" si="229"/>
        <v>0</v>
      </c>
      <c r="AL1070" s="96">
        <f t="shared" si="230"/>
        <v>0</v>
      </c>
    </row>
    <row r="1071" spans="2:38" s="97" customFormat="1" ht="39.6" x14ac:dyDescent="0.3">
      <c r="B1071" s="79">
        <f t="shared" si="231"/>
        <v>1068</v>
      </c>
      <c r="C1071" s="79"/>
      <c r="D1071" s="80" t="s">
        <v>95</v>
      </c>
      <c r="E1071" s="80"/>
      <c r="F1071" s="81"/>
      <c r="G1071" s="82" t="str">
        <f t="shared" si="232"/>
        <v xml:space="preserve">Группа от QF </v>
      </c>
      <c r="H1071" s="83"/>
      <c r="I1071" s="83"/>
      <c r="J1071" s="133"/>
      <c r="K1071" s="84"/>
      <c r="L1071" s="85"/>
      <c r="M1071" s="85"/>
      <c r="N1071" s="86"/>
      <c r="O1071" s="80"/>
      <c r="P1071" s="87"/>
      <c r="Q1071" s="88" t="str">
        <f t="shared" si="226"/>
        <v xml:space="preserve"> </v>
      </c>
      <c r="R1071" s="89"/>
      <c r="S1071" s="90" t="str">
        <f t="shared" si="227"/>
        <v xml:space="preserve"> </v>
      </c>
      <c r="T1071" s="90"/>
      <c r="U1071" s="90"/>
      <c r="V1071" s="90"/>
      <c r="W1071" s="90"/>
      <c r="X1071" s="87" t="s">
        <v>75</v>
      </c>
      <c r="Y1071" s="76"/>
      <c r="Z1071" s="91">
        <f t="shared" si="222"/>
        <v>0</v>
      </c>
      <c r="AA1071" s="88" t="str">
        <f t="shared" si="228"/>
        <v xml:space="preserve"> </v>
      </c>
      <c r="AB1071" s="91" t="str">
        <f t="shared" si="223"/>
        <v xml:space="preserve"> </v>
      </c>
      <c r="AC1071" s="78"/>
      <c r="AD1071" s="78"/>
      <c r="AE1071" s="78"/>
      <c r="AG1071" s="94" t="str">
        <f t="shared" si="224"/>
        <v>≤60</v>
      </c>
      <c r="AH1071" s="94">
        <f t="shared" ca="1" si="225"/>
        <v>38</v>
      </c>
      <c r="AI1071" s="95">
        <f t="shared" si="233"/>
        <v>0</v>
      </c>
      <c r="AJ1071" s="95">
        <f t="shared" si="234"/>
        <v>0</v>
      </c>
      <c r="AK1071" s="96">
        <f t="shared" si="229"/>
        <v>0</v>
      </c>
      <c r="AL1071" s="96">
        <f t="shared" si="230"/>
        <v>0</v>
      </c>
    </row>
    <row r="1072" spans="2:38" s="97" customFormat="1" ht="39.6" x14ac:dyDescent="0.3">
      <c r="B1072" s="79">
        <f t="shared" si="231"/>
        <v>1069</v>
      </c>
      <c r="C1072" s="79"/>
      <c r="D1072" s="80" t="s">
        <v>95</v>
      </c>
      <c r="E1072" s="80"/>
      <c r="F1072" s="81"/>
      <c r="G1072" s="82" t="str">
        <f t="shared" si="232"/>
        <v xml:space="preserve">Группа от QF </v>
      </c>
      <c r="H1072" s="83"/>
      <c r="I1072" s="83"/>
      <c r="J1072" s="133"/>
      <c r="K1072" s="84"/>
      <c r="L1072" s="85"/>
      <c r="M1072" s="85"/>
      <c r="N1072" s="86"/>
      <c r="O1072" s="80"/>
      <c r="P1072" s="87"/>
      <c r="Q1072" s="88" t="str">
        <f t="shared" si="226"/>
        <v xml:space="preserve"> </v>
      </c>
      <c r="R1072" s="89"/>
      <c r="S1072" s="90" t="str">
        <f t="shared" si="227"/>
        <v xml:space="preserve"> </v>
      </c>
      <c r="T1072" s="90"/>
      <c r="U1072" s="90"/>
      <c r="V1072" s="90"/>
      <c r="W1072" s="90"/>
      <c r="X1072" s="87" t="s">
        <v>75</v>
      </c>
      <c r="Y1072" s="76"/>
      <c r="Z1072" s="91">
        <f t="shared" si="222"/>
        <v>0</v>
      </c>
      <c r="AA1072" s="88" t="str">
        <f t="shared" si="228"/>
        <v xml:space="preserve"> </v>
      </c>
      <c r="AB1072" s="91" t="str">
        <f t="shared" si="223"/>
        <v xml:space="preserve"> </v>
      </c>
      <c r="AC1072" s="78"/>
      <c r="AD1072" s="78"/>
      <c r="AE1072" s="78"/>
      <c r="AG1072" s="94" t="str">
        <f t="shared" si="224"/>
        <v>≤60</v>
      </c>
      <c r="AH1072" s="94">
        <f t="shared" ca="1" si="225"/>
        <v>40</v>
      </c>
      <c r="AI1072" s="95">
        <f t="shared" si="233"/>
        <v>0</v>
      </c>
      <c r="AJ1072" s="95">
        <f t="shared" si="234"/>
        <v>0</v>
      </c>
      <c r="AK1072" s="96">
        <f t="shared" si="229"/>
        <v>0</v>
      </c>
      <c r="AL1072" s="96">
        <f t="shared" si="230"/>
        <v>0</v>
      </c>
    </row>
    <row r="1073" spans="2:38" s="97" customFormat="1" ht="39.6" x14ac:dyDescent="0.3">
      <c r="B1073" s="79">
        <f t="shared" si="231"/>
        <v>1070</v>
      </c>
      <c r="C1073" s="79"/>
      <c r="D1073" s="80" t="s">
        <v>95</v>
      </c>
      <c r="E1073" s="80"/>
      <c r="F1073" s="81"/>
      <c r="G1073" s="82" t="str">
        <f t="shared" si="232"/>
        <v xml:space="preserve">Группа от QF </v>
      </c>
      <c r="H1073" s="83"/>
      <c r="I1073" s="83"/>
      <c r="J1073" s="133"/>
      <c r="K1073" s="84"/>
      <c r="L1073" s="85"/>
      <c r="M1073" s="85"/>
      <c r="N1073" s="86"/>
      <c r="O1073" s="80"/>
      <c r="P1073" s="87"/>
      <c r="Q1073" s="88" t="str">
        <f t="shared" si="226"/>
        <v xml:space="preserve"> </v>
      </c>
      <c r="R1073" s="89"/>
      <c r="S1073" s="90" t="str">
        <f t="shared" si="227"/>
        <v xml:space="preserve"> </v>
      </c>
      <c r="T1073" s="90"/>
      <c r="U1073" s="90"/>
      <c r="V1073" s="90"/>
      <c r="W1073" s="90"/>
      <c r="X1073" s="87" t="s">
        <v>75</v>
      </c>
      <c r="Y1073" s="76"/>
      <c r="Z1073" s="91">
        <f t="shared" si="222"/>
        <v>0</v>
      </c>
      <c r="AA1073" s="88" t="str">
        <f t="shared" si="228"/>
        <v xml:space="preserve"> </v>
      </c>
      <c r="AB1073" s="91" t="str">
        <f t="shared" si="223"/>
        <v xml:space="preserve"> </v>
      </c>
      <c r="AC1073" s="78"/>
      <c r="AD1073" s="78"/>
      <c r="AE1073" s="78"/>
      <c r="AG1073" s="94" t="str">
        <f t="shared" si="224"/>
        <v>≤60</v>
      </c>
      <c r="AH1073" s="94">
        <f t="shared" ca="1" si="225"/>
        <v>45</v>
      </c>
      <c r="AI1073" s="95">
        <f t="shared" si="233"/>
        <v>0</v>
      </c>
      <c r="AJ1073" s="95">
        <f t="shared" si="234"/>
        <v>0</v>
      </c>
      <c r="AK1073" s="96">
        <f t="shared" si="229"/>
        <v>0</v>
      </c>
      <c r="AL1073" s="96">
        <f t="shared" si="230"/>
        <v>0</v>
      </c>
    </row>
    <row r="1074" spans="2:38" s="97" customFormat="1" ht="39.6" x14ac:dyDescent="0.3">
      <c r="B1074" s="79">
        <f t="shared" si="231"/>
        <v>1071</v>
      </c>
      <c r="C1074" s="79"/>
      <c r="D1074" s="80" t="s">
        <v>95</v>
      </c>
      <c r="E1074" s="80"/>
      <c r="F1074" s="81"/>
      <c r="G1074" s="82" t="str">
        <f t="shared" si="232"/>
        <v xml:space="preserve">Группа от QF </v>
      </c>
      <c r="H1074" s="83"/>
      <c r="I1074" s="83"/>
      <c r="J1074" s="133"/>
      <c r="K1074" s="84"/>
      <c r="L1074" s="85"/>
      <c r="M1074" s="85"/>
      <c r="N1074" s="86"/>
      <c r="O1074" s="80"/>
      <c r="P1074" s="87"/>
      <c r="Q1074" s="88" t="str">
        <f t="shared" si="226"/>
        <v xml:space="preserve"> </v>
      </c>
      <c r="R1074" s="89"/>
      <c r="S1074" s="90" t="str">
        <f t="shared" si="227"/>
        <v xml:space="preserve"> </v>
      </c>
      <c r="T1074" s="90"/>
      <c r="U1074" s="90"/>
      <c r="V1074" s="90"/>
      <c r="W1074" s="90"/>
      <c r="X1074" s="87" t="s">
        <v>75</v>
      </c>
      <c r="Y1074" s="76"/>
      <c r="Z1074" s="91">
        <f t="shared" si="222"/>
        <v>0</v>
      </c>
      <c r="AA1074" s="88" t="str">
        <f t="shared" si="228"/>
        <v xml:space="preserve"> </v>
      </c>
      <c r="AB1074" s="91" t="str">
        <f t="shared" si="223"/>
        <v xml:space="preserve"> </v>
      </c>
      <c r="AC1074" s="78"/>
      <c r="AD1074" s="78"/>
      <c r="AE1074" s="78"/>
      <c r="AG1074" s="94" t="str">
        <f t="shared" si="224"/>
        <v>≤60</v>
      </c>
      <c r="AH1074" s="94">
        <f t="shared" ca="1" si="225"/>
        <v>27</v>
      </c>
      <c r="AI1074" s="95">
        <f t="shared" si="233"/>
        <v>0</v>
      </c>
      <c r="AJ1074" s="95">
        <f t="shared" si="234"/>
        <v>0</v>
      </c>
      <c r="AK1074" s="96">
        <f t="shared" si="229"/>
        <v>0</v>
      </c>
      <c r="AL1074" s="96">
        <f t="shared" si="230"/>
        <v>0</v>
      </c>
    </row>
    <row r="1075" spans="2:38" s="97" customFormat="1" ht="39.6" x14ac:dyDescent="0.3">
      <c r="B1075" s="79">
        <f t="shared" si="231"/>
        <v>1072</v>
      </c>
      <c r="C1075" s="79"/>
      <c r="D1075" s="80" t="s">
        <v>95</v>
      </c>
      <c r="E1075" s="80"/>
      <c r="F1075" s="81"/>
      <c r="G1075" s="82" t="str">
        <f t="shared" si="232"/>
        <v xml:space="preserve">Группа от QF </v>
      </c>
      <c r="H1075" s="83"/>
      <c r="I1075" s="83"/>
      <c r="J1075" s="133"/>
      <c r="K1075" s="84"/>
      <c r="L1075" s="85"/>
      <c r="M1075" s="85"/>
      <c r="N1075" s="86"/>
      <c r="O1075" s="80"/>
      <c r="P1075" s="87"/>
      <c r="Q1075" s="88" t="str">
        <f t="shared" si="226"/>
        <v xml:space="preserve"> </v>
      </c>
      <c r="R1075" s="89"/>
      <c r="S1075" s="90" t="str">
        <f t="shared" si="227"/>
        <v xml:space="preserve"> </v>
      </c>
      <c r="T1075" s="90"/>
      <c r="U1075" s="90"/>
      <c r="V1075" s="90"/>
      <c r="W1075" s="90"/>
      <c r="X1075" s="87" t="s">
        <v>75</v>
      </c>
      <c r="Y1075" s="76"/>
      <c r="Z1075" s="91">
        <f t="shared" si="222"/>
        <v>0</v>
      </c>
      <c r="AA1075" s="88" t="str">
        <f t="shared" si="228"/>
        <v xml:space="preserve"> </v>
      </c>
      <c r="AB1075" s="91" t="str">
        <f t="shared" si="223"/>
        <v xml:space="preserve"> </v>
      </c>
      <c r="AC1075" s="78"/>
      <c r="AD1075" s="78"/>
      <c r="AE1075" s="78"/>
      <c r="AG1075" s="94" t="str">
        <f t="shared" si="224"/>
        <v>≤60</v>
      </c>
      <c r="AH1075" s="94">
        <f t="shared" ca="1" si="225"/>
        <v>44</v>
      </c>
      <c r="AI1075" s="95">
        <f t="shared" si="233"/>
        <v>0</v>
      </c>
      <c r="AJ1075" s="95">
        <f t="shared" si="234"/>
        <v>0</v>
      </c>
      <c r="AK1075" s="96">
        <f t="shared" si="229"/>
        <v>0</v>
      </c>
      <c r="AL1075" s="96">
        <f t="shared" si="230"/>
        <v>0</v>
      </c>
    </row>
    <row r="1076" spans="2:38" s="97" customFormat="1" ht="39.6" x14ac:dyDescent="0.3">
      <c r="B1076" s="79">
        <f t="shared" si="231"/>
        <v>1073</v>
      </c>
      <c r="C1076" s="79"/>
      <c r="D1076" s="80" t="s">
        <v>95</v>
      </c>
      <c r="E1076" s="80"/>
      <c r="F1076" s="81"/>
      <c r="G1076" s="82" t="str">
        <f t="shared" si="232"/>
        <v xml:space="preserve">Группа от QF </v>
      </c>
      <c r="H1076" s="83"/>
      <c r="I1076" s="83"/>
      <c r="J1076" s="133"/>
      <c r="K1076" s="84"/>
      <c r="L1076" s="85"/>
      <c r="M1076" s="85"/>
      <c r="N1076" s="86"/>
      <c r="O1076" s="80"/>
      <c r="P1076" s="87"/>
      <c r="Q1076" s="88" t="str">
        <f t="shared" si="226"/>
        <v xml:space="preserve"> </v>
      </c>
      <c r="R1076" s="89"/>
      <c r="S1076" s="90" t="str">
        <f t="shared" si="227"/>
        <v xml:space="preserve"> </v>
      </c>
      <c r="T1076" s="90"/>
      <c r="U1076" s="90"/>
      <c r="V1076" s="90"/>
      <c r="W1076" s="90"/>
      <c r="X1076" s="87" t="s">
        <v>75</v>
      </c>
      <c r="Y1076" s="76"/>
      <c r="Z1076" s="91">
        <f t="shared" si="222"/>
        <v>0</v>
      </c>
      <c r="AA1076" s="88" t="str">
        <f t="shared" si="228"/>
        <v xml:space="preserve"> </v>
      </c>
      <c r="AB1076" s="91" t="str">
        <f t="shared" si="223"/>
        <v xml:space="preserve"> </v>
      </c>
      <c r="AC1076" s="78"/>
      <c r="AD1076" s="78"/>
      <c r="AE1076" s="78"/>
      <c r="AG1076" s="94" t="str">
        <f t="shared" si="224"/>
        <v>≤60</v>
      </c>
      <c r="AH1076" s="94">
        <f t="shared" ca="1" si="225"/>
        <v>48</v>
      </c>
      <c r="AI1076" s="95">
        <f t="shared" si="233"/>
        <v>0</v>
      </c>
      <c r="AJ1076" s="95">
        <f t="shared" si="234"/>
        <v>0</v>
      </c>
      <c r="AK1076" s="96">
        <f t="shared" si="229"/>
        <v>0</v>
      </c>
      <c r="AL1076" s="96">
        <f t="shared" si="230"/>
        <v>0</v>
      </c>
    </row>
    <row r="1077" spans="2:38" s="97" customFormat="1" ht="39.6" x14ac:dyDescent="0.3">
      <c r="B1077" s="79">
        <f t="shared" si="231"/>
        <v>1074</v>
      </c>
      <c r="C1077" s="79"/>
      <c r="D1077" s="80" t="s">
        <v>95</v>
      </c>
      <c r="E1077" s="80"/>
      <c r="F1077" s="81"/>
      <c r="G1077" s="82" t="str">
        <f t="shared" si="232"/>
        <v xml:space="preserve">Группа от QF </v>
      </c>
      <c r="H1077" s="83"/>
      <c r="I1077" s="83"/>
      <c r="J1077" s="133"/>
      <c r="K1077" s="84"/>
      <c r="L1077" s="85"/>
      <c r="M1077" s="85"/>
      <c r="N1077" s="86"/>
      <c r="O1077" s="80"/>
      <c r="P1077" s="87"/>
      <c r="Q1077" s="88" t="str">
        <f t="shared" si="226"/>
        <v xml:space="preserve"> </v>
      </c>
      <c r="R1077" s="89"/>
      <c r="S1077" s="90" t="str">
        <f t="shared" si="227"/>
        <v xml:space="preserve"> </v>
      </c>
      <c r="T1077" s="90"/>
      <c r="U1077" s="90"/>
      <c r="V1077" s="90"/>
      <c r="W1077" s="90"/>
      <c r="X1077" s="87" t="s">
        <v>75</v>
      </c>
      <c r="Y1077" s="76"/>
      <c r="Z1077" s="91">
        <f t="shared" si="222"/>
        <v>0</v>
      </c>
      <c r="AA1077" s="88" t="str">
        <f t="shared" si="228"/>
        <v xml:space="preserve"> </v>
      </c>
      <c r="AB1077" s="91" t="str">
        <f t="shared" si="223"/>
        <v xml:space="preserve"> </v>
      </c>
      <c r="AC1077" s="78"/>
      <c r="AD1077" s="78"/>
      <c r="AE1077" s="78"/>
      <c r="AG1077" s="94" t="str">
        <f t="shared" si="224"/>
        <v>≤60</v>
      </c>
      <c r="AH1077" s="94">
        <f t="shared" ca="1" si="225"/>
        <v>39</v>
      </c>
      <c r="AI1077" s="95">
        <f t="shared" si="233"/>
        <v>0</v>
      </c>
      <c r="AJ1077" s="95">
        <f t="shared" si="234"/>
        <v>0</v>
      </c>
      <c r="AK1077" s="96">
        <f t="shared" si="229"/>
        <v>0</v>
      </c>
      <c r="AL1077" s="96">
        <f t="shared" si="230"/>
        <v>0</v>
      </c>
    </row>
    <row r="1078" spans="2:38" s="97" customFormat="1" ht="39.6" x14ac:dyDescent="0.3">
      <c r="B1078" s="79">
        <f t="shared" si="231"/>
        <v>1075</v>
      </c>
      <c r="C1078" s="79"/>
      <c r="D1078" s="80" t="s">
        <v>95</v>
      </c>
      <c r="E1078" s="80"/>
      <c r="F1078" s="81"/>
      <c r="G1078" s="82" t="str">
        <f t="shared" si="232"/>
        <v xml:space="preserve">Группа от QF </v>
      </c>
      <c r="H1078" s="83"/>
      <c r="I1078" s="83"/>
      <c r="J1078" s="133"/>
      <c r="K1078" s="84"/>
      <c r="L1078" s="85"/>
      <c r="M1078" s="85"/>
      <c r="N1078" s="86"/>
      <c r="O1078" s="80"/>
      <c r="P1078" s="87"/>
      <c r="Q1078" s="88" t="str">
        <f t="shared" si="226"/>
        <v xml:space="preserve"> </v>
      </c>
      <c r="R1078" s="89"/>
      <c r="S1078" s="90" t="str">
        <f t="shared" si="227"/>
        <v xml:space="preserve"> </v>
      </c>
      <c r="T1078" s="90"/>
      <c r="U1078" s="90"/>
      <c r="V1078" s="90"/>
      <c r="W1078" s="90"/>
      <c r="X1078" s="87" t="s">
        <v>75</v>
      </c>
      <c r="Y1078" s="76"/>
      <c r="Z1078" s="91">
        <f t="shared" si="222"/>
        <v>0</v>
      </c>
      <c r="AA1078" s="88" t="str">
        <f t="shared" si="228"/>
        <v xml:space="preserve"> </v>
      </c>
      <c r="AB1078" s="91" t="str">
        <f t="shared" si="223"/>
        <v xml:space="preserve"> </v>
      </c>
      <c r="AC1078" s="78"/>
      <c r="AD1078" s="78"/>
      <c r="AE1078" s="78"/>
      <c r="AG1078" s="94" t="str">
        <f t="shared" si="224"/>
        <v>≤60</v>
      </c>
      <c r="AH1078" s="94">
        <f t="shared" ca="1" si="225"/>
        <v>30</v>
      </c>
      <c r="AI1078" s="95">
        <f t="shared" si="233"/>
        <v>0</v>
      </c>
      <c r="AJ1078" s="95">
        <f t="shared" si="234"/>
        <v>0</v>
      </c>
      <c r="AK1078" s="96">
        <f t="shared" si="229"/>
        <v>0</v>
      </c>
      <c r="AL1078" s="96">
        <f t="shared" si="230"/>
        <v>0</v>
      </c>
    </row>
    <row r="1079" spans="2:38" s="97" customFormat="1" ht="39.6" x14ac:dyDescent="0.3">
      <c r="B1079" s="79">
        <f t="shared" si="231"/>
        <v>1076</v>
      </c>
      <c r="C1079" s="79"/>
      <c r="D1079" s="80" t="s">
        <v>95</v>
      </c>
      <c r="E1079" s="80"/>
      <c r="F1079" s="81"/>
      <c r="G1079" s="82" t="str">
        <f t="shared" si="232"/>
        <v xml:space="preserve">Группа от QF </v>
      </c>
      <c r="H1079" s="83"/>
      <c r="I1079" s="83"/>
      <c r="J1079" s="133"/>
      <c r="K1079" s="84"/>
      <c r="L1079" s="85"/>
      <c r="M1079" s="85"/>
      <c r="N1079" s="86"/>
      <c r="O1079" s="80"/>
      <c r="P1079" s="87"/>
      <c r="Q1079" s="88" t="str">
        <f t="shared" si="226"/>
        <v xml:space="preserve"> </v>
      </c>
      <c r="R1079" s="89"/>
      <c r="S1079" s="90" t="str">
        <f t="shared" si="227"/>
        <v xml:space="preserve"> </v>
      </c>
      <c r="T1079" s="90"/>
      <c r="U1079" s="90"/>
      <c r="V1079" s="90"/>
      <c r="W1079" s="90"/>
      <c r="X1079" s="87" t="s">
        <v>75</v>
      </c>
      <c r="Y1079" s="76"/>
      <c r="Z1079" s="91">
        <f t="shared" si="222"/>
        <v>0</v>
      </c>
      <c r="AA1079" s="88" t="str">
        <f t="shared" si="228"/>
        <v xml:space="preserve"> </v>
      </c>
      <c r="AB1079" s="91" t="str">
        <f t="shared" si="223"/>
        <v xml:space="preserve"> </v>
      </c>
      <c r="AC1079" s="78"/>
      <c r="AD1079" s="78"/>
      <c r="AE1079" s="78"/>
      <c r="AG1079" s="94" t="str">
        <f t="shared" si="224"/>
        <v>≤60</v>
      </c>
      <c r="AH1079" s="94">
        <f t="shared" ca="1" si="225"/>
        <v>33</v>
      </c>
      <c r="AI1079" s="95">
        <f t="shared" si="233"/>
        <v>0</v>
      </c>
      <c r="AJ1079" s="95">
        <f t="shared" si="234"/>
        <v>0</v>
      </c>
      <c r="AK1079" s="96">
        <f t="shared" si="229"/>
        <v>0</v>
      </c>
      <c r="AL1079" s="96">
        <f t="shared" si="230"/>
        <v>0</v>
      </c>
    </row>
    <row r="1080" spans="2:38" s="97" customFormat="1" ht="39.6" x14ac:dyDescent="0.3">
      <c r="B1080" s="79">
        <f t="shared" si="231"/>
        <v>1077</v>
      </c>
      <c r="C1080" s="79"/>
      <c r="D1080" s="80" t="s">
        <v>95</v>
      </c>
      <c r="E1080" s="80"/>
      <c r="F1080" s="81"/>
      <c r="G1080" s="82" t="str">
        <f t="shared" si="232"/>
        <v xml:space="preserve">Группа от QF </v>
      </c>
      <c r="H1080" s="83"/>
      <c r="I1080" s="83"/>
      <c r="J1080" s="133"/>
      <c r="K1080" s="84"/>
      <c r="L1080" s="85"/>
      <c r="M1080" s="85"/>
      <c r="N1080" s="86"/>
      <c r="O1080" s="80"/>
      <c r="P1080" s="87"/>
      <c r="Q1080" s="88" t="str">
        <f t="shared" si="226"/>
        <v xml:space="preserve"> </v>
      </c>
      <c r="R1080" s="89"/>
      <c r="S1080" s="90" t="str">
        <f t="shared" si="227"/>
        <v xml:space="preserve"> </v>
      </c>
      <c r="T1080" s="90"/>
      <c r="U1080" s="90"/>
      <c r="V1080" s="90"/>
      <c r="W1080" s="90"/>
      <c r="X1080" s="87" t="s">
        <v>75</v>
      </c>
      <c r="Y1080" s="76"/>
      <c r="Z1080" s="91">
        <f t="shared" si="222"/>
        <v>0</v>
      </c>
      <c r="AA1080" s="88" t="str">
        <f t="shared" si="228"/>
        <v xml:space="preserve"> </v>
      </c>
      <c r="AB1080" s="91" t="str">
        <f t="shared" si="223"/>
        <v xml:space="preserve"> </v>
      </c>
      <c r="AC1080" s="78"/>
      <c r="AD1080" s="78"/>
      <c r="AE1080" s="78"/>
      <c r="AG1080" s="94" t="str">
        <f t="shared" si="224"/>
        <v>≤60</v>
      </c>
      <c r="AH1080" s="94">
        <f t="shared" ca="1" si="225"/>
        <v>22</v>
      </c>
      <c r="AI1080" s="95">
        <f t="shared" si="233"/>
        <v>0</v>
      </c>
      <c r="AJ1080" s="95">
        <f t="shared" si="234"/>
        <v>0</v>
      </c>
      <c r="AK1080" s="96">
        <f t="shared" si="229"/>
        <v>0</v>
      </c>
      <c r="AL1080" s="96">
        <f t="shared" si="230"/>
        <v>0</v>
      </c>
    </row>
    <row r="1081" spans="2:38" s="97" customFormat="1" ht="39.6" x14ac:dyDescent="0.3">
      <c r="B1081" s="79">
        <f t="shared" si="231"/>
        <v>1078</v>
      </c>
      <c r="C1081" s="79"/>
      <c r="D1081" s="80" t="s">
        <v>95</v>
      </c>
      <c r="E1081" s="80"/>
      <c r="F1081" s="81"/>
      <c r="G1081" s="82" t="str">
        <f t="shared" si="232"/>
        <v xml:space="preserve">Группа от QF </v>
      </c>
      <c r="H1081" s="83"/>
      <c r="I1081" s="83"/>
      <c r="J1081" s="133"/>
      <c r="K1081" s="84"/>
      <c r="L1081" s="85"/>
      <c r="M1081" s="85"/>
      <c r="N1081" s="86"/>
      <c r="O1081" s="80"/>
      <c r="P1081" s="87"/>
      <c r="Q1081" s="88" t="str">
        <f t="shared" si="226"/>
        <v xml:space="preserve"> </v>
      </c>
      <c r="R1081" s="89"/>
      <c r="S1081" s="90" t="str">
        <f t="shared" si="227"/>
        <v xml:space="preserve"> </v>
      </c>
      <c r="T1081" s="90"/>
      <c r="U1081" s="90"/>
      <c r="V1081" s="90"/>
      <c r="W1081" s="90"/>
      <c r="X1081" s="87" t="s">
        <v>75</v>
      </c>
      <c r="Y1081" s="76"/>
      <c r="Z1081" s="91">
        <f t="shared" si="222"/>
        <v>0</v>
      </c>
      <c r="AA1081" s="88" t="str">
        <f t="shared" si="228"/>
        <v xml:space="preserve"> </v>
      </c>
      <c r="AB1081" s="91" t="str">
        <f t="shared" si="223"/>
        <v xml:space="preserve"> </v>
      </c>
      <c r="AC1081" s="78"/>
      <c r="AD1081" s="78"/>
      <c r="AE1081" s="78"/>
      <c r="AG1081" s="94" t="str">
        <f t="shared" si="224"/>
        <v>≤60</v>
      </c>
      <c r="AH1081" s="94">
        <f t="shared" ca="1" si="225"/>
        <v>25</v>
      </c>
      <c r="AI1081" s="95">
        <f t="shared" si="233"/>
        <v>0</v>
      </c>
      <c r="AJ1081" s="95">
        <f t="shared" si="234"/>
        <v>0</v>
      </c>
      <c r="AK1081" s="96">
        <f t="shared" si="229"/>
        <v>0</v>
      </c>
      <c r="AL1081" s="96">
        <f t="shared" si="230"/>
        <v>0</v>
      </c>
    </row>
    <row r="1082" spans="2:38" s="97" customFormat="1" ht="39.6" x14ac:dyDescent="0.3">
      <c r="B1082" s="79">
        <f t="shared" si="231"/>
        <v>1079</v>
      </c>
      <c r="C1082" s="79"/>
      <c r="D1082" s="80" t="s">
        <v>95</v>
      </c>
      <c r="E1082" s="80"/>
      <c r="F1082" s="81"/>
      <c r="G1082" s="82" t="str">
        <f t="shared" si="232"/>
        <v xml:space="preserve">Группа от QF </v>
      </c>
      <c r="H1082" s="83"/>
      <c r="I1082" s="83"/>
      <c r="J1082" s="133"/>
      <c r="K1082" s="84"/>
      <c r="L1082" s="85"/>
      <c r="M1082" s="85"/>
      <c r="N1082" s="86"/>
      <c r="O1082" s="80"/>
      <c r="P1082" s="87"/>
      <c r="Q1082" s="88" t="str">
        <f t="shared" si="226"/>
        <v xml:space="preserve"> </v>
      </c>
      <c r="R1082" s="89"/>
      <c r="S1082" s="90" t="str">
        <f t="shared" si="227"/>
        <v xml:space="preserve"> </v>
      </c>
      <c r="T1082" s="90"/>
      <c r="U1082" s="90"/>
      <c r="V1082" s="90"/>
      <c r="W1082" s="90"/>
      <c r="X1082" s="87" t="s">
        <v>75</v>
      </c>
      <c r="Y1082" s="76"/>
      <c r="Z1082" s="91">
        <f t="shared" si="222"/>
        <v>0</v>
      </c>
      <c r="AA1082" s="88" t="str">
        <f t="shared" si="228"/>
        <v xml:space="preserve"> </v>
      </c>
      <c r="AB1082" s="91" t="str">
        <f t="shared" si="223"/>
        <v xml:space="preserve"> </v>
      </c>
      <c r="AC1082" s="78"/>
      <c r="AD1082" s="78"/>
      <c r="AE1082" s="78"/>
      <c r="AG1082" s="94" t="str">
        <f t="shared" si="224"/>
        <v>≤60</v>
      </c>
      <c r="AH1082" s="94">
        <f t="shared" ca="1" si="225"/>
        <v>29</v>
      </c>
      <c r="AI1082" s="95">
        <f t="shared" si="233"/>
        <v>0</v>
      </c>
      <c r="AJ1082" s="95">
        <f t="shared" si="234"/>
        <v>0</v>
      </c>
      <c r="AK1082" s="96">
        <f t="shared" si="229"/>
        <v>0</v>
      </c>
      <c r="AL1082" s="96">
        <f t="shared" si="230"/>
        <v>0</v>
      </c>
    </row>
    <row r="1083" spans="2:38" s="97" customFormat="1" ht="39.6" x14ac:dyDescent="0.3">
      <c r="B1083" s="79">
        <f t="shared" si="231"/>
        <v>1080</v>
      </c>
      <c r="C1083" s="79"/>
      <c r="D1083" s="80" t="s">
        <v>95</v>
      </c>
      <c r="E1083" s="80"/>
      <c r="F1083" s="81"/>
      <c r="G1083" s="82" t="str">
        <f t="shared" si="232"/>
        <v xml:space="preserve">Группа от QF </v>
      </c>
      <c r="H1083" s="83"/>
      <c r="I1083" s="83"/>
      <c r="J1083" s="133"/>
      <c r="K1083" s="84"/>
      <c r="L1083" s="85"/>
      <c r="M1083" s="85"/>
      <c r="N1083" s="86"/>
      <c r="O1083" s="80"/>
      <c r="P1083" s="87"/>
      <c r="Q1083" s="88" t="str">
        <f t="shared" si="226"/>
        <v xml:space="preserve"> </v>
      </c>
      <c r="R1083" s="89"/>
      <c r="S1083" s="90" t="str">
        <f t="shared" si="227"/>
        <v xml:space="preserve"> </v>
      </c>
      <c r="T1083" s="90"/>
      <c r="U1083" s="90"/>
      <c r="V1083" s="90"/>
      <c r="W1083" s="90"/>
      <c r="X1083" s="87" t="s">
        <v>75</v>
      </c>
      <c r="Y1083" s="76"/>
      <c r="Z1083" s="91">
        <f t="shared" si="222"/>
        <v>0</v>
      </c>
      <c r="AA1083" s="88" t="str">
        <f t="shared" si="228"/>
        <v xml:space="preserve"> </v>
      </c>
      <c r="AB1083" s="91" t="str">
        <f t="shared" si="223"/>
        <v xml:space="preserve"> </v>
      </c>
      <c r="AC1083" s="78"/>
      <c r="AD1083" s="78"/>
      <c r="AE1083" s="78"/>
      <c r="AG1083" s="94" t="str">
        <f t="shared" si="224"/>
        <v>≤60</v>
      </c>
      <c r="AH1083" s="94">
        <f t="shared" ca="1" si="225"/>
        <v>44</v>
      </c>
      <c r="AI1083" s="95">
        <f t="shared" si="233"/>
        <v>0</v>
      </c>
      <c r="AJ1083" s="95">
        <f t="shared" si="234"/>
        <v>0</v>
      </c>
      <c r="AK1083" s="96">
        <f t="shared" si="229"/>
        <v>0</v>
      </c>
      <c r="AL1083" s="96">
        <f t="shared" si="230"/>
        <v>0</v>
      </c>
    </row>
    <row r="1084" spans="2:38" s="97" customFormat="1" ht="39.6" x14ac:dyDescent="0.3">
      <c r="B1084" s="79">
        <f t="shared" si="231"/>
        <v>1081</v>
      </c>
      <c r="C1084" s="79"/>
      <c r="D1084" s="80" t="s">
        <v>95</v>
      </c>
      <c r="E1084" s="80"/>
      <c r="F1084" s="81"/>
      <c r="G1084" s="82" t="str">
        <f t="shared" si="232"/>
        <v xml:space="preserve">Группа от QF </v>
      </c>
      <c r="H1084" s="83"/>
      <c r="I1084" s="83"/>
      <c r="J1084" s="133"/>
      <c r="K1084" s="84"/>
      <c r="L1084" s="85"/>
      <c r="M1084" s="85"/>
      <c r="N1084" s="86"/>
      <c r="O1084" s="80"/>
      <c r="P1084" s="87"/>
      <c r="Q1084" s="88" t="str">
        <f t="shared" si="226"/>
        <v xml:space="preserve"> </v>
      </c>
      <c r="R1084" s="89"/>
      <c r="S1084" s="90" t="str">
        <f t="shared" si="227"/>
        <v xml:space="preserve"> </v>
      </c>
      <c r="T1084" s="90"/>
      <c r="U1084" s="90"/>
      <c r="V1084" s="90"/>
      <c r="W1084" s="90"/>
      <c r="X1084" s="87" t="s">
        <v>75</v>
      </c>
      <c r="Y1084" s="76"/>
      <c r="Z1084" s="91">
        <f t="shared" si="222"/>
        <v>0</v>
      </c>
      <c r="AA1084" s="88" t="str">
        <f t="shared" si="228"/>
        <v xml:space="preserve"> </v>
      </c>
      <c r="AB1084" s="91" t="str">
        <f t="shared" si="223"/>
        <v xml:space="preserve"> </v>
      </c>
      <c r="AC1084" s="78"/>
      <c r="AD1084" s="78"/>
      <c r="AE1084" s="78"/>
      <c r="AG1084" s="94" t="str">
        <f t="shared" si="224"/>
        <v>≤60</v>
      </c>
      <c r="AH1084" s="94">
        <f t="shared" ca="1" si="225"/>
        <v>34</v>
      </c>
      <c r="AI1084" s="95">
        <f t="shared" si="233"/>
        <v>0</v>
      </c>
      <c r="AJ1084" s="95">
        <f t="shared" si="234"/>
        <v>0</v>
      </c>
      <c r="AK1084" s="96">
        <f t="shared" si="229"/>
        <v>0</v>
      </c>
      <c r="AL1084" s="96">
        <f t="shared" si="230"/>
        <v>0</v>
      </c>
    </row>
    <row r="1085" spans="2:38" s="97" customFormat="1" ht="39.6" x14ac:dyDescent="0.3">
      <c r="B1085" s="79">
        <f t="shared" si="231"/>
        <v>1082</v>
      </c>
      <c r="C1085" s="79"/>
      <c r="D1085" s="80" t="s">
        <v>95</v>
      </c>
      <c r="E1085" s="80"/>
      <c r="F1085" s="81"/>
      <c r="G1085" s="82" t="str">
        <f t="shared" si="232"/>
        <v xml:space="preserve">Группа от QF </v>
      </c>
      <c r="H1085" s="83"/>
      <c r="I1085" s="83"/>
      <c r="J1085" s="133"/>
      <c r="K1085" s="84"/>
      <c r="L1085" s="85"/>
      <c r="M1085" s="85"/>
      <c r="N1085" s="86"/>
      <c r="O1085" s="80"/>
      <c r="P1085" s="87"/>
      <c r="Q1085" s="88" t="str">
        <f t="shared" si="226"/>
        <v xml:space="preserve"> </v>
      </c>
      <c r="R1085" s="89"/>
      <c r="S1085" s="90" t="str">
        <f t="shared" si="227"/>
        <v xml:space="preserve"> </v>
      </c>
      <c r="T1085" s="90"/>
      <c r="U1085" s="90"/>
      <c r="V1085" s="90"/>
      <c r="W1085" s="90"/>
      <c r="X1085" s="87" t="s">
        <v>75</v>
      </c>
      <c r="Y1085" s="76"/>
      <c r="Z1085" s="91">
        <f t="shared" si="222"/>
        <v>0</v>
      </c>
      <c r="AA1085" s="88" t="str">
        <f t="shared" si="228"/>
        <v xml:space="preserve"> </v>
      </c>
      <c r="AB1085" s="91" t="str">
        <f t="shared" si="223"/>
        <v xml:space="preserve"> </v>
      </c>
      <c r="AC1085" s="78"/>
      <c r="AD1085" s="78"/>
      <c r="AE1085" s="78"/>
      <c r="AG1085" s="94" t="str">
        <f t="shared" si="224"/>
        <v>≤60</v>
      </c>
      <c r="AH1085" s="94">
        <f t="shared" ca="1" si="225"/>
        <v>45</v>
      </c>
      <c r="AI1085" s="95">
        <f t="shared" si="233"/>
        <v>0</v>
      </c>
      <c r="AJ1085" s="95">
        <f t="shared" si="234"/>
        <v>0</v>
      </c>
      <c r="AK1085" s="96">
        <f t="shared" si="229"/>
        <v>0</v>
      </c>
      <c r="AL1085" s="96">
        <f t="shared" si="230"/>
        <v>0</v>
      </c>
    </row>
    <row r="1086" spans="2:38" s="97" customFormat="1" ht="39.6" x14ac:dyDescent="0.3">
      <c r="B1086" s="79">
        <f t="shared" si="231"/>
        <v>1083</v>
      </c>
      <c r="C1086" s="79"/>
      <c r="D1086" s="80" t="s">
        <v>95</v>
      </c>
      <c r="E1086" s="80"/>
      <c r="F1086" s="81"/>
      <c r="G1086" s="82" t="str">
        <f t="shared" si="232"/>
        <v xml:space="preserve">Группа от QF </v>
      </c>
      <c r="H1086" s="83"/>
      <c r="I1086" s="83"/>
      <c r="J1086" s="133"/>
      <c r="K1086" s="84"/>
      <c r="L1086" s="85"/>
      <c r="M1086" s="85"/>
      <c r="N1086" s="86"/>
      <c r="O1086" s="80"/>
      <c r="P1086" s="87"/>
      <c r="Q1086" s="88" t="str">
        <f t="shared" si="226"/>
        <v xml:space="preserve"> </v>
      </c>
      <c r="R1086" s="89"/>
      <c r="S1086" s="90" t="str">
        <f t="shared" si="227"/>
        <v xml:space="preserve"> </v>
      </c>
      <c r="T1086" s="90"/>
      <c r="U1086" s="90"/>
      <c r="V1086" s="90"/>
      <c r="W1086" s="90"/>
      <c r="X1086" s="87" t="s">
        <v>75</v>
      </c>
      <c r="Y1086" s="76"/>
      <c r="Z1086" s="91">
        <f t="shared" si="222"/>
        <v>0</v>
      </c>
      <c r="AA1086" s="88" t="str">
        <f t="shared" si="228"/>
        <v xml:space="preserve"> </v>
      </c>
      <c r="AB1086" s="91" t="str">
        <f t="shared" si="223"/>
        <v xml:space="preserve"> </v>
      </c>
      <c r="AC1086" s="78"/>
      <c r="AD1086" s="78"/>
      <c r="AE1086" s="78"/>
      <c r="AG1086" s="94" t="str">
        <f t="shared" si="224"/>
        <v>≤60</v>
      </c>
      <c r="AH1086" s="94">
        <f t="shared" ca="1" si="225"/>
        <v>50</v>
      </c>
      <c r="AI1086" s="95">
        <f t="shared" si="233"/>
        <v>0</v>
      </c>
      <c r="AJ1086" s="95">
        <f t="shared" si="234"/>
        <v>0</v>
      </c>
      <c r="AK1086" s="96">
        <f t="shared" si="229"/>
        <v>0</v>
      </c>
      <c r="AL1086" s="96">
        <f t="shared" si="230"/>
        <v>0</v>
      </c>
    </row>
    <row r="1087" spans="2:38" s="97" customFormat="1" ht="39.6" x14ac:dyDescent="0.3">
      <c r="B1087" s="79">
        <f t="shared" si="231"/>
        <v>1084</v>
      </c>
      <c r="C1087" s="79"/>
      <c r="D1087" s="80" t="s">
        <v>95</v>
      </c>
      <c r="E1087" s="80"/>
      <c r="F1087" s="81"/>
      <c r="G1087" s="82" t="str">
        <f t="shared" si="232"/>
        <v xml:space="preserve">Группа от QF </v>
      </c>
      <c r="H1087" s="83"/>
      <c r="I1087" s="83"/>
      <c r="J1087" s="133"/>
      <c r="K1087" s="84"/>
      <c r="L1087" s="85"/>
      <c r="M1087" s="85"/>
      <c r="N1087" s="86"/>
      <c r="O1087" s="80"/>
      <c r="P1087" s="87"/>
      <c r="Q1087" s="88" t="str">
        <f t="shared" si="226"/>
        <v xml:space="preserve"> </v>
      </c>
      <c r="R1087" s="89"/>
      <c r="S1087" s="90" t="str">
        <f t="shared" si="227"/>
        <v xml:space="preserve"> </v>
      </c>
      <c r="T1087" s="90"/>
      <c r="U1087" s="90"/>
      <c r="V1087" s="90"/>
      <c r="W1087" s="90"/>
      <c r="X1087" s="87" t="s">
        <v>75</v>
      </c>
      <c r="Y1087" s="76"/>
      <c r="Z1087" s="91">
        <f t="shared" si="222"/>
        <v>0</v>
      </c>
      <c r="AA1087" s="88" t="str">
        <f t="shared" si="228"/>
        <v xml:space="preserve"> </v>
      </c>
      <c r="AB1087" s="91" t="str">
        <f t="shared" si="223"/>
        <v xml:space="preserve"> </v>
      </c>
      <c r="AC1087" s="78"/>
      <c r="AD1087" s="78"/>
      <c r="AE1087" s="78"/>
      <c r="AG1087" s="94" t="str">
        <f t="shared" si="224"/>
        <v>≤60</v>
      </c>
      <c r="AH1087" s="94">
        <f t="shared" ca="1" si="225"/>
        <v>38</v>
      </c>
      <c r="AI1087" s="95">
        <f t="shared" si="233"/>
        <v>0</v>
      </c>
      <c r="AJ1087" s="95">
        <f t="shared" si="234"/>
        <v>0</v>
      </c>
      <c r="AK1087" s="96">
        <f t="shared" si="229"/>
        <v>0</v>
      </c>
      <c r="AL1087" s="96">
        <f t="shared" si="230"/>
        <v>0</v>
      </c>
    </row>
    <row r="1088" spans="2:38" s="97" customFormat="1" ht="39.6" x14ac:dyDescent="0.3">
      <c r="B1088" s="79">
        <f t="shared" si="231"/>
        <v>1085</v>
      </c>
      <c r="C1088" s="79"/>
      <c r="D1088" s="80" t="s">
        <v>95</v>
      </c>
      <c r="E1088" s="80"/>
      <c r="F1088" s="81"/>
      <c r="G1088" s="82" t="str">
        <f t="shared" si="232"/>
        <v xml:space="preserve">Группа от QF </v>
      </c>
      <c r="H1088" s="83"/>
      <c r="I1088" s="83"/>
      <c r="J1088" s="133"/>
      <c r="K1088" s="84"/>
      <c r="L1088" s="85"/>
      <c r="M1088" s="85"/>
      <c r="N1088" s="86"/>
      <c r="O1088" s="80"/>
      <c r="P1088" s="87"/>
      <c r="Q1088" s="88" t="str">
        <f t="shared" si="226"/>
        <v xml:space="preserve"> </v>
      </c>
      <c r="R1088" s="89"/>
      <c r="S1088" s="90" t="str">
        <f t="shared" si="227"/>
        <v xml:space="preserve"> </v>
      </c>
      <c r="T1088" s="90"/>
      <c r="U1088" s="90"/>
      <c r="V1088" s="90"/>
      <c r="W1088" s="90"/>
      <c r="X1088" s="87" t="s">
        <v>75</v>
      </c>
      <c r="Y1088" s="76"/>
      <c r="Z1088" s="91">
        <f t="shared" si="222"/>
        <v>0</v>
      </c>
      <c r="AA1088" s="88" t="str">
        <f t="shared" si="228"/>
        <v xml:space="preserve"> </v>
      </c>
      <c r="AB1088" s="91" t="str">
        <f t="shared" si="223"/>
        <v xml:space="preserve"> </v>
      </c>
      <c r="AC1088" s="78"/>
      <c r="AD1088" s="78"/>
      <c r="AE1088" s="78"/>
      <c r="AG1088" s="94" t="str">
        <f t="shared" si="224"/>
        <v>≤60</v>
      </c>
      <c r="AH1088" s="94">
        <f t="shared" ca="1" si="225"/>
        <v>43</v>
      </c>
      <c r="AI1088" s="95">
        <f t="shared" si="233"/>
        <v>0</v>
      </c>
      <c r="AJ1088" s="95">
        <f t="shared" si="234"/>
        <v>0</v>
      </c>
      <c r="AK1088" s="96">
        <f t="shared" si="229"/>
        <v>0</v>
      </c>
      <c r="AL1088" s="96">
        <f t="shared" si="230"/>
        <v>0</v>
      </c>
    </row>
    <row r="1089" spans="2:38" s="97" customFormat="1" ht="39.6" x14ac:dyDescent="0.3">
      <c r="B1089" s="79">
        <f t="shared" si="231"/>
        <v>1086</v>
      </c>
      <c r="C1089" s="79"/>
      <c r="D1089" s="80" t="s">
        <v>95</v>
      </c>
      <c r="E1089" s="80"/>
      <c r="F1089" s="81"/>
      <c r="G1089" s="82" t="str">
        <f t="shared" si="232"/>
        <v xml:space="preserve">Группа от QF </v>
      </c>
      <c r="H1089" s="83"/>
      <c r="I1089" s="83"/>
      <c r="J1089" s="133"/>
      <c r="K1089" s="84"/>
      <c r="L1089" s="85"/>
      <c r="M1089" s="85"/>
      <c r="N1089" s="86"/>
      <c r="O1089" s="80"/>
      <c r="P1089" s="87"/>
      <c r="Q1089" s="88" t="str">
        <f t="shared" si="226"/>
        <v xml:space="preserve"> </v>
      </c>
      <c r="R1089" s="89"/>
      <c r="S1089" s="90" t="str">
        <f t="shared" si="227"/>
        <v xml:space="preserve"> </v>
      </c>
      <c r="T1089" s="90"/>
      <c r="U1089" s="90"/>
      <c r="V1089" s="90"/>
      <c r="W1089" s="90"/>
      <c r="X1089" s="87" t="s">
        <v>75</v>
      </c>
      <c r="Y1089" s="76"/>
      <c r="Z1089" s="91">
        <f t="shared" si="222"/>
        <v>0</v>
      </c>
      <c r="AA1089" s="88" t="str">
        <f t="shared" si="228"/>
        <v xml:space="preserve"> </v>
      </c>
      <c r="AB1089" s="91" t="str">
        <f t="shared" si="223"/>
        <v xml:space="preserve"> </v>
      </c>
      <c r="AC1089" s="78"/>
      <c r="AD1089" s="78"/>
      <c r="AE1089" s="78"/>
      <c r="AG1089" s="94" t="str">
        <f t="shared" si="224"/>
        <v>≤60</v>
      </c>
      <c r="AH1089" s="94">
        <f t="shared" ca="1" si="225"/>
        <v>20</v>
      </c>
      <c r="AI1089" s="95">
        <f t="shared" si="233"/>
        <v>0</v>
      </c>
      <c r="AJ1089" s="95">
        <f t="shared" si="234"/>
        <v>0</v>
      </c>
      <c r="AK1089" s="96">
        <f t="shared" si="229"/>
        <v>0</v>
      </c>
      <c r="AL1089" s="96">
        <f t="shared" si="230"/>
        <v>0</v>
      </c>
    </row>
    <row r="1090" spans="2:38" s="97" customFormat="1" ht="39.6" x14ac:dyDescent="0.3">
      <c r="B1090" s="79">
        <f t="shared" si="231"/>
        <v>1087</v>
      </c>
      <c r="C1090" s="79"/>
      <c r="D1090" s="80" t="s">
        <v>95</v>
      </c>
      <c r="E1090" s="80"/>
      <c r="F1090" s="81"/>
      <c r="G1090" s="82" t="str">
        <f t="shared" si="232"/>
        <v xml:space="preserve">Группа от QF </v>
      </c>
      <c r="H1090" s="83"/>
      <c r="I1090" s="83"/>
      <c r="J1090" s="133"/>
      <c r="K1090" s="84"/>
      <c r="L1090" s="85"/>
      <c r="M1090" s="85"/>
      <c r="N1090" s="86"/>
      <c r="O1090" s="80"/>
      <c r="P1090" s="87"/>
      <c r="Q1090" s="88" t="str">
        <f t="shared" si="226"/>
        <v xml:space="preserve"> </v>
      </c>
      <c r="R1090" s="89"/>
      <c r="S1090" s="90" t="str">
        <f t="shared" si="227"/>
        <v xml:space="preserve"> </v>
      </c>
      <c r="T1090" s="90"/>
      <c r="U1090" s="90"/>
      <c r="V1090" s="90"/>
      <c r="W1090" s="90"/>
      <c r="X1090" s="87" t="s">
        <v>75</v>
      </c>
      <c r="Y1090" s="76"/>
      <c r="Z1090" s="91">
        <f t="shared" si="222"/>
        <v>0</v>
      </c>
      <c r="AA1090" s="88" t="str">
        <f t="shared" si="228"/>
        <v xml:space="preserve"> </v>
      </c>
      <c r="AB1090" s="91" t="str">
        <f t="shared" si="223"/>
        <v xml:space="preserve"> </v>
      </c>
      <c r="AC1090" s="78"/>
      <c r="AD1090" s="78"/>
      <c r="AE1090" s="78"/>
      <c r="AG1090" s="94" t="str">
        <f t="shared" si="224"/>
        <v>≤60</v>
      </c>
      <c r="AH1090" s="94">
        <f t="shared" ca="1" si="225"/>
        <v>37</v>
      </c>
      <c r="AI1090" s="95">
        <f t="shared" si="233"/>
        <v>0</v>
      </c>
      <c r="AJ1090" s="95">
        <f t="shared" si="234"/>
        <v>0</v>
      </c>
      <c r="AK1090" s="96">
        <f t="shared" si="229"/>
        <v>0</v>
      </c>
      <c r="AL1090" s="96">
        <f t="shared" si="230"/>
        <v>0</v>
      </c>
    </row>
    <row r="1091" spans="2:38" s="97" customFormat="1" ht="39.6" x14ac:dyDescent="0.3">
      <c r="B1091" s="79">
        <f t="shared" si="231"/>
        <v>1088</v>
      </c>
      <c r="C1091" s="79"/>
      <c r="D1091" s="80" t="s">
        <v>95</v>
      </c>
      <c r="E1091" s="80"/>
      <c r="F1091" s="81"/>
      <c r="G1091" s="82" t="str">
        <f t="shared" si="232"/>
        <v xml:space="preserve">Группа от QF </v>
      </c>
      <c r="H1091" s="83"/>
      <c r="I1091" s="83"/>
      <c r="J1091" s="133"/>
      <c r="K1091" s="84"/>
      <c r="L1091" s="85"/>
      <c r="M1091" s="85"/>
      <c r="N1091" s="86"/>
      <c r="O1091" s="80"/>
      <c r="P1091" s="87"/>
      <c r="Q1091" s="88" t="str">
        <f t="shared" si="226"/>
        <v xml:space="preserve"> </v>
      </c>
      <c r="R1091" s="89"/>
      <c r="S1091" s="90" t="str">
        <f t="shared" si="227"/>
        <v xml:space="preserve"> </v>
      </c>
      <c r="T1091" s="90"/>
      <c r="U1091" s="90"/>
      <c r="V1091" s="90"/>
      <c r="W1091" s="90"/>
      <c r="X1091" s="87" t="s">
        <v>75</v>
      </c>
      <c r="Y1091" s="76"/>
      <c r="Z1091" s="91">
        <f t="shared" ref="Z1091:Z1154" si="235">IF(R1091=$AC$1,J1091*3,IF(R1091=$AD$1,J1091*5,IF(R1091=$AE$1,J1091*8,IF(R1091=$AF$1,J1091*12*0.75,0))))</f>
        <v>0</v>
      </c>
      <c r="AA1091" s="88" t="str">
        <f t="shared" si="228"/>
        <v xml:space="preserve"> </v>
      </c>
      <c r="AB1091" s="91" t="str">
        <f t="shared" ref="AB1091:AB1154" si="236">IF(R1091=$AC$1,J1091*5,IF(R1091=$AD$1,J1091*10,IF(R1091=$AE$1,J1091*10,IF(R1091=$AF$1,J1091*12," "))))</f>
        <v xml:space="preserve"> </v>
      </c>
      <c r="AC1091" s="78"/>
      <c r="AD1091" s="78"/>
      <c r="AE1091" s="78"/>
      <c r="AG1091" s="94" t="str">
        <f t="shared" ref="AG1091:AG1154" si="237">IF(J1091&gt;63,"≤120","≤60")</f>
        <v>≤60</v>
      </c>
      <c r="AH1091" s="94">
        <f t="shared" ref="AH1091:AH1154" ca="1" si="238">IF(J1091&lt;63,RANDBETWEEN(20,50),RANDBETWEEN(60,110))</f>
        <v>28</v>
      </c>
      <c r="AI1091" s="95">
        <f t="shared" si="233"/>
        <v>0</v>
      </c>
      <c r="AJ1091" s="95">
        <f t="shared" si="234"/>
        <v>0</v>
      </c>
      <c r="AK1091" s="96">
        <f t="shared" si="229"/>
        <v>0</v>
      </c>
      <c r="AL1091" s="96">
        <f t="shared" si="230"/>
        <v>0</v>
      </c>
    </row>
    <row r="1092" spans="2:38" s="97" customFormat="1" ht="39.6" x14ac:dyDescent="0.3">
      <c r="B1092" s="79">
        <f t="shared" si="231"/>
        <v>1089</v>
      </c>
      <c r="C1092" s="79"/>
      <c r="D1092" s="80" t="s">
        <v>95</v>
      </c>
      <c r="E1092" s="80"/>
      <c r="F1092" s="81"/>
      <c r="G1092" s="82" t="str">
        <f t="shared" si="232"/>
        <v xml:space="preserve">Группа от QF </v>
      </c>
      <c r="H1092" s="83"/>
      <c r="I1092" s="83"/>
      <c r="J1092" s="133"/>
      <c r="K1092" s="84"/>
      <c r="L1092" s="85"/>
      <c r="M1092" s="85"/>
      <c r="N1092" s="86"/>
      <c r="O1092" s="80"/>
      <c r="P1092" s="87"/>
      <c r="Q1092" s="88" t="str">
        <f t="shared" ref="Q1092:Q1155" si="239">IF(Z1092=0," ","-")</f>
        <v xml:space="preserve"> </v>
      </c>
      <c r="R1092" s="89"/>
      <c r="S1092" s="90" t="str">
        <f t="shared" ref="S1092:S1155" si="240">IF(Z1092=0," ","-")</f>
        <v xml:space="preserve"> </v>
      </c>
      <c r="T1092" s="90"/>
      <c r="U1092" s="90"/>
      <c r="V1092" s="90"/>
      <c r="W1092" s="90"/>
      <c r="X1092" s="87" t="s">
        <v>75</v>
      </c>
      <c r="Y1092" s="76"/>
      <c r="Z1092" s="91">
        <f t="shared" si="235"/>
        <v>0</v>
      </c>
      <c r="AA1092" s="88" t="str">
        <f t="shared" ref="AA1092:AA1155" si="241">IF(Z1092=0," ","-")</f>
        <v xml:space="preserve"> </v>
      </c>
      <c r="AB1092" s="91" t="str">
        <f t="shared" si="236"/>
        <v xml:space="preserve"> </v>
      </c>
      <c r="AC1092" s="78"/>
      <c r="AD1092" s="78"/>
      <c r="AE1092" s="78"/>
      <c r="AG1092" s="94" t="str">
        <f t="shared" si="237"/>
        <v>≤60</v>
      </c>
      <c r="AH1092" s="94">
        <f t="shared" ca="1" si="238"/>
        <v>37</v>
      </c>
      <c r="AI1092" s="95">
        <f t="shared" si="233"/>
        <v>0</v>
      </c>
      <c r="AJ1092" s="95">
        <f t="shared" si="234"/>
        <v>0</v>
      </c>
      <c r="AK1092" s="96">
        <f t="shared" ref="AK1092:AK1155" si="242">ROUND(J1092*1.13,0)</f>
        <v>0</v>
      </c>
      <c r="AL1092" s="96">
        <f t="shared" ref="AL1092:AL1155" si="243">ROUND(J1092*1.45,0)</f>
        <v>0</v>
      </c>
    </row>
    <row r="1093" spans="2:38" s="97" customFormat="1" ht="39.6" x14ac:dyDescent="0.3">
      <c r="B1093" s="79">
        <f t="shared" si="231"/>
        <v>1090</v>
      </c>
      <c r="C1093" s="79"/>
      <c r="D1093" s="80" t="s">
        <v>95</v>
      </c>
      <c r="E1093" s="80"/>
      <c r="F1093" s="81"/>
      <c r="G1093" s="82" t="str">
        <f t="shared" si="232"/>
        <v xml:space="preserve">Группа от QF </v>
      </c>
      <c r="H1093" s="83"/>
      <c r="I1093" s="83"/>
      <c r="J1093" s="133"/>
      <c r="K1093" s="84"/>
      <c r="L1093" s="85"/>
      <c r="M1093" s="85"/>
      <c r="N1093" s="86"/>
      <c r="O1093" s="80"/>
      <c r="P1093" s="87"/>
      <c r="Q1093" s="88" t="str">
        <f t="shared" si="239"/>
        <v xml:space="preserve"> </v>
      </c>
      <c r="R1093" s="89"/>
      <c r="S1093" s="90" t="str">
        <f t="shared" si="240"/>
        <v xml:space="preserve"> </v>
      </c>
      <c r="T1093" s="90"/>
      <c r="U1093" s="90"/>
      <c r="V1093" s="90"/>
      <c r="W1093" s="90"/>
      <c r="X1093" s="87" t="s">
        <v>75</v>
      </c>
      <c r="Y1093" s="76"/>
      <c r="Z1093" s="91">
        <f t="shared" si="235"/>
        <v>0</v>
      </c>
      <c r="AA1093" s="88" t="str">
        <f t="shared" si="241"/>
        <v xml:space="preserve"> </v>
      </c>
      <c r="AB1093" s="91" t="str">
        <f t="shared" si="236"/>
        <v xml:space="preserve"> </v>
      </c>
      <c r="AC1093" s="78"/>
      <c r="AD1093" s="78"/>
      <c r="AE1093" s="78"/>
      <c r="AG1093" s="94" t="str">
        <f t="shared" si="237"/>
        <v>≤60</v>
      </c>
      <c r="AH1093" s="94">
        <f t="shared" ca="1" si="238"/>
        <v>49</v>
      </c>
      <c r="AI1093" s="95">
        <f t="shared" si="233"/>
        <v>0</v>
      </c>
      <c r="AJ1093" s="95">
        <f t="shared" si="234"/>
        <v>0</v>
      </c>
      <c r="AK1093" s="96">
        <f t="shared" si="242"/>
        <v>0</v>
      </c>
      <c r="AL1093" s="96">
        <f t="shared" si="243"/>
        <v>0</v>
      </c>
    </row>
    <row r="1094" spans="2:38" s="97" customFormat="1" ht="39.6" x14ac:dyDescent="0.3">
      <c r="B1094" s="79">
        <f t="shared" ref="B1094:B1157" si="244">(IF(B1092+B1093=0,(B1091+1),(IF(B1093=0,(B1092+1),B1093+1))))</f>
        <v>1091</v>
      </c>
      <c r="C1094" s="79"/>
      <c r="D1094" s="80" t="s">
        <v>95</v>
      </c>
      <c r="E1094" s="80"/>
      <c r="F1094" s="81"/>
      <c r="G1094" s="82" t="str">
        <f t="shared" si="232"/>
        <v xml:space="preserve">Группа от QF </v>
      </c>
      <c r="H1094" s="83"/>
      <c r="I1094" s="83"/>
      <c r="J1094" s="133"/>
      <c r="K1094" s="84"/>
      <c r="L1094" s="85"/>
      <c r="M1094" s="85"/>
      <c r="N1094" s="86"/>
      <c r="O1094" s="80"/>
      <c r="P1094" s="87"/>
      <c r="Q1094" s="88" t="str">
        <f t="shared" si="239"/>
        <v xml:space="preserve"> </v>
      </c>
      <c r="R1094" s="89"/>
      <c r="S1094" s="90" t="str">
        <f t="shared" si="240"/>
        <v xml:space="preserve"> </v>
      </c>
      <c r="T1094" s="90"/>
      <c r="U1094" s="90"/>
      <c r="V1094" s="90"/>
      <c r="W1094" s="90"/>
      <c r="X1094" s="87" t="s">
        <v>75</v>
      </c>
      <c r="Y1094" s="76"/>
      <c r="Z1094" s="91">
        <f t="shared" si="235"/>
        <v>0</v>
      </c>
      <c r="AA1094" s="88" t="str">
        <f t="shared" si="241"/>
        <v xml:space="preserve"> </v>
      </c>
      <c r="AB1094" s="91" t="str">
        <f t="shared" si="236"/>
        <v xml:space="preserve"> </v>
      </c>
      <c r="AC1094" s="78"/>
      <c r="AD1094" s="78"/>
      <c r="AE1094" s="78"/>
      <c r="AG1094" s="94" t="str">
        <f t="shared" si="237"/>
        <v>≤60</v>
      </c>
      <c r="AH1094" s="94">
        <f t="shared" ca="1" si="238"/>
        <v>29</v>
      </c>
      <c r="AI1094" s="95">
        <f t="shared" si="233"/>
        <v>0</v>
      </c>
      <c r="AJ1094" s="95">
        <f t="shared" si="234"/>
        <v>0</v>
      </c>
      <c r="AK1094" s="96">
        <f t="shared" si="242"/>
        <v>0</v>
      </c>
      <c r="AL1094" s="96">
        <f t="shared" si="243"/>
        <v>0</v>
      </c>
    </row>
    <row r="1095" spans="2:38" s="97" customFormat="1" ht="39.6" x14ac:dyDescent="0.3">
      <c r="B1095" s="79">
        <f t="shared" si="244"/>
        <v>1092</v>
      </c>
      <c r="C1095" s="79"/>
      <c r="D1095" s="80" t="s">
        <v>95</v>
      </c>
      <c r="E1095" s="80"/>
      <c r="F1095" s="81"/>
      <c r="G1095" s="82" t="str">
        <f t="shared" si="232"/>
        <v xml:space="preserve">Группа от QF </v>
      </c>
      <c r="H1095" s="83"/>
      <c r="I1095" s="83"/>
      <c r="J1095" s="133"/>
      <c r="K1095" s="84"/>
      <c r="L1095" s="85"/>
      <c r="M1095" s="85"/>
      <c r="N1095" s="86"/>
      <c r="O1095" s="80"/>
      <c r="P1095" s="87"/>
      <c r="Q1095" s="88" t="str">
        <f t="shared" si="239"/>
        <v xml:space="preserve"> </v>
      </c>
      <c r="R1095" s="89"/>
      <c r="S1095" s="90" t="str">
        <f t="shared" si="240"/>
        <v xml:space="preserve"> </v>
      </c>
      <c r="T1095" s="90"/>
      <c r="U1095" s="90"/>
      <c r="V1095" s="90"/>
      <c r="W1095" s="90"/>
      <c r="X1095" s="87" t="s">
        <v>75</v>
      </c>
      <c r="Y1095" s="76"/>
      <c r="Z1095" s="91">
        <f t="shared" si="235"/>
        <v>0</v>
      </c>
      <c r="AA1095" s="88" t="str">
        <f t="shared" si="241"/>
        <v xml:space="preserve"> </v>
      </c>
      <c r="AB1095" s="91" t="str">
        <f t="shared" si="236"/>
        <v xml:space="preserve"> </v>
      </c>
      <c r="AC1095" s="78"/>
      <c r="AD1095" s="78"/>
      <c r="AE1095" s="78"/>
      <c r="AG1095" s="94" t="str">
        <f t="shared" si="237"/>
        <v>≤60</v>
      </c>
      <c r="AH1095" s="94">
        <f t="shared" ca="1" si="238"/>
        <v>33</v>
      </c>
      <c r="AI1095" s="95">
        <f t="shared" si="233"/>
        <v>0</v>
      </c>
      <c r="AJ1095" s="95">
        <f t="shared" si="234"/>
        <v>0</v>
      </c>
      <c r="AK1095" s="96">
        <f t="shared" si="242"/>
        <v>0</v>
      </c>
      <c r="AL1095" s="96">
        <f t="shared" si="243"/>
        <v>0</v>
      </c>
    </row>
    <row r="1096" spans="2:38" s="97" customFormat="1" ht="39.6" x14ac:dyDescent="0.3">
      <c r="B1096" s="79">
        <f t="shared" si="244"/>
        <v>1093</v>
      </c>
      <c r="C1096" s="79"/>
      <c r="D1096" s="80" t="s">
        <v>95</v>
      </c>
      <c r="E1096" s="80"/>
      <c r="F1096" s="81"/>
      <c r="G1096" s="82" t="str">
        <f t="shared" si="232"/>
        <v xml:space="preserve">Группа от QF </v>
      </c>
      <c r="H1096" s="83"/>
      <c r="I1096" s="83"/>
      <c r="J1096" s="133"/>
      <c r="K1096" s="84"/>
      <c r="L1096" s="85"/>
      <c r="M1096" s="85"/>
      <c r="N1096" s="86"/>
      <c r="O1096" s="80"/>
      <c r="P1096" s="87"/>
      <c r="Q1096" s="88" t="str">
        <f t="shared" si="239"/>
        <v xml:space="preserve"> </v>
      </c>
      <c r="R1096" s="89"/>
      <c r="S1096" s="90" t="str">
        <f t="shared" si="240"/>
        <v xml:space="preserve"> </v>
      </c>
      <c r="T1096" s="90"/>
      <c r="U1096" s="90"/>
      <c r="V1096" s="90"/>
      <c r="W1096" s="90"/>
      <c r="X1096" s="87" t="s">
        <v>75</v>
      </c>
      <c r="Y1096" s="76"/>
      <c r="Z1096" s="91">
        <f t="shared" si="235"/>
        <v>0</v>
      </c>
      <c r="AA1096" s="88" t="str">
        <f t="shared" si="241"/>
        <v xml:space="preserve"> </v>
      </c>
      <c r="AB1096" s="91" t="str">
        <f t="shared" si="236"/>
        <v xml:space="preserve"> </v>
      </c>
      <c r="AC1096" s="78"/>
      <c r="AD1096" s="78"/>
      <c r="AE1096" s="78"/>
      <c r="AG1096" s="94" t="str">
        <f t="shared" si="237"/>
        <v>≤60</v>
      </c>
      <c r="AH1096" s="94">
        <f t="shared" ca="1" si="238"/>
        <v>25</v>
      </c>
      <c r="AI1096" s="95">
        <f t="shared" si="233"/>
        <v>0</v>
      </c>
      <c r="AJ1096" s="95">
        <f t="shared" si="234"/>
        <v>0</v>
      </c>
      <c r="AK1096" s="96">
        <f t="shared" si="242"/>
        <v>0</v>
      </c>
      <c r="AL1096" s="96">
        <f t="shared" si="243"/>
        <v>0</v>
      </c>
    </row>
    <row r="1097" spans="2:38" s="97" customFormat="1" ht="39.6" x14ac:dyDescent="0.3">
      <c r="B1097" s="79">
        <f t="shared" si="244"/>
        <v>1094</v>
      </c>
      <c r="C1097" s="79"/>
      <c r="D1097" s="80" t="s">
        <v>95</v>
      </c>
      <c r="E1097" s="80"/>
      <c r="F1097" s="81"/>
      <c r="G1097" s="82" t="str">
        <f t="shared" si="232"/>
        <v xml:space="preserve">Группа от QF </v>
      </c>
      <c r="H1097" s="83"/>
      <c r="I1097" s="83"/>
      <c r="J1097" s="133"/>
      <c r="K1097" s="84"/>
      <c r="L1097" s="85"/>
      <c r="M1097" s="85"/>
      <c r="N1097" s="86"/>
      <c r="O1097" s="80"/>
      <c r="P1097" s="87"/>
      <c r="Q1097" s="88" t="str">
        <f t="shared" si="239"/>
        <v xml:space="preserve"> </v>
      </c>
      <c r="R1097" s="89"/>
      <c r="S1097" s="90" t="str">
        <f t="shared" si="240"/>
        <v xml:space="preserve"> </v>
      </c>
      <c r="T1097" s="90"/>
      <c r="U1097" s="90"/>
      <c r="V1097" s="90"/>
      <c r="W1097" s="90"/>
      <c r="X1097" s="87" t="s">
        <v>75</v>
      </c>
      <c r="Y1097" s="76"/>
      <c r="Z1097" s="91">
        <f t="shared" si="235"/>
        <v>0</v>
      </c>
      <c r="AA1097" s="88" t="str">
        <f t="shared" si="241"/>
        <v xml:space="preserve"> </v>
      </c>
      <c r="AB1097" s="91" t="str">
        <f t="shared" si="236"/>
        <v xml:space="preserve"> </v>
      </c>
      <c r="AC1097" s="78"/>
      <c r="AD1097" s="78"/>
      <c r="AE1097" s="78"/>
      <c r="AG1097" s="94" t="str">
        <f t="shared" si="237"/>
        <v>≤60</v>
      </c>
      <c r="AH1097" s="94">
        <f t="shared" ca="1" si="238"/>
        <v>50</v>
      </c>
      <c r="AI1097" s="95">
        <f t="shared" si="233"/>
        <v>0</v>
      </c>
      <c r="AJ1097" s="95">
        <f t="shared" si="234"/>
        <v>0</v>
      </c>
      <c r="AK1097" s="96">
        <f t="shared" si="242"/>
        <v>0</v>
      </c>
      <c r="AL1097" s="96">
        <f t="shared" si="243"/>
        <v>0</v>
      </c>
    </row>
    <row r="1098" spans="2:38" s="97" customFormat="1" ht="39.6" x14ac:dyDescent="0.3">
      <c r="B1098" s="79">
        <f t="shared" si="244"/>
        <v>1095</v>
      </c>
      <c r="C1098" s="79"/>
      <c r="D1098" s="80" t="s">
        <v>95</v>
      </c>
      <c r="E1098" s="80"/>
      <c r="F1098" s="81"/>
      <c r="G1098" s="82" t="str">
        <f t="shared" si="232"/>
        <v xml:space="preserve">Группа от QF </v>
      </c>
      <c r="H1098" s="83"/>
      <c r="I1098" s="83"/>
      <c r="J1098" s="133"/>
      <c r="K1098" s="84"/>
      <c r="L1098" s="85"/>
      <c r="M1098" s="85"/>
      <c r="N1098" s="86"/>
      <c r="O1098" s="80"/>
      <c r="P1098" s="87"/>
      <c r="Q1098" s="88" t="str">
        <f t="shared" si="239"/>
        <v xml:space="preserve"> </v>
      </c>
      <c r="R1098" s="89"/>
      <c r="S1098" s="90" t="str">
        <f t="shared" si="240"/>
        <v xml:space="preserve"> </v>
      </c>
      <c r="T1098" s="90"/>
      <c r="U1098" s="90"/>
      <c r="V1098" s="90"/>
      <c r="W1098" s="90"/>
      <c r="X1098" s="87" t="s">
        <v>75</v>
      </c>
      <c r="Y1098" s="76"/>
      <c r="Z1098" s="91">
        <f t="shared" si="235"/>
        <v>0</v>
      </c>
      <c r="AA1098" s="88" t="str">
        <f t="shared" si="241"/>
        <v xml:space="preserve"> </v>
      </c>
      <c r="AB1098" s="91" t="str">
        <f t="shared" si="236"/>
        <v xml:space="preserve"> </v>
      </c>
      <c r="AC1098" s="78"/>
      <c r="AD1098" s="78"/>
      <c r="AE1098" s="78"/>
      <c r="AG1098" s="94" t="str">
        <f t="shared" si="237"/>
        <v>≤60</v>
      </c>
      <c r="AH1098" s="94">
        <f t="shared" ca="1" si="238"/>
        <v>41</v>
      </c>
      <c r="AI1098" s="95">
        <f t="shared" si="233"/>
        <v>0</v>
      </c>
      <c r="AJ1098" s="95">
        <f t="shared" si="234"/>
        <v>0</v>
      </c>
      <c r="AK1098" s="96">
        <f t="shared" si="242"/>
        <v>0</v>
      </c>
      <c r="AL1098" s="96">
        <f t="shared" si="243"/>
        <v>0</v>
      </c>
    </row>
    <row r="1099" spans="2:38" s="97" customFormat="1" ht="39.6" x14ac:dyDescent="0.3">
      <c r="B1099" s="79">
        <f t="shared" si="244"/>
        <v>1096</v>
      </c>
      <c r="C1099" s="79"/>
      <c r="D1099" s="80" t="s">
        <v>95</v>
      </c>
      <c r="E1099" s="80"/>
      <c r="F1099" s="81"/>
      <c r="G1099" s="82" t="str">
        <f t="shared" si="232"/>
        <v xml:space="preserve">Группа от QF </v>
      </c>
      <c r="H1099" s="83"/>
      <c r="I1099" s="83"/>
      <c r="J1099" s="133"/>
      <c r="K1099" s="84"/>
      <c r="L1099" s="85"/>
      <c r="M1099" s="85"/>
      <c r="N1099" s="86"/>
      <c r="O1099" s="80"/>
      <c r="P1099" s="87"/>
      <c r="Q1099" s="88" t="str">
        <f t="shared" si="239"/>
        <v xml:space="preserve"> </v>
      </c>
      <c r="R1099" s="89"/>
      <c r="S1099" s="90" t="str">
        <f t="shared" si="240"/>
        <v xml:space="preserve"> </v>
      </c>
      <c r="T1099" s="90"/>
      <c r="U1099" s="90"/>
      <c r="V1099" s="90"/>
      <c r="W1099" s="90"/>
      <c r="X1099" s="87" t="s">
        <v>75</v>
      </c>
      <c r="Y1099" s="76"/>
      <c r="Z1099" s="91">
        <f t="shared" si="235"/>
        <v>0</v>
      </c>
      <c r="AA1099" s="88" t="str">
        <f t="shared" si="241"/>
        <v xml:space="preserve"> </v>
      </c>
      <c r="AB1099" s="91" t="str">
        <f t="shared" si="236"/>
        <v xml:space="preserve"> </v>
      </c>
      <c r="AC1099" s="78"/>
      <c r="AD1099" s="78"/>
      <c r="AE1099" s="78"/>
      <c r="AG1099" s="94" t="str">
        <f t="shared" si="237"/>
        <v>≤60</v>
      </c>
      <c r="AH1099" s="94">
        <f t="shared" ca="1" si="238"/>
        <v>48</v>
      </c>
      <c r="AI1099" s="95">
        <f t="shared" si="233"/>
        <v>0</v>
      </c>
      <c r="AJ1099" s="95">
        <f t="shared" si="234"/>
        <v>0</v>
      </c>
      <c r="AK1099" s="96">
        <f t="shared" si="242"/>
        <v>0</v>
      </c>
      <c r="AL1099" s="96">
        <f t="shared" si="243"/>
        <v>0</v>
      </c>
    </row>
    <row r="1100" spans="2:38" s="97" customFormat="1" ht="39.6" x14ac:dyDescent="0.3">
      <c r="B1100" s="79">
        <f t="shared" si="244"/>
        <v>1097</v>
      </c>
      <c r="C1100" s="79"/>
      <c r="D1100" s="80" t="s">
        <v>95</v>
      </c>
      <c r="E1100" s="80"/>
      <c r="F1100" s="81"/>
      <c r="G1100" s="82" t="str">
        <f t="shared" si="232"/>
        <v xml:space="preserve">Группа от QF </v>
      </c>
      <c r="H1100" s="83"/>
      <c r="I1100" s="83"/>
      <c r="J1100" s="133"/>
      <c r="K1100" s="84"/>
      <c r="L1100" s="85"/>
      <c r="M1100" s="85"/>
      <c r="N1100" s="86"/>
      <c r="O1100" s="80"/>
      <c r="P1100" s="87"/>
      <c r="Q1100" s="88" t="str">
        <f t="shared" si="239"/>
        <v xml:space="preserve"> </v>
      </c>
      <c r="R1100" s="89"/>
      <c r="S1100" s="90" t="str">
        <f t="shared" si="240"/>
        <v xml:space="preserve"> </v>
      </c>
      <c r="T1100" s="90"/>
      <c r="U1100" s="90"/>
      <c r="V1100" s="90"/>
      <c r="W1100" s="90"/>
      <c r="X1100" s="87" t="s">
        <v>75</v>
      </c>
      <c r="Y1100" s="76"/>
      <c r="Z1100" s="91">
        <f t="shared" si="235"/>
        <v>0</v>
      </c>
      <c r="AA1100" s="88" t="str">
        <f t="shared" si="241"/>
        <v xml:space="preserve"> </v>
      </c>
      <c r="AB1100" s="91" t="str">
        <f t="shared" si="236"/>
        <v xml:space="preserve"> </v>
      </c>
      <c r="AC1100" s="78"/>
      <c r="AD1100" s="78"/>
      <c r="AE1100" s="78"/>
      <c r="AG1100" s="94" t="str">
        <f t="shared" si="237"/>
        <v>≤60</v>
      </c>
      <c r="AH1100" s="94">
        <f t="shared" ca="1" si="238"/>
        <v>24</v>
      </c>
      <c r="AI1100" s="95">
        <f t="shared" si="233"/>
        <v>0</v>
      </c>
      <c r="AJ1100" s="95">
        <f t="shared" si="234"/>
        <v>0</v>
      </c>
      <c r="AK1100" s="96">
        <f t="shared" si="242"/>
        <v>0</v>
      </c>
      <c r="AL1100" s="96">
        <f t="shared" si="243"/>
        <v>0</v>
      </c>
    </row>
    <row r="1101" spans="2:38" s="97" customFormat="1" ht="39.6" x14ac:dyDescent="0.3">
      <c r="B1101" s="79">
        <f t="shared" si="244"/>
        <v>1098</v>
      </c>
      <c r="C1101" s="79"/>
      <c r="D1101" s="80" t="s">
        <v>95</v>
      </c>
      <c r="E1101" s="80"/>
      <c r="F1101" s="81"/>
      <c r="G1101" s="82" t="str">
        <f t="shared" ref="G1101:G1164" si="245">CONCATENATE(D1101," ",F1101,E1101)</f>
        <v xml:space="preserve">Группа от QF </v>
      </c>
      <c r="H1101" s="83"/>
      <c r="I1101" s="83"/>
      <c r="J1101" s="133"/>
      <c r="K1101" s="84"/>
      <c r="L1101" s="85"/>
      <c r="M1101" s="85"/>
      <c r="N1101" s="86"/>
      <c r="O1101" s="80"/>
      <c r="P1101" s="87"/>
      <c r="Q1101" s="88" t="str">
        <f t="shared" si="239"/>
        <v xml:space="preserve"> </v>
      </c>
      <c r="R1101" s="89"/>
      <c r="S1101" s="90" t="str">
        <f t="shared" si="240"/>
        <v xml:space="preserve"> </v>
      </c>
      <c r="T1101" s="90"/>
      <c r="U1101" s="90"/>
      <c r="V1101" s="90"/>
      <c r="W1101" s="90"/>
      <c r="X1101" s="87" t="s">
        <v>75</v>
      </c>
      <c r="Y1101" s="76"/>
      <c r="Z1101" s="91">
        <f t="shared" si="235"/>
        <v>0</v>
      </c>
      <c r="AA1101" s="88" t="str">
        <f t="shared" si="241"/>
        <v xml:space="preserve"> </v>
      </c>
      <c r="AB1101" s="91" t="str">
        <f t="shared" si="236"/>
        <v xml:space="preserve"> </v>
      </c>
      <c r="AC1101" s="78"/>
      <c r="AD1101" s="78"/>
      <c r="AE1101" s="78"/>
      <c r="AG1101" s="94" t="str">
        <f t="shared" si="237"/>
        <v>≤60</v>
      </c>
      <c r="AH1101" s="94">
        <f t="shared" ca="1" si="238"/>
        <v>44</v>
      </c>
      <c r="AI1101" s="95">
        <f t="shared" si="233"/>
        <v>0</v>
      </c>
      <c r="AJ1101" s="95">
        <f t="shared" si="234"/>
        <v>0</v>
      </c>
      <c r="AK1101" s="96">
        <f t="shared" si="242"/>
        <v>0</v>
      </c>
      <c r="AL1101" s="96">
        <f t="shared" si="243"/>
        <v>0</v>
      </c>
    </row>
    <row r="1102" spans="2:38" s="97" customFormat="1" ht="39.6" x14ac:dyDescent="0.3">
      <c r="B1102" s="79">
        <f t="shared" si="244"/>
        <v>1099</v>
      </c>
      <c r="C1102" s="79"/>
      <c r="D1102" s="80" t="s">
        <v>95</v>
      </c>
      <c r="E1102" s="80"/>
      <c r="F1102" s="81"/>
      <c r="G1102" s="82" t="str">
        <f t="shared" si="245"/>
        <v xml:space="preserve">Группа от QF </v>
      </c>
      <c r="H1102" s="83"/>
      <c r="I1102" s="83"/>
      <c r="J1102" s="133"/>
      <c r="K1102" s="84"/>
      <c r="L1102" s="85"/>
      <c r="M1102" s="85"/>
      <c r="N1102" s="86"/>
      <c r="O1102" s="80"/>
      <c r="P1102" s="87"/>
      <c r="Q1102" s="88" t="str">
        <f t="shared" si="239"/>
        <v xml:space="preserve"> </v>
      </c>
      <c r="R1102" s="89"/>
      <c r="S1102" s="90" t="str">
        <f t="shared" si="240"/>
        <v xml:space="preserve"> </v>
      </c>
      <c r="T1102" s="90"/>
      <c r="U1102" s="90"/>
      <c r="V1102" s="90"/>
      <c r="W1102" s="90"/>
      <c r="X1102" s="87" t="s">
        <v>75</v>
      </c>
      <c r="Y1102" s="76"/>
      <c r="Z1102" s="91">
        <f t="shared" si="235"/>
        <v>0</v>
      </c>
      <c r="AA1102" s="88" t="str">
        <f t="shared" si="241"/>
        <v xml:space="preserve"> </v>
      </c>
      <c r="AB1102" s="91" t="str">
        <f t="shared" si="236"/>
        <v xml:space="preserve"> </v>
      </c>
      <c r="AC1102" s="78"/>
      <c r="AD1102" s="78"/>
      <c r="AE1102" s="78"/>
      <c r="AG1102" s="94" t="str">
        <f t="shared" si="237"/>
        <v>≤60</v>
      </c>
      <c r="AH1102" s="94">
        <f t="shared" ca="1" si="238"/>
        <v>38</v>
      </c>
      <c r="AI1102" s="95">
        <f t="shared" ref="AI1102:AI1165" si="246">IF(R1102=$AC$1,J1102*3,IF(R1102=$AD$1,J1102*5,IF(R1102=$AE$1,J1102*8,IF(R1102=$AF$1,J1102*12,0))))</f>
        <v>0</v>
      </c>
      <c r="AJ1102" s="95">
        <f t="shared" ref="AJ1102:AJ1165" si="247">IF(R1102=$AC$1,J1102*5,IF(R1102=$AD$1,J1102*10,IF(R1102=$AE$1,J1102*10,IF(R1102=$AF$1,J1102*0,0))))</f>
        <v>0</v>
      </c>
      <c r="AK1102" s="96">
        <f t="shared" si="242"/>
        <v>0</v>
      </c>
      <c r="AL1102" s="96">
        <f t="shared" si="243"/>
        <v>0</v>
      </c>
    </row>
    <row r="1103" spans="2:38" s="97" customFormat="1" ht="39.6" x14ac:dyDescent="0.3">
      <c r="B1103" s="79">
        <f t="shared" si="244"/>
        <v>1100</v>
      </c>
      <c r="C1103" s="79"/>
      <c r="D1103" s="80" t="s">
        <v>95</v>
      </c>
      <c r="E1103" s="80"/>
      <c r="F1103" s="81"/>
      <c r="G1103" s="82" t="str">
        <f t="shared" si="245"/>
        <v xml:space="preserve">Группа от QF </v>
      </c>
      <c r="H1103" s="83"/>
      <c r="I1103" s="83"/>
      <c r="J1103" s="133"/>
      <c r="K1103" s="84"/>
      <c r="L1103" s="85"/>
      <c r="M1103" s="85"/>
      <c r="N1103" s="86"/>
      <c r="O1103" s="80"/>
      <c r="P1103" s="87"/>
      <c r="Q1103" s="88" t="str">
        <f t="shared" si="239"/>
        <v xml:space="preserve"> </v>
      </c>
      <c r="R1103" s="89"/>
      <c r="S1103" s="90" t="str">
        <f t="shared" si="240"/>
        <v xml:space="preserve"> </v>
      </c>
      <c r="T1103" s="90"/>
      <c r="U1103" s="90"/>
      <c r="V1103" s="90"/>
      <c r="W1103" s="90"/>
      <c r="X1103" s="87" t="s">
        <v>75</v>
      </c>
      <c r="Y1103" s="76"/>
      <c r="Z1103" s="91">
        <f t="shared" si="235"/>
        <v>0</v>
      </c>
      <c r="AA1103" s="88" t="str">
        <f t="shared" si="241"/>
        <v xml:space="preserve"> </v>
      </c>
      <c r="AB1103" s="91" t="str">
        <f t="shared" si="236"/>
        <v xml:space="preserve"> </v>
      </c>
      <c r="AC1103" s="78"/>
      <c r="AD1103" s="78"/>
      <c r="AE1103" s="78"/>
      <c r="AG1103" s="94" t="str">
        <f t="shared" si="237"/>
        <v>≤60</v>
      </c>
      <c r="AH1103" s="94">
        <f t="shared" ca="1" si="238"/>
        <v>34</v>
      </c>
      <c r="AI1103" s="95">
        <f t="shared" si="246"/>
        <v>0</v>
      </c>
      <c r="AJ1103" s="95">
        <f t="shared" si="247"/>
        <v>0</v>
      </c>
      <c r="AK1103" s="96">
        <f t="shared" si="242"/>
        <v>0</v>
      </c>
      <c r="AL1103" s="96">
        <f t="shared" si="243"/>
        <v>0</v>
      </c>
    </row>
    <row r="1104" spans="2:38" s="97" customFormat="1" ht="39.6" x14ac:dyDescent="0.3">
      <c r="B1104" s="79">
        <f t="shared" si="244"/>
        <v>1101</v>
      </c>
      <c r="C1104" s="79"/>
      <c r="D1104" s="80" t="s">
        <v>95</v>
      </c>
      <c r="E1104" s="80"/>
      <c r="F1104" s="81"/>
      <c r="G1104" s="82" t="str">
        <f t="shared" si="245"/>
        <v xml:space="preserve">Группа от QF </v>
      </c>
      <c r="H1104" s="83"/>
      <c r="I1104" s="83"/>
      <c r="J1104" s="133"/>
      <c r="K1104" s="84"/>
      <c r="L1104" s="85"/>
      <c r="M1104" s="85"/>
      <c r="N1104" s="86"/>
      <c r="O1104" s="80"/>
      <c r="P1104" s="87"/>
      <c r="Q1104" s="88" t="str">
        <f t="shared" si="239"/>
        <v xml:space="preserve"> </v>
      </c>
      <c r="R1104" s="89"/>
      <c r="S1104" s="90" t="str">
        <f t="shared" si="240"/>
        <v xml:space="preserve"> </v>
      </c>
      <c r="T1104" s="90"/>
      <c r="U1104" s="90"/>
      <c r="V1104" s="90"/>
      <c r="W1104" s="90"/>
      <c r="X1104" s="87" t="s">
        <v>75</v>
      </c>
      <c r="Y1104" s="76"/>
      <c r="Z1104" s="91">
        <f t="shared" si="235"/>
        <v>0</v>
      </c>
      <c r="AA1104" s="88" t="str">
        <f t="shared" si="241"/>
        <v xml:space="preserve"> </v>
      </c>
      <c r="AB1104" s="91" t="str">
        <f t="shared" si="236"/>
        <v xml:space="preserve"> </v>
      </c>
      <c r="AC1104" s="78"/>
      <c r="AD1104" s="78"/>
      <c r="AE1104" s="78"/>
      <c r="AG1104" s="94" t="str">
        <f t="shared" si="237"/>
        <v>≤60</v>
      </c>
      <c r="AH1104" s="94">
        <f t="shared" ca="1" si="238"/>
        <v>47</v>
      </c>
      <c r="AI1104" s="95">
        <f t="shared" si="246"/>
        <v>0</v>
      </c>
      <c r="AJ1104" s="95">
        <f t="shared" si="247"/>
        <v>0</v>
      </c>
      <c r="AK1104" s="96">
        <f t="shared" si="242"/>
        <v>0</v>
      </c>
      <c r="AL1104" s="96">
        <f t="shared" si="243"/>
        <v>0</v>
      </c>
    </row>
    <row r="1105" spans="2:38" s="97" customFormat="1" ht="39.6" x14ac:dyDescent="0.3">
      <c r="B1105" s="79">
        <f t="shared" si="244"/>
        <v>1102</v>
      </c>
      <c r="C1105" s="79"/>
      <c r="D1105" s="80" t="s">
        <v>95</v>
      </c>
      <c r="E1105" s="80"/>
      <c r="F1105" s="81"/>
      <c r="G1105" s="82" t="str">
        <f t="shared" si="245"/>
        <v xml:space="preserve">Группа от QF </v>
      </c>
      <c r="H1105" s="83"/>
      <c r="I1105" s="83"/>
      <c r="J1105" s="133"/>
      <c r="K1105" s="84"/>
      <c r="L1105" s="85"/>
      <c r="M1105" s="85"/>
      <c r="N1105" s="86"/>
      <c r="O1105" s="80"/>
      <c r="P1105" s="87"/>
      <c r="Q1105" s="88" t="str">
        <f t="shared" si="239"/>
        <v xml:space="preserve"> </v>
      </c>
      <c r="R1105" s="89"/>
      <c r="S1105" s="90" t="str">
        <f t="shared" si="240"/>
        <v xml:space="preserve"> </v>
      </c>
      <c r="T1105" s="90"/>
      <c r="U1105" s="90"/>
      <c r="V1105" s="90"/>
      <c r="W1105" s="90"/>
      <c r="X1105" s="87" t="s">
        <v>75</v>
      </c>
      <c r="Y1105" s="76"/>
      <c r="Z1105" s="91">
        <f t="shared" si="235"/>
        <v>0</v>
      </c>
      <c r="AA1105" s="88" t="str">
        <f t="shared" si="241"/>
        <v xml:space="preserve"> </v>
      </c>
      <c r="AB1105" s="91" t="str">
        <f t="shared" si="236"/>
        <v xml:space="preserve"> </v>
      </c>
      <c r="AC1105" s="78"/>
      <c r="AD1105" s="78"/>
      <c r="AE1105" s="78"/>
      <c r="AG1105" s="94" t="str">
        <f t="shared" si="237"/>
        <v>≤60</v>
      </c>
      <c r="AH1105" s="94">
        <f t="shared" ca="1" si="238"/>
        <v>22</v>
      </c>
      <c r="AI1105" s="95">
        <f t="shared" si="246"/>
        <v>0</v>
      </c>
      <c r="AJ1105" s="95">
        <f t="shared" si="247"/>
        <v>0</v>
      </c>
      <c r="AK1105" s="96">
        <f t="shared" si="242"/>
        <v>0</v>
      </c>
      <c r="AL1105" s="96">
        <f t="shared" si="243"/>
        <v>0</v>
      </c>
    </row>
    <row r="1106" spans="2:38" s="97" customFormat="1" ht="39.6" x14ac:dyDescent="0.3">
      <c r="B1106" s="79">
        <f t="shared" si="244"/>
        <v>1103</v>
      </c>
      <c r="C1106" s="79"/>
      <c r="D1106" s="80" t="s">
        <v>95</v>
      </c>
      <c r="E1106" s="80"/>
      <c r="F1106" s="81"/>
      <c r="G1106" s="82" t="str">
        <f t="shared" si="245"/>
        <v xml:space="preserve">Группа от QF </v>
      </c>
      <c r="H1106" s="83"/>
      <c r="I1106" s="83"/>
      <c r="J1106" s="133"/>
      <c r="K1106" s="84"/>
      <c r="L1106" s="85"/>
      <c r="M1106" s="85"/>
      <c r="N1106" s="86"/>
      <c r="O1106" s="80"/>
      <c r="P1106" s="87"/>
      <c r="Q1106" s="88" t="str">
        <f t="shared" si="239"/>
        <v xml:space="preserve"> </v>
      </c>
      <c r="R1106" s="89"/>
      <c r="S1106" s="90" t="str">
        <f t="shared" si="240"/>
        <v xml:space="preserve"> </v>
      </c>
      <c r="T1106" s="90"/>
      <c r="U1106" s="90"/>
      <c r="V1106" s="90"/>
      <c r="W1106" s="90"/>
      <c r="X1106" s="87" t="s">
        <v>75</v>
      </c>
      <c r="Y1106" s="76"/>
      <c r="Z1106" s="91">
        <f t="shared" si="235"/>
        <v>0</v>
      </c>
      <c r="AA1106" s="88" t="str">
        <f t="shared" si="241"/>
        <v xml:space="preserve"> </v>
      </c>
      <c r="AB1106" s="91" t="str">
        <f t="shared" si="236"/>
        <v xml:space="preserve"> </v>
      </c>
      <c r="AC1106" s="78"/>
      <c r="AD1106" s="78"/>
      <c r="AE1106" s="78"/>
      <c r="AG1106" s="94" t="str">
        <f t="shared" si="237"/>
        <v>≤60</v>
      </c>
      <c r="AH1106" s="94">
        <f t="shared" ca="1" si="238"/>
        <v>24</v>
      </c>
      <c r="AI1106" s="95">
        <f t="shared" si="246"/>
        <v>0</v>
      </c>
      <c r="AJ1106" s="95">
        <f t="shared" si="247"/>
        <v>0</v>
      </c>
      <c r="AK1106" s="96">
        <f t="shared" si="242"/>
        <v>0</v>
      </c>
      <c r="AL1106" s="96">
        <f t="shared" si="243"/>
        <v>0</v>
      </c>
    </row>
    <row r="1107" spans="2:38" s="97" customFormat="1" ht="39.6" x14ac:dyDescent="0.3">
      <c r="B1107" s="79">
        <f t="shared" si="244"/>
        <v>1104</v>
      </c>
      <c r="C1107" s="79"/>
      <c r="D1107" s="80" t="s">
        <v>95</v>
      </c>
      <c r="E1107" s="80"/>
      <c r="F1107" s="81"/>
      <c r="G1107" s="82" t="str">
        <f t="shared" si="245"/>
        <v xml:space="preserve">Группа от QF </v>
      </c>
      <c r="H1107" s="83"/>
      <c r="I1107" s="83"/>
      <c r="J1107" s="133"/>
      <c r="K1107" s="84"/>
      <c r="L1107" s="85"/>
      <c r="M1107" s="85"/>
      <c r="N1107" s="86"/>
      <c r="O1107" s="80"/>
      <c r="P1107" s="87"/>
      <c r="Q1107" s="88" t="str">
        <f t="shared" si="239"/>
        <v xml:space="preserve"> </v>
      </c>
      <c r="R1107" s="89"/>
      <c r="S1107" s="90" t="str">
        <f t="shared" si="240"/>
        <v xml:space="preserve"> </v>
      </c>
      <c r="T1107" s="90"/>
      <c r="U1107" s="90"/>
      <c r="V1107" s="90"/>
      <c r="W1107" s="90"/>
      <c r="X1107" s="87" t="s">
        <v>75</v>
      </c>
      <c r="Y1107" s="76"/>
      <c r="Z1107" s="91">
        <f t="shared" si="235"/>
        <v>0</v>
      </c>
      <c r="AA1107" s="88" t="str">
        <f t="shared" si="241"/>
        <v xml:space="preserve"> </v>
      </c>
      <c r="AB1107" s="91" t="str">
        <f t="shared" si="236"/>
        <v xml:space="preserve"> </v>
      </c>
      <c r="AC1107" s="78"/>
      <c r="AD1107" s="78"/>
      <c r="AE1107" s="78"/>
      <c r="AG1107" s="94" t="str">
        <f t="shared" si="237"/>
        <v>≤60</v>
      </c>
      <c r="AH1107" s="94">
        <f t="shared" ca="1" si="238"/>
        <v>50</v>
      </c>
      <c r="AI1107" s="95">
        <f t="shared" si="246"/>
        <v>0</v>
      </c>
      <c r="AJ1107" s="95">
        <f t="shared" si="247"/>
        <v>0</v>
      </c>
      <c r="AK1107" s="96">
        <f t="shared" si="242"/>
        <v>0</v>
      </c>
      <c r="AL1107" s="96">
        <f t="shared" si="243"/>
        <v>0</v>
      </c>
    </row>
    <row r="1108" spans="2:38" s="97" customFormat="1" ht="39.6" x14ac:dyDescent="0.3">
      <c r="B1108" s="79">
        <f t="shared" si="244"/>
        <v>1105</v>
      </c>
      <c r="C1108" s="79"/>
      <c r="D1108" s="80" t="s">
        <v>95</v>
      </c>
      <c r="E1108" s="80"/>
      <c r="F1108" s="81"/>
      <c r="G1108" s="82" t="str">
        <f t="shared" si="245"/>
        <v xml:space="preserve">Группа от QF </v>
      </c>
      <c r="H1108" s="83"/>
      <c r="I1108" s="83"/>
      <c r="J1108" s="133"/>
      <c r="K1108" s="84"/>
      <c r="L1108" s="85"/>
      <c r="M1108" s="85"/>
      <c r="N1108" s="86"/>
      <c r="O1108" s="80"/>
      <c r="P1108" s="87"/>
      <c r="Q1108" s="88" t="str">
        <f t="shared" si="239"/>
        <v xml:space="preserve"> </v>
      </c>
      <c r="R1108" s="89"/>
      <c r="S1108" s="90" t="str">
        <f t="shared" si="240"/>
        <v xml:space="preserve"> </v>
      </c>
      <c r="T1108" s="90"/>
      <c r="U1108" s="90"/>
      <c r="V1108" s="90"/>
      <c r="W1108" s="90"/>
      <c r="X1108" s="87" t="s">
        <v>75</v>
      </c>
      <c r="Y1108" s="76"/>
      <c r="Z1108" s="91">
        <f t="shared" si="235"/>
        <v>0</v>
      </c>
      <c r="AA1108" s="88" t="str">
        <f t="shared" si="241"/>
        <v xml:space="preserve"> </v>
      </c>
      <c r="AB1108" s="91" t="str">
        <f t="shared" si="236"/>
        <v xml:space="preserve"> </v>
      </c>
      <c r="AC1108" s="78"/>
      <c r="AD1108" s="78"/>
      <c r="AE1108" s="78"/>
      <c r="AG1108" s="94" t="str">
        <f t="shared" si="237"/>
        <v>≤60</v>
      </c>
      <c r="AH1108" s="94">
        <f t="shared" ca="1" si="238"/>
        <v>41</v>
      </c>
      <c r="AI1108" s="95">
        <f t="shared" si="246"/>
        <v>0</v>
      </c>
      <c r="AJ1108" s="95">
        <f t="shared" si="247"/>
        <v>0</v>
      </c>
      <c r="AK1108" s="96">
        <f t="shared" si="242"/>
        <v>0</v>
      </c>
      <c r="AL1108" s="96">
        <f t="shared" si="243"/>
        <v>0</v>
      </c>
    </row>
    <row r="1109" spans="2:38" s="97" customFormat="1" ht="39.6" x14ac:dyDescent="0.3">
      <c r="B1109" s="79">
        <f t="shared" si="244"/>
        <v>1106</v>
      </c>
      <c r="C1109" s="79"/>
      <c r="D1109" s="80" t="s">
        <v>95</v>
      </c>
      <c r="E1109" s="80"/>
      <c r="F1109" s="81"/>
      <c r="G1109" s="82" t="str">
        <f t="shared" si="245"/>
        <v xml:space="preserve">Группа от QF </v>
      </c>
      <c r="H1109" s="83"/>
      <c r="I1109" s="83"/>
      <c r="J1109" s="133"/>
      <c r="K1109" s="84"/>
      <c r="L1109" s="85"/>
      <c r="M1109" s="85"/>
      <c r="N1109" s="86"/>
      <c r="O1109" s="80"/>
      <c r="P1109" s="87"/>
      <c r="Q1109" s="88" t="str">
        <f t="shared" si="239"/>
        <v xml:space="preserve"> </v>
      </c>
      <c r="R1109" s="89"/>
      <c r="S1109" s="90" t="str">
        <f t="shared" si="240"/>
        <v xml:space="preserve"> </v>
      </c>
      <c r="T1109" s="90"/>
      <c r="U1109" s="90"/>
      <c r="V1109" s="90"/>
      <c r="W1109" s="90"/>
      <c r="X1109" s="87" t="s">
        <v>75</v>
      </c>
      <c r="Y1109" s="76"/>
      <c r="Z1109" s="91">
        <f t="shared" si="235"/>
        <v>0</v>
      </c>
      <c r="AA1109" s="88" t="str">
        <f t="shared" si="241"/>
        <v xml:space="preserve"> </v>
      </c>
      <c r="AB1109" s="91" t="str">
        <f t="shared" si="236"/>
        <v xml:space="preserve"> </v>
      </c>
      <c r="AC1109" s="78"/>
      <c r="AD1109" s="78"/>
      <c r="AE1109" s="78"/>
      <c r="AG1109" s="94" t="str">
        <f t="shared" si="237"/>
        <v>≤60</v>
      </c>
      <c r="AH1109" s="94">
        <f t="shared" ca="1" si="238"/>
        <v>33</v>
      </c>
      <c r="AI1109" s="95">
        <f t="shared" si="246"/>
        <v>0</v>
      </c>
      <c r="AJ1109" s="95">
        <f t="shared" si="247"/>
        <v>0</v>
      </c>
      <c r="AK1109" s="96">
        <f t="shared" si="242"/>
        <v>0</v>
      </c>
      <c r="AL1109" s="96">
        <f t="shared" si="243"/>
        <v>0</v>
      </c>
    </row>
    <row r="1110" spans="2:38" s="97" customFormat="1" ht="39.6" x14ac:dyDescent="0.3">
      <c r="B1110" s="79">
        <f t="shared" si="244"/>
        <v>1107</v>
      </c>
      <c r="C1110" s="79"/>
      <c r="D1110" s="80" t="s">
        <v>95</v>
      </c>
      <c r="E1110" s="80"/>
      <c r="F1110" s="81"/>
      <c r="G1110" s="82" t="str">
        <f t="shared" si="245"/>
        <v xml:space="preserve">Группа от QF </v>
      </c>
      <c r="H1110" s="83"/>
      <c r="I1110" s="83"/>
      <c r="J1110" s="133"/>
      <c r="K1110" s="84"/>
      <c r="L1110" s="85"/>
      <c r="M1110" s="85"/>
      <c r="N1110" s="86"/>
      <c r="O1110" s="80"/>
      <c r="P1110" s="87"/>
      <c r="Q1110" s="88" t="str">
        <f t="shared" si="239"/>
        <v xml:space="preserve"> </v>
      </c>
      <c r="R1110" s="89"/>
      <c r="S1110" s="90" t="str">
        <f t="shared" si="240"/>
        <v xml:space="preserve"> </v>
      </c>
      <c r="T1110" s="90"/>
      <c r="U1110" s="90"/>
      <c r="V1110" s="90"/>
      <c r="W1110" s="90"/>
      <c r="X1110" s="87" t="s">
        <v>75</v>
      </c>
      <c r="Y1110" s="76"/>
      <c r="Z1110" s="91">
        <f t="shared" si="235"/>
        <v>0</v>
      </c>
      <c r="AA1110" s="88" t="str">
        <f t="shared" si="241"/>
        <v xml:space="preserve"> </v>
      </c>
      <c r="AB1110" s="91" t="str">
        <f t="shared" si="236"/>
        <v xml:space="preserve"> </v>
      </c>
      <c r="AC1110" s="78"/>
      <c r="AD1110" s="78"/>
      <c r="AE1110" s="78"/>
      <c r="AG1110" s="94" t="str">
        <f t="shared" si="237"/>
        <v>≤60</v>
      </c>
      <c r="AH1110" s="94">
        <f t="shared" ca="1" si="238"/>
        <v>39</v>
      </c>
      <c r="AI1110" s="95">
        <f t="shared" si="246"/>
        <v>0</v>
      </c>
      <c r="AJ1110" s="95">
        <f t="shared" si="247"/>
        <v>0</v>
      </c>
      <c r="AK1110" s="96">
        <f t="shared" si="242"/>
        <v>0</v>
      </c>
      <c r="AL1110" s="96">
        <f t="shared" si="243"/>
        <v>0</v>
      </c>
    </row>
    <row r="1111" spans="2:38" s="97" customFormat="1" ht="39.6" x14ac:dyDescent="0.3">
      <c r="B1111" s="79">
        <f t="shared" si="244"/>
        <v>1108</v>
      </c>
      <c r="C1111" s="79"/>
      <c r="D1111" s="80" t="s">
        <v>95</v>
      </c>
      <c r="E1111" s="80"/>
      <c r="F1111" s="81"/>
      <c r="G1111" s="82" t="str">
        <f t="shared" si="245"/>
        <v xml:space="preserve">Группа от QF </v>
      </c>
      <c r="H1111" s="83"/>
      <c r="I1111" s="83"/>
      <c r="J1111" s="133"/>
      <c r="K1111" s="84"/>
      <c r="L1111" s="85"/>
      <c r="M1111" s="85"/>
      <c r="N1111" s="86"/>
      <c r="O1111" s="80"/>
      <c r="P1111" s="87"/>
      <c r="Q1111" s="88" t="str">
        <f t="shared" si="239"/>
        <v xml:space="preserve"> </v>
      </c>
      <c r="R1111" s="89"/>
      <c r="S1111" s="90" t="str">
        <f t="shared" si="240"/>
        <v xml:space="preserve"> </v>
      </c>
      <c r="T1111" s="90"/>
      <c r="U1111" s="90"/>
      <c r="V1111" s="90"/>
      <c r="W1111" s="90"/>
      <c r="X1111" s="87" t="s">
        <v>75</v>
      </c>
      <c r="Y1111" s="76"/>
      <c r="Z1111" s="91">
        <f t="shared" si="235"/>
        <v>0</v>
      </c>
      <c r="AA1111" s="88" t="str">
        <f t="shared" si="241"/>
        <v xml:space="preserve"> </v>
      </c>
      <c r="AB1111" s="91" t="str">
        <f t="shared" si="236"/>
        <v xml:space="preserve"> </v>
      </c>
      <c r="AC1111" s="78"/>
      <c r="AD1111" s="78"/>
      <c r="AE1111" s="78"/>
      <c r="AG1111" s="94" t="str">
        <f t="shared" si="237"/>
        <v>≤60</v>
      </c>
      <c r="AH1111" s="94">
        <f t="shared" ca="1" si="238"/>
        <v>29</v>
      </c>
      <c r="AI1111" s="95">
        <f t="shared" si="246"/>
        <v>0</v>
      </c>
      <c r="AJ1111" s="95">
        <f t="shared" si="247"/>
        <v>0</v>
      </c>
      <c r="AK1111" s="96">
        <f t="shared" si="242"/>
        <v>0</v>
      </c>
      <c r="AL1111" s="96">
        <f t="shared" si="243"/>
        <v>0</v>
      </c>
    </row>
    <row r="1112" spans="2:38" s="97" customFormat="1" ht="39.6" x14ac:dyDescent="0.3">
      <c r="B1112" s="79">
        <f t="shared" si="244"/>
        <v>1109</v>
      </c>
      <c r="C1112" s="79"/>
      <c r="D1112" s="80" t="s">
        <v>95</v>
      </c>
      <c r="E1112" s="80"/>
      <c r="F1112" s="81"/>
      <c r="G1112" s="82" t="str">
        <f t="shared" si="245"/>
        <v xml:space="preserve">Группа от QF </v>
      </c>
      <c r="H1112" s="83"/>
      <c r="I1112" s="83"/>
      <c r="J1112" s="133"/>
      <c r="K1112" s="84"/>
      <c r="L1112" s="85"/>
      <c r="M1112" s="85"/>
      <c r="N1112" s="86"/>
      <c r="O1112" s="80"/>
      <c r="P1112" s="87"/>
      <c r="Q1112" s="88" t="str">
        <f t="shared" si="239"/>
        <v xml:space="preserve"> </v>
      </c>
      <c r="R1112" s="89"/>
      <c r="S1112" s="90" t="str">
        <f t="shared" si="240"/>
        <v xml:space="preserve"> </v>
      </c>
      <c r="T1112" s="90"/>
      <c r="U1112" s="90"/>
      <c r="V1112" s="90"/>
      <c r="W1112" s="90"/>
      <c r="X1112" s="87" t="s">
        <v>75</v>
      </c>
      <c r="Y1112" s="76"/>
      <c r="Z1112" s="91">
        <f t="shared" si="235"/>
        <v>0</v>
      </c>
      <c r="AA1112" s="88" t="str">
        <f t="shared" si="241"/>
        <v xml:space="preserve"> </v>
      </c>
      <c r="AB1112" s="91" t="str">
        <f t="shared" si="236"/>
        <v xml:space="preserve"> </v>
      </c>
      <c r="AC1112" s="78"/>
      <c r="AD1112" s="78"/>
      <c r="AE1112" s="78"/>
      <c r="AG1112" s="94" t="str">
        <f t="shared" si="237"/>
        <v>≤60</v>
      </c>
      <c r="AH1112" s="94">
        <f t="shared" ca="1" si="238"/>
        <v>34</v>
      </c>
      <c r="AI1112" s="95">
        <f t="shared" si="246"/>
        <v>0</v>
      </c>
      <c r="AJ1112" s="95">
        <f t="shared" si="247"/>
        <v>0</v>
      </c>
      <c r="AK1112" s="96">
        <f t="shared" si="242"/>
        <v>0</v>
      </c>
      <c r="AL1112" s="96">
        <f t="shared" si="243"/>
        <v>0</v>
      </c>
    </row>
    <row r="1113" spans="2:38" s="97" customFormat="1" ht="39.6" x14ac:dyDescent="0.3">
      <c r="B1113" s="79">
        <f t="shared" si="244"/>
        <v>1110</v>
      </c>
      <c r="C1113" s="79"/>
      <c r="D1113" s="80" t="s">
        <v>95</v>
      </c>
      <c r="E1113" s="80"/>
      <c r="F1113" s="81"/>
      <c r="G1113" s="82" t="str">
        <f t="shared" si="245"/>
        <v xml:space="preserve">Группа от QF </v>
      </c>
      <c r="H1113" s="83"/>
      <c r="I1113" s="83"/>
      <c r="J1113" s="133"/>
      <c r="K1113" s="84"/>
      <c r="L1113" s="85"/>
      <c r="M1113" s="85"/>
      <c r="N1113" s="86"/>
      <c r="O1113" s="80"/>
      <c r="P1113" s="87"/>
      <c r="Q1113" s="88" t="str">
        <f t="shared" si="239"/>
        <v xml:space="preserve"> </v>
      </c>
      <c r="R1113" s="89"/>
      <c r="S1113" s="90" t="str">
        <f t="shared" si="240"/>
        <v xml:space="preserve"> </v>
      </c>
      <c r="T1113" s="90"/>
      <c r="U1113" s="90"/>
      <c r="V1113" s="90"/>
      <c r="W1113" s="90"/>
      <c r="X1113" s="87" t="s">
        <v>75</v>
      </c>
      <c r="Y1113" s="76"/>
      <c r="Z1113" s="91">
        <f t="shared" si="235"/>
        <v>0</v>
      </c>
      <c r="AA1113" s="88" t="str">
        <f t="shared" si="241"/>
        <v xml:space="preserve"> </v>
      </c>
      <c r="AB1113" s="91" t="str">
        <f t="shared" si="236"/>
        <v xml:space="preserve"> </v>
      </c>
      <c r="AC1113" s="78"/>
      <c r="AD1113" s="78"/>
      <c r="AE1113" s="78"/>
      <c r="AG1113" s="94" t="str">
        <f t="shared" si="237"/>
        <v>≤60</v>
      </c>
      <c r="AH1113" s="94">
        <f t="shared" ca="1" si="238"/>
        <v>29</v>
      </c>
      <c r="AI1113" s="95">
        <f t="shared" si="246"/>
        <v>0</v>
      </c>
      <c r="AJ1113" s="95">
        <f t="shared" si="247"/>
        <v>0</v>
      </c>
      <c r="AK1113" s="96">
        <f t="shared" si="242"/>
        <v>0</v>
      </c>
      <c r="AL1113" s="96">
        <f t="shared" si="243"/>
        <v>0</v>
      </c>
    </row>
    <row r="1114" spans="2:38" s="97" customFormat="1" ht="39.6" x14ac:dyDescent="0.3">
      <c r="B1114" s="79">
        <f t="shared" si="244"/>
        <v>1111</v>
      </c>
      <c r="C1114" s="79"/>
      <c r="D1114" s="80" t="s">
        <v>95</v>
      </c>
      <c r="E1114" s="80"/>
      <c r="F1114" s="81"/>
      <c r="G1114" s="82" t="str">
        <f t="shared" si="245"/>
        <v xml:space="preserve">Группа от QF </v>
      </c>
      <c r="H1114" s="83"/>
      <c r="I1114" s="83"/>
      <c r="J1114" s="133"/>
      <c r="K1114" s="84"/>
      <c r="L1114" s="85"/>
      <c r="M1114" s="85"/>
      <c r="N1114" s="86"/>
      <c r="O1114" s="80"/>
      <c r="P1114" s="87"/>
      <c r="Q1114" s="88" t="str">
        <f t="shared" si="239"/>
        <v xml:space="preserve"> </v>
      </c>
      <c r="R1114" s="89"/>
      <c r="S1114" s="90" t="str">
        <f t="shared" si="240"/>
        <v xml:space="preserve"> </v>
      </c>
      <c r="T1114" s="90"/>
      <c r="U1114" s="90"/>
      <c r="V1114" s="90"/>
      <c r="W1114" s="90"/>
      <c r="X1114" s="87" t="s">
        <v>75</v>
      </c>
      <c r="Y1114" s="76"/>
      <c r="Z1114" s="91">
        <f t="shared" si="235"/>
        <v>0</v>
      </c>
      <c r="AA1114" s="88" t="str">
        <f t="shared" si="241"/>
        <v xml:space="preserve"> </v>
      </c>
      <c r="AB1114" s="91" t="str">
        <f t="shared" si="236"/>
        <v xml:space="preserve"> </v>
      </c>
      <c r="AC1114" s="78"/>
      <c r="AD1114" s="78"/>
      <c r="AE1114" s="78"/>
      <c r="AG1114" s="94" t="str">
        <f t="shared" si="237"/>
        <v>≤60</v>
      </c>
      <c r="AH1114" s="94">
        <f t="shared" ca="1" si="238"/>
        <v>50</v>
      </c>
      <c r="AI1114" s="95">
        <f t="shared" si="246"/>
        <v>0</v>
      </c>
      <c r="AJ1114" s="95">
        <f t="shared" si="247"/>
        <v>0</v>
      </c>
      <c r="AK1114" s="96">
        <f t="shared" si="242"/>
        <v>0</v>
      </c>
      <c r="AL1114" s="96">
        <f t="shared" si="243"/>
        <v>0</v>
      </c>
    </row>
    <row r="1115" spans="2:38" s="97" customFormat="1" ht="39.6" x14ac:dyDescent="0.3">
      <c r="B1115" s="79">
        <f t="shared" si="244"/>
        <v>1112</v>
      </c>
      <c r="C1115" s="79"/>
      <c r="D1115" s="80" t="s">
        <v>95</v>
      </c>
      <c r="E1115" s="80"/>
      <c r="F1115" s="81"/>
      <c r="G1115" s="82" t="str">
        <f t="shared" si="245"/>
        <v xml:space="preserve">Группа от QF </v>
      </c>
      <c r="H1115" s="83"/>
      <c r="I1115" s="83"/>
      <c r="J1115" s="133"/>
      <c r="K1115" s="84"/>
      <c r="L1115" s="85"/>
      <c r="M1115" s="85"/>
      <c r="N1115" s="86"/>
      <c r="O1115" s="80"/>
      <c r="P1115" s="87"/>
      <c r="Q1115" s="88" t="str">
        <f t="shared" si="239"/>
        <v xml:space="preserve"> </v>
      </c>
      <c r="R1115" s="89"/>
      <c r="S1115" s="90" t="str">
        <f t="shared" si="240"/>
        <v xml:space="preserve"> </v>
      </c>
      <c r="T1115" s="90"/>
      <c r="U1115" s="90"/>
      <c r="V1115" s="90"/>
      <c r="W1115" s="90"/>
      <c r="X1115" s="87" t="s">
        <v>75</v>
      </c>
      <c r="Y1115" s="76"/>
      <c r="Z1115" s="91">
        <f t="shared" si="235"/>
        <v>0</v>
      </c>
      <c r="AA1115" s="88" t="str">
        <f t="shared" si="241"/>
        <v xml:space="preserve"> </v>
      </c>
      <c r="AB1115" s="91" t="str">
        <f t="shared" si="236"/>
        <v xml:space="preserve"> </v>
      </c>
      <c r="AC1115" s="78"/>
      <c r="AD1115" s="78"/>
      <c r="AE1115" s="78"/>
      <c r="AG1115" s="94" t="str">
        <f t="shared" si="237"/>
        <v>≤60</v>
      </c>
      <c r="AH1115" s="94">
        <f t="shared" ca="1" si="238"/>
        <v>24</v>
      </c>
      <c r="AI1115" s="95">
        <f t="shared" si="246"/>
        <v>0</v>
      </c>
      <c r="AJ1115" s="95">
        <f t="shared" si="247"/>
        <v>0</v>
      </c>
      <c r="AK1115" s="96">
        <f t="shared" si="242"/>
        <v>0</v>
      </c>
      <c r="AL1115" s="96">
        <f t="shared" si="243"/>
        <v>0</v>
      </c>
    </row>
    <row r="1116" spans="2:38" s="97" customFormat="1" ht="39.6" x14ac:dyDescent="0.3">
      <c r="B1116" s="79">
        <f t="shared" si="244"/>
        <v>1113</v>
      </c>
      <c r="C1116" s="79"/>
      <c r="D1116" s="80" t="s">
        <v>95</v>
      </c>
      <c r="E1116" s="80"/>
      <c r="F1116" s="81"/>
      <c r="G1116" s="82" t="str">
        <f t="shared" si="245"/>
        <v xml:space="preserve">Группа от QF </v>
      </c>
      <c r="H1116" s="83"/>
      <c r="I1116" s="83"/>
      <c r="J1116" s="133"/>
      <c r="K1116" s="84"/>
      <c r="L1116" s="85"/>
      <c r="M1116" s="85"/>
      <c r="N1116" s="86"/>
      <c r="O1116" s="80"/>
      <c r="P1116" s="87"/>
      <c r="Q1116" s="88" t="str">
        <f t="shared" si="239"/>
        <v xml:space="preserve"> </v>
      </c>
      <c r="R1116" s="89"/>
      <c r="S1116" s="90" t="str">
        <f t="shared" si="240"/>
        <v xml:space="preserve"> </v>
      </c>
      <c r="T1116" s="90"/>
      <c r="U1116" s="90"/>
      <c r="V1116" s="90"/>
      <c r="W1116" s="90"/>
      <c r="X1116" s="87" t="s">
        <v>75</v>
      </c>
      <c r="Y1116" s="76"/>
      <c r="Z1116" s="91">
        <f t="shared" si="235"/>
        <v>0</v>
      </c>
      <c r="AA1116" s="88" t="str">
        <f t="shared" si="241"/>
        <v xml:space="preserve"> </v>
      </c>
      <c r="AB1116" s="91" t="str">
        <f t="shared" si="236"/>
        <v xml:space="preserve"> </v>
      </c>
      <c r="AC1116" s="78"/>
      <c r="AD1116" s="78"/>
      <c r="AE1116" s="78"/>
      <c r="AG1116" s="94" t="str">
        <f t="shared" si="237"/>
        <v>≤60</v>
      </c>
      <c r="AH1116" s="94">
        <f t="shared" ca="1" si="238"/>
        <v>46</v>
      </c>
      <c r="AI1116" s="95">
        <f t="shared" si="246"/>
        <v>0</v>
      </c>
      <c r="AJ1116" s="95">
        <f t="shared" si="247"/>
        <v>0</v>
      </c>
      <c r="AK1116" s="96">
        <f t="shared" si="242"/>
        <v>0</v>
      </c>
      <c r="AL1116" s="96">
        <f t="shared" si="243"/>
        <v>0</v>
      </c>
    </row>
    <row r="1117" spans="2:38" s="97" customFormat="1" ht="39.6" x14ac:dyDescent="0.3">
      <c r="B1117" s="79">
        <f t="shared" si="244"/>
        <v>1114</v>
      </c>
      <c r="C1117" s="79"/>
      <c r="D1117" s="80" t="s">
        <v>95</v>
      </c>
      <c r="E1117" s="80"/>
      <c r="F1117" s="81"/>
      <c r="G1117" s="82" t="str">
        <f t="shared" si="245"/>
        <v xml:space="preserve">Группа от QF </v>
      </c>
      <c r="H1117" s="83"/>
      <c r="I1117" s="83"/>
      <c r="J1117" s="133"/>
      <c r="K1117" s="84"/>
      <c r="L1117" s="85"/>
      <c r="M1117" s="85"/>
      <c r="N1117" s="86"/>
      <c r="O1117" s="80"/>
      <c r="P1117" s="87"/>
      <c r="Q1117" s="88" t="str">
        <f t="shared" si="239"/>
        <v xml:space="preserve"> </v>
      </c>
      <c r="R1117" s="89"/>
      <c r="S1117" s="90" t="str">
        <f t="shared" si="240"/>
        <v xml:space="preserve"> </v>
      </c>
      <c r="T1117" s="90"/>
      <c r="U1117" s="90"/>
      <c r="V1117" s="90"/>
      <c r="W1117" s="90"/>
      <c r="X1117" s="87" t="s">
        <v>75</v>
      </c>
      <c r="Y1117" s="76"/>
      <c r="Z1117" s="91">
        <f t="shared" si="235"/>
        <v>0</v>
      </c>
      <c r="AA1117" s="88" t="str">
        <f t="shared" si="241"/>
        <v xml:space="preserve"> </v>
      </c>
      <c r="AB1117" s="91" t="str">
        <f t="shared" si="236"/>
        <v xml:space="preserve"> </v>
      </c>
      <c r="AC1117" s="78"/>
      <c r="AD1117" s="78"/>
      <c r="AE1117" s="78"/>
      <c r="AG1117" s="94" t="str">
        <f t="shared" si="237"/>
        <v>≤60</v>
      </c>
      <c r="AH1117" s="94">
        <f t="shared" ca="1" si="238"/>
        <v>21</v>
      </c>
      <c r="AI1117" s="95">
        <f t="shared" si="246"/>
        <v>0</v>
      </c>
      <c r="AJ1117" s="95">
        <f t="shared" si="247"/>
        <v>0</v>
      </c>
      <c r="AK1117" s="96">
        <f t="shared" si="242"/>
        <v>0</v>
      </c>
      <c r="AL1117" s="96">
        <f t="shared" si="243"/>
        <v>0</v>
      </c>
    </row>
    <row r="1118" spans="2:38" s="97" customFormat="1" ht="39.6" x14ac:dyDescent="0.3">
      <c r="B1118" s="79">
        <f t="shared" si="244"/>
        <v>1115</v>
      </c>
      <c r="C1118" s="79"/>
      <c r="D1118" s="80" t="s">
        <v>95</v>
      </c>
      <c r="E1118" s="80"/>
      <c r="F1118" s="81"/>
      <c r="G1118" s="82" t="str">
        <f t="shared" si="245"/>
        <v xml:space="preserve">Группа от QF </v>
      </c>
      <c r="H1118" s="83"/>
      <c r="I1118" s="83"/>
      <c r="J1118" s="133"/>
      <c r="K1118" s="84"/>
      <c r="L1118" s="85"/>
      <c r="M1118" s="85"/>
      <c r="N1118" s="86"/>
      <c r="O1118" s="80"/>
      <c r="P1118" s="87"/>
      <c r="Q1118" s="88" t="str">
        <f t="shared" si="239"/>
        <v xml:space="preserve"> </v>
      </c>
      <c r="R1118" s="89"/>
      <c r="S1118" s="90" t="str">
        <f t="shared" si="240"/>
        <v xml:space="preserve"> </v>
      </c>
      <c r="T1118" s="90"/>
      <c r="U1118" s="90"/>
      <c r="V1118" s="90"/>
      <c r="W1118" s="90"/>
      <c r="X1118" s="87" t="s">
        <v>75</v>
      </c>
      <c r="Y1118" s="76"/>
      <c r="Z1118" s="91">
        <f t="shared" si="235"/>
        <v>0</v>
      </c>
      <c r="AA1118" s="88" t="str">
        <f t="shared" si="241"/>
        <v xml:space="preserve"> </v>
      </c>
      <c r="AB1118" s="91" t="str">
        <f t="shared" si="236"/>
        <v xml:space="preserve"> </v>
      </c>
      <c r="AC1118" s="78"/>
      <c r="AD1118" s="78"/>
      <c r="AE1118" s="78"/>
      <c r="AG1118" s="94" t="str">
        <f t="shared" si="237"/>
        <v>≤60</v>
      </c>
      <c r="AH1118" s="94">
        <f t="shared" ca="1" si="238"/>
        <v>27</v>
      </c>
      <c r="AI1118" s="95">
        <f t="shared" si="246"/>
        <v>0</v>
      </c>
      <c r="AJ1118" s="95">
        <f t="shared" si="247"/>
        <v>0</v>
      </c>
      <c r="AK1118" s="96">
        <f t="shared" si="242"/>
        <v>0</v>
      </c>
      <c r="AL1118" s="96">
        <f t="shared" si="243"/>
        <v>0</v>
      </c>
    </row>
    <row r="1119" spans="2:38" s="97" customFormat="1" ht="39.6" x14ac:dyDescent="0.3">
      <c r="B1119" s="79">
        <f t="shared" si="244"/>
        <v>1116</v>
      </c>
      <c r="C1119" s="79"/>
      <c r="D1119" s="80" t="s">
        <v>95</v>
      </c>
      <c r="E1119" s="80"/>
      <c r="F1119" s="81"/>
      <c r="G1119" s="82" t="str">
        <f t="shared" si="245"/>
        <v xml:space="preserve">Группа от QF </v>
      </c>
      <c r="H1119" s="83"/>
      <c r="I1119" s="83"/>
      <c r="J1119" s="133"/>
      <c r="K1119" s="84"/>
      <c r="L1119" s="85"/>
      <c r="M1119" s="85"/>
      <c r="N1119" s="86"/>
      <c r="O1119" s="80"/>
      <c r="P1119" s="87"/>
      <c r="Q1119" s="88" t="str">
        <f t="shared" si="239"/>
        <v xml:space="preserve"> </v>
      </c>
      <c r="R1119" s="89"/>
      <c r="S1119" s="90" t="str">
        <f t="shared" si="240"/>
        <v xml:space="preserve"> </v>
      </c>
      <c r="T1119" s="90"/>
      <c r="U1119" s="90"/>
      <c r="V1119" s="90"/>
      <c r="W1119" s="90"/>
      <c r="X1119" s="87" t="s">
        <v>75</v>
      </c>
      <c r="Y1119" s="76"/>
      <c r="Z1119" s="91">
        <f t="shared" si="235"/>
        <v>0</v>
      </c>
      <c r="AA1119" s="88" t="str">
        <f t="shared" si="241"/>
        <v xml:space="preserve"> </v>
      </c>
      <c r="AB1119" s="91" t="str">
        <f t="shared" si="236"/>
        <v xml:space="preserve"> </v>
      </c>
      <c r="AC1119" s="78"/>
      <c r="AD1119" s="78"/>
      <c r="AE1119" s="78"/>
      <c r="AG1119" s="94" t="str">
        <f t="shared" si="237"/>
        <v>≤60</v>
      </c>
      <c r="AH1119" s="94">
        <f t="shared" ca="1" si="238"/>
        <v>47</v>
      </c>
      <c r="AI1119" s="95">
        <f t="shared" si="246"/>
        <v>0</v>
      </c>
      <c r="AJ1119" s="95">
        <f t="shared" si="247"/>
        <v>0</v>
      </c>
      <c r="AK1119" s="96">
        <f t="shared" si="242"/>
        <v>0</v>
      </c>
      <c r="AL1119" s="96">
        <f t="shared" si="243"/>
        <v>0</v>
      </c>
    </row>
    <row r="1120" spans="2:38" s="97" customFormat="1" ht="39.6" x14ac:dyDescent="0.3">
      <c r="B1120" s="79">
        <f t="shared" si="244"/>
        <v>1117</v>
      </c>
      <c r="C1120" s="79"/>
      <c r="D1120" s="80" t="s">
        <v>95</v>
      </c>
      <c r="E1120" s="80"/>
      <c r="F1120" s="81"/>
      <c r="G1120" s="82" t="str">
        <f t="shared" si="245"/>
        <v xml:space="preserve">Группа от QF </v>
      </c>
      <c r="H1120" s="83"/>
      <c r="I1120" s="83"/>
      <c r="J1120" s="133"/>
      <c r="K1120" s="84"/>
      <c r="L1120" s="85"/>
      <c r="M1120" s="85"/>
      <c r="N1120" s="86"/>
      <c r="O1120" s="80"/>
      <c r="P1120" s="87"/>
      <c r="Q1120" s="88" t="str">
        <f t="shared" si="239"/>
        <v xml:space="preserve"> </v>
      </c>
      <c r="R1120" s="89"/>
      <c r="S1120" s="90" t="str">
        <f t="shared" si="240"/>
        <v xml:space="preserve"> </v>
      </c>
      <c r="T1120" s="90"/>
      <c r="U1120" s="90"/>
      <c r="V1120" s="90"/>
      <c r="W1120" s="90"/>
      <c r="X1120" s="87" t="s">
        <v>75</v>
      </c>
      <c r="Y1120" s="76"/>
      <c r="Z1120" s="91">
        <f t="shared" si="235"/>
        <v>0</v>
      </c>
      <c r="AA1120" s="88" t="str">
        <f t="shared" si="241"/>
        <v xml:space="preserve"> </v>
      </c>
      <c r="AB1120" s="91" t="str">
        <f t="shared" si="236"/>
        <v xml:space="preserve"> </v>
      </c>
      <c r="AC1120" s="78"/>
      <c r="AD1120" s="78"/>
      <c r="AE1120" s="78"/>
      <c r="AG1120" s="94" t="str">
        <f t="shared" si="237"/>
        <v>≤60</v>
      </c>
      <c r="AH1120" s="94">
        <f t="shared" ca="1" si="238"/>
        <v>41</v>
      </c>
      <c r="AI1120" s="95">
        <f t="shared" si="246"/>
        <v>0</v>
      </c>
      <c r="AJ1120" s="95">
        <f t="shared" si="247"/>
        <v>0</v>
      </c>
      <c r="AK1120" s="96">
        <f t="shared" si="242"/>
        <v>0</v>
      </c>
      <c r="AL1120" s="96">
        <f t="shared" si="243"/>
        <v>0</v>
      </c>
    </row>
    <row r="1121" spans="2:38" s="97" customFormat="1" ht="39.6" x14ac:dyDescent="0.3">
      <c r="B1121" s="79">
        <f t="shared" si="244"/>
        <v>1118</v>
      </c>
      <c r="C1121" s="79"/>
      <c r="D1121" s="80" t="s">
        <v>95</v>
      </c>
      <c r="E1121" s="80"/>
      <c r="F1121" s="81"/>
      <c r="G1121" s="82" t="str">
        <f t="shared" si="245"/>
        <v xml:space="preserve">Группа от QF </v>
      </c>
      <c r="H1121" s="83"/>
      <c r="I1121" s="83"/>
      <c r="J1121" s="133"/>
      <c r="K1121" s="84"/>
      <c r="L1121" s="85"/>
      <c r="M1121" s="85"/>
      <c r="N1121" s="86"/>
      <c r="O1121" s="80"/>
      <c r="P1121" s="87"/>
      <c r="Q1121" s="88" t="str">
        <f t="shared" si="239"/>
        <v xml:space="preserve"> </v>
      </c>
      <c r="R1121" s="89"/>
      <c r="S1121" s="90" t="str">
        <f t="shared" si="240"/>
        <v xml:space="preserve"> </v>
      </c>
      <c r="T1121" s="90"/>
      <c r="U1121" s="90"/>
      <c r="V1121" s="90"/>
      <c r="W1121" s="90"/>
      <c r="X1121" s="87" t="s">
        <v>75</v>
      </c>
      <c r="Y1121" s="76"/>
      <c r="Z1121" s="91">
        <f t="shared" si="235"/>
        <v>0</v>
      </c>
      <c r="AA1121" s="88" t="str">
        <f t="shared" si="241"/>
        <v xml:space="preserve"> </v>
      </c>
      <c r="AB1121" s="91" t="str">
        <f t="shared" si="236"/>
        <v xml:space="preserve"> </v>
      </c>
      <c r="AC1121" s="78"/>
      <c r="AD1121" s="78"/>
      <c r="AE1121" s="78"/>
      <c r="AG1121" s="94" t="str">
        <f t="shared" si="237"/>
        <v>≤60</v>
      </c>
      <c r="AH1121" s="94">
        <f t="shared" ca="1" si="238"/>
        <v>40</v>
      </c>
      <c r="AI1121" s="95">
        <f t="shared" si="246"/>
        <v>0</v>
      </c>
      <c r="AJ1121" s="95">
        <f t="shared" si="247"/>
        <v>0</v>
      </c>
      <c r="AK1121" s="96">
        <f t="shared" si="242"/>
        <v>0</v>
      </c>
      <c r="AL1121" s="96">
        <f t="shared" si="243"/>
        <v>0</v>
      </c>
    </row>
    <row r="1122" spans="2:38" s="97" customFormat="1" ht="39.6" x14ac:dyDescent="0.3">
      <c r="B1122" s="79">
        <f t="shared" si="244"/>
        <v>1119</v>
      </c>
      <c r="C1122" s="79"/>
      <c r="D1122" s="80" t="s">
        <v>95</v>
      </c>
      <c r="E1122" s="80"/>
      <c r="F1122" s="81"/>
      <c r="G1122" s="82" t="str">
        <f t="shared" si="245"/>
        <v xml:space="preserve">Группа от QF </v>
      </c>
      <c r="H1122" s="83"/>
      <c r="I1122" s="83"/>
      <c r="J1122" s="133"/>
      <c r="K1122" s="84"/>
      <c r="L1122" s="85"/>
      <c r="M1122" s="85"/>
      <c r="N1122" s="86"/>
      <c r="O1122" s="80"/>
      <c r="P1122" s="87"/>
      <c r="Q1122" s="88" t="str">
        <f t="shared" si="239"/>
        <v xml:space="preserve"> </v>
      </c>
      <c r="R1122" s="89"/>
      <c r="S1122" s="90" t="str">
        <f t="shared" si="240"/>
        <v xml:space="preserve"> </v>
      </c>
      <c r="T1122" s="90"/>
      <c r="U1122" s="90"/>
      <c r="V1122" s="90"/>
      <c r="W1122" s="90"/>
      <c r="X1122" s="87" t="s">
        <v>75</v>
      </c>
      <c r="Y1122" s="76"/>
      <c r="Z1122" s="91">
        <f t="shared" si="235"/>
        <v>0</v>
      </c>
      <c r="AA1122" s="88" t="str">
        <f t="shared" si="241"/>
        <v xml:space="preserve"> </v>
      </c>
      <c r="AB1122" s="91" t="str">
        <f t="shared" si="236"/>
        <v xml:space="preserve"> </v>
      </c>
      <c r="AC1122" s="78"/>
      <c r="AD1122" s="78"/>
      <c r="AE1122" s="78"/>
      <c r="AG1122" s="94" t="str">
        <f t="shared" si="237"/>
        <v>≤60</v>
      </c>
      <c r="AH1122" s="94">
        <f t="shared" ca="1" si="238"/>
        <v>42</v>
      </c>
      <c r="AI1122" s="95">
        <f t="shared" si="246"/>
        <v>0</v>
      </c>
      <c r="AJ1122" s="95">
        <f t="shared" si="247"/>
        <v>0</v>
      </c>
      <c r="AK1122" s="96">
        <f t="shared" si="242"/>
        <v>0</v>
      </c>
      <c r="AL1122" s="96">
        <f t="shared" si="243"/>
        <v>0</v>
      </c>
    </row>
    <row r="1123" spans="2:38" s="97" customFormat="1" ht="39.6" x14ac:dyDescent="0.3">
      <c r="B1123" s="79">
        <f t="shared" si="244"/>
        <v>1120</v>
      </c>
      <c r="C1123" s="79"/>
      <c r="D1123" s="80" t="s">
        <v>95</v>
      </c>
      <c r="E1123" s="80"/>
      <c r="F1123" s="81"/>
      <c r="G1123" s="82" t="str">
        <f t="shared" si="245"/>
        <v xml:space="preserve">Группа от QF </v>
      </c>
      <c r="H1123" s="83"/>
      <c r="I1123" s="83"/>
      <c r="J1123" s="133"/>
      <c r="K1123" s="84"/>
      <c r="L1123" s="85"/>
      <c r="M1123" s="85"/>
      <c r="N1123" s="86"/>
      <c r="O1123" s="80"/>
      <c r="P1123" s="87"/>
      <c r="Q1123" s="88" t="str">
        <f t="shared" si="239"/>
        <v xml:space="preserve"> </v>
      </c>
      <c r="R1123" s="89"/>
      <c r="S1123" s="90" t="str">
        <f t="shared" si="240"/>
        <v xml:space="preserve"> </v>
      </c>
      <c r="T1123" s="90"/>
      <c r="U1123" s="90"/>
      <c r="V1123" s="90"/>
      <c r="W1123" s="90"/>
      <c r="X1123" s="87" t="s">
        <v>75</v>
      </c>
      <c r="Y1123" s="76"/>
      <c r="Z1123" s="91">
        <f t="shared" si="235"/>
        <v>0</v>
      </c>
      <c r="AA1123" s="88" t="str">
        <f t="shared" si="241"/>
        <v xml:space="preserve"> </v>
      </c>
      <c r="AB1123" s="91" t="str">
        <f t="shared" si="236"/>
        <v xml:space="preserve"> </v>
      </c>
      <c r="AC1123" s="78"/>
      <c r="AD1123" s="78"/>
      <c r="AE1123" s="78"/>
      <c r="AG1123" s="94" t="str">
        <f t="shared" si="237"/>
        <v>≤60</v>
      </c>
      <c r="AH1123" s="94">
        <f t="shared" ca="1" si="238"/>
        <v>39</v>
      </c>
      <c r="AI1123" s="95">
        <f t="shared" si="246"/>
        <v>0</v>
      </c>
      <c r="AJ1123" s="95">
        <f t="shared" si="247"/>
        <v>0</v>
      </c>
      <c r="AK1123" s="96">
        <f t="shared" si="242"/>
        <v>0</v>
      </c>
      <c r="AL1123" s="96">
        <f t="shared" si="243"/>
        <v>0</v>
      </c>
    </row>
    <row r="1124" spans="2:38" s="97" customFormat="1" ht="39.6" x14ac:dyDescent="0.3">
      <c r="B1124" s="79">
        <f t="shared" si="244"/>
        <v>1121</v>
      </c>
      <c r="C1124" s="79"/>
      <c r="D1124" s="80" t="s">
        <v>95</v>
      </c>
      <c r="E1124" s="80"/>
      <c r="F1124" s="81"/>
      <c r="G1124" s="82" t="str">
        <f t="shared" si="245"/>
        <v xml:space="preserve">Группа от QF </v>
      </c>
      <c r="H1124" s="83"/>
      <c r="I1124" s="83"/>
      <c r="J1124" s="133"/>
      <c r="K1124" s="84"/>
      <c r="L1124" s="85"/>
      <c r="M1124" s="85"/>
      <c r="N1124" s="86"/>
      <c r="O1124" s="80"/>
      <c r="P1124" s="87"/>
      <c r="Q1124" s="88" t="str">
        <f t="shared" si="239"/>
        <v xml:space="preserve"> </v>
      </c>
      <c r="R1124" s="89"/>
      <c r="S1124" s="90" t="str">
        <f t="shared" si="240"/>
        <v xml:space="preserve"> </v>
      </c>
      <c r="T1124" s="90"/>
      <c r="U1124" s="90"/>
      <c r="V1124" s="90"/>
      <c r="W1124" s="90"/>
      <c r="X1124" s="87" t="s">
        <v>75</v>
      </c>
      <c r="Y1124" s="76"/>
      <c r="Z1124" s="91">
        <f t="shared" si="235"/>
        <v>0</v>
      </c>
      <c r="AA1124" s="88" t="str">
        <f t="shared" si="241"/>
        <v xml:space="preserve"> </v>
      </c>
      <c r="AB1124" s="91" t="str">
        <f t="shared" si="236"/>
        <v xml:space="preserve"> </v>
      </c>
      <c r="AC1124" s="78"/>
      <c r="AD1124" s="78"/>
      <c r="AE1124" s="78"/>
      <c r="AG1124" s="94" t="str">
        <f t="shared" si="237"/>
        <v>≤60</v>
      </c>
      <c r="AH1124" s="94">
        <f t="shared" ca="1" si="238"/>
        <v>42</v>
      </c>
      <c r="AI1124" s="95">
        <f t="shared" si="246"/>
        <v>0</v>
      </c>
      <c r="AJ1124" s="95">
        <f t="shared" si="247"/>
        <v>0</v>
      </c>
      <c r="AK1124" s="96">
        <f t="shared" si="242"/>
        <v>0</v>
      </c>
      <c r="AL1124" s="96">
        <f t="shared" si="243"/>
        <v>0</v>
      </c>
    </row>
    <row r="1125" spans="2:38" s="97" customFormat="1" ht="39.6" x14ac:dyDescent="0.3">
      <c r="B1125" s="79">
        <f t="shared" si="244"/>
        <v>1122</v>
      </c>
      <c r="C1125" s="79"/>
      <c r="D1125" s="80" t="s">
        <v>95</v>
      </c>
      <c r="E1125" s="80"/>
      <c r="F1125" s="81"/>
      <c r="G1125" s="82" t="str">
        <f t="shared" si="245"/>
        <v xml:space="preserve">Группа от QF </v>
      </c>
      <c r="H1125" s="83"/>
      <c r="I1125" s="83"/>
      <c r="J1125" s="133"/>
      <c r="K1125" s="84"/>
      <c r="L1125" s="85"/>
      <c r="M1125" s="85"/>
      <c r="N1125" s="86"/>
      <c r="O1125" s="80"/>
      <c r="P1125" s="87"/>
      <c r="Q1125" s="88" t="str">
        <f t="shared" si="239"/>
        <v xml:space="preserve"> </v>
      </c>
      <c r="R1125" s="89"/>
      <c r="S1125" s="90" t="str">
        <f t="shared" si="240"/>
        <v xml:space="preserve"> </v>
      </c>
      <c r="T1125" s="90"/>
      <c r="U1125" s="90"/>
      <c r="V1125" s="90"/>
      <c r="W1125" s="90"/>
      <c r="X1125" s="87" t="s">
        <v>75</v>
      </c>
      <c r="Y1125" s="76"/>
      <c r="Z1125" s="91">
        <f t="shared" si="235"/>
        <v>0</v>
      </c>
      <c r="AA1125" s="88" t="str">
        <f t="shared" si="241"/>
        <v xml:space="preserve"> </v>
      </c>
      <c r="AB1125" s="91" t="str">
        <f t="shared" si="236"/>
        <v xml:space="preserve"> </v>
      </c>
      <c r="AC1125" s="78"/>
      <c r="AD1125" s="78"/>
      <c r="AE1125" s="78"/>
      <c r="AG1125" s="94" t="str">
        <f t="shared" si="237"/>
        <v>≤60</v>
      </c>
      <c r="AH1125" s="94">
        <f t="shared" ca="1" si="238"/>
        <v>39</v>
      </c>
      <c r="AI1125" s="95">
        <f t="shared" si="246"/>
        <v>0</v>
      </c>
      <c r="AJ1125" s="95">
        <f t="shared" si="247"/>
        <v>0</v>
      </c>
      <c r="AK1125" s="96">
        <f t="shared" si="242"/>
        <v>0</v>
      </c>
      <c r="AL1125" s="96">
        <f t="shared" si="243"/>
        <v>0</v>
      </c>
    </row>
    <row r="1126" spans="2:38" s="97" customFormat="1" ht="39.6" x14ac:dyDescent="0.3">
      <c r="B1126" s="79">
        <f t="shared" si="244"/>
        <v>1123</v>
      </c>
      <c r="C1126" s="79"/>
      <c r="D1126" s="80" t="s">
        <v>95</v>
      </c>
      <c r="E1126" s="80"/>
      <c r="F1126" s="81"/>
      <c r="G1126" s="82" t="str">
        <f t="shared" si="245"/>
        <v xml:space="preserve">Группа от QF </v>
      </c>
      <c r="H1126" s="83"/>
      <c r="I1126" s="83"/>
      <c r="J1126" s="133"/>
      <c r="K1126" s="84"/>
      <c r="L1126" s="85"/>
      <c r="M1126" s="85"/>
      <c r="N1126" s="86"/>
      <c r="O1126" s="80"/>
      <c r="P1126" s="87"/>
      <c r="Q1126" s="88" t="str">
        <f t="shared" si="239"/>
        <v xml:space="preserve"> </v>
      </c>
      <c r="R1126" s="89"/>
      <c r="S1126" s="90" t="str">
        <f t="shared" si="240"/>
        <v xml:space="preserve"> </v>
      </c>
      <c r="T1126" s="90"/>
      <c r="U1126" s="90"/>
      <c r="V1126" s="90"/>
      <c r="W1126" s="90"/>
      <c r="X1126" s="87" t="s">
        <v>75</v>
      </c>
      <c r="Y1126" s="76"/>
      <c r="Z1126" s="91">
        <f t="shared" si="235"/>
        <v>0</v>
      </c>
      <c r="AA1126" s="88" t="str">
        <f t="shared" si="241"/>
        <v xml:space="preserve"> </v>
      </c>
      <c r="AB1126" s="91" t="str">
        <f t="shared" si="236"/>
        <v xml:space="preserve"> </v>
      </c>
      <c r="AC1126" s="78"/>
      <c r="AD1126" s="78"/>
      <c r="AE1126" s="78"/>
      <c r="AG1126" s="94" t="str">
        <f t="shared" si="237"/>
        <v>≤60</v>
      </c>
      <c r="AH1126" s="94">
        <f t="shared" ca="1" si="238"/>
        <v>29</v>
      </c>
      <c r="AI1126" s="95">
        <f t="shared" si="246"/>
        <v>0</v>
      </c>
      <c r="AJ1126" s="95">
        <f t="shared" si="247"/>
        <v>0</v>
      </c>
      <c r="AK1126" s="96">
        <f t="shared" si="242"/>
        <v>0</v>
      </c>
      <c r="AL1126" s="96">
        <f t="shared" si="243"/>
        <v>0</v>
      </c>
    </row>
    <row r="1127" spans="2:38" s="97" customFormat="1" ht="39.6" x14ac:dyDescent="0.3">
      <c r="B1127" s="79">
        <f t="shared" si="244"/>
        <v>1124</v>
      </c>
      <c r="C1127" s="79"/>
      <c r="D1127" s="80" t="s">
        <v>95</v>
      </c>
      <c r="E1127" s="80"/>
      <c r="F1127" s="81"/>
      <c r="G1127" s="82" t="str">
        <f t="shared" si="245"/>
        <v xml:space="preserve">Группа от QF </v>
      </c>
      <c r="H1127" s="83"/>
      <c r="I1127" s="83"/>
      <c r="J1127" s="133"/>
      <c r="K1127" s="84"/>
      <c r="L1127" s="85"/>
      <c r="M1127" s="85"/>
      <c r="N1127" s="86"/>
      <c r="O1127" s="80"/>
      <c r="P1127" s="87"/>
      <c r="Q1127" s="88" t="str">
        <f t="shared" si="239"/>
        <v xml:space="preserve"> </v>
      </c>
      <c r="R1127" s="89"/>
      <c r="S1127" s="90" t="str">
        <f t="shared" si="240"/>
        <v xml:space="preserve"> </v>
      </c>
      <c r="T1127" s="90"/>
      <c r="U1127" s="90"/>
      <c r="V1127" s="90"/>
      <c r="W1127" s="90"/>
      <c r="X1127" s="87" t="s">
        <v>75</v>
      </c>
      <c r="Y1127" s="76"/>
      <c r="Z1127" s="91">
        <f t="shared" si="235"/>
        <v>0</v>
      </c>
      <c r="AA1127" s="88" t="str">
        <f t="shared" si="241"/>
        <v xml:space="preserve"> </v>
      </c>
      <c r="AB1127" s="91" t="str">
        <f t="shared" si="236"/>
        <v xml:space="preserve"> </v>
      </c>
      <c r="AC1127" s="78"/>
      <c r="AD1127" s="78"/>
      <c r="AE1127" s="78"/>
      <c r="AG1127" s="94" t="str">
        <f t="shared" si="237"/>
        <v>≤60</v>
      </c>
      <c r="AH1127" s="94">
        <f t="shared" ca="1" si="238"/>
        <v>33</v>
      </c>
      <c r="AI1127" s="95">
        <f t="shared" si="246"/>
        <v>0</v>
      </c>
      <c r="AJ1127" s="95">
        <f t="shared" si="247"/>
        <v>0</v>
      </c>
      <c r="AK1127" s="96">
        <f t="shared" si="242"/>
        <v>0</v>
      </c>
      <c r="AL1127" s="96">
        <f t="shared" si="243"/>
        <v>0</v>
      </c>
    </row>
    <row r="1128" spans="2:38" s="97" customFormat="1" ht="39.6" x14ac:dyDescent="0.3">
      <c r="B1128" s="79">
        <f t="shared" si="244"/>
        <v>1125</v>
      </c>
      <c r="C1128" s="79"/>
      <c r="D1128" s="80" t="s">
        <v>95</v>
      </c>
      <c r="E1128" s="80"/>
      <c r="F1128" s="81"/>
      <c r="G1128" s="82" t="str">
        <f t="shared" si="245"/>
        <v xml:space="preserve">Группа от QF </v>
      </c>
      <c r="H1128" s="83"/>
      <c r="I1128" s="83"/>
      <c r="J1128" s="133"/>
      <c r="K1128" s="84"/>
      <c r="L1128" s="85"/>
      <c r="M1128" s="85"/>
      <c r="N1128" s="86"/>
      <c r="O1128" s="80"/>
      <c r="P1128" s="87"/>
      <c r="Q1128" s="88" t="str">
        <f t="shared" si="239"/>
        <v xml:space="preserve"> </v>
      </c>
      <c r="R1128" s="89"/>
      <c r="S1128" s="90" t="str">
        <f t="shared" si="240"/>
        <v xml:space="preserve"> </v>
      </c>
      <c r="T1128" s="90"/>
      <c r="U1128" s="90"/>
      <c r="V1128" s="90"/>
      <c r="W1128" s="90"/>
      <c r="X1128" s="87" t="s">
        <v>75</v>
      </c>
      <c r="Y1128" s="76"/>
      <c r="Z1128" s="91">
        <f t="shared" si="235"/>
        <v>0</v>
      </c>
      <c r="AA1128" s="88" t="str">
        <f t="shared" si="241"/>
        <v xml:space="preserve"> </v>
      </c>
      <c r="AB1128" s="91" t="str">
        <f t="shared" si="236"/>
        <v xml:space="preserve"> </v>
      </c>
      <c r="AC1128" s="78"/>
      <c r="AD1128" s="78"/>
      <c r="AE1128" s="78"/>
      <c r="AG1128" s="94" t="str">
        <f t="shared" si="237"/>
        <v>≤60</v>
      </c>
      <c r="AH1128" s="94">
        <f t="shared" ca="1" si="238"/>
        <v>40</v>
      </c>
      <c r="AI1128" s="95">
        <f t="shared" si="246"/>
        <v>0</v>
      </c>
      <c r="AJ1128" s="95">
        <f t="shared" si="247"/>
        <v>0</v>
      </c>
      <c r="AK1128" s="96">
        <f t="shared" si="242"/>
        <v>0</v>
      </c>
      <c r="AL1128" s="96">
        <f t="shared" si="243"/>
        <v>0</v>
      </c>
    </row>
    <row r="1129" spans="2:38" s="97" customFormat="1" ht="39.6" x14ac:dyDescent="0.3">
      <c r="B1129" s="79">
        <f t="shared" si="244"/>
        <v>1126</v>
      </c>
      <c r="C1129" s="79"/>
      <c r="D1129" s="80" t="s">
        <v>95</v>
      </c>
      <c r="E1129" s="80"/>
      <c r="F1129" s="81"/>
      <c r="G1129" s="82" t="str">
        <f t="shared" si="245"/>
        <v xml:space="preserve">Группа от QF </v>
      </c>
      <c r="H1129" s="83"/>
      <c r="I1129" s="83"/>
      <c r="J1129" s="133"/>
      <c r="K1129" s="84"/>
      <c r="L1129" s="85"/>
      <c r="M1129" s="85"/>
      <c r="N1129" s="86"/>
      <c r="O1129" s="80"/>
      <c r="P1129" s="87"/>
      <c r="Q1129" s="88" t="str">
        <f t="shared" si="239"/>
        <v xml:space="preserve"> </v>
      </c>
      <c r="R1129" s="89"/>
      <c r="S1129" s="90" t="str">
        <f t="shared" si="240"/>
        <v xml:space="preserve"> </v>
      </c>
      <c r="T1129" s="90"/>
      <c r="U1129" s="90"/>
      <c r="V1129" s="90"/>
      <c r="W1129" s="90"/>
      <c r="X1129" s="87" t="s">
        <v>75</v>
      </c>
      <c r="Y1129" s="76"/>
      <c r="Z1129" s="91">
        <f t="shared" si="235"/>
        <v>0</v>
      </c>
      <c r="AA1129" s="88" t="str">
        <f t="shared" si="241"/>
        <v xml:space="preserve"> </v>
      </c>
      <c r="AB1129" s="91" t="str">
        <f t="shared" si="236"/>
        <v xml:space="preserve"> </v>
      </c>
      <c r="AC1129" s="78"/>
      <c r="AD1129" s="78"/>
      <c r="AE1129" s="78"/>
      <c r="AG1129" s="94" t="str">
        <f t="shared" si="237"/>
        <v>≤60</v>
      </c>
      <c r="AH1129" s="94">
        <f t="shared" ca="1" si="238"/>
        <v>45</v>
      </c>
      <c r="AI1129" s="95">
        <f t="shared" si="246"/>
        <v>0</v>
      </c>
      <c r="AJ1129" s="95">
        <f t="shared" si="247"/>
        <v>0</v>
      </c>
      <c r="AK1129" s="96">
        <f t="shared" si="242"/>
        <v>0</v>
      </c>
      <c r="AL1129" s="96">
        <f t="shared" si="243"/>
        <v>0</v>
      </c>
    </row>
    <row r="1130" spans="2:38" s="97" customFormat="1" ht="39.6" x14ac:dyDescent="0.3">
      <c r="B1130" s="79">
        <f t="shared" si="244"/>
        <v>1127</v>
      </c>
      <c r="C1130" s="79"/>
      <c r="D1130" s="80" t="s">
        <v>95</v>
      </c>
      <c r="E1130" s="80"/>
      <c r="F1130" s="81"/>
      <c r="G1130" s="82" t="str">
        <f t="shared" si="245"/>
        <v xml:space="preserve">Группа от QF </v>
      </c>
      <c r="H1130" s="83"/>
      <c r="I1130" s="83"/>
      <c r="J1130" s="133"/>
      <c r="K1130" s="84"/>
      <c r="L1130" s="85"/>
      <c r="M1130" s="85"/>
      <c r="N1130" s="86"/>
      <c r="O1130" s="80"/>
      <c r="P1130" s="87"/>
      <c r="Q1130" s="88" t="str">
        <f t="shared" si="239"/>
        <v xml:space="preserve"> </v>
      </c>
      <c r="R1130" s="89"/>
      <c r="S1130" s="90" t="str">
        <f t="shared" si="240"/>
        <v xml:space="preserve"> </v>
      </c>
      <c r="T1130" s="90"/>
      <c r="U1130" s="90"/>
      <c r="V1130" s="90"/>
      <c r="W1130" s="90"/>
      <c r="X1130" s="87" t="s">
        <v>75</v>
      </c>
      <c r="Y1130" s="76"/>
      <c r="Z1130" s="91">
        <f t="shared" si="235"/>
        <v>0</v>
      </c>
      <c r="AA1130" s="88" t="str">
        <f t="shared" si="241"/>
        <v xml:space="preserve"> </v>
      </c>
      <c r="AB1130" s="91" t="str">
        <f t="shared" si="236"/>
        <v xml:space="preserve"> </v>
      </c>
      <c r="AC1130" s="78"/>
      <c r="AD1130" s="78"/>
      <c r="AE1130" s="78"/>
      <c r="AG1130" s="94" t="str">
        <f t="shared" si="237"/>
        <v>≤60</v>
      </c>
      <c r="AH1130" s="94">
        <f t="shared" ca="1" si="238"/>
        <v>45</v>
      </c>
      <c r="AI1130" s="95">
        <f t="shared" si="246"/>
        <v>0</v>
      </c>
      <c r="AJ1130" s="95">
        <f t="shared" si="247"/>
        <v>0</v>
      </c>
      <c r="AK1130" s="96">
        <f t="shared" si="242"/>
        <v>0</v>
      </c>
      <c r="AL1130" s="96">
        <f t="shared" si="243"/>
        <v>0</v>
      </c>
    </row>
    <row r="1131" spans="2:38" s="97" customFormat="1" ht="39.6" x14ac:dyDescent="0.3">
      <c r="B1131" s="79">
        <f t="shared" si="244"/>
        <v>1128</v>
      </c>
      <c r="C1131" s="79"/>
      <c r="D1131" s="80" t="s">
        <v>95</v>
      </c>
      <c r="E1131" s="80"/>
      <c r="F1131" s="81"/>
      <c r="G1131" s="82" t="str">
        <f t="shared" si="245"/>
        <v xml:space="preserve">Группа от QF </v>
      </c>
      <c r="H1131" s="83"/>
      <c r="I1131" s="83"/>
      <c r="J1131" s="133"/>
      <c r="K1131" s="84"/>
      <c r="L1131" s="85"/>
      <c r="M1131" s="85"/>
      <c r="N1131" s="86"/>
      <c r="O1131" s="80"/>
      <c r="P1131" s="87"/>
      <c r="Q1131" s="88" t="str">
        <f t="shared" si="239"/>
        <v xml:space="preserve"> </v>
      </c>
      <c r="R1131" s="89"/>
      <c r="S1131" s="90" t="str">
        <f t="shared" si="240"/>
        <v xml:space="preserve"> </v>
      </c>
      <c r="T1131" s="90"/>
      <c r="U1131" s="90"/>
      <c r="V1131" s="90"/>
      <c r="W1131" s="90"/>
      <c r="X1131" s="87" t="s">
        <v>75</v>
      </c>
      <c r="Y1131" s="76"/>
      <c r="Z1131" s="91">
        <f t="shared" si="235"/>
        <v>0</v>
      </c>
      <c r="AA1131" s="88" t="str">
        <f t="shared" si="241"/>
        <v xml:space="preserve"> </v>
      </c>
      <c r="AB1131" s="91" t="str">
        <f t="shared" si="236"/>
        <v xml:space="preserve"> </v>
      </c>
      <c r="AC1131" s="78"/>
      <c r="AD1131" s="78"/>
      <c r="AE1131" s="78"/>
      <c r="AG1131" s="94" t="str">
        <f t="shared" si="237"/>
        <v>≤60</v>
      </c>
      <c r="AH1131" s="94">
        <f t="shared" ca="1" si="238"/>
        <v>35</v>
      </c>
      <c r="AI1131" s="95">
        <f t="shared" si="246"/>
        <v>0</v>
      </c>
      <c r="AJ1131" s="95">
        <f t="shared" si="247"/>
        <v>0</v>
      </c>
      <c r="AK1131" s="96">
        <f t="shared" si="242"/>
        <v>0</v>
      </c>
      <c r="AL1131" s="96">
        <f t="shared" si="243"/>
        <v>0</v>
      </c>
    </row>
    <row r="1132" spans="2:38" s="97" customFormat="1" ht="39.6" x14ac:dyDescent="0.3">
      <c r="B1132" s="79">
        <f t="shared" si="244"/>
        <v>1129</v>
      </c>
      <c r="C1132" s="79"/>
      <c r="D1132" s="80" t="s">
        <v>95</v>
      </c>
      <c r="E1132" s="80"/>
      <c r="F1132" s="81"/>
      <c r="G1132" s="82" t="str">
        <f t="shared" si="245"/>
        <v xml:space="preserve">Группа от QF </v>
      </c>
      <c r="H1132" s="83"/>
      <c r="I1132" s="83"/>
      <c r="J1132" s="133"/>
      <c r="K1132" s="84"/>
      <c r="L1132" s="85"/>
      <c r="M1132" s="85"/>
      <c r="N1132" s="86"/>
      <c r="O1132" s="80"/>
      <c r="P1132" s="87"/>
      <c r="Q1132" s="88" t="str">
        <f t="shared" si="239"/>
        <v xml:space="preserve"> </v>
      </c>
      <c r="R1132" s="89"/>
      <c r="S1132" s="90" t="str">
        <f t="shared" si="240"/>
        <v xml:space="preserve"> </v>
      </c>
      <c r="T1132" s="90"/>
      <c r="U1132" s="90"/>
      <c r="V1132" s="90"/>
      <c r="W1132" s="90"/>
      <c r="X1132" s="87" t="s">
        <v>75</v>
      </c>
      <c r="Y1132" s="76"/>
      <c r="Z1132" s="91">
        <f t="shared" si="235"/>
        <v>0</v>
      </c>
      <c r="AA1132" s="88" t="str">
        <f t="shared" si="241"/>
        <v xml:space="preserve"> </v>
      </c>
      <c r="AB1132" s="91" t="str">
        <f t="shared" si="236"/>
        <v xml:space="preserve"> </v>
      </c>
      <c r="AC1132" s="78"/>
      <c r="AD1132" s="78"/>
      <c r="AE1132" s="78"/>
      <c r="AG1132" s="94" t="str">
        <f t="shared" si="237"/>
        <v>≤60</v>
      </c>
      <c r="AH1132" s="94">
        <f t="shared" ca="1" si="238"/>
        <v>26</v>
      </c>
      <c r="AI1132" s="95">
        <f t="shared" si="246"/>
        <v>0</v>
      </c>
      <c r="AJ1132" s="95">
        <f t="shared" si="247"/>
        <v>0</v>
      </c>
      <c r="AK1132" s="96">
        <f t="shared" si="242"/>
        <v>0</v>
      </c>
      <c r="AL1132" s="96">
        <f t="shared" si="243"/>
        <v>0</v>
      </c>
    </row>
    <row r="1133" spans="2:38" s="97" customFormat="1" ht="39.6" x14ac:dyDescent="0.3">
      <c r="B1133" s="79">
        <f t="shared" si="244"/>
        <v>1130</v>
      </c>
      <c r="C1133" s="79"/>
      <c r="D1133" s="80" t="s">
        <v>95</v>
      </c>
      <c r="E1133" s="80"/>
      <c r="F1133" s="81"/>
      <c r="G1133" s="82" t="str">
        <f t="shared" si="245"/>
        <v xml:space="preserve">Группа от QF </v>
      </c>
      <c r="H1133" s="83"/>
      <c r="I1133" s="83"/>
      <c r="J1133" s="133"/>
      <c r="K1133" s="84"/>
      <c r="L1133" s="85"/>
      <c r="M1133" s="85"/>
      <c r="N1133" s="86"/>
      <c r="O1133" s="80"/>
      <c r="P1133" s="87"/>
      <c r="Q1133" s="88" t="str">
        <f t="shared" si="239"/>
        <v xml:space="preserve"> </v>
      </c>
      <c r="R1133" s="89"/>
      <c r="S1133" s="90" t="str">
        <f t="shared" si="240"/>
        <v xml:space="preserve"> </v>
      </c>
      <c r="T1133" s="90"/>
      <c r="U1133" s="90"/>
      <c r="V1133" s="90"/>
      <c r="W1133" s="90"/>
      <c r="X1133" s="87" t="s">
        <v>75</v>
      </c>
      <c r="Y1133" s="76"/>
      <c r="Z1133" s="91">
        <f t="shared" si="235"/>
        <v>0</v>
      </c>
      <c r="AA1133" s="88" t="str">
        <f t="shared" si="241"/>
        <v xml:space="preserve"> </v>
      </c>
      <c r="AB1133" s="91" t="str">
        <f t="shared" si="236"/>
        <v xml:space="preserve"> </v>
      </c>
      <c r="AC1133" s="78"/>
      <c r="AD1133" s="78"/>
      <c r="AE1133" s="78"/>
      <c r="AG1133" s="94" t="str">
        <f t="shared" si="237"/>
        <v>≤60</v>
      </c>
      <c r="AH1133" s="94">
        <f t="shared" ca="1" si="238"/>
        <v>26</v>
      </c>
      <c r="AI1133" s="95">
        <f t="shared" si="246"/>
        <v>0</v>
      </c>
      <c r="AJ1133" s="95">
        <f t="shared" si="247"/>
        <v>0</v>
      </c>
      <c r="AK1133" s="96">
        <f t="shared" si="242"/>
        <v>0</v>
      </c>
      <c r="AL1133" s="96">
        <f t="shared" si="243"/>
        <v>0</v>
      </c>
    </row>
    <row r="1134" spans="2:38" s="97" customFormat="1" ht="39.6" x14ac:dyDescent="0.3">
      <c r="B1134" s="79">
        <f t="shared" si="244"/>
        <v>1131</v>
      </c>
      <c r="C1134" s="79"/>
      <c r="D1134" s="80" t="s">
        <v>95</v>
      </c>
      <c r="E1134" s="80"/>
      <c r="F1134" s="81"/>
      <c r="G1134" s="82" t="str">
        <f t="shared" si="245"/>
        <v xml:space="preserve">Группа от QF </v>
      </c>
      <c r="H1134" s="83"/>
      <c r="I1134" s="83"/>
      <c r="J1134" s="133"/>
      <c r="K1134" s="84"/>
      <c r="L1134" s="85"/>
      <c r="M1134" s="85"/>
      <c r="N1134" s="86"/>
      <c r="O1134" s="80"/>
      <c r="P1134" s="87"/>
      <c r="Q1134" s="88" t="str">
        <f t="shared" si="239"/>
        <v xml:space="preserve"> </v>
      </c>
      <c r="R1134" s="89"/>
      <c r="S1134" s="90" t="str">
        <f t="shared" si="240"/>
        <v xml:space="preserve"> </v>
      </c>
      <c r="T1134" s="90"/>
      <c r="U1134" s="90"/>
      <c r="V1134" s="90"/>
      <c r="W1134" s="90"/>
      <c r="X1134" s="87" t="s">
        <v>75</v>
      </c>
      <c r="Y1134" s="76"/>
      <c r="Z1134" s="91">
        <f t="shared" si="235"/>
        <v>0</v>
      </c>
      <c r="AA1134" s="88" t="str">
        <f t="shared" si="241"/>
        <v xml:space="preserve"> </v>
      </c>
      <c r="AB1134" s="91" t="str">
        <f t="shared" si="236"/>
        <v xml:space="preserve"> </v>
      </c>
      <c r="AC1134" s="78"/>
      <c r="AD1134" s="78"/>
      <c r="AE1134" s="78"/>
      <c r="AG1134" s="94" t="str">
        <f t="shared" si="237"/>
        <v>≤60</v>
      </c>
      <c r="AH1134" s="94">
        <f t="shared" ca="1" si="238"/>
        <v>29</v>
      </c>
      <c r="AI1134" s="95">
        <f t="shared" si="246"/>
        <v>0</v>
      </c>
      <c r="AJ1134" s="95">
        <f t="shared" si="247"/>
        <v>0</v>
      </c>
      <c r="AK1134" s="96">
        <f t="shared" si="242"/>
        <v>0</v>
      </c>
      <c r="AL1134" s="96">
        <f t="shared" si="243"/>
        <v>0</v>
      </c>
    </row>
    <row r="1135" spans="2:38" s="97" customFormat="1" ht="39.6" x14ac:dyDescent="0.3">
      <c r="B1135" s="79">
        <f t="shared" si="244"/>
        <v>1132</v>
      </c>
      <c r="C1135" s="79"/>
      <c r="D1135" s="80" t="s">
        <v>95</v>
      </c>
      <c r="E1135" s="80"/>
      <c r="F1135" s="81"/>
      <c r="G1135" s="82" t="str">
        <f t="shared" si="245"/>
        <v xml:space="preserve">Группа от QF </v>
      </c>
      <c r="H1135" s="83"/>
      <c r="I1135" s="83"/>
      <c r="J1135" s="133"/>
      <c r="K1135" s="84"/>
      <c r="L1135" s="85"/>
      <c r="M1135" s="85"/>
      <c r="N1135" s="86"/>
      <c r="O1135" s="80"/>
      <c r="P1135" s="87"/>
      <c r="Q1135" s="88" t="str">
        <f t="shared" si="239"/>
        <v xml:space="preserve"> </v>
      </c>
      <c r="R1135" s="89"/>
      <c r="S1135" s="90" t="str">
        <f t="shared" si="240"/>
        <v xml:space="preserve"> </v>
      </c>
      <c r="T1135" s="90"/>
      <c r="U1135" s="90"/>
      <c r="V1135" s="90"/>
      <c r="W1135" s="90"/>
      <c r="X1135" s="87" t="s">
        <v>75</v>
      </c>
      <c r="Y1135" s="76"/>
      <c r="Z1135" s="91">
        <f t="shared" si="235"/>
        <v>0</v>
      </c>
      <c r="AA1135" s="88" t="str">
        <f t="shared" si="241"/>
        <v xml:space="preserve"> </v>
      </c>
      <c r="AB1135" s="91" t="str">
        <f t="shared" si="236"/>
        <v xml:space="preserve"> </v>
      </c>
      <c r="AC1135" s="78"/>
      <c r="AD1135" s="78"/>
      <c r="AE1135" s="78"/>
      <c r="AG1135" s="94" t="str">
        <f t="shared" si="237"/>
        <v>≤60</v>
      </c>
      <c r="AH1135" s="94">
        <f t="shared" ca="1" si="238"/>
        <v>31</v>
      </c>
      <c r="AI1135" s="95">
        <f t="shared" si="246"/>
        <v>0</v>
      </c>
      <c r="AJ1135" s="95">
        <f t="shared" si="247"/>
        <v>0</v>
      </c>
      <c r="AK1135" s="96">
        <f t="shared" si="242"/>
        <v>0</v>
      </c>
      <c r="AL1135" s="96">
        <f t="shared" si="243"/>
        <v>0</v>
      </c>
    </row>
    <row r="1136" spans="2:38" s="97" customFormat="1" ht="39.6" x14ac:dyDescent="0.3">
      <c r="B1136" s="79">
        <f t="shared" si="244"/>
        <v>1133</v>
      </c>
      <c r="C1136" s="79"/>
      <c r="D1136" s="80" t="s">
        <v>95</v>
      </c>
      <c r="E1136" s="80"/>
      <c r="F1136" s="81"/>
      <c r="G1136" s="82" t="str">
        <f t="shared" si="245"/>
        <v xml:space="preserve">Группа от QF </v>
      </c>
      <c r="H1136" s="83"/>
      <c r="I1136" s="83"/>
      <c r="J1136" s="133"/>
      <c r="K1136" s="84"/>
      <c r="L1136" s="85"/>
      <c r="M1136" s="85"/>
      <c r="N1136" s="86"/>
      <c r="O1136" s="80"/>
      <c r="P1136" s="87"/>
      <c r="Q1136" s="88" t="str">
        <f t="shared" si="239"/>
        <v xml:space="preserve"> </v>
      </c>
      <c r="R1136" s="89"/>
      <c r="S1136" s="90" t="str">
        <f t="shared" si="240"/>
        <v xml:space="preserve"> </v>
      </c>
      <c r="T1136" s="90"/>
      <c r="U1136" s="90"/>
      <c r="V1136" s="90"/>
      <c r="W1136" s="90"/>
      <c r="X1136" s="87" t="s">
        <v>75</v>
      </c>
      <c r="Y1136" s="76"/>
      <c r="Z1136" s="91">
        <f t="shared" si="235"/>
        <v>0</v>
      </c>
      <c r="AA1136" s="88" t="str">
        <f t="shared" si="241"/>
        <v xml:space="preserve"> </v>
      </c>
      <c r="AB1136" s="91" t="str">
        <f t="shared" si="236"/>
        <v xml:space="preserve"> </v>
      </c>
      <c r="AC1136" s="78"/>
      <c r="AD1136" s="78"/>
      <c r="AE1136" s="78"/>
      <c r="AG1136" s="94" t="str">
        <f t="shared" si="237"/>
        <v>≤60</v>
      </c>
      <c r="AH1136" s="94">
        <f t="shared" ca="1" si="238"/>
        <v>50</v>
      </c>
      <c r="AI1136" s="95">
        <f t="shared" si="246"/>
        <v>0</v>
      </c>
      <c r="AJ1136" s="95">
        <f t="shared" si="247"/>
        <v>0</v>
      </c>
      <c r="AK1136" s="96">
        <f t="shared" si="242"/>
        <v>0</v>
      </c>
      <c r="AL1136" s="96">
        <f t="shared" si="243"/>
        <v>0</v>
      </c>
    </row>
    <row r="1137" spans="2:38" s="97" customFormat="1" ht="39.6" x14ac:dyDescent="0.3">
      <c r="B1137" s="79">
        <f t="shared" si="244"/>
        <v>1134</v>
      </c>
      <c r="C1137" s="79"/>
      <c r="D1137" s="80" t="s">
        <v>95</v>
      </c>
      <c r="E1137" s="80"/>
      <c r="F1137" s="81"/>
      <c r="G1137" s="82" t="str">
        <f t="shared" si="245"/>
        <v xml:space="preserve">Группа от QF </v>
      </c>
      <c r="H1137" s="83"/>
      <c r="I1137" s="83"/>
      <c r="J1137" s="133"/>
      <c r="K1137" s="84"/>
      <c r="L1137" s="85"/>
      <c r="M1137" s="85"/>
      <c r="N1137" s="86"/>
      <c r="O1137" s="80"/>
      <c r="P1137" s="87"/>
      <c r="Q1137" s="88" t="str">
        <f t="shared" si="239"/>
        <v xml:space="preserve"> </v>
      </c>
      <c r="R1137" s="89"/>
      <c r="S1137" s="90" t="str">
        <f t="shared" si="240"/>
        <v xml:space="preserve"> </v>
      </c>
      <c r="T1137" s="90"/>
      <c r="U1137" s="90"/>
      <c r="V1137" s="90"/>
      <c r="W1137" s="90"/>
      <c r="X1137" s="87" t="s">
        <v>75</v>
      </c>
      <c r="Y1137" s="76"/>
      <c r="Z1137" s="91">
        <f t="shared" si="235"/>
        <v>0</v>
      </c>
      <c r="AA1137" s="88" t="str">
        <f t="shared" si="241"/>
        <v xml:space="preserve"> </v>
      </c>
      <c r="AB1137" s="91" t="str">
        <f t="shared" si="236"/>
        <v xml:space="preserve"> </v>
      </c>
      <c r="AC1137" s="78"/>
      <c r="AD1137" s="78"/>
      <c r="AE1137" s="78"/>
      <c r="AG1137" s="94" t="str">
        <f t="shared" si="237"/>
        <v>≤60</v>
      </c>
      <c r="AH1137" s="94">
        <f t="shared" ca="1" si="238"/>
        <v>45</v>
      </c>
      <c r="AI1137" s="95">
        <f t="shared" si="246"/>
        <v>0</v>
      </c>
      <c r="AJ1137" s="95">
        <f t="shared" si="247"/>
        <v>0</v>
      </c>
      <c r="AK1137" s="96">
        <f t="shared" si="242"/>
        <v>0</v>
      </c>
      <c r="AL1137" s="96">
        <f t="shared" si="243"/>
        <v>0</v>
      </c>
    </row>
    <row r="1138" spans="2:38" s="97" customFormat="1" ht="39.6" x14ac:dyDescent="0.3">
      <c r="B1138" s="79">
        <f t="shared" si="244"/>
        <v>1135</v>
      </c>
      <c r="C1138" s="79"/>
      <c r="D1138" s="80" t="s">
        <v>95</v>
      </c>
      <c r="E1138" s="80"/>
      <c r="F1138" s="81"/>
      <c r="G1138" s="82" t="str">
        <f t="shared" si="245"/>
        <v xml:space="preserve">Группа от QF </v>
      </c>
      <c r="H1138" s="83"/>
      <c r="I1138" s="83"/>
      <c r="J1138" s="133"/>
      <c r="K1138" s="84"/>
      <c r="L1138" s="85"/>
      <c r="M1138" s="85"/>
      <c r="N1138" s="86"/>
      <c r="O1138" s="80"/>
      <c r="P1138" s="87"/>
      <c r="Q1138" s="88" t="str">
        <f t="shared" si="239"/>
        <v xml:space="preserve"> </v>
      </c>
      <c r="R1138" s="89"/>
      <c r="S1138" s="90" t="str">
        <f t="shared" si="240"/>
        <v xml:space="preserve"> </v>
      </c>
      <c r="T1138" s="90"/>
      <c r="U1138" s="90"/>
      <c r="V1138" s="90"/>
      <c r="W1138" s="90"/>
      <c r="X1138" s="87" t="s">
        <v>75</v>
      </c>
      <c r="Y1138" s="76"/>
      <c r="Z1138" s="91">
        <f t="shared" si="235"/>
        <v>0</v>
      </c>
      <c r="AA1138" s="88" t="str">
        <f t="shared" si="241"/>
        <v xml:space="preserve"> </v>
      </c>
      <c r="AB1138" s="91" t="str">
        <f t="shared" si="236"/>
        <v xml:space="preserve"> </v>
      </c>
      <c r="AC1138" s="78"/>
      <c r="AD1138" s="78"/>
      <c r="AE1138" s="78"/>
      <c r="AG1138" s="94" t="str">
        <f t="shared" si="237"/>
        <v>≤60</v>
      </c>
      <c r="AH1138" s="94">
        <f t="shared" ca="1" si="238"/>
        <v>27</v>
      </c>
      <c r="AI1138" s="95">
        <f t="shared" si="246"/>
        <v>0</v>
      </c>
      <c r="AJ1138" s="95">
        <f t="shared" si="247"/>
        <v>0</v>
      </c>
      <c r="AK1138" s="96">
        <f t="shared" si="242"/>
        <v>0</v>
      </c>
      <c r="AL1138" s="96">
        <f t="shared" si="243"/>
        <v>0</v>
      </c>
    </row>
    <row r="1139" spans="2:38" s="97" customFormat="1" ht="39.6" x14ac:dyDescent="0.3">
      <c r="B1139" s="79">
        <f t="shared" si="244"/>
        <v>1136</v>
      </c>
      <c r="C1139" s="79"/>
      <c r="D1139" s="80" t="s">
        <v>95</v>
      </c>
      <c r="E1139" s="80"/>
      <c r="F1139" s="81"/>
      <c r="G1139" s="82" t="str">
        <f t="shared" si="245"/>
        <v xml:space="preserve">Группа от QF </v>
      </c>
      <c r="H1139" s="83"/>
      <c r="I1139" s="83"/>
      <c r="J1139" s="133"/>
      <c r="K1139" s="84"/>
      <c r="L1139" s="85"/>
      <c r="M1139" s="85"/>
      <c r="N1139" s="86"/>
      <c r="O1139" s="80"/>
      <c r="P1139" s="87"/>
      <c r="Q1139" s="88" t="str">
        <f t="shared" si="239"/>
        <v xml:space="preserve"> </v>
      </c>
      <c r="R1139" s="89"/>
      <c r="S1139" s="90" t="str">
        <f t="shared" si="240"/>
        <v xml:space="preserve"> </v>
      </c>
      <c r="T1139" s="90"/>
      <c r="U1139" s="90"/>
      <c r="V1139" s="90"/>
      <c r="W1139" s="90"/>
      <c r="X1139" s="87" t="s">
        <v>75</v>
      </c>
      <c r="Y1139" s="76"/>
      <c r="Z1139" s="91">
        <f t="shared" si="235"/>
        <v>0</v>
      </c>
      <c r="AA1139" s="88" t="str">
        <f t="shared" si="241"/>
        <v xml:space="preserve"> </v>
      </c>
      <c r="AB1139" s="91" t="str">
        <f t="shared" si="236"/>
        <v xml:space="preserve"> </v>
      </c>
      <c r="AC1139" s="78"/>
      <c r="AD1139" s="78"/>
      <c r="AE1139" s="78"/>
      <c r="AG1139" s="94" t="str">
        <f t="shared" si="237"/>
        <v>≤60</v>
      </c>
      <c r="AH1139" s="94">
        <f t="shared" ca="1" si="238"/>
        <v>29</v>
      </c>
      <c r="AI1139" s="95">
        <f t="shared" si="246"/>
        <v>0</v>
      </c>
      <c r="AJ1139" s="95">
        <f t="shared" si="247"/>
        <v>0</v>
      </c>
      <c r="AK1139" s="96">
        <f t="shared" si="242"/>
        <v>0</v>
      </c>
      <c r="AL1139" s="96">
        <f t="shared" si="243"/>
        <v>0</v>
      </c>
    </row>
    <row r="1140" spans="2:38" s="97" customFormat="1" ht="39.6" x14ac:dyDescent="0.3">
      <c r="B1140" s="79">
        <f t="shared" si="244"/>
        <v>1137</v>
      </c>
      <c r="C1140" s="79"/>
      <c r="D1140" s="80" t="s">
        <v>95</v>
      </c>
      <c r="E1140" s="80"/>
      <c r="F1140" s="81"/>
      <c r="G1140" s="82" t="str">
        <f t="shared" si="245"/>
        <v xml:space="preserve">Группа от QF </v>
      </c>
      <c r="H1140" s="83"/>
      <c r="I1140" s="83"/>
      <c r="J1140" s="133"/>
      <c r="K1140" s="84"/>
      <c r="L1140" s="85"/>
      <c r="M1140" s="85"/>
      <c r="N1140" s="86"/>
      <c r="O1140" s="80"/>
      <c r="P1140" s="87"/>
      <c r="Q1140" s="88" t="str">
        <f t="shared" si="239"/>
        <v xml:space="preserve"> </v>
      </c>
      <c r="R1140" s="89"/>
      <c r="S1140" s="90" t="str">
        <f t="shared" si="240"/>
        <v xml:space="preserve"> </v>
      </c>
      <c r="T1140" s="90"/>
      <c r="U1140" s="90"/>
      <c r="V1140" s="90"/>
      <c r="W1140" s="90"/>
      <c r="X1140" s="87" t="s">
        <v>75</v>
      </c>
      <c r="Y1140" s="76"/>
      <c r="Z1140" s="91">
        <f t="shared" si="235"/>
        <v>0</v>
      </c>
      <c r="AA1140" s="88" t="str">
        <f t="shared" si="241"/>
        <v xml:space="preserve"> </v>
      </c>
      <c r="AB1140" s="91" t="str">
        <f t="shared" si="236"/>
        <v xml:space="preserve"> </v>
      </c>
      <c r="AC1140" s="78"/>
      <c r="AD1140" s="78"/>
      <c r="AE1140" s="78"/>
      <c r="AG1140" s="94" t="str">
        <f t="shared" si="237"/>
        <v>≤60</v>
      </c>
      <c r="AH1140" s="94">
        <f t="shared" ca="1" si="238"/>
        <v>45</v>
      </c>
      <c r="AI1140" s="95">
        <f t="shared" si="246"/>
        <v>0</v>
      </c>
      <c r="AJ1140" s="95">
        <f t="shared" si="247"/>
        <v>0</v>
      </c>
      <c r="AK1140" s="96">
        <f t="shared" si="242"/>
        <v>0</v>
      </c>
      <c r="AL1140" s="96">
        <f t="shared" si="243"/>
        <v>0</v>
      </c>
    </row>
    <row r="1141" spans="2:38" s="97" customFormat="1" ht="39.6" x14ac:dyDescent="0.3">
      <c r="B1141" s="79">
        <f t="shared" si="244"/>
        <v>1138</v>
      </c>
      <c r="C1141" s="79"/>
      <c r="D1141" s="80" t="s">
        <v>95</v>
      </c>
      <c r="E1141" s="80"/>
      <c r="F1141" s="81"/>
      <c r="G1141" s="82" t="str">
        <f t="shared" si="245"/>
        <v xml:space="preserve">Группа от QF </v>
      </c>
      <c r="H1141" s="83"/>
      <c r="I1141" s="83"/>
      <c r="J1141" s="133"/>
      <c r="K1141" s="84"/>
      <c r="L1141" s="85"/>
      <c r="M1141" s="85"/>
      <c r="N1141" s="86"/>
      <c r="O1141" s="80"/>
      <c r="P1141" s="87"/>
      <c r="Q1141" s="88" t="str">
        <f t="shared" si="239"/>
        <v xml:space="preserve"> </v>
      </c>
      <c r="R1141" s="89"/>
      <c r="S1141" s="90" t="str">
        <f t="shared" si="240"/>
        <v xml:space="preserve"> </v>
      </c>
      <c r="T1141" s="90"/>
      <c r="U1141" s="90"/>
      <c r="V1141" s="90"/>
      <c r="W1141" s="90"/>
      <c r="X1141" s="87" t="s">
        <v>75</v>
      </c>
      <c r="Y1141" s="76"/>
      <c r="Z1141" s="91">
        <f t="shared" si="235"/>
        <v>0</v>
      </c>
      <c r="AA1141" s="88" t="str">
        <f t="shared" si="241"/>
        <v xml:space="preserve"> </v>
      </c>
      <c r="AB1141" s="91" t="str">
        <f t="shared" si="236"/>
        <v xml:space="preserve"> </v>
      </c>
      <c r="AC1141" s="78"/>
      <c r="AD1141" s="78"/>
      <c r="AE1141" s="78"/>
      <c r="AG1141" s="94" t="str">
        <f t="shared" si="237"/>
        <v>≤60</v>
      </c>
      <c r="AH1141" s="94">
        <f t="shared" ca="1" si="238"/>
        <v>46</v>
      </c>
      <c r="AI1141" s="95">
        <f t="shared" si="246"/>
        <v>0</v>
      </c>
      <c r="AJ1141" s="95">
        <f t="shared" si="247"/>
        <v>0</v>
      </c>
      <c r="AK1141" s="96">
        <f t="shared" si="242"/>
        <v>0</v>
      </c>
      <c r="AL1141" s="96">
        <f t="shared" si="243"/>
        <v>0</v>
      </c>
    </row>
    <row r="1142" spans="2:38" s="97" customFormat="1" ht="39.6" x14ac:dyDescent="0.3">
      <c r="B1142" s="79">
        <f t="shared" si="244"/>
        <v>1139</v>
      </c>
      <c r="C1142" s="79"/>
      <c r="D1142" s="80" t="s">
        <v>95</v>
      </c>
      <c r="E1142" s="80"/>
      <c r="F1142" s="81"/>
      <c r="G1142" s="82" t="str">
        <f t="shared" si="245"/>
        <v xml:space="preserve">Группа от QF </v>
      </c>
      <c r="H1142" s="83"/>
      <c r="I1142" s="83"/>
      <c r="J1142" s="133"/>
      <c r="K1142" s="84"/>
      <c r="L1142" s="85"/>
      <c r="M1142" s="85"/>
      <c r="N1142" s="86"/>
      <c r="O1142" s="80"/>
      <c r="P1142" s="87"/>
      <c r="Q1142" s="88" t="str">
        <f t="shared" si="239"/>
        <v xml:space="preserve"> </v>
      </c>
      <c r="R1142" s="89"/>
      <c r="S1142" s="90" t="str">
        <f t="shared" si="240"/>
        <v xml:space="preserve"> </v>
      </c>
      <c r="T1142" s="90"/>
      <c r="U1142" s="90"/>
      <c r="V1142" s="90"/>
      <c r="W1142" s="90"/>
      <c r="X1142" s="87" t="s">
        <v>75</v>
      </c>
      <c r="Y1142" s="76"/>
      <c r="Z1142" s="91">
        <f t="shared" si="235"/>
        <v>0</v>
      </c>
      <c r="AA1142" s="88" t="str">
        <f t="shared" si="241"/>
        <v xml:space="preserve"> </v>
      </c>
      <c r="AB1142" s="91" t="str">
        <f t="shared" si="236"/>
        <v xml:space="preserve"> </v>
      </c>
      <c r="AC1142" s="78"/>
      <c r="AD1142" s="78"/>
      <c r="AE1142" s="78"/>
      <c r="AG1142" s="94" t="str">
        <f t="shared" si="237"/>
        <v>≤60</v>
      </c>
      <c r="AH1142" s="94">
        <f t="shared" ca="1" si="238"/>
        <v>23</v>
      </c>
      <c r="AI1142" s="95">
        <f t="shared" si="246"/>
        <v>0</v>
      </c>
      <c r="AJ1142" s="95">
        <f t="shared" si="247"/>
        <v>0</v>
      </c>
      <c r="AK1142" s="96">
        <f t="shared" si="242"/>
        <v>0</v>
      </c>
      <c r="AL1142" s="96">
        <f t="shared" si="243"/>
        <v>0</v>
      </c>
    </row>
    <row r="1143" spans="2:38" s="97" customFormat="1" ht="39.6" x14ac:dyDescent="0.3">
      <c r="B1143" s="79">
        <f t="shared" si="244"/>
        <v>1140</v>
      </c>
      <c r="C1143" s="79"/>
      <c r="D1143" s="80" t="s">
        <v>95</v>
      </c>
      <c r="E1143" s="80"/>
      <c r="F1143" s="81"/>
      <c r="G1143" s="82" t="str">
        <f t="shared" si="245"/>
        <v xml:space="preserve">Группа от QF </v>
      </c>
      <c r="H1143" s="83"/>
      <c r="I1143" s="83"/>
      <c r="J1143" s="133"/>
      <c r="K1143" s="84"/>
      <c r="L1143" s="85"/>
      <c r="M1143" s="85"/>
      <c r="N1143" s="86"/>
      <c r="O1143" s="80"/>
      <c r="P1143" s="87"/>
      <c r="Q1143" s="88" t="str">
        <f t="shared" si="239"/>
        <v xml:space="preserve"> </v>
      </c>
      <c r="R1143" s="89"/>
      <c r="S1143" s="90" t="str">
        <f t="shared" si="240"/>
        <v xml:space="preserve"> </v>
      </c>
      <c r="T1143" s="90"/>
      <c r="U1143" s="90"/>
      <c r="V1143" s="90"/>
      <c r="W1143" s="90"/>
      <c r="X1143" s="87" t="s">
        <v>75</v>
      </c>
      <c r="Y1143" s="76"/>
      <c r="Z1143" s="91">
        <f t="shared" si="235"/>
        <v>0</v>
      </c>
      <c r="AA1143" s="88" t="str">
        <f t="shared" si="241"/>
        <v xml:space="preserve"> </v>
      </c>
      <c r="AB1143" s="91" t="str">
        <f t="shared" si="236"/>
        <v xml:space="preserve"> </v>
      </c>
      <c r="AC1143" s="78"/>
      <c r="AD1143" s="78"/>
      <c r="AE1143" s="78"/>
      <c r="AG1143" s="94" t="str">
        <f t="shared" si="237"/>
        <v>≤60</v>
      </c>
      <c r="AH1143" s="94">
        <f t="shared" ca="1" si="238"/>
        <v>39</v>
      </c>
      <c r="AI1143" s="95">
        <f t="shared" si="246"/>
        <v>0</v>
      </c>
      <c r="AJ1143" s="95">
        <f t="shared" si="247"/>
        <v>0</v>
      </c>
      <c r="AK1143" s="96">
        <f t="shared" si="242"/>
        <v>0</v>
      </c>
      <c r="AL1143" s="96">
        <f t="shared" si="243"/>
        <v>0</v>
      </c>
    </row>
    <row r="1144" spans="2:38" s="97" customFormat="1" ht="39.6" x14ac:dyDescent="0.3">
      <c r="B1144" s="79">
        <f t="shared" si="244"/>
        <v>1141</v>
      </c>
      <c r="C1144" s="79"/>
      <c r="D1144" s="80" t="s">
        <v>95</v>
      </c>
      <c r="E1144" s="80"/>
      <c r="F1144" s="81"/>
      <c r="G1144" s="82" t="str">
        <f t="shared" si="245"/>
        <v xml:space="preserve">Группа от QF </v>
      </c>
      <c r="H1144" s="83"/>
      <c r="I1144" s="83"/>
      <c r="J1144" s="133"/>
      <c r="K1144" s="84"/>
      <c r="L1144" s="85"/>
      <c r="M1144" s="85"/>
      <c r="N1144" s="86"/>
      <c r="O1144" s="80"/>
      <c r="P1144" s="87"/>
      <c r="Q1144" s="88" t="str">
        <f t="shared" si="239"/>
        <v xml:space="preserve"> </v>
      </c>
      <c r="R1144" s="89"/>
      <c r="S1144" s="90" t="str">
        <f t="shared" si="240"/>
        <v xml:space="preserve"> </v>
      </c>
      <c r="T1144" s="90"/>
      <c r="U1144" s="90"/>
      <c r="V1144" s="90"/>
      <c r="W1144" s="90"/>
      <c r="X1144" s="87" t="s">
        <v>75</v>
      </c>
      <c r="Y1144" s="76"/>
      <c r="Z1144" s="91">
        <f t="shared" si="235"/>
        <v>0</v>
      </c>
      <c r="AA1144" s="88" t="str">
        <f t="shared" si="241"/>
        <v xml:space="preserve"> </v>
      </c>
      <c r="AB1144" s="91" t="str">
        <f t="shared" si="236"/>
        <v xml:space="preserve"> </v>
      </c>
      <c r="AC1144" s="78"/>
      <c r="AD1144" s="78"/>
      <c r="AE1144" s="78"/>
      <c r="AG1144" s="94" t="str">
        <f t="shared" si="237"/>
        <v>≤60</v>
      </c>
      <c r="AH1144" s="94">
        <f t="shared" ca="1" si="238"/>
        <v>20</v>
      </c>
      <c r="AI1144" s="95">
        <f t="shared" si="246"/>
        <v>0</v>
      </c>
      <c r="AJ1144" s="95">
        <f t="shared" si="247"/>
        <v>0</v>
      </c>
      <c r="AK1144" s="96">
        <f t="shared" si="242"/>
        <v>0</v>
      </c>
      <c r="AL1144" s="96">
        <f t="shared" si="243"/>
        <v>0</v>
      </c>
    </row>
    <row r="1145" spans="2:38" s="97" customFormat="1" ht="39.6" x14ac:dyDescent="0.3">
      <c r="B1145" s="79">
        <f t="shared" si="244"/>
        <v>1142</v>
      </c>
      <c r="C1145" s="79"/>
      <c r="D1145" s="80" t="s">
        <v>95</v>
      </c>
      <c r="E1145" s="80"/>
      <c r="F1145" s="81"/>
      <c r="G1145" s="82" t="str">
        <f t="shared" si="245"/>
        <v xml:space="preserve">Группа от QF </v>
      </c>
      <c r="H1145" s="83"/>
      <c r="I1145" s="83"/>
      <c r="J1145" s="133"/>
      <c r="K1145" s="84"/>
      <c r="L1145" s="85"/>
      <c r="M1145" s="85"/>
      <c r="N1145" s="86"/>
      <c r="O1145" s="80"/>
      <c r="P1145" s="87"/>
      <c r="Q1145" s="88" t="str">
        <f t="shared" si="239"/>
        <v xml:space="preserve"> </v>
      </c>
      <c r="R1145" s="89"/>
      <c r="S1145" s="90" t="str">
        <f t="shared" si="240"/>
        <v xml:space="preserve"> </v>
      </c>
      <c r="T1145" s="90"/>
      <c r="U1145" s="90"/>
      <c r="V1145" s="90"/>
      <c r="W1145" s="90"/>
      <c r="X1145" s="87" t="s">
        <v>75</v>
      </c>
      <c r="Y1145" s="76"/>
      <c r="Z1145" s="91">
        <f t="shared" si="235"/>
        <v>0</v>
      </c>
      <c r="AA1145" s="88" t="str">
        <f t="shared" si="241"/>
        <v xml:space="preserve"> </v>
      </c>
      <c r="AB1145" s="91" t="str">
        <f t="shared" si="236"/>
        <v xml:space="preserve"> </v>
      </c>
      <c r="AC1145" s="78"/>
      <c r="AD1145" s="78"/>
      <c r="AE1145" s="78"/>
      <c r="AG1145" s="94" t="str">
        <f t="shared" si="237"/>
        <v>≤60</v>
      </c>
      <c r="AH1145" s="94">
        <f t="shared" ca="1" si="238"/>
        <v>22</v>
      </c>
      <c r="AI1145" s="95">
        <f t="shared" si="246"/>
        <v>0</v>
      </c>
      <c r="AJ1145" s="95">
        <f t="shared" si="247"/>
        <v>0</v>
      </c>
      <c r="AK1145" s="96">
        <f t="shared" si="242"/>
        <v>0</v>
      </c>
      <c r="AL1145" s="96">
        <f t="shared" si="243"/>
        <v>0</v>
      </c>
    </row>
    <row r="1146" spans="2:38" s="97" customFormat="1" ht="39.6" x14ac:dyDescent="0.3">
      <c r="B1146" s="79">
        <f t="shared" si="244"/>
        <v>1143</v>
      </c>
      <c r="C1146" s="79"/>
      <c r="D1146" s="80" t="s">
        <v>95</v>
      </c>
      <c r="E1146" s="80"/>
      <c r="F1146" s="81"/>
      <c r="G1146" s="82" t="str">
        <f t="shared" si="245"/>
        <v xml:space="preserve">Группа от QF </v>
      </c>
      <c r="H1146" s="83"/>
      <c r="I1146" s="83"/>
      <c r="J1146" s="133"/>
      <c r="K1146" s="84"/>
      <c r="L1146" s="85"/>
      <c r="M1146" s="85"/>
      <c r="N1146" s="86"/>
      <c r="O1146" s="80"/>
      <c r="P1146" s="87"/>
      <c r="Q1146" s="88" t="str">
        <f t="shared" si="239"/>
        <v xml:space="preserve"> </v>
      </c>
      <c r="R1146" s="89"/>
      <c r="S1146" s="90" t="str">
        <f t="shared" si="240"/>
        <v xml:space="preserve"> </v>
      </c>
      <c r="T1146" s="90"/>
      <c r="U1146" s="90"/>
      <c r="V1146" s="90"/>
      <c r="W1146" s="90"/>
      <c r="X1146" s="87" t="s">
        <v>75</v>
      </c>
      <c r="Y1146" s="76"/>
      <c r="Z1146" s="91">
        <f t="shared" si="235"/>
        <v>0</v>
      </c>
      <c r="AA1146" s="88" t="str">
        <f t="shared" si="241"/>
        <v xml:space="preserve"> </v>
      </c>
      <c r="AB1146" s="91" t="str">
        <f t="shared" si="236"/>
        <v xml:space="preserve"> </v>
      </c>
      <c r="AC1146" s="78"/>
      <c r="AD1146" s="78"/>
      <c r="AE1146" s="78"/>
      <c r="AG1146" s="94" t="str">
        <f t="shared" si="237"/>
        <v>≤60</v>
      </c>
      <c r="AH1146" s="94">
        <f t="shared" ca="1" si="238"/>
        <v>39</v>
      </c>
      <c r="AI1146" s="95">
        <f t="shared" si="246"/>
        <v>0</v>
      </c>
      <c r="AJ1146" s="95">
        <f t="shared" si="247"/>
        <v>0</v>
      </c>
      <c r="AK1146" s="96">
        <f t="shared" si="242"/>
        <v>0</v>
      </c>
      <c r="AL1146" s="96">
        <f t="shared" si="243"/>
        <v>0</v>
      </c>
    </row>
    <row r="1147" spans="2:38" s="97" customFormat="1" ht="39.6" x14ac:dyDescent="0.3">
      <c r="B1147" s="79">
        <f t="shared" si="244"/>
        <v>1144</v>
      </c>
      <c r="C1147" s="79"/>
      <c r="D1147" s="80" t="s">
        <v>95</v>
      </c>
      <c r="E1147" s="80"/>
      <c r="F1147" s="81"/>
      <c r="G1147" s="82" t="str">
        <f t="shared" si="245"/>
        <v xml:space="preserve">Группа от QF </v>
      </c>
      <c r="H1147" s="83"/>
      <c r="I1147" s="83"/>
      <c r="J1147" s="133"/>
      <c r="K1147" s="84"/>
      <c r="L1147" s="85"/>
      <c r="M1147" s="85"/>
      <c r="N1147" s="86"/>
      <c r="O1147" s="80"/>
      <c r="P1147" s="87"/>
      <c r="Q1147" s="88" t="str">
        <f t="shared" si="239"/>
        <v xml:space="preserve"> </v>
      </c>
      <c r="R1147" s="89"/>
      <c r="S1147" s="90" t="str">
        <f t="shared" si="240"/>
        <v xml:space="preserve"> </v>
      </c>
      <c r="T1147" s="90"/>
      <c r="U1147" s="90"/>
      <c r="V1147" s="90"/>
      <c r="W1147" s="90"/>
      <c r="X1147" s="87" t="s">
        <v>75</v>
      </c>
      <c r="Y1147" s="76"/>
      <c r="Z1147" s="91">
        <f t="shared" si="235"/>
        <v>0</v>
      </c>
      <c r="AA1147" s="88" t="str">
        <f t="shared" si="241"/>
        <v xml:space="preserve"> </v>
      </c>
      <c r="AB1147" s="91" t="str">
        <f t="shared" si="236"/>
        <v xml:space="preserve"> </v>
      </c>
      <c r="AC1147" s="78"/>
      <c r="AD1147" s="78"/>
      <c r="AE1147" s="78"/>
      <c r="AG1147" s="94" t="str">
        <f t="shared" si="237"/>
        <v>≤60</v>
      </c>
      <c r="AH1147" s="94">
        <f t="shared" ca="1" si="238"/>
        <v>44</v>
      </c>
      <c r="AI1147" s="95">
        <f t="shared" si="246"/>
        <v>0</v>
      </c>
      <c r="AJ1147" s="95">
        <f t="shared" si="247"/>
        <v>0</v>
      </c>
      <c r="AK1147" s="96">
        <f t="shared" si="242"/>
        <v>0</v>
      </c>
      <c r="AL1147" s="96">
        <f t="shared" si="243"/>
        <v>0</v>
      </c>
    </row>
    <row r="1148" spans="2:38" s="97" customFormat="1" ht="39.6" x14ac:dyDescent="0.3">
      <c r="B1148" s="79">
        <f t="shared" si="244"/>
        <v>1145</v>
      </c>
      <c r="C1148" s="79"/>
      <c r="D1148" s="80" t="s">
        <v>95</v>
      </c>
      <c r="E1148" s="80"/>
      <c r="F1148" s="81"/>
      <c r="G1148" s="82" t="str">
        <f t="shared" si="245"/>
        <v xml:space="preserve">Группа от QF </v>
      </c>
      <c r="H1148" s="83"/>
      <c r="I1148" s="83"/>
      <c r="J1148" s="133"/>
      <c r="K1148" s="84"/>
      <c r="L1148" s="85"/>
      <c r="M1148" s="85"/>
      <c r="N1148" s="86"/>
      <c r="O1148" s="80"/>
      <c r="P1148" s="87"/>
      <c r="Q1148" s="88" t="str">
        <f t="shared" si="239"/>
        <v xml:space="preserve"> </v>
      </c>
      <c r="R1148" s="89"/>
      <c r="S1148" s="90" t="str">
        <f t="shared" si="240"/>
        <v xml:space="preserve"> </v>
      </c>
      <c r="T1148" s="90"/>
      <c r="U1148" s="90"/>
      <c r="V1148" s="90"/>
      <c r="W1148" s="90"/>
      <c r="X1148" s="87" t="s">
        <v>75</v>
      </c>
      <c r="Y1148" s="76"/>
      <c r="Z1148" s="91">
        <f t="shared" si="235"/>
        <v>0</v>
      </c>
      <c r="AA1148" s="88" t="str">
        <f t="shared" si="241"/>
        <v xml:space="preserve"> </v>
      </c>
      <c r="AB1148" s="91" t="str">
        <f t="shared" si="236"/>
        <v xml:space="preserve"> </v>
      </c>
      <c r="AC1148" s="78"/>
      <c r="AD1148" s="78"/>
      <c r="AE1148" s="78"/>
      <c r="AG1148" s="94" t="str">
        <f t="shared" si="237"/>
        <v>≤60</v>
      </c>
      <c r="AH1148" s="94">
        <f t="shared" ca="1" si="238"/>
        <v>28</v>
      </c>
      <c r="AI1148" s="95">
        <f t="shared" si="246"/>
        <v>0</v>
      </c>
      <c r="AJ1148" s="95">
        <f t="shared" si="247"/>
        <v>0</v>
      </c>
      <c r="AK1148" s="96">
        <f t="shared" si="242"/>
        <v>0</v>
      </c>
      <c r="AL1148" s="96">
        <f t="shared" si="243"/>
        <v>0</v>
      </c>
    </row>
    <row r="1149" spans="2:38" s="97" customFormat="1" ht="39.6" x14ac:dyDescent="0.3">
      <c r="B1149" s="79">
        <f t="shared" si="244"/>
        <v>1146</v>
      </c>
      <c r="C1149" s="79"/>
      <c r="D1149" s="80" t="s">
        <v>95</v>
      </c>
      <c r="E1149" s="80"/>
      <c r="F1149" s="81"/>
      <c r="G1149" s="82" t="str">
        <f t="shared" si="245"/>
        <v xml:space="preserve">Группа от QF </v>
      </c>
      <c r="H1149" s="83"/>
      <c r="I1149" s="83"/>
      <c r="J1149" s="133"/>
      <c r="K1149" s="84"/>
      <c r="L1149" s="85"/>
      <c r="M1149" s="85"/>
      <c r="N1149" s="86"/>
      <c r="O1149" s="80"/>
      <c r="P1149" s="87"/>
      <c r="Q1149" s="88" t="str">
        <f t="shared" si="239"/>
        <v xml:space="preserve"> </v>
      </c>
      <c r="R1149" s="89"/>
      <c r="S1149" s="90" t="str">
        <f t="shared" si="240"/>
        <v xml:space="preserve"> </v>
      </c>
      <c r="T1149" s="90"/>
      <c r="U1149" s="90"/>
      <c r="V1149" s="90"/>
      <c r="W1149" s="90"/>
      <c r="X1149" s="87" t="s">
        <v>75</v>
      </c>
      <c r="Y1149" s="76"/>
      <c r="Z1149" s="91">
        <f t="shared" si="235"/>
        <v>0</v>
      </c>
      <c r="AA1149" s="88" t="str">
        <f t="shared" si="241"/>
        <v xml:space="preserve"> </v>
      </c>
      <c r="AB1149" s="91" t="str">
        <f t="shared" si="236"/>
        <v xml:space="preserve"> </v>
      </c>
      <c r="AC1149" s="78"/>
      <c r="AD1149" s="78"/>
      <c r="AE1149" s="78"/>
      <c r="AG1149" s="94" t="str">
        <f t="shared" si="237"/>
        <v>≤60</v>
      </c>
      <c r="AH1149" s="94">
        <f t="shared" ca="1" si="238"/>
        <v>21</v>
      </c>
      <c r="AI1149" s="95">
        <f t="shared" si="246"/>
        <v>0</v>
      </c>
      <c r="AJ1149" s="95">
        <f t="shared" si="247"/>
        <v>0</v>
      </c>
      <c r="AK1149" s="96">
        <f t="shared" si="242"/>
        <v>0</v>
      </c>
      <c r="AL1149" s="96">
        <f t="shared" si="243"/>
        <v>0</v>
      </c>
    </row>
    <row r="1150" spans="2:38" s="97" customFormat="1" ht="39.6" x14ac:dyDescent="0.3">
      <c r="B1150" s="79">
        <f t="shared" si="244"/>
        <v>1147</v>
      </c>
      <c r="C1150" s="79"/>
      <c r="D1150" s="80" t="s">
        <v>95</v>
      </c>
      <c r="E1150" s="80"/>
      <c r="F1150" s="81"/>
      <c r="G1150" s="82" t="str">
        <f t="shared" si="245"/>
        <v xml:space="preserve">Группа от QF </v>
      </c>
      <c r="H1150" s="83"/>
      <c r="I1150" s="83"/>
      <c r="J1150" s="133"/>
      <c r="K1150" s="84"/>
      <c r="L1150" s="85"/>
      <c r="M1150" s="85"/>
      <c r="N1150" s="86"/>
      <c r="O1150" s="80"/>
      <c r="P1150" s="87"/>
      <c r="Q1150" s="88" t="str">
        <f t="shared" si="239"/>
        <v xml:space="preserve"> </v>
      </c>
      <c r="R1150" s="89"/>
      <c r="S1150" s="90" t="str">
        <f t="shared" si="240"/>
        <v xml:space="preserve"> </v>
      </c>
      <c r="T1150" s="90"/>
      <c r="U1150" s="90"/>
      <c r="V1150" s="90"/>
      <c r="W1150" s="90"/>
      <c r="X1150" s="87" t="s">
        <v>75</v>
      </c>
      <c r="Y1150" s="76"/>
      <c r="Z1150" s="91">
        <f t="shared" si="235"/>
        <v>0</v>
      </c>
      <c r="AA1150" s="88" t="str">
        <f t="shared" si="241"/>
        <v xml:space="preserve"> </v>
      </c>
      <c r="AB1150" s="91" t="str">
        <f t="shared" si="236"/>
        <v xml:space="preserve"> </v>
      </c>
      <c r="AC1150" s="78"/>
      <c r="AD1150" s="78"/>
      <c r="AE1150" s="78"/>
      <c r="AG1150" s="94" t="str">
        <f t="shared" si="237"/>
        <v>≤60</v>
      </c>
      <c r="AH1150" s="94">
        <f t="shared" ca="1" si="238"/>
        <v>36</v>
      </c>
      <c r="AI1150" s="95">
        <f t="shared" si="246"/>
        <v>0</v>
      </c>
      <c r="AJ1150" s="95">
        <f t="shared" si="247"/>
        <v>0</v>
      </c>
      <c r="AK1150" s="96">
        <f t="shared" si="242"/>
        <v>0</v>
      </c>
      <c r="AL1150" s="96">
        <f t="shared" si="243"/>
        <v>0</v>
      </c>
    </row>
    <row r="1151" spans="2:38" s="97" customFormat="1" ht="39.6" x14ac:dyDescent="0.3">
      <c r="B1151" s="79">
        <f t="shared" si="244"/>
        <v>1148</v>
      </c>
      <c r="C1151" s="79"/>
      <c r="D1151" s="80" t="s">
        <v>95</v>
      </c>
      <c r="E1151" s="80"/>
      <c r="F1151" s="81"/>
      <c r="G1151" s="82" t="str">
        <f t="shared" si="245"/>
        <v xml:space="preserve">Группа от QF </v>
      </c>
      <c r="H1151" s="83"/>
      <c r="I1151" s="83"/>
      <c r="J1151" s="133"/>
      <c r="K1151" s="84"/>
      <c r="L1151" s="85"/>
      <c r="M1151" s="85"/>
      <c r="N1151" s="86"/>
      <c r="O1151" s="80"/>
      <c r="P1151" s="87"/>
      <c r="Q1151" s="88" t="str">
        <f t="shared" si="239"/>
        <v xml:space="preserve"> </v>
      </c>
      <c r="R1151" s="89"/>
      <c r="S1151" s="90" t="str">
        <f t="shared" si="240"/>
        <v xml:space="preserve"> </v>
      </c>
      <c r="T1151" s="90"/>
      <c r="U1151" s="90"/>
      <c r="V1151" s="90"/>
      <c r="W1151" s="90"/>
      <c r="X1151" s="87" t="s">
        <v>75</v>
      </c>
      <c r="Y1151" s="76"/>
      <c r="Z1151" s="91">
        <f t="shared" si="235"/>
        <v>0</v>
      </c>
      <c r="AA1151" s="88" t="str">
        <f t="shared" si="241"/>
        <v xml:space="preserve"> </v>
      </c>
      <c r="AB1151" s="91" t="str">
        <f t="shared" si="236"/>
        <v xml:space="preserve"> </v>
      </c>
      <c r="AC1151" s="78"/>
      <c r="AD1151" s="78"/>
      <c r="AE1151" s="78"/>
      <c r="AG1151" s="94" t="str">
        <f t="shared" si="237"/>
        <v>≤60</v>
      </c>
      <c r="AH1151" s="94">
        <f t="shared" ca="1" si="238"/>
        <v>28</v>
      </c>
      <c r="AI1151" s="95">
        <f t="shared" si="246"/>
        <v>0</v>
      </c>
      <c r="AJ1151" s="95">
        <f t="shared" si="247"/>
        <v>0</v>
      </c>
      <c r="AK1151" s="96">
        <f t="shared" si="242"/>
        <v>0</v>
      </c>
      <c r="AL1151" s="96">
        <f t="shared" si="243"/>
        <v>0</v>
      </c>
    </row>
    <row r="1152" spans="2:38" s="97" customFormat="1" ht="39.6" x14ac:dyDescent="0.3">
      <c r="B1152" s="79">
        <f t="shared" si="244"/>
        <v>1149</v>
      </c>
      <c r="C1152" s="79"/>
      <c r="D1152" s="80" t="s">
        <v>95</v>
      </c>
      <c r="E1152" s="80"/>
      <c r="F1152" s="81"/>
      <c r="G1152" s="82" t="str">
        <f t="shared" si="245"/>
        <v xml:space="preserve">Группа от QF </v>
      </c>
      <c r="H1152" s="83"/>
      <c r="I1152" s="83"/>
      <c r="J1152" s="133"/>
      <c r="K1152" s="84"/>
      <c r="L1152" s="85"/>
      <c r="M1152" s="85"/>
      <c r="N1152" s="86"/>
      <c r="O1152" s="80"/>
      <c r="P1152" s="87"/>
      <c r="Q1152" s="88" t="str">
        <f t="shared" si="239"/>
        <v xml:space="preserve"> </v>
      </c>
      <c r="R1152" s="89"/>
      <c r="S1152" s="90" t="str">
        <f t="shared" si="240"/>
        <v xml:space="preserve"> </v>
      </c>
      <c r="T1152" s="90"/>
      <c r="U1152" s="90"/>
      <c r="V1152" s="90"/>
      <c r="W1152" s="90"/>
      <c r="X1152" s="87" t="s">
        <v>75</v>
      </c>
      <c r="Y1152" s="76"/>
      <c r="Z1152" s="91">
        <f t="shared" si="235"/>
        <v>0</v>
      </c>
      <c r="AA1152" s="88" t="str">
        <f t="shared" si="241"/>
        <v xml:space="preserve"> </v>
      </c>
      <c r="AB1152" s="91" t="str">
        <f t="shared" si="236"/>
        <v xml:space="preserve"> </v>
      </c>
      <c r="AC1152" s="78"/>
      <c r="AD1152" s="78"/>
      <c r="AE1152" s="78"/>
      <c r="AG1152" s="94" t="str">
        <f t="shared" si="237"/>
        <v>≤60</v>
      </c>
      <c r="AH1152" s="94">
        <f t="shared" ca="1" si="238"/>
        <v>26</v>
      </c>
      <c r="AI1152" s="95">
        <f t="shared" si="246"/>
        <v>0</v>
      </c>
      <c r="AJ1152" s="95">
        <f t="shared" si="247"/>
        <v>0</v>
      </c>
      <c r="AK1152" s="96">
        <f t="shared" si="242"/>
        <v>0</v>
      </c>
      <c r="AL1152" s="96">
        <f t="shared" si="243"/>
        <v>0</v>
      </c>
    </row>
    <row r="1153" spans="2:38" s="97" customFormat="1" ht="39.6" x14ac:dyDescent="0.3">
      <c r="B1153" s="79">
        <f t="shared" si="244"/>
        <v>1150</v>
      </c>
      <c r="C1153" s="79"/>
      <c r="D1153" s="80" t="s">
        <v>95</v>
      </c>
      <c r="E1153" s="80"/>
      <c r="F1153" s="81"/>
      <c r="G1153" s="82" t="str">
        <f t="shared" si="245"/>
        <v xml:space="preserve">Группа от QF </v>
      </c>
      <c r="H1153" s="83"/>
      <c r="I1153" s="83"/>
      <c r="J1153" s="133"/>
      <c r="K1153" s="84"/>
      <c r="L1153" s="85"/>
      <c r="M1153" s="85"/>
      <c r="N1153" s="86"/>
      <c r="O1153" s="80"/>
      <c r="P1153" s="87"/>
      <c r="Q1153" s="88" t="str">
        <f t="shared" si="239"/>
        <v xml:space="preserve"> </v>
      </c>
      <c r="R1153" s="89"/>
      <c r="S1153" s="90" t="str">
        <f t="shared" si="240"/>
        <v xml:space="preserve"> </v>
      </c>
      <c r="T1153" s="90"/>
      <c r="U1153" s="90"/>
      <c r="V1153" s="90"/>
      <c r="W1153" s="90"/>
      <c r="X1153" s="87" t="s">
        <v>75</v>
      </c>
      <c r="Y1153" s="76"/>
      <c r="Z1153" s="91">
        <f t="shared" si="235"/>
        <v>0</v>
      </c>
      <c r="AA1153" s="88" t="str">
        <f t="shared" si="241"/>
        <v xml:space="preserve"> </v>
      </c>
      <c r="AB1153" s="91" t="str">
        <f t="shared" si="236"/>
        <v xml:space="preserve"> </v>
      </c>
      <c r="AC1153" s="78"/>
      <c r="AD1153" s="78"/>
      <c r="AE1153" s="78"/>
      <c r="AG1153" s="94" t="str">
        <f t="shared" si="237"/>
        <v>≤60</v>
      </c>
      <c r="AH1153" s="94">
        <f t="shared" ca="1" si="238"/>
        <v>41</v>
      </c>
      <c r="AI1153" s="95">
        <f t="shared" si="246"/>
        <v>0</v>
      </c>
      <c r="AJ1153" s="95">
        <f t="shared" si="247"/>
        <v>0</v>
      </c>
      <c r="AK1153" s="96">
        <f t="shared" si="242"/>
        <v>0</v>
      </c>
      <c r="AL1153" s="96">
        <f t="shared" si="243"/>
        <v>0</v>
      </c>
    </row>
    <row r="1154" spans="2:38" s="97" customFormat="1" ht="39.6" x14ac:dyDescent="0.3">
      <c r="B1154" s="79">
        <f t="shared" si="244"/>
        <v>1151</v>
      </c>
      <c r="C1154" s="79"/>
      <c r="D1154" s="80" t="s">
        <v>95</v>
      </c>
      <c r="E1154" s="80"/>
      <c r="F1154" s="81"/>
      <c r="G1154" s="82" t="str">
        <f t="shared" si="245"/>
        <v xml:space="preserve">Группа от QF </v>
      </c>
      <c r="H1154" s="83"/>
      <c r="I1154" s="83"/>
      <c r="J1154" s="133"/>
      <c r="K1154" s="84"/>
      <c r="L1154" s="85"/>
      <c r="M1154" s="85"/>
      <c r="N1154" s="86"/>
      <c r="O1154" s="80"/>
      <c r="P1154" s="87"/>
      <c r="Q1154" s="88" t="str">
        <f t="shared" si="239"/>
        <v xml:space="preserve"> </v>
      </c>
      <c r="R1154" s="89"/>
      <c r="S1154" s="90" t="str">
        <f t="shared" si="240"/>
        <v xml:space="preserve"> </v>
      </c>
      <c r="T1154" s="90"/>
      <c r="U1154" s="90"/>
      <c r="V1154" s="90"/>
      <c r="W1154" s="90"/>
      <c r="X1154" s="87" t="s">
        <v>75</v>
      </c>
      <c r="Y1154" s="76"/>
      <c r="Z1154" s="91">
        <f t="shared" si="235"/>
        <v>0</v>
      </c>
      <c r="AA1154" s="88" t="str">
        <f t="shared" si="241"/>
        <v xml:space="preserve"> </v>
      </c>
      <c r="AB1154" s="91" t="str">
        <f t="shared" si="236"/>
        <v xml:space="preserve"> </v>
      </c>
      <c r="AC1154" s="78"/>
      <c r="AD1154" s="78"/>
      <c r="AE1154" s="78"/>
      <c r="AG1154" s="94" t="str">
        <f t="shared" si="237"/>
        <v>≤60</v>
      </c>
      <c r="AH1154" s="94">
        <f t="shared" ca="1" si="238"/>
        <v>38</v>
      </c>
      <c r="AI1154" s="95">
        <f t="shared" si="246"/>
        <v>0</v>
      </c>
      <c r="AJ1154" s="95">
        <f t="shared" si="247"/>
        <v>0</v>
      </c>
      <c r="AK1154" s="96">
        <f t="shared" si="242"/>
        <v>0</v>
      </c>
      <c r="AL1154" s="96">
        <f t="shared" si="243"/>
        <v>0</v>
      </c>
    </row>
    <row r="1155" spans="2:38" s="97" customFormat="1" ht="39.6" x14ac:dyDescent="0.3">
      <c r="B1155" s="79">
        <f t="shared" si="244"/>
        <v>1152</v>
      </c>
      <c r="C1155" s="79"/>
      <c r="D1155" s="80" t="s">
        <v>95</v>
      </c>
      <c r="E1155" s="80"/>
      <c r="F1155" s="81"/>
      <c r="G1155" s="82" t="str">
        <f t="shared" si="245"/>
        <v xml:space="preserve">Группа от QF </v>
      </c>
      <c r="H1155" s="83"/>
      <c r="I1155" s="83"/>
      <c r="J1155" s="133"/>
      <c r="K1155" s="84"/>
      <c r="L1155" s="85"/>
      <c r="M1155" s="85"/>
      <c r="N1155" s="86"/>
      <c r="O1155" s="80"/>
      <c r="P1155" s="87"/>
      <c r="Q1155" s="88" t="str">
        <f t="shared" si="239"/>
        <v xml:space="preserve"> </v>
      </c>
      <c r="R1155" s="89"/>
      <c r="S1155" s="90" t="str">
        <f t="shared" si="240"/>
        <v xml:space="preserve"> </v>
      </c>
      <c r="T1155" s="90"/>
      <c r="U1155" s="90"/>
      <c r="V1155" s="90"/>
      <c r="W1155" s="90"/>
      <c r="X1155" s="87" t="s">
        <v>75</v>
      </c>
      <c r="Y1155" s="76"/>
      <c r="Z1155" s="91">
        <f t="shared" ref="Z1155:Z1218" si="248">IF(R1155=$AC$1,J1155*3,IF(R1155=$AD$1,J1155*5,IF(R1155=$AE$1,J1155*8,IF(R1155=$AF$1,J1155*12*0.75,0))))</f>
        <v>0</v>
      </c>
      <c r="AA1155" s="88" t="str">
        <f t="shared" si="241"/>
        <v xml:space="preserve"> </v>
      </c>
      <c r="AB1155" s="91" t="str">
        <f t="shared" ref="AB1155:AB1218" si="249">IF(R1155=$AC$1,J1155*5,IF(R1155=$AD$1,J1155*10,IF(R1155=$AE$1,J1155*10,IF(R1155=$AF$1,J1155*12," "))))</f>
        <v xml:space="preserve"> </v>
      </c>
      <c r="AC1155" s="78"/>
      <c r="AD1155" s="78"/>
      <c r="AE1155" s="78"/>
      <c r="AG1155" s="94" t="str">
        <f t="shared" ref="AG1155:AG1218" si="250">IF(J1155&gt;63,"≤120","≤60")</f>
        <v>≤60</v>
      </c>
      <c r="AH1155" s="94">
        <f t="shared" ref="AH1155:AH1218" ca="1" si="251">IF(J1155&lt;63,RANDBETWEEN(20,50),RANDBETWEEN(60,110))</f>
        <v>44</v>
      </c>
      <c r="AI1155" s="95">
        <f t="shared" si="246"/>
        <v>0</v>
      </c>
      <c r="AJ1155" s="95">
        <f t="shared" si="247"/>
        <v>0</v>
      </c>
      <c r="AK1155" s="96">
        <f t="shared" si="242"/>
        <v>0</v>
      </c>
      <c r="AL1155" s="96">
        <f t="shared" si="243"/>
        <v>0</v>
      </c>
    </row>
    <row r="1156" spans="2:38" s="97" customFormat="1" ht="39.6" x14ac:dyDescent="0.3">
      <c r="B1156" s="79">
        <f t="shared" si="244"/>
        <v>1153</v>
      </c>
      <c r="C1156" s="79"/>
      <c r="D1156" s="80" t="s">
        <v>95</v>
      </c>
      <c r="E1156" s="80"/>
      <c r="F1156" s="81"/>
      <c r="G1156" s="82" t="str">
        <f t="shared" si="245"/>
        <v xml:space="preserve">Группа от QF </v>
      </c>
      <c r="H1156" s="83"/>
      <c r="I1156" s="83"/>
      <c r="J1156" s="133"/>
      <c r="K1156" s="84"/>
      <c r="L1156" s="85"/>
      <c r="M1156" s="85"/>
      <c r="N1156" s="86"/>
      <c r="O1156" s="80"/>
      <c r="P1156" s="87"/>
      <c r="Q1156" s="88" t="str">
        <f t="shared" ref="Q1156:Q1219" si="252">IF(Z1156=0," ","-")</f>
        <v xml:space="preserve"> </v>
      </c>
      <c r="R1156" s="89"/>
      <c r="S1156" s="90" t="str">
        <f t="shared" ref="S1156:S1219" si="253">IF(Z1156=0," ","-")</f>
        <v xml:space="preserve"> </v>
      </c>
      <c r="T1156" s="90"/>
      <c r="U1156" s="90"/>
      <c r="V1156" s="90"/>
      <c r="W1156" s="90"/>
      <c r="X1156" s="87" t="s">
        <v>75</v>
      </c>
      <c r="Y1156" s="76"/>
      <c r="Z1156" s="91">
        <f t="shared" si="248"/>
        <v>0</v>
      </c>
      <c r="AA1156" s="88" t="str">
        <f t="shared" ref="AA1156:AA1219" si="254">IF(Z1156=0," ","-")</f>
        <v xml:space="preserve"> </v>
      </c>
      <c r="AB1156" s="91" t="str">
        <f t="shared" si="249"/>
        <v xml:space="preserve"> </v>
      </c>
      <c r="AC1156" s="78"/>
      <c r="AD1156" s="78"/>
      <c r="AE1156" s="78"/>
      <c r="AG1156" s="94" t="str">
        <f t="shared" si="250"/>
        <v>≤60</v>
      </c>
      <c r="AH1156" s="94">
        <f t="shared" ca="1" si="251"/>
        <v>21</v>
      </c>
      <c r="AI1156" s="95">
        <f t="shared" si="246"/>
        <v>0</v>
      </c>
      <c r="AJ1156" s="95">
        <f t="shared" si="247"/>
        <v>0</v>
      </c>
      <c r="AK1156" s="96">
        <f t="shared" ref="AK1156:AK1219" si="255">ROUND(J1156*1.13,0)</f>
        <v>0</v>
      </c>
      <c r="AL1156" s="96">
        <f t="shared" ref="AL1156:AL1219" si="256">ROUND(J1156*1.45,0)</f>
        <v>0</v>
      </c>
    </row>
    <row r="1157" spans="2:38" s="97" customFormat="1" ht="39.6" x14ac:dyDescent="0.3">
      <c r="B1157" s="79">
        <f t="shared" si="244"/>
        <v>1154</v>
      </c>
      <c r="C1157" s="79"/>
      <c r="D1157" s="80" t="s">
        <v>95</v>
      </c>
      <c r="E1157" s="80"/>
      <c r="F1157" s="81"/>
      <c r="G1157" s="82" t="str">
        <f t="shared" si="245"/>
        <v xml:space="preserve">Группа от QF </v>
      </c>
      <c r="H1157" s="83"/>
      <c r="I1157" s="83"/>
      <c r="J1157" s="133"/>
      <c r="K1157" s="84"/>
      <c r="L1157" s="85"/>
      <c r="M1157" s="85"/>
      <c r="N1157" s="86"/>
      <c r="O1157" s="80"/>
      <c r="P1157" s="87"/>
      <c r="Q1157" s="88" t="str">
        <f t="shared" si="252"/>
        <v xml:space="preserve"> </v>
      </c>
      <c r="R1157" s="89"/>
      <c r="S1157" s="90" t="str">
        <f t="shared" si="253"/>
        <v xml:space="preserve"> </v>
      </c>
      <c r="T1157" s="90"/>
      <c r="U1157" s="90"/>
      <c r="V1157" s="90"/>
      <c r="W1157" s="90"/>
      <c r="X1157" s="87" t="s">
        <v>75</v>
      </c>
      <c r="Y1157" s="76"/>
      <c r="Z1157" s="91">
        <f t="shared" si="248"/>
        <v>0</v>
      </c>
      <c r="AA1157" s="88" t="str">
        <f t="shared" si="254"/>
        <v xml:space="preserve"> </v>
      </c>
      <c r="AB1157" s="91" t="str">
        <f t="shared" si="249"/>
        <v xml:space="preserve"> </v>
      </c>
      <c r="AC1157" s="78"/>
      <c r="AD1157" s="78"/>
      <c r="AE1157" s="78"/>
      <c r="AG1157" s="94" t="str">
        <f t="shared" si="250"/>
        <v>≤60</v>
      </c>
      <c r="AH1157" s="94">
        <f t="shared" ca="1" si="251"/>
        <v>41</v>
      </c>
      <c r="AI1157" s="95">
        <f t="shared" si="246"/>
        <v>0</v>
      </c>
      <c r="AJ1157" s="95">
        <f t="shared" si="247"/>
        <v>0</v>
      </c>
      <c r="AK1157" s="96">
        <f t="shared" si="255"/>
        <v>0</v>
      </c>
      <c r="AL1157" s="96">
        <f t="shared" si="256"/>
        <v>0</v>
      </c>
    </row>
    <row r="1158" spans="2:38" s="97" customFormat="1" ht="39.6" x14ac:dyDescent="0.3">
      <c r="B1158" s="79">
        <f t="shared" ref="B1158:B1221" si="257">(IF(B1156+B1157=0,(B1155+1),(IF(B1157=0,(B1156+1),B1157+1))))</f>
        <v>1155</v>
      </c>
      <c r="C1158" s="79"/>
      <c r="D1158" s="80" t="s">
        <v>95</v>
      </c>
      <c r="E1158" s="80"/>
      <c r="F1158" s="81"/>
      <c r="G1158" s="82" t="str">
        <f t="shared" si="245"/>
        <v xml:space="preserve">Группа от QF </v>
      </c>
      <c r="H1158" s="83"/>
      <c r="I1158" s="83"/>
      <c r="J1158" s="133"/>
      <c r="K1158" s="84"/>
      <c r="L1158" s="85"/>
      <c r="M1158" s="85"/>
      <c r="N1158" s="86"/>
      <c r="O1158" s="80"/>
      <c r="P1158" s="87"/>
      <c r="Q1158" s="88" t="str">
        <f t="shared" si="252"/>
        <v xml:space="preserve"> </v>
      </c>
      <c r="R1158" s="89"/>
      <c r="S1158" s="90" t="str">
        <f t="shared" si="253"/>
        <v xml:space="preserve"> </v>
      </c>
      <c r="T1158" s="90"/>
      <c r="U1158" s="90"/>
      <c r="V1158" s="90"/>
      <c r="W1158" s="90"/>
      <c r="X1158" s="87" t="s">
        <v>75</v>
      </c>
      <c r="Y1158" s="76"/>
      <c r="Z1158" s="91">
        <f t="shared" si="248"/>
        <v>0</v>
      </c>
      <c r="AA1158" s="88" t="str">
        <f t="shared" si="254"/>
        <v xml:space="preserve"> </v>
      </c>
      <c r="AB1158" s="91" t="str">
        <f t="shared" si="249"/>
        <v xml:space="preserve"> </v>
      </c>
      <c r="AC1158" s="78"/>
      <c r="AD1158" s="78"/>
      <c r="AE1158" s="78"/>
      <c r="AG1158" s="94" t="str">
        <f t="shared" si="250"/>
        <v>≤60</v>
      </c>
      <c r="AH1158" s="94">
        <f t="shared" ca="1" si="251"/>
        <v>36</v>
      </c>
      <c r="AI1158" s="95">
        <f t="shared" si="246"/>
        <v>0</v>
      </c>
      <c r="AJ1158" s="95">
        <f t="shared" si="247"/>
        <v>0</v>
      </c>
      <c r="AK1158" s="96">
        <f t="shared" si="255"/>
        <v>0</v>
      </c>
      <c r="AL1158" s="96">
        <f t="shared" si="256"/>
        <v>0</v>
      </c>
    </row>
    <row r="1159" spans="2:38" s="97" customFormat="1" ht="39.6" x14ac:dyDescent="0.3">
      <c r="B1159" s="79">
        <f t="shared" si="257"/>
        <v>1156</v>
      </c>
      <c r="C1159" s="79"/>
      <c r="D1159" s="80" t="s">
        <v>95</v>
      </c>
      <c r="E1159" s="80"/>
      <c r="F1159" s="81"/>
      <c r="G1159" s="82" t="str">
        <f t="shared" si="245"/>
        <v xml:space="preserve">Группа от QF </v>
      </c>
      <c r="H1159" s="83"/>
      <c r="I1159" s="83"/>
      <c r="J1159" s="133"/>
      <c r="K1159" s="84"/>
      <c r="L1159" s="85"/>
      <c r="M1159" s="85"/>
      <c r="N1159" s="86"/>
      <c r="O1159" s="80"/>
      <c r="P1159" s="87"/>
      <c r="Q1159" s="88" t="str">
        <f t="shared" si="252"/>
        <v xml:space="preserve"> </v>
      </c>
      <c r="R1159" s="89"/>
      <c r="S1159" s="90" t="str">
        <f t="shared" si="253"/>
        <v xml:space="preserve"> </v>
      </c>
      <c r="T1159" s="90"/>
      <c r="U1159" s="90"/>
      <c r="V1159" s="90"/>
      <c r="W1159" s="90"/>
      <c r="X1159" s="87" t="s">
        <v>75</v>
      </c>
      <c r="Y1159" s="76"/>
      <c r="Z1159" s="91">
        <f t="shared" si="248"/>
        <v>0</v>
      </c>
      <c r="AA1159" s="88" t="str">
        <f t="shared" si="254"/>
        <v xml:space="preserve"> </v>
      </c>
      <c r="AB1159" s="91" t="str">
        <f t="shared" si="249"/>
        <v xml:space="preserve"> </v>
      </c>
      <c r="AC1159" s="78"/>
      <c r="AD1159" s="78"/>
      <c r="AE1159" s="78"/>
      <c r="AG1159" s="94" t="str">
        <f t="shared" si="250"/>
        <v>≤60</v>
      </c>
      <c r="AH1159" s="94">
        <f t="shared" ca="1" si="251"/>
        <v>33</v>
      </c>
      <c r="AI1159" s="95">
        <f t="shared" si="246"/>
        <v>0</v>
      </c>
      <c r="AJ1159" s="95">
        <f t="shared" si="247"/>
        <v>0</v>
      </c>
      <c r="AK1159" s="96">
        <f t="shared" si="255"/>
        <v>0</v>
      </c>
      <c r="AL1159" s="96">
        <f t="shared" si="256"/>
        <v>0</v>
      </c>
    </row>
    <row r="1160" spans="2:38" s="97" customFormat="1" ht="39.6" x14ac:dyDescent="0.3">
      <c r="B1160" s="79">
        <f t="shared" si="257"/>
        <v>1157</v>
      </c>
      <c r="C1160" s="79"/>
      <c r="D1160" s="80" t="s">
        <v>95</v>
      </c>
      <c r="E1160" s="80"/>
      <c r="F1160" s="81"/>
      <c r="G1160" s="82" t="str">
        <f t="shared" si="245"/>
        <v xml:space="preserve">Группа от QF </v>
      </c>
      <c r="H1160" s="83"/>
      <c r="I1160" s="83"/>
      <c r="J1160" s="133"/>
      <c r="K1160" s="84"/>
      <c r="L1160" s="85"/>
      <c r="M1160" s="85"/>
      <c r="N1160" s="86"/>
      <c r="O1160" s="80"/>
      <c r="P1160" s="87"/>
      <c r="Q1160" s="88" t="str">
        <f t="shared" si="252"/>
        <v xml:space="preserve"> </v>
      </c>
      <c r="R1160" s="89"/>
      <c r="S1160" s="90" t="str">
        <f t="shared" si="253"/>
        <v xml:space="preserve"> </v>
      </c>
      <c r="T1160" s="90"/>
      <c r="U1160" s="90"/>
      <c r="V1160" s="90"/>
      <c r="W1160" s="90"/>
      <c r="X1160" s="87" t="s">
        <v>75</v>
      </c>
      <c r="Y1160" s="76"/>
      <c r="Z1160" s="91">
        <f t="shared" si="248"/>
        <v>0</v>
      </c>
      <c r="AA1160" s="88" t="str">
        <f t="shared" si="254"/>
        <v xml:space="preserve"> </v>
      </c>
      <c r="AB1160" s="91" t="str">
        <f t="shared" si="249"/>
        <v xml:space="preserve"> </v>
      </c>
      <c r="AC1160" s="78"/>
      <c r="AD1160" s="78"/>
      <c r="AE1160" s="78"/>
      <c r="AG1160" s="94" t="str">
        <f t="shared" si="250"/>
        <v>≤60</v>
      </c>
      <c r="AH1160" s="94">
        <f t="shared" ca="1" si="251"/>
        <v>31</v>
      </c>
      <c r="AI1160" s="95">
        <f t="shared" si="246"/>
        <v>0</v>
      </c>
      <c r="AJ1160" s="95">
        <f t="shared" si="247"/>
        <v>0</v>
      </c>
      <c r="AK1160" s="96">
        <f t="shared" si="255"/>
        <v>0</v>
      </c>
      <c r="AL1160" s="96">
        <f t="shared" si="256"/>
        <v>0</v>
      </c>
    </row>
    <row r="1161" spans="2:38" s="97" customFormat="1" ht="39.6" x14ac:dyDescent="0.3">
      <c r="B1161" s="79">
        <f t="shared" si="257"/>
        <v>1158</v>
      </c>
      <c r="C1161" s="79"/>
      <c r="D1161" s="80" t="s">
        <v>95</v>
      </c>
      <c r="E1161" s="80"/>
      <c r="F1161" s="81"/>
      <c r="G1161" s="82" t="str">
        <f t="shared" si="245"/>
        <v xml:space="preserve">Группа от QF </v>
      </c>
      <c r="H1161" s="83"/>
      <c r="I1161" s="83"/>
      <c r="J1161" s="133"/>
      <c r="K1161" s="84"/>
      <c r="L1161" s="85"/>
      <c r="M1161" s="85"/>
      <c r="N1161" s="86"/>
      <c r="O1161" s="80"/>
      <c r="P1161" s="87"/>
      <c r="Q1161" s="88" t="str">
        <f t="shared" si="252"/>
        <v xml:space="preserve"> </v>
      </c>
      <c r="R1161" s="89"/>
      <c r="S1161" s="90" t="str">
        <f t="shared" si="253"/>
        <v xml:space="preserve"> </v>
      </c>
      <c r="T1161" s="90"/>
      <c r="U1161" s="90"/>
      <c r="V1161" s="90"/>
      <c r="W1161" s="90"/>
      <c r="X1161" s="87" t="s">
        <v>75</v>
      </c>
      <c r="Y1161" s="76"/>
      <c r="Z1161" s="91">
        <f t="shared" si="248"/>
        <v>0</v>
      </c>
      <c r="AA1161" s="88" t="str">
        <f t="shared" si="254"/>
        <v xml:space="preserve"> </v>
      </c>
      <c r="AB1161" s="91" t="str">
        <f t="shared" si="249"/>
        <v xml:space="preserve"> </v>
      </c>
      <c r="AC1161" s="78"/>
      <c r="AD1161" s="78"/>
      <c r="AE1161" s="78"/>
      <c r="AG1161" s="94" t="str">
        <f t="shared" si="250"/>
        <v>≤60</v>
      </c>
      <c r="AH1161" s="94">
        <f t="shared" ca="1" si="251"/>
        <v>20</v>
      </c>
      <c r="AI1161" s="95">
        <f t="shared" si="246"/>
        <v>0</v>
      </c>
      <c r="AJ1161" s="95">
        <f t="shared" si="247"/>
        <v>0</v>
      </c>
      <c r="AK1161" s="96">
        <f t="shared" si="255"/>
        <v>0</v>
      </c>
      <c r="AL1161" s="96">
        <f t="shared" si="256"/>
        <v>0</v>
      </c>
    </row>
    <row r="1162" spans="2:38" s="97" customFormat="1" ht="39.6" x14ac:dyDescent="0.3">
      <c r="B1162" s="79">
        <f t="shared" si="257"/>
        <v>1159</v>
      </c>
      <c r="C1162" s="79"/>
      <c r="D1162" s="80" t="s">
        <v>95</v>
      </c>
      <c r="E1162" s="80"/>
      <c r="F1162" s="81"/>
      <c r="G1162" s="82" t="str">
        <f t="shared" si="245"/>
        <v xml:space="preserve">Группа от QF </v>
      </c>
      <c r="H1162" s="83"/>
      <c r="I1162" s="83"/>
      <c r="J1162" s="133"/>
      <c r="K1162" s="84"/>
      <c r="L1162" s="85"/>
      <c r="M1162" s="85"/>
      <c r="N1162" s="86"/>
      <c r="O1162" s="80"/>
      <c r="P1162" s="87"/>
      <c r="Q1162" s="88" t="str">
        <f t="shared" si="252"/>
        <v xml:space="preserve"> </v>
      </c>
      <c r="R1162" s="89"/>
      <c r="S1162" s="90" t="str">
        <f t="shared" si="253"/>
        <v xml:space="preserve"> </v>
      </c>
      <c r="T1162" s="90"/>
      <c r="U1162" s="90"/>
      <c r="V1162" s="90"/>
      <c r="W1162" s="90"/>
      <c r="X1162" s="87" t="s">
        <v>75</v>
      </c>
      <c r="Y1162" s="76"/>
      <c r="Z1162" s="91">
        <f t="shared" si="248"/>
        <v>0</v>
      </c>
      <c r="AA1162" s="88" t="str">
        <f t="shared" si="254"/>
        <v xml:space="preserve"> </v>
      </c>
      <c r="AB1162" s="91" t="str">
        <f t="shared" si="249"/>
        <v xml:space="preserve"> </v>
      </c>
      <c r="AC1162" s="78"/>
      <c r="AD1162" s="78"/>
      <c r="AE1162" s="78"/>
      <c r="AG1162" s="94" t="str">
        <f t="shared" si="250"/>
        <v>≤60</v>
      </c>
      <c r="AH1162" s="94">
        <f t="shared" ca="1" si="251"/>
        <v>49</v>
      </c>
      <c r="AI1162" s="95">
        <f t="shared" si="246"/>
        <v>0</v>
      </c>
      <c r="AJ1162" s="95">
        <f t="shared" si="247"/>
        <v>0</v>
      </c>
      <c r="AK1162" s="96">
        <f t="shared" si="255"/>
        <v>0</v>
      </c>
      <c r="AL1162" s="96">
        <f t="shared" si="256"/>
        <v>0</v>
      </c>
    </row>
    <row r="1163" spans="2:38" s="97" customFormat="1" ht="39.6" x14ac:dyDescent="0.3">
      <c r="B1163" s="79">
        <f t="shared" si="257"/>
        <v>1160</v>
      </c>
      <c r="C1163" s="79"/>
      <c r="D1163" s="80" t="s">
        <v>95</v>
      </c>
      <c r="E1163" s="80"/>
      <c r="F1163" s="81"/>
      <c r="G1163" s="82" t="str">
        <f t="shared" si="245"/>
        <v xml:space="preserve">Группа от QF </v>
      </c>
      <c r="H1163" s="83"/>
      <c r="I1163" s="83"/>
      <c r="J1163" s="133"/>
      <c r="K1163" s="84"/>
      <c r="L1163" s="85"/>
      <c r="M1163" s="85"/>
      <c r="N1163" s="86"/>
      <c r="O1163" s="80"/>
      <c r="P1163" s="87"/>
      <c r="Q1163" s="88" t="str">
        <f t="shared" si="252"/>
        <v xml:space="preserve"> </v>
      </c>
      <c r="R1163" s="89"/>
      <c r="S1163" s="90" t="str">
        <f t="shared" si="253"/>
        <v xml:space="preserve"> </v>
      </c>
      <c r="T1163" s="90"/>
      <c r="U1163" s="90"/>
      <c r="V1163" s="90"/>
      <c r="W1163" s="90"/>
      <c r="X1163" s="87" t="s">
        <v>75</v>
      </c>
      <c r="Y1163" s="76"/>
      <c r="Z1163" s="91">
        <f t="shared" si="248"/>
        <v>0</v>
      </c>
      <c r="AA1163" s="88" t="str">
        <f t="shared" si="254"/>
        <v xml:space="preserve"> </v>
      </c>
      <c r="AB1163" s="91" t="str">
        <f t="shared" si="249"/>
        <v xml:space="preserve"> </v>
      </c>
      <c r="AC1163" s="78"/>
      <c r="AD1163" s="78"/>
      <c r="AE1163" s="78"/>
      <c r="AG1163" s="94" t="str">
        <f t="shared" si="250"/>
        <v>≤60</v>
      </c>
      <c r="AH1163" s="94">
        <f t="shared" ca="1" si="251"/>
        <v>49</v>
      </c>
      <c r="AI1163" s="95">
        <f t="shared" si="246"/>
        <v>0</v>
      </c>
      <c r="AJ1163" s="95">
        <f t="shared" si="247"/>
        <v>0</v>
      </c>
      <c r="AK1163" s="96">
        <f t="shared" si="255"/>
        <v>0</v>
      </c>
      <c r="AL1163" s="96">
        <f t="shared" si="256"/>
        <v>0</v>
      </c>
    </row>
    <row r="1164" spans="2:38" s="97" customFormat="1" ht="39.6" x14ac:dyDescent="0.3">
      <c r="B1164" s="79">
        <f t="shared" si="257"/>
        <v>1161</v>
      </c>
      <c r="C1164" s="79"/>
      <c r="D1164" s="80" t="s">
        <v>95</v>
      </c>
      <c r="E1164" s="80"/>
      <c r="F1164" s="81"/>
      <c r="G1164" s="82" t="str">
        <f t="shared" si="245"/>
        <v xml:space="preserve">Группа от QF </v>
      </c>
      <c r="H1164" s="83"/>
      <c r="I1164" s="83"/>
      <c r="J1164" s="133"/>
      <c r="K1164" s="84"/>
      <c r="L1164" s="85"/>
      <c r="M1164" s="85"/>
      <c r="N1164" s="86"/>
      <c r="O1164" s="80"/>
      <c r="P1164" s="87"/>
      <c r="Q1164" s="88" t="str">
        <f t="shared" si="252"/>
        <v xml:space="preserve"> </v>
      </c>
      <c r="R1164" s="89"/>
      <c r="S1164" s="90" t="str">
        <f t="shared" si="253"/>
        <v xml:space="preserve"> </v>
      </c>
      <c r="T1164" s="90"/>
      <c r="U1164" s="90"/>
      <c r="V1164" s="90"/>
      <c r="W1164" s="90"/>
      <c r="X1164" s="87" t="s">
        <v>75</v>
      </c>
      <c r="Y1164" s="76"/>
      <c r="Z1164" s="91">
        <f t="shared" si="248"/>
        <v>0</v>
      </c>
      <c r="AA1164" s="88" t="str">
        <f t="shared" si="254"/>
        <v xml:space="preserve"> </v>
      </c>
      <c r="AB1164" s="91" t="str">
        <f t="shared" si="249"/>
        <v xml:space="preserve"> </v>
      </c>
      <c r="AC1164" s="78"/>
      <c r="AD1164" s="78"/>
      <c r="AE1164" s="78"/>
      <c r="AG1164" s="94" t="str">
        <f t="shared" si="250"/>
        <v>≤60</v>
      </c>
      <c r="AH1164" s="94">
        <f t="shared" ca="1" si="251"/>
        <v>31</v>
      </c>
      <c r="AI1164" s="95">
        <f t="shared" si="246"/>
        <v>0</v>
      </c>
      <c r="AJ1164" s="95">
        <f t="shared" si="247"/>
        <v>0</v>
      </c>
      <c r="AK1164" s="96">
        <f t="shared" si="255"/>
        <v>0</v>
      </c>
      <c r="AL1164" s="96">
        <f t="shared" si="256"/>
        <v>0</v>
      </c>
    </row>
    <row r="1165" spans="2:38" s="97" customFormat="1" ht="39.6" x14ac:dyDescent="0.3">
      <c r="B1165" s="79">
        <f t="shared" si="257"/>
        <v>1162</v>
      </c>
      <c r="C1165" s="79"/>
      <c r="D1165" s="80" t="s">
        <v>95</v>
      </c>
      <c r="E1165" s="80"/>
      <c r="F1165" s="81"/>
      <c r="G1165" s="82" t="str">
        <f t="shared" ref="G1165:G1228" si="258">CONCATENATE(D1165," ",F1165,E1165)</f>
        <v xml:space="preserve">Группа от QF </v>
      </c>
      <c r="H1165" s="83"/>
      <c r="I1165" s="83"/>
      <c r="J1165" s="133"/>
      <c r="K1165" s="84"/>
      <c r="L1165" s="85"/>
      <c r="M1165" s="85"/>
      <c r="N1165" s="86"/>
      <c r="O1165" s="80"/>
      <c r="P1165" s="87"/>
      <c r="Q1165" s="88" t="str">
        <f t="shared" si="252"/>
        <v xml:space="preserve"> </v>
      </c>
      <c r="R1165" s="89"/>
      <c r="S1165" s="90" t="str">
        <f t="shared" si="253"/>
        <v xml:space="preserve"> </v>
      </c>
      <c r="T1165" s="90"/>
      <c r="U1165" s="90"/>
      <c r="V1165" s="90"/>
      <c r="W1165" s="90"/>
      <c r="X1165" s="87" t="s">
        <v>75</v>
      </c>
      <c r="Y1165" s="76"/>
      <c r="Z1165" s="91">
        <f t="shared" si="248"/>
        <v>0</v>
      </c>
      <c r="AA1165" s="88" t="str">
        <f t="shared" si="254"/>
        <v xml:space="preserve"> </v>
      </c>
      <c r="AB1165" s="91" t="str">
        <f t="shared" si="249"/>
        <v xml:space="preserve"> </v>
      </c>
      <c r="AC1165" s="78"/>
      <c r="AD1165" s="78"/>
      <c r="AE1165" s="78"/>
      <c r="AG1165" s="94" t="str">
        <f t="shared" si="250"/>
        <v>≤60</v>
      </c>
      <c r="AH1165" s="94">
        <f t="shared" ca="1" si="251"/>
        <v>50</v>
      </c>
      <c r="AI1165" s="95">
        <f t="shared" si="246"/>
        <v>0</v>
      </c>
      <c r="AJ1165" s="95">
        <f t="shared" si="247"/>
        <v>0</v>
      </c>
      <c r="AK1165" s="96">
        <f t="shared" si="255"/>
        <v>0</v>
      </c>
      <c r="AL1165" s="96">
        <f t="shared" si="256"/>
        <v>0</v>
      </c>
    </row>
    <row r="1166" spans="2:38" s="97" customFormat="1" ht="39.6" x14ac:dyDescent="0.3">
      <c r="B1166" s="79">
        <f t="shared" si="257"/>
        <v>1163</v>
      </c>
      <c r="C1166" s="79"/>
      <c r="D1166" s="80" t="s">
        <v>95</v>
      </c>
      <c r="E1166" s="80"/>
      <c r="F1166" s="81"/>
      <c r="G1166" s="82" t="str">
        <f t="shared" si="258"/>
        <v xml:space="preserve">Группа от QF </v>
      </c>
      <c r="H1166" s="83"/>
      <c r="I1166" s="83"/>
      <c r="J1166" s="133"/>
      <c r="K1166" s="84"/>
      <c r="L1166" s="85"/>
      <c r="M1166" s="85"/>
      <c r="N1166" s="86"/>
      <c r="O1166" s="80"/>
      <c r="P1166" s="87"/>
      <c r="Q1166" s="88" t="str">
        <f t="shared" si="252"/>
        <v xml:space="preserve"> </v>
      </c>
      <c r="R1166" s="89"/>
      <c r="S1166" s="90" t="str">
        <f t="shared" si="253"/>
        <v xml:space="preserve"> </v>
      </c>
      <c r="T1166" s="90"/>
      <c r="U1166" s="90"/>
      <c r="V1166" s="90"/>
      <c r="W1166" s="90"/>
      <c r="X1166" s="87" t="s">
        <v>75</v>
      </c>
      <c r="Y1166" s="76"/>
      <c r="Z1166" s="91">
        <f t="shared" si="248"/>
        <v>0</v>
      </c>
      <c r="AA1166" s="88" t="str">
        <f t="shared" si="254"/>
        <v xml:space="preserve"> </v>
      </c>
      <c r="AB1166" s="91" t="str">
        <f t="shared" si="249"/>
        <v xml:space="preserve"> </v>
      </c>
      <c r="AC1166" s="78"/>
      <c r="AD1166" s="78"/>
      <c r="AE1166" s="78"/>
      <c r="AG1166" s="94" t="str">
        <f t="shared" si="250"/>
        <v>≤60</v>
      </c>
      <c r="AH1166" s="94">
        <f t="shared" ca="1" si="251"/>
        <v>23</v>
      </c>
      <c r="AI1166" s="95">
        <f t="shared" ref="AI1166:AI1229" si="259">IF(R1166=$AC$1,J1166*3,IF(R1166=$AD$1,J1166*5,IF(R1166=$AE$1,J1166*8,IF(R1166=$AF$1,J1166*12,0))))</f>
        <v>0</v>
      </c>
      <c r="AJ1166" s="95">
        <f t="shared" ref="AJ1166:AJ1229" si="260">IF(R1166=$AC$1,J1166*5,IF(R1166=$AD$1,J1166*10,IF(R1166=$AE$1,J1166*10,IF(R1166=$AF$1,J1166*0,0))))</f>
        <v>0</v>
      </c>
      <c r="AK1166" s="96">
        <f t="shared" si="255"/>
        <v>0</v>
      </c>
      <c r="AL1166" s="96">
        <f t="shared" si="256"/>
        <v>0</v>
      </c>
    </row>
    <row r="1167" spans="2:38" s="97" customFormat="1" ht="39.6" x14ac:dyDescent="0.3">
      <c r="B1167" s="79">
        <f t="shared" si="257"/>
        <v>1164</v>
      </c>
      <c r="C1167" s="79"/>
      <c r="D1167" s="80" t="s">
        <v>95</v>
      </c>
      <c r="E1167" s="80"/>
      <c r="F1167" s="81"/>
      <c r="G1167" s="82" t="str">
        <f t="shared" si="258"/>
        <v xml:space="preserve">Группа от QF </v>
      </c>
      <c r="H1167" s="83"/>
      <c r="I1167" s="83"/>
      <c r="J1167" s="133"/>
      <c r="K1167" s="84"/>
      <c r="L1167" s="85"/>
      <c r="M1167" s="85"/>
      <c r="N1167" s="86"/>
      <c r="O1167" s="80"/>
      <c r="P1167" s="87"/>
      <c r="Q1167" s="88" t="str">
        <f t="shared" si="252"/>
        <v xml:space="preserve"> </v>
      </c>
      <c r="R1167" s="89"/>
      <c r="S1167" s="90" t="str">
        <f t="shared" si="253"/>
        <v xml:space="preserve"> </v>
      </c>
      <c r="T1167" s="90"/>
      <c r="U1167" s="90"/>
      <c r="V1167" s="90"/>
      <c r="W1167" s="90"/>
      <c r="X1167" s="87" t="s">
        <v>75</v>
      </c>
      <c r="Y1167" s="76"/>
      <c r="Z1167" s="91">
        <f t="shared" si="248"/>
        <v>0</v>
      </c>
      <c r="AA1167" s="88" t="str">
        <f t="shared" si="254"/>
        <v xml:space="preserve"> </v>
      </c>
      <c r="AB1167" s="91" t="str">
        <f t="shared" si="249"/>
        <v xml:space="preserve"> </v>
      </c>
      <c r="AC1167" s="78"/>
      <c r="AD1167" s="78"/>
      <c r="AE1167" s="78"/>
      <c r="AG1167" s="94" t="str">
        <f t="shared" si="250"/>
        <v>≤60</v>
      </c>
      <c r="AH1167" s="94">
        <f t="shared" ca="1" si="251"/>
        <v>45</v>
      </c>
      <c r="AI1167" s="95">
        <f t="shared" si="259"/>
        <v>0</v>
      </c>
      <c r="AJ1167" s="95">
        <f t="shared" si="260"/>
        <v>0</v>
      </c>
      <c r="AK1167" s="96">
        <f t="shared" si="255"/>
        <v>0</v>
      </c>
      <c r="AL1167" s="96">
        <f t="shared" si="256"/>
        <v>0</v>
      </c>
    </row>
    <row r="1168" spans="2:38" s="97" customFormat="1" ht="39.6" x14ac:dyDescent="0.3">
      <c r="B1168" s="79">
        <f t="shared" si="257"/>
        <v>1165</v>
      </c>
      <c r="C1168" s="79"/>
      <c r="D1168" s="80" t="s">
        <v>95</v>
      </c>
      <c r="E1168" s="80"/>
      <c r="F1168" s="81"/>
      <c r="G1168" s="82" t="str">
        <f t="shared" si="258"/>
        <v xml:space="preserve">Группа от QF </v>
      </c>
      <c r="H1168" s="83"/>
      <c r="I1168" s="83"/>
      <c r="J1168" s="133"/>
      <c r="K1168" s="84"/>
      <c r="L1168" s="85"/>
      <c r="M1168" s="85"/>
      <c r="N1168" s="86"/>
      <c r="O1168" s="80"/>
      <c r="P1168" s="87"/>
      <c r="Q1168" s="88" t="str">
        <f t="shared" si="252"/>
        <v xml:space="preserve"> </v>
      </c>
      <c r="R1168" s="89"/>
      <c r="S1168" s="90" t="str">
        <f t="shared" si="253"/>
        <v xml:space="preserve"> </v>
      </c>
      <c r="T1168" s="90"/>
      <c r="U1168" s="90"/>
      <c r="V1168" s="90"/>
      <c r="W1168" s="90"/>
      <c r="X1168" s="87" t="s">
        <v>75</v>
      </c>
      <c r="Y1168" s="76"/>
      <c r="Z1168" s="91">
        <f t="shared" si="248"/>
        <v>0</v>
      </c>
      <c r="AA1168" s="88" t="str">
        <f t="shared" si="254"/>
        <v xml:space="preserve"> </v>
      </c>
      <c r="AB1168" s="91" t="str">
        <f t="shared" si="249"/>
        <v xml:space="preserve"> </v>
      </c>
      <c r="AC1168" s="78"/>
      <c r="AD1168" s="78"/>
      <c r="AE1168" s="78"/>
      <c r="AG1168" s="94" t="str">
        <f t="shared" si="250"/>
        <v>≤60</v>
      </c>
      <c r="AH1168" s="94">
        <f t="shared" ca="1" si="251"/>
        <v>43</v>
      </c>
      <c r="AI1168" s="95">
        <f t="shared" si="259"/>
        <v>0</v>
      </c>
      <c r="AJ1168" s="95">
        <f t="shared" si="260"/>
        <v>0</v>
      </c>
      <c r="AK1168" s="96">
        <f t="shared" si="255"/>
        <v>0</v>
      </c>
      <c r="AL1168" s="96">
        <f t="shared" si="256"/>
        <v>0</v>
      </c>
    </row>
    <row r="1169" spans="2:38" s="97" customFormat="1" ht="39.6" x14ac:dyDescent="0.3">
      <c r="B1169" s="79">
        <f t="shared" si="257"/>
        <v>1166</v>
      </c>
      <c r="C1169" s="79"/>
      <c r="D1169" s="80" t="s">
        <v>95</v>
      </c>
      <c r="E1169" s="80"/>
      <c r="F1169" s="81"/>
      <c r="G1169" s="82" t="str">
        <f t="shared" si="258"/>
        <v xml:space="preserve">Группа от QF </v>
      </c>
      <c r="H1169" s="83"/>
      <c r="I1169" s="83"/>
      <c r="J1169" s="133"/>
      <c r="K1169" s="84"/>
      <c r="L1169" s="85"/>
      <c r="M1169" s="85"/>
      <c r="N1169" s="86"/>
      <c r="O1169" s="80"/>
      <c r="P1169" s="87"/>
      <c r="Q1169" s="88" t="str">
        <f t="shared" si="252"/>
        <v xml:space="preserve"> </v>
      </c>
      <c r="R1169" s="89"/>
      <c r="S1169" s="90" t="str">
        <f t="shared" si="253"/>
        <v xml:space="preserve"> </v>
      </c>
      <c r="T1169" s="90"/>
      <c r="U1169" s="90"/>
      <c r="V1169" s="90"/>
      <c r="W1169" s="90"/>
      <c r="X1169" s="87" t="s">
        <v>75</v>
      </c>
      <c r="Y1169" s="76"/>
      <c r="Z1169" s="91">
        <f t="shared" si="248"/>
        <v>0</v>
      </c>
      <c r="AA1169" s="88" t="str">
        <f t="shared" si="254"/>
        <v xml:space="preserve"> </v>
      </c>
      <c r="AB1169" s="91" t="str">
        <f t="shared" si="249"/>
        <v xml:space="preserve"> </v>
      </c>
      <c r="AC1169" s="78"/>
      <c r="AD1169" s="78"/>
      <c r="AE1169" s="78"/>
      <c r="AG1169" s="94" t="str">
        <f t="shared" si="250"/>
        <v>≤60</v>
      </c>
      <c r="AH1169" s="94">
        <f t="shared" ca="1" si="251"/>
        <v>28</v>
      </c>
      <c r="AI1169" s="95">
        <f t="shared" si="259"/>
        <v>0</v>
      </c>
      <c r="AJ1169" s="95">
        <f t="shared" si="260"/>
        <v>0</v>
      </c>
      <c r="AK1169" s="96">
        <f t="shared" si="255"/>
        <v>0</v>
      </c>
      <c r="AL1169" s="96">
        <f t="shared" si="256"/>
        <v>0</v>
      </c>
    </row>
    <row r="1170" spans="2:38" s="97" customFormat="1" ht="39.6" x14ac:dyDescent="0.3">
      <c r="B1170" s="79">
        <f t="shared" si="257"/>
        <v>1167</v>
      </c>
      <c r="C1170" s="79"/>
      <c r="D1170" s="80" t="s">
        <v>95</v>
      </c>
      <c r="E1170" s="80"/>
      <c r="F1170" s="81"/>
      <c r="G1170" s="82" t="str">
        <f t="shared" si="258"/>
        <v xml:space="preserve">Группа от QF </v>
      </c>
      <c r="H1170" s="83"/>
      <c r="I1170" s="83"/>
      <c r="J1170" s="133"/>
      <c r="K1170" s="84"/>
      <c r="L1170" s="85"/>
      <c r="M1170" s="85"/>
      <c r="N1170" s="86"/>
      <c r="O1170" s="80"/>
      <c r="P1170" s="87"/>
      <c r="Q1170" s="88" t="str">
        <f t="shared" si="252"/>
        <v xml:space="preserve"> </v>
      </c>
      <c r="R1170" s="89"/>
      <c r="S1170" s="90" t="str">
        <f t="shared" si="253"/>
        <v xml:space="preserve"> </v>
      </c>
      <c r="T1170" s="90"/>
      <c r="U1170" s="90"/>
      <c r="V1170" s="90"/>
      <c r="W1170" s="90"/>
      <c r="X1170" s="87" t="s">
        <v>75</v>
      </c>
      <c r="Y1170" s="76"/>
      <c r="Z1170" s="91">
        <f t="shared" si="248"/>
        <v>0</v>
      </c>
      <c r="AA1170" s="88" t="str">
        <f t="shared" si="254"/>
        <v xml:space="preserve"> </v>
      </c>
      <c r="AB1170" s="91" t="str">
        <f t="shared" si="249"/>
        <v xml:space="preserve"> </v>
      </c>
      <c r="AC1170" s="78"/>
      <c r="AD1170" s="78"/>
      <c r="AE1170" s="78"/>
      <c r="AG1170" s="94" t="str">
        <f t="shared" si="250"/>
        <v>≤60</v>
      </c>
      <c r="AH1170" s="94">
        <f t="shared" ca="1" si="251"/>
        <v>36</v>
      </c>
      <c r="AI1170" s="95">
        <f t="shared" si="259"/>
        <v>0</v>
      </c>
      <c r="AJ1170" s="95">
        <f t="shared" si="260"/>
        <v>0</v>
      </c>
      <c r="AK1170" s="96">
        <f t="shared" si="255"/>
        <v>0</v>
      </c>
      <c r="AL1170" s="96">
        <f t="shared" si="256"/>
        <v>0</v>
      </c>
    </row>
    <row r="1171" spans="2:38" s="97" customFormat="1" ht="39.6" x14ac:dyDescent="0.3">
      <c r="B1171" s="79">
        <f t="shared" si="257"/>
        <v>1168</v>
      </c>
      <c r="C1171" s="79"/>
      <c r="D1171" s="80" t="s">
        <v>95</v>
      </c>
      <c r="E1171" s="80"/>
      <c r="F1171" s="81"/>
      <c r="G1171" s="82" t="str">
        <f t="shared" si="258"/>
        <v xml:space="preserve">Группа от QF </v>
      </c>
      <c r="H1171" s="83"/>
      <c r="I1171" s="83"/>
      <c r="J1171" s="133"/>
      <c r="K1171" s="84"/>
      <c r="L1171" s="85"/>
      <c r="M1171" s="85"/>
      <c r="N1171" s="86"/>
      <c r="O1171" s="80"/>
      <c r="P1171" s="87"/>
      <c r="Q1171" s="88" t="str">
        <f t="shared" si="252"/>
        <v xml:space="preserve"> </v>
      </c>
      <c r="R1171" s="89"/>
      <c r="S1171" s="90" t="str">
        <f t="shared" si="253"/>
        <v xml:space="preserve"> </v>
      </c>
      <c r="T1171" s="90"/>
      <c r="U1171" s="90"/>
      <c r="V1171" s="90"/>
      <c r="W1171" s="90"/>
      <c r="X1171" s="87" t="s">
        <v>75</v>
      </c>
      <c r="Y1171" s="76"/>
      <c r="Z1171" s="91">
        <f t="shared" si="248"/>
        <v>0</v>
      </c>
      <c r="AA1171" s="88" t="str">
        <f t="shared" si="254"/>
        <v xml:space="preserve"> </v>
      </c>
      <c r="AB1171" s="91" t="str">
        <f t="shared" si="249"/>
        <v xml:space="preserve"> </v>
      </c>
      <c r="AC1171" s="78"/>
      <c r="AD1171" s="78"/>
      <c r="AE1171" s="78"/>
      <c r="AG1171" s="94" t="str">
        <f t="shared" si="250"/>
        <v>≤60</v>
      </c>
      <c r="AH1171" s="94">
        <f t="shared" ca="1" si="251"/>
        <v>31</v>
      </c>
      <c r="AI1171" s="95">
        <f t="shared" si="259"/>
        <v>0</v>
      </c>
      <c r="AJ1171" s="95">
        <f t="shared" si="260"/>
        <v>0</v>
      </c>
      <c r="AK1171" s="96">
        <f t="shared" si="255"/>
        <v>0</v>
      </c>
      <c r="AL1171" s="96">
        <f t="shared" si="256"/>
        <v>0</v>
      </c>
    </row>
    <row r="1172" spans="2:38" s="97" customFormat="1" ht="39.6" x14ac:dyDescent="0.3">
      <c r="B1172" s="79">
        <f t="shared" si="257"/>
        <v>1169</v>
      </c>
      <c r="C1172" s="79"/>
      <c r="D1172" s="80" t="s">
        <v>95</v>
      </c>
      <c r="E1172" s="80"/>
      <c r="F1172" s="81"/>
      <c r="G1172" s="82" t="str">
        <f t="shared" si="258"/>
        <v xml:space="preserve">Группа от QF </v>
      </c>
      <c r="H1172" s="83"/>
      <c r="I1172" s="83"/>
      <c r="J1172" s="133"/>
      <c r="K1172" s="84"/>
      <c r="L1172" s="85"/>
      <c r="M1172" s="85"/>
      <c r="N1172" s="86"/>
      <c r="O1172" s="80"/>
      <c r="P1172" s="87"/>
      <c r="Q1172" s="88" t="str">
        <f t="shared" si="252"/>
        <v xml:space="preserve"> </v>
      </c>
      <c r="R1172" s="89"/>
      <c r="S1172" s="90" t="str">
        <f t="shared" si="253"/>
        <v xml:space="preserve"> </v>
      </c>
      <c r="T1172" s="90"/>
      <c r="U1172" s="90"/>
      <c r="V1172" s="90"/>
      <c r="W1172" s="90"/>
      <c r="X1172" s="87" t="s">
        <v>75</v>
      </c>
      <c r="Y1172" s="76"/>
      <c r="Z1172" s="91">
        <f t="shared" si="248"/>
        <v>0</v>
      </c>
      <c r="AA1172" s="88" t="str">
        <f t="shared" si="254"/>
        <v xml:space="preserve"> </v>
      </c>
      <c r="AB1172" s="91" t="str">
        <f t="shared" si="249"/>
        <v xml:space="preserve"> </v>
      </c>
      <c r="AC1172" s="78"/>
      <c r="AD1172" s="78"/>
      <c r="AE1172" s="78"/>
      <c r="AG1172" s="94" t="str">
        <f t="shared" si="250"/>
        <v>≤60</v>
      </c>
      <c r="AH1172" s="94">
        <f t="shared" ca="1" si="251"/>
        <v>25</v>
      </c>
      <c r="AI1172" s="95">
        <f t="shared" si="259"/>
        <v>0</v>
      </c>
      <c r="AJ1172" s="95">
        <f t="shared" si="260"/>
        <v>0</v>
      </c>
      <c r="AK1172" s="96">
        <f t="shared" si="255"/>
        <v>0</v>
      </c>
      <c r="AL1172" s="96">
        <f t="shared" si="256"/>
        <v>0</v>
      </c>
    </row>
    <row r="1173" spans="2:38" s="97" customFormat="1" ht="39.6" x14ac:dyDescent="0.3">
      <c r="B1173" s="79">
        <f t="shared" si="257"/>
        <v>1170</v>
      </c>
      <c r="C1173" s="79"/>
      <c r="D1173" s="80" t="s">
        <v>95</v>
      </c>
      <c r="E1173" s="80"/>
      <c r="F1173" s="81"/>
      <c r="G1173" s="82" t="str">
        <f t="shared" si="258"/>
        <v xml:space="preserve">Группа от QF </v>
      </c>
      <c r="H1173" s="83"/>
      <c r="I1173" s="83"/>
      <c r="J1173" s="133"/>
      <c r="K1173" s="84"/>
      <c r="L1173" s="85"/>
      <c r="M1173" s="85"/>
      <c r="N1173" s="86"/>
      <c r="O1173" s="80"/>
      <c r="P1173" s="87"/>
      <c r="Q1173" s="88" t="str">
        <f t="shared" si="252"/>
        <v xml:space="preserve"> </v>
      </c>
      <c r="R1173" s="89"/>
      <c r="S1173" s="90" t="str">
        <f t="shared" si="253"/>
        <v xml:space="preserve"> </v>
      </c>
      <c r="T1173" s="90"/>
      <c r="U1173" s="90"/>
      <c r="V1173" s="90"/>
      <c r="W1173" s="90"/>
      <c r="X1173" s="87" t="s">
        <v>75</v>
      </c>
      <c r="Y1173" s="76"/>
      <c r="Z1173" s="91">
        <f t="shared" si="248"/>
        <v>0</v>
      </c>
      <c r="AA1173" s="88" t="str">
        <f t="shared" si="254"/>
        <v xml:space="preserve"> </v>
      </c>
      <c r="AB1173" s="91" t="str">
        <f t="shared" si="249"/>
        <v xml:space="preserve"> </v>
      </c>
      <c r="AC1173" s="78"/>
      <c r="AD1173" s="78"/>
      <c r="AE1173" s="78"/>
      <c r="AG1173" s="94" t="str">
        <f t="shared" si="250"/>
        <v>≤60</v>
      </c>
      <c r="AH1173" s="94">
        <f t="shared" ca="1" si="251"/>
        <v>31</v>
      </c>
      <c r="AI1173" s="95">
        <f t="shared" si="259"/>
        <v>0</v>
      </c>
      <c r="AJ1173" s="95">
        <f t="shared" si="260"/>
        <v>0</v>
      </c>
      <c r="AK1173" s="96">
        <f t="shared" si="255"/>
        <v>0</v>
      </c>
      <c r="AL1173" s="96">
        <f t="shared" si="256"/>
        <v>0</v>
      </c>
    </row>
    <row r="1174" spans="2:38" s="97" customFormat="1" ht="39.6" x14ac:dyDescent="0.3">
      <c r="B1174" s="79">
        <f t="shared" si="257"/>
        <v>1171</v>
      </c>
      <c r="C1174" s="79"/>
      <c r="D1174" s="80" t="s">
        <v>95</v>
      </c>
      <c r="E1174" s="80"/>
      <c r="F1174" s="81"/>
      <c r="G1174" s="82" t="str">
        <f t="shared" si="258"/>
        <v xml:space="preserve">Группа от QF </v>
      </c>
      <c r="H1174" s="83"/>
      <c r="I1174" s="83"/>
      <c r="J1174" s="133"/>
      <c r="K1174" s="84"/>
      <c r="L1174" s="85"/>
      <c r="M1174" s="85"/>
      <c r="N1174" s="86"/>
      <c r="O1174" s="80"/>
      <c r="P1174" s="87"/>
      <c r="Q1174" s="88" t="str">
        <f t="shared" si="252"/>
        <v xml:space="preserve"> </v>
      </c>
      <c r="R1174" s="89"/>
      <c r="S1174" s="90" t="str">
        <f t="shared" si="253"/>
        <v xml:space="preserve"> </v>
      </c>
      <c r="T1174" s="90"/>
      <c r="U1174" s="90"/>
      <c r="V1174" s="90"/>
      <c r="W1174" s="90"/>
      <c r="X1174" s="87" t="s">
        <v>75</v>
      </c>
      <c r="Y1174" s="76"/>
      <c r="Z1174" s="91">
        <f t="shared" si="248"/>
        <v>0</v>
      </c>
      <c r="AA1174" s="88" t="str">
        <f t="shared" si="254"/>
        <v xml:space="preserve"> </v>
      </c>
      <c r="AB1174" s="91" t="str">
        <f t="shared" si="249"/>
        <v xml:space="preserve"> </v>
      </c>
      <c r="AC1174" s="78"/>
      <c r="AD1174" s="78"/>
      <c r="AE1174" s="78"/>
      <c r="AG1174" s="94" t="str">
        <f t="shared" si="250"/>
        <v>≤60</v>
      </c>
      <c r="AH1174" s="94">
        <f t="shared" ca="1" si="251"/>
        <v>29</v>
      </c>
      <c r="AI1174" s="95">
        <f t="shared" si="259"/>
        <v>0</v>
      </c>
      <c r="AJ1174" s="95">
        <f t="shared" si="260"/>
        <v>0</v>
      </c>
      <c r="AK1174" s="96">
        <f t="shared" si="255"/>
        <v>0</v>
      </c>
      <c r="AL1174" s="96">
        <f t="shared" si="256"/>
        <v>0</v>
      </c>
    </row>
    <row r="1175" spans="2:38" s="97" customFormat="1" ht="39.6" x14ac:dyDescent="0.3">
      <c r="B1175" s="79">
        <f t="shared" si="257"/>
        <v>1172</v>
      </c>
      <c r="C1175" s="79"/>
      <c r="D1175" s="80" t="s">
        <v>95</v>
      </c>
      <c r="E1175" s="80"/>
      <c r="F1175" s="81"/>
      <c r="G1175" s="82" t="str">
        <f t="shared" si="258"/>
        <v xml:space="preserve">Группа от QF </v>
      </c>
      <c r="H1175" s="83"/>
      <c r="I1175" s="83"/>
      <c r="J1175" s="133"/>
      <c r="K1175" s="84"/>
      <c r="L1175" s="85"/>
      <c r="M1175" s="85"/>
      <c r="N1175" s="86"/>
      <c r="O1175" s="80"/>
      <c r="P1175" s="87"/>
      <c r="Q1175" s="88" t="str">
        <f t="shared" si="252"/>
        <v xml:space="preserve"> </v>
      </c>
      <c r="R1175" s="89"/>
      <c r="S1175" s="90" t="str">
        <f t="shared" si="253"/>
        <v xml:space="preserve"> </v>
      </c>
      <c r="T1175" s="90"/>
      <c r="U1175" s="90"/>
      <c r="V1175" s="90"/>
      <c r="W1175" s="90"/>
      <c r="X1175" s="87" t="s">
        <v>75</v>
      </c>
      <c r="Y1175" s="76"/>
      <c r="Z1175" s="91">
        <f t="shared" si="248"/>
        <v>0</v>
      </c>
      <c r="AA1175" s="88" t="str">
        <f t="shared" si="254"/>
        <v xml:space="preserve"> </v>
      </c>
      <c r="AB1175" s="91" t="str">
        <f t="shared" si="249"/>
        <v xml:space="preserve"> </v>
      </c>
      <c r="AC1175" s="78"/>
      <c r="AD1175" s="78"/>
      <c r="AE1175" s="78"/>
      <c r="AG1175" s="94" t="str">
        <f t="shared" si="250"/>
        <v>≤60</v>
      </c>
      <c r="AH1175" s="94">
        <f t="shared" ca="1" si="251"/>
        <v>49</v>
      </c>
      <c r="AI1175" s="95">
        <f t="shared" si="259"/>
        <v>0</v>
      </c>
      <c r="AJ1175" s="95">
        <f t="shared" si="260"/>
        <v>0</v>
      </c>
      <c r="AK1175" s="96">
        <f t="shared" si="255"/>
        <v>0</v>
      </c>
      <c r="AL1175" s="96">
        <f t="shared" si="256"/>
        <v>0</v>
      </c>
    </row>
    <row r="1176" spans="2:38" s="97" customFormat="1" ht="39.6" x14ac:dyDescent="0.3">
      <c r="B1176" s="79">
        <f t="shared" si="257"/>
        <v>1173</v>
      </c>
      <c r="C1176" s="79"/>
      <c r="D1176" s="80" t="s">
        <v>95</v>
      </c>
      <c r="E1176" s="80"/>
      <c r="F1176" s="81"/>
      <c r="G1176" s="82" t="str">
        <f t="shared" si="258"/>
        <v xml:space="preserve">Группа от QF </v>
      </c>
      <c r="H1176" s="83"/>
      <c r="I1176" s="83"/>
      <c r="J1176" s="133"/>
      <c r="K1176" s="84"/>
      <c r="L1176" s="85"/>
      <c r="M1176" s="85"/>
      <c r="N1176" s="86"/>
      <c r="O1176" s="80"/>
      <c r="P1176" s="87"/>
      <c r="Q1176" s="88" t="str">
        <f t="shared" si="252"/>
        <v xml:space="preserve"> </v>
      </c>
      <c r="R1176" s="89"/>
      <c r="S1176" s="90" t="str">
        <f t="shared" si="253"/>
        <v xml:space="preserve"> </v>
      </c>
      <c r="T1176" s="90"/>
      <c r="U1176" s="90"/>
      <c r="V1176" s="90"/>
      <c r="W1176" s="90"/>
      <c r="X1176" s="87" t="s">
        <v>75</v>
      </c>
      <c r="Y1176" s="76"/>
      <c r="Z1176" s="91">
        <f t="shared" si="248"/>
        <v>0</v>
      </c>
      <c r="AA1176" s="88" t="str">
        <f t="shared" si="254"/>
        <v xml:space="preserve"> </v>
      </c>
      <c r="AB1176" s="91" t="str">
        <f t="shared" si="249"/>
        <v xml:space="preserve"> </v>
      </c>
      <c r="AC1176" s="78"/>
      <c r="AD1176" s="78"/>
      <c r="AE1176" s="78"/>
      <c r="AG1176" s="94" t="str">
        <f t="shared" si="250"/>
        <v>≤60</v>
      </c>
      <c r="AH1176" s="94">
        <f t="shared" ca="1" si="251"/>
        <v>33</v>
      </c>
      <c r="AI1176" s="95">
        <f t="shared" si="259"/>
        <v>0</v>
      </c>
      <c r="AJ1176" s="95">
        <f t="shared" si="260"/>
        <v>0</v>
      </c>
      <c r="AK1176" s="96">
        <f t="shared" si="255"/>
        <v>0</v>
      </c>
      <c r="AL1176" s="96">
        <f t="shared" si="256"/>
        <v>0</v>
      </c>
    </row>
    <row r="1177" spans="2:38" s="97" customFormat="1" ht="39.6" x14ac:dyDescent="0.3">
      <c r="B1177" s="79">
        <f t="shared" si="257"/>
        <v>1174</v>
      </c>
      <c r="C1177" s="79"/>
      <c r="D1177" s="80" t="s">
        <v>95</v>
      </c>
      <c r="E1177" s="80"/>
      <c r="F1177" s="81"/>
      <c r="G1177" s="82" t="str">
        <f t="shared" si="258"/>
        <v xml:space="preserve">Группа от QF </v>
      </c>
      <c r="H1177" s="83"/>
      <c r="I1177" s="83"/>
      <c r="J1177" s="133"/>
      <c r="K1177" s="84"/>
      <c r="L1177" s="85"/>
      <c r="M1177" s="85"/>
      <c r="N1177" s="86"/>
      <c r="O1177" s="80"/>
      <c r="P1177" s="87"/>
      <c r="Q1177" s="88" t="str">
        <f t="shared" si="252"/>
        <v xml:space="preserve"> </v>
      </c>
      <c r="R1177" s="89"/>
      <c r="S1177" s="90" t="str">
        <f t="shared" si="253"/>
        <v xml:space="preserve"> </v>
      </c>
      <c r="T1177" s="90"/>
      <c r="U1177" s="90"/>
      <c r="V1177" s="90"/>
      <c r="W1177" s="90"/>
      <c r="X1177" s="87" t="s">
        <v>75</v>
      </c>
      <c r="Y1177" s="76"/>
      <c r="Z1177" s="91">
        <f t="shared" si="248"/>
        <v>0</v>
      </c>
      <c r="AA1177" s="88" t="str">
        <f t="shared" si="254"/>
        <v xml:space="preserve"> </v>
      </c>
      <c r="AB1177" s="91" t="str">
        <f t="shared" si="249"/>
        <v xml:space="preserve"> </v>
      </c>
      <c r="AC1177" s="78"/>
      <c r="AD1177" s="78"/>
      <c r="AE1177" s="78"/>
      <c r="AG1177" s="94" t="str">
        <f t="shared" si="250"/>
        <v>≤60</v>
      </c>
      <c r="AH1177" s="94">
        <f t="shared" ca="1" si="251"/>
        <v>35</v>
      </c>
      <c r="AI1177" s="95">
        <f t="shared" si="259"/>
        <v>0</v>
      </c>
      <c r="AJ1177" s="95">
        <f t="shared" si="260"/>
        <v>0</v>
      </c>
      <c r="AK1177" s="96">
        <f t="shared" si="255"/>
        <v>0</v>
      </c>
      <c r="AL1177" s="96">
        <f t="shared" si="256"/>
        <v>0</v>
      </c>
    </row>
    <row r="1178" spans="2:38" s="97" customFormat="1" ht="39.6" x14ac:dyDescent="0.3">
      <c r="B1178" s="79">
        <f t="shared" si="257"/>
        <v>1175</v>
      </c>
      <c r="C1178" s="79"/>
      <c r="D1178" s="80" t="s">
        <v>95</v>
      </c>
      <c r="E1178" s="80"/>
      <c r="F1178" s="81"/>
      <c r="G1178" s="82" t="str">
        <f t="shared" si="258"/>
        <v xml:space="preserve">Группа от QF </v>
      </c>
      <c r="H1178" s="83"/>
      <c r="I1178" s="83"/>
      <c r="J1178" s="133"/>
      <c r="K1178" s="84"/>
      <c r="L1178" s="85"/>
      <c r="M1178" s="85"/>
      <c r="N1178" s="86"/>
      <c r="O1178" s="80"/>
      <c r="P1178" s="87"/>
      <c r="Q1178" s="88" t="str">
        <f t="shared" si="252"/>
        <v xml:space="preserve"> </v>
      </c>
      <c r="R1178" s="89"/>
      <c r="S1178" s="90" t="str">
        <f t="shared" si="253"/>
        <v xml:space="preserve"> </v>
      </c>
      <c r="T1178" s="90"/>
      <c r="U1178" s="90"/>
      <c r="V1178" s="90"/>
      <c r="W1178" s="90"/>
      <c r="X1178" s="87" t="s">
        <v>75</v>
      </c>
      <c r="Y1178" s="76"/>
      <c r="Z1178" s="91">
        <f t="shared" si="248"/>
        <v>0</v>
      </c>
      <c r="AA1178" s="88" t="str">
        <f t="shared" si="254"/>
        <v xml:space="preserve"> </v>
      </c>
      <c r="AB1178" s="91" t="str">
        <f t="shared" si="249"/>
        <v xml:space="preserve"> </v>
      </c>
      <c r="AC1178" s="78"/>
      <c r="AD1178" s="78"/>
      <c r="AE1178" s="78"/>
      <c r="AG1178" s="94" t="str">
        <f t="shared" si="250"/>
        <v>≤60</v>
      </c>
      <c r="AH1178" s="94">
        <f t="shared" ca="1" si="251"/>
        <v>48</v>
      </c>
      <c r="AI1178" s="95">
        <f t="shared" si="259"/>
        <v>0</v>
      </c>
      <c r="AJ1178" s="95">
        <f t="shared" si="260"/>
        <v>0</v>
      </c>
      <c r="AK1178" s="96">
        <f t="shared" si="255"/>
        <v>0</v>
      </c>
      <c r="AL1178" s="96">
        <f t="shared" si="256"/>
        <v>0</v>
      </c>
    </row>
    <row r="1179" spans="2:38" s="97" customFormat="1" ht="39.6" x14ac:dyDescent="0.3">
      <c r="B1179" s="79">
        <f t="shared" si="257"/>
        <v>1176</v>
      </c>
      <c r="C1179" s="79"/>
      <c r="D1179" s="80" t="s">
        <v>95</v>
      </c>
      <c r="E1179" s="80"/>
      <c r="F1179" s="81"/>
      <c r="G1179" s="82" t="str">
        <f t="shared" si="258"/>
        <v xml:space="preserve">Группа от QF </v>
      </c>
      <c r="H1179" s="83"/>
      <c r="I1179" s="83"/>
      <c r="J1179" s="133"/>
      <c r="K1179" s="84"/>
      <c r="L1179" s="85"/>
      <c r="M1179" s="85"/>
      <c r="N1179" s="86"/>
      <c r="O1179" s="80"/>
      <c r="P1179" s="87"/>
      <c r="Q1179" s="88" t="str">
        <f t="shared" si="252"/>
        <v xml:space="preserve"> </v>
      </c>
      <c r="R1179" s="89"/>
      <c r="S1179" s="90" t="str">
        <f t="shared" si="253"/>
        <v xml:space="preserve"> </v>
      </c>
      <c r="T1179" s="90"/>
      <c r="U1179" s="90"/>
      <c r="V1179" s="90"/>
      <c r="W1179" s="90"/>
      <c r="X1179" s="87" t="s">
        <v>75</v>
      </c>
      <c r="Y1179" s="76"/>
      <c r="Z1179" s="91">
        <f t="shared" si="248"/>
        <v>0</v>
      </c>
      <c r="AA1179" s="88" t="str">
        <f t="shared" si="254"/>
        <v xml:space="preserve"> </v>
      </c>
      <c r="AB1179" s="91" t="str">
        <f t="shared" si="249"/>
        <v xml:space="preserve"> </v>
      </c>
      <c r="AC1179" s="78"/>
      <c r="AD1179" s="78"/>
      <c r="AE1179" s="78"/>
      <c r="AG1179" s="94" t="str">
        <f t="shared" si="250"/>
        <v>≤60</v>
      </c>
      <c r="AH1179" s="94">
        <f t="shared" ca="1" si="251"/>
        <v>36</v>
      </c>
      <c r="AI1179" s="95">
        <f t="shared" si="259"/>
        <v>0</v>
      </c>
      <c r="AJ1179" s="95">
        <f t="shared" si="260"/>
        <v>0</v>
      </c>
      <c r="AK1179" s="96">
        <f t="shared" si="255"/>
        <v>0</v>
      </c>
      <c r="AL1179" s="96">
        <f t="shared" si="256"/>
        <v>0</v>
      </c>
    </row>
    <row r="1180" spans="2:38" s="97" customFormat="1" ht="39.6" x14ac:dyDescent="0.3">
      <c r="B1180" s="79">
        <f t="shared" si="257"/>
        <v>1177</v>
      </c>
      <c r="C1180" s="79"/>
      <c r="D1180" s="80" t="s">
        <v>95</v>
      </c>
      <c r="E1180" s="80"/>
      <c r="F1180" s="81"/>
      <c r="G1180" s="82" t="str">
        <f t="shared" si="258"/>
        <v xml:space="preserve">Группа от QF </v>
      </c>
      <c r="H1180" s="83"/>
      <c r="I1180" s="83"/>
      <c r="J1180" s="133"/>
      <c r="K1180" s="84"/>
      <c r="L1180" s="85"/>
      <c r="M1180" s="85"/>
      <c r="N1180" s="86"/>
      <c r="O1180" s="80"/>
      <c r="P1180" s="87"/>
      <c r="Q1180" s="88" t="str">
        <f t="shared" si="252"/>
        <v xml:space="preserve"> </v>
      </c>
      <c r="R1180" s="89"/>
      <c r="S1180" s="90" t="str">
        <f t="shared" si="253"/>
        <v xml:space="preserve"> </v>
      </c>
      <c r="T1180" s="90"/>
      <c r="U1180" s="90"/>
      <c r="V1180" s="90"/>
      <c r="W1180" s="90"/>
      <c r="X1180" s="87" t="s">
        <v>75</v>
      </c>
      <c r="Y1180" s="76"/>
      <c r="Z1180" s="91">
        <f t="shared" si="248"/>
        <v>0</v>
      </c>
      <c r="AA1180" s="88" t="str">
        <f t="shared" si="254"/>
        <v xml:space="preserve"> </v>
      </c>
      <c r="AB1180" s="91" t="str">
        <f t="shared" si="249"/>
        <v xml:space="preserve"> </v>
      </c>
      <c r="AC1180" s="78"/>
      <c r="AD1180" s="78"/>
      <c r="AE1180" s="78"/>
      <c r="AG1180" s="94" t="str">
        <f t="shared" si="250"/>
        <v>≤60</v>
      </c>
      <c r="AH1180" s="94">
        <f t="shared" ca="1" si="251"/>
        <v>37</v>
      </c>
      <c r="AI1180" s="95">
        <f t="shared" si="259"/>
        <v>0</v>
      </c>
      <c r="AJ1180" s="95">
        <f t="shared" si="260"/>
        <v>0</v>
      </c>
      <c r="AK1180" s="96">
        <f t="shared" si="255"/>
        <v>0</v>
      </c>
      <c r="AL1180" s="96">
        <f t="shared" si="256"/>
        <v>0</v>
      </c>
    </row>
    <row r="1181" spans="2:38" s="97" customFormat="1" ht="39.6" x14ac:dyDescent="0.3">
      <c r="B1181" s="79">
        <f t="shared" si="257"/>
        <v>1178</v>
      </c>
      <c r="C1181" s="79"/>
      <c r="D1181" s="80" t="s">
        <v>95</v>
      </c>
      <c r="E1181" s="80"/>
      <c r="F1181" s="81"/>
      <c r="G1181" s="82" t="str">
        <f t="shared" si="258"/>
        <v xml:space="preserve">Группа от QF </v>
      </c>
      <c r="H1181" s="83"/>
      <c r="I1181" s="83"/>
      <c r="J1181" s="133"/>
      <c r="K1181" s="84"/>
      <c r="L1181" s="85"/>
      <c r="M1181" s="85"/>
      <c r="N1181" s="86"/>
      <c r="O1181" s="80"/>
      <c r="P1181" s="87"/>
      <c r="Q1181" s="88" t="str">
        <f t="shared" si="252"/>
        <v xml:space="preserve"> </v>
      </c>
      <c r="R1181" s="89"/>
      <c r="S1181" s="90" t="str">
        <f t="shared" si="253"/>
        <v xml:space="preserve"> </v>
      </c>
      <c r="T1181" s="90"/>
      <c r="U1181" s="90"/>
      <c r="V1181" s="90"/>
      <c r="W1181" s="90"/>
      <c r="X1181" s="87" t="s">
        <v>75</v>
      </c>
      <c r="Y1181" s="76"/>
      <c r="Z1181" s="91">
        <f t="shared" si="248"/>
        <v>0</v>
      </c>
      <c r="AA1181" s="88" t="str">
        <f t="shared" si="254"/>
        <v xml:space="preserve"> </v>
      </c>
      <c r="AB1181" s="91" t="str">
        <f t="shared" si="249"/>
        <v xml:space="preserve"> </v>
      </c>
      <c r="AC1181" s="78"/>
      <c r="AD1181" s="78"/>
      <c r="AE1181" s="78"/>
      <c r="AG1181" s="94" t="str">
        <f t="shared" si="250"/>
        <v>≤60</v>
      </c>
      <c r="AH1181" s="94">
        <f t="shared" ca="1" si="251"/>
        <v>23</v>
      </c>
      <c r="AI1181" s="95">
        <f t="shared" si="259"/>
        <v>0</v>
      </c>
      <c r="AJ1181" s="95">
        <f t="shared" si="260"/>
        <v>0</v>
      </c>
      <c r="AK1181" s="96">
        <f t="shared" si="255"/>
        <v>0</v>
      </c>
      <c r="AL1181" s="96">
        <f t="shared" si="256"/>
        <v>0</v>
      </c>
    </row>
    <row r="1182" spans="2:38" s="97" customFormat="1" ht="39.6" x14ac:dyDescent="0.3">
      <c r="B1182" s="79">
        <f t="shared" si="257"/>
        <v>1179</v>
      </c>
      <c r="C1182" s="79"/>
      <c r="D1182" s="80" t="s">
        <v>95</v>
      </c>
      <c r="E1182" s="80"/>
      <c r="F1182" s="81"/>
      <c r="G1182" s="82" t="str">
        <f t="shared" si="258"/>
        <v xml:space="preserve">Группа от QF </v>
      </c>
      <c r="H1182" s="83"/>
      <c r="I1182" s="83"/>
      <c r="J1182" s="133"/>
      <c r="K1182" s="84"/>
      <c r="L1182" s="85"/>
      <c r="M1182" s="85"/>
      <c r="N1182" s="86"/>
      <c r="O1182" s="80"/>
      <c r="P1182" s="87"/>
      <c r="Q1182" s="88" t="str">
        <f t="shared" si="252"/>
        <v xml:space="preserve"> </v>
      </c>
      <c r="R1182" s="89"/>
      <c r="S1182" s="90" t="str">
        <f t="shared" si="253"/>
        <v xml:space="preserve"> </v>
      </c>
      <c r="T1182" s="90"/>
      <c r="U1182" s="90"/>
      <c r="V1182" s="90"/>
      <c r="W1182" s="90"/>
      <c r="X1182" s="87" t="s">
        <v>75</v>
      </c>
      <c r="Y1182" s="76"/>
      <c r="Z1182" s="91">
        <f t="shared" si="248"/>
        <v>0</v>
      </c>
      <c r="AA1182" s="88" t="str">
        <f t="shared" si="254"/>
        <v xml:space="preserve"> </v>
      </c>
      <c r="AB1182" s="91" t="str">
        <f t="shared" si="249"/>
        <v xml:space="preserve"> </v>
      </c>
      <c r="AC1182" s="78"/>
      <c r="AD1182" s="78"/>
      <c r="AE1182" s="78"/>
      <c r="AG1182" s="94" t="str">
        <f t="shared" si="250"/>
        <v>≤60</v>
      </c>
      <c r="AH1182" s="94">
        <f t="shared" ca="1" si="251"/>
        <v>32</v>
      </c>
      <c r="AI1182" s="95">
        <f t="shared" si="259"/>
        <v>0</v>
      </c>
      <c r="AJ1182" s="95">
        <f t="shared" si="260"/>
        <v>0</v>
      </c>
      <c r="AK1182" s="96">
        <f t="shared" si="255"/>
        <v>0</v>
      </c>
      <c r="AL1182" s="96">
        <f t="shared" si="256"/>
        <v>0</v>
      </c>
    </row>
    <row r="1183" spans="2:38" s="97" customFormat="1" ht="39.6" x14ac:dyDescent="0.3">
      <c r="B1183" s="79">
        <f t="shared" si="257"/>
        <v>1180</v>
      </c>
      <c r="C1183" s="79"/>
      <c r="D1183" s="80" t="s">
        <v>95</v>
      </c>
      <c r="E1183" s="80"/>
      <c r="F1183" s="81"/>
      <c r="G1183" s="82" t="str">
        <f t="shared" si="258"/>
        <v xml:space="preserve">Группа от QF </v>
      </c>
      <c r="H1183" s="83"/>
      <c r="I1183" s="83"/>
      <c r="J1183" s="133"/>
      <c r="K1183" s="84"/>
      <c r="L1183" s="85"/>
      <c r="M1183" s="85"/>
      <c r="N1183" s="86"/>
      <c r="O1183" s="80"/>
      <c r="P1183" s="87"/>
      <c r="Q1183" s="88" t="str">
        <f t="shared" si="252"/>
        <v xml:space="preserve"> </v>
      </c>
      <c r="R1183" s="89"/>
      <c r="S1183" s="90" t="str">
        <f t="shared" si="253"/>
        <v xml:space="preserve"> </v>
      </c>
      <c r="T1183" s="90"/>
      <c r="U1183" s="90"/>
      <c r="V1183" s="90"/>
      <c r="W1183" s="90"/>
      <c r="X1183" s="87" t="s">
        <v>75</v>
      </c>
      <c r="Y1183" s="76"/>
      <c r="Z1183" s="91">
        <f t="shared" si="248"/>
        <v>0</v>
      </c>
      <c r="AA1183" s="88" t="str">
        <f t="shared" si="254"/>
        <v xml:space="preserve"> </v>
      </c>
      <c r="AB1183" s="91" t="str">
        <f t="shared" si="249"/>
        <v xml:space="preserve"> </v>
      </c>
      <c r="AC1183" s="78"/>
      <c r="AD1183" s="78"/>
      <c r="AE1183" s="78"/>
      <c r="AG1183" s="94" t="str">
        <f t="shared" si="250"/>
        <v>≤60</v>
      </c>
      <c r="AH1183" s="94">
        <f t="shared" ca="1" si="251"/>
        <v>24</v>
      </c>
      <c r="AI1183" s="95">
        <f t="shared" si="259"/>
        <v>0</v>
      </c>
      <c r="AJ1183" s="95">
        <f t="shared" si="260"/>
        <v>0</v>
      </c>
      <c r="AK1183" s="96">
        <f t="shared" si="255"/>
        <v>0</v>
      </c>
      <c r="AL1183" s="96">
        <f t="shared" si="256"/>
        <v>0</v>
      </c>
    </row>
    <row r="1184" spans="2:38" s="97" customFormat="1" ht="39.6" x14ac:dyDescent="0.3">
      <c r="B1184" s="79">
        <f t="shared" si="257"/>
        <v>1181</v>
      </c>
      <c r="C1184" s="79"/>
      <c r="D1184" s="80" t="s">
        <v>95</v>
      </c>
      <c r="E1184" s="80"/>
      <c r="F1184" s="81"/>
      <c r="G1184" s="82" t="str">
        <f t="shared" si="258"/>
        <v xml:space="preserve">Группа от QF </v>
      </c>
      <c r="H1184" s="83"/>
      <c r="I1184" s="83"/>
      <c r="J1184" s="133"/>
      <c r="K1184" s="84"/>
      <c r="L1184" s="85"/>
      <c r="M1184" s="85"/>
      <c r="N1184" s="86"/>
      <c r="O1184" s="80"/>
      <c r="P1184" s="87"/>
      <c r="Q1184" s="88" t="str">
        <f t="shared" si="252"/>
        <v xml:space="preserve"> </v>
      </c>
      <c r="R1184" s="89"/>
      <c r="S1184" s="90" t="str">
        <f t="shared" si="253"/>
        <v xml:space="preserve"> </v>
      </c>
      <c r="T1184" s="90"/>
      <c r="U1184" s="90"/>
      <c r="V1184" s="90"/>
      <c r="W1184" s="90"/>
      <c r="X1184" s="87" t="s">
        <v>75</v>
      </c>
      <c r="Y1184" s="76"/>
      <c r="Z1184" s="91">
        <f t="shared" si="248"/>
        <v>0</v>
      </c>
      <c r="AA1184" s="88" t="str">
        <f t="shared" si="254"/>
        <v xml:space="preserve"> </v>
      </c>
      <c r="AB1184" s="91" t="str">
        <f t="shared" si="249"/>
        <v xml:space="preserve"> </v>
      </c>
      <c r="AC1184" s="78"/>
      <c r="AD1184" s="78"/>
      <c r="AE1184" s="78"/>
      <c r="AG1184" s="94" t="str">
        <f t="shared" si="250"/>
        <v>≤60</v>
      </c>
      <c r="AH1184" s="94">
        <f t="shared" ca="1" si="251"/>
        <v>26</v>
      </c>
      <c r="AI1184" s="95">
        <f t="shared" si="259"/>
        <v>0</v>
      </c>
      <c r="AJ1184" s="95">
        <f t="shared" si="260"/>
        <v>0</v>
      </c>
      <c r="AK1184" s="96">
        <f t="shared" si="255"/>
        <v>0</v>
      </c>
      <c r="AL1184" s="96">
        <f t="shared" si="256"/>
        <v>0</v>
      </c>
    </row>
    <row r="1185" spans="2:38" s="97" customFormat="1" ht="39.6" x14ac:dyDescent="0.3">
      <c r="B1185" s="79">
        <f t="shared" si="257"/>
        <v>1182</v>
      </c>
      <c r="C1185" s="79"/>
      <c r="D1185" s="80" t="s">
        <v>95</v>
      </c>
      <c r="E1185" s="80"/>
      <c r="F1185" s="81"/>
      <c r="G1185" s="82" t="str">
        <f t="shared" si="258"/>
        <v xml:space="preserve">Группа от QF </v>
      </c>
      <c r="H1185" s="83"/>
      <c r="I1185" s="83"/>
      <c r="J1185" s="133"/>
      <c r="K1185" s="84"/>
      <c r="L1185" s="85"/>
      <c r="M1185" s="85"/>
      <c r="N1185" s="86"/>
      <c r="O1185" s="80"/>
      <c r="P1185" s="87"/>
      <c r="Q1185" s="88" t="str">
        <f t="shared" si="252"/>
        <v xml:space="preserve"> </v>
      </c>
      <c r="R1185" s="89"/>
      <c r="S1185" s="90" t="str">
        <f t="shared" si="253"/>
        <v xml:space="preserve"> </v>
      </c>
      <c r="T1185" s="90"/>
      <c r="U1185" s="90"/>
      <c r="V1185" s="90"/>
      <c r="W1185" s="90"/>
      <c r="X1185" s="87" t="s">
        <v>75</v>
      </c>
      <c r="Y1185" s="76"/>
      <c r="Z1185" s="91">
        <f t="shared" si="248"/>
        <v>0</v>
      </c>
      <c r="AA1185" s="88" t="str">
        <f t="shared" si="254"/>
        <v xml:space="preserve"> </v>
      </c>
      <c r="AB1185" s="91" t="str">
        <f t="shared" si="249"/>
        <v xml:space="preserve"> </v>
      </c>
      <c r="AC1185" s="78"/>
      <c r="AD1185" s="78"/>
      <c r="AE1185" s="78"/>
      <c r="AG1185" s="94" t="str">
        <f t="shared" si="250"/>
        <v>≤60</v>
      </c>
      <c r="AH1185" s="94">
        <f t="shared" ca="1" si="251"/>
        <v>45</v>
      </c>
      <c r="AI1185" s="95">
        <f t="shared" si="259"/>
        <v>0</v>
      </c>
      <c r="AJ1185" s="95">
        <f t="shared" si="260"/>
        <v>0</v>
      </c>
      <c r="AK1185" s="96">
        <f t="shared" si="255"/>
        <v>0</v>
      </c>
      <c r="AL1185" s="96">
        <f t="shared" si="256"/>
        <v>0</v>
      </c>
    </row>
    <row r="1186" spans="2:38" s="97" customFormat="1" ht="39.6" x14ac:dyDescent="0.3">
      <c r="B1186" s="79">
        <f t="shared" si="257"/>
        <v>1183</v>
      </c>
      <c r="C1186" s="79"/>
      <c r="D1186" s="80" t="s">
        <v>95</v>
      </c>
      <c r="E1186" s="80"/>
      <c r="F1186" s="81"/>
      <c r="G1186" s="82" t="str">
        <f t="shared" si="258"/>
        <v xml:space="preserve">Группа от QF </v>
      </c>
      <c r="H1186" s="83"/>
      <c r="I1186" s="83"/>
      <c r="J1186" s="133"/>
      <c r="K1186" s="84"/>
      <c r="L1186" s="85"/>
      <c r="M1186" s="85"/>
      <c r="N1186" s="86"/>
      <c r="O1186" s="80"/>
      <c r="P1186" s="87"/>
      <c r="Q1186" s="88" t="str">
        <f t="shared" si="252"/>
        <v xml:space="preserve"> </v>
      </c>
      <c r="R1186" s="89"/>
      <c r="S1186" s="90" t="str">
        <f t="shared" si="253"/>
        <v xml:space="preserve"> </v>
      </c>
      <c r="T1186" s="90"/>
      <c r="U1186" s="90"/>
      <c r="V1186" s="90"/>
      <c r="W1186" s="90"/>
      <c r="X1186" s="87" t="s">
        <v>75</v>
      </c>
      <c r="Y1186" s="76"/>
      <c r="Z1186" s="91">
        <f t="shared" si="248"/>
        <v>0</v>
      </c>
      <c r="AA1186" s="88" t="str">
        <f t="shared" si="254"/>
        <v xml:space="preserve"> </v>
      </c>
      <c r="AB1186" s="91" t="str">
        <f t="shared" si="249"/>
        <v xml:space="preserve"> </v>
      </c>
      <c r="AC1186" s="78"/>
      <c r="AD1186" s="78"/>
      <c r="AE1186" s="78"/>
      <c r="AG1186" s="94" t="str">
        <f t="shared" si="250"/>
        <v>≤60</v>
      </c>
      <c r="AH1186" s="94">
        <f t="shared" ca="1" si="251"/>
        <v>37</v>
      </c>
      <c r="AI1186" s="95">
        <f t="shared" si="259"/>
        <v>0</v>
      </c>
      <c r="AJ1186" s="95">
        <f t="shared" si="260"/>
        <v>0</v>
      </c>
      <c r="AK1186" s="96">
        <f t="shared" si="255"/>
        <v>0</v>
      </c>
      <c r="AL1186" s="96">
        <f t="shared" si="256"/>
        <v>0</v>
      </c>
    </row>
    <row r="1187" spans="2:38" s="97" customFormat="1" ht="39.6" x14ac:dyDescent="0.3">
      <c r="B1187" s="79">
        <f t="shared" si="257"/>
        <v>1184</v>
      </c>
      <c r="C1187" s="79"/>
      <c r="D1187" s="80" t="s">
        <v>95</v>
      </c>
      <c r="E1187" s="80"/>
      <c r="F1187" s="81"/>
      <c r="G1187" s="82" t="str">
        <f t="shared" si="258"/>
        <v xml:space="preserve">Группа от QF </v>
      </c>
      <c r="H1187" s="83"/>
      <c r="I1187" s="83"/>
      <c r="J1187" s="133"/>
      <c r="K1187" s="84"/>
      <c r="L1187" s="85"/>
      <c r="M1187" s="85"/>
      <c r="N1187" s="86"/>
      <c r="O1187" s="80"/>
      <c r="P1187" s="87"/>
      <c r="Q1187" s="88" t="str">
        <f t="shared" si="252"/>
        <v xml:space="preserve"> </v>
      </c>
      <c r="R1187" s="89"/>
      <c r="S1187" s="90" t="str">
        <f t="shared" si="253"/>
        <v xml:space="preserve"> </v>
      </c>
      <c r="T1187" s="90"/>
      <c r="U1187" s="90"/>
      <c r="V1187" s="90"/>
      <c r="W1187" s="90"/>
      <c r="X1187" s="87" t="s">
        <v>75</v>
      </c>
      <c r="Y1187" s="76"/>
      <c r="Z1187" s="91">
        <f t="shared" si="248"/>
        <v>0</v>
      </c>
      <c r="AA1187" s="88" t="str">
        <f t="shared" si="254"/>
        <v xml:space="preserve"> </v>
      </c>
      <c r="AB1187" s="91" t="str">
        <f t="shared" si="249"/>
        <v xml:space="preserve"> </v>
      </c>
      <c r="AC1187" s="78"/>
      <c r="AD1187" s="78"/>
      <c r="AE1187" s="78"/>
      <c r="AG1187" s="94" t="str">
        <f t="shared" si="250"/>
        <v>≤60</v>
      </c>
      <c r="AH1187" s="94">
        <f t="shared" ca="1" si="251"/>
        <v>35</v>
      </c>
      <c r="AI1187" s="95">
        <f t="shared" si="259"/>
        <v>0</v>
      </c>
      <c r="AJ1187" s="95">
        <f t="shared" si="260"/>
        <v>0</v>
      </c>
      <c r="AK1187" s="96">
        <f t="shared" si="255"/>
        <v>0</v>
      </c>
      <c r="AL1187" s="96">
        <f t="shared" si="256"/>
        <v>0</v>
      </c>
    </row>
    <row r="1188" spans="2:38" s="97" customFormat="1" ht="39.6" x14ac:dyDescent="0.3">
      <c r="B1188" s="79">
        <f t="shared" si="257"/>
        <v>1185</v>
      </c>
      <c r="C1188" s="79"/>
      <c r="D1188" s="80" t="s">
        <v>95</v>
      </c>
      <c r="E1188" s="80"/>
      <c r="F1188" s="81"/>
      <c r="G1188" s="82" t="str">
        <f t="shared" si="258"/>
        <v xml:space="preserve">Группа от QF </v>
      </c>
      <c r="H1188" s="83"/>
      <c r="I1188" s="83"/>
      <c r="J1188" s="133"/>
      <c r="K1188" s="84"/>
      <c r="L1188" s="85"/>
      <c r="M1188" s="85"/>
      <c r="N1188" s="86"/>
      <c r="O1188" s="80"/>
      <c r="P1188" s="87"/>
      <c r="Q1188" s="88" t="str">
        <f t="shared" si="252"/>
        <v xml:space="preserve"> </v>
      </c>
      <c r="R1188" s="89"/>
      <c r="S1188" s="90" t="str">
        <f t="shared" si="253"/>
        <v xml:space="preserve"> </v>
      </c>
      <c r="T1188" s="90"/>
      <c r="U1188" s="90"/>
      <c r="V1188" s="90"/>
      <c r="W1188" s="90"/>
      <c r="X1188" s="87" t="s">
        <v>75</v>
      </c>
      <c r="Y1188" s="76"/>
      <c r="Z1188" s="91">
        <f t="shared" si="248"/>
        <v>0</v>
      </c>
      <c r="AA1188" s="88" t="str">
        <f t="shared" si="254"/>
        <v xml:space="preserve"> </v>
      </c>
      <c r="AB1188" s="91" t="str">
        <f t="shared" si="249"/>
        <v xml:space="preserve"> </v>
      </c>
      <c r="AC1188" s="78"/>
      <c r="AD1188" s="78"/>
      <c r="AE1188" s="78"/>
      <c r="AG1188" s="94" t="str">
        <f t="shared" si="250"/>
        <v>≤60</v>
      </c>
      <c r="AH1188" s="94">
        <f t="shared" ca="1" si="251"/>
        <v>41</v>
      </c>
      <c r="AI1188" s="95">
        <f t="shared" si="259"/>
        <v>0</v>
      </c>
      <c r="AJ1188" s="95">
        <f t="shared" si="260"/>
        <v>0</v>
      </c>
      <c r="AK1188" s="96">
        <f t="shared" si="255"/>
        <v>0</v>
      </c>
      <c r="AL1188" s="96">
        <f t="shared" si="256"/>
        <v>0</v>
      </c>
    </row>
    <row r="1189" spans="2:38" s="97" customFormat="1" ht="39.6" x14ac:dyDescent="0.3">
      <c r="B1189" s="79">
        <f t="shared" si="257"/>
        <v>1186</v>
      </c>
      <c r="C1189" s="79"/>
      <c r="D1189" s="80" t="s">
        <v>95</v>
      </c>
      <c r="E1189" s="80"/>
      <c r="F1189" s="81"/>
      <c r="G1189" s="82" t="str">
        <f t="shared" si="258"/>
        <v xml:space="preserve">Группа от QF </v>
      </c>
      <c r="H1189" s="83"/>
      <c r="I1189" s="83"/>
      <c r="J1189" s="133"/>
      <c r="K1189" s="84"/>
      <c r="L1189" s="85"/>
      <c r="M1189" s="85"/>
      <c r="N1189" s="86"/>
      <c r="O1189" s="80"/>
      <c r="P1189" s="87"/>
      <c r="Q1189" s="88" t="str">
        <f t="shared" si="252"/>
        <v xml:space="preserve"> </v>
      </c>
      <c r="R1189" s="89"/>
      <c r="S1189" s="90" t="str">
        <f t="shared" si="253"/>
        <v xml:space="preserve"> </v>
      </c>
      <c r="T1189" s="90"/>
      <c r="U1189" s="90"/>
      <c r="V1189" s="90"/>
      <c r="W1189" s="90"/>
      <c r="X1189" s="87" t="s">
        <v>75</v>
      </c>
      <c r="Y1189" s="76"/>
      <c r="Z1189" s="91">
        <f t="shared" si="248"/>
        <v>0</v>
      </c>
      <c r="AA1189" s="88" t="str">
        <f t="shared" si="254"/>
        <v xml:space="preserve"> </v>
      </c>
      <c r="AB1189" s="91" t="str">
        <f t="shared" si="249"/>
        <v xml:space="preserve"> </v>
      </c>
      <c r="AC1189" s="78"/>
      <c r="AD1189" s="78"/>
      <c r="AE1189" s="78"/>
      <c r="AG1189" s="94" t="str">
        <f t="shared" si="250"/>
        <v>≤60</v>
      </c>
      <c r="AH1189" s="94">
        <f t="shared" ca="1" si="251"/>
        <v>49</v>
      </c>
      <c r="AI1189" s="95">
        <f t="shared" si="259"/>
        <v>0</v>
      </c>
      <c r="AJ1189" s="95">
        <f t="shared" si="260"/>
        <v>0</v>
      </c>
      <c r="AK1189" s="96">
        <f t="shared" si="255"/>
        <v>0</v>
      </c>
      <c r="AL1189" s="96">
        <f t="shared" si="256"/>
        <v>0</v>
      </c>
    </row>
    <row r="1190" spans="2:38" s="97" customFormat="1" ht="39.6" x14ac:dyDescent="0.3">
      <c r="B1190" s="79">
        <f t="shared" si="257"/>
        <v>1187</v>
      </c>
      <c r="C1190" s="79"/>
      <c r="D1190" s="80" t="s">
        <v>95</v>
      </c>
      <c r="E1190" s="80"/>
      <c r="F1190" s="81"/>
      <c r="G1190" s="82" t="str">
        <f t="shared" si="258"/>
        <v xml:space="preserve">Группа от QF </v>
      </c>
      <c r="H1190" s="83"/>
      <c r="I1190" s="83"/>
      <c r="J1190" s="133"/>
      <c r="K1190" s="84"/>
      <c r="L1190" s="85"/>
      <c r="M1190" s="85"/>
      <c r="N1190" s="86"/>
      <c r="O1190" s="80"/>
      <c r="P1190" s="87"/>
      <c r="Q1190" s="88" t="str">
        <f t="shared" si="252"/>
        <v xml:space="preserve"> </v>
      </c>
      <c r="R1190" s="89"/>
      <c r="S1190" s="90" t="str">
        <f t="shared" si="253"/>
        <v xml:space="preserve"> </v>
      </c>
      <c r="T1190" s="90"/>
      <c r="U1190" s="90"/>
      <c r="V1190" s="90"/>
      <c r="W1190" s="90"/>
      <c r="X1190" s="87" t="s">
        <v>75</v>
      </c>
      <c r="Y1190" s="76"/>
      <c r="Z1190" s="91">
        <f t="shared" si="248"/>
        <v>0</v>
      </c>
      <c r="AA1190" s="88" t="str">
        <f t="shared" si="254"/>
        <v xml:space="preserve"> </v>
      </c>
      <c r="AB1190" s="91" t="str">
        <f t="shared" si="249"/>
        <v xml:space="preserve"> </v>
      </c>
      <c r="AC1190" s="78"/>
      <c r="AD1190" s="78"/>
      <c r="AE1190" s="78"/>
      <c r="AG1190" s="94" t="str">
        <f t="shared" si="250"/>
        <v>≤60</v>
      </c>
      <c r="AH1190" s="94">
        <f t="shared" ca="1" si="251"/>
        <v>46</v>
      </c>
      <c r="AI1190" s="95">
        <f t="shared" si="259"/>
        <v>0</v>
      </c>
      <c r="AJ1190" s="95">
        <f t="shared" si="260"/>
        <v>0</v>
      </c>
      <c r="AK1190" s="96">
        <f t="shared" si="255"/>
        <v>0</v>
      </c>
      <c r="AL1190" s="96">
        <f t="shared" si="256"/>
        <v>0</v>
      </c>
    </row>
    <row r="1191" spans="2:38" s="97" customFormat="1" ht="39.6" x14ac:dyDescent="0.3">
      <c r="B1191" s="79">
        <f t="shared" si="257"/>
        <v>1188</v>
      </c>
      <c r="C1191" s="79"/>
      <c r="D1191" s="80" t="s">
        <v>95</v>
      </c>
      <c r="E1191" s="80"/>
      <c r="F1191" s="81"/>
      <c r="G1191" s="82" t="str">
        <f t="shared" si="258"/>
        <v xml:space="preserve">Группа от QF </v>
      </c>
      <c r="H1191" s="83"/>
      <c r="I1191" s="83"/>
      <c r="J1191" s="133"/>
      <c r="K1191" s="84"/>
      <c r="L1191" s="85"/>
      <c r="M1191" s="85"/>
      <c r="N1191" s="86"/>
      <c r="O1191" s="80"/>
      <c r="P1191" s="87"/>
      <c r="Q1191" s="88" t="str">
        <f t="shared" si="252"/>
        <v xml:space="preserve"> </v>
      </c>
      <c r="R1191" s="89"/>
      <c r="S1191" s="90" t="str">
        <f t="shared" si="253"/>
        <v xml:space="preserve"> </v>
      </c>
      <c r="T1191" s="90"/>
      <c r="U1191" s="90"/>
      <c r="V1191" s="90"/>
      <c r="W1191" s="90"/>
      <c r="X1191" s="87" t="s">
        <v>75</v>
      </c>
      <c r="Y1191" s="76"/>
      <c r="Z1191" s="91">
        <f t="shared" si="248"/>
        <v>0</v>
      </c>
      <c r="AA1191" s="88" t="str">
        <f t="shared" si="254"/>
        <v xml:space="preserve"> </v>
      </c>
      <c r="AB1191" s="91" t="str">
        <f t="shared" si="249"/>
        <v xml:space="preserve"> </v>
      </c>
      <c r="AC1191" s="78"/>
      <c r="AD1191" s="78"/>
      <c r="AE1191" s="78"/>
      <c r="AG1191" s="94" t="str">
        <f t="shared" si="250"/>
        <v>≤60</v>
      </c>
      <c r="AH1191" s="94">
        <f t="shared" ca="1" si="251"/>
        <v>22</v>
      </c>
      <c r="AI1191" s="95">
        <f t="shared" si="259"/>
        <v>0</v>
      </c>
      <c r="AJ1191" s="95">
        <f t="shared" si="260"/>
        <v>0</v>
      </c>
      <c r="AK1191" s="96">
        <f t="shared" si="255"/>
        <v>0</v>
      </c>
      <c r="AL1191" s="96">
        <f t="shared" si="256"/>
        <v>0</v>
      </c>
    </row>
    <row r="1192" spans="2:38" s="97" customFormat="1" ht="39.6" x14ac:dyDescent="0.3">
      <c r="B1192" s="79">
        <f t="shared" si="257"/>
        <v>1189</v>
      </c>
      <c r="C1192" s="79"/>
      <c r="D1192" s="80" t="s">
        <v>95</v>
      </c>
      <c r="E1192" s="80"/>
      <c r="F1192" s="81"/>
      <c r="G1192" s="82" t="str">
        <f t="shared" si="258"/>
        <v xml:space="preserve">Группа от QF </v>
      </c>
      <c r="H1192" s="83"/>
      <c r="I1192" s="83"/>
      <c r="J1192" s="133"/>
      <c r="K1192" s="84"/>
      <c r="L1192" s="85"/>
      <c r="M1192" s="85"/>
      <c r="N1192" s="86"/>
      <c r="O1192" s="80"/>
      <c r="P1192" s="87"/>
      <c r="Q1192" s="88" t="str">
        <f t="shared" si="252"/>
        <v xml:space="preserve"> </v>
      </c>
      <c r="R1192" s="89"/>
      <c r="S1192" s="90" t="str">
        <f t="shared" si="253"/>
        <v xml:space="preserve"> </v>
      </c>
      <c r="T1192" s="90"/>
      <c r="U1192" s="90"/>
      <c r="V1192" s="90"/>
      <c r="W1192" s="90"/>
      <c r="X1192" s="87" t="s">
        <v>75</v>
      </c>
      <c r="Y1192" s="76"/>
      <c r="Z1192" s="91">
        <f t="shared" si="248"/>
        <v>0</v>
      </c>
      <c r="AA1192" s="88" t="str">
        <f t="shared" si="254"/>
        <v xml:space="preserve"> </v>
      </c>
      <c r="AB1192" s="91" t="str">
        <f t="shared" si="249"/>
        <v xml:space="preserve"> </v>
      </c>
      <c r="AC1192" s="78"/>
      <c r="AD1192" s="78"/>
      <c r="AE1192" s="78"/>
      <c r="AG1192" s="94" t="str">
        <f t="shared" si="250"/>
        <v>≤60</v>
      </c>
      <c r="AH1192" s="94">
        <f t="shared" ca="1" si="251"/>
        <v>25</v>
      </c>
      <c r="AI1192" s="95">
        <f t="shared" si="259"/>
        <v>0</v>
      </c>
      <c r="AJ1192" s="95">
        <f t="shared" si="260"/>
        <v>0</v>
      </c>
      <c r="AK1192" s="96">
        <f t="shared" si="255"/>
        <v>0</v>
      </c>
      <c r="AL1192" s="96">
        <f t="shared" si="256"/>
        <v>0</v>
      </c>
    </row>
    <row r="1193" spans="2:38" s="97" customFormat="1" ht="39.6" x14ac:dyDescent="0.3">
      <c r="B1193" s="79">
        <f t="shared" si="257"/>
        <v>1190</v>
      </c>
      <c r="C1193" s="79"/>
      <c r="D1193" s="80" t="s">
        <v>95</v>
      </c>
      <c r="E1193" s="80"/>
      <c r="F1193" s="81"/>
      <c r="G1193" s="82" t="str">
        <f t="shared" si="258"/>
        <v xml:space="preserve">Группа от QF </v>
      </c>
      <c r="H1193" s="83"/>
      <c r="I1193" s="83"/>
      <c r="J1193" s="133"/>
      <c r="K1193" s="84"/>
      <c r="L1193" s="85"/>
      <c r="M1193" s="85"/>
      <c r="N1193" s="86"/>
      <c r="O1193" s="80"/>
      <c r="P1193" s="87"/>
      <c r="Q1193" s="88" t="str">
        <f t="shared" si="252"/>
        <v xml:space="preserve"> </v>
      </c>
      <c r="R1193" s="89"/>
      <c r="S1193" s="90" t="str">
        <f t="shared" si="253"/>
        <v xml:space="preserve"> </v>
      </c>
      <c r="T1193" s="90"/>
      <c r="U1193" s="90"/>
      <c r="V1193" s="90"/>
      <c r="W1193" s="90"/>
      <c r="X1193" s="87" t="s">
        <v>75</v>
      </c>
      <c r="Y1193" s="76"/>
      <c r="Z1193" s="91">
        <f t="shared" si="248"/>
        <v>0</v>
      </c>
      <c r="AA1193" s="88" t="str">
        <f t="shared" si="254"/>
        <v xml:space="preserve"> </v>
      </c>
      <c r="AB1193" s="91" t="str">
        <f t="shared" si="249"/>
        <v xml:space="preserve"> </v>
      </c>
      <c r="AC1193" s="78"/>
      <c r="AD1193" s="78"/>
      <c r="AE1193" s="78"/>
      <c r="AG1193" s="94" t="str">
        <f t="shared" si="250"/>
        <v>≤60</v>
      </c>
      <c r="AH1193" s="94">
        <f t="shared" ca="1" si="251"/>
        <v>50</v>
      </c>
      <c r="AI1193" s="95">
        <f t="shared" si="259"/>
        <v>0</v>
      </c>
      <c r="AJ1193" s="95">
        <f t="shared" si="260"/>
        <v>0</v>
      </c>
      <c r="AK1193" s="96">
        <f t="shared" si="255"/>
        <v>0</v>
      </c>
      <c r="AL1193" s="96">
        <f t="shared" si="256"/>
        <v>0</v>
      </c>
    </row>
    <row r="1194" spans="2:38" s="97" customFormat="1" ht="39.6" x14ac:dyDescent="0.3">
      <c r="B1194" s="79">
        <f t="shared" si="257"/>
        <v>1191</v>
      </c>
      <c r="C1194" s="79"/>
      <c r="D1194" s="80" t="s">
        <v>95</v>
      </c>
      <c r="E1194" s="80"/>
      <c r="F1194" s="81"/>
      <c r="G1194" s="82" t="str">
        <f t="shared" si="258"/>
        <v xml:space="preserve">Группа от QF </v>
      </c>
      <c r="H1194" s="83"/>
      <c r="I1194" s="83"/>
      <c r="J1194" s="133"/>
      <c r="K1194" s="84"/>
      <c r="L1194" s="85"/>
      <c r="M1194" s="85"/>
      <c r="N1194" s="86"/>
      <c r="O1194" s="80"/>
      <c r="P1194" s="87"/>
      <c r="Q1194" s="88" t="str">
        <f t="shared" si="252"/>
        <v xml:space="preserve"> </v>
      </c>
      <c r="R1194" s="89"/>
      <c r="S1194" s="90" t="str">
        <f t="shared" si="253"/>
        <v xml:space="preserve"> </v>
      </c>
      <c r="T1194" s="90"/>
      <c r="U1194" s="90"/>
      <c r="V1194" s="90"/>
      <c r="W1194" s="90"/>
      <c r="X1194" s="87" t="s">
        <v>75</v>
      </c>
      <c r="Y1194" s="76"/>
      <c r="Z1194" s="91">
        <f t="shared" si="248"/>
        <v>0</v>
      </c>
      <c r="AA1194" s="88" t="str">
        <f t="shared" si="254"/>
        <v xml:space="preserve"> </v>
      </c>
      <c r="AB1194" s="91" t="str">
        <f t="shared" si="249"/>
        <v xml:space="preserve"> </v>
      </c>
      <c r="AC1194" s="78"/>
      <c r="AD1194" s="78"/>
      <c r="AE1194" s="78"/>
      <c r="AG1194" s="94" t="str">
        <f t="shared" si="250"/>
        <v>≤60</v>
      </c>
      <c r="AH1194" s="94">
        <f t="shared" ca="1" si="251"/>
        <v>39</v>
      </c>
      <c r="AI1194" s="95">
        <f t="shared" si="259"/>
        <v>0</v>
      </c>
      <c r="AJ1194" s="95">
        <f t="shared" si="260"/>
        <v>0</v>
      </c>
      <c r="AK1194" s="96">
        <f t="shared" si="255"/>
        <v>0</v>
      </c>
      <c r="AL1194" s="96">
        <f t="shared" si="256"/>
        <v>0</v>
      </c>
    </row>
    <row r="1195" spans="2:38" s="97" customFormat="1" ht="39.6" x14ac:dyDescent="0.3">
      <c r="B1195" s="79">
        <f t="shared" si="257"/>
        <v>1192</v>
      </c>
      <c r="C1195" s="79"/>
      <c r="D1195" s="80" t="s">
        <v>95</v>
      </c>
      <c r="E1195" s="80"/>
      <c r="F1195" s="81"/>
      <c r="G1195" s="82" t="str">
        <f t="shared" si="258"/>
        <v xml:space="preserve">Группа от QF </v>
      </c>
      <c r="H1195" s="83"/>
      <c r="I1195" s="83"/>
      <c r="J1195" s="133"/>
      <c r="K1195" s="84"/>
      <c r="L1195" s="85"/>
      <c r="M1195" s="85"/>
      <c r="N1195" s="86"/>
      <c r="O1195" s="80"/>
      <c r="P1195" s="87"/>
      <c r="Q1195" s="88" t="str">
        <f t="shared" si="252"/>
        <v xml:space="preserve"> </v>
      </c>
      <c r="R1195" s="89"/>
      <c r="S1195" s="90" t="str">
        <f t="shared" si="253"/>
        <v xml:space="preserve"> </v>
      </c>
      <c r="T1195" s="90"/>
      <c r="U1195" s="90"/>
      <c r="V1195" s="90"/>
      <c r="W1195" s="90"/>
      <c r="X1195" s="87" t="s">
        <v>75</v>
      </c>
      <c r="Y1195" s="76"/>
      <c r="Z1195" s="91">
        <f t="shared" si="248"/>
        <v>0</v>
      </c>
      <c r="AA1195" s="88" t="str">
        <f t="shared" si="254"/>
        <v xml:space="preserve"> </v>
      </c>
      <c r="AB1195" s="91" t="str">
        <f t="shared" si="249"/>
        <v xml:space="preserve"> </v>
      </c>
      <c r="AC1195" s="78"/>
      <c r="AD1195" s="78"/>
      <c r="AE1195" s="78"/>
      <c r="AG1195" s="94" t="str">
        <f t="shared" si="250"/>
        <v>≤60</v>
      </c>
      <c r="AH1195" s="94">
        <f t="shared" ca="1" si="251"/>
        <v>29</v>
      </c>
      <c r="AI1195" s="95">
        <f t="shared" si="259"/>
        <v>0</v>
      </c>
      <c r="AJ1195" s="95">
        <f t="shared" si="260"/>
        <v>0</v>
      </c>
      <c r="AK1195" s="96">
        <f t="shared" si="255"/>
        <v>0</v>
      </c>
      <c r="AL1195" s="96">
        <f t="shared" si="256"/>
        <v>0</v>
      </c>
    </row>
    <row r="1196" spans="2:38" s="97" customFormat="1" ht="39.6" x14ac:dyDescent="0.3">
      <c r="B1196" s="79">
        <f t="shared" si="257"/>
        <v>1193</v>
      </c>
      <c r="C1196" s="79"/>
      <c r="D1196" s="80" t="s">
        <v>95</v>
      </c>
      <c r="E1196" s="80"/>
      <c r="F1196" s="81"/>
      <c r="G1196" s="82" t="str">
        <f t="shared" si="258"/>
        <v xml:space="preserve">Группа от QF </v>
      </c>
      <c r="H1196" s="83"/>
      <c r="I1196" s="83"/>
      <c r="J1196" s="133"/>
      <c r="K1196" s="84"/>
      <c r="L1196" s="85"/>
      <c r="M1196" s="85"/>
      <c r="N1196" s="86"/>
      <c r="O1196" s="80"/>
      <c r="P1196" s="87"/>
      <c r="Q1196" s="88" t="str">
        <f t="shared" si="252"/>
        <v xml:space="preserve"> </v>
      </c>
      <c r="R1196" s="89"/>
      <c r="S1196" s="90" t="str">
        <f t="shared" si="253"/>
        <v xml:space="preserve"> </v>
      </c>
      <c r="T1196" s="90"/>
      <c r="U1196" s="90"/>
      <c r="V1196" s="90"/>
      <c r="W1196" s="90"/>
      <c r="X1196" s="87" t="s">
        <v>75</v>
      </c>
      <c r="Y1196" s="76"/>
      <c r="Z1196" s="91">
        <f t="shared" si="248"/>
        <v>0</v>
      </c>
      <c r="AA1196" s="88" t="str">
        <f t="shared" si="254"/>
        <v xml:space="preserve"> </v>
      </c>
      <c r="AB1196" s="91" t="str">
        <f t="shared" si="249"/>
        <v xml:space="preserve"> </v>
      </c>
      <c r="AC1196" s="78"/>
      <c r="AD1196" s="78"/>
      <c r="AE1196" s="78"/>
      <c r="AG1196" s="94" t="str">
        <f t="shared" si="250"/>
        <v>≤60</v>
      </c>
      <c r="AH1196" s="94">
        <f t="shared" ca="1" si="251"/>
        <v>20</v>
      </c>
      <c r="AI1196" s="95">
        <f t="shared" si="259"/>
        <v>0</v>
      </c>
      <c r="AJ1196" s="95">
        <f t="shared" si="260"/>
        <v>0</v>
      </c>
      <c r="AK1196" s="96">
        <f t="shared" si="255"/>
        <v>0</v>
      </c>
      <c r="AL1196" s="96">
        <f t="shared" si="256"/>
        <v>0</v>
      </c>
    </row>
    <row r="1197" spans="2:38" s="97" customFormat="1" ht="39.6" x14ac:dyDescent="0.3">
      <c r="B1197" s="79">
        <f t="shared" si="257"/>
        <v>1194</v>
      </c>
      <c r="C1197" s="79"/>
      <c r="D1197" s="80" t="s">
        <v>95</v>
      </c>
      <c r="E1197" s="80"/>
      <c r="F1197" s="81"/>
      <c r="G1197" s="82" t="str">
        <f t="shared" si="258"/>
        <v xml:space="preserve">Группа от QF </v>
      </c>
      <c r="H1197" s="83"/>
      <c r="I1197" s="83"/>
      <c r="J1197" s="133"/>
      <c r="K1197" s="84"/>
      <c r="L1197" s="85"/>
      <c r="M1197" s="85"/>
      <c r="N1197" s="86"/>
      <c r="O1197" s="80"/>
      <c r="P1197" s="87"/>
      <c r="Q1197" s="88" t="str">
        <f t="shared" si="252"/>
        <v xml:space="preserve"> </v>
      </c>
      <c r="R1197" s="89"/>
      <c r="S1197" s="90" t="str">
        <f t="shared" si="253"/>
        <v xml:space="preserve"> </v>
      </c>
      <c r="T1197" s="90"/>
      <c r="U1197" s="90"/>
      <c r="V1197" s="90"/>
      <c r="W1197" s="90"/>
      <c r="X1197" s="87" t="s">
        <v>75</v>
      </c>
      <c r="Y1197" s="76"/>
      <c r="Z1197" s="91">
        <f t="shared" si="248"/>
        <v>0</v>
      </c>
      <c r="AA1197" s="88" t="str">
        <f t="shared" si="254"/>
        <v xml:space="preserve"> </v>
      </c>
      <c r="AB1197" s="91" t="str">
        <f t="shared" si="249"/>
        <v xml:space="preserve"> </v>
      </c>
      <c r="AC1197" s="78"/>
      <c r="AD1197" s="78"/>
      <c r="AE1197" s="78"/>
      <c r="AG1197" s="94" t="str">
        <f t="shared" si="250"/>
        <v>≤60</v>
      </c>
      <c r="AH1197" s="94">
        <f t="shared" ca="1" si="251"/>
        <v>31</v>
      </c>
      <c r="AI1197" s="95">
        <f t="shared" si="259"/>
        <v>0</v>
      </c>
      <c r="AJ1197" s="95">
        <f t="shared" si="260"/>
        <v>0</v>
      </c>
      <c r="AK1197" s="96">
        <f t="shared" si="255"/>
        <v>0</v>
      </c>
      <c r="AL1197" s="96">
        <f t="shared" si="256"/>
        <v>0</v>
      </c>
    </row>
    <row r="1198" spans="2:38" s="97" customFormat="1" ht="39.6" x14ac:dyDescent="0.3">
      <c r="B1198" s="79">
        <f t="shared" si="257"/>
        <v>1195</v>
      </c>
      <c r="C1198" s="79"/>
      <c r="D1198" s="80" t="s">
        <v>95</v>
      </c>
      <c r="E1198" s="80"/>
      <c r="F1198" s="81"/>
      <c r="G1198" s="82" t="str">
        <f t="shared" si="258"/>
        <v xml:space="preserve">Группа от QF </v>
      </c>
      <c r="H1198" s="83"/>
      <c r="I1198" s="83"/>
      <c r="J1198" s="133"/>
      <c r="K1198" s="84"/>
      <c r="L1198" s="85"/>
      <c r="M1198" s="85"/>
      <c r="N1198" s="86"/>
      <c r="O1198" s="80"/>
      <c r="P1198" s="87"/>
      <c r="Q1198" s="88" t="str">
        <f t="shared" si="252"/>
        <v xml:space="preserve"> </v>
      </c>
      <c r="R1198" s="89"/>
      <c r="S1198" s="90" t="str">
        <f t="shared" si="253"/>
        <v xml:space="preserve"> </v>
      </c>
      <c r="T1198" s="90"/>
      <c r="U1198" s="90"/>
      <c r="V1198" s="90"/>
      <c r="W1198" s="90"/>
      <c r="X1198" s="87" t="s">
        <v>75</v>
      </c>
      <c r="Y1198" s="76"/>
      <c r="Z1198" s="91">
        <f t="shared" si="248"/>
        <v>0</v>
      </c>
      <c r="AA1198" s="88" t="str">
        <f t="shared" si="254"/>
        <v xml:space="preserve"> </v>
      </c>
      <c r="AB1198" s="91" t="str">
        <f t="shared" si="249"/>
        <v xml:space="preserve"> </v>
      </c>
      <c r="AC1198" s="78"/>
      <c r="AD1198" s="78"/>
      <c r="AE1198" s="78"/>
      <c r="AG1198" s="94" t="str">
        <f t="shared" si="250"/>
        <v>≤60</v>
      </c>
      <c r="AH1198" s="94">
        <f t="shared" ca="1" si="251"/>
        <v>43</v>
      </c>
      <c r="AI1198" s="95">
        <f t="shared" si="259"/>
        <v>0</v>
      </c>
      <c r="AJ1198" s="95">
        <f t="shared" si="260"/>
        <v>0</v>
      </c>
      <c r="AK1198" s="96">
        <f t="shared" si="255"/>
        <v>0</v>
      </c>
      <c r="AL1198" s="96">
        <f t="shared" si="256"/>
        <v>0</v>
      </c>
    </row>
    <row r="1199" spans="2:38" s="97" customFormat="1" ht="39.6" x14ac:dyDescent="0.3">
      <c r="B1199" s="79">
        <f t="shared" si="257"/>
        <v>1196</v>
      </c>
      <c r="C1199" s="79"/>
      <c r="D1199" s="80" t="s">
        <v>95</v>
      </c>
      <c r="E1199" s="80"/>
      <c r="F1199" s="81"/>
      <c r="G1199" s="82" t="str">
        <f t="shared" si="258"/>
        <v xml:space="preserve">Группа от QF </v>
      </c>
      <c r="H1199" s="83"/>
      <c r="I1199" s="83"/>
      <c r="J1199" s="133"/>
      <c r="K1199" s="84"/>
      <c r="L1199" s="85"/>
      <c r="M1199" s="85"/>
      <c r="N1199" s="86"/>
      <c r="O1199" s="80"/>
      <c r="P1199" s="87"/>
      <c r="Q1199" s="88" t="str">
        <f t="shared" si="252"/>
        <v xml:space="preserve"> </v>
      </c>
      <c r="R1199" s="89"/>
      <c r="S1199" s="90" t="str">
        <f t="shared" si="253"/>
        <v xml:space="preserve"> </v>
      </c>
      <c r="T1199" s="90"/>
      <c r="U1199" s="90"/>
      <c r="V1199" s="90"/>
      <c r="W1199" s="90"/>
      <c r="X1199" s="87" t="s">
        <v>75</v>
      </c>
      <c r="Y1199" s="76"/>
      <c r="Z1199" s="91">
        <f t="shared" si="248"/>
        <v>0</v>
      </c>
      <c r="AA1199" s="88" t="str">
        <f t="shared" si="254"/>
        <v xml:space="preserve"> </v>
      </c>
      <c r="AB1199" s="91" t="str">
        <f t="shared" si="249"/>
        <v xml:space="preserve"> </v>
      </c>
      <c r="AC1199" s="78"/>
      <c r="AD1199" s="78"/>
      <c r="AE1199" s="78"/>
      <c r="AG1199" s="94" t="str">
        <f t="shared" si="250"/>
        <v>≤60</v>
      </c>
      <c r="AH1199" s="94">
        <f t="shared" ca="1" si="251"/>
        <v>35</v>
      </c>
      <c r="AI1199" s="95">
        <f t="shared" si="259"/>
        <v>0</v>
      </c>
      <c r="AJ1199" s="95">
        <f t="shared" si="260"/>
        <v>0</v>
      </c>
      <c r="AK1199" s="96">
        <f t="shared" si="255"/>
        <v>0</v>
      </c>
      <c r="AL1199" s="96">
        <f t="shared" si="256"/>
        <v>0</v>
      </c>
    </row>
    <row r="1200" spans="2:38" s="97" customFormat="1" ht="39.6" x14ac:dyDescent="0.3">
      <c r="B1200" s="79">
        <f t="shared" si="257"/>
        <v>1197</v>
      </c>
      <c r="C1200" s="79"/>
      <c r="D1200" s="80" t="s">
        <v>95</v>
      </c>
      <c r="E1200" s="80"/>
      <c r="F1200" s="81"/>
      <c r="G1200" s="82" t="str">
        <f t="shared" si="258"/>
        <v xml:space="preserve">Группа от QF </v>
      </c>
      <c r="H1200" s="83"/>
      <c r="I1200" s="83"/>
      <c r="J1200" s="133"/>
      <c r="K1200" s="84"/>
      <c r="L1200" s="85"/>
      <c r="M1200" s="85"/>
      <c r="N1200" s="86"/>
      <c r="O1200" s="80"/>
      <c r="P1200" s="87"/>
      <c r="Q1200" s="88" t="str">
        <f t="shared" si="252"/>
        <v xml:space="preserve"> </v>
      </c>
      <c r="R1200" s="89"/>
      <c r="S1200" s="90" t="str">
        <f t="shared" si="253"/>
        <v xml:space="preserve"> </v>
      </c>
      <c r="T1200" s="90"/>
      <c r="U1200" s="90"/>
      <c r="V1200" s="90"/>
      <c r="W1200" s="90"/>
      <c r="X1200" s="87" t="s">
        <v>75</v>
      </c>
      <c r="Y1200" s="76"/>
      <c r="Z1200" s="91">
        <f t="shared" si="248"/>
        <v>0</v>
      </c>
      <c r="AA1200" s="88" t="str">
        <f t="shared" si="254"/>
        <v xml:space="preserve"> </v>
      </c>
      <c r="AB1200" s="91" t="str">
        <f t="shared" si="249"/>
        <v xml:space="preserve"> </v>
      </c>
      <c r="AC1200" s="78"/>
      <c r="AD1200" s="78"/>
      <c r="AE1200" s="78"/>
      <c r="AG1200" s="94" t="str">
        <f t="shared" si="250"/>
        <v>≤60</v>
      </c>
      <c r="AH1200" s="94">
        <f t="shared" ca="1" si="251"/>
        <v>38</v>
      </c>
      <c r="AI1200" s="95">
        <f t="shared" si="259"/>
        <v>0</v>
      </c>
      <c r="AJ1200" s="95">
        <f t="shared" si="260"/>
        <v>0</v>
      </c>
      <c r="AK1200" s="96">
        <f t="shared" si="255"/>
        <v>0</v>
      </c>
      <c r="AL1200" s="96">
        <f t="shared" si="256"/>
        <v>0</v>
      </c>
    </row>
    <row r="1201" spans="2:38" s="97" customFormat="1" ht="39.6" x14ac:dyDescent="0.3">
      <c r="B1201" s="79">
        <f t="shared" si="257"/>
        <v>1198</v>
      </c>
      <c r="C1201" s="79"/>
      <c r="D1201" s="80" t="s">
        <v>95</v>
      </c>
      <c r="E1201" s="80"/>
      <c r="F1201" s="81"/>
      <c r="G1201" s="82" t="str">
        <f t="shared" si="258"/>
        <v xml:space="preserve">Группа от QF </v>
      </c>
      <c r="H1201" s="83"/>
      <c r="I1201" s="83"/>
      <c r="J1201" s="133"/>
      <c r="K1201" s="84"/>
      <c r="L1201" s="85"/>
      <c r="M1201" s="85"/>
      <c r="N1201" s="86"/>
      <c r="O1201" s="80"/>
      <c r="P1201" s="87"/>
      <c r="Q1201" s="88" t="str">
        <f t="shared" si="252"/>
        <v xml:space="preserve"> </v>
      </c>
      <c r="R1201" s="89"/>
      <c r="S1201" s="90" t="str">
        <f t="shared" si="253"/>
        <v xml:space="preserve"> </v>
      </c>
      <c r="T1201" s="90"/>
      <c r="U1201" s="90"/>
      <c r="V1201" s="90"/>
      <c r="W1201" s="90"/>
      <c r="X1201" s="87" t="s">
        <v>75</v>
      </c>
      <c r="Y1201" s="76"/>
      <c r="Z1201" s="91">
        <f t="shared" si="248"/>
        <v>0</v>
      </c>
      <c r="AA1201" s="88" t="str">
        <f t="shared" si="254"/>
        <v xml:space="preserve"> </v>
      </c>
      <c r="AB1201" s="91" t="str">
        <f t="shared" si="249"/>
        <v xml:space="preserve"> </v>
      </c>
      <c r="AC1201" s="78"/>
      <c r="AD1201" s="78"/>
      <c r="AE1201" s="78"/>
      <c r="AG1201" s="94" t="str">
        <f t="shared" si="250"/>
        <v>≤60</v>
      </c>
      <c r="AH1201" s="94">
        <f t="shared" ca="1" si="251"/>
        <v>24</v>
      </c>
      <c r="AI1201" s="95">
        <f t="shared" si="259"/>
        <v>0</v>
      </c>
      <c r="AJ1201" s="95">
        <f t="shared" si="260"/>
        <v>0</v>
      </c>
      <c r="AK1201" s="96">
        <f t="shared" si="255"/>
        <v>0</v>
      </c>
      <c r="AL1201" s="96">
        <f t="shared" si="256"/>
        <v>0</v>
      </c>
    </row>
    <row r="1202" spans="2:38" s="97" customFormat="1" ht="39.6" x14ac:dyDescent="0.3">
      <c r="B1202" s="79">
        <f t="shared" si="257"/>
        <v>1199</v>
      </c>
      <c r="C1202" s="79"/>
      <c r="D1202" s="80" t="s">
        <v>95</v>
      </c>
      <c r="E1202" s="80"/>
      <c r="F1202" s="81"/>
      <c r="G1202" s="82" t="str">
        <f t="shared" si="258"/>
        <v xml:space="preserve">Группа от QF </v>
      </c>
      <c r="H1202" s="83"/>
      <c r="I1202" s="83"/>
      <c r="J1202" s="133"/>
      <c r="K1202" s="84"/>
      <c r="L1202" s="85"/>
      <c r="M1202" s="85"/>
      <c r="N1202" s="86"/>
      <c r="O1202" s="80"/>
      <c r="P1202" s="87"/>
      <c r="Q1202" s="88" t="str">
        <f t="shared" si="252"/>
        <v xml:space="preserve"> </v>
      </c>
      <c r="R1202" s="89"/>
      <c r="S1202" s="90" t="str">
        <f t="shared" si="253"/>
        <v xml:space="preserve"> </v>
      </c>
      <c r="T1202" s="90"/>
      <c r="U1202" s="90"/>
      <c r="V1202" s="90"/>
      <c r="W1202" s="90"/>
      <c r="X1202" s="87" t="s">
        <v>75</v>
      </c>
      <c r="Y1202" s="76"/>
      <c r="Z1202" s="91">
        <f t="shared" si="248"/>
        <v>0</v>
      </c>
      <c r="AA1202" s="88" t="str">
        <f t="shared" si="254"/>
        <v xml:space="preserve"> </v>
      </c>
      <c r="AB1202" s="91" t="str">
        <f t="shared" si="249"/>
        <v xml:space="preserve"> </v>
      </c>
      <c r="AC1202" s="78"/>
      <c r="AD1202" s="78"/>
      <c r="AE1202" s="78"/>
      <c r="AG1202" s="94" t="str">
        <f t="shared" si="250"/>
        <v>≤60</v>
      </c>
      <c r="AH1202" s="94">
        <f t="shared" ca="1" si="251"/>
        <v>46</v>
      </c>
      <c r="AI1202" s="95">
        <f t="shared" si="259"/>
        <v>0</v>
      </c>
      <c r="AJ1202" s="95">
        <f t="shared" si="260"/>
        <v>0</v>
      </c>
      <c r="AK1202" s="96">
        <f t="shared" si="255"/>
        <v>0</v>
      </c>
      <c r="AL1202" s="96">
        <f t="shared" si="256"/>
        <v>0</v>
      </c>
    </row>
    <row r="1203" spans="2:38" s="97" customFormat="1" ht="39.6" x14ac:dyDescent="0.3">
      <c r="B1203" s="79">
        <f t="shared" si="257"/>
        <v>1200</v>
      </c>
      <c r="C1203" s="79"/>
      <c r="D1203" s="80" t="s">
        <v>95</v>
      </c>
      <c r="E1203" s="80"/>
      <c r="F1203" s="81"/>
      <c r="G1203" s="82" t="str">
        <f t="shared" si="258"/>
        <v xml:space="preserve">Группа от QF </v>
      </c>
      <c r="H1203" s="83"/>
      <c r="I1203" s="83"/>
      <c r="J1203" s="133"/>
      <c r="K1203" s="84"/>
      <c r="L1203" s="85"/>
      <c r="M1203" s="85"/>
      <c r="N1203" s="86"/>
      <c r="O1203" s="80"/>
      <c r="P1203" s="87"/>
      <c r="Q1203" s="88" t="str">
        <f t="shared" si="252"/>
        <v xml:space="preserve"> </v>
      </c>
      <c r="R1203" s="89"/>
      <c r="S1203" s="90" t="str">
        <f t="shared" si="253"/>
        <v xml:space="preserve"> </v>
      </c>
      <c r="T1203" s="90"/>
      <c r="U1203" s="90"/>
      <c r="V1203" s="90"/>
      <c r="W1203" s="90"/>
      <c r="X1203" s="87" t="s">
        <v>75</v>
      </c>
      <c r="Y1203" s="76"/>
      <c r="Z1203" s="91">
        <f t="shared" si="248"/>
        <v>0</v>
      </c>
      <c r="AA1203" s="88" t="str">
        <f t="shared" si="254"/>
        <v xml:space="preserve"> </v>
      </c>
      <c r="AB1203" s="91" t="str">
        <f t="shared" si="249"/>
        <v xml:space="preserve"> </v>
      </c>
      <c r="AC1203" s="78"/>
      <c r="AD1203" s="78"/>
      <c r="AE1203" s="78"/>
      <c r="AG1203" s="94" t="str">
        <f t="shared" si="250"/>
        <v>≤60</v>
      </c>
      <c r="AH1203" s="94">
        <f t="shared" ca="1" si="251"/>
        <v>21</v>
      </c>
      <c r="AI1203" s="95">
        <f t="shared" si="259"/>
        <v>0</v>
      </c>
      <c r="AJ1203" s="95">
        <f t="shared" si="260"/>
        <v>0</v>
      </c>
      <c r="AK1203" s="96">
        <f t="shared" si="255"/>
        <v>0</v>
      </c>
      <c r="AL1203" s="96">
        <f t="shared" si="256"/>
        <v>0</v>
      </c>
    </row>
    <row r="1204" spans="2:38" s="97" customFormat="1" ht="39.6" x14ac:dyDescent="0.3">
      <c r="B1204" s="79">
        <f t="shared" si="257"/>
        <v>1201</v>
      </c>
      <c r="C1204" s="79"/>
      <c r="D1204" s="80" t="s">
        <v>95</v>
      </c>
      <c r="E1204" s="80"/>
      <c r="F1204" s="81"/>
      <c r="G1204" s="82" t="str">
        <f t="shared" si="258"/>
        <v xml:space="preserve">Группа от QF </v>
      </c>
      <c r="H1204" s="83"/>
      <c r="I1204" s="83"/>
      <c r="J1204" s="133"/>
      <c r="K1204" s="84"/>
      <c r="L1204" s="85"/>
      <c r="M1204" s="85"/>
      <c r="N1204" s="86"/>
      <c r="O1204" s="80"/>
      <c r="P1204" s="87"/>
      <c r="Q1204" s="88" t="str">
        <f t="shared" si="252"/>
        <v xml:space="preserve"> </v>
      </c>
      <c r="R1204" s="89"/>
      <c r="S1204" s="90" t="str">
        <f t="shared" si="253"/>
        <v xml:space="preserve"> </v>
      </c>
      <c r="T1204" s="90"/>
      <c r="U1204" s="90"/>
      <c r="V1204" s="90"/>
      <c r="W1204" s="90"/>
      <c r="X1204" s="87" t="s">
        <v>75</v>
      </c>
      <c r="Y1204" s="76"/>
      <c r="Z1204" s="91">
        <f t="shared" si="248"/>
        <v>0</v>
      </c>
      <c r="AA1204" s="88" t="str">
        <f t="shared" si="254"/>
        <v xml:space="preserve"> </v>
      </c>
      <c r="AB1204" s="91" t="str">
        <f t="shared" si="249"/>
        <v xml:space="preserve"> </v>
      </c>
      <c r="AC1204" s="78"/>
      <c r="AD1204" s="78"/>
      <c r="AE1204" s="78"/>
      <c r="AG1204" s="94" t="str">
        <f t="shared" si="250"/>
        <v>≤60</v>
      </c>
      <c r="AH1204" s="94">
        <f t="shared" ca="1" si="251"/>
        <v>37</v>
      </c>
      <c r="AI1204" s="95">
        <f t="shared" si="259"/>
        <v>0</v>
      </c>
      <c r="AJ1204" s="95">
        <f t="shared" si="260"/>
        <v>0</v>
      </c>
      <c r="AK1204" s="96">
        <f t="shared" si="255"/>
        <v>0</v>
      </c>
      <c r="AL1204" s="96">
        <f t="shared" si="256"/>
        <v>0</v>
      </c>
    </row>
    <row r="1205" spans="2:38" s="97" customFormat="1" ht="39.6" x14ac:dyDescent="0.3">
      <c r="B1205" s="79">
        <f t="shared" si="257"/>
        <v>1202</v>
      </c>
      <c r="C1205" s="79"/>
      <c r="D1205" s="80" t="s">
        <v>95</v>
      </c>
      <c r="E1205" s="80"/>
      <c r="F1205" s="81"/>
      <c r="G1205" s="82" t="str">
        <f t="shared" si="258"/>
        <v xml:space="preserve">Группа от QF </v>
      </c>
      <c r="H1205" s="83"/>
      <c r="I1205" s="83"/>
      <c r="J1205" s="133"/>
      <c r="K1205" s="84"/>
      <c r="L1205" s="85"/>
      <c r="M1205" s="85"/>
      <c r="N1205" s="86"/>
      <c r="O1205" s="80"/>
      <c r="P1205" s="87"/>
      <c r="Q1205" s="88" t="str">
        <f t="shared" si="252"/>
        <v xml:space="preserve"> </v>
      </c>
      <c r="R1205" s="89"/>
      <c r="S1205" s="90" t="str">
        <f t="shared" si="253"/>
        <v xml:space="preserve"> </v>
      </c>
      <c r="T1205" s="90"/>
      <c r="U1205" s="90"/>
      <c r="V1205" s="90"/>
      <c r="W1205" s="90"/>
      <c r="X1205" s="87" t="s">
        <v>75</v>
      </c>
      <c r="Y1205" s="76"/>
      <c r="Z1205" s="91">
        <f t="shared" si="248"/>
        <v>0</v>
      </c>
      <c r="AA1205" s="88" t="str">
        <f t="shared" si="254"/>
        <v xml:space="preserve"> </v>
      </c>
      <c r="AB1205" s="91" t="str">
        <f t="shared" si="249"/>
        <v xml:space="preserve"> </v>
      </c>
      <c r="AC1205" s="78"/>
      <c r="AD1205" s="78"/>
      <c r="AE1205" s="78"/>
      <c r="AG1205" s="94" t="str">
        <f t="shared" si="250"/>
        <v>≤60</v>
      </c>
      <c r="AH1205" s="94">
        <f t="shared" ca="1" si="251"/>
        <v>49</v>
      </c>
      <c r="AI1205" s="95">
        <f t="shared" si="259"/>
        <v>0</v>
      </c>
      <c r="AJ1205" s="95">
        <f t="shared" si="260"/>
        <v>0</v>
      </c>
      <c r="AK1205" s="96">
        <f t="shared" si="255"/>
        <v>0</v>
      </c>
      <c r="AL1205" s="96">
        <f t="shared" si="256"/>
        <v>0</v>
      </c>
    </row>
    <row r="1206" spans="2:38" s="97" customFormat="1" ht="39.6" x14ac:dyDescent="0.3">
      <c r="B1206" s="79">
        <f t="shared" si="257"/>
        <v>1203</v>
      </c>
      <c r="C1206" s="79"/>
      <c r="D1206" s="80" t="s">
        <v>95</v>
      </c>
      <c r="E1206" s="80"/>
      <c r="F1206" s="81"/>
      <c r="G1206" s="82" t="str">
        <f t="shared" si="258"/>
        <v xml:space="preserve">Группа от QF </v>
      </c>
      <c r="H1206" s="83"/>
      <c r="I1206" s="83"/>
      <c r="J1206" s="133"/>
      <c r="K1206" s="84"/>
      <c r="L1206" s="85"/>
      <c r="M1206" s="85"/>
      <c r="N1206" s="86"/>
      <c r="O1206" s="80"/>
      <c r="P1206" s="87"/>
      <c r="Q1206" s="88" t="str">
        <f t="shared" si="252"/>
        <v xml:space="preserve"> </v>
      </c>
      <c r="R1206" s="89"/>
      <c r="S1206" s="90" t="str">
        <f t="shared" si="253"/>
        <v xml:space="preserve"> </v>
      </c>
      <c r="T1206" s="90"/>
      <c r="U1206" s="90"/>
      <c r="V1206" s="90"/>
      <c r="W1206" s="90"/>
      <c r="X1206" s="87" t="s">
        <v>75</v>
      </c>
      <c r="Y1206" s="76"/>
      <c r="Z1206" s="91">
        <f t="shared" si="248"/>
        <v>0</v>
      </c>
      <c r="AA1206" s="88" t="str">
        <f t="shared" si="254"/>
        <v xml:space="preserve"> </v>
      </c>
      <c r="AB1206" s="91" t="str">
        <f t="shared" si="249"/>
        <v xml:space="preserve"> </v>
      </c>
      <c r="AC1206" s="78"/>
      <c r="AD1206" s="78"/>
      <c r="AE1206" s="78"/>
      <c r="AG1206" s="94" t="str">
        <f t="shared" si="250"/>
        <v>≤60</v>
      </c>
      <c r="AH1206" s="94">
        <f t="shared" ca="1" si="251"/>
        <v>43</v>
      </c>
      <c r="AI1206" s="95">
        <f t="shared" si="259"/>
        <v>0</v>
      </c>
      <c r="AJ1206" s="95">
        <f t="shared" si="260"/>
        <v>0</v>
      </c>
      <c r="AK1206" s="96">
        <f t="shared" si="255"/>
        <v>0</v>
      </c>
      <c r="AL1206" s="96">
        <f t="shared" si="256"/>
        <v>0</v>
      </c>
    </row>
    <row r="1207" spans="2:38" s="97" customFormat="1" ht="39.6" x14ac:dyDescent="0.3">
      <c r="B1207" s="79">
        <f t="shared" si="257"/>
        <v>1204</v>
      </c>
      <c r="C1207" s="79"/>
      <c r="D1207" s="80" t="s">
        <v>95</v>
      </c>
      <c r="E1207" s="80"/>
      <c r="F1207" s="81"/>
      <c r="G1207" s="82" t="str">
        <f t="shared" si="258"/>
        <v xml:space="preserve">Группа от QF </v>
      </c>
      <c r="H1207" s="83"/>
      <c r="I1207" s="83"/>
      <c r="J1207" s="133"/>
      <c r="K1207" s="84"/>
      <c r="L1207" s="85"/>
      <c r="M1207" s="85"/>
      <c r="N1207" s="86"/>
      <c r="O1207" s="80"/>
      <c r="P1207" s="87"/>
      <c r="Q1207" s="88" t="str">
        <f t="shared" si="252"/>
        <v xml:space="preserve"> </v>
      </c>
      <c r="R1207" s="89"/>
      <c r="S1207" s="90" t="str">
        <f t="shared" si="253"/>
        <v xml:space="preserve"> </v>
      </c>
      <c r="T1207" s="90"/>
      <c r="U1207" s="90"/>
      <c r="V1207" s="90"/>
      <c r="W1207" s="90"/>
      <c r="X1207" s="87" t="s">
        <v>75</v>
      </c>
      <c r="Y1207" s="76"/>
      <c r="Z1207" s="91">
        <f t="shared" si="248"/>
        <v>0</v>
      </c>
      <c r="AA1207" s="88" t="str">
        <f t="shared" si="254"/>
        <v xml:space="preserve"> </v>
      </c>
      <c r="AB1207" s="91" t="str">
        <f t="shared" si="249"/>
        <v xml:space="preserve"> </v>
      </c>
      <c r="AC1207" s="78"/>
      <c r="AD1207" s="78"/>
      <c r="AE1207" s="78"/>
      <c r="AG1207" s="94" t="str">
        <f t="shared" si="250"/>
        <v>≤60</v>
      </c>
      <c r="AH1207" s="94">
        <f t="shared" ca="1" si="251"/>
        <v>32</v>
      </c>
      <c r="AI1207" s="95">
        <f t="shared" si="259"/>
        <v>0</v>
      </c>
      <c r="AJ1207" s="95">
        <f t="shared" si="260"/>
        <v>0</v>
      </c>
      <c r="AK1207" s="96">
        <f t="shared" si="255"/>
        <v>0</v>
      </c>
      <c r="AL1207" s="96">
        <f t="shared" si="256"/>
        <v>0</v>
      </c>
    </row>
    <row r="1208" spans="2:38" s="97" customFormat="1" ht="39.6" x14ac:dyDescent="0.3">
      <c r="B1208" s="79">
        <f t="shared" si="257"/>
        <v>1205</v>
      </c>
      <c r="C1208" s="79"/>
      <c r="D1208" s="80" t="s">
        <v>95</v>
      </c>
      <c r="E1208" s="80"/>
      <c r="F1208" s="81"/>
      <c r="G1208" s="82" t="str">
        <f t="shared" si="258"/>
        <v xml:space="preserve">Группа от QF </v>
      </c>
      <c r="H1208" s="83"/>
      <c r="I1208" s="83"/>
      <c r="J1208" s="133"/>
      <c r="K1208" s="84"/>
      <c r="L1208" s="85"/>
      <c r="M1208" s="85"/>
      <c r="N1208" s="86"/>
      <c r="O1208" s="80"/>
      <c r="P1208" s="87"/>
      <c r="Q1208" s="88" t="str">
        <f t="shared" si="252"/>
        <v xml:space="preserve"> </v>
      </c>
      <c r="R1208" s="89"/>
      <c r="S1208" s="90" t="str">
        <f t="shared" si="253"/>
        <v xml:space="preserve"> </v>
      </c>
      <c r="T1208" s="90"/>
      <c r="U1208" s="90"/>
      <c r="V1208" s="90"/>
      <c r="W1208" s="90"/>
      <c r="X1208" s="87" t="s">
        <v>75</v>
      </c>
      <c r="Y1208" s="76"/>
      <c r="Z1208" s="91">
        <f t="shared" si="248"/>
        <v>0</v>
      </c>
      <c r="AA1208" s="88" t="str">
        <f t="shared" si="254"/>
        <v xml:space="preserve"> </v>
      </c>
      <c r="AB1208" s="91" t="str">
        <f t="shared" si="249"/>
        <v xml:space="preserve"> </v>
      </c>
      <c r="AC1208" s="78"/>
      <c r="AD1208" s="78"/>
      <c r="AE1208" s="78"/>
      <c r="AG1208" s="94" t="str">
        <f t="shared" si="250"/>
        <v>≤60</v>
      </c>
      <c r="AH1208" s="94">
        <f t="shared" ca="1" si="251"/>
        <v>42</v>
      </c>
      <c r="AI1208" s="95">
        <f t="shared" si="259"/>
        <v>0</v>
      </c>
      <c r="AJ1208" s="95">
        <f t="shared" si="260"/>
        <v>0</v>
      </c>
      <c r="AK1208" s="96">
        <f t="shared" si="255"/>
        <v>0</v>
      </c>
      <c r="AL1208" s="96">
        <f t="shared" si="256"/>
        <v>0</v>
      </c>
    </row>
    <row r="1209" spans="2:38" s="97" customFormat="1" ht="39.6" x14ac:dyDescent="0.3">
      <c r="B1209" s="79">
        <f t="shared" si="257"/>
        <v>1206</v>
      </c>
      <c r="C1209" s="79"/>
      <c r="D1209" s="80" t="s">
        <v>95</v>
      </c>
      <c r="E1209" s="80"/>
      <c r="F1209" s="81"/>
      <c r="G1209" s="82" t="str">
        <f t="shared" si="258"/>
        <v xml:space="preserve">Группа от QF </v>
      </c>
      <c r="H1209" s="83"/>
      <c r="I1209" s="83"/>
      <c r="J1209" s="133"/>
      <c r="K1209" s="84"/>
      <c r="L1209" s="85"/>
      <c r="M1209" s="85"/>
      <c r="N1209" s="86"/>
      <c r="O1209" s="80"/>
      <c r="P1209" s="87"/>
      <c r="Q1209" s="88" t="str">
        <f t="shared" si="252"/>
        <v xml:space="preserve"> </v>
      </c>
      <c r="R1209" s="89"/>
      <c r="S1209" s="90" t="str">
        <f t="shared" si="253"/>
        <v xml:space="preserve"> </v>
      </c>
      <c r="T1209" s="90"/>
      <c r="U1209" s="90"/>
      <c r="V1209" s="90"/>
      <c r="W1209" s="90"/>
      <c r="X1209" s="87" t="s">
        <v>75</v>
      </c>
      <c r="Y1209" s="76"/>
      <c r="Z1209" s="91">
        <f t="shared" si="248"/>
        <v>0</v>
      </c>
      <c r="AA1209" s="88" t="str">
        <f t="shared" si="254"/>
        <v xml:space="preserve"> </v>
      </c>
      <c r="AB1209" s="91" t="str">
        <f t="shared" si="249"/>
        <v xml:space="preserve"> </v>
      </c>
      <c r="AC1209" s="78"/>
      <c r="AD1209" s="78"/>
      <c r="AE1209" s="78"/>
      <c r="AG1209" s="94" t="str">
        <f t="shared" si="250"/>
        <v>≤60</v>
      </c>
      <c r="AH1209" s="94">
        <f t="shared" ca="1" si="251"/>
        <v>49</v>
      </c>
      <c r="AI1209" s="95">
        <f t="shared" si="259"/>
        <v>0</v>
      </c>
      <c r="AJ1209" s="95">
        <f t="shared" si="260"/>
        <v>0</v>
      </c>
      <c r="AK1209" s="96">
        <f t="shared" si="255"/>
        <v>0</v>
      </c>
      <c r="AL1209" s="96">
        <f t="shared" si="256"/>
        <v>0</v>
      </c>
    </row>
    <row r="1210" spans="2:38" s="97" customFormat="1" ht="39.6" x14ac:dyDescent="0.3">
      <c r="B1210" s="79">
        <f t="shared" si="257"/>
        <v>1207</v>
      </c>
      <c r="C1210" s="79"/>
      <c r="D1210" s="80" t="s">
        <v>95</v>
      </c>
      <c r="E1210" s="80"/>
      <c r="F1210" s="81"/>
      <c r="G1210" s="82" t="str">
        <f t="shared" si="258"/>
        <v xml:space="preserve">Группа от QF </v>
      </c>
      <c r="H1210" s="83"/>
      <c r="I1210" s="83"/>
      <c r="J1210" s="133"/>
      <c r="K1210" s="84"/>
      <c r="L1210" s="85"/>
      <c r="M1210" s="85"/>
      <c r="N1210" s="86"/>
      <c r="O1210" s="80"/>
      <c r="P1210" s="87"/>
      <c r="Q1210" s="88" t="str">
        <f t="shared" si="252"/>
        <v xml:space="preserve"> </v>
      </c>
      <c r="R1210" s="89"/>
      <c r="S1210" s="90" t="str">
        <f t="shared" si="253"/>
        <v xml:space="preserve"> </v>
      </c>
      <c r="T1210" s="90"/>
      <c r="U1210" s="90"/>
      <c r="V1210" s="90"/>
      <c r="W1210" s="90"/>
      <c r="X1210" s="87" t="s">
        <v>75</v>
      </c>
      <c r="Y1210" s="76"/>
      <c r="Z1210" s="91">
        <f t="shared" si="248"/>
        <v>0</v>
      </c>
      <c r="AA1210" s="88" t="str">
        <f t="shared" si="254"/>
        <v xml:space="preserve"> </v>
      </c>
      <c r="AB1210" s="91" t="str">
        <f t="shared" si="249"/>
        <v xml:space="preserve"> </v>
      </c>
      <c r="AC1210" s="78"/>
      <c r="AD1210" s="78"/>
      <c r="AE1210" s="78"/>
      <c r="AG1210" s="94" t="str">
        <f t="shared" si="250"/>
        <v>≤60</v>
      </c>
      <c r="AH1210" s="94">
        <f t="shared" ca="1" si="251"/>
        <v>33</v>
      </c>
      <c r="AI1210" s="95">
        <f t="shared" si="259"/>
        <v>0</v>
      </c>
      <c r="AJ1210" s="95">
        <f t="shared" si="260"/>
        <v>0</v>
      </c>
      <c r="AK1210" s="96">
        <f t="shared" si="255"/>
        <v>0</v>
      </c>
      <c r="AL1210" s="96">
        <f t="shared" si="256"/>
        <v>0</v>
      </c>
    </row>
    <row r="1211" spans="2:38" s="97" customFormat="1" ht="39.6" x14ac:dyDescent="0.3">
      <c r="B1211" s="79">
        <f t="shared" si="257"/>
        <v>1208</v>
      </c>
      <c r="C1211" s="79"/>
      <c r="D1211" s="80" t="s">
        <v>95</v>
      </c>
      <c r="E1211" s="80"/>
      <c r="F1211" s="81"/>
      <c r="G1211" s="82" t="str">
        <f t="shared" si="258"/>
        <v xml:space="preserve">Группа от QF </v>
      </c>
      <c r="H1211" s="83"/>
      <c r="I1211" s="83"/>
      <c r="J1211" s="133"/>
      <c r="K1211" s="84"/>
      <c r="L1211" s="85"/>
      <c r="M1211" s="85"/>
      <c r="N1211" s="86"/>
      <c r="O1211" s="80"/>
      <c r="P1211" s="87"/>
      <c r="Q1211" s="88" t="str">
        <f t="shared" si="252"/>
        <v xml:space="preserve"> </v>
      </c>
      <c r="R1211" s="89"/>
      <c r="S1211" s="90" t="str">
        <f t="shared" si="253"/>
        <v xml:space="preserve"> </v>
      </c>
      <c r="T1211" s="90"/>
      <c r="U1211" s="90"/>
      <c r="V1211" s="90"/>
      <c r="W1211" s="90"/>
      <c r="X1211" s="87" t="s">
        <v>75</v>
      </c>
      <c r="Y1211" s="76"/>
      <c r="Z1211" s="91">
        <f t="shared" si="248"/>
        <v>0</v>
      </c>
      <c r="AA1211" s="88" t="str">
        <f t="shared" si="254"/>
        <v xml:space="preserve"> </v>
      </c>
      <c r="AB1211" s="91" t="str">
        <f t="shared" si="249"/>
        <v xml:space="preserve"> </v>
      </c>
      <c r="AC1211" s="78"/>
      <c r="AD1211" s="78"/>
      <c r="AE1211" s="78"/>
      <c r="AG1211" s="94" t="str">
        <f t="shared" si="250"/>
        <v>≤60</v>
      </c>
      <c r="AH1211" s="94">
        <f t="shared" ca="1" si="251"/>
        <v>23</v>
      </c>
      <c r="AI1211" s="95">
        <f t="shared" si="259"/>
        <v>0</v>
      </c>
      <c r="AJ1211" s="95">
        <f t="shared" si="260"/>
        <v>0</v>
      </c>
      <c r="AK1211" s="96">
        <f t="shared" si="255"/>
        <v>0</v>
      </c>
      <c r="AL1211" s="96">
        <f t="shared" si="256"/>
        <v>0</v>
      </c>
    </row>
    <row r="1212" spans="2:38" s="97" customFormat="1" ht="39.6" x14ac:dyDescent="0.3">
      <c r="B1212" s="79">
        <f t="shared" si="257"/>
        <v>1209</v>
      </c>
      <c r="C1212" s="79"/>
      <c r="D1212" s="80" t="s">
        <v>95</v>
      </c>
      <c r="E1212" s="80"/>
      <c r="F1212" s="81"/>
      <c r="G1212" s="82" t="str">
        <f t="shared" si="258"/>
        <v xml:space="preserve">Группа от QF </v>
      </c>
      <c r="H1212" s="83"/>
      <c r="I1212" s="83"/>
      <c r="J1212" s="133"/>
      <c r="K1212" s="84"/>
      <c r="L1212" s="85"/>
      <c r="M1212" s="85"/>
      <c r="N1212" s="86"/>
      <c r="O1212" s="80"/>
      <c r="P1212" s="87"/>
      <c r="Q1212" s="88" t="str">
        <f t="shared" si="252"/>
        <v xml:space="preserve"> </v>
      </c>
      <c r="R1212" s="89"/>
      <c r="S1212" s="90" t="str">
        <f t="shared" si="253"/>
        <v xml:space="preserve"> </v>
      </c>
      <c r="T1212" s="90"/>
      <c r="U1212" s="90"/>
      <c r="V1212" s="90"/>
      <c r="W1212" s="90"/>
      <c r="X1212" s="87" t="s">
        <v>75</v>
      </c>
      <c r="Y1212" s="76"/>
      <c r="Z1212" s="91">
        <f t="shared" si="248"/>
        <v>0</v>
      </c>
      <c r="AA1212" s="88" t="str">
        <f t="shared" si="254"/>
        <v xml:space="preserve"> </v>
      </c>
      <c r="AB1212" s="91" t="str">
        <f t="shared" si="249"/>
        <v xml:space="preserve"> </v>
      </c>
      <c r="AC1212" s="78"/>
      <c r="AD1212" s="78"/>
      <c r="AE1212" s="78"/>
      <c r="AG1212" s="94" t="str">
        <f t="shared" si="250"/>
        <v>≤60</v>
      </c>
      <c r="AH1212" s="94">
        <f t="shared" ca="1" si="251"/>
        <v>35</v>
      </c>
      <c r="AI1212" s="95">
        <f t="shared" si="259"/>
        <v>0</v>
      </c>
      <c r="AJ1212" s="95">
        <f t="shared" si="260"/>
        <v>0</v>
      </c>
      <c r="AK1212" s="96">
        <f t="shared" si="255"/>
        <v>0</v>
      </c>
      <c r="AL1212" s="96">
        <f t="shared" si="256"/>
        <v>0</v>
      </c>
    </row>
    <row r="1213" spans="2:38" s="97" customFormat="1" ht="39.6" x14ac:dyDescent="0.3">
      <c r="B1213" s="79">
        <f t="shared" si="257"/>
        <v>1210</v>
      </c>
      <c r="C1213" s="79"/>
      <c r="D1213" s="80" t="s">
        <v>95</v>
      </c>
      <c r="E1213" s="80"/>
      <c r="F1213" s="81"/>
      <c r="G1213" s="82" t="str">
        <f t="shared" si="258"/>
        <v xml:space="preserve">Группа от QF </v>
      </c>
      <c r="H1213" s="83"/>
      <c r="I1213" s="83"/>
      <c r="J1213" s="133"/>
      <c r="K1213" s="84"/>
      <c r="L1213" s="85"/>
      <c r="M1213" s="85"/>
      <c r="N1213" s="86"/>
      <c r="O1213" s="80"/>
      <c r="P1213" s="87"/>
      <c r="Q1213" s="88" t="str">
        <f t="shared" si="252"/>
        <v xml:space="preserve"> </v>
      </c>
      <c r="R1213" s="89"/>
      <c r="S1213" s="90" t="str">
        <f t="shared" si="253"/>
        <v xml:space="preserve"> </v>
      </c>
      <c r="T1213" s="90"/>
      <c r="U1213" s="90"/>
      <c r="V1213" s="90"/>
      <c r="W1213" s="90"/>
      <c r="X1213" s="87" t="s">
        <v>75</v>
      </c>
      <c r="Y1213" s="76"/>
      <c r="Z1213" s="91">
        <f t="shared" si="248"/>
        <v>0</v>
      </c>
      <c r="AA1213" s="88" t="str">
        <f t="shared" si="254"/>
        <v xml:space="preserve"> </v>
      </c>
      <c r="AB1213" s="91" t="str">
        <f t="shared" si="249"/>
        <v xml:space="preserve"> </v>
      </c>
      <c r="AC1213" s="78"/>
      <c r="AD1213" s="78"/>
      <c r="AE1213" s="78"/>
      <c r="AG1213" s="94" t="str">
        <f t="shared" si="250"/>
        <v>≤60</v>
      </c>
      <c r="AH1213" s="94">
        <f t="shared" ca="1" si="251"/>
        <v>46</v>
      </c>
      <c r="AI1213" s="95">
        <f t="shared" si="259"/>
        <v>0</v>
      </c>
      <c r="AJ1213" s="95">
        <f t="shared" si="260"/>
        <v>0</v>
      </c>
      <c r="AK1213" s="96">
        <f t="shared" si="255"/>
        <v>0</v>
      </c>
      <c r="AL1213" s="96">
        <f t="shared" si="256"/>
        <v>0</v>
      </c>
    </row>
    <row r="1214" spans="2:38" s="97" customFormat="1" ht="39.6" x14ac:dyDescent="0.3">
      <c r="B1214" s="79">
        <f t="shared" si="257"/>
        <v>1211</v>
      </c>
      <c r="C1214" s="79"/>
      <c r="D1214" s="80" t="s">
        <v>95</v>
      </c>
      <c r="E1214" s="80"/>
      <c r="F1214" s="81"/>
      <c r="G1214" s="82" t="str">
        <f t="shared" si="258"/>
        <v xml:space="preserve">Группа от QF </v>
      </c>
      <c r="H1214" s="83"/>
      <c r="I1214" s="83"/>
      <c r="J1214" s="133"/>
      <c r="K1214" s="84"/>
      <c r="L1214" s="85"/>
      <c r="M1214" s="85"/>
      <c r="N1214" s="86"/>
      <c r="O1214" s="80"/>
      <c r="P1214" s="87"/>
      <c r="Q1214" s="88" t="str">
        <f t="shared" si="252"/>
        <v xml:space="preserve"> </v>
      </c>
      <c r="R1214" s="89"/>
      <c r="S1214" s="90" t="str">
        <f t="shared" si="253"/>
        <v xml:space="preserve"> </v>
      </c>
      <c r="T1214" s="90"/>
      <c r="U1214" s="90"/>
      <c r="V1214" s="90"/>
      <c r="W1214" s="90"/>
      <c r="X1214" s="87" t="s">
        <v>75</v>
      </c>
      <c r="Y1214" s="76"/>
      <c r="Z1214" s="91">
        <f t="shared" si="248"/>
        <v>0</v>
      </c>
      <c r="AA1214" s="88" t="str">
        <f t="shared" si="254"/>
        <v xml:space="preserve"> </v>
      </c>
      <c r="AB1214" s="91" t="str">
        <f t="shared" si="249"/>
        <v xml:space="preserve"> </v>
      </c>
      <c r="AC1214" s="78"/>
      <c r="AD1214" s="78"/>
      <c r="AE1214" s="78"/>
      <c r="AG1214" s="94" t="str">
        <f t="shared" si="250"/>
        <v>≤60</v>
      </c>
      <c r="AH1214" s="94">
        <f t="shared" ca="1" si="251"/>
        <v>46</v>
      </c>
      <c r="AI1214" s="95">
        <f t="shared" si="259"/>
        <v>0</v>
      </c>
      <c r="AJ1214" s="95">
        <f t="shared" si="260"/>
        <v>0</v>
      </c>
      <c r="AK1214" s="96">
        <f t="shared" si="255"/>
        <v>0</v>
      </c>
      <c r="AL1214" s="96">
        <f t="shared" si="256"/>
        <v>0</v>
      </c>
    </row>
    <row r="1215" spans="2:38" s="97" customFormat="1" ht="39.6" x14ac:dyDescent="0.3">
      <c r="B1215" s="79">
        <f t="shared" si="257"/>
        <v>1212</v>
      </c>
      <c r="C1215" s="79"/>
      <c r="D1215" s="80" t="s">
        <v>95</v>
      </c>
      <c r="E1215" s="80"/>
      <c r="F1215" s="81"/>
      <c r="G1215" s="82" t="str">
        <f t="shared" si="258"/>
        <v xml:space="preserve">Группа от QF </v>
      </c>
      <c r="H1215" s="83"/>
      <c r="I1215" s="83"/>
      <c r="J1215" s="133"/>
      <c r="K1215" s="84"/>
      <c r="L1215" s="85"/>
      <c r="M1215" s="85"/>
      <c r="N1215" s="86"/>
      <c r="O1215" s="80"/>
      <c r="P1215" s="87"/>
      <c r="Q1215" s="88" t="str">
        <f t="shared" si="252"/>
        <v xml:space="preserve"> </v>
      </c>
      <c r="R1215" s="89"/>
      <c r="S1215" s="90" t="str">
        <f t="shared" si="253"/>
        <v xml:space="preserve"> </v>
      </c>
      <c r="T1215" s="90"/>
      <c r="U1215" s="90"/>
      <c r="V1215" s="90"/>
      <c r="W1215" s="90"/>
      <c r="X1215" s="87" t="s">
        <v>75</v>
      </c>
      <c r="Y1215" s="76"/>
      <c r="Z1215" s="91">
        <f t="shared" si="248"/>
        <v>0</v>
      </c>
      <c r="AA1215" s="88" t="str">
        <f t="shared" si="254"/>
        <v xml:space="preserve"> </v>
      </c>
      <c r="AB1215" s="91" t="str">
        <f t="shared" si="249"/>
        <v xml:space="preserve"> </v>
      </c>
      <c r="AC1215" s="78"/>
      <c r="AD1215" s="78"/>
      <c r="AE1215" s="78"/>
      <c r="AG1215" s="94" t="str">
        <f t="shared" si="250"/>
        <v>≤60</v>
      </c>
      <c r="AH1215" s="94">
        <f t="shared" ca="1" si="251"/>
        <v>43</v>
      </c>
      <c r="AI1215" s="95">
        <f t="shared" si="259"/>
        <v>0</v>
      </c>
      <c r="AJ1215" s="95">
        <f t="shared" si="260"/>
        <v>0</v>
      </c>
      <c r="AK1215" s="96">
        <f t="shared" si="255"/>
        <v>0</v>
      </c>
      <c r="AL1215" s="96">
        <f t="shared" si="256"/>
        <v>0</v>
      </c>
    </row>
    <row r="1216" spans="2:38" s="97" customFormat="1" ht="39.6" x14ac:dyDescent="0.3">
      <c r="B1216" s="79">
        <f t="shared" si="257"/>
        <v>1213</v>
      </c>
      <c r="C1216" s="79"/>
      <c r="D1216" s="80" t="s">
        <v>95</v>
      </c>
      <c r="E1216" s="80"/>
      <c r="F1216" s="81"/>
      <c r="G1216" s="82" t="str">
        <f t="shared" si="258"/>
        <v xml:space="preserve">Группа от QF </v>
      </c>
      <c r="H1216" s="83"/>
      <c r="I1216" s="83"/>
      <c r="J1216" s="133"/>
      <c r="K1216" s="84"/>
      <c r="L1216" s="85"/>
      <c r="M1216" s="85"/>
      <c r="N1216" s="86"/>
      <c r="O1216" s="80"/>
      <c r="P1216" s="87"/>
      <c r="Q1216" s="88" t="str">
        <f t="shared" si="252"/>
        <v xml:space="preserve"> </v>
      </c>
      <c r="R1216" s="89"/>
      <c r="S1216" s="90" t="str">
        <f t="shared" si="253"/>
        <v xml:space="preserve"> </v>
      </c>
      <c r="T1216" s="90"/>
      <c r="U1216" s="90"/>
      <c r="V1216" s="90"/>
      <c r="W1216" s="90"/>
      <c r="X1216" s="87" t="s">
        <v>75</v>
      </c>
      <c r="Y1216" s="76"/>
      <c r="Z1216" s="91">
        <f t="shared" si="248"/>
        <v>0</v>
      </c>
      <c r="AA1216" s="88" t="str">
        <f t="shared" si="254"/>
        <v xml:space="preserve"> </v>
      </c>
      <c r="AB1216" s="91" t="str">
        <f t="shared" si="249"/>
        <v xml:space="preserve"> </v>
      </c>
      <c r="AC1216" s="78"/>
      <c r="AD1216" s="78"/>
      <c r="AE1216" s="78"/>
      <c r="AG1216" s="94" t="str">
        <f t="shared" si="250"/>
        <v>≤60</v>
      </c>
      <c r="AH1216" s="94">
        <f t="shared" ca="1" si="251"/>
        <v>47</v>
      </c>
      <c r="AI1216" s="95">
        <f t="shared" si="259"/>
        <v>0</v>
      </c>
      <c r="AJ1216" s="95">
        <f t="shared" si="260"/>
        <v>0</v>
      </c>
      <c r="AK1216" s="96">
        <f t="shared" si="255"/>
        <v>0</v>
      </c>
      <c r="AL1216" s="96">
        <f t="shared" si="256"/>
        <v>0</v>
      </c>
    </row>
    <row r="1217" spans="2:38" s="97" customFormat="1" ht="39.6" x14ac:dyDescent="0.3">
      <c r="B1217" s="79">
        <f t="shared" si="257"/>
        <v>1214</v>
      </c>
      <c r="C1217" s="79"/>
      <c r="D1217" s="80" t="s">
        <v>95</v>
      </c>
      <c r="E1217" s="80"/>
      <c r="F1217" s="81"/>
      <c r="G1217" s="82" t="str">
        <f t="shared" si="258"/>
        <v xml:space="preserve">Группа от QF </v>
      </c>
      <c r="H1217" s="83"/>
      <c r="I1217" s="83"/>
      <c r="J1217" s="133"/>
      <c r="K1217" s="84"/>
      <c r="L1217" s="85"/>
      <c r="M1217" s="85"/>
      <c r="N1217" s="86"/>
      <c r="O1217" s="80"/>
      <c r="P1217" s="87"/>
      <c r="Q1217" s="88" t="str">
        <f t="shared" si="252"/>
        <v xml:space="preserve"> </v>
      </c>
      <c r="R1217" s="89"/>
      <c r="S1217" s="90" t="str">
        <f t="shared" si="253"/>
        <v xml:space="preserve"> </v>
      </c>
      <c r="T1217" s="90"/>
      <c r="U1217" s="90"/>
      <c r="V1217" s="90"/>
      <c r="W1217" s="90"/>
      <c r="X1217" s="87" t="s">
        <v>75</v>
      </c>
      <c r="Y1217" s="76"/>
      <c r="Z1217" s="91">
        <f t="shared" si="248"/>
        <v>0</v>
      </c>
      <c r="AA1217" s="88" t="str">
        <f t="shared" si="254"/>
        <v xml:space="preserve"> </v>
      </c>
      <c r="AB1217" s="91" t="str">
        <f t="shared" si="249"/>
        <v xml:space="preserve"> </v>
      </c>
      <c r="AC1217" s="78"/>
      <c r="AD1217" s="78"/>
      <c r="AE1217" s="78"/>
      <c r="AG1217" s="94" t="str">
        <f t="shared" si="250"/>
        <v>≤60</v>
      </c>
      <c r="AH1217" s="94">
        <f t="shared" ca="1" si="251"/>
        <v>46</v>
      </c>
      <c r="AI1217" s="95">
        <f t="shared" si="259"/>
        <v>0</v>
      </c>
      <c r="AJ1217" s="95">
        <f t="shared" si="260"/>
        <v>0</v>
      </c>
      <c r="AK1217" s="96">
        <f t="shared" si="255"/>
        <v>0</v>
      </c>
      <c r="AL1217" s="96">
        <f t="shared" si="256"/>
        <v>0</v>
      </c>
    </row>
    <row r="1218" spans="2:38" s="97" customFormat="1" ht="39.6" x14ac:dyDescent="0.3">
      <c r="B1218" s="79">
        <f t="shared" si="257"/>
        <v>1215</v>
      </c>
      <c r="C1218" s="79"/>
      <c r="D1218" s="80" t="s">
        <v>95</v>
      </c>
      <c r="E1218" s="80"/>
      <c r="F1218" s="81"/>
      <c r="G1218" s="82" t="str">
        <f t="shared" si="258"/>
        <v xml:space="preserve">Группа от QF </v>
      </c>
      <c r="H1218" s="83"/>
      <c r="I1218" s="83"/>
      <c r="J1218" s="133"/>
      <c r="K1218" s="84"/>
      <c r="L1218" s="85"/>
      <c r="M1218" s="85"/>
      <c r="N1218" s="86"/>
      <c r="O1218" s="80"/>
      <c r="P1218" s="87"/>
      <c r="Q1218" s="88" t="str">
        <f t="shared" si="252"/>
        <v xml:space="preserve"> </v>
      </c>
      <c r="R1218" s="89"/>
      <c r="S1218" s="90" t="str">
        <f t="shared" si="253"/>
        <v xml:space="preserve"> </v>
      </c>
      <c r="T1218" s="90"/>
      <c r="U1218" s="90"/>
      <c r="V1218" s="90"/>
      <c r="W1218" s="90"/>
      <c r="X1218" s="87" t="s">
        <v>75</v>
      </c>
      <c r="Y1218" s="76"/>
      <c r="Z1218" s="91">
        <f t="shared" si="248"/>
        <v>0</v>
      </c>
      <c r="AA1218" s="88" t="str">
        <f t="shared" si="254"/>
        <v xml:space="preserve"> </v>
      </c>
      <c r="AB1218" s="91" t="str">
        <f t="shared" si="249"/>
        <v xml:space="preserve"> </v>
      </c>
      <c r="AC1218" s="78"/>
      <c r="AD1218" s="78"/>
      <c r="AE1218" s="78"/>
      <c r="AG1218" s="94" t="str">
        <f t="shared" si="250"/>
        <v>≤60</v>
      </c>
      <c r="AH1218" s="94">
        <f t="shared" ca="1" si="251"/>
        <v>29</v>
      </c>
      <c r="AI1218" s="95">
        <f t="shared" si="259"/>
        <v>0</v>
      </c>
      <c r="AJ1218" s="95">
        <f t="shared" si="260"/>
        <v>0</v>
      </c>
      <c r="AK1218" s="96">
        <f t="shared" si="255"/>
        <v>0</v>
      </c>
      <c r="AL1218" s="96">
        <f t="shared" si="256"/>
        <v>0</v>
      </c>
    </row>
    <row r="1219" spans="2:38" s="97" customFormat="1" ht="39.6" x14ac:dyDescent="0.3">
      <c r="B1219" s="79">
        <f t="shared" si="257"/>
        <v>1216</v>
      </c>
      <c r="C1219" s="79"/>
      <c r="D1219" s="80" t="s">
        <v>95</v>
      </c>
      <c r="E1219" s="80"/>
      <c r="F1219" s="81"/>
      <c r="G1219" s="82" t="str">
        <f t="shared" si="258"/>
        <v xml:space="preserve">Группа от QF </v>
      </c>
      <c r="H1219" s="83"/>
      <c r="I1219" s="83"/>
      <c r="J1219" s="133"/>
      <c r="K1219" s="84"/>
      <c r="L1219" s="85"/>
      <c r="M1219" s="85"/>
      <c r="N1219" s="86"/>
      <c r="O1219" s="80"/>
      <c r="P1219" s="87"/>
      <c r="Q1219" s="88" t="str">
        <f t="shared" si="252"/>
        <v xml:space="preserve"> </v>
      </c>
      <c r="R1219" s="89"/>
      <c r="S1219" s="90" t="str">
        <f t="shared" si="253"/>
        <v xml:space="preserve"> </v>
      </c>
      <c r="T1219" s="90"/>
      <c r="U1219" s="90"/>
      <c r="V1219" s="90"/>
      <c r="W1219" s="90"/>
      <c r="X1219" s="87" t="s">
        <v>75</v>
      </c>
      <c r="Y1219" s="76"/>
      <c r="Z1219" s="91">
        <f t="shared" ref="Z1219:Z1282" si="261">IF(R1219=$AC$1,J1219*3,IF(R1219=$AD$1,J1219*5,IF(R1219=$AE$1,J1219*8,IF(R1219=$AF$1,J1219*12*0.75,0))))</f>
        <v>0</v>
      </c>
      <c r="AA1219" s="88" t="str">
        <f t="shared" si="254"/>
        <v xml:space="preserve"> </v>
      </c>
      <c r="AB1219" s="91" t="str">
        <f t="shared" ref="AB1219:AB1282" si="262">IF(R1219=$AC$1,J1219*5,IF(R1219=$AD$1,J1219*10,IF(R1219=$AE$1,J1219*10,IF(R1219=$AF$1,J1219*12," "))))</f>
        <v xml:space="preserve"> </v>
      </c>
      <c r="AC1219" s="78"/>
      <c r="AD1219" s="78"/>
      <c r="AE1219" s="78"/>
      <c r="AG1219" s="94" t="str">
        <f t="shared" ref="AG1219:AG1282" si="263">IF(J1219&gt;63,"≤120","≤60")</f>
        <v>≤60</v>
      </c>
      <c r="AH1219" s="94">
        <f t="shared" ref="AH1219:AH1282" ca="1" si="264">IF(J1219&lt;63,RANDBETWEEN(20,50),RANDBETWEEN(60,110))</f>
        <v>44</v>
      </c>
      <c r="AI1219" s="95">
        <f t="shared" si="259"/>
        <v>0</v>
      </c>
      <c r="AJ1219" s="95">
        <f t="shared" si="260"/>
        <v>0</v>
      </c>
      <c r="AK1219" s="96">
        <f t="shared" si="255"/>
        <v>0</v>
      </c>
      <c r="AL1219" s="96">
        <f t="shared" si="256"/>
        <v>0</v>
      </c>
    </row>
    <row r="1220" spans="2:38" s="97" customFormat="1" ht="39.6" x14ac:dyDescent="0.3">
      <c r="B1220" s="79">
        <f t="shared" si="257"/>
        <v>1217</v>
      </c>
      <c r="C1220" s="79"/>
      <c r="D1220" s="80" t="s">
        <v>95</v>
      </c>
      <c r="E1220" s="80"/>
      <c r="F1220" s="81"/>
      <c r="G1220" s="82" t="str">
        <f t="shared" si="258"/>
        <v xml:space="preserve">Группа от QF </v>
      </c>
      <c r="H1220" s="83"/>
      <c r="I1220" s="83"/>
      <c r="J1220" s="133"/>
      <c r="K1220" s="84"/>
      <c r="L1220" s="85"/>
      <c r="M1220" s="85"/>
      <c r="N1220" s="86"/>
      <c r="O1220" s="80"/>
      <c r="P1220" s="87"/>
      <c r="Q1220" s="88" t="str">
        <f t="shared" ref="Q1220:Q1283" si="265">IF(Z1220=0," ","-")</f>
        <v xml:space="preserve"> </v>
      </c>
      <c r="R1220" s="89"/>
      <c r="S1220" s="90" t="str">
        <f t="shared" ref="S1220:S1283" si="266">IF(Z1220=0," ","-")</f>
        <v xml:space="preserve"> </v>
      </c>
      <c r="T1220" s="90"/>
      <c r="U1220" s="90"/>
      <c r="V1220" s="90"/>
      <c r="W1220" s="90"/>
      <c r="X1220" s="87" t="s">
        <v>75</v>
      </c>
      <c r="Y1220" s="76"/>
      <c r="Z1220" s="91">
        <f t="shared" si="261"/>
        <v>0</v>
      </c>
      <c r="AA1220" s="88" t="str">
        <f t="shared" ref="AA1220:AA1283" si="267">IF(Z1220=0," ","-")</f>
        <v xml:space="preserve"> </v>
      </c>
      <c r="AB1220" s="91" t="str">
        <f t="shared" si="262"/>
        <v xml:space="preserve"> </v>
      </c>
      <c r="AC1220" s="78"/>
      <c r="AD1220" s="78"/>
      <c r="AE1220" s="78"/>
      <c r="AG1220" s="94" t="str">
        <f t="shared" si="263"/>
        <v>≤60</v>
      </c>
      <c r="AH1220" s="94">
        <f t="shared" ca="1" si="264"/>
        <v>46</v>
      </c>
      <c r="AI1220" s="95">
        <f t="shared" si="259"/>
        <v>0</v>
      </c>
      <c r="AJ1220" s="95">
        <f t="shared" si="260"/>
        <v>0</v>
      </c>
      <c r="AK1220" s="96">
        <f t="shared" ref="AK1220:AK1283" si="268">ROUND(J1220*1.13,0)</f>
        <v>0</v>
      </c>
      <c r="AL1220" s="96">
        <f t="shared" ref="AL1220:AL1283" si="269">ROUND(J1220*1.45,0)</f>
        <v>0</v>
      </c>
    </row>
    <row r="1221" spans="2:38" s="97" customFormat="1" ht="39.6" x14ac:dyDescent="0.3">
      <c r="B1221" s="79">
        <f t="shared" si="257"/>
        <v>1218</v>
      </c>
      <c r="C1221" s="79"/>
      <c r="D1221" s="80" t="s">
        <v>95</v>
      </c>
      <c r="E1221" s="80"/>
      <c r="F1221" s="81"/>
      <c r="G1221" s="82" t="str">
        <f t="shared" si="258"/>
        <v xml:space="preserve">Группа от QF </v>
      </c>
      <c r="H1221" s="83"/>
      <c r="I1221" s="83"/>
      <c r="J1221" s="133"/>
      <c r="K1221" s="84"/>
      <c r="L1221" s="85"/>
      <c r="M1221" s="85"/>
      <c r="N1221" s="86"/>
      <c r="O1221" s="80"/>
      <c r="P1221" s="87"/>
      <c r="Q1221" s="88" t="str">
        <f t="shared" si="265"/>
        <v xml:space="preserve"> </v>
      </c>
      <c r="R1221" s="89"/>
      <c r="S1221" s="90" t="str">
        <f t="shared" si="266"/>
        <v xml:space="preserve"> </v>
      </c>
      <c r="T1221" s="90"/>
      <c r="U1221" s="90"/>
      <c r="V1221" s="90"/>
      <c r="W1221" s="90"/>
      <c r="X1221" s="87" t="s">
        <v>75</v>
      </c>
      <c r="Y1221" s="76"/>
      <c r="Z1221" s="91">
        <f t="shared" si="261"/>
        <v>0</v>
      </c>
      <c r="AA1221" s="88" t="str">
        <f t="shared" si="267"/>
        <v xml:space="preserve"> </v>
      </c>
      <c r="AB1221" s="91" t="str">
        <f t="shared" si="262"/>
        <v xml:space="preserve"> </v>
      </c>
      <c r="AC1221" s="78"/>
      <c r="AD1221" s="78"/>
      <c r="AE1221" s="78"/>
      <c r="AG1221" s="94" t="str">
        <f t="shared" si="263"/>
        <v>≤60</v>
      </c>
      <c r="AH1221" s="94">
        <f t="shared" ca="1" si="264"/>
        <v>23</v>
      </c>
      <c r="AI1221" s="95">
        <f t="shared" si="259"/>
        <v>0</v>
      </c>
      <c r="AJ1221" s="95">
        <f t="shared" si="260"/>
        <v>0</v>
      </c>
      <c r="AK1221" s="96">
        <f t="shared" si="268"/>
        <v>0</v>
      </c>
      <c r="AL1221" s="96">
        <f t="shared" si="269"/>
        <v>0</v>
      </c>
    </row>
    <row r="1222" spans="2:38" s="97" customFormat="1" ht="39.6" x14ac:dyDescent="0.3">
      <c r="B1222" s="79">
        <f t="shared" ref="B1222:B1285" si="270">(IF(B1220+B1221=0,(B1219+1),(IF(B1221=0,(B1220+1),B1221+1))))</f>
        <v>1219</v>
      </c>
      <c r="C1222" s="79"/>
      <c r="D1222" s="80" t="s">
        <v>95</v>
      </c>
      <c r="E1222" s="80"/>
      <c r="F1222" s="81"/>
      <c r="G1222" s="82" t="str">
        <f t="shared" si="258"/>
        <v xml:space="preserve">Группа от QF </v>
      </c>
      <c r="H1222" s="83"/>
      <c r="I1222" s="83"/>
      <c r="J1222" s="133"/>
      <c r="K1222" s="84"/>
      <c r="L1222" s="85"/>
      <c r="M1222" s="85"/>
      <c r="N1222" s="86"/>
      <c r="O1222" s="80"/>
      <c r="P1222" s="87"/>
      <c r="Q1222" s="88" t="str">
        <f t="shared" si="265"/>
        <v xml:space="preserve"> </v>
      </c>
      <c r="R1222" s="89"/>
      <c r="S1222" s="90" t="str">
        <f t="shared" si="266"/>
        <v xml:space="preserve"> </v>
      </c>
      <c r="T1222" s="90"/>
      <c r="U1222" s="90"/>
      <c r="V1222" s="90"/>
      <c r="W1222" s="90"/>
      <c r="X1222" s="87" t="s">
        <v>75</v>
      </c>
      <c r="Y1222" s="76"/>
      <c r="Z1222" s="91">
        <f t="shared" si="261"/>
        <v>0</v>
      </c>
      <c r="AA1222" s="88" t="str">
        <f t="shared" si="267"/>
        <v xml:space="preserve"> </v>
      </c>
      <c r="AB1222" s="91" t="str">
        <f t="shared" si="262"/>
        <v xml:space="preserve"> </v>
      </c>
      <c r="AC1222" s="78"/>
      <c r="AD1222" s="78"/>
      <c r="AE1222" s="78"/>
      <c r="AG1222" s="94" t="str">
        <f t="shared" si="263"/>
        <v>≤60</v>
      </c>
      <c r="AH1222" s="94">
        <f t="shared" ca="1" si="264"/>
        <v>33</v>
      </c>
      <c r="AI1222" s="95">
        <f t="shared" si="259"/>
        <v>0</v>
      </c>
      <c r="AJ1222" s="95">
        <f t="shared" si="260"/>
        <v>0</v>
      </c>
      <c r="AK1222" s="96">
        <f t="shared" si="268"/>
        <v>0</v>
      </c>
      <c r="AL1222" s="96">
        <f t="shared" si="269"/>
        <v>0</v>
      </c>
    </row>
    <row r="1223" spans="2:38" s="97" customFormat="1" ht="39.6" x14ac:dyDescent="0.3">
      <c r="B1223" s="79">
        <f t="shared" si="270"/>
        <v>1220</v>
      </c>
      <c r="C1223" s="79"/>
      <c r="D1223" s="80" t="s">
        <v>95</v>
      </c>
      <c r="E1223" s="80"/>
      <c r="F1223" s="81"/>
      <c r="G1223" s="82" t="str">
        <f t="shared" si="258"/>
        <v xml:space="preserve">Группа от QF </v>
      </c>
      <c r="H1223" s="83"/>
      <c r="I1223" s="83"/>
      <c r="J1223" s="133"/>
      <c r="K1223" s="84"/>
      <c r="L1223" s="85"/>
      <c r="M1223" s="85"/>
      <c r="N1223" s="86"/>
      <c r="O1223" s="80"/>
      <c r="P1223" s="87"/>
      <c r="Q1223" s="88" t="str">
        <f t="shared" si="265"/>
        <v xml:space="preserve"> </v>
      </c>
      <c r="R1223" s="89"/>
      <c r="S1223" s="90" t="str">
        <f t="shared" si="266"/>
        <v xml:space="preserve"> </v>
      </c>
      <c r="T1223" s="90"/>
      <c r="U1223" s="90"/>
      <c r="V1223" s="90"/>
      <c r="W1223" s="90"/>
      <c r="X1223" s="87" t="s">
        <v>75</v>
      </c>
      <c r="Y1223" s="76"/>
      <c r="Z1223" s="91">
        <f t="shared" si="261"/>
        <v>0</v>
      </c>
      <c r="AA1223" s="88" t="str">
        <f t="shared" si="267"/>
        <v xml:space="preserve"> </v>
      </c>
      <c r="AB1223" s="91" t="str">
        <f t="shared" si="262"/>
        <v xml:space="preserve"> </v>
      </c>
      <c r="AC1223" s="78"/>
      <c r="AD1223" s="78"/>
      <c r="AE1223" s="78"/>
      <c r="AG1223" s="94" t="str">
        <f t="shared" si="263"/>
        <v>≤60</v>
      </c>
      <c r="AH1223" s="94">
        <f t="shared" ca="1" si="264"/>
        <v>38</v>
      </c>
      <c r="AI1223" s="95">
        <f t="shared" si="259"/>
        <v>0</v>
      </c>
      <c r="AJ1223" s="95">
        <f t="shared" si="260"/>
        <v>0</v>
      </c>
      <c r="AK1223" s="96">
        <f t="shared" si="268"/>
        <v>0</v>
      </c>
      <c r="AL1223" s="96">
        <f t="shared" si="269"/>
        <v>0</v>
      </c>
    </row>
    <row r="1224" spans="2:38" s="97" customFormat="1" ht="39.6" x14ac:dyDescent="0.3">
      <c r="B1224" s="79">
        <f t="shared" si="270"/>
        <v>1221</v>
      </c>
      <c r="C1224" s="79"/>
      <c r="D1224" s="80" t="s">
        <v>95</v>
      </c>
      <c r="E1224" s="80"/>
      <c r="F1224" s="81"/>
      <c r="G1224" s="82" t="str">
        <f t="shared" si="258"/>
        <v xml:space="preserve">Группа от QF </v>
      </c>
      <c r="H1224" s="83"/>
      <c r="I1224" s="83"/>
      <c r="J1224" s="133"/>
      <c r="K1224" s="84"/>
      <c r="L1224" s="85"/>
      <c r="M1224" s="85"/>
      <c r="N1224" s="86"/>
      <c r="O1224" s="80"/>
      <c r="P1224" s="87"/>
      <c r="Q1224" s="88" t="str">
        <f t="shared" si="265"/>
        <v xml:space="preserve"> </v>
      </c>
      <c r="R1224" s="89"/>
      <c r="S1224" s="90" t="str">
        <f t="shared" si="266"/>
        <v xml:space="preserve"> </v>
      </c>
      <c r="T1224" s="90"/>
      <c r="U1224" s="90"/>
      <c r="V1224" s="90"/>
      <c r="W1224" s="90"/>
      <c r="X1224" s="87" t="s">
        <v>75</v>
      </c>
      <c r="Y1224" s="76"/>
      <c r="Z1224" s="91">
        <f t="shared" si="261"/>
        <v>0</v>
      </c>
      <c r="AA1224" s="88" t="str">
        <f t="shared" si="267"/>
        <v xml:space="preserve"> </v>
      </c>
      <c r="AB1224" s="91" t="str">
        <f t="shared" si="262"/>
        <v xml:space="preserve"> </v>
      </c>
      <c r="AC1224" s="78"/>
      <c r="AD1224" s="78"/>
      <c r="AE1224" s="78"/>
      <c r="AG1224" s="94" t="str">
        <f t="shared" si="263"/>
        <v>≤60</v>
      </c>
      <c r="AH1224" s="94">
        <f t="shared" ca="1" si="264"/>
        <v>21</v>
      </c>
      <c r="AI1224" s="95">
        <f t="shared" si="259"/>
        <v>0</v>
      </c>
      <c r="AJ1224" s="95">
        <f t="shared" si="260"/>
        <v>0</v>
      </c>
      <c r="AK1224" s="96">
        <f t="shared" si="268"/>
        <v>0</v>
      </c>
      <c r="AL1224" s="96">
        <f t="shared" si="269"/>
        <v>0</v>
      </c>
    </row>
    <row r="1225" spans="2:38" s="97" customFormat="1" ht="39.6" x14ac:dyDescent="0.3">
      <c r="B1225" s="79">
        <f t="shared" si="270"/>
        <v>1222</v>
      </c>
      <c r="C1225" s="79"/>
      <c r="D1225" s="80" t="s">
        <v>95</v>
      </c>
      <c r="E1225" s="80"/>
      <c r="F1225" s="81"/>
      <c r="G1225" s="82" t="str">
        <f t="shared" si="258"/>
        <v xml:space="preserve">Группа от QF </v>
      </c>
      <c r="H1225" s="83"/>
      <c r="I1225" s="83"/>
      <c r="J1225" s="133"/>
      <c r="K1225" s="84"/>
      <c r="L1225" s="85"/>
      <c r="M1225" s="85"/>
      <c r="N1225" s="86"/>
      <c r="O1225" s="80"/>
      <c r="P1225" s="87"/>
      <c r="Q1225" s="88" t="str">
        <f t="shared" si="265"/>
        <v xml:space="preserve"> </v>
      </c>
      <c r="R1225" s="89"/>
      <c r="S1225" s="90" t="str">
        <f t="shared" si="266"/>
        <v xml:space="preserve"> </v>
      </c>
      <c r="T1225" s="90"/>
      <c r="U1225" s="90"/>
      <c r="V1225" s="90"/>
      <c r="W1225" s="90"/>
      <c r="X1225" s="87" t="s">
        <v>75</v>
      </c>
      <c r="Y1225" s="76"/>
      <c r="Z1225" s="91">
        <f t="shared" si="261"/>
        <v>0</v>
      </c>
      <c r="AA1225" s="88" t="str">
        <f t="shared" si="267"/>
        <v xml:space="preserve"> </v>
      </c>
      <c r="AB1225" s="91" t="str">
        <f t="shared" si="262"/>
        <v xml:space="preserve"> </v>
      </c>
      <c r="AC1225" s="78"/>
      <c r="AD1225" s="78"/>
      <c r="AE1225" s="78"/>
      <c r="AG1225" s="94" t="str">
        <f t="shared" si="263"/>
        <v>≤60</v>
      </c>
      <c r="AH1225" s="94">
        <f t="shared" ca="1" si="264"/>
        <v>35</v>
      </c>
      <c r="AI1225" s="95">
        <f t="shared" si="259"/>
        <v>0</v>
      </c>
      <c r="AJ1225" s="95">
        <f t="shared" si="260"/>
        <v>0</v>
      </c>
      <c r="AK1225" s="96">
        <f t="shared" si="268"/>
        <v>0</v>
      </c>
      <c r="AL1225" s="96">
        <f t="shared" si="269"/>
        <v>0</v>
      </c>
    </row>
    <row r="1226" spans="2:38" s="97" customFormat="1" ht="39.6" x14ac:dyDescent="0.3">
      <c r="B1226" s="79">
        <f t="shared" si="270"/>
        <v>1223</v>
      </c>
      <c r="C1226" s="79"/>
      <c r="D1226" s="80" t="s">
        <v>95</v>
      </c>
      <c r="E1226" s="80"/>
      <c r="F1226" s="81"/>
      <c r="G1226" s="82" t="str">
        <f t="shared" si="258"/>
        <v xml:space="preserve">Группа от QF </v>
      </c>
      <c r="H1226" s="83"/>
      <c r="I1226" s="83"/>
      <c r="J1226" s="133"/>
      <c r="K1226" s="84"/>
      <c r="L1226" s="85"/>
      <c r="M1226" s="85"/>
      <c r="N1226" s="86"/>
      <c r="O1226" s="80"/>
      <c r="P1226" s="87"/>
      <c r="Q1226" s="88" t="str">
        <f t="shared" si="265"/>
        <v xml:space="preserve"> </v>
      </c>
      <c r="R1226" s="89"/>
      <c r="S1226" s="90" t="str">
        <f t="shared" si="266"/>
        <v xml:space="preserve"> </v>
      </c>
      <c r="T1226" s="90"/>
      <c r="U1226" s="90"/>
      <c r="V1226" s="90"/>
      <c r="W1226" s="90"/>
      <c r="X1226" s="87" t="s">
        <v>75</v>
      </c>
      <c r="Y1226" s="76"/>
      <c r="Z1226" s="91">
        <f t="shared" si="261"/>
        <v>0</v>
      </c>
      <c r="AA1226" s="88" t="str">
        <f t="shared" si="267"/>
        <v xml:space="preserve"> </v>
      </c>
      <c r="AB1226" s="91" t="str">
        <f t="shared" si="262"/>
        <v xml:space="preserve"> </v>
      </c>
      <c r="AC1226" s="78"/>
      <c r="AD1226" s="78"/>
      <c r="AE1226" s="78"/>
      <c r="AG1226" s="94" t="str">
        <f t="shared" si="263"/>
        <v>≤60</v>
      </c>
      <c r="AH1226" s="94">
        <f t="shared" ca="1" si="264"/>
        <v>38</v>
      </c>
      <c r="AI1226" s="95">
        <f t="shared" si="259"/>
        <v>0</v>
      </c>
      <c r="AJ1226" s="95">
        <f t="shared" si="260"/>
        <v>0</v>
      </c>
      <c r="AK1226" s="96">
        <f t="shared" si="268"/>
        <v>0</v>
      </c>
      <c r="AL1226" s="96">
        <f t="shared" si="269"/>
        <v>0</v>
      </c>
    </row>
    <row r="1227" spans="2:38" s="97" customFormat="1" ht="39.6" x14ac:dyDescent="0.3">
      <c r="B1227" s="79">
        <f t="shared" si="270"/>
        <v>1224</v>
      </c>
      <c r="C1227" s="79"/>
      <c r="D1227" s="80" t="s">
        <v>95</v>
      </c>
      <c r="E1227" s="80"/>
      <c r="F1227" s="81"/>
      <c r="G1227" s="82" t="str">
        <f t="shared" si="258"/>
        <v xml:space="preserve">Группа от QF </v>
      </c>
      <c r="H1227" s="83"/>
      <c r="I1227" s="83"/>
      <c r="J1227" s="133"/>
      <c r="K1227" s="84"/>
      <c r="L1227" s="85"/>
      <c r="M1227" s="85"/>
      <c r="N1227" s="86"/>
      <c r="O1227" s="80"/>
      <c r="P1227" s="87"/>
      <c r="Q1227" s="88" t="str">
        <f t="shared" si="265"/>
        <v xml:space="preserve"> </v>
      </c>
      <c r="R1227" s="89"/>
      <c r="S1227" s="90" t="str">
        <f t="shared" si="266"/>
        <v xml:space="preserve"> </v>
      </c>
      <c r="T1227" s="90"/>
      <c r="U1227" s="90"/>
      <c r="V1227" s="90"/>
      <c r="W1227" s="90"/>
      <c r="X1227" s="87" t="s">
        <v>75</v>
      </c>
      <c r="Y1227" s="76"/>
      <c r="Z1227" s="91">
        <f t="shared" si="261"/>
        <v>0</v>
      </c>
      <c r="AA1227" s="88" t="str">
        <f t="shared" si="267"/>
        <v xml:space="preserve"> </v>
      </c>
      <c r="AB1227" s="91" t="str">
        <f t="shared" si="262"/>
        <v xml:space="preserve"> </v>
      </c>
      <c r="AC1227" s="78"/>
      <c r="AD1227" s="78"/>
      <c r="AE1227" s="78"/>
      <c r="AG1227" s="94" t="str">
        <f t="shared" si="263"/>
        <v>≤60</v>
      </c>
      <c r="AH1227" s="94">
        <f t="shared" ca="1" si="264"/>
        <v>46</v>
      </c>
      <c r="AI1227" s="95">
        <f t="shared" si="259"/>
        <v>0</v>
      </c>
      <c r="AJ1227" s="95">
        <f t="shared" si="260"/>
        <v>0</v>
      </c>
      <c r="AK1227" s="96">
        <f t="shared" si="268"/>
        <v>0</v>
      </c>
      <c r="AL1227" s="96">
        <f t="shared" si="269"/>
        <v>0</v>
      </c>
    </row>
    <row r="1228" spans="2:38" s="97" customFormat="1" ht="39.6" x14ac:dyDescent="0.3">
      <c r="B1228" s="79">
        <f t="shared" si="270"/>
        <v>1225</v>
      </c>
      <c r="C1228" s="79"/>
      <c r="D1228" s="80" t="s">
        <v>95</v>
      </c>
      <c r="E1228" s="80"/>
      <c r="F1228" s="81"/>
      <c r="G1228" s="82" t="str">
        <f t="shared" si="258"/>
        <v xml:space="preserve">Группа от QF </v>
      </c>
      <c r="H1228" s="83"/>
      <c r="I1228" s="83"/>
      <c r="J1228" s="133"/>
      <c r="K1228" s="84"/>
      <c r="L1228" s="85"/>
      <c r="M1228" s="85"/>
      <c r="N1228" s="86"/>
      <c r="O1228" s="80"/>
      <c r="P1228" s="87"/>
      <c r="Q1228" s="88" t="str">
        <f t="shared" si="265"/>
        <v xml:space="preserve"> </v>
      </c>
      <c r="R1228" s="89"/>
      <c r="S1228" s="90" t="str">
        <f t="shared" si="266"/>
        <v xml:space="preserve"> </v>
      </c>
      <c r="T1228" s="90"/>
      <c r="U1228" s="90"/>
      <c r="V1228" s="90"/>
      <c r="W1228" s="90"/>
      <c r="X1228" s="87" t="s">
        <v>75</v>
      </c>
      <c r="Y1228" s="76"/>
      <c r="Z1228" s="91">
        <f t="shared" si="261"/>
        <v>0</v>
      </c>
      <c r="AA1228" s="88" t="str">
        <f t="shared" si="267"/>
        <v xml:space="preserve"> </v>
      </c>
      <c r="AB1228" s="91" t="str">
        <f t="shared" si="262"/>
        <v xml:space="preserve"> </v>
      </c>
      <c r="AC1228" s="78"/>
      <c r="AD1228" s="78"/>
      <c r="AE1228" s="78"/>
      <c r="AG1228" s="94" t="str">
        <f t="shared" si="263"/>
        <v>≤60</v>
      </c>
      <c r="AH1228" s="94">
        <f t="shared" ca="1" si="264"/>
        <v>47</v>
      </c>
      <c r="AI1228" s="95">
        <f t="shared" si="259"/>
        <v>0</v>
      </c>
      <c r="AJ1228" s="95">
        <f t="shared" si="260"/>
        <v>0</v>
      </c>
      <c r="AK1228" s="96">
        <f t="shared" si="268"/>
        <v>0</v>
      </c>
      <c r="AL1228" s="96">
        <f t="shared" si="269"/>
        <v>0</v>
      </c>
    </row>
    <row r="1229" spans="2:38" s="97" customFormat="1" ht="39.6" x14ac:dyDescent="0.3">
      <c r="B1229" s="79">
        <f t="shared" si="270"/>
        <v>1226</v>
      </c>
      <c r="C1229" s="79"/>
      <c r="D1229" s="80" t="s">
        <v>95</v>
      </c>
      <c r="E1229" s="80"/>
      <c r="F1229" s="81"/>
      <c r="G1229" s="82" t="str">
        <f t="shared" ref="G1229:G1292" si="271">CONCATENATE(D1229," ",F1229,E1229)</f>
        <v xml:space="preserve">Группа от QF </v>
      </c>
      <c r="H1229" s="83"/>
      <c r="I1229" s="83"/>
      <c r="J1229" s="133"/>
      <c r="K1229" s="84"/>
      <c r="L1229" s="85"/>
      <c r="M1229" s="85"/>
      <c r="N1229" s="86"/>
      <c r="O1229" s="80"/>
      <c r="P1229" s="87"/>
      <c r="Q1229" s="88" t="str">
        <f t="shared" si="265"/>
        <v xml:space="preserve"> </v>
      </c>
      <c r="R1229" s="89"/>
      <c r="S1229" s="90" t="str">
        <f t="shared" si="266"/>
        <v xml:space="preserve"> </v>
      </c>
      <c r="T1229" s="90"/>
      <c r="U1229" s="90"/>
      <c r="V1229" s="90"/>
      <c r="W1229" s="90"/>
      <c r="X1229" s="87" t="s">
        <v>75</v>
      </c>
      <c r="Y1229" s="76"/>
      <c r="Z1229" s="91">
        <f t="shared" si="261"/>
        <v>0</v>
      </c>
      <c r="AA1229" s="88" t="str">
        <f t="shared" si="267"/>
        <v xml:space="preserve"> </v>
      </c>
      <c r="AB1229" s="91" t="str">
        <f t="shared" si="262"/>
        <v xml:space="preserve"> </v>
      </c>
      <c r="AC1229" s="78"/>
      <c r="AD1229" s="78"/>
      <c r="AE1229" s="78"/>
      <c r="AG1229" s="94" t="str">
        <f t="shared" si="263"/>
        <v>≤60</v>
      </c>
      <c r="AH1229" s="94">
        <f t="shared" ca="1" si="264"/>
        <v>39</v>
      </c>
      <c r="AI1229" s="95">
        <f t="shared" si="259"/>
        <v>0</v>
      </c>
      <c r="AJ1229" s="95">
        <f t="shared" si="260"/>
        <v>0</v>
      </c>
      <c r="AK1229" s="96">
        <f t="shared" si="268"/>
        <v>0</v>
      </c>
      <c r="AL1229" s="96">
        <f t="shared" si="269"/>
        <v>0</v>
      </c>
    </row>
    <row r="1230" spans="2:38" s="97" customFormat="1" ht="39.6" x14ac:dyDescent="0.3">
      <c r="B1230" s="79">
        <f t="shared" si="270"/>
        <v>1227</v>
      </c>
      <c r="C1230" s="79"/>
      <c r="D1230" s="80" t="s">
        <v>95</v>
      </c>
      <c r="E1230" s="80"/>
      <c r="F1230" s="81"/>
      <c r="G1230" s="82" t="str">
        <f t="shared" si="271"/>
        <v xml:space="preserve">Группа от QF </v>
      </c>
      <c r="H1230" s="83"/>
      <c r="I1230" s="83"/>
      <c r="J1230" s="133"/>
      <c r="K1230" s="84"/>
      <c r="L1230" s="85"/>
      <c r="M1230" s="85"/>
      <c r="N1230" s="86"/>
      <c r="O1230" s="80"/>
      <c r="P1230" s="87"/>
      <c r="Q1230" s="88" t="str">
        <f t="shared" si="265"/>
        <v xml:space="preserve"> </v>
      </c>
      <c r="R1230" s="89"/>
      <c r="S1230" s="90" t="str">
        <f t="shared" si="266"/>
        <v xml:space="preserve"> </v>
      </c>
      <c r="T1230" s="90"/>
      <c r="U1230" s="90"/>
      <c r="V1230" s="90"/>
      <c r="W1230" s="90"/>
      <c r="X1230" s="87" t="s">
        <v>75</v>
      </c>
      <c r="Y1230" s="76"/>
      <c r="Z1230" s="91">
        <f t="shared" si="261"/>
        <v>0</v>
      </c>
      <c r="AA1230" s="88" t="str">
        <f t="shared" si="267"/>
        <v xml:space="preserve"> </v>
      </c>
      <c r="AB1230" s="91" t="str">
        <f t="shared" si="262"/>
        <v xml:space="preserve"> </v>
      </c>
      <c r="AC1230" s="78"/>
      <c r="AD1230" s="78"/>
      <c r="AE1230" s="78"/>
      <c r="AG1230" s="94" t="str">
        <f t="shared" si="263"/>
        <v>≤60</v>
      </c>
      <c r="AH1230" s="94">
        <f t="shared" ca="1" si="264"/>
        <v>41</v>
      </c>
      <c r="AI1230" s="95">
        <f t="shared" ref="AI1230:AI1293" si="272">IF(R1230=$AC$1,J1230*3,IF(R1230=$AD$1,J1230*5,IF(R1230=$AE$1,J1230*8,IF(R1230=$AF$1,J1230*12,0))))</f>
        <v>0</v>
      </c>
      <c r="AJ1230" s="95">
        <f t="shared" ref="AJ1230:AJ1293" si="273">IF(R1230=$AC$1,J1230*5,IF(R1230=$AD$1,J1230*10,IF(R1230=$AE$1,J1230*10,IF(R1230=$AF$1,J1230*0,0))))</f>
        <v>0</v>
      </c>
      <c r="AK1230" s="96">
        <f t="shared" si="268"/>
        <v>0</v>
      </c>
      <c r="AL1230" s="96">
        <f t="shared" si="269"/>
        <v>0</v>
      </c>
    </row>
    <row r="1231" spans="2:38" s="97" customFormat="1" ht="39.6" x14ac:dyDescent="0.3">
      <c r="B1231" s="79">
        <f t="shared" si="270"/>
        <v>1228</v>
      </c>
      <c r="C1231" s="79"/>
      <c r="D1231" s="80" t="s">
        <v>95</v>
      </c>
      <c r="E1231" s="80"/>
      <c r="F1231" s="81"/>
      <c r="G1231" s="82" t="str">
        <f t="shared" si="271"/>
        <v xml:space="preserve">Группа от QF </v>
      </c>
      <c r="H1231" s="83"/>
      <c r="I1231" s="83"/>
      <c r="J1231" s="133"/>
      <c r="K1231" s="84"/>
      <c r="L1231" s="85"/>
      <c r="M1231" s="85"/>
      <c r="N1231" s="86"/>
      <c r="O1231" s="80"/>
      <c r="P1231" s="87"/>
      <c r="Q1231" s="88" t="str">
        <f t="shared" si="265"/>
        <v xml:space="preserve"> </v>
      </c>
      <c r="R1231" s="89"/>
      <c r="S1231" s="90" t="str">
        <f t="shared" si="266"/>
        <v xml:space="preserve"> </v>
      </c>
      <c r="T1231" s="90"/>
      <c r="U1231" s="90"/>
      <c r="V1231" s="90"/>
      <c r="W1231" s="90"/>
      <c r="X1231" s="87" t="s">
        <v>75</v>
      </c>
      <c r="Y1231" s="76"/>
      <c r="Z1231" s="91">
        <f t="shared" si="261"/>
        <v>0</v>
      </c>
      <c r="AA1231" s="88" t="str">
        <f t="shared" si="267"/>
        <v xml:space="preserve"> </v>
      </c>
      <c r="AB1231" s="91" t="str">
        <f t="shared" si="262"/>
        <v xml:space="preserve"> </v>
      </c>
      <c r="AC1231" s="78"/>
      <c r="AD1231" s="78"/>
      <c r="AE1231" s="78"/>
      <c r="AG1231" s="94" t="str">
        <f t="shared" si="263"/>
        <v>≤60</v>
      </c>
      <c r="AH1231" s="94">
        <f t="shared" ca="1" si="264"/>
        <v>48</v>
      </c>
      <c r="AI1231" s="95">
        <f t="shared" si="272"/>
        <v>0</v>
      </c>
      <c r="AJ1231" s="95">
        <f t="shared" si="273"/>
        <v>0</v>
      </c>
      <c r="AK1231" s="96">
        <f t="shared" si="268"/>
        <v>0</v>
      </c>
      <c r="AL1231" s="96">
        <f t="shared" si="269"/>
        <v>0</v>
      </c>
    </row>
    <row r="1232" spans="2:38" s="97" customFormat="1" ht="39.6" x14ac:dyDescent="0.3">
      <c r="B1232" s="79">
        <f t="shared" si="270"/>
        <v>1229</v>
      </c>
      <c r="C1232" s="79"/>
      <c r="D1232" s="80" t="s">
        <v>95</v>
      </c>
      <c r="E1232" s="80"/>
      <c r="F1232" s="81"/>
      <c r="G1232" s="82" t="str">
        <f t="shared" si="271"/>
        <v xml:space="preserve">Группа от QF </v>
      </c>
      <c r="H1232" s="83"/>
      <c r="I1232" s="83"/>
      <c r="J1232" s="133"/>
      <c r="K1232" s="84"/>
      <c r="L1232" s="85"/>
      <c r="M1232" s="85"/>
      <c r="N1232" s="86"/>
      <c r="O1232" s="80"/>
      <c r="P1232" s="87"/>
      <c r="Q1232" s="88" t="str">
        <f t="shared" si="265"/>
        <v xml:space="preserve"> </v>
      </c>
      <c r="R1232" s="89"/>
      <c r="S1232" s="90" t="str">
        <f t="shared" si="266"/>
        <v xml:space="preserve"> </v>
      </c>
      <c r="T1232" s="90"/>
      <c r="U1232" s="90"/>
      <c r="V1232" s="90"/>
      <c r="W1232" s="90"/>
      <c r="X1232" s="87" t="s">
        <v>75</v>
      </c>
      <c r="Y1232" s="76"/>
      <c r="Z1232" s="91">
        <f t="shared" si="261"/>
        <v>0</v>
      </c>
      <c r="AA1232" s="88" t="str">
        <f t="shared" si="267"/>
        <v xml:space="preserve"> </v>
      </c>
      <c r="AB1232" s="91" t="str">
        <f t="shared" si="262"/>
        <v xml:space="preserve"> </v>
      </c>
      <c r="AC1232" s="78"/>
      <c r="AD1232" s="78"/>
      <c r="AE1232" s="78"/>
      <c r="AG1232" s="94" t="str">
        <f t="shared" si="263"/>
        <v>≤60</v>
      </c>
      <c r="AH1232" s="94">
        <f t="shared" ca="1" si="264"/>
        <v>36</v>
      </c>
      <c r="AI1232" s="95">
        <f t="shared" si="272"/>
        <v>0</v>
      </c>
      <c r="AJ1232" s="95">
        <f t="shared" si="273"/>
        <v>0</v>
      </c>
      <c r="AK1232" s="96">
        <f t="shared" si="268"/>
        <v>0</v>
      </c>
      <c r="AL1232" s="96">
        <f t="shared" si="269"/>
        <v>0</v>
      </c>
    </row>
    <row r="1233" spans="2:38" s="97" customFormat="1" ht="39.6" x14ac:dyDescent="0.3">
      <c r="B1233" s="79">
        <f t="shared" si="270"/>
        <v>1230</v>
      </c>
      <c r="C1233" s="79"/>
      <c r="D1233" s="80" t="s">
        <v>95</v>
      </c>
      <c r="E1233" s="80"/>
      <c r="F1233" s="81"/>
      <c r="G1233" s="82" t="str">
        <f t="shared" si="271"/>
        <v xml:space="preserve">Группа от QF </v>
      </c>
      <c r="H1233" s="83"/>
      <c r="I1233" s="83"/>
      <c r="J1233" s="133"/>
      <c r="K1233" s="84"/>
      <c r="L1233" s="85"/>
      <c r="M1233" s="85"/>
      <c r="N1233" s="86"/>
      <c r="O1233" s="80"/>
      <c r="P1233" s="87"/>
      <c r="Q1233" s="88" t="str">
        <f t="shared" si="265"/>
        <v xml:space="preserve"> </v>
      </c>
      <c r="R1233" s="89"/>
      <c r="S1233" s="90" t="str">
        <f t="shared" si="266"/>
        <v xml:space="preserve"> </v>
      </c>
      <c r="T1233" s="90"/>
      <c r="U1233" s="90"/>
      <c r="V1233" s="90"/>
      <c r="W1233" s="90"/>
      <c r="X1233" s="87" t="s">
        <v>75</v>
      </c>
      <c r="Y1233" s="76"/>
      <c r="Z1233" s="91">
        <f t="shared" si="261"/>
        <v>0</v>
      </c>
      <c r="AA1233" s="88" t="str">
        <f t="shared" si="267"/>
        <v xml:space="preserve"> </v>
      </c>
      <c r="AB1233" s="91" t="str">
        <f t="shared" si="262"/>
        <v xml:space="preserve"> </v>
      </c>
      <c r="AC1233" s="78"/>
      <c r="AD1233" s="78"/>
      <c r="AE1233" s="78"/>
      <c r="AG1233" s="94" t="str">
        <f t="shared" si="263"/>
        <v>≤60</v>
      </c>
      <c r="AH1233" s="94">
        <f t="shared" ca="1" si="264"/>
        <v>37</v>
      </c>
      <c r="AI1233" s="95">
        <f t="shared" si="272"/>
        <v>0</v>
      </c>
      <c r="AJ1233" s="95">
        <f t="shared" si="273"/>
        <v>0</v>
      </c>
      <c r="AK1233" s="96">
        <f t="shared" si="268"/>
        <v>0</v>
      </c>
      <c r="AL1233" s="96">
        <f t="shared" si="269"/>
        <v>0</v>
      </c>
    </row>
    <row r="1234" spans="2:38" s="97" customFormat="1" ht="39.6" x14ac:dyDescent="0.3">
      <c r="B1234" s="79">
        <f t="shared" si="270"/>
        <v>1231</v>
      </c>
      <c r="C1234" s="79"/>
      <c r="D1234" s="80" t="s">
        <v>95</v>
      </c>
      <c r="E1234" s="80"/>
      <c r="F1234" s="81"/>
      <c r="G1234" s="82" t="str">
        <f t="shared" si="271"/>
        <v xml:space="preserve">Группа от QF </v>
      </c>
      <c r="H1234" s="83"/>
      <c r="I1234" s="83"/>
      <c r="J1234" s="133"/>
      <c r="K1234" s="84"/>
      <c r="L1234" s="85"/>
      <c r="M1234" s="85"/>
      <c r="N1234" s="86"/>
      <c r="O1234" s="80"/>
      <c r="P1234" s="87"/>
      <c r="Q1234" s="88" t="str">
        <f t="shared" si="265"/>
        <v xml:space="preserve"> </v>
      </c>
      <c r="R1234" s="89"/>
      <c r="S1234" s="90" t="str">
        <f t="shared" si="266"/>
        <v xml:space="preserve"> </v>
      </c>
      <c r="T1234" s="90"/>
      <c r="U1234" s="90"/>
      <c r="V1234" s="90"/>
      <c r="W1234" s="90"/>
      <c r="X1234" s="87" t="s">
        <v>75</v>
      </c>
      <c r="Y1234" s="76"/>
      <c r="Z1234" s="91">
        <f t="shared" si="261"/>
        <v>0</v>
      </c>
      <c r="AA1234" s="88" t="str">
        <f t="shared" si="267"/>
        <v xml:space="preserve"> </v>
      </c>
      <c r="AB1234" s="91" t="str">
        <f t="shared" si="262"/>
        <v xml:space="preserve"> </v>
      </c>
      <c r="AC1234" s="78"/>
      <c r="AD1234" s="78"/>
      <c r="AE1234" s="78"/>
      <c r="AG1234" s="94" t="str">
        <f t="shared" si="263"/>
        <v>≤60</v>
      </c>
      <c r="AH1234" s="94">
        <f t="shared" ca="1" si="264"/>
        <v>39</v>
      </c>
      <c r="AI1234" s="95">
        <f t="shared" si="272"/>
        <v>0</v>
      </c>
      <c r="AJ1234" s="95">
        <f t="shared" si="273"/>
        <v>0</v>
      </c>
      <c r="AK1234" s="96">
        <f t="shared" si="268"/>
        <v>0</v>
      </c>
      <c r="AL1234" s="96">
        <f t="shared" si="269"/>
        <v>0</v>
      </c>
    </row>
    <row r="1235" spans="2:38" s="97" customFormat="1" ht="39.6" x14ac:dyDescent="0.3">
      <c r="B1235" s="79">
        <f t="shared" si="270"/>
        <v>1232</v>
      </c>
      <c r="C1235" s="79"/>
      <c r="D1235" s="80" t="s">
        <v>95</v>
      </c>
      <c r="E1235" s="80"/>
      <c r="F1235" s="81"/>
      <c r="G1235" s="82" t="str">
        <f t="shared" si="271"/>
        <v xml:space="preserve">Группа от QF </v>
      </c>
      <c r="H1235" s="83"/>
      <c r="I1235" s="83"/>
      <c r="J1235" s="133"/>
      <c r="K1235" s="84"/>
      <c r="L1235" s="85"/>
      <c r="M1235" s="85"/>
      <c r="N1235" s="86"/>
      <c r="O1235" s="80"/>
      <c r="P1235" s="87"/>
      <c r="Q1235" s="88" t="str">
        <f t="shared" si="265"/>
        <v xml:space="preserve"> </v>
      </c>
      <c r="R1235" s="89"/>
      <c r="S1235" s="90" t="str">
        <f t="shared" si="266"/>
        <v xml:space="preserve"> </v>
      </c>
      <c r="T1235" s="90"/>
      <c r="U1235" s="90"/>
      <c r="V1235" s="90"/>
      <c r="W1235" s="90"/>
      <c r="X1235" s="87" t="s">
        <v>75</v>
      </c>
      <c r="Y1235" s="76"/>
      <c r="Z1235" s="91">
        <f t="shared" si="261"/>
        <v>0</v>
      </c>
      <c r="AA1235" s="88" t="str">
        <f t="shared" si="267"/>
        <v xml:space="preserve"> </v>
      </c>
      <c r="AB1235" s="91" t="str">
        <f t="shared" si="262"/>
        <v xml:space="preserve"> </v>
      </c>
      <c r="AC1235" s="78"/>
      <c r="AD1235" s="78"/>
      <c r="AE1235" s="78"/>
      <c r="AG1235" s="94" t="str">
        <f t="shared" si="263"/>
        <v>≤60</v>
      </c>
      <c r="AH1235" s="94">
        <f t="shared" ca="1" si="264"/>
        <v>38</v>
      </c>
      <c r="AI1235" s="95">
        <f t="shared" si="272"/>
        <v>0</v>
      </c>
      <c r="AJ1235" s="95">
        <f t="shared" si="273"/>
        <v>0</v>
      </c>
      <c r="AK1235" s="96">
        <f t="shared" si="268"/>
        <v>0</v>
      </c>
      <c r="AL1235" s="96">
        <f t="shared" si="269"/>
        <v>0</v>
      </c>
    </row>
    <row r="1236" spans="2:38" s="97" customFormat="1" ht="39.6" x14ac:dyDescent="0.3">
      <c r="B1236" s="79">
        <f t="shared" si="270"/>
        <v>1233</v>
      </c>
      <c r="C1236" s="79"/>
      <c r="D1236" s="80" t="s">
        <v>95</v>
      </c>
      <c r="E1236" s="80"/>
      <c r="F1236" s="81"/>
      <c r="G1236" s="82" t="str">
        <f t="shared" si="271"/>
        <v xml:space="preserve">Группа от QF </v>
      </c>
      <c r="H1236" s="83"/>
      <c r="I1236" s="83"/>
      <c r="J1236" s="133"/>
      <c r="K1236" s="84"/>
      <c r="L1236" s="85"/>
      <c r="M1236" s="85"/>
      <c r="N1236" s="86"/>
      <c r="O1236" s="80"/>
      <c r="P1236" s="87"/>
      <c r="Q1236" s="88" t="str">
        <f t="shared" si="265"/>
        <v xml:space="preserve"> </v>
      </c>
      <c r="R1236" s="89"/>
      <c r="S1236" s="90" t="str">
        <f t="shared" si="266"/>
        <v xml:space="preserve"> </v>
      </c>
      <c r="T1236" s="90"/>
      <c r="U1236" s="90"/>
      <c r="V1236" s="90"/>
      <c r="W1236" s="90"/>
      <c r="X1236" s="87" t="s">
        <v>75</v>
      </c>
      <c r="Y1236" s="76"/>
      <c r="Z1236" s="91">
        <f t="shared" si="261"/>
        <v>0</v>
      </c>
      <c r="AA1236" s="88" t="str">
        <f t="shared" si="267"/>
        <v xml:space="preserve"> </v>
      </c>
      <c r="AB1236" s="91" t="str">
        <f t="shared" si="262"/>
        <v xml:space="preserve"> </v>
      </c>
      <c r="AC1236" s="78"/>
      <c r="AD1236" s="78"/>
      <c r="AE1236" s="78"/>
      <c r="AG1236" s="94" t="str">
        <f t="shared" si="263"/>
        <v>≤60</v>
      </c>
      <c r="AH1236" s="94">
        <f t="shared" ca="1" si="264"/>
        <v>38</v>
      </c>
      <c r="AI1236" s="95">
        <f t="shared" si="272"/>
        <v>0</v>
      </c>
      <c r="AJ1236" s="95">
        <f t="shared" si="273"/>
        <v>0</v>
      </c>
      <c r="AK1236" s="96">
        <f t="shared" si="268"/>
        <v>0</v>
      </c>
      <c r="AL1236" s="96">
        <f t="shared" si="269"/>
        <v>0</v>
      </c>
    </row>
    <row r="1237" spans="2:38" s="97" customFormat="1" ht="39.6" x14ac:dyDescent="0.3">
      <c r="B1237" s="79">
        <f t="shared" si="270"/>
        <v>1234</v>
      </c>
      <c r="C1237" s="79"/>
      <c r="D1237" s="80" t="s">
        <v>95</v>
      </c>
      <c r="E1237" s="80"/>
      <c r="F1237" s="81"/>
      <c r="G1237" s="82" t="str">
        <f t="shared" si="271"/>
        <v xml:space="preserve">Группа от QF </v>
      </c>
      <c r="H1237" s="83"/>
      <c r="I1237" s="83"/>
      <c r="J1237" s="133"/>
      <c r="K1237" s="84"/>
      <c r="L1237" s="85"/>
      <c r="M1237" s="85"/>
      <c r="N1237" s="86"/>
      <c r="O1237" s="80"/>
      <c r="P1237" s="87"/>
      <c r="Q1237" s="88" t="str">
        <f t="shared" si="265"/>
        <v xml:space="preserve"> </v>
      </c>
      <c r="R1237" s="89"/>
      <c r="S1237" s="90" t="str">
        <f t="shared" si="266"/>
        <v xml:space="preserve"> </v>
      </c>
      <c r="T1237" s="90"/>
      <c r="U1237" s="90"/>
      <c r="V1237" s="90"/>
      <c r="W1237" s="90"/>
      <c r="X1237" s="87" t="s">
        <v>75</v>
      </c>
      <c r="Y1237" s="76"/>
      <c r="Z1237" s="91">
        <f t="shared" si="261"/>
        <v>0</v>
      </c>
      <c r="AA1237" s="88" t="str">
        <f t="shared" si="267"/>
        <v xml:space="preserve"> </v>
      </c>
      <c r="AB1237" s="91" t="str">
        <f t="shared" si="262"/>
        <v xml:space="preserve"> </v>
      </c>
      <c r="AC1237" s="78"/>
      <c r="AD1237" s="78"/>
      <c r="AE1237" s="78"/>
      <c r="AG1237" s="94" t="str">
        <f t="shared" si="263"/>
        <v>≤60</v>
      </c>
      <c r="AH1237" s="94">
        <f t="shared" ca="1" si="264"/>
        <v>48</v>
      </c>
      <c r="AI1237" s="95">
        <f t="shared" si="272"/>
        <v>0</v>
      </c>
      <c r="AJ1237" s="95">
        <f t="shared" si="273"/>
        <v>0</v>
      </c>
      <c r="AK1237" s="96">
        <f t="shared" si="268"/>
        <v>0</v>
      </c>
      <c r="AL1237" s="96">
        <f t="shared" si="269"/>
        <v>0</v>
      </c>
    </row>
    <row r="1238" spans="2:38" s="97" customFormat="1" ht="39.6" x14ac:dyDescent="0.3">
      <c r="B1238" s="79">
        <f t="shared" si="270"/>
        <v>1235</v>
      </c>
      <c r="C1238" s="79"/>
      <c r="D1238" s="80" t="s">
        <v>95</v>
      </c>
      <c r="E1238" s="80"/>
      <c r="F1238" s="81"/>
      <c r="G1238" s="82" t="str">
        <f t="shared" si="271"/>
        <v xml:space="preserve">Группа от QF </v>
      </c>
      <c r="H1238" s="83"/>
      <c r="I1238" s="83"/>
      <c r="J1238" s="133"/>
      <c r="K1238" s="84"/>
      <c r="L1238" s="85"/>
      <c r="M1238" s="85"/>
      <c r="N1238" s="86"/>
      <c r="O1238" s="80"/>
      <c r="P1238" s="87"/>
      <c r="Q1238" s="88" t="str">
        <f t="shared" si="265"/>
        <v xml:space="preserve"> </v>
      </c>
      <c r="R1238" s="89"/>
      <c r="S1238" s="90" t="str">
        <f t="shared" si="266"/>
        <v xml:space="preserve"> </v>
      </c>
      <c r="T1238" s="90"/>
      <c r="U1238" s="90"/>
      <c r="V1238" s="90"/>
      <c r="W1238" s="90"/>
      <c r="X1238" s="87" t="s">
        <v>75</v>
      </c>
      <c r="Y1238" s="76"/>
      <c r="Z1238" s="91">
        <f t="shared" si="261"/>
        <v>0</v>
      </c>
      <c r="AA1238" s="88" t="str">
        <f t="shared" si="267"/>
        <v xml:space="preserve"> </v>
      </c>
      <c r="AB1238" s="91" t="str">
        <f t="shared" si="262"/>
        <v xml:space="preserve"> </v>
      </c>
      <c r="AC1238" s="78"/>
      <c r="AD1238" s="78"/>
      <c r="AE1238" s="78"/>
      <c r="AG1238" s="94" t="str">
        <f t="shared" si="263"/>
        <v>≤60</v>
      </c>
      <c r="AH1238" s="94">
        <f t="shared" ca="1" si="264"/>
        <v>31</v>
      </c>
      <c r="AI1238" s="95">
        <f t="shared" si="272"/>
        <v>0</v>
      </c>
      <c r="AJ1238" s="95">
        <f t="shared" si="273"/>
        <v>0</v>
      </c>
      <c r="AK1238" s="96">
        <f t="shared" si="268"/>
        <v>0</v>
      </c>
      <c r="AL1238" s="96">
        <f t="shared" si="269"/>
        <v>0</v>
      </c>
    </row>
    <row r="1239" spans="2:38" s="97" customFormat="1" ht="39.6" x14ac:dyDescent="0.3">
      <c r="B1239" s="79">
        <f t="shared" si="270"/>
        <v>1236</v>
      </c>
      <c r="C1239" s="79"/>
      <c r="D1239" s="80" t="s">
        <v>95</v>
      </c>
      <c r="E1239" s="80"/>
      <c r="F1239" s="81"/>
      <c r="G1239" s="82" t="str">
        <f t="shared" si="271"/>
        <v xml:space="preserve">Группа от QF </v>
      </c>
      <c r="H1239" s="83"/>
      <c r="I1239" s="83"/>
      <c r="J1239" s="133"/>
      <c r="K1239" s="84"/>
      <c r="L1239" s="85"/>
      <c r="M1239" s="85"/>
      <c r="N1239" s="86"/>
      <c r="O1239" s="80"/>
      <c r="P1239" s="87"/>
      <c r="Q1239" s="88" t="str">
        <f t="shared" si="265"/>
        <v xml:space="preserve"> </v>
      </c>
      <c r="R1239" s="89"/>
      <c r="S1239" s="90" t="str">
        <f t="shared" si="266"/>
        <v xml:space="preserve"> </v>
      </c>
      <c r="T1239" s="90"/>
      <c r="U1239" s="90"/>
      <c r="V1239" s="90"/>
      <c r="W1239" s="90"/>
      <c r="X1239" s="87" t="s">
        <v>75</v>
      </c>
      <c r="Y1239" s="76"/>
      <c r="Z1239" s="91">
        <f t="shared" si="261"/>
        <v>0</v>
      </c>
      <c r="AA1239" s="88" t="str">
        <f t="shared" si="267"/>
        <v xml:space="preserve"> </v>
      </c>
      <c r="AB1239" s="91" t="str">
        <f t="shared" si="262"/>
        <v xml:space="preserve"> </v>
      </c>
      <c r="AC1239" s="78"/>
      <c r="AD1239" s="78"/>
      <c r="AE1239" s="78"/>
      <c r="AG1239" s="94" t="str">
        <f t="shared" si="263"/>
        <v>≤60</v>
      </c>
      <c r="AH1239" s="94">
        <f t="shared" ca="1" si="264"/>
        <v>20</v>
      </c>
      <c r="AI1239" s="95">
        <f t="shared" si="272"/>
        <v>0</v>
      </c>
      <c r="AJ1239" s="95">
        <f t="shared" si="273"/>
        <v>0</v>
      </c>
      <c r="AK1239" s="96">
        <f t="shared" si="268"/>
        <v>0</v>
      </c>
      <c r="AL1239" s="96">
        <f t="shared" si="269"/>
        <v>0</v>
      </c>
    </row>
    <row r="1240" spans="2:38" s="97" customFormat="1" ht="39.6" x14ac:dyDescent="0.3">
      <c r="B1240" s="79">
        <f t="shared" si="270"/>
        <v>1237</v>
      </c>
      <c r="C1240" s="79"/>
      <c r="D1240" s="80" t="s">
        <v>95</v>
      </c>
      <c r="E1240" s="80"/>
      <c r="F1240" s="81"/>
      <c r="G1240" s="82" t="str">
        <f t="shared" si="271"/>
        <v xml:space="preserve">Группа от QF </v>
      </c>
      <c r="H1240" s="83"/>
      <c r="I1240" s="83"/>
      <c r="J1240" s="133"/>
      <c r="K1240" s="84"/>
      <c r="L1240" s="85"/>
      <c r="M1240" s="85"/>
      <c r="N1240" s="86"/>
      <c r="O1240" s="80"/>
      <c r="P1240" s="87"/>
      <c r="Q1240" s="88" t="str">
        <f t="shared" si="265"/>
        <v xml:space="preserve"> </v>
      </c>
      <c r="R1240" s="89"/>
      <c r="S1240" s="90" t="str">
        <f t="shared" si="266"/>
        <v xml:space="preserve"> </v>
      </c>
      <c r="T1240" s="90"/>
      <c r="U1240" s="90"/>
      <c r="V1240" s="90"/>
      <c r="W1240" s="90"/>
      <c r="X1240" s="87" t="s">
        <v>75</v>
      </c>
      <c r="Y1240" s="76"/>
      <c r="Z1240" s="91">
        <f t="shared" si="261"/>
        <v>0</v>
      </c>
      <c r="AA1240" s="88" t="str">
        <f t="shared" si="267"/>
        <v xml:space="preserve"> </v>
      </c>
      <c r="AB1240" s="91" t="str">
        <f t="shared" si="262"/>
        <v xml:space="preserve"> </v>
      </c>
      <c r="AC1240" s="78"/>
      <c r="AD1240" s="78"/>
      <c r="AE1240" s="78"/>
      <c r="AG1240" s="94" t="str">
        <f t="shared" si="263"/>
        <v>≤60</v>
      </c>
      <c r="AH1240" s="94">
        <f t="shared" ca="1" si="264"/>
        <v>39</v>
      </c>
      <c r="AI1240" s="95">
        <f t="shared" si="272"/>
        <v>0</v>
      </c>
      <c r="AJ1240" s="95">
        <f t="shared" si="273"/>
        <v>0</v>
      </c>
      <c r="AK1240" s="96">
        <f t="shared" si="268"/>
        <v>0</v>
      </c>
      <c r="AL1240" s="96">
        <f t="shared" si="269"/>
        <v>0</v>
      </c>
    </row>
    <row r="1241" spans="2:38" s="97" customFormat="1" ht="39.6" x14ac:dyDescent="0.3">
      <c r="B1241" s="79">
        <f t="shared" si="270"/>
        <v>1238</v>
      </c>
      <c r="C1241" s="79"/>
      <c r="D1241" s="80" t="s">
        <v>95</v>
      </c>
      <c r="E1241" s="80"/>
      <c r="F1241" s="81"/>
      <c r="G1241" s="82" t="str">
        <f t="shared" si="271"/>
        <v xml:space="preserve">Группа от QF </v>
      </c>
      <c r="H1241" s="83"/>
      <c r="I1241" s="83"/>
      <c r="J1241" s="133"/>
      <c r="K1241" s="84"/>
      <c r="L1241" s="85"/>
      <c r="M1241" s="85"/>
      <c r="N1241" s="86"/>
      <c r="O1241" s="80"/>
      <c r="P1241" s="87"/>
      <c r="Q1241" s="88" t="str">
        <f t="shared" si="265"/>
        <v xml:space="preserve"> </v>
      </c>
      <c r="R1241" s="89"/>
      <c r="S1241" s="90" t="str">
        <f t="shared" si="266"/>
        <v xml:space="preserve"> </v>
      </c>
      <c r="T1241" s="90"/>
      <c r="U1241" s="90"/>
      <c r="V1241" s="90"/>
      <c r="W1241" s="90"/>
      <c r="X1241" s="87" t="s">
        <v>75</v>
      </c>
      <c r="Y1241" s="76"/>
      <c r="Z1241" s="91">
        <f t="shared" si="261"/>
        <v>0</v>
      </c>
      <c r="AA1241" s="88" t="str">
        <f t="shared" si="267"/>
        <v xml:space="preserve"> </v>
      </c>
      <c r="AB1241" s="91" t="str">
        <f t="shared" si="262"/>
        <v xml:space="preserve"> </v>
      </c>
      <c r="AC1241" s="78"/>
      <c r="AD1241" s="78"/>
      <c r="AE1241" s="78"/>
      <c r="AG1241" s="94" t="str">
        <f t="shared" si="263"/>
        <v>≤60</v>
      </c>
      <c r="AH1241" s="94">
        <f t="shared" ca="1" si="264"/>
        <v>33</v>
      </c>
      <c r="AI1241" s="95">
        <f t="shared" si="272"/>
        <v>0</v>
      </c>
      <c r="AJ1241" s="95">
        <f t="shared" si="273"/>
        <v>0</v>
      </c>
      <c r="AK1241" s="96">
        <f t="shared" si="268"/>
        <v>0</v>
      </c>
      <c r="AL1241" s="96">
        <f t="shared" si="269"/>
        <v>0</v>
      </c>
    </row>
    <row r="1242" spans="2:38" s="97" customFormat="1" ht="39.6" x14ac:dyDescent="0.3">
      <c r="B1242" s="79">
        <f t="shared" si="270"/>
        <v>1239</v>
      </c>
      <c r="C1242" s="79"/>
      <c r="D1242" s="80" t="s">
        <v>95</v>
      </c>
      <c r="E1242" s="80"/>
      <c r="F1242" s="81"/>
      <c r="G1242" s="82" t="str">
        <f t="shared" si="271"/>
        <v xml:space="preserve">Группа от QF </v>
      </c>
      <c r="H1242" s="83"/>
      <c r="I1242" s="83"/>
      <c r="J1242" s="133"/>
      <c r="K1242" s="84"/>
      <c r="L1242" s="85"/>
      <c r="M1242" s="85"/>
      <c r="N1242" s="86"/>
      <c r="O1242" s="80"/>
      <c r="P1242" s="87"/>
      <c r="Q1242" s="88" t="str">
        <f t="shared" si="265"/>
        <v xml:space="preserve"> </v>
      </c>
      <c r="R1242" s="89"/>
      <c r="S1242" s="90" t="str">
        <f t="shared" si="266"/>
        <v xml:space="preserve"> </v>
      </c>
      <c r="T1242" s="90"/>
      <c r="U1242" s="90"/>
      <c r="V1242" s="90"/>
      <c r="W1242" s="90"/>
      <c r="X1242" s="87" t="s">
        <v>75</v>
      </c>
      <c r="Y1242" s="76"/>
      <c r="Z1242" s="91">
        <f t="shared" si="261"/>
        <v>0</v>
      </c>
      <c r="AA1242" s="88" t="str">
        <f t="shared" si="267"/>
        <v xml:space="preserve"> </v>
      </c>
      <c r="AB1242" s="91" t="str">
        <f t="shared" si="262"/>
        <v xml:space="preserve"> </v>
      </c>
      <c r="AC1242" s="78"/>
      <c r="AD1242" s="78"/>
      <c r="AE1242" s="78"/>
      <c r="AG1242" s="94" t="str">
        <f t="shared" si="263"/>
        <v>≤60</v>
      </c>
      <c r="AH1242" s="94">
        <f t="shared" ca="1" si="264"/>
        <v>47</v>
      </c>
      <c r="AI1242" s="95">
        <f t="shared" si="272"/>
        <v>0</v>
      </c>
      <c r="AJ1242" s="95">
        <f t="shared" si="273"/>
        <v>0</v>
      </c>
      <c r="AK1242" s="96">
        <f t="shared" si="268"/>
        <v>0</v>
      </c>
      <c r="AL1242" s="96">
        <f t="shared" si="269"/>
        <v>0</v>
      </c>
    </row>
    <row r="1243" spans="2:38" s="97" customFormat="1" ht="39.6" x14ac:dyDescent="0.3">
      <c r="B1243" s="79">
        <f t="shared" si="270"/>
        <v>1240</v>
      </c>
      <c r="C1243" s="79"/>
      <c r="D1243" s="80" t="s">
        <v>95</v>
      </c>
      <c r="E1243" s="80"/>
      <c r="F1243" s="81"/>
      <c r="G1243" s="82" t="str">
        <f t="shared" si="271"/>
        <v xml:space="preserve">Группа от QF </v>
      </c>
      <c r="H1243" s="83"/>
      <c r="I1243" s="83"/>
      <c r="J1243" s="133"/>
      <c r="K1243" s="84"/>
      <c r="L1243" s="85"/>
      <c r="M1243" s="85"/>
      <c r="N1243" s="86"/>
      <c r="O1243" s="80"/>
      <c r="P1243" s="87"/>
      <c r="Q1243" s="88" t="str">
        <f t="shared" si="265"/>
        <v xml:space="preserve"> </v>
      </c>
      <c r="R1243" s="89"/>
      <c r="S1243" s="90" t="str">
        <f t="shared" si="266"/>
        <v xml:space="preserve"> </v>
      </c>
      <c r="T1243" s="90"/>
      <c r="U1243" s="90"/>
      <c r="V1243" s="90"/>
      <c r="W1243" s="90"/>
      <c r="X1243" s="87" t="s">
        <v>75</v>
      </c>
      <c r="Y1243" s="76"/>
      <c r="Z1243" s="91">
        <f t="shared" si="261"/>
        <v>0</v>
      </c>
      <c r="AA1243" s="88" t="str">
        <f t="shared" si="267"/>
        <v xml:space="preserve"> </v>
      </c>
      <c r="AB1243" s="91" t="str">
        <f t="shared" si="262"/>
        <v xml:space="preserve"> </v>
      </c>
      <c r="AC1243" s="78"/>
      <c r="AD1243" s="78"/>
      <c r="AE1243" s="78"/>
      <c r="AG1243" s="94" t="str">
        <f t="shared" si="263"/>
        <v>≤60</v>
      </c>
      <c r="AH1243" s="94">
        <f t="shared" ca="1" si="264"/>
        <v>21</v>
      </c>
      <c r="AI1243" s="95">
        <f t="shared" si="272"/>
        <v>0</v>
      </c>
      <c r="AJ1243" s="95">
        <f t="shared" si="273"/>
        <v>0</v>
      </c>
      <c r="AK1243" s="96">
        <f t="shared" si="268"/>
        <v>0</v>
      </c>
      <c r="AL1243" s="96">
        <f t="shared" si="269"/>
        <v>0</v>
      </c>
    </row>
    <row r="1244" spans="2:38" s="97" customFormat="1" ht="39.6" x14ac:dyDescent="0.3">
      <c r="B1244" s="79">
        <f t="shared" si="270"/>
        <v>1241</v>
      </c>
      <c r="C1244" s="79"/>
      <c r="D1244" s="80" t="s">
        <v>95</v>
      </c>
      <c r="E1244" s="80"/>
      <c r="F1244" s="81"/>
      <c r="G1244" s="82" t="str">
        <f t="shared" si="271"/>
        <v xml:space="preserve">Группа от QF </v>
      </c>
      <c r="H1244" s="83"/>
      <c r="I1244" s="83"/>
      <c r="J1244" s="133"/>
      <c r="K1244" s="84"/>
      <c r="L1244" s="85"/>
      <c r="M1244" s="85"/>
      <c r="N1244" s="86"/>
      <c r="O1244" s="80"/>
      <c r="P1244" s="87"/>
      <c r="Q1244" s="88" t="str">
        <f t="shared" si="265"/>
        <v xml:space="preserve"> </v>
      </c>
      <c r="R1244" s="89"/>
      <c r="S1244" s="90" t="str">
        <f t="shared" si="266"/>
        <v xml:space="preserve"> </v>
      </c>
      <c r="T1244" s="90"/>
      <c r="U1244" s="90"/>
      <c r="V1244" s="90"/>
      <c r="W1244" s="90"/>
      <c r="X1244" s="87" t="s">
        <v>75</v>
      </c>
      <c r="Y1244" s="76"/>
      <c r="Z1244" s="91">
        <f t="shared" si="261"/>
        <v>0</v>
      </c>
      <c r="AA1244" s="88" t="str">
        <f t="shared" si="267"/>
        <v xml:space="preserve"> </v>
      </c>
      <c r="AB1244" s="91" t="str">
        <f t="shared" si="262"/>
        <v xml:space="preserve"> </v>
      </c>
      <c r="AC1244" s="78"/>
      <c r="AD1244" s="78"/>
      <c r="AE1244" s="78"/>
      <c r="AG1244" s="94" t="str">
        <f t="shared" si="263"/>
        <v>≤60</v>
      </c>
      <c r="AH1244" s="94">
        <f t="shared" ca="1" si="264"/>
        <v>20</v>
      </c>
      <c r="AI1244" s="95">
        <f t="shared" si="272"/>
        <v>0</v>
      </c>
      <c r="AJ1244" s="95">
        <f t="shared" si="273"/>
        <v>0</v>
      </c>
      <c r="AK1244" s="96">
        <f t="shared" si="268"/>
        <v>0</v>
      </c>
      <c r="AL1244" s="96">
        <f t="shared" si="269"/>
        <v>0</v>
      </c>
    </row>
    <row r="1245" spans="2:38" s="97" customFormat="1" ht="39.6" x14ac:dyDescent="0.3">
      <c r="B1245" s="79">
        <f t="shared" si="270"/>
        <v>1242</v>
      </c>
      <c r="C1245" s="79"/>
      <c r="D1245" s="80" t="s">
        <v>95</v>
      </c>
      <c r="E1245" s="80"/>
      <c r="F1245" s="81"/>
      <c r="G1245" s="82" t="str">
        <f t="shared" si="271"/>
        <v xml:space="preserve">Группа от QF </v>
      </c>
      <c r="H1245" s="83"/>
      <c r="I1245" s="83"/>
      <c r="J1245" s="133"/>
      <c r="K1245" s="84"/>
      <c r="L1245" s="85"/>
      <c r="M1245" s="85"/>
      <c r="N1245" s="86"/>
      <c r="O1245" s="80"/>
      <c r="P1245" s="87"/>
      <c r="Q1245" s="88" t="str">
        <f t="shared" si="265"/>
        <v xml:space="preserve"> </v>
      </c>
      <c r="R1245" s="89"/>
      <c r="S1245" s="90" t="str">
        <f t="shared" si="266"/>
        <v xml:space="preserve"> </v>
      </c>
      <c r="T1245" s="90"/>
      <c r="U1245" s="90"/>
      <c r="V1245" s="90"/>
      <c r="W1245" s="90"/>
      <c r="X1245" s="87" t="s">
        <v>75</v>
      </c>
      <c r="Y1245" s="76"/>
      <c r="Z1245" s="91">
        <f t="shared" si="261"/>
        <v>0</v>
      </c>
      <c r="AA1245" s="88" t="str">
        <f t="shared" si="267"/>
        <v xml:space="preserve"> </v>
      </c>
      <c r="AB1245" s="91" t="str">
        <f t="shared" si="262"/>
        <v xml:space="preserve"> </v>
      </c>
      <c r="AC1245" s="78"/>
      <c r="AD1245" s="78"/>
      <c r="AE1245" s="78"/>
      <c r="AG1245" s="94" t="str">
        <f t="shared" si="263"/>
        <v>≤60</v>
      </c>
      <c r="AH1245" s="94">
        <f t="shared" ca="1" si="264"/>
        <v>33</v>
      </c>
      <c r="AI1245" s="95">
        <f t="shared" si="272"/>
        <v>0</v>
      </c>
      <c r="AJ1245" s="95">
        <f t="shared" si="273"/>
        <v>0</v>
      </c>
      <c r="AK1245" s="96">
        <f t="shared" si="268"/>
        <v>0</v>
      </c>
      <c r="AL1245" s="96">
        <f t="shared" si="269"/>
        <v>0</v>
      </c>
    </row>
    <row r="1246" spans="2:38" s="97" customFormat="1" ht="39.6" x14ac:dyDescent="0.3">
      <c r="B1246" s="79">
        <f t="shared" si="270"/>
        <v>1243</v>
      </c>
      <c r="C1246" s="79"/>
      <c r="D1246" s="80" t="s">
        <v>95</v>
      </c>
      <c r="E1246" s="80"/>
      <c r="F1246" s="81"/>
      <c r="G1246" s="82" t="str">
        <f t="shared" si="271"/>
        <v xml:space="preserve">Группа от QF </v>
      </c>
      <c r="H1246" s="83"/>
      <c r="I1246" s="83"/>
      <c r="J1246" s="133"/>
      <c r="K1246" s="84"/>
      <c r="L1246" s="85"/>
      <c r="M1246" s="85"/>
      <c r="N1246" s="86"/>
      <c r="O1246" s="80"/>
      <c r="P1246" s="87"/>
      <c r="Q1246" s="88" t="str">
        <f t="shared" si="265"/>
        <v xml:space="preserve"> </v>
      </c>
      <c r="R1246" s="89"/>
      <c r="S1246" s="90" t="str">
        <f t="shared" si="266"/>
        <v xml:space="preserve"> </v>
      </c>
      <c r="T1246" s="90"/>
      <c r="U1246" s="90"/>
      <c r="V1246" s="90"/>
      <c r="W1246" s="90"/>
      <c r="X1246" s="87" t="s">
        <v>75</v>
      </c>
      <c r="Y1246" s="76"/>
      <c r="Z1246" s="91">
        <f t="shared" si="261"/>
        <v>0</v>
      </c>
      <c r="AA1246" s="88" t="str">
        <f t="shared" si="267"/>
        <v xml:space="preserve"> </v>
      </c>
      <c r="AB1246" s="91" t="str">
        <f t="shared" si="262"/>
        <v xml:space="preserve"> </v>
      </c>
      <c r="AC1246" s="78"/>
      <c r="AD1246" s="78"/>
      <c r="AE1246" s="78"/>
      <c r="AG1246" s="94" t="str">
        <f t="shared" si="263"/>
        <v>≤60</v>
      </c>
      <c r="AH1246" s="94">
        <f t="shared" ca="1" si="264"/>
        <v>36</v>
      </c>
      <c r="AI1246" s="95">
        <f t="shared" si="272"/>
        <v>0</v>
      </c>
      <c r="AJ1246" s="95">
        <f t="shared" si="273"/>
        <v>0</v>
      </c>
      <c r="AK1246" s="96">
        <f t="shared" si="268"/>
        <v>0</v>
      </c>
      <c r="AL1246" s="96">
        <f t="shared" si="269"/>
        <v>0</v>
      </c>
    </row>
    <row r="1247" spans="2:38" s="97" customFormat="1" ht="39.6" x14ac:dyDescent="0.3">
      <c r="B1247" s="79">
        <f t="shared" si="270"/>
        <v>1244</v>
      </c>
      <c r="C1247" s="79"/>
      <c r="D1247" s="80" t="s">
        <v>95</v>
      </c>
      <c r="E1247" s="80"/>
      <c r="F1247" s="81"/>
      <c r="G1247" s="82" t="str">
        <f t="shared" si="271"/>
        <v xml:space="preserve">Группа от QF </v>
      </c>
      <c r="H1247" s="83"/>
      <c r="I1247" s="83"/>
      <c r="J1247" s="133"/>
      <c r="K1247" s="84"/>
      <c r="L1247" s="85"/>
      <c r="M1247" s="85"/>
      <c r="N1247" s="86"/>
      <c r="O1247" s="80"/>
      <c r="P1247" s="87"/>
      <c r="Q1247" s="88" t="str">
        <f t="shared" si="265"/>
        <v xml:space="preserve"> </v>
      </c>
      <c r="R1247" s="89"/>
      <c r="S1247" s="90" t="str">
        <f t="shared" si="266"/>
        <v xml:space="preserve"> </v>
      </c>
      <c r="T1247" s="90"/>
      <c r="U1247" s="90"/>
      <c r="V1247" s="90"/>
      <c r="W1247" s="90"/>
      <c r="X1247" s="87" t="s">
        <v>75</v>
      </c>
      <c r="Y1247" s="76"/>
      <c r="Z1247" s="91">
        <f t="shared" si="261"/>
        <v>0</v>
      </c>
      <c r="AA1247" s="88" t="str">
        <f t="shared" si="267"/>
        <v xml:space="preserve"> </v>
      </c>
      <c r="AB1247" s="91" t="str">
        <f t="shared" si="262"/>
        <v xml:space="preserve"> </v>
      </c>
      <c r="AC1247" s="78"/>
      <c r="AD1247" s="78"/>
      <c r="AE1247" s="78"/>
      <c r="AG1247" s="94" t="str">
        <f t="shared" si="263"/>
        <v>≤60</v>
      </c>
      <c r="AH1247" s="94">
        <f t="shared" ca="1" si="264"/>
        <v>33</v>
      </c>
      <c r="AI1247" s="95">
        <f t="shared" si="272"/>
        <v>0</v>
      </c>
      <c r="AJ1247" s="95">
        <f t="shared" si="273"/>
        <v>0</v>
      </c>
      <c r="AK1247" s="96">
        <f t="shared" si="268"/>
        <v>0</v>
      </c>
      <c r="AL1247" s="96">
        <f t="shared" si="269"/>
        <v>0</v>
      </c>
    </row>
    <row r="1248" spans="2:38" s="97" customFormat="1" ht="39.6" x14ac:dyDescent="0.3">
      <c r="B1248" s="79">
        <f t="shared" si="270"/>
        <v>1245</v>
      </c>
      <c r="C1248" s="79"/>
      <c r="D1248" s="80" t="s">
        <v>95</v>
      </c>
      <c r="E1248" s="80"/>
      <c r="F1248" s="81"/>
      <c r="G1248" s="82" t="str">
        <f t="shared" si="271"/>
        <v xml:space="preserve">Группа от QF </v>
      </c>
      <c r="H1248" s="83"/>
      <c r="I1248" s="83"/>
      <c r="J1248" s="133"/>
      <c r="K1248" s="84"/>
      <c r="L1248" s="85"/>
      <c r="M1248" s="85"/>
      <c r="N1248" s="86"/>
      <c r="O1248" s="80"/>
      <c r="P1248" s="87"/>
      <c r="Q1248" s="88" t="str">
        <f t="shared" si="265"/>
        <v xml:space="preserve"> </v>
      </c>
      <c r="R1248" s="89"/>
      <c r="S1248" s="90" t="str">
        <f t="shared" si="266"/>
        <v xml:space="preserve"> </v>
      </c>
      <c r="T1248" s="90"/>
      <c r="U1248" s="90"/>
      <c r="V1248" s="90"/>
      <c r="W1248" s="90"/>
      <c r="X1248" s="87" t="s">
        <v>75</v>
      </c>
      <c r="Y1248" s="76"/>
      <c r="Z1248" s="91">
        <f t="shared" si="261"/>
        <v>0</v>
      </c>
      <c r="AA1248" s="88" t="str">
        <f t="shared" si="267"/>
        <v xml:space="preserve"> </v>
      </c>
      <c r="AB1248" s="91" t="str">
        <f t="shared" si="262"/>
        <v xml:space="preserve"> </v>
      </c>
      <c r="AC1248" s="78"/>
      <c r="AD1248" s="78"/>
      <c r="AE1248" s="78"/>
      <c r="AG1248" s="94" t="str">
        <f t="shared" si="263"/>
        <v>≤60</v>
      </c>
      <c r="AH1248" s="94">
        <f t="shared" ca="1" si="264"/>
        <v>44</v>
      </c>
      <c r="AI1248" s="95">
        <f t="shared" si="272"/>
        <v>0</v>
      </c>
      <c r="AJ1248" s="95">
        <f t="shared" si="273"/>
        <v>0</v>
      </c>
      <c r="AK1248" s="96">
        <f t="shared" si="268"/>
        <v>0</v>
      </c>
      <c r="AL1248" s="96">
        <f t="shared" si="269"/>
        <v>0</v>
      </c>
    </row>
    <row r="1249" spans="2:38" s="97" customFormat="1" ht="39.6" x14ac:dyDescent="0.3">
      <c r="B1249" s="79">
        <f t="shared" si="270"/>
        <v>1246</v>
      </c>
      <c r="C1249" s="79"/>
      <c r="D1249" s="80" t="s">
        <v>95</v>
      </c>
      <c r="E1249" s="80"/>
      <c r="F1249" s="81"/>
      <c r="G1249" s="82" t="str">
        <f t="shared" si="271"/>
        <v xml:space="preserve">Группа от QF </v>
      </c>
      <c r="H1249" s="83"/>
      <c r="I1249" s="83"/>
      <c r="J1249" s="133"/>
      <c r="K1249" s="84"/>
      <c r="L1249" s="85"/>
      <c r="M1249" s="85"/>
      <c r="N1249" s="86"/>
      <c r="O1249" s="80"/>
      <c r="P1249" s="87"/>
      <c r="Q1249" s="88" t="str">
        <f t="shared" si="265"/>
        <v xml:space="preserve"> </v>
      </c>
      <c r="R1249" s="89"/>
      <c r="S1249" s="90" t="str">
        <f t="shared" si="266"/>
        <v xml:space="preserve"> </v>
      </c>
      <c r="T1249" s="90"/>
      <c r="U1249" s="90"/>
      <c r="V1249" s="90"/>
      <c r="W1249" s="90"/>
      <c r="X1249" s="87" t="s">
        <v>75</v>
      </c>
      <c r="Y1249" s="76"/>
      <c r="Z1249" s="91">
        <f t="shared" si="261"/>
        <v>0</v>
      </c>
      <c r="AA1249" s="88" t="str">
        <f t="shared" si="267"/>
        <v xml:space="preserve"> </v>
      </c>
      <c r="AB1249" s="91" t="str">
        <f t="shared" si="262"/>
        <v xml:space="preserve"> </v>
      </c>
      <c r="AC1249" s="78"/>
      <c r="AD1249" s="78"/>
      <c r="AE1249" s="78"/>
      <c r="AG1249" s="94" t="str">
        <f t="shared" si="263"/>
        <v>≤60</v>
      </c>
      <c r="AH1249" s="94">
        <f t="shared" ca="1" si="264"/>
        <v>21</v>
      </c>
      <c r="AI1249" s="95">
        <f t="shared" si="272"/>
        <v>0</v>
      </c>
      <c r="AJ1249" s="95">
        <f t="shared" si="273"/>
        <v>0</v>
      </c>
      <c r="AK1249" s="96">
        <f t="shared" si="268"/>
        <v>0</v>
      </c>
      <c r="AL1249" s="96">
        <f t="shared" si="269"/>
        <v>0</v>
      </c>
    </row>
    <row r="1250" spans="2:38" s="97" customFormat="1" ht="39.6" x14ac:dyDescent="0.3">
      <c r="B1250" s="79">
        <f t="shared" si="270"/>
        <v>1247</v>
      </c>
      <c r="C1250" s="79"/>
      <c r="D1250" s="80" t="s">
        <v>95</v>
      </c>
      <c r="E1250" s="80"/>
      <c r="F1250" s="81"/>
      <c r="G1250" s="82" t="str">
        <f t="shared" si="271"/>
        <v xml:space="preserve">Группа от QF </v>
      </c>
      <c r="H1250" s="83"/>
      <c r="I1250" s="83"/>
      <c r="J1250" s="133"/>
      <c r="K1250" s="84"/>
      <c r="L1250" s="85"/>
      <c r="M1250" s="85"/>
      <c r="N1250" s="86"/>
      <c r="O1250" s="80"/>
      <c r="P1250" s="87"/>
      <c r="Q1250" s="88" t="str">
        <f t="shared" si="265"/>
        <v xml:space="preserve"> </v>
      </c>
      <c r="R1250" s="89"/>
      <c r="S1250" s="90" t="str">
        <f t="shared" si="266"/>
        <v xml:space="preserve"> </v>
      </c>
      <c r="T1250" s="90"/>
      <c r="U1250" s="90"/>
      <c r="V1250" s="90"/>
      <c r="W1250" s="90"/>
      <c r="X1250" s="87" t="s">
        <v>75</v>
      </c>
      <c r="Y1250" s="76"/>
      <c r="Z1250" s="91">
        <f t="shared" si="261"/>
        <v>0</v>
      </c>
      <c r="AA1250" s="88" t="str">
        <f t="shared" si="267"/>
        <v xml:space="preserve"> </v>
      </c>
      <c r="AB1250" s="91" t="str">
        <f t="shared" si="262"/>
        <v xml:space="preserve"> </v>
      </c>
      <c r="AC1250" s="78"/>
      <c r="AD1250" s="78"/>
      <c r="AE1250" s="78"/>
      <c r="AG1250" s="94" t="str">
        <f t="shared" si="263"/>
        <v>≤60</v>
      </c>
      <c r="AH1250" s="94">
        <f t="shared" ca="1" si="264"/>
        <v>31</v>
      </c>
      <c r="AI1250" s="95">
        <f t="shared" si="272"/>
        <v>0</v>
      </c>
      <c r="AJ1250" s="95">
        <f t="shared" si="273"/>
        <v>0</v>
      </c>
      <c r="AK1250" s="96">
        <f t="shared" si="268"/>
        <v>0</v>
      </c>
      <c r="AL1250" s="96">
        <f t="shared" si="269"/>
        <v>0</v>
      </c>
    </row>
    <row r="1251" spans="2:38" s="97" customFormat="1" ht="39.6" x14ac:dyDescent="0.3">
      <c r="B1251" s="79">
        <f t="shared" si="270"/>
        <v>1248</v>
      </c>
      <c r="C1251" s="79"/>
      <c r="D1251" s="80" t="s">
        <v>95</v>
      </c>
      <c r="E1251" s="80"/>
      <c r="F1251" s="81"/>
      <c r="G1251" s="82" t="str">
        <f t="shared" si="271"/>
        <v xml:space="preserve">Группа от QF </v>
      </c>
      <c r="H1251" s="83"/>
      <c r="I1251" s="83"/>
      <c r="J1251" s="133"/>
      <c r="K1251" s="84"/>
      <c r="L1251" s="85"/>
      <c r="M1251" s="85"/>
      <c r="N1251" s="86"/>
      <c r="O1251" s="80"/>
      <c r="P1251" s="87"/>
      <c r="Q1251" s="88" t="str">
        <f t="shared" si="265"/>
        <v xml:space="preserve"> </v>
      </c>
      <c r="R1251" s="89"/>
      <c r="S1251" s="90" t="str">
        <f t="shared" si="266"/>
        <v xml:space="preserve"> </v>
      </c>
      <c r="T1251" s="90"/>
      <c r="U1251" s="90"/>
      <c r="V1251" s="90"/>
      <c r="W1251" s="90"/>
      <c r="X1251" s="87" t="s">
        <v>75</v>
      </c>
      <c r="Y1251" s="76"/>
      <c r="Z1251" s="91">
        <f t="shared" si="261"/>
        <v>0</v>
      </c>
      <c r="AA1251" s="88" t="str">
        <f t="shared" si="267"/>
        <v xml:space="preserve"> </v>
      </c>
      <c r="AB1251" s="91" t="str">
        <f t="shared" si="262"/>
        <v xml:space="preserve"> </v>
      </c>
      <c r="AC1251" s="78"/>
      <c r="AD1251" s="78"/>
      <c r="AE1251" s="78"/>
      <c r="AG1251" s="94" t="str">
        <f t="shared" si="263"/>
        <v>≤60</v>
      </c>
      <c r="AH1251" s="94">
        <f t="shared" ca="1" si="264"/>
        <v>21</v>
      </c>
      <c r="AI1251" s="95">
        <f t="shared" si="272"/>
        <v>0</v>
      </c>
      <c r="AJ1251" s="95">
        <f t="shared" si="273"/>
        <v>0</v>
      </c>
      <c r="AK1251" s="96">
        <f t="shared" si="268"/>
        <v>0</v>
      </c>
      <c r="AL1251" s="96">
        <f t="shared" si="269"/>
        <v>0</v>
      </c>
    </row>
    <row r="1252" spans="2:38" s="97" customFormat="1" ht="39.6" x14ac:dyDescent="0.3">
      <c r="B1252" s="79">
        <f t="shared" si="270"/>
        <v>1249</v>
      </c>
      <c r="C1252" s="79"/>
      <c r="D1252" s="80" t="s">
        <v>95</v>
      </c>
      <c r="E1252" s="80"/>
      <c r="F1252" s="81"/>
      <c r="G1252" s="82" t="str">
        <f t="shared" si="271"/>
        <v xml:space="preserve">Группа от QF </v>
      </c>
      <c r="H1252" s="83"/>
      <c r="I1252" s="83"/>
      <c r="J1252" s="133"/>
      <c r="K1252" s="84"/>
      <c r="L1252" s="85"/>
      <c r="M1252" s="85"/>
      <c r="N1252" s="86"/>
      <c r="O1252" s="80"/>
      <c r="P1252" s="87"/>
      <c r="Q1252" s="88" t="str">
        <f t="shared" si="265"/>
        <v xml:space="preserve"> </v>
      </c>
      <c r="R1252" s="89"/>
      <c r="S1252" s="90" t="str">
        <f t="shared" si="266"/>
        <v xml:space="preserve"> </v>
      </c>
      <c r="T1252" s="90"/>
      <c r="U1252" s="90"/>
      <c r="V1252" s="90"/>
      <c r="W1252" s="90"/>
      <c r="X1252" s="87" t="s">
        <v>75</v>
      </c>
      <c r="Y1252" s="76"/>
      <c r="Z1252" s="91">
        <f t="shared" si="261"/>
        <v>0</v>
      </c>
      <c r="AA1252" s="88" t="str">
        <f t="shared" si="267"/>
        <v xml:space="preserve"> </v>
      </c>
      <c r="AB1252" s="91" t="str">
        <f t="shared" si="262"/>
        <v xml:space="preserve"> </v>
      </c>
      <c r="AC1252" s="78"/>
      <c r="AD1252" s="78"/>
      <c r="AE1252" s="78"/>
      <c r="AG1252" s="94" t="str">
        <f t="shared" si="263"/>
        <v>≤60</v>
      </c>
      <c r="AH1252" s="94">
        <f t="shared" ca="1" si="264"/>
        <v>48</v>
      </c>
      <c r="AI1252" s="95">
        <f t="shared" si="272"/>
        <v>0</v>
      </c>
      <c r="AJ1252" s="95">
        <f t="shared" si="273"/>
        <v>0</v>
      </c>
      <c r="AK1252" s="96">
        <f t="shared" si="268"/>
        <v>0</v>
      </c>
      <c r="AL1252" s="96">
        <f t="shared" si="269"/>
        <v>0</v>
      </c>
    </row>
    <row r="1253" spans="2:38" s="97" customFormat="1" ht="39.6" x14ac:dyDescent="0.3">
      <c r="B1253" s="79">
        <f t="shared" si="270"/>
        <v>1250</v>
      </c>
      <c r="C1253" s="79"/>
      <c r="D1253" s="80" t="s">
        <v>95</v>
      </c>
      <c r="E1253" s="80"/>
      <c r="F1253" s="81"/>
      <c r="G1253" s="82" t="str">
        <f t="shared" si="271"/>
        <v xml:space="preserve">Группа от QF </v>
      </c>
      <c r="H1253" s="83"/>
      <c r="I1253" s="83"/>
      <c r="J1253" s="133"/>
      <c r="K1253" s="84"/>
      <c r="L1253" s="85"/>
      <c r="M1253" s="85"/>
      <c r="N1253" s="86"/>
      <c r="O1253" s="80"/>
      <c r="P1253" s="87"/>
      <c r="Q1253" s="88" t="str">
        <f t="shared" si="265"/>
        <v xml:space="preserve"> </v>
      </c>
      <c r="R1253" s="89"/>
      <c r="S1253" s="90" t="str">
        <f t="shared" si="266"/>
        <v xml:space="preserve"> </v>
      </c>
      <c r="T1253" s="90"/>
      <c r="U1253" s="90"/>
      <c r="V1253" s="90"/>
      <c r="W1253" s="90"/>
      <c r="X1253" s="87" t="s">
        <v>75</v>
      </c>
      <c r="Y1253" s="76"/>
      <c r="Z1253" s="91">
        <f t="shared" si="261"/>
        <v>0</v>
      </c>
      <c r="AA1253" s="88" t="str">
        <f t="shared" si="267"/>
        <v xml:space="preserve"> </v>
      </c>
      <c r="AB1253" s="91" t="str">
        <f t="shared" si="262"/>
        <v xml:space="preserve"> </v>
      </c>
      <c r="AC1253" s="78"/>
      <c r="AD1253" s="78"/>
      <c r="AE1253" s="78"/>
      <c r="AG1253" s="94" t="str">
        <f t="shared" si="263"/>
        <v>≤60</v>
      </c>
      <c r="AH1253" s="94">
        <f t="shared" ca="1" si="264"/>
        <v>25</v>
      </c>
      <c r="AI1253" s="95">
        <f t="shared" si="272"/>
        <v>0</v>
      </c>
      <c r="AJ1253" s="95">
        <f t="shared" si="273"/>
        <v>0</v>
      </c>
      <c r="AK1253" s="96">
        <f t="shared" si="268"/>
        <v>0</v>
      </c>
      <c r="AL1253" s="96">
        <f t="shared" si="269"/>
        <v>0</v>
      </c>
    </row>
    <row r="1254" spans="2:38" s="97" customFormat="1" ht="39.6" x14ac:dyDescent="0.3">
      <c r="B1254" s="79">
        <f t="shared" si="270"/>
        <v>1251</v>
      </c>
      <c r="C1254" s="79"/>
      <c r="D1254" s="80" t="s">
        <v>95</v>
      </c>
      <c r="E1254" s="80"/>
      <c r="F1254" s="81"/>
      <c r="G1254" s="82" t="str">
        <f t="shared" si="271"/>
        <v xml:space="preserve">Группа от QF </v>
      </c>
      <c r="H1254" s="83"/>
      <c r="I1254" s="83"/>
      <c r="J1254" s="133"/>
      <c r="K1254" s="84"/>
      <c r="L1254" s="85"/>
      <c r="M1254" s="85"/>
      <c r="N1254" s="86"/>
      <c r="O1254" s="80"/>
      <c r="P1254" s="87"/>
      <c r="Q1254" s="88" t="str">
        <f t="shared" si="265"/>
        <v xml:space="preserve"> </v>
      </c>
      <c r="R1254" s="89"/>
      <c r="S1254" s="90" t="str">
        <f t="shared" si="266"/>
        <v xml:space="preserve"> </v>
      </c>
      <c r="T1254" s="90"/>
      <c r="U1254" s="90"/>
      <c r="V1254" s="90"/>
      <c r="W1254" s="90"/>
      <c r="X1254" s="87" t="s">
        <v>75</v>
      </c>
      <c r="Y1254" s="76"/>
      <c r="Z1254" s="91">
        <f t="shared" si="261"/>
        <v>0</v>
      </c>
      <c r="AA1254" s="88" t="str">
        <f t="shared" si="267"/>
        <v xml:space="preserve"> </v>
      </c>
      <c r="AB1254" s="91" t="str">
        <f t="shared" si="262"/>
        <v xml:space="preserve"> </v>
      </c>
      <c r="AC1254" s="78"/>
      <c r="AD1254" s="78"/>
      <c r="AE1254" s="78"/>
      <c r="AG1254" s="94" t="str">
        <f t="shared" si="263"/>
        <v>≤60</v>
      </c>
      <c r="AH1254" s="94">
        <f t="shared" ca="1" si="264"/>
        <v>32</v>
      </c>
      <c r="AI1254" s="95">
        <f t="shared" si="272"/>
        <v>0</v>
      </c>
      <c r="AJ1254" s="95">
        <f t="shared" si="273"/>
        <v>0</v>
      </c>
      <c r="AK1254" s="96">
        <f t="shared" si="268"/>
        <v>0</v>
      </c>
      <c r="AL1254" s="96">
        <f t="shared" si="269"/>
        <v>0</v>
      </c>
    </row>
    <row r="1255" spans="2:38" s="97" customFormat="1" ht="39.6" x14ac:dyDescent="0.3">
      <c r="B1255" s="79">
        <f t="shared" si="270"/>
        <v>1252</v>
      </c>
      <c r="C1255" s="79"/>
      <c r="D1255" s="80" t="s">
        <v>95</v>
      </c>
      <c r="E1255" s="80"/>
      <c r="F1255" s="81"/>
      <c r="G1255" s="82" t="str">
        <f t="shared" si="271"/>
        <v xml:space="preserve">Группа от QF </v>
      </c>
      <c r="H1255" s="83"/>
      <c r="I1255" s="83"/>
      <c r="J1255" s="133"/>
      <c r="K1255" s="84"/>
      <c r="L1255" s="85"/>
      <c r="M1255" s="85"/>
      <c r="N1255" s="86"/>
      <c r="O1255" s="80"/>
      <c r="P1255" s="87"/>
      <c r="Q1255" s="88" t="str">
        <f t="shared" si="265"/>
        <v xml:space="preserve"> </v>
      </c>
      <c r="R1255" s="89"/>
      <c r="S1255" s="90" t="str">
        <f t="shared" si="266"/>
        <v xml:space="preserve"> </v>
      </c>
      <c r="T1255" s="90"/>
      <c r="U1255" s="90"/>
      <c r="V1255" s="90"/>
      <c r="W1255" s="90"/>
      <c r="X1255" s="87" t="s">
        <v>75</v>
      </c>
      <c r="Y1255" s="76"/>
      <c r="Z1255" s="91">
        <f t="shared" si="261"/>
        <v>0</v>
      </c>
      <c r="AA1255" s="88" t="str">
        <f t="shared" si="267"/>
        <v xml:space="preserve"> </v>
      </c>
      <c r="AB1255" s="91" t="str">
        <f t="shared" si="262"/>
        <v xml:space="preserve"> </v>
      </c>
      <c r="AC1255" s="78"/>
      <c r="AD1255" s="78"/>
      <c r="AE1255" s="78"/>
      <c r="AG1255" s="94" t="str">
        <f t="shared" si="263"/>
        <v>≤60</v>
      </c>
      <c r="AH1255" s="94">
        <f t="shared" ca="1" si="264"/>
        <v>29</v>
      </c>
      <c r="AI1255" s="95">
        <f t="shared" si="272"/>
        <v>0</v>
      </c>
      <c r="AJ1255" s="95">
        <f t="shared" si="273"/>
        <v>0</v>
      </c>
      <c r="AK1255" s="96">
        <f t="shared" si="268"/>
        <v>0</v>
      </c>
      <c r="AL1255" s="96">
        <f t="shared" si="269"/>
        <v>0</v>
      </c>
    </row>
    <row r="1256" spans="2:38" s="97" customFormat="1" ht="39.6" x14ac:dyDescent="0.3">
      <c r="B1256" s="79">
        <f t="shared" si="270"/>
        <v>1253</v>
      </c>
      <c r="C1256" s="79"/>
      <c r="D1256" s="80" t="s">
        <v>95</v>
      </c>
      <c r="E1256" s="80"/>
      <c r="F1256" s="81"/>
      <c r="G1256" s="82" t="str">
        <f t="shared" si="271"/>
        <v xml:space="preserve">Группа от QF </v>
      </c>
      <c r="H1256" s="83"/>
      <c r="I1256" s="83"/>
      <c r="J1256" s="133"/>
      <c r="K1256" s="84"/>
      <c r="L1256" s="85"/>
      <c r="M1256" s="85"/>
      <c r="N1256" s="86"/>
      <c r="O1256" s="80"/>
      <c r="P1256" s="87"/>
      <c r="Q1256" s="88" t="str">
        <f t="shared" si="265"/>
        <v xml:space="preserve"> </v>
      </c>
      <c r="R1256" s="89"/>
      <c r="S1256" s="90" t="str">
        <f t="shared" si="266"/>
        <v xml:space="preserve"> </v>
      </c>
      <c r="T1256" s="90"/>
      <c r="U1256" s="90"/>
      <c r="V1256" s="90"/>
      <c r="W1256" s="90"/>
      <c r="X1256" s="87" t="s">
        <v>75</v>
      </c>
      <c r="Y1256" s="76"/>
      <c r="Z1256" s="91">
        <f t="shared" si="261"/>
        <v>0</v>
      </c>
      <c r="AA1256" s="88" t="str">
        <f t="shared" si="267"/>
        <v xml:space="preserve"> </v>
      </c>
      <c r="AB1256" s="91" t="str">
        <f t="shared" si="262"/>
        <v xml:space="preserve"> </v>
      </c>
      <c r="AC1256" s="78"/>
      <c r="AD1256" s="78"/>
      <c r="AE1256" s="78"/>
      <c r="AG1256" s="94" t="str">
        <f t="shared" si="263"/>
        <v>≤60</v>
      </c>
      <c r="AH1256" s="94">
        <f t="shared" ca="1" si="264"/>
        <v>41</v>
      </c>
      <c r="AI1256" s="95">
        <f t="shared" si="272"/>
        <v>0</v>
      </c>
      <c r="AJ1256" s="95">
        <f t="shared" si="273"/>
        <v>0</v>
      </c>
      <c r="AK1256" s="96">
        <f t="shared" si="268"/>
        <v>0</v>
      </c>
      <c r="AL1256" s="96">
        <f t="shared" si="269"/>
        <v>0</v>
      </c>
    </row>
    <row r="1257" spans="2:38" s="97" customFormat="1" ht="39.6" x14ac:dyDescent="0.3">
      <c r="B1257" s="79">
        <f t="shared" si="270"/>
        <v>1254</v>
      </c>
      <c r="C1257" s="79"/>
      <c r="D1257" s="80" t="s">
        <v>95</v>
      </c>
      <c r="E1257" s="80"/>
      <c r="F1257" s="81"/>
      <c r="G1257" s="82" t="str">
        <f t="shared" si="271"/>
        <v xml:space="preserve">Группа от QF </v>
      </c>
      <c r="H1257" s="83"/>
      <c r="I1257" s="83"/>
      <c r="J1257" s="133"/>
      <c r="K1257" s="84"/>
      <c r="L1257" s="85"/>
      <c r="M1257" s="85"/>
      <c r="N1257" s="86"/>
      <c r="O1257" s="80"/>
      <c r="P1257" s="87"/>
      <c r="Q1257" s="88" t="str">
        <f t="shared" si="265"/>
        <v xml:space="preserve"> </v>
      </c>
      <c r="R1257" s="89"/>
      <c r="S1257" s="90" t="str">
        <f t="shared" si="266"/>
        <v xml:space="preserve"> </v>
      </c>
      <c r="T1257" s="90"/>
      <c r="U1257" s="90"/>
      <c r="V1257" s="90"/>
      <c r="W1257" s="90"/>
      <c r="X1257" s="87" t="s">
        <v>75</v>
      </c>
      <c r="Y1257" s="76"/>
      <c r="Z1257" s="91">
        <f t="shared" si="261"/>
        <v>0</v>
      </c>
      <c r="AA1257" s="88" t="str">
        <f t="shared" si="267"/>
        <v xml:space="preserve"> </v>
      </c>
      <c r="AB1257" s="91" t="str">
        <f t="shared" si="262"/>
        <v xml:space="preserve"> </v>
      </c>
      <c r="AC1257" s="78"/>
      <c r="AD1257" s="78"/>
      <c r="AE1257" s="78"/>
      <c r="AG1257" s="94" t="str">
        <f t="shared" si="263"/>
        <v>≤60</v>
      </c>
      <c r="AH1257" s="94">
        <f t="shared" ca="1" si="264"/>
        <v>44</v>
      </c>
      <c r="AI1257" s="95">
        <f t="shared" si="272"/>
        <v>0</v>
      </c>
      <c r="AJ1257" s="95">
        <f t="shared" si="273"/>
        <v>0</v>
      </c>
      <c r="AK1257" s="96">
        <f t="shared" si="268"/>
        <v>0</v>
      </c>
      <c r="AL1257" s="96">
        <f t="shared" si="269"/>
        <v>0</v>
      </c>
    </row>
    <row r="1258" spans="2:38" s="97" customFormat="1" ht="39.6" x14ac:dyDescent="0.3">
      <c r="B1258" s="79">
        <f t="shared" si="270"/>
        <v>1255</v>
      </c>
      <c r="C1258" s="79"/>
      <c r="D1258" s="80" t="s">
        <v>95</v>
      </c>
      <c r="E1258" s="80"/>
      <c r="F1258" s="81"/>
      <c r="G1258" s="82" t="str">
        <f t="shared" si="271"/>
        <v xml:space="preserve">Группа от QF </v>
      </c>
      <c r="H1258" s="83"/>
      <c r="I1258" s="83"/>
      <c r="J1258" s="133"/>
      <c r="K1258" s="84"/>
      <c r="L1258" s="85"/>
      <c r="M1258" s="85"/>
      <c r="N1258" s="86"/>
      <c r="O1258" s="80"/>
      <c r="P1258" s="87"/>
      <c r="Q1258" s="88" t="str">
        <f t="shared" si="265"/>
        <v xml:space="preserve"> </v>
      </c>
      <c r="R1258" s="89"/>
      <c r="S1258" s="90" t="str">
        <f t="shared" si="266"/>
        <v xml:space="preserve"> </v>
      </c>
      <c r="T1258" s="90"/>
      <c r="U1258" s="90"/>
      <c r="V1258" s="90"/>
      <c r="W1258" s="90"/>
      <c r="X1258" s="87" t="s">
        <v>75</v>
      </c>
      <c r="Y1258" s="76"/>
      <c r="Z1258" s="91">
        <f t="shared" si="261"/>
        <v>0</v>
      </c>
      <c r="AA1258" s="88" t="str">
        <f t="shared" si="267"/>
        <v xml:space="preserve"> </v>
      </c>
      <c r="AB1258" s="91" t="str">
        <f t="shared" si="262"/>
        <v xml:space="preserve"> </v>
      </c>
      <c r="AC1258" s="78"/>
      <c r="AD1258" s="78"/>
      <c r="AE1258" s="78"/>
      <c r="AG1258" s="94" t="str">
        <f t="shared" si="263"/>
        <v>≤60</v>
      </c>
      <c r="AH1258" s="94">
        <f t="shared" ca="1" si="264"/>
        <v>37</v>
      </c>
      <c r="AI1258" s="95">
        <f t="shared" si="272"/>
        <v>0</v>
      </c>
      <c r="AJ1258" s="95">
        <f t="shared" si="273"/>
        <v>0</v>
      </c>
      <c r="AK1258" s="96">
        <f t="shared" si="268"/>
        <v>0</v>
      </c>
      <c r="AL1258" s="96">
        <f t="shared" si="269"/>
        <v>0</v>
      </c>
    </row>
    <row r="1259" spans="2:38" s="97" customFormat="1" ht="39.6" x14ac:dyDescent="0.3">
      <c r="B1259" s="79">
        <f t="shared" si="270"/>
        <v>1256</v>
      </c>
      <c r="C1259" s="79"/>
      <c r="D1259" s="80" t="s">
        <v>95</v>
      </c>
      <c r="E1259" s="80"/>
      <c r="F1259" s="81"/>
      <c r="G1259" s="82" t="str">
        <f t="shared" si="271"/>
        <v xml:space="preserve">Группа от QF </v>
      </c>
      <c r="H1259" s="83"/>
      <c r="I1259" s="83"/>
      <c r="J1259" s="133"/>
      <c r="K1259" s="84"/>
      <c r="L1259" s="85"/>
      <c r="M1259" s="85"/>
      <c r="N1259" s="86"/>
      <c r="O1259" s="80"/>
      <c r="P1259" s="87"/>
      <c r="Q1259" s="88" t="str">
        <f t="shared" si="265"/>
        <v xml:space="preserve"> </v>
      </c>
      <c r="R1259" s="89"/>
      <c r="S1259" s="90" t="str">
        <f t="shared" si="266"/>
        <v xml:space="preserve"> </v>
      </c>
      <c r="T1259" s="90"/>
      <c r="U1259" s="90"/>
      <c r="V1259" s="90"/>
      <c r="W1259" s="90"/>
      <c r="X1259" s="87" t="s">
        <v>75</v>
      </c>
      <c r="Y1259" s="76"/>
      <c r="Z1259" s="91">
        <f t="shared" si="261"/>
        <v>0</v>
      </c>
      <c r="AA1259" s="88" t="str">
        <f t="shared" si="267"/>
        <v xml:space="preserve"> </v>
      </c>
      <c r="AB1259" s="91" t="str">
        <f t="shared" si="262"/>
        <v xml:space="preserve"> </v>
      </c>
      <c r="AC1259" s="78"/>
      <c r="AD1259" s="78"/>
      <c r="AE1259" s="78"/>
      <c r="AG1259" s="94" t="str">
        <f t="shared" si="263"/>
        <v>≤60</v>
      </c>
      <c r="AH1259" s="94">
        <f t="shared" ca="1" si="264"/>
        <v>37</v>
      </c>
      <c r="AI1259" s="95">
        <f t="shared" si="272"/>
        <v>0</v>
      </c>
      <c r="AJ1259" s="95">
        <f t="shared" si="273"/>
        <v>0</v>
      </c>
      <c r="AK1259" s="96">
        <f t="shared" si="268"/>
        <v>0</v>
      </c>
      <c r="AL1259" s="96">
        <f t="shared" si="269"/>
        <v>0</v>
      </c>
    </row>
    <row r="1260" spans="2:38" s="97" customFormat="1" ht="39.6" x14ac:dyDescent="0.3">
      <c r="B1260" s="79">
        <f t="shared" si="270"/>
        <v>1257</v>
      </c>
      <c r="C1260" s="79"/>
      <c r="D1260" s="80" t="s">
        <v>95</v>
      </c>
      <c r="E1260" s="80"/>
      <c r="F1260" s="81"/>
      <c r="G1260" s="82" t="str">
        <f t="shared" si="271"/>
        <v xml:space="preserve">Группа от QF </v>
      </c>
      <c r="H1260" s="83"/>
      <c r="I1260" s="83"/>
      <c r="J1260" s="133"/>
      <c r="K1260" s="84"/>
      <c r="L1260" s="85"/>
      <c r="M1260" s="85"/>
      <c r="N1260" s="86"/>
      <c r="O1260" s="80"/>
      <c r="P1260" s="87"/>
      <c r="Q1260" s="88" t="str">
        <f t="shared" si="265"/>
        <v xml:space="preserve"> </v>
      </c>
      <c r="R1260" s="89"/>
      <c r="S1260" s="90" t="str">
        <f t="shared" si="266"/>
        <v xml:space="preserve"> </v>
      </c>
      <c r="T1260" s="90"/>
      <c r="U1260" s="90"/>
      <c r="V1260" s="90"/>
      <c r="W1260" s="90"/>
      <c r="X1260" s="87" t="s">
        <v>75</v>
      </c>
      <c r="Y1260" s="76"/>
      <c r="Z1260" s="91">
        <f t="shared" si="261"/>
        <v>0</v>
      </c>
      <c r="AA1260" s="88" t="str">
        <f t="shared" si="267"/>
        <v xml:space="preserve"> </v>
      </c>
      <c r="AB1260" s="91" t="str">
        <f t="shared" si="262"/>
        <v xml:space="preserve"> </v>
      </c>
      <c r="AC1260" s="78"/>
      <c r="AD1260" s="78"/>
      <c r="AE1260" s="78"/>
      <c r="AG1260" s="94" t="str">
        <f t="shared" si="263"/>
        <v>≤60</v>
      </c>
      <c r="AH1260" s="94">
        <f t="shared" ca="1" si="264"/>
        <v>41</v>
      </c>
      <c r="AI1260" s="95">
        <f t="shared" si="272"/>
        <v>0</v>
      </c>
      <c r="AJ1260" s="95">
        <f t="shared" si="273"/>
        <v>0</v>
      </c>
      <c r="AK1260" s="96">
        <f t="shared" si="268"/>
        <v>0</v>
      </c>
      <c r="AL1260" s="96">
        <f t="shared" si="269"/>
        <v>0</v>
      </c>
    </row>
    <row r="1261" spans="2:38" s="97" customFormat="1" ht="39.6" x14ac:dyDescent="0.3">
      <c r="B1261" s="79">
        <f t="shared" si="270"/>
        <v>1258</v>
      </c>
      <c r="C1261" s="79"/>
      <c r="D1261" s="80" t="s">
        <v>95</v>
      </c>
      <c r="E1261" s="80"/>
      <c r="F1261" s="81"/>
      <c r="G1261" s="82" t="str">
        <f t="shared" si="271"/>
        <v xml:space="preserve">Группа от QF </v>
      </c>
      <c r="H1261" s="83"/>
      <c r="I1261" s="83"/>
      <c r="J1261" s="133"/>
      <c r="K1261" s="84"/>
      <c r="L1261" s="85"/>
      <c r="M1261" s="85"/>
      <c r="N1261" s="86"/>
      <c r="O1261" s="80"/>
      <c r="P1261" s="87"/>
      <c r="Q1261" s="88" t="str">
        <f t="shared" si="265"/>
        <v xml:space="preserve"> </v>
      </c>
      <c r="R1261" s="89"/>
      <c r="S1261" s="90" t="str">
        <f t="shared" si="266"/>
        <v xml:space="preserve"> </v>
      </c>
      <c r="T1261" s="90"/>
      <c r="U1261" s="90"/>
      <c r="V1261" s="90"/>
      <c r="W1261" s="90"/>
      <c r="X1261" s="87" t="s">
        <v>75</v>
      </c>
      <c r="Y1261" s="76"/>
      <c r="Z1261" s="91">
        <f t="shared" si="261"/>
        <v>0</v>
      </c>
      <c r="AA1261" s="88" t="str">
        <f t="shared" si="267"/>
        <v xml:space="preserve"> </v>
      </c>
      <c r="AB1261" s="91" t="str">
        <f t="shared" si="262"/>
        <v xml:space="preserve"> </v>
      </c>
      <c r="AC1261" s="78"/>
      <c r="AD1261" s="78"/>
      <c r="AE1261" s="78"/>
      <c r="AG1261" s="94" t="str">
        <f t="shared" si="263"/>
        <v>≤60</v>
      </c>
      <c r="AH1261" s="94">
        <f t="shared" ca="1" si="264"/>
        <v>21</v>
      </c>
      <c r="AI1261" s="95">
        <f t="shared" si="272"/>
        <v>0</v>
      </c>
      <c r="AJ1261" s="95">
        <f t="shared" si="273"/>
        <v>0</v>
      </c>
      <c r="AK1261" s="96">
        <f t="shared" si="268"/>
        <v>0</v>
      </c>
      <c r="AL1261" s="96">
        <f t="shared" si="269"/>
        <v>0</v>
      </c>
    </row>
    <row r="1262" spans="2:38" s="97" customFormat="1" ht="39.6" x14ac:dyDescent="0.3">
      <c r="B1262" s="79">
        <f t="shared" si="270"/>
        <v>1259</v>
      </c>
      <c r="C1262" s="79"/>
      <c r="D1262" s="80" t="s">
        <v>95</v>
      </c>
      <c r="E1262" s="80"/>
      <c r="F1262" s="81"/>
      <c r="G1262" s="82" t="str">
        <f t="shared" si="271"/>
        <v xml:space="preserve">Группа от QF </v>
      </c>
      <c r="H1262" s="83"/>
      <c r="I1262" s="83"/>
      <c r="J1262" s="133"/>
      <c r="K1262" s="84"/>
      <c r="L1262" s="85"/>
      <c r="M1262" s="85"/>
      <c r="N1262" s="86"/>
      <c r="O1262" s="80"/>
      <c r="P1262" s="87"/>
      <c r="Q1262" s="88" t="str">
        <f t="shared" si="265"/>
        <v xml:space="preserve"> </v>
      </c>
      <c r="R1262" s="89"/>
      <c r="S1262" s="90" t="str">
        <f t="shared" si="266"/>
        <v xml:space="preserve"> </v>
      </c>
      <c r="T1262" s="90"/>
      <c r="U1262" s="90"/>
      <c r="V1262" s="90"/>
      <c r="W1262" s="90"/>
      <c r="X1262" s="87" t="s">
        <v>75</v>
      </c>
      <c r="Y1262" s="76"/>
      <c r="Z1262" s="91">
        <f t="shared" si="261"/>
        <v>0</v>
      </c>
      <c r="AA1262" s="88" t="str">
        <f t="shared" si="267"/>
        <v xml:space="preserve"> </v>
      </c>
      <c r="AB1262" s="91" t="str">
        <f t="shared" si="262"/>
        <v xml:space="preserve"> </v>
      </c>
      <c r="AC1262" s="78"/>
      <c r="AD1262" s="78"/>
      <c r="AE1262" s="78"/>
      <c r="AG1262" s="94" t="str">
        <f t="shared" si="263"/>
        <v>≤60</v>
      </c>
      <c r="AH1262" s="94">
        <f t="shared" ca="1" si="264"/>
        <v>40</v>
      </c>
      <c r="AI1262" s="95">
        <f t="shared" si="272"/>
        <v>0</v>
      </c>
      <c r="AJ1262" s="95">
        <f t="shared" si="273"/>
        <v>0</v>
      </c>
      <c r="AK1262" s="96">
        <f t="shared" si="268"/>
        <v>0</v>
      </c>
      <c r="AL1262" s="96">
        <f t="shared" si="269"/>
        <v>0</v>
      </c>
    </row>
    <row r="1263" spans="2:38" s="97" customFormat="1" ht="39.6" x14ac:dyDescent="0.3">
      <c r="B1263" s="79">
        <f t="shared" si="270"/>
        <v>1260</v>
      </c>
      <c r="C1263" s="79"/>
      <c r="D1263" s="80" t="s">
        <v>95</v>
      </c>
      <c r="E1263" s="80"/>
      <c r="F1263" s="81"/>
      <c r="G1263" s="82" t="str">
        <f t="shared" si="271"/>
        <v xml:space="preserve">Группа от QF </v>
      </c>
      <c r="H1263" s="83"/>
      <c r="I1263" s="83"/>
      <c r="J1263" s="133"/>
      <c r="K1263" s="84"/>
      <c r="L1263" s="85"/>
      <c r="M1263" s="85"/>
      <c r="N1263" s="86"/>
      <c r="O1263" s="80"/>
      <c r="P1263" s="87"/>
      <c r="Q1263" s="88" t="str">
        <f t="shared" si="265"/>
        <v xml:space="preserve"> </v>
      </c>
      <c r="R1263" s="89"/>
      <c r="S1263" s="90" t="str">
        <f t="shared" si="266"/>
        <v xml:space="preserve"> </v>
      </c>
      <c r="T1263" s="90"/>
      <c r="U1263" s="90"/>
      <c r="V1263" s="90"/>
      <c r="W1263" s="90"/>
      <c r="X1263" s="87" t="s">
        <v>75</v>
      </c>
      <c r="Y1263" s="76"/>
      <c r="Z1263" s="91">
        <f t="shared" si="261"/>
        <v>0</v>
      </c>
      <c r="AA1263" s="88" t="str">
        <f t="shared" si="267"/>
        <v xml:space="preserve"> </v>
      </c>
      <c r="AB1263" s="91" t="str">
        <f t="shared" si="262"/>
        <v xml:space="preserve"> </v>
      </c>
      <c r="AC1263" s="78"/>
      <c r="AD1263" s="78"/>
      <c r="AE1263" s="78"/>
      <c r="AG1263" s="94" t="str">
        <f t="shared" si="263"/>
        <v>≤60</v>
      </c>
      <c r="AH1263" s="94">
        <f t="shared" ca="1" si="264"/>
        <v>33</v>
      </c>
      <c r="AI1263" s="95">
        <f t="shared" si="272"/>
        <v>0</v>
      </c>
      <c r="AJ1263" s="95">
        <f t="shared" si="273"/>
        <v>0</v>
      </c>
      <c r="AK1263" s="96">
        <f t="shared" si="268"/>
        <v>0</v>
      </c>
      <c r="AL1263" s="96">
        <f t="shared" si="269"/>
        <v>0</v>
      </c>
    </row>
    <row r="1264" spans="2:38" s="97" customFormat="1" ht="39.6" x14ac:dyDescent="0.3">
      <c r="B1264" s="79">
        <f t="shared" si="270"/>
        <v>1261</v>
      </c>
      <c r="C1264" s="79"/>
      <c r="D1264" s="80" t="s">
        <v>95</v>
      </c>
      <c r="E1264" s="80"/>
      <c r="F1264" s="81"/>
      <c r="G1264" s="82" t="str">
        <f t="shared" si="271"/>
        <v xml:space="preserve">Группа от QF </v>
      </c>
      <c r="H1264" s="83"/>
      <c r="I1264" s="83"/>
      <c r="J1264" s="133"/>
      <c r="K1264" s="84"/>
      <c r="L1264" s="85"/>
      <c r="M1264" s="85"/>
      <c r="N1264" s="86"/>
      <c r="O1264" s="80"/>
      <c r="P1264" s="87"/>
      <c r="Q1264" s="88" t="str">
        <f t="shared" si="265"/>
        <v xml:space="preserve"> </v>
      </c>
      <c r="R1264" s="89"/>
      <c r="S1264" s="90" t="str">
        <f t="shared" si="266"/>
        <v xml:space="preserve"> </v>
      </c>
      <c r="T1264" s="90"/>
      <c r="U1264" s="90"/>
      <c r="V1264" s="90"/>
      <c r="W1264" s="90"/>
      <c r="X1264" s="87" t="s">
        <v>75</v>
      </c>
      <c r="Y1264" s="76"/>
      <c r="Z1264" s="91">
        <f t="shared" si="261"/>
        <v>0</v>
      </c>
      <c r="AA1264" s="88" t="str">
        <f t="shared" si="267"/>
        <v xml:space="preserve"> </v>
      </c>
      <c r="AB1264" s="91" t="str">
        <f t="shared" si="262"/>
        <v xml:space="preserve"> </v>
      </c>
      <c r="AC1264" s="78"/>
      <c r="AD1264" s="78"/>
      <c r="AE1264" s="78"/>
      <c r="AG1264" s="94" t="str">
        <f t="shared" si="263"/>
        <v>≤60</v>
      </c>
      <c r="AH1264" s="94">
        <f t="shared" ca="1" si="264"/>
        <v>31</v>
      </c>
      <c r="AI1264" s="95">
        <f t="shared" si="272"/>
        <v>0</v>
      </c>
      <c r="AJ1264" s="95">
        <f t="shared" si="273"/>
        <v>0</v>
      </c>
      <c r="AK1264" s="96">
        <f t="shared" si="268"/>
        <v>0</v>
      </c>
      <c r="AL1264" s="96">
        <f t="shared" si="269"/>
        <v>0</v>
      </c>
    </row>
    <row r="1265" spans="2:38" s="97" customFormat="1" ht="39.6" x14ac:dyDescent="0.3">
      <c r="B1265" s="79">
        <f t="shared" si="270"/>
        <v>1262</v>
      </c>
      <c r="C1265" s="79"/>
      <c r="D1265" s="80" t="s">
        <v>95</v>
      </c>
      <c r="E1265" s="80"/>
      <c r="F1265" s="81"/>
      <c r="G1265" s="82" t="str">
        <f t="shared" si="271"/>
        <v xml:space="preserve">Группа от QF </v>
      </c>
      <c r="H1265" s="83"/>
      <c r="I1265" s="83"/>
      <c r="J1265" s="133"/>
      <c r="K1265" s="84"/>
      <c r="L1265" s="85"/>
      <c r="M1265" s="85"/>
      <c r="N1265" s="86"/>
      <c r="O1265" s="80"/>
      <c r="P1265" s="87"/>
      <c r="Q1265" s="88" t="str">
        <f t="shared" si="265"/>
        <v xml:space="preserve"> </v>
      </c>
      <c r="R1265" s="89"/>
      <c r="S1265" s="90" t="str">
        <f t="shared" si="266"/>
        <v xml:space="preserve"> </v>
      </c>
      <c r="T1265" s="90"/>
      <c r="U1265" s="90"/>
      <c r="V1265" s="90"/>
      <c r="W1265" s="90"/>
      <c r="X1265" s="87" t="s">
        <v>75</v>
      </c>
      <c r="Y1265" s="76"/>
      <c r="Z1265" s="91">
        <f t="shared" si="261"/>
        <v>0</v>
      </c>
      <c r="AA1265" s="88" t="str">
        <f t="shared" si="267"/>
        <v xml:space="preserve"> </v>
      </c>
      <c r="AB1265" s="91" t="str">
        <f t="shared" si="262"/>
        <v xml:space="preserve"> </v>
      </c>
      <c r="AC1265" s="78"/>
      <c r="AD1265" s="78"/>
      <c r="AE1265" s="78"/>
      <c r="AG1265" s="94" t="str">
        <f t="shared" si="263"/>
        <v>≤60</v>
      </c>
      <c r="AH1265" s="94">
        <f t="shared" ca="1" si="264"/>
        <v>32</v>
      </c>
      <c r="AI1265" s="95">
        <f t="shared" si="272"/>
        <v>0</v>
      </c>
      <c r="AJ1265" s="95">
        <f t="shared" si="273"/>
        <v>0</v>
      </c>
      <c r="AK1265" s="96">
        <f t="shared" si="268"/>
        <v>0</v>
      </c>
      <c r="AL1265" s="96">
        <f t="shared" si="269"/>
        <v>0</v>
      </c>
    </row>
    <row r="1266" spans="2:38" s="97" customFormat="1" ht="39.6" x14ac:dyDescent="0.3">
      <c r="B1266" s="79">
        <f t="shared" si="270"/>
        <v>1263</v>
      </c>
      <c r="C1266" s="79"/>
      <c r="D1266" s="80" t="s">
        <v>95</v>
      </c>
      <c r="E1266" s="80"/>
      <c r="F1266" s="81"/>
      <c r="G1266" s="82" t="str">
        <f t="shared" si="271"/>
        <v xml:space="preserve">Группа от QF </v>
      </c>
      <c r="H1266" s="83"/>
      <c r="I1266" s="83"/>
      <c r="J1266" s="133"/>
      <c r="K1266" s="84"/>
      <c r="L1266" s="85"/>
      <c r="M1266" s="85"/>
      <c r="N1266" s="86"/>
      <c r="O1266" s="80"/>
      <c r="P1266" s="87"/>
      <c r="Q1266" s="88" t="str">
        <f t="shared" si="265"/>
        <v xml:space="preserve"> </v>
      </c>
      <c r="R1266" s="89"/>
      <c r="S1266" s="90" t="str">
        <f t="shared" si="266"/>
        <v xml:space="preserve"> </v>
      </c>
      <c r="T1266" s="90"/>
      <c r="U1266" s="90"/>
      <c r="V1266" s="90"/>
      <c r="W1266" s="90"/>
      <c r="X1266" s="87" t="s">
        <v>75</v>
      </c>
      <c r="Y1266" s="76"/>
      <c r="Z1266" s="91">
        <f t="shared" si="261"/>
        <v>0</v>
      </c>
      <c r="AA1266" s="88" t="str">
        <f t="shared" si="267"/>
        <v xml:space="preserve"> </v>
      </c>
      <c r="AB1266" s="91" t="str">
        <f t="shared" si="262"/>
        <v xml:space="preserve"> </v>
      </c>
      <c r="AC1266" s="78"/>
      <c r="AD1266" s="78"/>
      <c r="AE1266" s="78"/>
      <c r="AG1266" s="94" t="str">
        <f t="shared" si="263"/>
        <v>≤60</v>
      </c>
      <c r="AH1266" s="94">
        <f t="shared" ca="1" si="264"/>
        <v>41</v>
      </c>
      <c r="AI1266" s="95">
        <f t="shared" si="272"/>
        <v>0</v>
      </c>
      <c r="AJ1266" s="95">
        <f t="shared" si="273"/>
        <v>0</v>
      </c>
      <c r="AK1266" s="96">
        <f t="shared" si="268"/>
        <v>0</v>
      </c>
      <c r="AL1266" s="96">
        <f t="shared" si="269"/>
        <v>0</v>
      </c>
    </row>
    <row r="1267" spans="2:38" s="97" customFormat="1" ht="39.6" x14ac:dyDescent="0.3">
      <c r="B1267" s="79">
        <f t="shared" si="270"/>
        <v>1264</v>
      </c>
      <c r="C1267" s="79"/>
      <c r="D1267" s="80" t="s">
        <v>95</v>
      </c>
      <c r="E1267" s="80"/>
      <c r="F1267" s="81"/>
      <c r="G1267" s="82" t="str">
        <f t="shared" si="271"/>
        <v xml:space="preserve">Группа от QF </v>
      </c>
      <c r="H1267" s="83"/>
      <c r="I1267" s="83"/>
      <c r="J1267" s="133"/>
      <c r="K1267" s="84"/>
      <c r="L1267" s="85"/>
      <c r="M1267" s="85"/>
      <c r="N1267" s="86"/>
      <c r="O1267" s="80"/>
      <c r="P1267" s="87"/>
      <c r="Q1267" s="88" t="str">
        <f t="shared" si="265"/>
        <v xml:space="preserve"> </v>
      </c>
      <c r="R1267" s="89"/>
      <c r="S1267" s="90" t="str">
        <f t="shared" si="266"/>
        <v xml:space="preserve"> </v>
      </c>
      <c r="T1267" s="90"/>
      <c r="U1267" s="90"/>
      <c r="V1267" s="90"/>
      <c r="W1267" s="90"/>
      <c r="X1267" s="87" t="s">
        <v>75</v>
      </c>
      <c r="Y1267" s="76"/>
      <c r="Z1267" s="91">
        <f t="shared" si="261"/>
        <v>0</v>
      </c>
      <c r="AA1267" s="88" t="str">
        <f t="shared" si="267"/>
        <v xml:space="preserve"> </v>
      </c>
      <c r="AB1267" s="91" t="str">
        <f t="shared" si="262"/>
        <v xml:space="preserve"> </v>
      </c>
      <c r="AC1267" s="78"/>
      <c r="AD1267" s="78"/>
      <c r="AE1267" s="78"/>
      <c r="AG1267" s="94" t="str">
        <f t="shared" si="263"/>
        <v>≤60</v>
      </c>
      <c r="AH1267" s="94">
        <f t="shared" ca="1" si="264"/>
        <v>46</v>
      </c>
      <c r="AI1267" s="95">
        <f t="shared" si="272"/>
        <v>0</v>
      </c>
      <c r="AJ1267" s="95">
        <f t="shared" si="273"/>
        <v>0</v>
      </c>
      <c r="AK1267" s="96">
        <f t="shared" si="268"/>
        <v>0</v>
      </c>
      <c r="AL1267" s="96">
        <f t="shared" si="269"/>
        <v>0</v>
      </c>
    </row>
    <row r="1268" spans="2:38" s="97" customFormat="1" ht="39.6" x14ac:dyDescent="0.3">
      <c r="B1268" s="79">
        <f t="shared" si="270"/>
        <v>1265</v>
      </c>
      <c r="C1268" s="79"/>
      <c r="D1268" s="80" t="s">
        <v>95</v>
      </c>
      <c r="E1268" s="80"/>
      <c r="F1268" s="81"/>
      <c r="G1268" s="82" t="str">
        <f t="shared" si="271"/>
        <v xml:space="preserve">Группа от QF </v>
      </c>
      <c r="H1268" s="83"/>
      <c r="I1268" s="83"/>
      <c r="J1268" s="133"/>
      <c r="K1268" s="84"/>
      <c r="L1268" s="85"/>
      <c r="M1268" s="85"/>
      <c r="N1268" s="86"/>
      <c r="O1268" s="80"/>
      <c r="P1268" s="87"/>
      <c r="Q1268" s="88" t="str">
        <f t="shared" si="265"/>
        <v xml:space="preserve"> </v>
      </c>
      <c r="R1268" s="89"/>
      <c r="S1268" s="90" t="str">
        <f t="shared" si="266"/>
        <v xml:space="preserve"> </v>
      </c>
      <c r="T1268" s="90"/>
      <c r="U1268" s="90"/>
      <c r="V1268" s="90"/>
      <c r="W1268" s="90"/>
      <c r="X1268" s="87" t="s">
        <v>75</v>
      </c>
      <c r="Y1268" s="76"/>
      <c r="Z1268" s="91">
        <f t="shared" si="261"/>
        <v>0</v>
      </c>
      <c r="AA1268" s="88" t="str">
        <f t="shared" si="267"/>
        <v xml:space="preserve"> </v>
      </c>
      <c r="AB1268" s="91" t="str">
        <f t="shared" si="262"/>
        <v xml:space="preserve"> </v>
      </c>
      <c r="AC1268" s="78"/>
      <c r="AD1268" s="78"/>
      <c r="AE1268" s="78"/>
      <c r="AG1268" s="94" t="str">
        <f t="shared" si="263"/>
        <v>≤60</v>
      </c>
      <c r="AH1268" s="94">
        <f t="shared" ca="1" si="264"/>
        <v>26</v>
      </c>
      <c r="AI1268" s="95">
        <f t="shared" si="272"/>
        <v>0</v>
      </c>
      <c r="AJ1268" s="95">
        <f t="shared" si="273"/>
        <v>0</v>
      </c>
      <c r="AK1268" s="96">
        <f t="shared" si="268"/>
        <v>0</v>
      </c>
      <c r="AL1268" s="96">
        <f t="shared" si="269"/>
        <v>0</v>
      </c>
    </row>
    <row r="1269" spans="2:38" s="97" customFormat="1" ht="39.6" x14ac:dyDescent="0.3">
      <c r="B1269" s="79">
        <f t="shared" si="270"/>
        <v>1266</v>
      </c>
      <c r="C1269" s="79"/>
      <c r="D1269" s="80" t="s">
        <v>95</v>
      </c>
      <c r="E1269" s="80"/>
      <c r="F1269" s="81"/>
      <c r="G1269" s="82" t="str">
        <f t="shared" si="271"/>
        <v xml:space="preserve">Группа от QF </v>
      </c>
      <c r="H1269" s="83"/>
      <c r="I1269" s="83"/>
      <c r="J1269" s="133"/>
      <c r="K1269" s="84"/>
      <c r="L1269" s="85"/>
      <c r="M1269" s="85"/>
      <c r="N1269" s="86"/>
      <c r="O1269" s="80"/>
      <c r="P1269" s="87"/>
      <c r="Q1269" s="88" t="str">
        <f t="shared" si="265"/>
        <v xml:space="preserve"> </v>
      </c>
      <c r="R1269" s="89"/>
      <c r="S1269" s="90" t="str">
        <f t="shared" si="266"/>
        <v xml:space="preserve"> </v>
      </c>
      <c r="T1269" s="90"/>
      <c r="U1269" s="90"/>
      <c r="V1269" s="90"/>
      <c r="W1269" s="90"/>
      <c r="X1269" s="87" t="s">
        <v>75</v>
      </c>
      <c r="Y1269" s="76"/>
      <c r="Z1269" s="91">
        <f t="shared" si="261"/>
        <v>0</v>
      </c>
      <c r="AA1269" s="88" t="str">
        <f t="shared" si="267"/>
        <v xml:space="preserve"> </v>
      </c>
      <c r="AB1269" s="91" t="str">
        <f t="shared" si="262"/>
        <v xml:space="preserve"> </v>
      </c>
      <c r="AC1269" s="78"/>
      <c r="AD1269" s="78"/>
      <c r="AE1269" s="78"/>
      <c r="AG1269" s="94" t="str">
        <f t="shared" si="263"/>
        <v>≤60</v>
      </c>
      <c r="AH1269" s="94">
        <f t="shared" ca="1" si="264"/>
        <v>46</v>
      </c>
      <c r="AI1269" s="95">
        <f t="shared" si="272"/>
        <v>0</v>
      </c>
      <c r="AJ1269" s="95">
        <f t="shared" si="273"/>
        <v>0</v>
      </c>
      <c r="AK1269" s="96">
        <f t="shared" si="268"/>
        <v>0</v>
      </c>
      <c r="AL1269" s="96">
        <f t="shared" si="269"/>
        <v>0</v>
      </c>
    </row>
    <row r="1270" spans="2:38" s="97" customFormat="1" ht="39.6" x14ac:dyDescent="0.3">
      <c r="B1270" s="79">
        <f t="shared" si="270"/>
        <v>1267</v>
      </c>
      <c r="C1270" s="79"/>
      <c r="D1270" s="80" t="s">
        <v>95</v>
      </c>
      <c r="E1270" s="80"/>
      <c r="F1270" s="81"/>
      <c r="G1270" s="82" t="str">
        <f t="shared" si="271"/>
        <v xml:space="preserve">Группа от QF </v>
      </c>
      <c r="H1270" s="83"/>
      <c r="I1270" s="83"/>
      <c r="J1270" s="133"/>
      <c r="K1270" s="84"/>
      <c r="L1270" s="85"/>
      <c r="M1270" s="85"/>
      <c r="N1270" s="86"/>
      <c r="O1270" s="80"/>
      <c r="P1270" s="87"/>
      <c r="Q1270" s="88" t="str">
        <f t="shared" si="265"/>
        <v xml:space="preserve"> </v>
      </c>
      <c r="R1270" s="89"/>
      <c r="S1270" s="90" t="str">
        <f t="shared" si="266"/>
        <v xml:space="preserve"> </v>
      </c>
      <c r="T1270" s="90"/>
      <c r="U1270" s="90"/>
      <c r="V1270" s="90"/>
      <c r="W1270" s="90"/>
      <c r="X1270" s="87" t="s">
        <v>75</v>
      </c>
      <c r="Y1270" s="76"/>
      <c r="Z1270" s="91">
        <f t="shared" si="261"/>
        <v>0</v>
      </c>
      <c r="AA1270" s="88" t="str">
        <f t="shared" si="267"/>
        <v xml:space="preserve"> </v>
      </c>
      <c r="AB1270" s="91" t="str">
        <f t="shared" si="262"/>
        <v xml:space="preserve"> </v>
      </c>
      <c r="AC1270" s="78"/>
      <c r="AD1270" s="78"/>
      <c r="AE1270" s="78"/>
      <c r="AG1270" s="94" t="str">
        <f t="shared" si="263"/>
        <v>≤60</v>
      </c>
      <c r="AH1270" s="94">
        <f t="shared" ca="1" si="264"/>
        <v>27</v>
      </c>
      <c r="AI1270" s="95">
        <f t="shared" si="272"/>
        <v>0</v>
      </c>
      <c r="AJ1270" s="95">
        <f t="shared" si="273"/>
        <v>0</v>
      </c>
      <c r="AK1270" s="96">
        <f t="shared" si="268"/>
        <v>0</v>
      </c>
      <c r="AL1270" s="96">
        <f t="shared" si="269"/>
        <v>0</v>
      </c>
    </row>
    <row r="1271" spans="2:38" s="97" customFormat="1" ht="39.6" x14ac:dyDescent="0.3">
      <c r="B1271" s="79">
        <f t="shared" si="270"/>
        <v>1268</v>
      </c>
      <c r="C1271" s="79"/>
      <c r="D1271" s="80" t="s">
        <v>95</v>
      </c>
      <c r="E1271" s="80"/>
      <c r="F1271" s="81"/>
      <c r="G1271" s="82" t="str">
        <f t="shared" si="271"/>
        <v xml:space="preserve">Группа от QF </v>
      </c>
      <c r="H1271" s="83"/>
      <c r="I1271" s="83"/>
      <c r="J1271" s="133"/>
      <c r="K1271" s="84"/>
      <c r="L1271" s="85"/>
      <c r="M1271" s="85"/>
      <c r="N1271" s="86"/>
      <c r="O1271" s="80"/>
      <c r="P1271" s="87"/>
      <c r="Q1271" s="88" t="str">
        <f t="shared" si="265"/>
        <v xml:space="preserve"> </v>
      </c>
      <c r="R1271" s="89"/>
      <c r="S1271" s="90" t="str">
        <f t="shared" si="266"/>
        <v xml:space="preserve"> </v>
      </c>
      <c r="T1271" s="90"/>
      <c r="U1271" s="90"/>
      <c r="V1271" s="90"/>
      <c r="W1271" s="90"/>
      <c r="X1271" s="87" t="s">
        <v>75</v>
      </c>
      <c r="Y1271" s="76"/>
      <c r="Z1271" s="91">
        <f t="shared" si="261"/>
        <v>0</v>
      </c>
      <c r="AA1271" s="88" t="str">
        <f t="shared" si="267"/>
        <v xml:space="preserve"> </v>
      </c>
      <c r="AB1271" s="91" t="str">
        <f t="shared" si="262"/>
        <v xml:space="preserve"> </v>
      </c>
      <c r="AC1271" s="78"/>
      <c r="AD1271" s="78"/>
      <c r="AE1271" s="78"/>
      <c r="AG1271" s="94" t="str">
        <f t="shared" si="263"/>
        <v>≤60</v>
      </c>
      <c r="AH1271" s="94">
        <f t="shared" ca="1" si="264"/>
        <v>34</v>
      </c>
      <c r="AI1271" s="95">
        <f t="shared" si="272"/>
        <v>0</v>
      </c>
      <c r="AJ1271" s="95">
        <f t="shared" si="273"/>
        <v>0</v>
      </c>
      <c r="AK1271" s="96">
        <f t="shared" si="268"/>
        <v>0</v>
      </c>
      <c r="AL1271" s="96">
        <f t="shared" si="269"/>
        <v>0</v>
      </c>
    </row>
    <row r="1272" spans="2:38" s="97" customFormat="1" ht="39.6" x14ac:dyDescent="0.3">
      <c r="B1272" s="79">
        <f t="shared" si="270"/>
        <v>1269</v>
      </c>
      <c r="C1272" s="79"/>
      <c r="D1272" s="80" t="s">
        <v>95</v>
      </c>
      <c r="E1272" s="80"/>
      <c r="F1272" s="81"/>
      <c r="G1272" s="82" t="str">
        <f t="shared" si="271"/>
        <v xml:space="preserve">Группа от QF </v>
      </c>
      <c r="H1272" s="83"/>
      <c r="I1272" s="83"/>
      <c r="J1272" s="133"/>
      <c r="K1272" s="84"/>
      <c r="L1272" s="85"/>
      <c r="M1272" s="85"/>
      <c r="N1272" s="86"/>
      <c r="O1272" s="80"/>
      <c r="P1272" s="87"/>
      <c r="Q1272" s="88" t="str">
        <f t="shared" si="265"/>
        <v xml:space="preserve"> </v>
      </c>
      <c r="R1272" s="89"/>
      <c r="S1272" s="90" t="str">
        <f t="shared" si="266"/>
        <v xml:space="preserve"> </v>
      </c>
      <c r="T1272" s="90"/>
      <c r="U1272" s="90"/>
      <c r="V1272" s="90"/>
      <c r="W1272" s="90"/>
      <c r="X1272" s="87" t="s">
        <v>75</v>
      </c>
      <c r="Y1272" s="76"/>
      <c r="Z1272" s="91">
        <f t="shared" si="261"/>
        <v>0</v>
      </c>
      <c r="AA1272" s="88" t="str">
        <f t="shared" si="267"/>
        <v xml:space="preserve"> </v>
      </c>
      <c r="AB1272" s="91" t="str">
        <f t="shared" si="262"/>
        <v xml:space="preserve"> </v>
      </c>
      <c r="AC1272" s="78"/>
      <c r="AD1272" s="78"/>
      <c r="AE1272" s="78"/>
      <c r="AG1272" s="94" t="str">
        <f t="shared" si="263"/>
        <v>≤60</v>
      </c>
      <c r="AH1272" s="94">
        <f t="shared" ca="1" si="264"/>
        <v>30</v>
      </c>
      <c r="AI1272" s="95">
        <f t="shared" si="272"/>
        <v>0</v>
      </c>
      <c r="AJ1272" s="95">
        <f t="shared" si="273"/>
        <v>0</v>
      </c>
      <c r="AK1272" s="96">
        <f t="shared" si="268"/>
        <v>0</v>
      </c>
      <c r="AL1272" s="96">
        <f t="shared" si="269"/>
        <v>0</v>
      </c>
    </row>
    <row r="1273" spans="2:38" s="97" customFormat="1" ht="39.6" x14ac:dyDescent="0.3">
      <c r="B1273" s="79">
        <f t="shared" si="270"/>
        <v>1270</v>
      </c>
      <c r="C1273" s="79"/>
      <c r="D1273" s="80" t="s">
        <v>95</v>
      </c>
      <c r="E1273" s="80"/>
      <c r="F1273" s="81"/>
      <c r="G1273" s="82" t="str">
        <f t="shared" si="271"/>
        <v xml:space="preserve">Группа от QF </v>
      </c>
      <c r="H1273" s="83"/>
      <c r="I1273" s="83"/>
      <c r="J1273" s="133"/>
      <c r="K1273" s="84"/>
      <c r="L1273" s="85"/>
      <c r="M1273" s="85"/>
      <c r="N1273" s="86"/>
      <c r="O1273" s="80"/>
      <c r="P1273" s="87"/>
      <c r="Q1273" s="88" t="str">
        <f t="shared" si="265"/>
        <v xml:space="preserve"> </v>
      </c>
      <c r="R1273" s="89"/>
      <c r="S1273" s="90" t="str">
        <f t="shared" si="266"/>
        <v xml:space="preserve"> </v>
      </c>
      <c r="T1273" s="90"/>
      <c r="U1273" s="90"/>
      <c r="V1273" s="90"/>
      <c r="W1273" s="90"/>
      <c r="X1273" s="87" t="s">
        <v>75</v>
      </c>
      <c r="Y1273" s="76"/>
      <c r="Z1273" s="91">
        <f t="shared" si="261"/>
        <v>0</v>
      </c>
      <c r="AA1273" s="88" t="str">
        <f t="shared" si="267"/>
        <v xml:space="preserve"> </v>
      </c>
      <c r="AB1273" s="91" t="str">
        <f t="shared" si="262"/>
        <v xml:space="preserve"> </v>
      </c>
      <c r="AC1273" s="78"/>
      <c r="AD1273" s="78"/>
      <c r="AE1273" s="78"/>
      <c r="AG1273" s="94" t="str">
        <f t="shared" si="263"/>
        <v>≤60</v>
      </c>
      <c r="AH1273" s="94">
        <f t="shared" ca="1" si="264"/>
        <v>35</v>
      </c>
      <c r="AI1273" s="95">
        <f t="shared" si="272"/>
        <v>0</v>
      </c>
      <c r="AJ1273" s="95">
        <f t="shared" si="273"/>
        <v>0</v>
      </c>
      <c r="AK1273" s="96">
        <f t="shared" si="268"/>
        <v>0</v>
      </c>
      <c r="AL1273" s="96">
        <f t="shared" si="269"/>
        <v>0</v>
      </c>
    </row>
    <row r="1274" spans="2:38" s="97" customFormat="1" ht="39.6" x14ac:dyDescent="0.3">
      <c r="B1274" s="79">
        <f t="shared" si="270"/>
        <v>1271</v>
      </c>
      <c r="C1274" s="79"/>
      <c r="D1274" s="80" t="s">
        <v>95</v>
      </c>
      <c r="E1274" s="80"/>
      <c r="F1274" s="81"/>
      <c r="G1274" s="82" t="str">
        <f t="shared" si="271"/>
        <v xml:space="preserve">Группа от QF </v>
      </c>
      <c r="H1274" s="83"/>
      <c r="I1274" s="83"/>
      <c r="J1274" s="133"/>
      <c r="K1274" s="84"/>
      <c r="L1274" s="85"/>
      <c r="M1274" s="85"/>
      <c r="N1274" s="86"/>
      <c r="O1274" s="80"/>
      <c r="P1274" s="87"/>
      <c r="Q1274" s="88" t="str">
        <f t="shared" si="265"/>
        <v xml:space="preserve"> </v>
      </c>
      <c r="R1274" s="89"/>
      <c r="S1274" s="90" t="str">
        <f t="shared" si="266"/>
        <v xml:space="preserve"> </v>
      </c>
      <c r="T1274" s="90"/>
      <c r="U1274" s="90"/>
      <c r="V1274" s="90"/>
      <c r="W1274" s="90"/>
      <c r="X1274" s="87" t="s">
        <v>75</v>
      </c>
      <c r="Y1274" s="76"/>
      <c r="Z1274" s="91">
        <f t="shared" si="261"/>
        <v>0</v>
      </c>
      <c r="AA1274" s="88" t="str">
        <f t="shared" si="267"/>
        <v xml:space="preserve"> </v>
      </c>
      <c r="AB1274" s="91" t="str">
        <f t="shared" si="262"/>
        <v xml:space="preserve"> </v>
      </c>
      <c r="AC1274" s="78"/>
      <c r="AD1274" s="78"/>
      <c r="AE1274" s="78"/>
      <c r="AG1274" s="94" t="str">
        <f t="shared" si="263"/>
        <v>≤60</v>
      </c>
      <c r="AH1274" s="94">
        <f t="shared" ca="1" si="264"/>
        <v>41</v>
      </c>
      <c r="AI1274" s="95">
        <f t="shared" si="272"/>
        <v>0</v>
      </c>
      <c r="AJ1274" s="95">
        <f t="shared" si="273"/>
        <v>0</v>
      </c>
      <c r="AK1274" s="96">
        <f t="shared" si="268"/>
        <v>0</v>
      </c>
      <c r="AL1274" s="96">
        <f t="shared" si="269"/>
        <v>0</v>
      </c>
    </row>
    <row r="1275" spans="2:38" s="97" customFormat="1" ht="39.6" x14ac:dyDescent="0.3">
      <c r="B1275" s="79">
        <f t="shared" si="270"/>
        <v>1272</v>
      </c>
      <c r="C1275" s="79"/>
      <c r="D1275" s="80" t="s">
        <v>95</v>
      </c>
      <c r="E1275" s="80"/>
      <c r="F1275" s="81"/>
      <c r="G1275" s="82" t="str">
        <f t="shared" si="271"/>
        <v xml:space="preserve">Группа от QF </v>
      </c>
      <c r="H1275" s="83"/>
      <c r="I1275" s="83"/>
      <c r="J1275" s="133"/>
      <c r="K1275" s="84"/>
      <c r="L1275" s="85"/>
      <c r="M1275" s="85"/>
      <c r="N1275" s="86"/>
      <c r="O1275" s="80"/>
      <c r="P1275" s="87"/>
      <c r="Q1275" s="88" t="str">
        <f t="shared" si="265"/>
        <v xml:space="preserve"> </v>
      </c>
      <c r="R1275" s="89"/>
      <c r="S1275" s="90" t="str">
        <f t="shared" si="266"/>
        <v xml:space="preserve"> </v>
      </c>
      <c r="T1275" s="90"/>
      <c r="U1275" s="90"/>
      <c r="V1275" s="90"/>
      <c r="W1275" s="90"/>
      <c r="X1275" s="87" t="s">
        <v>75</v>
      </c>
      <c r="Y1275" s="76"/>
      <c r="Z1275" s="91">
        <f t="shared" si="261"/>
        <v>0</v>
      </c>
      <c r="AA1275" s="88" t="str">
        <f t="shared" si="267"/>
        <v xml:space="preserve"> </v>
      </c>
      <c r="AB1275" s="91" t="str">
        <f t="shared" si="262"/>
        <v xml:space="preserve"> </v>
      </c>
      <c r="AC1275" s="78"/>
      <c r="AD1275" s="78"/>
      <c r="AE1275" s="78"/>
      <c r="AG1275" s="94" t="str">
        <f t="shared" si="263"/>
        <v>≤60</v>
      </c>
      <c r="AH1275" s="94">
        <f t="shared" ca="1" si="264"/>
        <v>41</v>
      </c>
      <c r="AI1275" s="95">
        <f t="shared" si="272"/>
        <v>0</v>
      </c>
      <c r="AJ1275" s="95">
        <f t="shared" si="273"/>
        <v>0</v>
      </c>
      <c r="AK1275" s="96">
        <f t="shared" si="268"/>
        <v>0</v>
      </c>
      <c r="AL1275" s="96">
        <f t="shared" si="269"/>
        <v>0</v>
      </c>
    </row>
    <row r="1276" spans="2:38" s="97" customFormat="1" ht="39.6" x14ac:dyDescent="0.3">
      <c r="B1276" s="79">
        <f t="shared" si="270"/>
        <v>1273</v>
      </c>
      <c r="C1276" s="79"/>
      <c r="D1276" s="80" t="s">
        <v>95</v>
      </c>
      <c r="E1276" s="80"/>
      <c r="F1276" s="81"/>
      <c r="G1276" s="82" t="str">
        <f t="shared" si="271"/>
        <v xml:space="preserve">Группа от QF </v>
      </c>
      <c r="H1276" s="83"/>
      <c r="I1276" s="83"/>
      <c r="J1276" s="133"/>
      <c r="K1276" s="84"/>
      <c r="L1276" s="85"/>
      <c r="M1276" s="85"/>
      <c r="N1276" s="86"/>
      <c r="O1276" s="80"/>
      <c r="P1276" s="87"/>
      <c r="Q1276" s="88" t="str">
        <f t="shared" si="265"/>
        <v xml:space="preserve"> </v>
      </c>
      <c r="R1276" s="89"/>
      <c r="S1276" s="90" t="str">
        <f t="shared" si="266"/>
        <v xml:space="preserve"> </v>
      </c>
      <c r="T1276" s="90"/>
      <c r="U1276" s="90"/>
      <c r="V1276" s="90"/>
      <c r="W1276" s="90"/>
      <c r="X1276" s="87" t="s">
        <v>75</v>
      </c>
      <c r="Y1276" s="76"/>
      <c r="Z1276" s="91">
        <f t="shared" si="261"/>
        <v>0</v>
      </c>
      <c r="AA1276" s="88" t="str">
        <f t="shared" si="267"/>
        <v xml:space="preserve"> </v>
      </c>
      <c r="AB1276" s="91" t="str">
        <f t="shared" si="262"/>
        <v xml:space="preserve"> </v>
      </c>
      <c r="AC1276" s="78"/>
      <c r="AD1276" s="78"/>
      <c r="AE1276" s="78"/>
      <c r="AG1276" s="94" t="str">
        <f t="shared" si="263"/>
        <v>≤60</v>
      </c>
      <c r="AH1276" s="94">
        <f t="shared" ca="1" si="264"/>
        <v>40</v>
      </c>
      <c r="AI1276" s="95">
        <f t="shared" si="272"/>
        <v>0</v>
      </c>
      <c r="AJ1276" s="95">
        <f t="shared" si="273"/>
        <v>0</v>
      </c>
      <c r="AK1276" s="96">
        <f t="shared" si="268"/>
        <v>0</v>
      </c>
      <c r="AL1276" s="96">
        <f t="shared" si="269"/>
        <v>0</v>
      </c>
    </row>
    <row r="1277" spans="2:38" s="97" customFormat="1" ht="39.6" x14ac:dyDescent="0.3">
      <c r="B1277" s="79">
        <f t="shared" si="270"/>
        <v>1274</v>
      </c>
      <c r="C1277" s="79"/>
      <c r="D1277" s="80" t="s">
        <v>95</v>
      </c>
      <c r="E1277" s="80"/>
      <c r="F1277" s="81"/>
      <c r="G1277" s="82" t="str">
        <f t="shared" si="271"/>
        <v xml:space="preserve">Группа от QF </v>
      </c>
      <c r="H1277" s="83"/>
      <c r="I1277" s="83"/>
      <c r="J1277" s="133"/>
      <c r="K1277" s="84"/>
      <c r="L1277" s="85"/>
      <c r="M1277" s="85"/>
      <c r="N1277" s="86"/>
      <c r="O1277" s="80"/>
      <c r="P1277" s="87"/>
      <c r="Q1277" s="88" t="str">
        <f t="shared" si="265"/>
        <v xml:space="preserve"> </v>
      </c>
      <c r="R1277" s="89"/>
      <c r="S1277" s="90" t="str">
        <f t="shared" si="266"/>
        <v xml:space="preserve"> </v>
      </c>
      <c r="T1277" s="90"/>
      <c r="U1277" s="90"/>
      <c r="V1277" s="90"/>
      <c r="W1277" s="90"/>
      <c r="X1277" s="87" t="s">
        <v>75</v>
      </c>
      <c r="Y1277" s="76"/>
      <c r="Z1277" s="91">
        <f t="shared" si="261"/>
        <v>0</v>
      </c>
      <c r="AA1277" s="88" t="str">
        <f t="shared" si="267"/>
        <v xml:space="preserve"> </v>
      </c>
      <c r="AB1277" s="91" t="str">
        <f t="shared" si="262"/>
        <v xml:space="preserve"> </v>
      </c>
      <c r="AC1277" s="78"/>
      <c r="AD1277" s="78"/>
      <c r="AE1277" s="78"/>
      <c r="AG1277" s="94" t="str">
        <f t="shared" si="263"/>
        <v>≤60</v>
      </c>
      <c r="AH1277" s="94">
        <f t="shared" ca="1" si="264"/>
        <v>30</v>
      </c>
      <c r="AI1277" s="95">
        <f t="shared" si="272"/>
        <v>0</v>
      </c>
      <c r="AJ1277" s="95">
        <f t="shared" si="273"/>
        <v>0</v>
      </c>
      <c r="AK1277" s="96">
        <f t="shared" si="268"/>
        <v>0</v>
      </c>
      <c r="AL1277" s="96">
        <f t="shared" si="269"/>
        <v>0</v>
      </c>
    </row>
    <row r="1278" spans="2:38" s="97" customFormat="1" ht="39.6" x14ac:dyDescent="0.3">
      <c r="B1278" s="79">
        <f t="shared" si="270"/>
        <v>1275</v>
      </c>
      <c r="C1278" s="79"/>
      <c r="D1278" s="80" t="s">
        <v>95</v>
      </c>
      <c r="E1278" s="80"/>
      <c r="F1278" s="81"/>
      <c r="G1278" s="82" t="str">
        <f t="shared" si="271"/>
        <v xml:space="preserve">Группа от QF </v>
      </c>
      <c r="H1278" s="83"/>
      <c r="I1278" s="83"/>
      <c r="J1278" s="133"/>
      <c r="K1278" s="84"/>
      <c r="L1278" s="85"/>
      <c r="M1278" s="85"/>
      <c r="N1278" s="86"/>
      <c r="O1278" s="80"/>
      <c r="P1278" s="87"/>
      <c r="Q1278" s="88" t="str">
        <f t="shared" si="265"/>
        <v xml:space="preserve"> </v>
      </c>
      <c r="R1278" s="89"/>
      <c r="S1278" s="90" t="str">
        <f t="shared" si="266"/>
        <v xml:space="preserve"> </v>
      </c>
      <c r="T1278" s="90"/>
      <c r="U1278" s="90"/>
      <c r="V1278" s="90"/>
      <c r="W1278" s="90"/>
      <c r="X1278" s="87" t="s">
        <v>75</v>
      </c>
      <c r="Y1278" s="76"/>
      <c r="Z1278" s="91">
        <f t="shared" si="261"/>
        <v>0</v>
      </c>
      <c r="AA1278" s="88" t="str">
        <f t="shared" si="267"/>
        <v xml:space="preserve"> </v>
      </c>
      <c r="AB1278" s="91" t="str">
        <f t="shared" si="262"/>
        <v xml:space="preserve"> </v>
      </c>
      <c r="AC1278" s="78"/>
      <c r="AD1278" s="78"/>
      <c r="AE1278" s="78"/>
      <c r="AG1278" s="94" t="str">
        <f t="shared" si="263"/>
        <v>≤60</v>
      </c>
      <c r="AH1278" s="94">
        <f t="shared" ca="1" si="264"/>
        <v>39</v>
      </c>
      <c r="AI1278" s="95">
        <f t="shared" si="272"/>
        <v>0</v>
      </c>
      <c r="AJ1278" s="95">
        <f t="shared" si="273"/>
        <v>0</v>
      </c>
      <c r="AK1278" s="96">
        <f t="shared" si="268"/>
        <v>0</v>
      </c>
      <c r="AL1278" s="96">
        <f t="shared" si="269"/>
        <v>0</v>
      </c>
    </row>
    <row r="1279" spans="2:38" s="97" customFormat="1" ht="39.6" x14ac:dyDescent="0.3">
      <c r="B1279" s="79">
        <f t="shared" si="270"/>
        <v>1276</v>
      </c>
      <c r="C1279" s="79"/>
      <c r="D1279" s="80" t="s">
        <v>95</v>
      </c>
      <c r="E1279" s="80"/>
      <c r="F1279" s="81"/>
      <c r="G1279" s="82" t="str">
        <f t="shared" si="271"/>
        <v xml:space="preserve">Группа от QF </v>
      </c>
      <c r="H1279" s="83"/>
      <c r="I1279" s="83"/>
      <c r="J1279" s="133"/>
      <c r="K1279" s="84"/>
      <c r="L1279" s="85"/>
      <c r="M1279" s="85"/>
      <c r="N1279" s="86"/>
      <c r="O1279" s="80"/>
      <c r="P1279" s="87"/>
      <c r="Q1279" s="88" t="str">
        <f t="shared" si="265"/>
        <v xml:space="preserve"> </v>
      </c>
      <c r="R1279" s="89"/>
      <c r="S1279" s="90" t="str">
        <f t="shared" si="266"/>
        <v xml:space="preserve"> </v>
      </c>
      <c r="T1279" s="90"/>
      <c r="U1279" s="90"/>
      <c r="V1279" s="90"/>
      <c r="W1279" s="90"/>
      <c r="X1279" s="87" t="s">
        <v>75</v>
      </c>
      <c r="Y1279" s="76"/>
      <c r="Z1279" s="91">
        <f t="shared" si="261"/>
        <v>0</v>
      </c>
      <c r="AA1279" s="88" t="str">
        <f t="shared" si="267"/>
        <v xml:space="preserve"> </v>
      </c>
      <c r="AB1279" s="91" t="str">
        <f t="shared" si="262"/>
        <v xml:space="preserve"> </v>
      </c>
      <c r="AC1279" s="78"/>
      <c r="AD1279" s="78"/>
      <c r="AE1279" s="78"/>
      <c r="AG1279" s="94" t="str">
        <f t="shared" si="263"/>
        <v>≤60</v>
      </c>
      <c r="AH1279" s="94">
        <f t="shared" ca="1" si="264"/>
        <v>22</v>
      </c>
      <c r="AI1279" s="95">
        <f t="shared" si="272"/>
        <v>0</v>
      </c>
      <c r="AJ1279" s="95">
        <f t="shared" si="273"/>
        <v>0</v>
      </c>
      <c r="AK1279" s="96">
        <f t="shared" si="268"/>
        <v>0</v>
      </c>
      <c r="AL1279" s="96">
        <f t="shared" si="269"/>
        <v>0</v>
      </c>
    </row>
    <row r="1280" spans="2:38" s="97" customFormat="1" ht="39.6" x14ac:dyDescent="0.3">
      <c r="B1280" s="79">
        <f t="shared" si="270"/>
        <v>1277</v>
      </c>
      <c r="C1280" s="79"/>
      <c r="D1280" s="80" t="s">
        <v>95</v>
      </c>
      <c r="E1280" s="80"/>
      <c r="F1280" s="81"/>
      <c r="G1280" s="82" t="str">
        <f t="shared" si="271"/>
        <v xml:space="preserve">Группа от QF </v>
      </c>
      <c r="H1280" s="83"/>
      <c r="I1280" s="83"/>
      <c r="J1280" s="133"/>
      <c r="K1280" s="84"/>
      <c r="L1280" s="85"/>
      <c r="M1280" s="85"/>
      <c r="N1280" s="86"/>
      <c r="O1280" s="80"/>
      <c r="P1280" s="87"/>
      <c r="Q1280" s="88" t="str">
        <f t="shared" si="265"/>
        <v xml:space="preserve"> </v>
      </c>
      <c r="R1280" s="89"/>
      <c r="S1280" s="90" t="str">
        <f t="shared" si="266"/>
        <v xml:space="preserve"> </v>
      </c>
      <c r="T1280" s="90"/>
      <c r="U1280" s="90"/>
      <c r="V1280" s="90"/>
      <c r="W1280" s="90"/>
      <c r="X1280" s="87" t="s">
        <v>75</v>
      </c>
      <c r="Y1280" s="76"/>
      <c r="Z1280" s="91">
        <f t="shared" si="261"/>
        <v>0</v>
      </c>
      <c r="AA1280" s="88" t="str">
        <f t="shared" si="267"/>
        <v xml:space="preserve"> </v>
      </c>
      <c r="AB1280" s="91" t="str">
        <f t="shared" si="262"/>
        <v xml:space="preserve"> </v>
      </c>
      <c r="AC1280" s="78"/>
      <c r="AD1280" s="78"/>
      <c r="AE1280" s="78"/>
      <c r="AG1280" s="94" t="str">
        <f t="shared" si="263"/>
        <v>≤60</v>
      </c>
      <c r="AH1280" s="94">
        <f t="shared" ca="1" si="264"/>
        <v>29</v>
      </c>
      <c r="AI1280" s="95">
        <f t="shared" si="272"/>
        <v>0</v>
      </c>
      <c r="AJ1280" s="95">
        <f t="shared" si="273"/>
        <v>0</v>
      </c>
      <c r="AK1280" s="96">
        <f t="shared" si="268"/>
        <v>0</v>
      </c>
      <c r="AL1280" s="96">
        <f t="shared" si="269"/>
        <v>0</v>
      </c>
    </row>
    <row r="1281" spans="2:38" s="97" customFormat="1" ht="39.6" x14ac:dyDescent="0.3">
      <c r="B1281" s="79">
        <f t="shared" si="270"/>
        <v>1278</v>
      </c>
      <c r="C1281" s="79"/>
      <c r="D1281" s="80" t="s">
        <v>95</v>
      </c>
      <c r="E1281" s="80"/>
      <c r="F1281" s="81"/>
      <c r="G1281" s="82" t="str">
        <f t="shared" si="271"/>
        <v xml:space="preserve">Группа от QF </v>
      </c>
      <c r="H1281" s="83"/>
      <c r="I1281" s="83"/>
      <c r="J1281" s="133"/>
      <c r="K1281" s="84"/>
      <c r="L1281" s="85"/>
      <c r="M1281" s="85"/>
      <c r="N1281" s="86"/>
      <c r="O1281" s="80"/>
      <c r="P1281" s="87"/>
      <c r="Q1281" s="88" t="str">
        <f t="shared" si="265"/>
        <v xml:space="preserve"> </v>
      </c>
      <c r="R1281" s="89"/>
      <c r="S1281" s="90" t="str">
        <f t="shared" si="266"/>
        <v xml:space="preserve"> </v>
      </c>
      <c r="T1281" s="90"/>
      <c r="U1281" s="90"/>
      <c r="V1281" s="90"/>
      <c r="W1281" s="90"/>
      <c r="X1281" s="87" t="s">
        <v>75</v>
      </c>
      <c r="Y1281" s="76"/>
      <c r="Z1281" s="91">
        <f t="shared" si="261"/>
        <v>0</v>
      </c>
      <c r="AA1281" s="88" t="str">
        <f t="shared" si="267"/>
        <v xml:space="preserve"> </v>
      </c>
      <c r="AB1281" s="91" t="str">
        <f t="shared" si="262"/>
        <v xml:space="preserve"> </v>
      </c>
      <c r="AC1281" s="78"/>
      <c r="AD1281" s="78"/>
      <c r="AE1281" s="78"/>
      <c r="AG1281" s="94" t="str">
        <f t="shared" si="263"/>
        <v>≤60</v>
      </c>
      <c r="AH1281" s="94">
        <f t="shared" ca="1" si="264"/>
        <v>33</v>
      </c>
      <c r="AI1281" s="95">
        <f t="shared" si="272"/>
        <v>0</v>
      </c>
      <c r="AJ1281" s="95">
        <f t="shared" si="273"/>
        <v>0</v>
      </c>
      <c r="AK1281" s="96">
        <f t="shared" si="268"/>
        <v>0</v>
      </c>
      <c r="AL1281" s="96">
        <f t="shared" si="269"/>
        <v>0</v>
      </c>
    </row>
    <row r="1282" spans="2:38" s="97" customFormat="1" ht="39.6" x14ac:dyDescent="0.3">
      <c r="B1282" s="79">
        <f t="shared" si="270"/>
        <v>1279</v>
      </c>
      <c r="C1282" s="79"/>
      <c r="D1282" s="80" t="s">
        <v>95</v>
      </c>
      <c r="E1282" s="80"/>
      <c r="F1282" s="81"/>
      <c r="G1282" s="82" t="str">
        <f t="shared" si="271"/>
        <v xml:space="preserve">Группа от QF </v>
      </c>
      <c r="H1282" s="83"/>
      <c r="I1282" s="83"/>
      <c r="J1282" s="133"/>
      <c r="K1282" s="84"/>
      <c r="L1282" s="85"/>
      <c r="M1282" s="85"/>
      <c r="N1282" s="86"/>
      <c r="O1282" s="80"/>
      <c r="P1282" s="87"/>
      <c r="Q1282" s="88" t="str">
        <f t="shared" si="265"/>
        <v xml:space="preserve"> </v>
      </c>
      <c r="R1282" s="89"/>
      <c r="S1282" s="90" t="str">
        <f t="shared" si="266"/>
        <v xml:space="preserve"> </v>
      </c>
      <c r="T1282" s="90"/>
      <c r="U1282" s="90"/>
      <c r="V1282" s="90"/>
      <c r="W1282" s="90"/>
      <c r="X1282" s="87" t="s">
        <v>75</v>
      </c>
      <c r="Y1282" s="76"/>
      <c r="Z1282" s="91">
        <f t="shared" si="261"/>
        <v>0</v>
      </c>
      <c r="AA1282" s="88" t="str">
        <f t="shared" si="267"/>
        <v xml:space="preserve"> </v>
      </c>
      <c r="AB1282" s="91" t="str">
        <f t="shared" si="262"/>
        <v xml:space="preserve"> </v>
      </c>
      <c r="AC1282" s="78"/>
      <c r="AD1282" s="78"/>
      <c r="AE1282" s="78"/>
      <c r="AG1282" s="94" t="str">
        <f t="shared" si="263"/>
        <v>≤60</v>
      </c>
      <c r="AH1282" s="94">
        <f t="shared" ca="1" si="264"/>
        <v>44</v>
      </c>
      <c r="AI1282" s="95">
        <f t="shared" si="272"/>
        <v>0</v>
      </c>
      <c r="AJ1282" s="95">
        <f t="shared" si="273"/>
        <v>0</v>
      </c>
      <c r="AK1282" s="96">
        <f t="shared" si="268"/>
        <v>0</v>
      </c>
      <c r="AL1282" s="96">
        <f t="shared" si="269"/>
        <v>0</v>
      </c>
    </row>
    <row r="1283" spans="2:38" s="97" customFormat="1" ht="39.6" x14ac:dyDescent="0.3">
      <c r="B1283" s="79">
        <f t="shared" si="270"/>
        <v>1280</v>
      </c>
      <c r="C1283" s="79"/>
      <c r="D1283" s="80" t="s">
        <v>95</v>
      </c>
      <c r="E1283" s="80"/>
      <c r="F1283" s="81"/>
      <c r="G1283" s="82" t="str">
        <f t="shared" si="271"/>
        <v xml:space="preserve">Группа от QF </v>
      </c>
      <c r="H1283" s="83"/>
      <c r="I1283" s="83"/>
      <c r="J1283" s="133"/>
      <c r="K1283" s="84"/>
      <c r="L1283" s="85"/>
      <c r="M1283" s="85"/>
      <c r="N1283" s="86"/>
      <c r="O1283" s="80"/>
      <c r="P1283" s="87"/>
      <c r="Q1283" s="88" t="str">
        <f t="shared" si="265"/>
        <v xml:space="preserve"> </v>
      </c>
      <c r="R1283" s="89"/>
      <c r="S1283" s="90" t="str">
        <f t="shared" si="266"/>
        <v xml:space="preserve"> </v>
      </c>
      <c r="T1283" s="90"/>
      <c r="U1283" s="90"/>
      <c r="V1283" s="90"/>
      <c r="W1283" s="90"/>
      <c r="X1283" s="87" t="s">
        <v>75</v>
      </c>
      <c r="Y1283" s="76"/>
      <c r="Z1283" s="91">
        <f t="shared" ref="Z1283:Z1346" si="274">IF(R1283=$AC$1,J1283*3,IF(R1283=$AD$1,J1283*5,IF(R1283=$AE$1,J1283*8,IF(R1283=$AF$1,J1283*12*0.75,0))))</f>
        <v>0</v>
      </c>
      <c r="AA1283" s="88" t="str">
        <f t="shared" si="267"/>
        <v xml:space="preserve"> </v>
      </c>
      <c r="AB1283" s="91" t="str">
        <f t="shared" ref="AB1283:AB1346" si="275">IF(R1283=$AC$1,J1283*5,IF(R1283=$AD$1,J1283*10,IF(R1283=$AE$1,J1283*10,IF(R1283=$AF$1,J1283*12," "))))</f>
        <v xml:space="preserve"> </v>
      </c>
      <c r="AC1283" s="78"/>
      <c r="AD1283" s="78"/>
      <c r="AE1283" s="78"/>
      <c r="AG1283" s="94" t="str">
        <f t="shared" ref="AG1283:AG1346" si="276">IF(J1283&gt;63,"≤120","≤60")</f>
        <v>≤60</v>
      </c>
      <c r="AH1283" s="94">
        <f t="shared" ref="AH1283:AH1346" ca="1" si="277">IF(J1283&lt;63,RANDBETWEEN(20,50),RANDBETWEEN(60,110))</f>
        <v>42</v>
      </c>
      <c r="AI1283" s="95">
        <f t="shared" si="272"/>
        <v>0</v>
      </c>
      <c r="AJ1283" s="95">
        <f t="shared" si="273"/>
        <v>0</v>
      </c>
      <c r="AK1283" s="96">
        <f t="shared" si="268"/>
        <v>0</v>
      </c>
      <c r="AL1283" s="96">
        <f t="shared" si="269"/>
        <v>0</v>
      </c>
    </row>
    <row r="1284" spans="2:38" s="97" customFormat="1" ht="39.6" x14ac:dyDescent="0.3">
      <c r="B1284" s="79">
        <f t="shared" si="270"/>
        <v>1281</v>
      </c>
      <c r="C1284" s="79"/>
      <c r="D1284" s="80" t="s">
        <v>95</v>
      </c>
      <c r="E1284" s="80"/>
      <c r="F1284" s="81"/>
      <c r="G1284" s="82" t="str">
        <f t="shared" si="271"/>
        <v xml:space="preserve">Группа от QF </v>
      </c>
      <c r="H1284" s="83"/>
      <c r="I1284" s="83"/>
      <c r="J1284" s="133"/>
      <c r="K1284" s="84"/>
      <c r="L1284" s="85"/>
      <c r="M1284" s="85"/>
      <c r="N1284" s="86"/>
      <c r="O1284" s="80"/>
      <c r="P1284" s="87"/>
      <c r="Q1284" s="88" t="str">
        <f t="shared" ref="Q1284:Q1347" si="278">IF(Z1284=0," ","-")</f>
        <v xml:space="preserve"> </v>
      </c>
      <c r="R1284" s="89"/>
      <c r="S1284" s="90" t="str">
        <f t="shared" ref="S1284:S1347" si="279">IF(Z1284=0," ","-")</f>
        <v xml:space="preserve"> </v>
      </c>
      <c r="T1284" s="90"/>
      <c r="U1284" s="90"/>
      <c r="V1284" s="90"/>
      <c r="W1284" s="90"/>
      <c r="X1284" s="87" t="s">
        <v>75</v>
      </c>
      <c r="Y1284" s="76"/>
      <c r="Z1284" s="91">
        <f t="shared" si="274"/>
        <v>0</v>
      </c>
      <c r="AA1284" s="88" t="str">
        <f t="shared" ref="AA1284:AA1347" si="280">IF(Z1284=0," ","-")</f>
        <v xml:space="preserve"> </v>
      </c>
      <c r="AB1284" s="91" t="str">
        <f t="shared" si="275"/>
        <v xml:space="preserve"> </v>
      </c>
      <c r="AC1284" s="78"/>
      <c r="AD1284" s="78"/>
      <c r="AE1284" s="78"/>
      <c r="AG1284" s="94" t="str">
        <f t="shared" si="276"/>
        <v>≤60</v>
      </c>
      <c r="AH1284" s="94">
        <f t="shared" ca="1" si="277"/>
        <v>24</v>
      </c>
      <c r="AI1284" s="95">
        <f t="shared" si="272"/>
        <v>0</v>
      </c>
      <c r="AJ1284" s="95">
        <f t="shared" si="273"/>
        <v>0</v>
      </c>
      <c r="AK1284" s="96">
        <f t="shared" ref="AK1284:AK1347" si="281">ROUND(J1284*1.13,0)</f>
        <v>0</v>
      </c>
      <c r="AL1284" s="96">
        <f t="shared" ref="AL1284:AL1347" si="282">ROUND(J1284*1.45,0)</f>
        <v>0</v>
      </c>
    </row>
    <row r="1285" spans="2:38" s="97" customFormat="1" ht="39.6" x14ac:dyDescent="0.3">
      <c r="B1285" s="79">
        <f t="shared" si="270"/>
        <v>1282</v>
      </c>
      <c r="C1285" s="79"/>
      <c r="D1285" s="80" t="s">
        <v>95</v>
      </c>
      <c r="E1285" s="80"/>
      <c r="F1285" s="81"/>
      <c r="G1285" s="82" t="str">
        <f t="shared" si="271"/>
        <v xml:space="preserve">Группа от QF </v>
      </c>
      <c r="H1285" s="83"/>
      <c r="I1285" s="83"/>
      <c r="J1285" s="133"/>
      <c r="K1285" s="84"/>
      <c r="L1285" s="85"/>
      <c r="M1285" s="85"/>
      <c r="N1285" s="86"/>
      <c r="O1285" s="80"/>
      <c r="P1285" s="87"/>
      <c r="Q1285" s="88" t="str">
        <f t="shared" si="278"/>
        <v xml:space="preserve"> </v>
      </c>
      <c r="R1285" s="89"/>
      <c r="S1285" s="90" t="str">
        <f t="shared" si="279"/>
        <v xml:space="preserve"> </v>
      </c>
      <c r="T1285" s="90"/>
      <c r="U1285" s="90"/>
      <c r="V1285" s="90"/>
      <c r="W1285" s="90"/>
      <c r="X1285" s="87" t="s">
        <v>75</v>
      </c>
      <c r="Y1285" s="76"/>
      <c r="Z1285" s="91">
        <f t="shared" si="274"/>
        <v>0</v>
      </c>
      <c r="AA1285" s="88" t="str">
        <f t="shared" si="280"/>
        <v xml:space="preserve"> </v>
      </c>
      <c r="AB1285" s="91" t="str">
        <f t="shared" si="275"/>
        <v xml:space="preserve"> </v>
      </c>
      <c r="AC1285" s="78"/>
      <c r="AD1285" s="78"/>
      <c r="AE1285" s="78"/>
      <c r="AG1285" s="94" t="str">
        <f t="shared" si="276"/>
        <v>≤60</v>
      </c>
      <c r="AH1285" s="94">
        <f t="shared" ca="1" si="277"/>
        <v>44</v>
      </c>
      <c r="AI1285" s="95">
        <f t="shared" si="272"/>
        <v>0</v>
      </c>
      <c r="AJ1285" s="95">
        <f t="shared" si="273"/>
        <v>0</v>
      </c>
      <c r="AK1285" s="96">
        <f t="shared" si="281"/>
        <v>0</v>
      </c>
      <c r="AL1285" s="96">
        <f t="shared" si="282"/>
        <v>0</v>
      </c>
    </row>
    <row r="1286" spans="2:38" s="97" customFormat="1" ht="39.6" x14ac:dyDescent="0.3">
      <c r="B1286" s="79">
        <f t="shared" ref="B1286:B1349" si="283">(IF(B1284+B1285=0,(B1283+1),(IF(B1285=0,(B1284+1),B1285+1))))</f>
        <v>1283</v>
      </c>
      <c r="C1286" s="79"/>
      <c r="D1286" s="80" t="s">
        <v>95</v>
      </c>
      <c r="E1286" s="80"/>
      <c r="F1286" s="81"/>
      <c r="G1286" s="82" t="str">
        <f t="shared" si="271"/>
        <v xml:space="preserve">Группа от QF </v>
      </c>
      <c r="H1286" s="83"/>
      <c r="I1286" s="83"/>
      <c r="J1286" s="133"/>
      <c r="K1286" s="84"/>
      <c r="L1286" s="85"/>
      <c r="M1286" s="85"/>
      <c r="N1286" s="86"/>
      <c r="O1286" s="80"/>
      <c r="P1286" s="87"/>
      <c r="Q1286" s="88" t="str">
        <f t="shared" si="278"/>
        <v xml:space="preserve"> </v>
      </c>
      <c r="R1286" s="89"/>
      <c r="S1286" s="90" t="str">
        <f t="shared" si="279"/>
        <v xml:space="preserve"> </v>
      </c>
      <c r="T1286" s="90"/>
      <c r="U1286" s="90"/>
      <c r="V1286" s="90"/>
      <c r="W1286" s="90"/>
      <c r="X1286" s="87" t="s">
        <v>75</v>
      </c>
      <c r="Y1286" s="76"/>
      <c r="Z1286" s="91">
        <f t="shared" si="274"/>
        <v>0</v>
      </c>
      <c r="AA1286" s="88" t="str">
        <f t="shared" si="280"/>
        <v xml:space="preserve"> </v>
      </c>
      <c r="AB1286" s="91" t="str">
        <f t="shared" si="275"/>
        <v xml:space="preserve"> </v>
      </c>
      <c r="AC1286" s="78"/>
      <c r="AD1286" s="78"/>
      <c r="AE1286" s="78"/>
      <c r="AG1286" s="94" t="str">
        <f t="shared" si="276"/>
        <v>≤60</v>
      </c>
      <c r="AH1286" s="94">
        <f t="shared" ca="1" si="277"/>
        <v>47</v>
      </c>
      <c r="AI1286" s="95">
        <f t="shared" si="272"/>
        <v>0</v>
      </c>
      <c r="AJ1286" s="95">
        <f t="shared" si="273"/>
        <v>0</v>
      </c>
      <c r="AK1286" s="96">
        <f t="shared" si="281"/>
        <v>0</v>
      </c>
      <c r="AL1286" s="96">
        <f t="shared" si="282"/>
        <v>0</v>
      </c>
    </row>
    <row r="1287" spans="2:38" s="97" customFormat="1" ht="39.6" x14ac:dyDescent="0.3">
      <c r="B1287" s="79">
        <f t="shared" si="283"/>
        <v>1284</v>
      </c>
      <c r="C1287" s="79"/>
      <c r="D1287" s="80" t="s">
        <v>95</v>
      </c>
      <c r="E1287" s="80"/>
      <c r="F1287" s="81"/>
      <c r="G1287" s="82" t="str">
        <f t="shared" si="271"/>
        <v xml:space="preserve">Группа от QF </v>
      </c>
      <c r="H1287" s="83"/>
      <c r="I1287" s="83"/>
      <c r="J1287" s="133"/>
      <c r="K1287" s="84"/>
      <c r="L1287" s="85"/>
      <c r="M1287" s="85"/>
      <c r="N1287" s="86"/>
      <c r="O1287" s="80"/>
      <c r="P1287" s="87"/>
      <c r="Q1287" s="88" t="str">
        <f t="shared" si="278"/>
        <v xml:space="preserve"> </v>
      </c>
      <c r="R1287" s="89"/>
      <c r="S1287" s="90" t="str">
        <f t="shared" si="279"/>
        <v xml:space="preserve"> </v>
      </c>
      <c r="T1287" s="90"/>
      <c r="U1287" s="90"/>
      <c r="V1287" s="90"/>
      <c r="W1287" s="90"/>
      <c r="X1287" s="87" t="s">
        <v>75</v>
      </c>
      <c r="Y1287" s="76"/>
      <c r="Z1287" s="91">
        <f t="shared" si="274"/>
        <v>0</v>
      </c>
      <c r="AA1287" s="88" t="str">
        <f t="shared" si="280"/>
        <v xml:space="preserve"> </v>
      </c>
      <c r="AB1287" s="91" t="str">
        <f t="shared" si="275"/>
        <v xml:space="preserve"> </v>
      </c>
      <c r="AC1287" s="78"/>
      <c r="AD1287" s="78"/>
      <c r="AE1287" s="78"/>
      <c r="AG1287" s="94" t="str">
        <f t="shared" si="276"/>
        <v>≤60</v>
      </c>
      <c r="AH1287" s="94">
        <f t="shared" ca="1" si="277"/>
        <v>25</v>
      </c>
      <c r="AI1287" s="95">
        <f t="shared" si="272"/>
        <v>0</v>
      </c>
      <c r="AJ1287" s="95">
        <f t="shared" si="273"/>
        <v>0</v>
      </c>
      <c r="AK1287" s="96">
        <f t="shared" si="281"/>
        <v>0</v>
      </c>
      <c r="AL1287" s="96">
        <f t="shared" si="282"/>
        <v>0</v>
      </c>
    </row>
    <row r="1288" spans="2:38" s="97" customFormat="1" ht="39.6" x14ac:dyDescent="0.3">
      <c r="B1288" s="79">
        <f t="shared" si="283"/>
        <v>1285</v>
      </c>
      <c r="C1288" s="79"/>
      <c r="D1288" s="80" t="s">
        <v>95</v>
      </c>
      <c r="E1288" s="80"/>
      <c r="F1288" s="81"/>
      <c r="G1288" s="82" t="str">
        <f t="shared" si="271"/>
        <v xml:space="preserve">Группа от QF </v>
      </c>
      <c r="H1288" s="83"/>
      <c r="I1288" s="83"/>
      <c r="J1288" s="133"/>
      <c r="K1288" s="84"/>
      <c r="L1288" s="85"/>
      <c r="M1288" s="85"/>
      <c r="N1288" s="86"/>
      <c r="O1288" s="80"/>
      <c r="P1288" s="87"/>
      <c r="Q1288" s="88" t="str">
        <f t="shared" si="278"/>
        <v xml:space="preserve"> </v>
      </c>
      <c r="R1288" s="89"/>
      <c r="S1288" s="90" t="str">
        <f t="shared" si="279"/>
        <v xml:space="preserve"> </v>
      </c>
      <c r="T1288" s="90"/>
      <c r="U1288" s="90"/>
      <c r="V1288" s="90"/>
      <c r="W1288" s="90"/>
      <c r="X1288" s="87" t="s">
        <v>75</v>
      </c>
      <c r="Y1288" s="76"/>
      <c r="Z1288" s="91">
        <f t="shared" si="274"/>
        <v>0</v>
      </c>
      <c r="AA1288" s="88" t="str">
        <f t="shared" si="280"/>
        <v xml:space="preserve"> </v>
      </c>
      <c r="AB1288" s="91" t="str">
        <f t="shared" si="275"/>
        <v xml:space="preserve"> </v>
      </c>
      <c r="AC1288" s="78"/>
      <c r="AD1288" s="78"/>
      <c r="AE1288" s="78"/>
      <c r="AG1288" s="94" t="str">
        <f t="shared" si="276"/>
        <v>≤60</v>
      </c>
      <c r="AH1288" s="94">
        <f t="shared" ca="1" si="277"/>
        <v>40</v>
      </c>
      <c r="AI1288" s="95">
        <f t="shared" si="272"/>
        <v>0</v>
      </c>
      <c r="AJ1288" s="95">
        <f t="shared" si="273"/>
        <v>0</v>
      </c>
      <c r="AK1288" s="96">
        <f t="shared" si="281"/>
        <v>0</v>
      </c>
      <c r="AL1288" s="96">
        <f t="shared" si="282"/>
        <v>0</v>
      </c>
    </row>
    <row r="1289" spans="2:38" s="97" customFormat="1" ht="39.6" x14ac:dyDescent="0.3">
      <c r="B1289" s="79">
        <f t="shared" si="283"/>
        <v>1286</v>
      </c>
      <c r="C1289" s="79"/>
      <c r="D1289" s="80" t="s">
        <v>95</v>
      </c>
      <c r="E1289" s="80"/>
      <c r="F1289" s="81"/>
      <c r="G1289" s="82" t="str">
        <f t="shared" si="271"/>
        <v xml:space="preserve">Группа от QF </v>
      </c>
      <c r="H1289" s="83"/>
      <c r="I1289" s="83"/>
      <c r="J1289" s="133"/>
      <c r="K1289" s="84"/>
      <c r="L1289" s="85"/>
      <c r="M1289" s="85"/>
      <c r="N1289" s="86"/>
      <c r="O1289" s="80"/>
      <c r="P1289" s="87"/>
      <c r="Q1289" s="88" t="str">
        <f t="shared" si="278"/>
        <v xml:space="preserve"> </v>
      </c>
      <c r="R1289" s="89"/>
      <c r="S1289" s="90" t="str">
        <f t="shared" si="279"/>
        <v xml:space="preserve"> </v>
      </c>
      <c r="T1289" s="90"/>
      <c r="U1289" s="90"/>
      <c r="V1289" s="90"/>
      <c r="W1289" s="90"/>
      <c r="X1289" s="87" t="s">
        <v>75</v>
      </c>
      <c r="Y1289" s="76"/>
      <c r="Z1289" s="91">
        <f t="shared" si="274"/>
        <v>0</v>
      </c>
      <c r="AA1289" s="88" t="str">
        <f t="shared" si="280"/>
        <v xml:space="preserve"> </v>
      </c>
      <c r="AB1289" s="91" t="str">
        <f t="shared" si="275"/>
        <v xml:space="preserve"> </v>
      </c>
      <c r="AC1289" s="78"/>
      <c r="AD1289" s="78"/>
      <c r="AE1289" s="78"/>
      <c r="AG1289" s="94" t="str">
        <f t="shared" si="276"/>
        <v>≤60</v>
      </c>
      <c r="AH1289" s="94">
        <f t="shared" ca="1" si="277"/>
        <v>24</v>
      </c>
      <c r="AI1289" s="95">
        <f t="shared" si="272"/>
        <v>0</v>
      </c>
      <c r="AJ1289" s="95">
        <f t="shared" si="273"/>
        <v>0</v>
      </c>
      <c r="AK1289" s="96">
        <f t="shared" si="281"/>
        <v>0</v>
      </c>
      <c r="AL1289" s="96">
        <f t="shared" si="282"/>
        <v>0</v>
      </c>
    </row>
    <row r="1290" spans="2:38" s="97" customFormat="1" ht="39.6" x14ac:dyDescent="0.3">
      <c r="B1290" s="79">
        <f t="shared" si="283"/>
        <v>1287</v>
      </c>
      <c r="C1290" s="79"/>
      <c r="D1290" s="80" t="s">
        <v>95</v>
      </c>
      <c r="E1290" s="80"/>
      <c r="F1290" s="81"/>
      <c r="G1290" s="82" t="str">
        <f t="shared" si="271"/>
        <v xml:space="preserve">Группа от QF </v>
      </c>
      <c r="H1290" s="83"/>
      <c r="I1290" s="83"/>
      <c r="J1290" s="133"/>
      <c r="K1290" s="84"/>
      <c r="L1290" s="85"/>
      <c r="M1290" s="85"/>
      <c r="N1290" s="86"/>
      <c r="O1290" s="80"/>
      <c r="P1290" s="87"/>
      <c r="Q1290" s="88" t="str">
        <f t="shared" si="278"/>
        <v xml:space="preserve"> </v>
      </c>
      <c r="R1290" s="89"/>
      <c r="S1290" s="90" t="str">
        <f t="shared" si="279"/>
        <v xml:space="preserve"> </v>
      </c>
      <c r="T1290" s="90"/>
      <c r="U1290" s="90"/>
      <c r="V1290" s="90"/>
      <c r="W1290" s="90"/>
      <c r="X1290" s="87" t="s">
        <v>75</v>
      </c>
      <c r="Y1290" s="76"/>
      <c r="Z1290" s="91">
        <f t="shared" si="274"/>
        <v>0</v>
      </c>
      <c r="AA1290" s="88" t="str">
        <f t="shared" si="280"/>
        <v xml:space="preserve"> </v>
      </c>
      <c r="AB1290" s="91" t="str">
        <f t="shared" si="275"/>
        <v xml:space="preserve"> </v>
      </c>
      <c r="AC1290" s="78"/>
      <c r="AD1290" s="78"/>
      <c r="AE1290" s="78"/>
      <c r="AG1290" s="94" t="str">
        <f t="shared" si="276"/>
        <v>≤60</v>
      </c>
      <c r="AH1290" s="94">
        <f t="shared" ca="1" si="277"/>
        <v>23</v>
      </c>
      <c r="AI1290" s="95">
        <f t="shared" si="272"/>
        <v>0</v>
      </c>
      <c r="AJ1290" s="95">
        <f t="shared" si="273"/>
        <v>0</v>
      </c>
      <c r="AK1290" s="96">
        <f t="shared" si="281"/>
        <v>0</v>
      </c>
      <c r="AL1290" s="96">
        <f t="shared" si="282"/>
        <v>0</v>
      </c>
    </row>
    <row r="1291" spans="2:38" s="97" customFormat="1" ht="39.6" x14ac:dyDescent="0.3">
      <c r="B1291" s="79">
        <f t="shared" si="283"/>
        <v>1288</v>
      </c>
      <c r="C1291" s="79"/>
      <c r="D1291" s="80" t="s">
        <v>95</v>
      </c>
      <c r="E1291" s="80"/>
      <c r="F1291" s="81"/>
      <c r="G1291" s="82" t="str">
        <f t="shared" si="271"/>
        <v xml:space="preserve">Группа от QF </v>
      </c>
      <c r="H1291" s="83"/>
      <c r="I1291" s="83"/>
      <c r="J1291" s="133"/>
      <c r="K1291" s="84"/>
      <c r="L1291" s="85"/>
      <c r="M1291" s="85"/>
      <c r="N1291" s="86"/>
      <c r="O1291" s="80"/>
      <c r="P1291" s="87"/>
      <c r="Q1291" s="88" t="str">
        <f t="shared" si="278"/>
        <v xml:space="preserve"> </v>
      </c>
      <c r="R1291" s="89"/>
      <c r="S1291" s="90" t="str">
        <f t="shared" si="279"/>
        <v xml:space="preserve"> </v>
      </c>
      <c r="T1291" s="90"/>
      <c r="U1291" s="90"/>
      <c r="V1291" s="90"/>
      <c r="W1291" s="90"/>
      <c r="X1291" s="87" t="s">
        <v>75</v>
      </c>
      <c r="Y1291" s="76"/>
      <c r="Z1291" s="91">
        <f t="shared" si="274"/>
        <v>0</v>
      </c>
      <c r="AA1291" s="88" t="str">
        <f t="shared" si="280"/>
        <v xml:space="preserve"> </v>
      </c>
      <c r="AB1291" s="91" t="str">
        <f t="shared" si="275"/>
        <v xml:space="preserve"> </v>
      </c>
      <c r="AC1291" s="78"/>
      <c r="AD1291" s="78"/>
      <c r="AE1291" s="78"/>
      <c r="AG1291" s="94" t="str">
        <f t="shared" si="276"/>
        <v>≤60</v>
      </c>
      <c r="AH1291" s="94">
        <f t="shared" ca="1" si="277"/>
        <v>45</v>
      </c>
      <c r="AI1291" s="95">
        <f t="shared" si="272"/>
        <v>0</v>
      </c>
      <c r="AJ1291" s="95">
        <f t="shared" si="273"/>
        <v>0</v>
      </c>
      <c r="AK1291" s="96">
        <f t="shared" si="281"/>
        <v>0</v>
      </c>
      <c r="AL1291" s="96">
        <f t="shared" si="282"/>
        <v>0</v>
      </c>
    </row>
    <row r="1292" spans="2:38" s="97" customFormat="1" ht="39.6" x14ac:dyDescent="0.3">
      <c r="B1292" s="79">
        <f t="shared" si="283"/>
        <v>1289</v>
      </c>
      <c r="C1292" s="79"/>
      <c r="D1292" s="80" t="s">
        <v>95</v>
      </c>
      <c r="E1292" s="80"/>
      <c r="F1292" s="81"/>
      <c r="G1292" s="82" t="str">
        <f t="shared" si="271"/>
        <v xml:space="preserve">Группа от QF </v>
      </c>
      <c r="H1292" s="83"/>
      <c r="I1292" s="83"/>
      <c r="J1292" s="133"/>
      <c r="K1292" s="84"/>
      <c r="L1292" s="85"/>
      <c r="M1292" s="85"/>
      <c r="N1292" s="86"/>
      <c r="O1292" s="80"/>
      <c r="P1292" s="87"/>
      <c r="Q1292" s="88" t="str">
        <f t="shared" si="278"/>
        <v xml:space="preserve"> </v>
      </c>
      <c r="R1292" s="89"/>
      <c r="S1292" s="90" t="str">
        <f t="shared" si="279"/>
        <v xml:space="preserve"> </v>
      </c>
      <c r="T1292" s="90"/>
      <c r="U1292" s="90"/>
      <c r="V1292" s="90"/>
      <c r="W1292" s="90"/>
      <c r="X1292" s="87" t="s">
        <v>75</v>
      </c>
      <c r="Y1292" s="76"/>
      <c r="Z1292" s="91">
        <f t="shared" si="274"/>
        <v>0</v>
      </c>
      <c r="AA1292" s="88" t="str">
        <f t="shared" si="280"/>
        <v xml:space="preserve"> </v>
      </c>
      <c r="AB1292" s="91" t="str">
        <f t="shared" si="275"/>
        <v xml:space="preserve"> </v>
      </c>
      <c r="AC1292" s="78"/>
      <c r="AD1292" s="78"/>
      <c r="AE1292" s="78"/>
      <c r="AG1292" s="94" t="str">
        <f t="shared" si="276"/>
        <v>≤60</v>
      </c>
      <c r="AH1292" s="94">
        <f t="shared" ca="1" si="277"/>
        <v>46</v>
      </c>
      <c r="AI1292" s="95">
        <f t="shared" si="272"/>
        <v>0</v>
      </c>
      <c r="AJ1292" s="95">
        <f t="shared" si="273"/>
        <v>0</v>
      </c>
      <c r="AK1292" s="96">
        <f t="shared" si="281"/>
        <v>0</v>
      </c>
      <c r="AL1292" s="96">
        <f t="shared" si="282"/>
        <v>0</v>
      </c>
    </row>
    <row r="1293" spans="2:38" s="97" customFormat="1" ht="39.6" x14ac:dyDescent="0.3">
      <c r="B1293" s="79">
        <f t="shared" si="283"/>
        <v>1290</v>
      </c>
      <c r="C1293" s="79"/>
      <c r="D1293" s="80" t="s">
        <v>95</v>
      </c>
      <c r="E1293" s="80"/>
      <c r="F1293" s="81"/>
      <c r="G1293" s="82" t="str">
        <f t="shared" ref="G1293:G1356" si="284">CONCATENATE(D1293," ",F1293,E1293)</f>
        <v xml:space="preserve">Группа от QF </v>
      </c>
      <c r="H1293" s="83"/>
      <c r="I1293" s="83"/>
      <c r="J1293" s="133"/>
      <c r="K1293" s="84"/>
      <c r="L1293" s="85"/>
      <c r="M1293" s="85"/>
      <c r="N1293" s="86"/>
      <c r="O1293" s="80"/>
      <c r="P1293" s="87"/>
      <c r="Q1293" s="88" t="str">
        <f t="shared" si="278"/>
        <v xml:space="preserve"> </v>
      </c>
      <c r="R1293" s="89"/>
      <c r="S1293" s="90" t="str">
        <f t="shared" si="279"/>
        <v xml:space="preserve"> </v>
      </c>
      <c r="T1293" s="90"/>
      <c r="U1293" s="90"/>
      <c r="V1293" s="90"/>
      <c r="W1293" s="90"/>
      <c r="X1293" s="87" t="s">
        <v>75</v>
      </c>
      <c r="Y1293" s="76"/>
      <c r="Z1293" s="91">
        <f t="shared" si="274"/>
        <v>0</v>
      </c>
      <c r="AA1293" s="88" t="str">
        <f t="shared" si="280"/>
        <v xml:space="preserve"> </v>
      </c>
      <c r="AB1293" s="91" t="str">
        <f t="shared" si="275"/>
        <v xml:space="preserve"> </v>
      </c>
      <c r="AC1293" s="78"/>
      <c r="AD1293" s="78"/>
      <c r="AE1293" s="78"/>
      <c r="AG1293" s="94" t="str">
        <f t="shared" si="276"/>
        <v>≤60</v>
      </c>
      <c r="AH1293" s="94">
        <f t="shared" ca="1" si="277"/>
        <v>26</v>
      </c>
      <c r="AI1293" s="95">
        <f t="shared" si="272"/>
        <v>0</v>
      </c>
      <c r="AJ1293" s="95">
        <f t="shared" si="273"/>
        <v>0</v>
      </c>
      <c r="AK1293" s="96">
        <f t="shared" si="281"/>
        <v>0</v>
      </c>
      <c r="AL1293" s="96">
        <f t="shared" si="282"/>
        <v>0</v>
      </c>
    </row>
    <row r="1294" spans="2:38" s="97" customFormat="1" ht="39.6" x14ac:dyDescent="0.3">
      <c r="B1294" s="79">
        <f t="shared" si="283"/>
        <v>1291</v>
      </c>
      <c r="C1294" s="79"/>
      <c r="D1294" s="80" t="s">
        <v>95</v>
      </c>
      <c r="E1294" s="80"/>
      <c r="F1294" s="81"/>
      <c r="G1294" s="82" t="str">
        <f t="shared" si="284"/>
        <v xml:space="preserve">Группа от QF </v>
      </c>
      <c r="H1294" s="83"/>
      <c r="I1294" s="83"/>
      <c r="J1294" s="133"/>
      <c r="K1294" s="84"/>
      <c r="L1294" s="85"/>
      <c r="M1294" s="85"/>
      <c r="N1294" s="86"/>
      <c r="O1294" s="80"/>
      <c r="P1294" s="87"/>
      <c r="Q1294" s="88" t="str">
        <f t="shared" si="278"/>
        <v xml:space="preserve"> </v>
      </c>
      <c r="R1294" s="89"/>
      <c r="S1294" s="90" t="str">
        <f t="shared" si="279"/>
        <v xml:space="preserve"> </v>
      </c>
      <c r="T1294" s="90"/>
      <c r="U1294" s="90"/>
      <c r="V1294" s="90"/>
      <c r="W1294" s="90"/>
      <c r="X1294" s="87" t="s">
        <v>75</v>
      </c>
      <c r="Y1294" s="76"/>
      <c r="Z1294" s="91">
        <f t="shared" si="274"/>
        <v>0</v>
      </c>
      <c r="AA1294" s="88" t="str">
        <f t="shared" si="280"/>
        <v xml:space="preserve"> </v>
      </c>
      <c r="AB1294" s="91" t="str">
        <f t="shared" si="275"/>
        <v xml:space="preserve"> </v>
      </c>
      <c r="AC1294" s="78"/>
      <c r="AD1294" s="78"/>
      <c r="AE1294" s="78"/>
      <c r="AG1294" s="94" t="str">
        <f t="shared" si="276"/>
        <v>≤60</v>
      </c>
      <c r="AH1294" s="94">
        <f t="shared" ca="1" si="277"/>
        <v>37</v>
      </c>
      <c r="AI1294" s="95">
        <f t="shared" ref="AI1294:AI1357" si="285">IF(R1294=$AC$1,J1294*3,IF(R1294=$AD$1,J1294*5,IF(R1294=$AE$1,J1294*8,IF(R1294=$AF$1,J1294*12,0))))</f>
        <v>0</v>
      </c>
      <c r="AJ1294" s="95">
        <f t="shared" ref="AJ1294:AJ1357" si="286">IF(R1294=$AC$1,J1294*5,IF(R1294=$AD$1,J1294*10,IF(R1294=$AE$1,J1294*10,IF(R1294=$AF$1,J1294*0,0))))</f>
        <v>0</v>
      </c>
      <c r="AK1294" s="96">
        <f t="shared" si="281"/>
        <v>0</v>
      </c>
      <c r="AL1294" s="96">
        <f t="shared" si="282"/>
        <v>0</v>
      </c>
    </row>
    <row r="1295" spans="2:38" s="97" customFormat="1" ht="39.6" x14ac:dyDescent="0.3">
      <c r="B1295" s="79">
        <f t="shared" si="283"/>
        <v>1292</v>
      </c>
      <c r="C1295" s="79"/>
      <c r="D1295" s="80" t="s">
        <v>95</v>
      </c>
      <c r="E1295" s="80"/>
      <c r="F1295" s="81"/>
      <c r="G1295" s="82" t="str">
        <f t="shared" si="284"/>
        <v xml:space="preserve">Группа от QF </v>
      </c>
      <c r="H1295" s="83"/>
      <c r="I1295" s="83"/>
      <c r="J1295" s="133"/>
      <c r="K1295" s="84"/>
      <c r="L1295" s="85"/>
      <c r="M1295" s="85"/>
      <c r="N1295" s="86"/>
      <c r="O1295" s="80"/>
      <c r="P1295" s="87"/>
      <c r="Q1295" s="88" t="str">
        <f t="shared" si="278"/>
        <v xml:space="preserve"> </v>
      </c>
      <c r="R1295" s="89"/>
      <c r="S1295" s="90" t="str">
        <f t="shared" si="279"/>
        <v xml:space="preserve"> </v>
      </c>
      <c r="T1295" s="90"/>
      <c r="U1295" s="90"/>
      <c r="V1295" s="90"/>
      <c r="W1295" s="90"/>
      <c r="X1295" s="87" t="s">
        <v>75</v>
      </c>
      <c r="Y1295" s="76"/>
      <c r="Z1295" s="91">
        <f t="shared" si="274"/>
        <v>0</v>
      </c>
      <c r="AA1295" s="88" t="str">
        <f t="shared" si="280"/>
        <v xml:space="preserve"> </v>
      </c>
      <c r="AB1295" s="91" t="str">
        <f t="shared" si="275"/>
        <v xml:space="preserve"> </v>
      </c>
      <c r="AC1295" s="78"/>
      <c r="AD1295" s="78"/>
      <c r="AE1295" s="78"/>
      <c r="AG1295" s="94" t="str">
        <f t="shared" si="276"/>
        <v>≤60</v>
      </c>
      <c r="AH1295" s="94">
        <f t="shared" ca="1" si="277"/>
        <v>40</v>
      </c>
      <c r="AI1295" s="95">
        <f t="shared" si="285"/>
        <v>0</v>
      </c>
      <c r="AJ1295" s="95">
        <f t="shared" si="286"/>
        <v>0</v>
      </c>
      <c r="AK1295" s="96">
        <f t="shared" si="281"/>
        <v>0</v>
      </c>
      <c r="AL1295" s="96">
        <f t="shared" si="282"/>
        <v>0</v>
      </c>
    </row>
    <row r="1296" spans="2:38" s="97" customFormat="1" ht="39.6" x14ac:dyDescent="0.3">
      <c r="B1296" s="79">
        <f t="shared" si="283"/>
        <v>1293</v>
      </c>
      <c r="C1296" s="79"/>
      <c r="D1296" s="80" t="s">
        <v>95</v>
      </c>
      <c r="E1296" s="80"/>
      <c r="F1296" s="81"/>
      <c r="G1296" s="82" t="str">
        <f t="shared" si="284"/>
        <v xml:space="preserve">Группа от QF </v>
      </c>
      <c r="H1296" s="83"/>
      <c r="I1296" s="83"/>
      <c r="J1296" s="133"/>
      <c r="K1296" s="84"/>
      <c r="L1296" s="85"/>
      <c r="M1296" s="85"/>
      <c r="N1296" s="86"/>
      <c r="O1296" s="80"/>
      <c r="P1296" s="87"/>
      <c r="Q1296" s="88" t="str">
        <f t="shared" si="278"/>
        <v xml:space="preserve"> </v>
      </c>
      <c r="R1296" s="89"/>
      <c r="S1296" s="90" t="str">
        <f t="shared" si="279"/>
        <v xml:space="preserve"> </v>
      </c>
      <c r="T1296" s="90"/>
      <c r="U1296" s="90"/>
      <c r="V1296" s="90"/>
      <c r="W1296" s="90"/>
      <c r="X1296" s="87" t="s">
        <v>75</v>
      </c>
      <c r="Y1296" s="76"/>
      <c r="Z1296" s="91">
        <f t="shared" si="274"/>
        <v>0</v>
      </c>
      <c r="AA1296" s="88" t="str">
        <f t="shared" si="280"/>
        <v xml:space="preserve"> </v>
      </c>
      <c r="AB1296" s="91" t="str">
        <f t="shared" si="275"/>
        <v xml:space="preserve"> </v>
      </c>
      <c r="AC1296" s="78"/>
      <c r="AD1296" s="78"/>
      <c r="AE1296" s="78"/>
      <c r="AG1296" s="94" t="str">
        <f t="shared" si="276"/>
        <v>≤60</v>
      </c>
      <c r="AH1296" s="94">
        <f t="shared" ca="1" si="277"/>
        <v>34</v>
      </c>
      <c r="AI1296" s="95">
        <f t="shared" si="285"/>
        <v>0</v>
      </c>
      <c r="AJ1296" s="95">
        <f t="shared" si="286"/>
        <v>0</v>
      </c>
      <c r="AK1296" s="96">
        <f t="shared" si="281"/>
        <v>0</v>
      </c>
      <c r="AL1296" s="96">
        <f t="shared" si="282"/>
        <v>0</v>
      </c>
    </row>
    <row r="1297" spans="2:38" s="97" customFormat="1" ht="39.6" x14ac:dyDescent="0.3">
      <c r="B1297" s="79">
        <f t="shared" si="283"/>
        <v>1294</v>
      </c>
      <c r="C1297" s="79"/>
      <c r="D1297" s="80" t="s">
        <v>95</v>
      </c>
      <c r="E1297" s="80"/>
      <c r="F1297" s="81"/>
      <c r="G1297" s="82" t="str">
        <f t="shared" si="284"/>
        <v xml:space="preserve">Группа от QF </v>
      </c>
      <c r="H1297" s="83"/>
      <c r="I1297" s="83"/>
      <c r="J1297" s="133"/>
      <c r="K1297" s="84"/>
      <c r="L1297" s="85"/>
      <c r="M1297" s="85"/>
      <c r="N1297" s="86"/>
      <c r="O1297" s="80"/>
      <c r="P1297" s="87"/>
      <c r="Q1297" s="88" t="str">
        <f t="shared" si="278"/>
        <v xml:space="preserve"> </v>
      </c>
      <c r="R1297" s="89"/>
      <c r="S1297" s="90" t="str">
        <f t="shared" si="279"/>
        <v xml:space="preserve"> </v>
      </c>
      <c r="T1297" s="90"/>
      <c r="U1297" s="90"/>
      <c r="V1297" s="90"/>
      <c r="W1297" s="90"/>
      <c r="X1297" s="87" t="s">
        <v>75</v>
      </c>
      <c r="Y1297" s="76"/>
      <c r="Z1297" s="91">
        <f t="shared" si="274"/>
        <v>0</v>
      </c>
      <c r="AA1297" s="88" t="str">
        <f t="shared" si="280"/>
        <v xml:space="preserve"> </v>
      </c>
      <c r="AB1297" s="91" t="str">
        <f t="shared" si="275"/>
        <v xml:space="preserve"> </v>
      </c>
      <c r="AC1297" s="78"/>
      <c r="AD1297" s="78"/>
      <c r="AE1297" s="78"/>
      <c r="AG1297" s="94" t="str">
        <f t="shared" si="276"/>
        <v>≤60</v>
      </c>
      <c r="AH1297" s="94">
        <f t="shared" ca="1" si="277"/>
        <v>33</v>
      </c>
      <c r="AI1297" s="95">
        <f t="shared" si="285"/>
        <v>0</v>
      </c>
      <c r="AJ1297" s="95">
        <f t="shared" si="286"/>
        <v>0</v>
      </c>
      <c r="AK1297" s="96">
        <f t="shared" si="281"/>
        <v>0</v>
      </c>
      <c r="AL1297" s="96">
        <f t="shared" si="282"/>
        <v>0</v>
      </c>
    </row>
    <row r="1298" spans="2:38" s="97" customFormat="1" ht="39.6" x14ac:dyDescent="0.3">
      <c r="B1298" s="79">
        <f t="shared" si="283"/>
        <v>1295</v>
      </c>
      <c r="C1298" s="79"/>
      <c r="D1298" s="80" t="s">
        <v>95</v>
      </c>
      <c r="E1298" s="80"/>
      <c r="F1298" s="81"/>
      <c r="G1298" s="82" t="str">
        <f t="shared" si="284"/>
        <v xml:space="preserve">Группа от QF </v>
      </c>
      <c r="H1298" s="83"/>
      <c r="I1298" s="83"/>
      <c r="J1298" s="133"/>
      <c r="K1298" s="84"/>
      <c r="L1298" s="85"/>
      <c r="M1298" s="85"/>
      <c r="N1298" s="86"/>
      <c r="O1298" s="80"/>
      <c r="P1298" s="87"/>
      <c r="Q1298" s="88" t="str">
        <f t="shared" si="278"/>
        <v xml:space="preserve"> </v>
      </c>
      <c r="R1298" s="89"/>
      <c r="S1298" s="90" t="str">
        <f t="shared" si="279"/>
        <v xml:space="preserve"> </v>
      </c>
      <c r="T1298" s="90"/>
      <c r="U1298" s="90"/>
      <c r="V1298" s="90"/>
      <c r="W1298" s="90"/>
      <c r="X1298" s="87" t="s">
        <v>75</v>
      </c>
      <c r="Y1298" s="76"/>
      <c r="Z1298" s="91">
        <f t="shared" si="274"/>
        <v>0</v>
      </c>
      <c r="AA1298" s="88" t="str">
        <f t="shared" si="280"/>
        <v xml:space="preserve"> </v>
      </c>
      <c r="AB1298" s="91" t="str">
        <f t="shared" si="275"/>
        <v xml:space="preserve"> </v>
      </c>
      <c r="AC1298" s="78"/>
      <c r="AD1298" s="78"/>
      <c r="AE1298" s="78"/>
      <c r="AG1298" s="94" t="str">
        <f t="shared" si="276"/>
        <v>≤60</v>
      </c>
      <c r="AH1298" s="94">
        <f t="shared" ca="1" si="277"/>
        <v>35</v>
      </c>
      <c r="AI1298" s="95">
        <f t="shared" si="285"/>
        <v>0</v>
      </c>
      <c r="AJ1298" s="95">
        <f t="shared" si="286"/>
        <v>0</v>
      </c>
      <c r="AK1298" s="96">
        <f t="shared" si="281"/>
        <v>0</v>
      </c>
      <c r="AL1298" s="96">
        <f t="shared" si="282"/>
        <v>0</v>
      </c>
    </row>
    <row r="1299" spans="2:38" s="97" customFormat="1" ht="39.6" x14ac:dyDescent="0.3">
      <c r="B1299" s="79">
        <f t="shared" si="283"/>
        <v>1296</v>
      </c>
      <c r="C1299" s="79"/>
      <c r="D1299" s="80" t="s">
        <v>95</v>
      </c>
      <c r="E1299" s="80"/>
      <c r="F1299" s="81"/>
      <c r="G1299" s="82" t="str">
        <f t="shared" si="284"/>
        <v xml:space="preserve">Группа от QF </v>
      </c>
      <c r="H1299" s="83"/>
      <c r="I1299" s="83"/>
      <c r="J1299" s="133"/>
      <c r="K1299" s="84"/>
      <c r="L1299" s="85"/>
      <c r="M1299" s="85"/>
      <c r="N1299" s="86"/>
      <c r="O1299" s="80"/>
      <c r="P1299" s="87"/>
      <c r="Q1299" s="88" t="str">
        <f t="shared" si="278"/>
        <v xml:space="preserve"> </v>
      </c>
      <c r="R1299" s="89"/>
      <c r="S1299" s="90" t="str">
        <f t="shared" si="279"/>
        <v xml:space="preserve"> </v>
      </c>
      <c r="T1299" s="90"/>
      <c r="U1299" s="90"/>
      <c r="V1299" s="90"/>
      <c r="W1299" s="90"/>
      <c r="X1299" s="87" t="s">
        <v>75</v>
      </c>
      <c r="Y1299" s="76"/>
      <c r="Z1299" s="91">
        <f t="shared" si="274"/>
        <v>0</v>
      </c>
      <c r="AA1299" s="88" t="str">
        <f t="shared" si="280"/>
        <v xml:space="preserve"> </v>
      </c>
      <c r="AB1299" s="91" t="str">
        <f t="shared" si="275"/>
        <v xml:space="preserve"> </v>
      </c>
      <c r="AC1299" s="78"/>
      <c r="AD1299" s="78"/>
      <c r="AE1299" s="78"/>
      <c r="AG1299" s="94" t="str">
        <f t="shared" si="276"/>
        <v>≤60</v>
      </c>
      <c r="AH1299" s="94">
        <f t="shared" ca="1" si="277"/>
        <v>27</v>
      </c>
      <c r="AI1299" s="95">
        <f t="shared" si="285"/>
        <v>0</v>
      </c>
      <c r="AJ1299" s="95">
        <f t="shared" si="286"/>
        <v>0</v>
      </c>
      <c r="AK1299" s="96">
        <f t="shared" si="281"/>
        <v>0</v>
      </c>
      <c r="AL1299" s="96">
        <f t="shared" si="282"/>
        <v>0</v>
      </c>
    </row>
    <row r="1300" spans="2:38" s="97" customFormat="1" ht="39.6" x14ac:dyDescent="0.3">
      <c r="B1300" s="79">
        <f t="shared" si="283"/>
        <v>1297</v>
      </c>
      <c r="C1300" s="79"/>
      <c r="D1300" s="80" t="s">
        <v>95</v>
      </c>
      <c r="E1300" s="80"/>
      <c r="F1300" s="81"/>
      <c r="G1300" s="82" t="str">
        <f t="shared" si="284"/>
        <v xml:space="preserve">Группа от QF </v>
      </c>
      <c r="H1300" s="83"/>
      <c r="I1300" s="83"/>
      <c r="J1300" s="133"/>
      <c r="K1300" s="84"/>
      <c r="L1300" s="85"/>
      <c r="M1300" s="85"/>
      <c r="N1300" s="86"/>
      <c r="O1300" s="80"/>
      <c r="P1300" s="87"/>
      <c r="Q1300" s="88" t="str">
        <f t="shared" si="278"/>
        <v xml:space="preserve"> </v>
      </c>
      <c r="R1300" s="89"/>
      <c r="S1300" s="90" t="str">
        <f t="shared" si="279"/>
        <v xml:space="preserve"> </v>
      </c>
      <c r="T1300" s="90"/>
      <c r="U1300" s="90"/>
      <c r="V1300" s="90"/>
      <c r="W1300" s="90"/>
      <c r="X1300" s="87" t="s">
        <v>75</v>
      </c>
      <c r="Y1300" s="76"/>
      <c r="Z1300" s="91">
        <f t="shared" si="274"/>
        <v>0</v>
      </c>
      <c r="AA1300" s="88" t="str">
        <f t="shared" si="280"/>
        <v xml:space="preserve"> </v>
      </c>
      <c r="AB1300" s="91" t="str">
        <f t="shared" si="275"/>
        <v xml:space="preserve"> </v>
      </c>
      <c r="AC1300" s="78"/>
      <c r="AD1300" s="78"/>
      <c r="AE1300" s="78"/>
      <c r="AG1300" s="94" t="str">
        <f t="shared" si="276"/>
        <v>≤60</v>
      </c>
      <c r="AH1300" s="94">
        <f t="shared" ca="1" si="277"/>
        <v>20</v>
      </c>
      <c r="AI1300" s="95">
        <f t="shared" si="285"/>
        <v>0</v>
      </c>
      <c r="AJ1300" s="95">
        <f t="shared" si="286"/>
        <v>0</v>
      </c>
      <c r="AK1300" s="96">
        <f t="shared" si="281"/>
        <v>0</v>
      </c>
      <c r="AL1300" s="96">
        <f t="shared" si="282"/>
        <v>0</v>
      </c>
    </row>
    <row r="1301" spans="2:38" s="97" customFormat="1" ht="39.6" x14ac:dyDescent="0.3">
      <c r="B1301" s="79">
        <f t="shared" si="283"/>
        <v>1298</v>
      </c>
      <c r="C1301" s="79"/>
      <c r="D1301" s="80" t="s">
        <v>95</v>
      </c>
      <c r="E1301" s="80"/>
      <c r="F1301" s="81"/>
      <c r="G1301" s="82" t="str">
        <f t="shared" si="284"/>
        <v xml:space="preserve">Группа от QF </v>
      </c>
      <c r="H1301" s="83"/>
      <c r="I1301" s="83"/>
      <c r="J1301" s="133"/>
      <c r="K1301" s="84"/>
      <c r="L1301" s="85"/>
      <c r="M1301" s="85"/>
      <c r="N1301" s="86"/>
      <c r="O1301" s="80"/>
      <c r="P1301" s="87"/>
      <c r="Q1301" s="88" t="str">
        <f t="shared" si="278"/>
        <v xml:space="preserve"> </v>
      </c>
      <c r="R1301" s="89"/>
      <c r="S1301" s="90" t="str">
        <f t="shared" si="279"/>
        <v xml:space="preserve"> </v>
      </c>
      <c r="T1301" s="90"/>
      <c r="U1301" s="90"/>
      <c r="V1301" s="90"/>
      <c r="W1301" s="90"/>
      <c r="X1301" s="87" t="s">
        <v>75</v>
      </c>
      <c r="Y1301" s="76"/>
      <c r="Z1301" s="91">
        <f t="shared" si="274"/>
        <v>0</v>
      </c>
      <c r="AA1301" s="88" t="str">
        <f t="shared" si="280"/>
        <v xml:space="preserve"> </v>
      </c>
      <c r="AB1301" s="91" t="str">
        <f t="shared" si="275"/>
        <v xml:space="preserve"> </v>
      </c>
      <c r="AC1301" s="78"/>
      <c r="AD1301" s="78"/>
      <c r="AE1301" s="78"/>
      <c r="AG1301" s="94" t="str">
        <f t="shared" si="276"/>
        <v>≤60</v>
      </c>
      <c r="AH1301" s="94">
        <f t="shared" ca="1" si="277"/>
        <v>27</v>
      </c>
      <c r="AI1301" s="95">
        <f t="shared" si="285"/>
        <v>0</v>
      </c>
      <c r="AJ1301" s="95">
        <f t="shared" si="286"/>
        <v>0</v>
      </c>
      <c r="AK1301" s="96">
        <f t="shared" si="281"/>
        <v>0</v>
      </c>
      <c r="AL1301" s="96">
        <f t="shared" si="282"/>
        <v>0</v>
      </c>
    </row>
    <row r="1302" spans="2:38" s="97" customFormat="1" ht="39.6" x14ac:dyDescent="0.3">
      <c r="B1302" s="79">
        <f t="shared" si="283"/>
        <v>1299</v>
      </c>
      <c r="C1302" s="79"/>
      <c r="D1302" s="80" t="s">
        <v>95</v>
      </c>
      <c r="E1302" s="80"/>
      <c r="F1302" s="81"/>
      <c r="G1302" s="82" t="str">
        <f t="shared" si="284"/>
        <v xml:space="preserve">Группа от QF </v>
      </c>
      <c r="H1302" s="83"/>
      <c r="I1302" s="83"/>
      <c r="J1302" s="133"/>
      <c r="K1302" s="84"/>
      <c r="L1302" s="85"/>
      <c r="M1302" s="85"/>
      <c r="N1302" s="86"/>
      <c r="O1302" s="80"/>
      <c r="P1302" s="87"/>
      <c r="Q1302" s="88" t="str">
        <f t="shared" si="278"/>
        <v xml:space="preserve"> </v>
      </c>
      <c r="R1302" s="89"/>
      <c r="S1302" s="90" t="str">
        <f t="shared" si="279"/>
        <v xml:space="preserve"> </v>
      </c>
      <c r="T1302" s="90"/>
      <c r="U1302" s="90"/>
      <c r="V1302" s="90"/>
      <c r="W1302" s="90"/>
      <c r="X1302" s="87" t="s">
        <v>75</v>
      </c>
      <c r="Y1302" s="76"/>
      <c r="Z1302" s="91">
        <f t="shared" si="274"/>
        <v>0</v>
      </c>
      <c r="AA1302" s="88" t="str">
        <f t="shared" si="280"/>
        <v xml:space="preserve"> </v>
      </c>
      <c r="AB1302" s="91" t="str">
        <f t="shared" si="275"/>
        <v xml:space="preserve"> </v>
      </c>
      <c r="AC1302" s="78"/>
      <c r="AD1302" s="78"/>
      <c r="AE1302" s="78"/>
      <c r="AG1302" s="94" t="str">
        <f t="shared" si="276"/>
        <v>≤60</v>
      </c>
      <c r="AH1302" s="94">
        <f t="shared" ca="1" si="277"/>
        <v>45</v>
      </c>
      <c r="AI1302" s="95">
        <f t="shared" si="285"/>
        <v>0</v>
      </c>
      <c r="AJ1302" s="95">
        <f t="shared" si="286"/>
        <v>0</v>
      </c>
      <c r="AK1302" s="96">
        <f t="shared" si="281"/>
        <v>0</v>
      </c>
      <c r="AL1302" s="96">
        <f t="shared" si="282"/>
        <v>0</v>
      </c>
    </row>
    <row r="1303" spans="2:38" s="97" customFormat="1" ht="39.6" x14ac:dyDescent="0.3">
      <c r="B1303" s="79">
        <f t="shared" si="283"/>
        <v>1300</v>
      </c>
      <c r="C1303" s="79"/>
      <c r="D1303" s="80" t="s">
        <v>95</v>
      </c>
      <c r="E1303" s="80"/>
      <c r="F1303" s="81"/>
      <c r="G1303" s="82" t="str">
        <f t="shared" si="284"/>
        <v xml:space="preserve">Группа от QF </v>
      </c>
      <c r="H1303" s="83"/>
      <c r="I1303" s="83"/>
      <c r="J1303" s="133"/>
      <c r="K1303" s="84"/>
      <c r="L1303" s="85"/>
      <c r="M1303" s="85"/>
      <c r="N1303" s="86"/>
      <c r="O1303" s="80"/>
      <c r="P1303" s="87"/>
      <c r="Q1303" s="88" t="str">
        <f t="shared" si="278"/>
        <v xml:space="preserve"> </v>
      </c>
      <c r="R1303" s="89"/>
      <c r="S1303" s="90" t="str">
        <f t="shared" si="279"/>
        <v xml:space="preserve"> </v>
      </c>
      <c r="T1303" s="90"/>
      <c r="U1303" s="90"/>
      <c r="V1303" s="90"/>
      <c r="W1303" s="90"/>
      <c r="X1303" s="87" t="s">
        <v>75</v>
      </c>
      <c r="Y1303" s="76"/>
      <c r="Z1303" s="91">
        <f t="shared" si="274"/>
        <v>0</v>
      </c>
      <c r="AA1303" s="88" t="str">
        <f t="shared" si="280"/>
        <v xml:space="preserve"> </v>
      </c>
      <c r="AB1303" s="91" t="str">
        <f t="shared" si="275"/>
        <v xml:space="preserve"> </v>
      </c>
      <c r="AC1303" s="78"/>
      <c r="AD1303" s="78"/>
      <c r="AE1303" s="78"/>
      <c r="AG1303" s="94" t="str">
        <f t="shared" si="276"/>
        <v>≤60</v>
      </c>
      <c r="AH1303" s="94">
        <f t="shared" ca="1" si="277"/>
        <v>46</v>
      </c>
      <c r="AI1303" s="95">
        <f t="shared" si="285"/>
        <v>0</v>
      </c>
      <c r="AJ1303" s="95">
        <f t="shared" si="286"/>
        <v>0</v>
      </c>
      <c r="AK1303" s="96">
        <f t="shared" si="281"/>
        <v>0</v>
      </c>
      <c r="AL1303" s="96">
        <f t="shared" si="282"/>
        <v>0</v>
      </c>
    </row>
    <row r="1304" spans="2:38" s="97" customFormat="1" ht="39.6" x14ac:dyDescent="0.3">
      <c r="B1304" s="79">
        <f t="shared" si="283"/>
        <v>1301</v>
      </c>
      <c r="C1304" s="79"/>
      <c r="D1304" s="80" t="s">
        <v>95</v>
      </c>
      <c r="E1304" s="80"/>
      <c r="F1304" s="81"/>
      <c r="G1304" s="82" t="str">
        <f t="shared" si="284"/>
        <v xml:space="preserve">Группа от QF </v>
      </c>
      <c r="H1304" s="83"/>
      <c r="I1304" s="83"/>
      <c r="J1304" s="133"/>
      <c r="K1304" s="84"/>
      <c r="L1304" s="85"/>
      <c r="M1304" s="85"/>
      <c r="N1304" s="86"/>
      <c r="O1304" s="80"/>
      <c r="P1304" s="87"/>
      <c r="Q1304" s="88" t="str">
        <f t="shared" si="278"/>
        <v xml:space="preserve"> </v>
      </c>
      <c r="R1304" s="89"/>
      <c r="S1304" s="90" t="str">
        <f t="shared" si="279"/>
        <v xml:space="preserve"> </v>
      </c>
      <c r="T1304" s="90"/>
      <c r="U1304" s="90"/>
      <c r="V1304" s="90"/>
      <c r="W1304" s="90"/>
      <c r="X1304" s="87" t="s">
        <v>75</v>
      </c>
      <c r="Y1304" s="76"/>
      <c r="Z1304" s="91">
        <f t="shared" si="274"/>
        <v>0</v>
      </c>
      <c r="AA1304" s="88" t="str">
        <f t="shared" si="280"/>
        <v xml:space="preserve"> </v>
      </c>
      <c r="AB1304" s="91" t="str">
        <f t="shared" si="275"/>
        <v xml:space="preserve"> </v>
      </c>
      <c r="AC1304" s="78"/>
      <c r="AD1304" s="78"/>
      <c r="AE1304" s="78"/>
      <c r="AG1304" s="94" t="str">
        <f t="shared" si="276"/>
        <v>≤60</v>
      </c>
      <c r="AH1304" s="94">
        <f t="shared" ca="1" si="277"/>
        <v>33</v>
      </c>
      <c r="AI1304" s="95">
        <f t="shared" si="285"/>
        <v>0</v>
      </c>
      <c r="AJ1304" s="95">
        <f t="shared" si="286"/>
        <v>0</v>
      </c>
      <c r="AK1304" s="96">
        <f t="shared" si="281"/>
        <v>0</v>
      </c>
      <c r="AL1304" s="96">
        <f t="shared" si="282"/>
        <v>0</v>
      </c>
    </row>
    <row r="1305" spans="2:38" s="97" customFormat="1" ht="39.6" x14ac:dyDescent="0.3">
      <c r="B1305" s="79">
        <f t="shared" si="283"/>
        <v>1302</v>
      </c>
      <c r="C1305" s="79"/>
      <c r="D1305" s="80" t="s">
        <v>95</v>
      </c>
      <c r="E1305" s="80"/>
      <c r="F1305" s="81"/>
      <c r="G1305" s="82" t="str">
        <f t="shared" si="284"/>
        <v xml:space="preserve">Группа от QF </v>
      </c>
      <c r="H1305" s="83"/>
      <c r="I1305" s="83"/>
      <c r="J1305" s="133"/>
      <c r="K1305" s="84"/>
      <c r="L1305" s="85"/>
      <c r="M1305" s="85"/>
      <c r="N1305" s="86"/>
      <c r="O1305" s="80"/>
      <c r="P1305" s="87"/>
      <c r="Q1305" s="88" t="str">
        <f t="shared" si="278"/>
        <v xml:space="preserve"> </v>
      </c>
      <c r="R1305" s="89"/>
      <c r="S1305" s="90" t="str">
        <f t="shared" si="279"/>
        <v xml:space="preserve"> </v>
      </c>
      <c r="T1305" s="90"/>
      <c r="U1305" s="90"/>
      <c r="V1305" s="90"/>
      <c r="W1305" s="90"/>
      <c r="X1305" s="87" t="s">
        <v>75</v>
      </c>
      <c r="Y1305" s="76"/>
      <c r="Z1305" s="91">
        <f t="shared" si="274"/>
        <v>0</v>
      </c>
      <c r="AA1305" s="88" t="str">
        <f t="shared" si="280"/>
        <v xml:space="preserve"> </v>
      </c>
      <c r="AB1305" s="91" t="str">
        <f t="shared" si="275"/>
        <v xml:space="preserve"> </v>
      </c>
      <c r="AC1305" s="78"/>
      <c r="AD1305" s="78"/>
      <c r="AE1305" s="78"/>
      <c r="AG1305" s="94" t="str">
        <f t="shared" si="276"/>
        <v>≤60</v>
      </c>
      <c r="AH1305" s="94">
        <f t="shared" ca="1" si="277"/>
        <v>20</v>
      </c>
      <c r="AI1305" s="95">
        <f t="shared" si="285"/>
        <v>0</v>
      </c>
      <c r="AJ1305" s="95">
        <f t="shared" si="286"/>
        <v>0</v>
      </c>
      <c r="AK1305" s="96">
        <f t="shared" si="281"/>
        <v>0</v>
      </c>
      <c r="AL1305" s="96">
        <f t="shared" si="282"/>
        <v>0</v>
      </c>
    </row>
    <row r="1306" spans="2:38" s="97" customFormat="1" ht="39.6" x14ac:dyDescent="0.3">
      <c r="B1306" s="79">
        <f t="shared" si="283"/>
        <v>1303</v>
      </c>
      <c r="C1306" s="79"/>
      <c r="D1306" s="80" t="s">
        <v>95</v>
      </c>
      <c r="E1306" s="80"/>
      <c r="F1306" s="81"/>
      <c r="G1306" s="82" t="str">
        <f t="shared" si="284"/>
        <v xml:space="preserve">Группа от QF </v>
      </c>
      <c r="H1306" s="83"/>
      <c r="I1306" s="83"/>
      <c r="J1306" s="133"/>
      <c r="K1306" s="84"/>
      <c r="L1306" s="85"/>
      <c r="M1306" s="85"/>
      <c r="N1306" s="86"/>
      <c r="O1306" s="80"/>
      <c r="P1306" s="87"/>
      <c r="Q1306" s="88" t="str">
        <f t="shared" si="278"/>
        <v xml:space="preserve"> </v>
      </c>
      <c r="R1306" s="89"/>
      <c r="S1306" s="90" t="str">
        <f t="shared" si="279"/>
        <v xml:space="preserve"> </v>
      </c>
      <c r="T1306" s="90"/>
      <c r="U1306" s="90"/>
      <c r="V1306" s="90"/>
      <c r="W1306" s="90"/>
      <c r="X1306" s="87" t="s">
        <v>75</v>
      </c>
      <c r="Y1306" s="76"/>
      <c r="Z1306" s="91">
        <f t="shared" si="274"/>
        <v>0</v>
      </c>
      <c r="AA1306" s="88" t="str">
        <f t="shared" si="280"/>
        <v xml:space="preserve"> </v>
      </c>
      <c r="AB1306" s="91" t="str">
        <f t="shared" si="275"/>
        <v xml:space="preserve"> </v>
      </c>
      <c r="AC1306" s="78"/>
      <c r="AD1306" s="78"/>
      <c r="AE1306" s="78"/>
      <c r="AG1306" s="94" t="str">
        <f t="shared" si="276"/>
        <v>≤60</v>
      </c>
      <c r="AH1306" s="94">
        <f t="shared" ca="1" si="277"/>
        <v>30</v>
      </c>
      <c r="AI1306" s="95">
        <f t="shared" si="285"/>
        <v>0</v>
      </c>
      <c r="AJ1306" s="95">
        <f t="shared" si="286"/>
        <v>0</v>
      </c>
      <c r="AK1306" s="96">
        <f t="shared" si="281"/>
        <v>0</v>
      </c>
      <c r="AL1306" s="96">
        <f t="shared" si="282"/>
        <v>0</v>
      </c>
    </row>
    <row r="1307" spans="2:38" s="97" customFormat="1" ht="39.6" x14ac:dyDescent="0.3">
      <c r="B1307" s="79">
        <f t="shared" si="283"/>
        <v>1304</v>
      </c>
      <c r="C1307" s="79"/>
      <c r="D1307" s="80" t="s">
        <v>95</v>
      </c>
      <c r="E1307" s="80"/>
      <c r="F1307" s="81"/>
      <c r="G1307" s="82" t="str">
        <f t="shared" si="284"/>
        <v xml:space="preserve">Группа от QF </v>
      </c>
      <c r="H1307" s="83"/>
      <c r="I1307" s="83"/>
      <c r="J1307" s="133"/>
      <c r="K1307" s="84"/>
      <c r="L1307" s="85"/>
      <c r="M1307" s="85"/>
      <c r="N1307" s="86"/>
      <c r="O1307" s="80"/>
      <c r="P1307" s="87"/>
      <c r="Q1307" s="88" t="str">
        <f t="shared" si="278"/>
        <v xml:space="preserve"> </v>
      </c>
      <c r="R1307" s="89"/>
      <c r="S1307" s="90" t="str">
        <f t="shared" si="279"/>
        <v xml:space="preserve"> </v>
      </c>
      <c r="T1307" s="90"/>
      <c r="U1307" s="90"/>
      <c r="V1307" s="90"/>
      <c r="W1307" s="90"/>
      <c r="X1307" s="87" t="s">
        <v>75</v>
      </c>
      <c r="Y1307" s="76"/>
      <c r="Z1307" s="91">
        <f t="shared" si="274"/>
        <v>0</v>
      </c>
      <c r="AA1307" s="88" t="str">
        <f t="shared" si="280"/>
        <v xml:space="preserve"> </v>
      </c>
      <c r="AB1307" s="91" t="str">
        <f t="shared" si="275"/>
        <v xml:space="preserve"> </v>
      </c>
      <c r="AC1307" s="78"/>
      <c r="AD1307" s="78"/>
      <c r="AE1307" s="78"/>
      <c r="AG1307" s="94" t="str">
        <f t="shared" si="276"/>
        <v>≤60</v>
      </c>
      <c r="AH1307" s="94">
        <f t="shared" ca="1" si="277"/>
        <v>38</v>
      </c>
      <c r="AI1307" s="95">
        <f t="shared" si="285"/>
        <v>0</v>
      </c>
      <c r="AJ1307" s="95">
        <f t="shared" si="286"/>
        <v>0</v>
      </c>
      <c r="AK1307" s="96">
        <f t="shared" si="281"/>
        <v>0</v>
      </c>
      <c r="AL1307" s="96">
        <f t="shared" si="282"/>
        <v>0</v>
      </c>
    </row>
    <row r="1308" spans="2:38" s="97" customFormat="1" ht="39.6" x14ac:dyDescent="0.3">
      <c r="B1308" s="79">
        <f t="shared" si="283"/>
        <v>1305</v>
      </c>
      <c r="C1308" s="79"/>
      <c r="D1308" s="80" t="s">
        <v>95</v>
      </c>
      <c r="E1308" s="80"/>
      <c r="F1308" s="81"/>
      <c r="G1308" s="82" t="str">
        <f t="shared" si="284"/>
        <v xml:space="preserve">Группа от QF </v>
      </c>
      <c r="H1308" s="83"/>
      <c r="I1308" s="83"/>
      <c r="J1308" s="133"/>
      <c r="K1308" s="84"/>
      <c r="L1308" s="85"/>
      <c r="M1308" s="85"/>
      <c r="N1308" s="86"/>
      <c r="O1308" s="80"/>
      <c r="P1308" s="87"/>
      <c r="Q1308" s="88" t="str">
        <f t="shared" si="278"/>
        <v xml:space="preserve"> </v>
      </c>
      <c r="R1308" s="89"/>
      <c r="S1308" s="90" t="str">
        <f t="shared" si="279"/>
        <v xml:space="preserve"> </v>
      </c>
      <c r="T1308" s="90"/>
      <c r="U1308" s="90"/>
      <c r="V1308" s="90"/>
      <c r="W1308" s="90"/>
      <c r="X1308" s="87" t="s">
        <v>75</v>
      </c>
      <c r="Y1308" s="76"/>
      <c r="Z1308" s="91">
        <f t="shared" si="274"/>
        <v>0</v>
      </c>
      <c r="AA1308" s="88" t="str">
        <f t="shared" si="280"/>
        <v xml:space="preserve"> </v>
      </c>
      <c r="AB1308" s="91" t="str">
        <f t="shared" si="275"/>
        <v xml:space="preserve"> </v>
      </c>
      <c r="AC1308" s="78"/>
      <c r="AD1308" s="78"/>
      <c r="AE1308" s="78"/>
      <c r="AG1308" s="94" t="str">
        <f t="shared" si="276"/>
        <v>≤60</v>
      </c>
      <c r="AH1308" s="94">
        <f t="shared" ca="1" si="277"/>
        <v>20</v>
      </c>
      <c r="AI1308" s="95">
        <f t="shared" si="285"/>
        <v>0</v>
      </c>
      <c r="AJ1308" s="95">
        <f t="shared" si="286"/>
        <v>0</v>
      </c>
      <c r="AK1308" s="96">
        <f t="shared" si="281"/>
        <v>0</v>
      </c>
      <c r="AL1308" s="96">
        <f t="shared" si="282"/>
        <v>0</v>
      </c>
    </row>
    <row r="1309" spans="2:38" s="97" customFormat="1" ht="39.6" x14ac:dyDescent="0.3">
      <c r="B1309" s="79">
        <f t="shared" si="283"/>
        <v>1306</v>
      </c>
      <c r="C1309" s="79"/>
      <c r="D1309" s="80" t="s">
        <v>95</v>
      </c>
      <c r="E1309" s="80"/>
      <c r="F1309" s="81"/>
      <c r="G1309" s="82" t="str">
        <f t="shared" si="284"/>
        <v xml:space="preserve">Группа от QF </v>
      </c>
      <c r="H1309" s="83"/>
      <c r="I1309" s="83"/>
      <c r="J1309" s="133"/>
      <c r="K1309" s="84"/>
      <c r="L1309" s="85"/>
      <c r="M1309" s="85"/>
      <c r="N1309" s="86"/>
      <c r="O1309" s="80"/>
      <c r="P1309" s="87"/>
      <c r="Q1309" s="88" t="str">
        <f t="shared" si="278"/>
        <v xml:space="preserve"> </v>
      </c>
      <c r="R1309" s="89"/>
      <c r="S1309" s="90" t="str">
        <f t="shared" si="279"/>
        <v xml:space="preserve"> </v>
      </c>
      <c r="T1309" s="90"/>
      <c r="U1309" s="90"/>
      <c r="V1309" s="90"/>
      <c r="W1309" s="90"/>
      <c r="X1309" s="87" t="s">
        <v>75</v>
      </c>
      <c r="Y1309" s="76"/>
      <c r="Z1309" s="91">
        <f t="shared" si="274"/>
        <v>0</v>
      </c>
      <c r="AA1309" s="88" t="str">
        <f t="shared" si="280"/>
        <v xml:space="preserve"> </v>
      </c>
      <c r="AB1309" s="91" t="str">
        <f t="shared" si="275"/>
        <v xml:space="preserve"> </v>
      </c>
      <c r="AC1309" s="78"/>
      <c r="AD1309" s="78"/>
      <c r="AE1309" s="78"/>
      <c r="AG1309" s="94" t="str">
        <f t="shared" si="276"/>
        <v>≤60</v>
      </c>
      <c r="AH1309" s="94">
        <f t="shared" ca="1" si="277"/>
        <v>36</v>
      </c>
      <c r="AI1309" s="95">
        <f t="shared" si="285"/>
        <v>0</v>
      </c>
      <c r="AJ1309" s="95">
        <f t="shared" si="286"/>
        <v>0</v>
      </c>
      <c r="AK1309" s="96">
        <f t="shared" si="281"/>
        <v>0</v>
      </c>
      <c r="AL1309" s="96">
        <f t="shared" si="282"/>
        <v>0</v>
      </c>
    </row>
    <row r="1310" spans="2:38" s="97" customFormat="1" ht="39.6" x14ac:dyDescent="0.3">
      <c r="B1310" s="79">
        <f t="shared" si="283"/>
        <v>1307</v>
      </c>
      <c r="C1310" s="79"/>
      <c r="D1310" s="80" t="s">
        <v>95</v>
      </c>
      <c r="E1310" s="80"/>
      <c r="F1310" s="81"/>
      <c r="G1310" s="82" t="str">
        <f t="shared" si="284"/>
        <v xml:space="preserve">Группа от QF </v>
      </c>
      <c r="H1310" s="83"/>
      <c r="I1310" s="83"/>
      <c r="J1310" s="133"/>
      <c r="K1310" s="84"/>
      <c r="L1310" s="85"/>
      <c r="M1310" s="85"/>
      <c r="N1310" s="86"/>
      <c r="O1310" s="80"/>
      <c r="P1310" s="87"/>
      <c r="Q1310" s="88" t="str">
        <f t="shared" si="278"/>
        <v xml:space="preserve"> </v>
      </c>
      <c r="R1310" s="89"/>
      <c r="S1310" s="90" t="str">
        <f t="shared" si="279"/>
        <v xml:space="preserve"> </v>
      </c>
      <c r="T1310" s="90"/>
      <c r="U1310" s="90"/>
      <c r="V1310" s="90"/>
      <c r="W1310" s="90"/>
      <c r="X1310" s="87" t="s">
        <v>75</v>
      </c>
      <c r="Y1310" s="76"/>
      <c r="Z1310" s="91">
        <f t="shared" si="274"/>
        <v>0</v>
      </c>
      <c r="AA1310" s="88" t="str">
        <f t="shared" si="280"/>
        <v xml:space="preserve"> </v>
      </c>
      <c r="AB1310" s="91" t="str">
        <f t="shared" si="275"/>
        <v xml:space="preserve"> </v>
      </c>
      <c r="AC1310" s="78"/>
      <c r="AD1310" s="78"/>
      <c r="AE1310" s="78"/>
      <c r="AG1310" s="94" t="str">
        <f t="shared" si="276"/>
        <v>≤60</v>
      </c>
      <c r="AH1310" s="94">
        <f t="shared" ca="1" si="277"/>
        <v>45</v>
      </c>
      <c r="AI1310" s="95">
        <f t="shared" si="285"/>
        <v>0</v>
      </c>
      <c r="AJ1310" s="95">
        <f t="shared" si="286"/>
        <v>0</v>
      </c>
      <c r="AK1310" s="96">
        <f t="shared" si="281"/>
        <v>0</v>
      </c>
      <c r="AL1310" s="96">
        <f t="shared" si="282"/>
        <v>0</v>
      </c>
    </row>
    <row r="1311" spans="2:38" s="97" customFormat="1" ht="39.6" x14ac:dyDescent="0.3">
      <c r="B1311" s="79">
        <f t="shared" si="283"/>
        <v>1308</v>
      </c>
      <c r="C1311" s="79"/>
      <c r="D1311" s="80" t="s">
        <v>95</v>
      </c>
      <c r="E1311" s="80"/>
      <c r="F1311" s="81"/>
      <c r="G1311" s="82" t="str">
        <f t="shared" si="284"/>
        <v xml:space="preserve">Группа от QF </v>
      </c>
      <c r="H1311" s="83"/>
      <c r="I1311" s="83"/>
      <c r="J1311" s="133"/>
      <c r="K1311" s="84"/>
      <c r="L1311" s="85"/>
      <c r="M1311" s="85"/>
      <c r="N1311" s="86"/>
      <c r="O1311" s="80"/>
      <c r="P1311" s="87"/>
      <c r="Q1311" s="88" t="str">
        <f t="shared" si="278"/>
        <v xml:space="preserve"> </v>
      </c>
      <c r="R1311" s="89"/>
      <c r="S1311" s="90" t="str">
        <f t="shared" si="279"/>
        <v xml:space="preserve"> </v>
      </c>
      <c r="T1311" s="90"/>
      <c r="U1311" s="90"/>
      <c r="V1311" s="90"/>
      <c r="W1311" s="90"/>
      <c r="X1311" s="87" t="s">
        <v>75</v>
      </c>
      <c r="Y1311" s="76"/>
      <c r="Z1311" s="91">
        <f t="shared" si="274"/>
        <v>0</v>
      </c>
      <c r="AA1311" s="88" t="str">
        <f t="shared" si="280"/>
        <v xml:space="preserve"> </v>
      </c>
      <c r="AB1311" s="91" t="str">
        <f t="shared" si="275"/>
        <v xml:space="preserve"> </v>
      </c>
      <c r="AC1311" s="78"/>
      <c r="AD1311" s="78"/>
      <c r="AE1311" s="78"/>
      <c r="AG1311" s="94" t="str">
        <f t="shared" si="276"/>
        <v>≤60</v>
      </c>
      <c r="AH1311" s="94">
        <f t="shared" ca="1" si="277"/>
        <v>25</v>
      </c>
      <c r="AI1311" s="95">
        <f t="shared" si="285"/>
        <v>0</v>
      </c>
      <c r="AJ1311" s="95">
        <f t="shared" si="286"/>
        <v>0</v>
      </c>
      <c r="AK1311" s="96">
        <f t="shared" si="281"/>
        <v>0</v>
      </c>
      <c r="AL1311" s="96">
        <f t="shared" si="282"/>
        <v>0</v>
      </c>
    </row>
    <row r="1312" spans="2:38" s="97" customFormat="1" ht="39.6" x14ac:dyDescent="0.3">
      <c r="B1312" s="79">
        <f t="shared" si="283"/>
        <v>1309</v>
      </c>
      <c r="C1312" s="79"/>
      <c r="D1312" s="80" t="s">
        <v>95</v>
      </c>
      <c r="E1312" s="80"/>
      <c r="F1312" s="81"/>
      <c r="G1312" s="82" t="str">
        <f t="shared" si="284"/>
        <v xml:space="preserve">Группа от QF </v>
      </c>
      <c r="H1312" s="83"/>
      <c r="I1312" s="83"/>
      <c r="J1312" s="133"/>
      <c r="K1312" s="84"/>
      <c r="L1312" s="85"/>
      <c r="M1312" s="85"/>
      <c r="N1312" s="86"/>
      <c r="O1312" s="80"/>
      <c r="P1312" s="87"/>
      <c r="Q1312" s="88" t="str">
        <f t="shared" si="278"/>
        <v xml:space="preserve"> </v>
      </c>
      <c r="R1312" s="89"/>
      <c r="S1312" s="90" t="str">
        <f t="shared" si="279"/>
        <v xml:space="preserve"> </v>
      </c>
      <c r="T1312" s="90"/>
      <c r="U1312" s="90"/>
      <c r="V1312" s="90"/>
      <c r="W1312" s="90"/>
      <c r="X1312" s="87" t="s">
        <v>75</v>
      </c>
      <c r="Y1312" s="76"/>
      <c r="Z1312" s="91">
        <f t="shared" si="274"/>
        <v>0</v>
      </c>
      <c r="AA1312" s="88" t="str">
        <f t="shared" si="280"/>
        <v xml:space="preserve"> </v>
      </c>
      <c r="AB1312" s="91" t="str">
        <f t="shared" si="275"/>
        <v xml:space="preserve"> </v>
      </c>
      <c r="AC1312" s="78"/>
      <c r="AD1312" s="78"/>
      <c r="AE1312" s="78"/>
      <c r="AG1312" s="94" t="str">
        <f t="shared" si="276"/>
        <v>≤60</v>
      </c>
      <c r="AH1312" s="94">
        <f t="shared" ca="1" si="277"/>
        <v>47</v>
      </c>
      <c r="AI1312" s="95">
        <f t="shared" si="285"/>
        <v>0</v>
      </c>
      <c r="AJ1312" s="95">
        <f t="shared" si="286"/>
        <v>0</v>
      </c>
      <c r="AK1312" s="96">
        <f t="shared" si="281"/>
        <v>0</v>
      </c>
      <c r="AL1312" s="96">
        <f t="shared" si="282"/>
        <v>0</v>
      </c>
    </row>
    <row r="1313" spans="2:38" s="97" customFormat="1" ht="39.6" x14ac:dyDescent="0.3">
      <c r="B1313" s="79">
        <f t="shared" si="283"/>
        <v>1310</v>
      </c>
      <c r="C1313" s="79"/>
      <c r="D1313" s="80" t="s">
        <v>95</v>
      </c>
      <c r="E1313" s="80"/>
      <c r="F1313" s="81"/>
      <c r="G1313" s="82" t="str">
        <f t="shared" si="284"/>
        <v xml:space="preserve">Группа от QF </v>
      </c>
      <c r="H1313" s="83"/>
      <c r="I1313" s="83"/>
      <c r="J1313" s="133"/>
      <c r="K1313" s="84"/>
      <c r="L1313" s="85"/>
      <c r="M1313" s="85"/>
      <c r="N1313" s="86"/>
      <c r="O1313" s="80"/>
      <c r="P1313" s="87"/>
      <c r="Q1313" s="88" t="str">
        <f t="shared" si="278"/>
        <v xml:space="preserve"> </v>
      </c>
      <c r="R1313" s="89"/>
      <c r="S1313" s="90" t="str">
        <f t="shared" si="279"/>
        <v xml:space="preserve"> </v>
      </c>
      <c r="T1313" s="90"/>
      <c r="U1313" s="90"/>
      <c r="V1313" s="90"/>
      <c r="W1313" s="90"/>
      <c r="X1313" s="87" t="s">
        <v>75</v>
      </c>
      <c r="Y1313" s="76"/>
      <c r="Z1313" s="91">
        <f t="shared" si="274"/>
        <v>0</v>
      </c>
      <c r="AA1313" s="88" t="str">
        <f t="shared" si="280"/>
        <v xml:space="preserve"> </v>
      </c>
      <c r="AB1313" s="91" t="str">
        <f t="shared" si="275"/>
        <v xml:space="preserve"> </v>
      </c>
      <c r="AC1313" s="78"/>
      <c r="AD1313" s="78"/>
      <c r="AE1313" s="78"/>
      <c r="AG1313" s="94" t="str">
        <f t="shared" si="276"/>
        <v>≤60</v>
      </c>
      <c r="AH1313" s="94">
        <f t="shared" ca="1" si="277"/>
        <v>22</v>
      </c>
      <c r="AI1313" s="95">
        <f t="shared" si="285"/>
        <v>0</v>
      </c>
      <c r="AJ1313" s="95">
        <f t="shared" si="286"/>
        <v>0</v>
      </c>
      <c r="AK1313" s="96">
        <f t="shared" si="281"/>
        <v>0</v>
      </c>
      <c r="AL1313" s="96">
        <f t="shared" si="282"/>
        <v>0</v>
      </c>
    </row>
    <row r="1314" spans="2:38" s="97" customFormat="1" ht="39.6" x14ac:dyDescent="0.3">
      <c r="B1314" s="79">
        <f t="shared" si="283"/>
        <v>1311</v>
      </c>
      <c r="C1314" s="79"/>
      <c r="D1314" s="80" t="s">
        <v>95</v>
      </c>
      <c r="E1314" s="80"/>
      <c r="F1314" s="81"/>
      <c r="G1314" s="82" t="str">
        <f t="shared" si="284"/>
        <v xml:space="preserve">Группа от QF </v>
      </c>
      <c r="H1314" s="83"/>
      <c r="I1314" s="83"/>
      <c r="J1314" s="133"/>
      <c r="K1314" s="84"/>
      <c r="L1314" s="85"/>
      <c r="M1314" s="85"/>
      <c r="N1314" s="86"/>
      <c r="O1314" s="80"/>
      <c r="P1314" s="87"/>
      <c r="Q1314" s="88" t="str">
        <f t="shared" si="278"/>
        <v xml:space="preserve"> </v>
      </c>
      <c r="R1314" s="89"/>
      <c r="S1314" s="90" t="str">
        <f t="shared" si="279"/>
        <v xml:space="preserve"> </v>
      </c>
      <c r="T1314" s="90"/>
      <c r="U1314" s="90"/>
      <c r="V1314" s="90"/>
      <c r="W1314" s="90"/>
      <c r="X1314" s="87" t="s">
        <v>75</v>
      </c>
      <c r="Y1314" s="76"/>
      <c r="Z1314" s="91">
        <f t="shared" si="274"/>
        <v>0</v>
      </c>
      <c r="AA1314" s="88" t="str">
        <f t="shared" si="280"/>
        <v xml:space="preserve"> </v>
      </c>
      <c r="AB1314" s="91" t="str">
        <f t="shared" si="275"/>
        <v xml:space="preserve"> </v>
      </c>
      <c r="AC1314" s="78"/>
      <c r="AD1314" s="78"/>
      <c r="AE1314" s="78"/>
      <c r="AG1314" s="94" t="str">
        <f t="shared" si="276"/>
        <v>≤60</v>
      </c>
      <c r="AH1314" s="94">
        <f t="shared" ca="1" si="277"/>
        <v>47</v>
      </c>
      <c r="AI1314" s="95">
        <f t="shared" si="285"/>
        <v>0</v>
      </c>
      <c r="AJ1314" s="95">
        <f t="shared" si="286"/>
        <v>0</v>
      </c>
      <c r="AK1314" s="96">
        <f t="shared" si="281"/>
        <v>0</v>
      </c>
      <c r="AL1314" s="96">
        <f t="shared" si="282"/>
        <v>0</v>
      </c>
    </row>
    <row r="1315" spans="2:38" s="97" customFormat="1" ht="39.6" x14ac:dyDescent="0.3">
      <c r="B1315" s="79">
        <f t="shared" si="283"/>
        <v>1312</v>
      </c>
      <c r="C1315" s="79"/>
      <c r="D1315" s="80" t="s">
        <v>95</v>
      </c>
      <c r="E1315" s="80"/>
      <c r="F1315" s="81"/>
      <c r="G1315" s="82" t="str">
        <f t="shared" si="284"/>
        <v xml:space="preserve">Группа от QF </v>
      </c>
      <c r="H1315" s="83"/>
      <c r="I1315" s="83"/>
      <c r="J1315" s="133"/>
      <c r="K1315" s="84"/>
      <c r="L1315" s="85"/>
      <c r="M1315" s="85"/>
      <c r="N1315" s="86"/>
      <c r="O1315" s="80"/>
      <c r="P1315" s="87"/>
      <c r="Q1315" s="88" t="str">
        <f t="shared" si="278"/>
        <v xml:space="preserve"> </v>
      </c>
      <c r="R1315" s="89"/>
      <c r="S1315" s="90" t="str">
        <f t="shared" si="279"/>
        <v xml:space="preserve"> </v>
      </c>
      <c r="T1315" s="90"/>
      <c r="U1315" s="90"/>
      <c r="V1315" s="90"/>
      <c r="W1315" s="90"/>
      <c r="X1315" s="87" t="s">
        <v>75</v>
      </c>
      <c r="Y1315" s="76"/>
      <c r="Z1315" s="91">
        <f t="shared" si="274"/>
        <v>0</v>
      </c>
      <c r="AA1315" s="88" t="str">
        <f t="shared" si="280"/>
        <v xml:space="preserve"> </v>
      </c>
      <c r="AB1315" s="91" t="str">
        <f t="shared" si="275"/>
        <v xml:space="preserve"> </v>
      </c>
      <c r="AC1315" s="78"/>
      <c r="AD1315" s="78"/>
      <c r="AE1315" s="78"/>
      <c r="AG1315" s="94" t="str">
        <f t="shared" si="276"/>
        <v>≤60</v>
      </c>
      <c r="AH1315" s="94">
        <f t="shared" ca="1" si="277"/>
        <v>43</v>
      </c>
      <c r="AI1315" s="95">
        <f t="shared" si="285"/>
        <v>0</v>
      </c>
      <c r="AJ1315" s="95">
        <f t="shared" si="286"/>
        <v>0</v>
      </c>
      <c r="AK1315" s="96">
        <f t="shared" si="281"/>
        <v>0</v>
      </c>
      <c r="AL1315" s="96">
        <f t="shared" si="282"/>
        <v>0</v>
      </c>
    </row>
    <row r="1316" spans="2:38" s="97" customFormat="1" ht="39.6" x14ac:dyDescent="0.3">
      <c r="B1316" s="79">
        <f t="shared" si="283"/>
        <v>1313</v>
      </c>
      <c r="C1316" s="79"/>
      <c r="D1316" s="80" t="s">
        <v>95</v>
      </c>
      <c r="E1316" s="80"/>
      <c r="F1316" s="81"/>
      <c r="G1316" s="82" t="str">
        <f t="shared" si="284"/>
        <v xml:space="preserve">Группа от QF </v>
      </c>
      <c r="H1316" s="83"/>
      <c r="I1316" s="83"/>
      <c r="J1316" s="133"/>
      <c r="K1316" s="84"/>
      <c r="L1316" s="85"/>
      <c r="M1316" s="85"/>
      <c r="N1316" s="86"/>
      <c r="O1316" s="80"/>
      <c r="P1316" s="87"/>
      <c r="Q1316" s="88" t="str">
        <f t="shared" si="278"/>
        <v xml:space="preserve"> </v>
      </c>
      <c r="R1316" s="89"/>
      <c r="S1316" s="90" t="str">
        <f t="shared" si="279"/>
        <v xml:space="preserve"> </v>
      </c>
      <c r="T1316" s="90"/>
      <c r="U1316" s="90"/>
      <c r="V1316" s="90"/>
      <c r="W1316" s="90"/>
      <c r="X1316" s="87" t="s">
        <v>75</v>
      </c>
      <c r="Y1316" s="76"/>
      <c r="Z1316" s="91">
        <f t="shared" si="274"/>
        <v>0</v>
      </c>
      <c r="AA1316" s="88" t="str">
        <f t="shared" si="280"/>
        <v xml:space="preserve"> </v>
      </c>
      <c r="AB1316" s="91" t="str">
        <f t="shared" si="275"/>
        <v xml:space="preserve"> </v>
      </c>
      <c r="AC1316" s="78"/>
      <c r="AD1316" s="78"/>
      <c r="AE1316" s="78"/>
      <c r="AG1316" s="94" t="str">
        <f t="shared" si="276"/>
        <v>≤60</v>
      </c>
      <c r="AH1316" s="94">
        <f t="shared" ca="1" si="277"/>
        <v>43</v>
      </c>
      <c r="AI1316" s="95">
        <f t="shared" si="285"/>
        <v>0</v>
      </c>
      <c r="AJ1316" s="95">
        <f t="shared" si="286"/>
        <v>0</v>
      </c>
      <c r="AK1316" s="96">
        <f t="shared" si="281"/>
        <v>0</v>
      </c>
      <c r="AL1316" s="96">
        <f t="shared" si="282"/>
        <v>0</v>
      </c>
    </row>
    <row r="1317" spans="2:38" s="97" customFormat="1" ht="39.6" x14ac:dyDescent="0.3">
      <c r="B1317" s="79">
        <f t="shared" si="283"/>
        <v>1314</v>
      </c>
      <c r="C1317" s="79"/>
      <c r="D1317" s="80" t="s">
        <v>95</v>
      </c>
      <c r="E1317" s="80"/>
      <c r="F1317" s="81"/>
      <c r="G1317" s="82" t="str">
        <f t="shared" si="284"/>
        <v xml:space="preserve">Группа от QF </v>
      </c>
      <c r="H1317" s="83"/>
      <c r="I1317" s="83"/>
      <c r="J1317" s="133"/>
      <c r="K1317" s="84"/>
      <c r="L1317" s="85"/>
      <c r="M1317" s="85"/>
      <c r="N1317" s="86"/>
      <c r="O1317" s="80"/>
      <c r="P1317" s="87"/>
      <c r="Q1317" s="88" t="str">
        <f t="shared" si="278"/>
        <v xml:space="preserve"> </v>
      </c>
      <c r="R1317" s="89"/>
      <c r="S1317" s="90" t="str">
        <f t="shared" si="279"/>
        <v xml:space="preserve"> </v>
      </c>
      <c r="T1317" s="90"/>
      <c r="U1317" s="90"/>
      <c r="V1317" s="90"/>
      <c r="W1317" s="90"/>
      <c r="X1317" s="87" t="s">
        <v>75</v>
      </c>
      <c r="Y1317" s="76"/>
      <c r="Z1317" s="91">
        <f t="shared" si="274"/>
        <v>0</v>
      </c>
      <c r="AA1317" s="88" t="str">
        <f t="shared" si="280"/>
        <v xml:space="preserve"> </v>
      </c>
      <c r="AB1317" s="91" t="str">
        <f t="shared" si="275"/>
        <v xml:space="preserve"> </v>
      </c>
      <c r="AC1317" s="78"/>
      <c r="AD1317" s="78"/>
      <c r="AE1317" s="78"/>
      <c r="AG1317" s="94" t="str">
        <f t="shared" si="276"/>
        <v>≤60</v>
      </c>
      <c r="AH1317" s="94">
        <f t="shared" ca="1" si="277"/>
        <v>36</v>
      </c>
      <c r="AI1317" s="95">
        <f t="shared" si="285"/>
        <v>0</v>
      </c>
      <c r="AJ1317" s="95">
        <f t="shared" si="286"/>
        <v>0</v>
      </c>
      <c r="AK1317" s="96">
        <f t="shared" si="281"/>
        <v>0</v>
      </c>
      <c r="AL1317" s="96">
        <f t="shared" si="282"/>
        <v>0</v>
      </c>
    </row>
    <row r="1318" spans="2:38" s="97" customFormat="1" ht="39.6" x14ac:dyDescent="0.3">
      <c r="B1318" s="79">
        <f t="shared" si="283"/>
        <v>1315</v>
      </c>
      <c r="C1318" s="79"/>
      <c r="D1318" s="80" t="s">
        <v>95</v>
      </c>
      <c r="E1318" s="80"/>
      <c r="F1318" s="81"/>
      <c r="G1318" s="82" t="str">
        <f t="shared" si="284"/>
        <v xml:space="preserve">Группа от QF </v>
      </c>
      <c r="H1318" s="83"/>
      <c r="I1318" s="83"/>
      <c r="J1318" s="133"/>
      <c r="K1318" s="84"/>
      <c r="L1318" s="85"/>
      <c r="M1318" s="85"/>
      <c r="N1318" s="86"/>
      <c r="O1318" s="80"/>
      <c r="P1318" s="87"/>
      <c r="Q1318" s="88" t="str">
        <f t="shared" si="278"/>
        <v xml:space="preserve"> </v>
      </c>
      <c r="R1318" s="89"/>
      <c r="S1318" s="90" t="str">
        <f t="shared" si="279"/>
        <v xml:space="preserve"> </v>
      </c>
      <c r="T1318" s="90"/>
      <c r="U1318" s="90"/>
      <c r="V1318" s="90"/>
      <c r="W1318" s="90"/>
      <c r="X1318" s="87" t="s">
        <v>75</v>
      </c>
      <c r="Y1318" s="76"/>
      <c r="Z1318" s="91">
        <f t="shared" si="274"/>
        <v>0</v>
      </c>
      <c r="AA1318" s="88" t="str">
        <f t="shared" si="280"/>
        <v xml:space="preserve"> </v>
      </c>
      <c r="AB1318" s="91" t="str">
        <f t="shared" si="275"/>
        <v xml:space="preserve"> </v>
      </c>
      <c r="AC1318" s="78"/>
      <c r="AD1318" s="78"/>
      <c r="AE1318" s="78"/>
      <c r="AG1318" s="94" t="str">
        <f t="shared" si="276"/>
        <v>≤60</v>
      </c>
      <c r="AH1318" s="94">
        <f t="shared" ca="1" si="277"/>
        <v>45</v>
      </c>
      <c r="AI1318" s="95">
        <f t="shared" si="285"/>
        <v>0</v>
      </c>
      <c r="AJ1318" s="95">
        <f t="shared" si="286"/>
        <v>0</v>
      </c>
      <c r="AK1318" s="96">
        <f t="shared" si="281"/>
        <v>0</v>
      </c>
      <c r="AL1318" s="96">
        <f t="shared" si="282"/>
        <v>0</v>
      </c>
    </row>
    <row r="1319" spans="2:38" s="97" customFormat="1" ht="39.6" x14ac:dyDescent="0.3">
      <c r="B1319" s="79">
        <f t="shared" si="283"/>
        <v>1316</v>
      </c>
      <c r="C1319" s="79"/>
      <c r="D1319" s="80" t="s">
        <v>95</v>
      </c>
      <c r="E1319" s="80"/>
      <c r="F1319" s="81"/>
      <c r="G1319" s="82" t="str">
        <f t="shared" si="284"/>
        <v xml:space="preserve">Группа от QF </v>
      </c>
      <c r="H1319" s="83"/>
      <c r="I1319" s="83"/>
      <c r="J1319" s="133"/>
      <c r="K1319" s="84"/>
      <c r="L1319" s="85"/>
      <c r="M1319" s="85"/>
      <c r="N1319" s="86"/>
      <c r="O1319" s="80"/>
      <c r="P1319" s="87"/>
      <c r="Q1319" s="88" t="str">
        <f t="shared" si="278"/>
        <v xml:space="preserve"> </v>
      </c>
      <c r="R1319" s="89"/>
      <c r="S1319" s="90" t="str">
        <f t="shared" si="279"/>
        <v xml:space="preserve"> </v>
      </c>
      <c r="T1319" s="90"/>
      <c r="U1319" s="90"/>
      <c r="V1319" s="90"/>
      <c r="W1319" s="90"/>
      <c r="X1319" s="87" t="s">
        <v>75</v>
      </c>
      <c r="Y1319" s="76"/>
      <c r="Z1319" s="91">
        <f t="shared" si="274"/>
        <v>0</v>
      </c>
      <c r="AA1319" s="88" t="str">
        <f t="shared" si="280"/>
        <v xml:space="preserve"> </v>
      </c>
      <c r="AB1319" s="91" t="str">
        <f t="shared" si="275"/>
        <v xml:space="preserve"> </v>
      </c>
      <c r="AC1319" s="78"/>
      <c r="AD1319" s="78"/>
      <c r="AE1319" s="78"/>
      <c r="AG1319" s="94" t="str">
        <f t="shared" si="276"/>
        <v>≤60</v>
      </c>
      <c r="AH1319" s="94">
        <f t="shared" ca="1" si="277"/>
        <v>50</v>
      </c>
      <c r="AI1319" s="95">
        <f t="shared" si="285"/>
        <v>0</v>
      </c>
      <c r="AJ1319" s="95">
        <f t="shared" si="286"/>
        <v>0</v>
      </c>
      <c r="AK1319" s="96">
        <f t="shared" si="281"/>
        <v>0</v>
      </c>
      <c r="AL1319" s="96">
        <f t="shared" si="282"/>
        <v>0</v>
      </c>
    </row>
    <row r="1320" spans="2:38" s="97" customFormat="1" ht="39.6" x14ac:dyDescent="0.3">
      <c r="B1320" s="79">
        <f t="shared" si="283"/>
        <v>1317</v>
      </c>
      <c r="C1320" s="79"/>
      <c r="D1320" s="80" t="s">
        <v>95</v>
      </c>
      <c r="E1320" s="80"/>
      <c r="F1320" s="81"/>
      <c r="G1320" s="82" t="str">
        <f t="shared" si="284"/>
        <v xml:space="preserve">Группа от QF </v>
      </c>
      <c r="H1320" s="83"/>
      <c r="I1320" s="83"/>
      <c r="J1320" s="133"/>
      <c r="K1320" s="84"/>
      <c r="L1320" s="85"/>
      <c r="M1320" s="85"/>
      <c r="N1320" s="86"/>
      <c r="O1320" s="80"/>
      <c r="P1320" s="87"/>
      <c r="Q1320" s="88" t="str">
        <f t="shared" si="278"/>
        <v xml:space="preserve"> </v>
      </c>
      <c r="R1320" s="89"/>
      <c r="S1320" s="90" t="str">
        <f t="shared" si="279"/>
        <v xml:space="preserve"> </v>
      </c>
      <c r="T1320" s="90"/>
      <c r="U1320" s="90"/>
      <c r="V1320" s="90"/>
      <c r="W1320" s="90"/>
      <c r="X1320" s="87" t="s">
        <v>75</v>
      </c>
      <c r="Y1320" s="76"/>
      <c r="Z1320" s="91">
        <f t="shared" si="274"/>
        <v>0</v>
      </c>
      <c r="AA1320" s="88" t="str">
        <f t="shared" si="280"/>
        <v xml:space="preserve"> </v>
      </c>
      <c r="AB1320" s="91" t="str">
        <f t="shared" si="275"/>
        <v xml:space="preserve"> </v>
      </c>
      <c r="AC1320" s="78"/>
      <c r="AD1320" s="78"/>
      <c r="AE1320" s="78"/>
      <c r="AG1320" s="94" t="str">
        <f t="shared" si="276"/>
        <v>≤60</v>
      </c>
      <c r="AH1320" s="94">
        <f t="shared" ca="1" si="277"/>
        <v>33</v>
      </c>
      <c r="AI1320" s="95">
        <f t="shared" si="285"/>
        <v>0</v>
      </c>
      <c r="AJ1320" s="95">
        <f t="shared" si="286"/>
        <v>0</v>
      </c>
      <c r="AK1320" s="96">
        <f t="shared" si="281"/>
        <v>0</v>
      </c>
      <c r="AL1320" s="96">
        <f t="shared" si="282"/>
        <v>0</v>
      </c>
    </row>
    <row r="1321" spans="2:38" s="97" customFormat="1" ht="39.6" x14ac:dyDescent="0.3">
      <c r="B1321" s="79">
        <f t="shared" si="283"/>
        <v>1318</v>
      </c>
      <c r="C1321" s="79"/>
      <c r="D1321" s="80" t="s">
        <v>95</v>
      </c>
      <c r="E1321" s="80"/>
      <c r="F1321" s="81"/>
      <c r="G1321" s="82" t="str">
        <f t="shared" si="284"/>
        <v xml:space="preserve">Группа от QF </v>
      </c>
      <c r="H1321" s="83"/>
      <c r="I1321" s="83"/>
      <c r="J1321" s="133"/>
      <c r="K1321" s="84"/>
      <c r="L1321" s="85"/>
      <c r="M1321" s="85"/>
      <c r="N1321" s="86"/>
      <c r="O1321" s="80"/>
      <c r="P1321" s="87"/>
      <c r="Q1321" s="88" t="str">
        <f t="shared" si="278"/>
        <v xml:space="preserve"> </v>
      </c>
      <c r="R1321" s="89"/>
      <c r="S1321" s="90" t="str">
        <f t="shared" si="279"/>
        <v xml:space="preserve"> </v>
      </c>
      <c r="T1321" s="90"/>
      <c r="U1321" s="90"/>
      <c r="V1321" s="90"/>
      <c r="W1321" s="90"/>
      <c r="X1321" s="87" t="s">
        <v>75</v>
      </c>
      <c r="Y1321" s="76"/>
      <c r="Z1321" s="91">
        <f t="shared" si="274"/>
        <v>0</v>
      </c>
      <c r="AA1321" s="88" t="str">
        <f t="shared" si="280"/>
        <v xml:space="preserve"> </v>
      </c>
      <c r="AB1321" s="91" t="str">
        <f t="shared" si="275"/>
        <v xml:space="preserve"> </v>
      </c>
      <c r="AC1321" s="78"/>
      <c r="AD1321" s="78"/>
      <c r="AE1321" s="78"/>
      <c r="AG1321" s="94" t="str">
        <f t="shared" si="276"/>
        <v>≤60</v>
      </c>
      <c r="AH1321" s="94">
        <f t="shared" ca="1" si="277"/>
        <v>49</v>
      </c>
      <c r="AI1321" s="95">
        <f t="shared" si="285"/>
        <v>0</v>
      </c>
      <c r="AJ1321" s="95">
        <f t="shared" si="286"/>
        <v>0</v>
      </c>
      <c r="AK1321" s="96">
        <f t="shared" si="281"/>
        <v>0</v>
      </c>
      <c r="AL1321" s="96">
        <f t="shared" si="282"/>
        <v>0</v>
      </c>
    </row>
    <row r="1322" spans="2:38" s="97" customFormat="1" ht="39.6" x14ac:dyDescent="0.3">
      <c r="B1322" s="79">
        <f t="shared" si="283"/>
        <v>1319</v>
      </c>
      <c r="C1322" s="79"/>
      <c r="D1322" s="80" t="s">
        <v>95</v>
      </c>
      <c r="E1322" s="80"/>
      <c r="F1322" s="81"/>
      <c r="G1322" s="82" t="str">
        <f t="shared" si="284"/>
        <v xml:space="preserve">Группа от QF </v>
      </c>
      <c r="H1322" s="83"/>
      <c r="I1322" s="83"/>
      <c r="J1322" s="133"/>
      <c r="K1322" s="84"/>
      <c r="L1322" s="85"/>
      <c r="M1322" s="85"/>
      <c r="N1322" s="86"/>
      <c r="O1322" s="80"/>
      <c r="P1322" s="87"/>
      <c r="Q1322" s="88" t="str">
        <f t="shared" si="278"/>
        <v xml:space="preserve"> </v>
      </c>
      <c r="R1322" s="89"/>
      <c r="S1322" s="90" t="str">
        <f t="shared" si="279"/>
        <v xml:space="preserve"> </v>
      </c>
      <c r="T1322" s="90"/>
      <c r="U1322" s="90"/>
      <c r="V1322" s="90"/>
      <c r="W1322" s="90"/>
      <c r="X1322" s="87" t="s">
        <v>75</v>
      </c>
      <c r="Y1322" s="76"/>
      <c r="Z1322" s="91">
        <f t="shared" si="274"/>
        <v>0</v>
      </c>
      <c r="AA1322" s="88" t="str">
        <f t="shared" si="280"/>
        <v xml:space="preserve"> </v>
      </c>
      <c r="AB1322" s="91" t="str">
        <f t="shared" si="275"/>
        <v xml:space="preserve"> </v>
      </c>
      <c r="AC1322" s="78"/>
      <c r="AD1322" s="78"/>
      <c r="AE1322" s="78"/>
      <c r="AG1322" s="94" t="str">
        <f t="shared" si="276"/>
        <v>≤60</v>
      </c>
      <c r="AH1322" s="94">
        <f t="shared" ca="1" si="277"/>
        <v>49</v>
      </c>
      <c r="AI1322" s="95">
        <f t="shared" si="285"/>
        <v>0</v>
      </c>
      <c r="AJ1322" s="95">
        <f t="shared" si="286"/>
        <v>0</v>
      </c>
      <c r="AK1322" s="96">
        <f t="shared" si="281"/>
        <v>0</v>
      </c>
      <c r="AL1322" s="96">
        <f t="shared" si="282"/>
        <v>0</v>
      </c>
    </row>
    <row r="1323" spans="2:38" s="97" customFormat="1" ht="39.6" x14ac:dyDescent="0.3">
      <c r="B1323" s="79">
        <f t="shared" si="283"/>
        <v>1320</v>
      </c>
      <c r="C1323" s="79"/>
      <c r="D1323" s="80" t="s">
        <v>95</v>
      </c>
      <c r="E1323" s="80"/>
      <c r="F1323" s="81"/>
      <c r="G1323" s="82" t="str">
        <f t="shared" si="284"/>
        <v xml:space="preserve">Группа от QF </v>
      </c>
      <c r="H1323" s="83"/>
      <c r="I1323" s="83"/>
      <c r="J1323" s="133"/>
      <c r="K1323" s="84"/>
      <c r="L1323" s="85"/>
      <c r="M1323" s="85"/>
      <c r="N1323" s="86"/>
      <c r="O1323" s="80"/>
      <c r="P1323" s="87"/>
      <c r="Q1323" s="88" t="str">
        <f t="shared" si="278"/>
        <v xml:space="preserve"> </v>
      </c>
      <c r="R1323" s="89"/>
      <c r="S1323" s="90" t="str">
        <f t="shared" si="279"/>
        <v xml:space="preserve"> </v>
      </c>
      <c r="T1323" s="90"/>
      <c r="U1323" s="90"/>
      <c r="V1323" s="90"/>
      <c r="W1323" s="90"/>
      <c r="X1323" s="87" t="s">
        <v>75</v>
      </c>
      <c r="Y1323" s="76"/>
      <c r="Z1323" s="91">
        <f t="shared" si="274"/>
        <v>0</v>
      </c>
      <c r="AA1323" s="88" t="str">
        <f t="shared" si="280"/>
        <v xml:space="preserve"> </v>
      </c>
      <c r="AB1323" s="91" t="str">
        <f t="shared" si="275"/>
        <v xml:space="preserve"> </v>
      </c>
      <c r="AC1323" s="78"/>
      <c r="AD1323" s="78"/>
      <c r="AE1323" s="78"/>
      <c r="AG1323" s="94" t="str">
        <f t="shared" si="276"/>
        <v>≤60</v>
      </c>
      <c r="AH1323" s="94">
        <f t="shared" ca="1" si="277"/>
        <v>29</v>
      </c>
      <c r="AI1323" s="95">
        <f t="shared" si="285"/>
        <v>0</v>
      </c>
      <c r="AJ1323" s="95">
        <f t="shared" si="286"/>
        <v>0</v>
      </c>
      <c r="AK1323" s="96">
        <f t="shared" si="281"/>
        <v>0</v>
      </c>
      <c r="AL1323" s="96">
        <f t="shared" si="282"/>
        <v>0</v>
      </c>
    </row>
    <row r="1324" spans="2:38" s="97" customFormat="1" ht="39.6" x14ac:dyDescent="0.3">
      <c r="B1324" s="79">
        <f t="shared" si="283"/>
        <v>1321</v>
      </c>
      <c r="C1324" s="79"/>
      <c r="D1324" s="80" t="s">
        <v>95</v>
      </c>
      <c r="E1324" s="80"/>
      <c r="F1324" s="81"/>
      <c r="G1324" s="82" t="str">
        <f t="shared" si="284"/>
        <v xml:space="preserve">Группа от QF </v>
      </c>
      <c r="H1324" s="83"/>
      <c r="I1324" s="83"/>
      <c r="J1324" s="133"/>
      <c r="K1324" s="84"/>
      <c r="L1324" s="85"/>
      <c r="M1324" s="85"/>
      <c r="N1324" s="86"/>
      <c r="O1324" s="80"/>
      <c r="P1324" s="87"/>
      <c r="Q1324" s="88" t="str">
        <f t="shared" si="278"/>
        <v xml:space="preserve"> </v>
      </c>
      <c r="R1324" s="89"/>
      <c r="S1324" s="90" t="str">
        <f t="shared" si="279"/>
        <v xml:space="preserve"> </v>
      </c>
      <c r="T1324" s="90"/>
      <c r="U1324" s="90"/>
      <c r="V1324" s="90"/>
      <c r="W1324" s="90"/>
      <c r="X1324" s="87" t="s">
        <v>75</v>
      </c>
      <c r="Y1324" s="76"/>
      <c r="Z1324" s="91">
        <f t="shared" si="274"/>
        <v>0</v>
      </c>
      <c r="AA1324" s="88" t="str">
        <f t="shared" si="280"/>
        <v xml:space="preserve"> </v>
      </c>
      <c r="AB1324" s="91" t="str">
        <f t="shared" si="275"/>
        <v xml:space="preserve"> </v>
      </c>
      <c r="AC1324" s="78"/>
      <c r="AD1324" s="78"/>
      <c r="AE1324" s="78"/>
      <c r="AG1324" s="94" t="str">
        <f t="shared" si="276"/>
        <v>≤60</v>
      </c>
      <c r="AH1324" s="94">
        <f t="shared" ca="1" si="277"/>
        <v>38</v>
      </c>
      <c r="AI1324" s="95">
        <f t="shared" si="285"/>
        <v>0</v>
      </c>
      <c r="AJ1324" s="95">
        <f t="shared" si="286"/>
        <v>0</v>
      </c>
      <c r="AK1324" s="96">
        <f t="shared" si="281"/>
        <v>0</v>
      </c>
      <c r="AL1324" s="96">
        <f t="shared" si="282"/>
        <v>0</v>
      </c>
    </row>
    <row r="1325" spans="2:38" s="97" customFormat="1" ht="39.6" x14ac:dyDescent="0.3">
      <c r="B1325" s="79">
        <f t="shared" si="283"/>
        <v>1322</v>
      </c>
      <c r="C1325" s="79"/>
      <c r="D1325" s="80" t="s">
        <v>95</v>
      </c>
      <c r="E1325" s="80"/>
      <c r="F1325" s="81"/>
      <c r="G1325" s="82" t="str">
        <f t="shared" si="284"/>
        <v xml:space="preserve">Группа от QF </v>
      </c>
      <c r="H1325" s="83"/>
      <c r="I1325" s="83"/>
      <c r="J1325" s="133"/>
      <c r="K1325" s="84"/>
      <c r="L1325" s="85"/>
      <c r="M1325" s="85"/>
      <c r="N1325" s="86"/>
      <c r="O1325" s="80"/>
      <c r="P1325" s="87"/>
      <c r="Q1325" s="88" t="str">
        <f t="shared" si="278"/>
        <v xml:space="preserve"> </v>
      </c>
      <c r="R1325" s="89"/>
      <c r="S1325" s="90" t="str">
        <f t="shared" si="279"/>
        <v xml:space="preserve"> </v>
      </c>
      <c r="T1325" s="90"/>
      <c r="U1325" s="90"/>
      <c r="V1325" s="90"/>
      <c r="W1325" s="90"/>
      <c r="X1325" s="87" t="s">
        <v>75</v>
      </c>
      <c r="Y1325" s="76"/>
      <c r="Z1325" s="91">
        <f t="shared" si="274"/>
        <v>0</v>
      </c>
      <c r="AA1325" s="88" t="str">
        <f t="shared" si="280"/>
        <v xml:space="preserve"> </v>
      </c>
      <c r="AB1325" s="91" t="str">
        <f t="shared" si="275"/>
        <v xml:space="preserve"> </v>
      </c>
      <c r="AC1325" s="78"/>
      <c r="AD1325" s="78"/>
      <c r="AE1325" s="78"/>
      <c r="AG1325" s="94" t="str">
        <f t="shared" si="276"/>
        <v>≤60</v>
      </c>
      <c r="AH1325" s="94">
        <f t="shared" ca="1" si="277"/>
        <v>34</v>
      </c>
      <c r="AI1325" s="95">
        <f t="shared" si="285"/>
        <v>0</v>
      </c>
      <c r="AJ1325" s="95">
        <f t="shared" si="286"/>
        <v>0</v>
      </c>
      <c r="AK1325" s="96">
        <f t="shared" si="281"/>
        <v>0</v>
      </c>
      <c r="AL1325" s="96">
        <f t="shared" si="282"/>
        <v>0</v>
      </c>
    </row>
    <row r="1326" spans="2:38" s="97" customFormat="1" ht="39.6" x14ac:dyDescent="0.3">
      <c r="B1326" s="79">
        <f t="shared" si="283"/>
        <v>1323</v>
      </c>
      <c r="C1326" s="79"/>
      <c r="D1326" s="80" t="s">
        <v>95</v>
      </c>
      <c r="E1326" s="80"/>
      <c r="F1326" s="81"/>
      <c r="G1326" s="82" t="str">
        <f t="shared" si="284"/>
        <v xml:space="preserve">Группа от QF </v>
      </c>
      <c r="H1326" s="83"/>
      <c r="I1326" s="83"/>
      <c r="J1326" s="133"/>
      <c r="K1326" s="84"/>
      <c r="L1326" s="85"/>
      <c r="M1326" s="85"/>
      <c r="N1326" s="86"/>
      <c r="O1326" s="80"/>
      <c r="P1326" s="87"/>
      <c r="Q1326" s="88" t="str">
        <f t="shared" si="278"/>
        <v xml:space="preserve"> </v>
      </c>
      <c r="R1326" s="89"/>
      <c r="S1326" s="90" t="str">
        <f t="shared" si="279"/>
        <v xml:space="preserve"> </v>
      </c>
      <c r="T1326" s="90"/>
      <c r="U1326" s="90"/>
      <c r="V1326" s="90"/>
      <c r="W1326" s="90"/>
      <c r="X1326" s="87" t="s">
        <v>75</v>
      </c>
      <c r="Y1326" s="76"/>
      <c r="Z1326" s="91">
        <f t="shared" si="274"/>
        <v>0</v>
      </c>
      <c r="AA1326" s="88" t="str">
        <f t="shared" si="280"/>
        <v xml:space="preserve"> </v>
      </c>
      <c r="AB1326" s="91" t="str">
        <f t="shared" si="275"/>
        <v xml:space="preserve"> </v>
      </c>
      <c r="AC1326" s="78"/>
      <c r="AD1326" s="78"/>
      <c r="AE1326" s="78"/>
      <c r="AG1326" s="94" t="str">
        <f t="shared" si="276"/>
        <v>≤60</v>
      </c>
      <c r="AH1326" s="94">
        <f t="shared" ca="1" si="277"/>
        <v>23</v>
      </c>
      <c r="AI1326" s="95">
        <f t="shared" si="285"/>
        <v>0</v>
      </c>
      <c r="AJ1326" s="95">
        <f t="shared" si="286"/>
        <v>0</v>
      </c>
      <c r="AK1326" s="96">
        <f t="shared" si="281"/>
        <v>0</v>
      </c>
      <c r="AL1326" s="96">
        <f t="shared" si="282"/>
        <v>0</v>
      </c>
    </row>
    <row r="1327" spans="2:38" s="97" customFormat="1" ht="39.6" x14ac:dyDescent="0.3">
      <c r="B1327" s="79">
        <f t="shared" si="283"/>
        <v>1324</v>
      </c>
      <c r="C1327" s="79"/>
      <c r="D1327" s="80" t="s">
        <v>95</v>
      </c>
      <c r="E1327" s="80"/>
      <c r="F1327" s="81"/>
      <c r="G1327" s="82" t="str">
        <f t="shared" si="284"/>
        <v xml:space="preserve">Группа от QF </v>
      </c>
      <c r="H1327" s="83"/>
      <c r="I1327" s="83"/>
      <c r="J1327" s="133"/>
      <c r="K1327" s="84"/>
      <c r="L1327" s="85"/>
      <c r="M1327" s="85"/>
      <c r="N1327" s="86"/>
      <c r="O1327" s="80"/>
      <c r="P1327" s="87"/>
      <c r="Q1327" s="88" t="str">
        <f t="shared" si="278"/>
        <v xml:space="preserve"> </v>
      </c>
      <c r="R1327" s="89"/>
      <c r="S1327" s="90" t="str">
        <f t="shared" si="279"/>
        <v xml:space="preserve"> </v>
      </c>
      <c r="T1327" s="90"/>
      <c r="U1327" s="90"/>
      <c r="V1327" s="90"/>
      <c r="W1327" s="90"/>
      <c r="X1327" s="87" t="s">
        <v>75</v>
      </c>
      <c r="Y1327" s="76"/>
      <c r="Z1327" s="91">
        <f t="shared" si="274"/>
        <v>0</v>
      </c>
      <c r="AA1327" s="88" t="str">
        <f t="shared" si="280"/>
        <v xml:space="preserve"> </v>
      </c>
      <c r="AB1327" s="91" t="str">
        <f t="shared" si="275"/>
        <v xml:space="preserve"> </v>
      </c>
      <c r="AC1327" s="78"/>
      <c r="AD1327" s="78"/>
      <c r="AE1327" s="78"/>
      <c r="AG1327" s="94" t="str">
        <f t="shared" si="276"/>
        <v>≤60</v>
      </c>
      <c r="AH1327" s="94">
        <f t="shared" ca="1" si="277"/>
        <v>48</v>
      </c>
      <c r="AI1327" s="95">
        <f t="shared" si="285"/>
        <v>0</v>
      </c>
      <c r="AJ1327" s="95">
        <f t="shared" si="286"/>
        <v>0</v>
      </c>
      <c r="AK1327" s="96">
        <f t="shared" si="281"/>
        <v>0</v>
      </c>
      <c r="AL1327" s="96">
        <f t="shared" si="282"/>
        <v>0</v>
      </c>
    </row>
    <row r="1328" spans="2:38" s="97" customFormat="1" ht="39.6" x14ac:dyDescent="0.3">
      <c r="B1328" s="79">
        <f t="shared" si="283"/>
        <v>1325</v>
      </c>
      <c r="C1328" s="79"/>
      <c r="D1328" s="80" t="s">
        <v>95</v>
      </c>
      <c r="E1328" s="80"/>
      <c r="F1328" s="81"/>
      <c r="G1328" s="82" t="str">
        <f t="shared" si="284"/>
        <v xml:space="preserve">Группа от QF </v>
      </c>
      <c r="H1328" s="83"/>
      <c r="I1328" s="83"/>
      <c r="J1328" s="133"/>
      <c r="K1328" s="84"/>
      <c r="L1328" s="85"/>
      <c r="M1328" s="85"/>
      <c r="N1328" s="86"/>
      <c r="O1328" s="80"/>
      <c r="P1328" s="87"/>
      <c r="Q1328" s="88" t="str">
        <f t="shared" si="278"/>
        <v xml:space="preserve"> </v>
      </c>
      <c r="R1328" s="89"/>
      <c r="S1328" s="90" t="str">
        <f t="shared" si="279"/>
        <v xml:space="preserve"> </v>
      </c>
      <c r="T1328" s="90"/>
      <c r="U1328" s="90"/>
      <c r="V1328" s="90"/>
      <c r="W1328" s="90"/>
      <c r="X1328" s="87" t="s">
        <v>75</v>
      </c>
      <c r="Y1328" s="76"/>
      <c r="Z1328" s="91">
        <f t="shared" si="274"/>
        <v>0</v>
      </c>
      <c r="AA1328" s="88" t="str">
        <f t="shared" si="280"/>
        <v xml:space="preserve"> </v>
      </c>
      <c r="AB1328" s="91" t="str">
        <f t="shared" si="275"/>
        <v xml:space="preserve"> </v>
      </c>
      <c r="AC1328" s="78"/>
      <c r="AD1328" s="78"/>
      <c r="AE1328" s="78"/>
      <c r="AG1328" s="94" t="str">
        <f t="shared" si="276"/>
        <v>≤60</v>
      </c>
      <c r="AH1328" s="94">
        <f t="shared" ca="1" si="277"/>
        <v>32</v>
      </c>
      <c r="AI1328" s="95">
        <f t="shared" si="285"/>
        <v>0</v>
      </c>
      <c r="AJ1328" s="95">
        <f t="shared" si="286"/>
        <v>0</v>
      </c>
      <c r="AK1328" s="96">
        <f t="shared" si="281"/>
        <v>0</v>
      </c>
      <c r="AL1328" s="96">
        <f t="shared" si="282"/>
        <v>0</v>
      </c>
    </row>
    <row r="1329" spans="2:38" s="97" customFormat="1" ht="39.6" x14ac:dyDescent="0.3">
      <c r="B1329" s="79">
        <f t="shared" si="283"/>
        <v>1326</v>
      </c>
      <c r="C1329" s="79"/>
      <c r="D1329" s="80" t="s">
        <v>95</v>
      </c>
      <c r="E1329" s="80"/>
      <c r="F1329" s="81"/>
      <c r="G1329" s="82" t="str">
        <f t="shared" si="284"/>
        <v xml:space="preserve">Группа от QF </v>
      </c>
      <c r="H1329" s="83"/>
      <c r="I1329" s="83"/>
      <c r="J1329" s="133"/>
      <c r="K1329" s="84"/>
      <c r="L1329" s="85"/>
      <c r="M1329" s="85"/>
      <c r="N1329" s="86"/>
      <c r="O1329" s="80"/>
      <c r="P1329" s="87"/>
      <c r="Q1329" s="88" t="str">
        <f t="shared" si="278"/>
        <v xml:space="preserve"> </v>
      </c>
      <c r="R1329" s="89"/>
      <c r="S1329" s="90" t="str">
        <f t="shared" si="279"/>
        <v xml:space="preserve"> </v>
      </c>
      <c r="T1329" s="90"/>
      <c r="U1329" s="90"/>
      <c r="V1329" s="90"/>
      <c r="W1329" s="90"/>
      <c r="X1329" s="87" t="s">
        <v>75</v>
      </c>
      <c r="Y1329" s="76"/>
      <c r="Z1329" s="91">
        <f t="shared" si="274"/>
        <v>0</v>
      </c>
      <c r="AA1329" s="88" t="str">
        <f t="shared" si="280"/>
        <v xml:space="preserve"> </v>
      </c>
      <c r="AB1329" s="91" t="str">
        <f t="shared" si="275"/>
        <v xml:space="preserve"> </v>
      </c>
      <c r="AC1329" s="78"/>
      <c r="AD1329" s="78"/>
      <c r="AE1329" s="78"/>
      <c r="AG1329" s="94" t="str">
        <f t="shared" si="276"/>
        <v>≤60</v>
      </c>
      <c r="AH1329" s="94">
        <f t="shared" ca="1" si="277"/>
        <v>41</v>
      </c>
      <c r="AI1329" s="95">
        <f t="shared" si="285"/>
        <v>0</v>
      </c>
      <c r="AJ1329" s="95">
        <f t="shared" si="286"/>
        <v>0</v>
      </c>
      <c r="AK1329" s="96">
        <f t="shared" si="281"/>
        <v>0</v>
      </c>
      <c r="AL1329" s="96">
        <f t="shared" si="282"/>
        <v>0</v>
      </c>
    </row>
    <row r="1330" spans="2:38" s="97" customFormat="1" ht="39.6" x14ac:dyDescent="0.3">
      <c r="B1330" s="79">
        <f t="shared" si="283"/>
        <v>1327</v>
      </c>
      <c r="C1330" s="79"/>
      <c r="D1330" s="80" t="s">
        <v>95</v>
      </c>
      <c r="E1330" s="80"/>
      <c r="F1330" s="81"/>
      <c r="G1330" s="82" t="str">
        <f t="shared" si="284"/>
        <v xml:space="preserve">Группа от QF </v>
      </c>
      <c r="H1330" s="83"/>
      <c r="I1330" s="83"/>
      <c r="J1330" s="133"/>
      <c r="K1330" s="84"/>
      <c r="L1330" s="85"/>
      <c r="M1330" s="85"/>
      <c r="N1330" s="86"/>
      <c r="O1330" s="80"/>
      <c r="P1330" s="87"/>
      <c r="Q1330" s="88" t="str">
        <f t="shared" si="278"/>
        <v xml:space="preserve"> </v>
      </c>
      <c r="R1330" s="89"/>
      <c r="S1330" s="90" t="str">
        <f t="shared" si="279"/>
        <v xml:space="preserve"> </v>
      </c>
      <c r="T1330" s="90"/>
      <c r="U1330" s="90"/>
      <c r="V1330" s="90"/>
      <c r="W1330" s="90"/>
      <c r="X1330" s="87" t="s">
        <v>75</v>
      </c>
      <c r="Y1330" s="76"/>
      <c r="Z1330" s="91">
        <f t="shared" si="274"/>
        <v>0</v>
      </c>
      <c r="AA1330" s="88" t="str">
        <f t="shared" si="280"/>
        <v xml:space="preserve"> </v>
      </c>
      <c r="AB1330" s="91" t="str">
        <f t="shared" si="275"/>
        <v xml:space="preserve"> </v>
      </c>
      <c r="AC1330" s="78"/>
      <c r="AD1330" s="78"/>
      <c r="AE1330" s="78"/>
      <c r="AG1330" s="94" t="str">
        <f t="shared" si="276"/>
        <v>≤60</v>
      </c>
      <c r="AH1330" s="94">
        <f t="shared" ca="1" si="277"/>
        <v>46</v>
      </c>
      <c r="AI1330" s="95">
        <f t="shared" si="285"/>
        <v>0</v>
      </c>
      <c r="AJ1330" s="95">
        <f t="shared" si="286"/>
        <v>0</v>
      </c>
      <c r="AK1330" s="96">
        <f t="shared" si="281"/>
        <v>0</v>
      </c>
      <c r="AL1330" s="96">
        <f t="shared" si="282"/>
        <v>0</v>
      </c>
    </row>
    <row r="1331" spans="2:38" s="97" customFormat="1" ht="39.6" x14ac:dyDescent="0.3">
      <c r="B1331" s="79">
        <f t="shared" si="283"/>
        <v>1328</v>
      </c>
      <c r="C1331" s="79"/>
      <c r="D1331" s="80" t="s">
        <v>95</v>
      </c>
      <c r="E1331" s="80"/>
      <c r="F1331" s="81"/>
      <c r="G1331" s="82" t="str">
        <f t="shared" si="284"/>
        <v xml:space="preserve">Группа от QF </v>
      </c>
      <c r="H1331" s="83"/>
      <c r="I1331" s="83"/>
      <c r="J1331" s="133"/>
      <c r="K1331" s="84"/>
      <c r="L1331" s="85"/>
      <c r="M1331" s="85"/>
      <c r="N1331" s="86"/>
      <c r="O1331" s="80"/>
      <c r="P1331" s="87"/>
      <c r="Q1331" s="88" t="str">
        <f t="shared" si="278"/>
        <v xml:space="preserve"> </v>
      </c>
      <c r="R1331" s="89"/>
      <c r="S1331" s="90" t="str">
        <f t="shared" si="279"/>
        <v xml:space="preserve"> </v>
      </c>
      <c r="T1331" s="90"/>
      <c r="U1331" s="90"/>
      <c r="V1331" s="90"/>
      <c r="W1331" s="90"/>
      <c r="X1331" s="87" t="s">
        <v>75</v>
      </c>
      <c r="Y1331" s="76"/>
      <c r="Z1331" s="91">
        <f t="shared" si="274"/>
        <v>0</v>
      </c>
      <c r="AA1331" s="88" t="str">
        <f t="shared" si="280"/>
        <v xml:space="preserve"> </v>
      </c>
      <c r="AB1331" s="91" t="str">
        <f t="shared" si="275"/>
        <v xml:space="preserve"> </v>
      </c>
      <c r="AC1331" s="78"/>
      <c r="AD1331" s="78"/>
      <c r="AE1331" s="78"/>
      <c r="AG1331" s="94" t="str">
        <f t="shared" si="276"/>
        <v>≤60</v>
      </c>
      <c r="AH1331" s="94">
        <f t="shared" ca="1" si="277"/>
        <v>28</v>
      </c>
      <c r="AI1331" s="95">
        <f t="shared" si="285"/>
        <v>0</v>
      </c>
      <c r="AJ1331" s="95">
        <f t="shared" si="286"/>
        <v>0</v>
      </c>
      <c r="AK1331" s="96">
        <f t="shared" si="281"/>
        <v>0</v>
      </c>
      <c r="AL1331" s="96">
        <f t="shared" si="282"/>
        <v>0</v>
      </c>
    </row>
    <row r="1332" spans="2:38" s="97" customFormat="1" ht="39.6" x14ac:dyDescent="0.3">
      <c r="B1332" s="79">
        <f t="shared" si="283"/>
        <v>1329</v>
      </c>
      <c r="C1332" s="79"/>
      <c r="D1332" s="80" t="s">
        <v>95</v>
      </c>
      <c r="E1332" s="80"/>
      <c r="F1332" s="81"/>
      <c r="G1332" s="82" t="str">
        <f t="shared" si="284"/>
        <v xml:space="preserve">Группа от QF </v>
      </c>
      <c r="H1332" s="83"/>
      <c r="I1332" s="83"/>
      <c r="J1332" s="133"/>
      <c r="K1332" s="84"/>
      <c r="L1332" s="85"/>
      <c r="M1332" s="85"/>
      <c r="N1332" s="86"/>
      <c r="O1332" s="80"/>
      <c r="P1332" s="87"/>
      <c r="Q1332" s="88" t="str">
        <f t="shared" si="278"/>
        <v xml:space="preserve"> </v>
      </c>
      <c r="R1332" s="89"/>
      <c r="S1332" s="90" t="str">
        <f t="shared" si="279"/>
        <v xml:space="preserve"> </v>
      </c>
      <c r="T1332" s="90"/>
      <c r="U1332" s="90"/>
      <c r="V1332" s="90"/>
      <c r="W1332" s="90"/>
      <c r="X1332" s="87" t="s">
        <v>75</v>
      </c>
      <c r="Y1332" s="76"/>
      <c r="Z1332" s="91">
        <f t="shared" si="274"/>
        <v>0</v>
      </c>
      <c r="AA1332" s="88" t="str">
        <f t="shared" si="280"/>
        <v xml:space="preserve"> </v>
      </c>
      <c r="AB1332" s="91" t="str">
        <f t="shared" si="275"/>
        <v xml:space="preserve"> </v>
      </c>
      <c r="AC1332" s="78"/>
      <c r="AD1332" s="78"/>
      <c r="AE1332" s="78"/>
      <c r="AG1332" s="94" t="str">
        <f t="shared" si="276"/>
        <v>≤60</v>
      </c>
      <c r="AH1332" s="94">
        <f t="shared" ca="1" si="277"/>
        <v>46</v>
      </c>
      <c r="AI1332" s="95">
        <f t="shared" si="285"/>
        <v>0</v>
      </c>
      <c r="AJ1332" s="95">
        <f t="shared" si="286"/>
        <v>0</v>
      </c>
      <c r="AK1332" s="96">
        <f t="shared" si="281"/>
        <v>0</v>
      </c>
      <c r="AL1332" s="96">
        <f t="shared" si="282"/>
        <v>0</v>
      </c>
    </row>
    <row r="1333" spans="2:38" s="97" customFormat="1" ht="39.6" x14ac:dyDescent="0.3">
      <c r="B1333" s="79">
        <f t="shared" si="283"/>
        <v>1330</v>
      </c>
      <c r="C1333" s="79"/>
      <c r="D1333" s="80" t="s">
        <v>95</v>
      </c>
      <c r="E1333" s="80"/>
      <c r="F1333" s="81"/>
      <c r="G1333" s="82" t="str">
        <f t="shared" si="284"/>
        <v xml:space="preserve">Группа от QF </v>
      </c>
      <c r="H1333" s="83"/>
      <c r="I1333" s="83"/>
      <c r="J1333" s="133"/>
      <c r="K1333" s="84"/>
      <c r="L1333" s="85"/>
      <c r="M1333" s="85"/>
      <c r="N1333" s="86"/>
      <c r="O1333" s="80"/>
      <c r="P1333" s="87"/>
      <c r="Q1333" s="88" t="str">
        <f t="shared" si="278"/>
        <v xml:space="preserve"> </v>
      </c>
      <c r="R1333" s="89"/>
      <c r="S1333" s="90" t="str">
        <f t="shared" si="279"/>
        <v xml:space="preserve"> </v>
      </c>
      <c r="T1333" s="90"/>
      <c r="U1333" s="90"/>
      <c r="V1333" s="90"/>
      <c r="W1333" s="90"/>
      <c r="X1333" s="87" t="s">
        <v>75</v>
      </c>
      <c r="Y1333" s="76"/>
      <c r="Z1333" s="91">
        <f t="shared" si="274"/>
        <v>0</v>
      </c>
      <c r="AA1333" s="88" t="str">
        <f t="shared" si="280"/>
        <v xml:space="preserve"> </v>
      </c>
      <c r="AB1333" s="91" t="str">
        <f t="shared" si="275"/>
        <v xml:space="preserve"> </v>
      </c>
      <c r="AC1333" s="78"/>
      <c r="AD1333" s="78"/>
      <c r="AE1333" s="78"/>
      <c r="AG1333" s="94" t="str">
        <f t="shared" si="276"/>
        <v>≤60</v>
      </c>
      <c r="AH1333" s="94">
        <f t="shared" ca="1" si="277"/>
        <v>31</v>
      </c>
      <c r="AI1333" s="95">
        <f t="shared" si="285"/>
        <v>0</v>
      </c>
      <c r="AJ1333" s="95">
        <f t="shared" si="286"/>
        <v>0</v>
      </c>
      <c r="AK1333" s="96">
        <f t="shared" si="281"/>
        <v>0</v>
      </c>
      <c r="AL1333" s="96">
        <f t="shared" si="282"/>
        <v>0</v>
      </c>
    </row>
    <row r="1334" spans="2:38" s="97" customFormat="1" ht="39.6" x14ac:dyDescent="0.3">
      <c r="B1334" s="79">
        <f t="shared" si="283"/>
        <v>1331</v>
      </c>
      <c r="C1334" s="79"/>
      <c r="D1334" s="80" t="s">
        <v>95</v>
      </c>
      <c r="E1334" s="80"/>
      <c r="F1334" s="81"/>
      <c r="G1334" s="82" t="str">
        <f t="shared" si="284"/>
        <v xml:space="preserve">Группа от QF </v>
      </c>
      <c r="H1334" s="83"/>
      <c r="I1334" s="83"/>
      <c r="J1334" s="133"/>
      <c r="K1334" s="84"/>
      <c r="L1334" s="85"/>
      <c r="M1334" s="85"/>
      <c r="N1334" s="86"/>
      <c r="O1334" s="80"/>
      <c r="P1334" s="87"/>
      <c r="Q1334" s="88" t="str">
        <f t="shared" si="278"/>
        <v xml:space="preserve"> </v>
      </c>
      <c r="R1334" s="89"/>
      <c r="S1334" s="90" t="str">
        <f t="shared" si="279"/>
        <v xml:space="preserve"> </v>
      </c>
      <c r="T1334" s="90"/>
      <c r="U1334" s="90"/>
      <c r="V1334" s="90"/>
      <c r="W1334" s="90"/>
      <c r="X1334" s="87" t="s">
        <v>75</v>
      </c>
      <c r="Y1334" s="76"/>
      <c r="Z1334" s="91">
        <f t="shared" si="274"/>
        <v>0</v>
      </c>
      <c r="AA1334" s="88" t="str">
        <f t="shared" si="280"/>
        <v xml:space="preserve"> </v>
      </c>
      <c r="AB1334" s="91" t="str">
        <f t="shared" si="275"/>
        <v xml:space="preserve"> </v>
      </c>
      <c r="AC1334" s="78"/>
      <c r="AD1334" s="78"/>
      <c r="AE1334" s="78"/>
      <c r="AG1334" s="94" t="str">
        <f t="shared" si="276"/>
        <v>≤60</v>
      </c>
      <c r="AH1334" s="94">
        <f t="shared" ca="1" si="277"/>
        <v>22</v>
      </c>
      <c r="AI1334" s="95">
        <f t="shared" si="285"/>
        <v>0</v>
      </c>
      <c r="AJ1334" s="95">
        <f t="shared" si="286"/>
        <v>0</v>
      </c>
      <c r="AK1334" s="96">
        <f t="shared" si="281"/>
        <v>0</v>
      </c>
      <c r="AL1334" s="96">
        <f t="shared" si="282"/>
        <v>0</v>
      </c>
    </row>
    <row r="1335" spans="2:38" s="97" customFormat="1" ht="39.6" x14ac:dyDescent="0.3">
      <c r="B1335" s="79">
        <f t="shared" si="283"/>
        <v>1332</v>
      </c>
      <c r="C1335" s="79"/>
      <c r="D1335" s="80" t="s">
        <v>95</v>
      </c>
      <c r="E1335" s="80"/>
      <c r="F1335" s="81"/>
      <c r="G1335" s="82" t="str">
        <f t="shared" si="284"/>
        <v xml:space="preserve">Группа от QF </v>
      </c>
      <c r="H1335" s="83"/>
      <c r="I1335" s="83"/>
      <c r="J1335" s="133"/>
      <c r="K1335" s="84"/>
      <c r="L1335" s="85"/>
      <c r="M1335" s="85"/>
      <c r="N1335" s="86"/>
      <c r="O1335" s="80"/>
      <c r="P1335" s="87"/>
      <c r="Q1335" s="88" t="str">
        <f t="shared" si="278"/>
        <v xml:space="preserve"> </v>
      </c>
      <c r="R1335" s="89"/>
      <c r="S1335" s="90" t="str">
        <f t="shared" si="279"/>
        <v xml:space="preserve"> </v>
      </c>
      <c r="T1335" s="90"/>
      <c r="U1335" s="90"/>
      <c r="V1335" s="90"/>
      <c r="W1335" s="90"/>
      <c r="X1335" s="87" t="s">
        <v>75</v>
      </c>
      <c r="Y1335" s="76"/>
      <c r="Z1335" s="91">
        <f t="shared" si="274"/>
        <v>0</v>
      </c>
      <c r="AA1335" s="88" t="str">
        <f t="shared" si="280"/>
        <v xml:space="preserve"> </v>
      </c>
      <c r="AB1335" s="91" t="str">
        <f t="shared" si="275"/>
        <v xml:space="preserve"> </v>
      </c>
      <c r="AC1335" s="78"/>
      <c r="AD1335" s="78"/>
      <c r="AE1335" s="78"/>
      <c r="AG1335" s="94" t="str">
        <f t="shared" si="276"/>
        <v>≤60</v>
      </c>
      <c r="AH1335" s="94">
        <f t="shared" ca="1" si="277"/>
        <v>32</v>
      </c>
      <c r="AI1335" s="95">
        <f t="shared" si="285"/>
        <v>0</v>
      </c>
      <c r="AJ1335" s="95">
        <f t="shared" si="286"/>
        <v>0</v>
      </c>
      <c r="AK1335" s="96">
        <f t="shared" si="281"/>
        <v>0</v>
      </c>
      <c r="AL1335" s="96">
        <f t="shared" si="282"/>
        <v>0</v>
      </c>
    </row>
    <row r="1336" spans="2:38" s="97" customFormat="1" ht="39.6" x14ac:dyDescent="0.3">
      <c r="B1336" s="79">
        <f t="shared" si="283"/>
        <v>1333</v>
      </c>
      <c r="C1336" s="79"/>
      <c r="D1336" s="80" t="s">
        <v>95</v>
      </c>
      <c r="E1336" s="80"/>
      <c r="F1336" s="81"/>
      <c r="G1336" s="82" t="str">
        <f t="shared" si="284"/>
        <v xml:space="preserve">Группа от QF </v>
      </c>
      <c r="H1336" s="83"/>
      <c r="I1336" s="83"/>
      <c r="J1336" s="133"/>
      <c r="K1336" s="84"/>
      <c r="L1336" s="85"/>
      <c r="M1336" s="85"/>
      <c r="N1336" s="86"/>
      <c r="O1336" s="80"/>
      <c r="P1336" s="87"/>
      <c r="Q1336" s="88" t="str">
        <f t="shared" si="278"/>
        <v xml:space="preserve"> </v>
      </c>
      <c r="R1336" s="89"/>
      <c r="S1336" s="90" t="str">
        <f t="shared" si="279"/>
        <v xml:space="preserve"> </v>
      </c>
      <c r="T1336" s="90"/>
      <c r="U1336" s="90"/>
      <c r="V1336" s="90"/>
      <c r="W1336" s="90"/>
      <c r="X1336" s="87" t="s">
        <v>75</v>
      </c>
      <c r="Y1336" s="76"/>
      <c r="Z1336" s="91">
        <f t="shared" si="274"/>
        <v>0</v>
      </c>
      <c r="AA1336" s="88" t="str">
        <f t="shared" si="280"/>
        <v xml:space="preserve"> </v>
      </c>
      <c r="AB1336" s="91" t="str">
        <f t="shared" si="275"/>
        <v xml:space="preserve"> </v>
      </c>
      <c r="AC1336" s="78"/>
      <c r="AD1336" s="78"/>
      <c r="AE1336" s="78"/>
      <c r="AG1336" s="94" t="str">
        <f t="shared" si="276"/>
        <v>≤60</v>
      </c>
      <c r="AH1336" s="94">
        <f t="shared" ca="1" si="277"/>
        <v>39</v>
      </c>
      <c r="AI1336" s="95">
        <f t="shared" si="285"/>
        <v>0</v>
      </c>
      <c r="AJ1336" s="95">
        <f t="shared" si="286"/>
        <v>0</v>
      </c>
      <c r="AK1336" s="96">
        <f t="shared" si="281"/>
        <v>0</v>
      </c>
      <c r="AL1336" s="96">
        <f t="shared" si="282"/>
        <v>0</v>
      </c>
    </row>
    <row r="1337" spans="2:38" s="97" customFormat="1" ht="39.6" x14ac:dyDescent="0.3">
      <c r="B1337" s="79">
        <f t="shared" si="283"/>
        <v>1334</v>
      </c>
      <c r="C1337" s="79"/>
      <c r="D1337" s="80" t="s">
        <v>95</v>
      </c>
      <c r="E1337" s="80"/>
      <c r="F1337" s="81"/>
      <c r="G1337" s="82" t="str">
        <f t="shared" si="284"/>
        <v xml:space="preserve">Группа от QF </v>
      </c>
      <c r="H1337" s="83"/>
      <c r="I1337" s="83"/>
      <c r="J1337" s="133"/>
      <c r="K1337" s="84"/>
      <c r="L1337" s="85"/>
      <c r="M1337" s="85"/>
      <c r="N1337" s="86"/>
      <c r="O1337" s="80"/>
      <c r="P1337" s="87"/>
      <c r="Q1337" s="88" t="str">
        <f t="shared" si="278"/>
        <v xml:space="preserve"> </v>
      </c>
      <c r="R1337" s="89"/>
      <c r="S1337" s="90" t="str">
        <f t="shared" si="279"/>
        <v xml:space="preserve"> </v>
      </c>
      <c r="T1337" s="90"/>
      <c r="U1337" s="90"/>
      <c r="V1337" s="90"/>
      <c r="W1337" s="90"/>
      <c r="X1337" s="87" t="s">
        <v>75</v>
      </c>
      <c r="Y1337" s="76"/>
      <c r="Z1337" s="91">
        <f t="shared" si="274"/>
        <v>0</v>
      </c>
      <c r="AA1337" s="88" t="str">
        <f t="shared" si="280"/>
        <v xml:space="preserve"> </v>
      </c>
      <c r="AB1337" s="91" t="str">
        <f t="shared" si="275"/>
        <v xml:space="preserve"> </v>
      </c>
      <c r="AC1337" s="78"/>
      <c r="AD1337" s="78"/>
      <c r="AE1337" s="78"/>
      <c r="AG1337" s="94" t="str">
        <f t="shared" si="276"/>
        <v>≤60</v>
      </c>
      <c r="AH1337" s="94">
        <f t="shared" ca="1" si="277"/>
        <v>36</v>
      </c>
      <c r="AI1337" s="95">
        <f t="shared" si="285"/>
        <v>0</v>
      </c>
      <c r="AJ1337" s="95">
        <f t="shared" si="286"/>
        <v>0</v>
      </c>
      <c r="AK1337" s="96">
        <f t="shared" si="281"/>
        <v>0</v>
      </c>
      <c r="AL1337" s="96">
        <f t="shared" si="282"/>
        <v>0</v>
      </c>
    </row>
    <row r="1338" spans="2:38" s="97" customFormat="1" ht="39.6" x14ac:dyDescent="0.3">
      <c r="B1338" s="79">
        <f t="shared" si="283"/>
        <v>1335</v>
      </c>
      <c r="C1338" s="79"/>
      <c r="D1338" s="80" t="s">
        <v>95</v>
      </c>
      <c r="E1338" s="80"/>
      <c r="F1338" s="81"/>
      <c r="G1338" s="82" t="str">
        <f t="shared" si="284"/>
        <v xml:space="preserve">Группа от QF </v>
      </c>
      <c r="H1338" s="83"/>
      <c r="I1338" s="83"/>
      <c r="J1338" s="133"/>
      <c r="K1338" s="84"/>
      <c r="L1338" s="85"/>
      <c r="M1338" s="85"/>
      <c r="N1338" s="86"/>
      <c r="O1338" s="80"/>
      <c r="P1338" s="87"/>
      <c r="Q1338" s="88" t="str">
        <f t="shared" si="278"/>
        <v xml:space="preserve"> </v>
      </c>
      <c r="R1338" s="89"/>
      <c r="S1338" s="90" t="str">
        <f t="shared" si="279"/>
        <v xml:space="preserve"> </v>
      </c>
      <c r="T1338" s="90"/>
      <c r="U1338" s="90"/>
      <c r="V1338" s="90"/>
      <c r="W1338" s="90"/>
      <c r="X1338" s="87" t="s">
        <v>75</v>
      </c>
      <c r="Y1338" s="76"/>
      <c r="Z1338" s="91">
        <f t="shared" si="274"/>
        <v>0</v>
      </c>
      <c r="AA1338" s="88" t="str">
        <f t="shared" si="280"/>
        <v xml:space="preserve"> </v>
      </c>
      <c r="AB1338" s="91" t="str">
        <f t="shared" si="275"/>
        <v xml:space="preserve"> </v>
      </c>
      <c r="AC1338" s="78"/>
      <c r="AD1338" s="78"/>
      <c r="AE1338" s="78"/>
      <c r="AG1338" s="94" t="str">
        <f t="shared" si="276"/>
        <v>≤60</v>
      </c>
      <c r="AH1338" s="94">
        <f t="shared" ca="1" si="277"/>
        <v>25</v>
      </c>
      <c r="AI1338" s="95">
        <f t="shared" si="285"/>
        <v>0</v>
      </c>
      <c r="AJ1338" s="95">
        <f t="shared" si="286"/>
        <v>0</v>
      </c>
      <c r="AK1338" s="96">
        <f t="shared" si="281"/>
        <v>0</v>
      </c>
      <c r="AL1338" s="96">
        <f t="shared" si="282"/>
        <v>0</v>
      </c>
    </row>
    <row r="1339" spans="2:38" s="97" customFormat="1" ht="39.6" x14ac:dyDescent="0.3">
      <c r="B1339" s="79">
        <f t="shared" si="283"/>
        <v>1336</v>
      </c>
      <c r="C1339" s="79"/>
      <c r="D1339" s="80" t="s">
        <v>95</v>
      </c>
      <c r="E1339" s="80"/>
      <c r="F1339" s="81"/>
      <c r="G1339" s="82" t="str">
        <f t="shared" si="284"/>
        <v xml:space="preserve">Группа от QF </v>
      </c>
      <c r="H1339" s="83"/>
      <c r="I1339" s="83"/>
      <c r="J1339" s="133"/>
      <c r="K1339" s="84"/>
      <c r="L1339" s="85"/>
      <c r="M1339" s="85"/>
      <c r="N1339" s="86"/>
      <c r="O1339" s="80"/>
      <c r="P1339" s="87"/>
      <c r="Q1339" s="88" t="str">
        <f t="shared" si="278"/>
        <v xml:space="preserve"> </v>
      </c>
      <c r="R1339" s="89"/>
      <c r="S1339" s="90" t="str">
        <f t="shared" si="279"/>
        <v xml:space="preserve"> </v>
      </c>
      <c r="T1339" s="90"/>
      <c r="U1339" s="90"/>
      <c r="V1339" s="90"/>
      <c r="W1339" s="90"/>
      <c r="X1339" s="87" t="s">
        <v>75</v>
      </c>
      <c r="Y1339" s="76"/>
      <c r="Z1339" s="91">
        <f t="shared" si="274"/>
        <v>0</v>
      </c>
      <c r="AA1339" s="88" t="str">
        <f t="shared" si="280"/>
        <v xml:space="preserve"> </v>
      </c>
      <c r="AB1339" s="91" t="str">
        <f t="shared" si="275"/>
        <v xml:space="preserve"> </v>
      </c>
      <c r="AC1339" s="78"/>
      <c r="AD1339" s="78"/>
      <c r="AE1339" s="78"/>
      <c r="AG1339" s="94" t="str">
        <f t="shared" si="276"/>
        <v>≤60</v>
      </c>
      <c r="AH1339" s="94">
        <f t="shared" ca="1" si="277"/>
        <v>49</v>
      </c>
      <c r="AI1339" s="95">
        <f t="shared" si="285"/>
        <v>0</v>
      </c>
      <c r="AJ1339" s="95">
        <f t="shared" si="286"/>
        <v>0</v>
      </c>
      <c r="AK1339" s="96">
        <f t="shared" si="281"/>
        <v>0</v>
      </c>
      <c r="AL1339" s="96">
        <f t="shared" si="282"/>
        <v>0</v>
      </c>
    </row>
    <row r="1340" spans="2:38" s="97" customFormat="1" ht="39.6" x14ac:dyDescent="0.3">
      <c r="B1340" s="79">
        <f t="shared" si="283"/>
        <v>1337</v>
      </c>
      <c r="C1340" s="79"/>
      <c r="D1340" s="80" t="s">
        <v>95</v>
      </c>
      <c r="E1340" s="80"/>
      <c r="F1340" s="81"/>
      <c r="G1340" s="82" t="str">
        <f t="shared" si="284"/>
        <v xml:space="preserve">Группа от QF </v>
      </c>
      <c r="H1340" s="83"/>
      <c r="I1340" s="83"/>
      <c r="J1340" s="133"/>
      <c r="K1340" s="84"/>
      <c r="L1340" s="85"/>
      <c r="M1340" s="85"/>
      <c r="N1340" s="86"/>
      <c r="O1340" s="80"/>
      <c r="P1340" s="87"/>
      <c r="Q1340" s="88" t="str">
        <f t="shared" si="278"/>
        <v xml:space="preserve"> </v>
      </c>
      <c r="R1340" s="89"/>
      <c r="S1340" s="90" t="str">
        <f t="shared" si="279"/>
        <v xml:space="preserve"> </v>
      </c>
      <c r="T1340" s="90"/>
      <c r="U1340" s="90"/>
      <c r="V1340" s="90"/>
      <c r="W1340" s="90"/>
      <c r="X1340" s="87" t="s">
        <v>75</v>
      </c>
      <c r="Y1340" s="76"/>
      <c r="Z1340" s="91">
        <f t="shared" si="274"/>
        <v>0</v>
      </c>
      <c r="AA1340" s="88" t="str">
        <f t="shared" si="280"/>
        <v xml:space="preserve"> </v>
      </c>
      <c r="AB1340" s="91" t="str">
        <f t="shared" si="275"/>
        <v xml:space="preserve"> </v>
      </c>
      <c r="AC1340" s="78"/>
      <c r="AD1340" s="78"/>
      <c r="AE1340" s="78"/>
      <c r="AG1340" s="94" t="str">
        <f t="shared" si="276"/>
        <v>≤60</v>
      </c>
      <c r="AH1340" s="94">
        <f t="shared" ca="1" si="277"/>
        <v>30</v>
      </c>
      <c r="AI1340" s="95">
        <f t="shared" si="285"/>
        <v>0</v>
      </c>
      <c r="AJ1340" s="95">
        <f t="shared" si="286"/>
        <v>0</v>
      </c>
      <c r="AK1340" s="96">
        <f t="shared" si="281"/>
        <v>0</v>
      </c>
      <c r="AL1340" s="96">
        <f t="shared" si="282"/>
        <v>0</v>
      </c>
    </row>
    <row r="1341" spans="2:38" s="97" customFormat="1" ht="39.6" x14ac:dyDescent="0.3">
      <c r="B1341" s="79">
        <f t="shared" si="283"/>
        <v>1338</v>
      </c>
      <c r="C1341" s="79"/>
      <c r="D1341" s="80" t="s">
        <v>95</v>
      </c>
      <c r="E1341" s="80"/>
      <c r="F1341" s="81"/>
      <c r="G1341" s="82" t="str">
        <f t="shared" si="284"/>
        <v xml:space="preserve">Группа от QF </v>
      </c>
      <c r="H1341" s="83"/>
      <c r="I1341" s="83"/>
      <c r="J1341" s="133"/>
      <c r="K1341" s="84"/>
      <c r="L1341" s="85"/>
      <c r="M1341" s="85"/>
      <c r="N1341" s="86"/>
      <c r="O1341" s="80"/>
      <c r="P1341" s="87"/>
      <c r="Q1341" s="88" t="str">
        <f t="shared" si="278"/>
        <v xml:space="preserve"> </v>
      </c>
      <c r="R1341" s="89"/>
      <c r="S1341" s="90" t="str">
        <f t="shared" si="279"/>
        <v xml:space="preserve"> </v>
      </c>
      <c r="T1341" s="90"/>
      <c r="U1341" s="90"/>
      <c r="V1341" s="90"/>
      <c r="W1341" s="90"/>
      <c r="X1341" s="87" t="s">
        <v>75</v>
      </c>
      <c r="Y1341" s="76"/>
      <c r="Z1341" s="91">
        <f t="shared" si="274"/>
        <v>0</v>
      </c>
      <c r="AA1341" s="88" t="str">
        <f t="shared" si="280"/>
        <v xml:space="preserve"> </v>
      </c>
      <c r="AB1341" s="91" t="str">
        <f t="shared" si="275"/>
        <v xml:space="preserve"> </v>
      </c>
      <c r="AC1341" s="78"/>
      <c r="AD1341" s="78"/>
      <c r="AE1341" s="78"/>
      <c r="AG1341" s="94" t="str">
        <f t="shared" si="276"/>
        <v>≤60</v>
      </c>
      <c r="AH1341" s="94">
        <f t="shared" ca="1" si="277"/>
        <v>24</v>
      </c>
      <c r="AI1341" s="95">
        <f t="shared" si="285"/>
        <v>0</v>
      </c>
      <c r="AJ1341" s="95">
        <f t="shared" si="286"/>
        <v>0</v>
      </c>
      <c r="AK1341" s="96">
        <f t="shared" si="281"/>
        <v>0</v>
      </c>
      <c r="AL1341" s="96">
        <f t="shared" si="282"/>
        <v>0</v>
      </c>
    </row>
    <row r="1342" spans="2:38" s="97" customFormat="1" ht="39.6" x14ac:dyDescent="0.3">
      <c r="B1342" s="79">
        <f t="shared" si="283"/>
        <v>1339</v>
      </c>
      <c r="C1342" s="79"/>
      <c r="D1342" s="80" t="s">
        <v>95</v>
      </c>
      <c r="E1342" s="80"/>
      <c r="F1342" s="81"/>
      <c r="G1342" s="82" t="str">
        <f t="shared" si="284"/>
        <v xml:space="preserve">Группа от QF </v>
      </c>
      <c r="H1342" s="83"/>
      <c r="I1342" s="83"/>
      <c r="J1342" s="133"/>
      <c r="K1342" s="84"/>
      <c r="L1342" s="85"/>
      <c r="M1342" s="85"/>
      <c r="N1342" s="86"/>
      <c r="O1342" s="80"/>
      <c r="P1342" s="87"/>
      <c r="Q1342" s="88" t="str">
        <f t="shared" si="278"/>
        <v xml:space="preserve"> </v>
      </c>
      <c r="R1342" s="89"/>
      <c r="S1342" s="90" t="str">
        <f t="shared" si="279"/>
        <v xml:space="preserve"> </v>
      </c>
      <c r="T1342" s="90"/>
      <c r="U1342" s="90"/>
      <c r="V1342" s="90"/>
      <c r="W1342" s="90"/>
      <c r="X1342" s="87" t="s">
        <v>75</v>
      </c>
      <c r="Y1342" s="76"/>
      <c r="Z1342" s="91">
        <f t="shared" si="274"/>
        <v>0</v>
      </c>
      <c r="AA1342" s="88" t="str">
        <f t="shared" si="280"/>
        <v xml:space="preserve"> </v>
      </c>
      <c r="AB1342" s="91" t="str">
        <f t="shared" si="275"/>
        <v xml:space="preserve"> </v>
      </c>
      <c r="AC1342" s="78"/>
      <c r="AD1342" s="78"/>
      <c r="AE1342" s="78"/>
      <c r="AG1342" s="94" t="str">
        <f t="shared" si="276"/>
        <v>≤60</v>
      </c>
      <c r="AH1342" s="94">
        <f t="shared" ca="1" si="277"/>
        <v>47</v>
      </c>
      <c r="AI1342" s="95">
        <f t="shared" si="285"/>
        <v>0</v>
      </c>
      <c r="AJ1342" s="95">
        <f t="shared" si="286"/>
        <v>0</v>
      </c>
      <c r="AK1342" s="96">
        <f t="shared" si="281"/>
        <v>0</v>
      </c>
      <c r="AL1342" s="96">
        <f t="shared" si="282"/>
        <v>0</v>
      </c>
    </row>
    <row r="1343" spans="2:38" s="97" customFormat="1" ht="39.6" x14ac:dyDescent="0.3">
      <c r="B1343" s="79">
        <f t="shared" si="283"/>
        <v>1340</v>
      </c>
      <c r="C1343" s="79"/>
      <c r="D1343" s="80" t="s">
        <v>95</v>
      </c>
      <c r="E1343" s="80"/>
      <c r="F1343" s="81"/>
      <c r="G1343" s="82" t="str">
        <f t="shared" si="284"/>
        <v xml:space="preserve">Группа от QF </v>
      </c>
      <c r="H1343" s="83"/>
      <c r="I1343" s="83"/>
      <c r="J1343" s="133"/>
      <c r="K1343" s="84"/>
      <c r="L1343" s="85"/>
      <c r="M1343" s="85"/>
      <c r="N1343" s="86"/>
      <c r="O1343" s="80"/>
      <c r="P1343" s="87"/>
      <c r="Q1343" s="88" t="str">
        <f t="shared" si="278"/>
        <v xml:space="preserve"> </v>
      </c>
      <c r="R1343" s="89"/>
      <c r="S1343" s="90" t="str">
        <f t="shared" si="279"/>
        <v xml:space="preserve"> </v>
      </c>
      <c r="T1343" s="90"/>
      <c r="U1343" s="90"/>
      <c r="V1343" s="90"/>
      <c r="W1343" s="90"/>
      <c r="X1343" s="87" t="s">
        <v>75</v>
      </c>
      <c r="Y1343" s="76"/>
      <c r="Z1343" s="91">
        <f t="shared" si="274"/>
        <v>0</v>
      </c>
      <c r="AA1343" s="88" t="str">
        <f t="shared" si="280"/>
        <v xml:space="preserve"> </v>
      </c>
      <c r="AB1343" s="91" t="str">
        <f t="shared" si="275"/>
        <v xml:space="preserve"> </v>
      </c>
      <c r="AC1343" s="78"/>
      <c r="AD1343" s="78"/>
      <c r="AE1343" s="78"/>
      <c r="AG1343" s="94" t="str">
        <f t="shared" si="276"/>
        <v>≤60</v>
      </c>
      <c r="AH1343" s="94">
        <f t="shared" ca="1" si="277"/>
        <v>39</v>
      </c>
      <c r="AI1343" s="95">
        <f t="shared" si="285"/>
        <v>0</v>
      </c>
      <c r="AJ1343" s="95">
        <f t="shared" si="286"/>
        <v>0</v>
      </c>
      <c r="AK1343" s="96">
        <f t="shared" si="281"/>
        <v>0</v>
      </c>
      <c r="AL1343" s="96">
        <f t="shared" si="282"/>
        <v>0</v>
      </c>
    </row>
    <row r="1344" spans="2:38" s="97" customFormat="1" ht="39.6" x14ac:dyDescent="0.3">
      <c r="B1344" s="79">
        <f t="shared" si="283"/>
        <v>1341</v>
      </c>
      <c r="C1344" s="79"/>
      <c r="D1344" s="80" t="s">
        <v>95</v>
      </c>
      <c r="E1344" s="80"/>
      <c r="F1344" s="81"/>
      <c r="G1344" s="82" t="str">
        <f t="shared" si="284"/>
        <v xml:space="preserve">Группа от QF </v>
      </c>
      <c r="H1344" s="83"/>
      <c r="I1344" s="83"/>
      <c r="J1344" s="133"/>
      <c r="K1344" s="84"/>
      <c r="L1344" s="85"/>
      <c r="M1344" s="85"/>
      <c r="N1344" s="86"/>
      <c r="O1344" s="80"/>
      <c r="P1344" s="87"/>
      <c r="Q1344" s="88" t="str">
        <f t="shared" si="278"/>
        <v xml:space="preserve"> </v>
      </c>
      <c r="R1344" s="89"/>
      <c r="S1344" s="90" t="str">
        <f t="shared" si="279"/>
        <v xml:space="preserve"> </v>
      </c>
      <c r="T1344" s="90"/>
      <c r="U1344" s="90"/>
      <c r="V1344" s="90"/>
      <c r="W1344" s="90"/>
      <c r="X1344" s="87" t="s">
        <v>75</v>
      </c>
      <c r="Y1344" s="76"/>
      <c r="Z1344" s="91">
        <f t="shared" si="274"/>
        <v>0</v>
      </c>
      <c r="AA1344" s="88" t="str">
        <f t="shared" si="280"/>
        <v xml:space="preserve"> </v>
      </c>
      <c r="AB1344" s="91" t="str">
        <f t="shared" si="275"/>
        <v xml:space="preserve"> </v>
      </c>
      <c r="AC1344" s="78"/>
      <c r="AD1344" s="78"/>
      <c r="AE1344" s="78"/>
      <c r="AG1344" s="94" t="str">
        <f t="shared" si="276"/>
        <v>≤60</v>
      </c>
      <c r="AH1344" s="94">
        <f t="shared" ca="1" si="277"/>
        <v>39</v>
      </c>
      <c r="AI1344" s="95">
        <f t="shared" si="285"/>
        <v>0</v>
      </c>
      <c r="AJ1344" s="95">
        <f t="shared" si="286"/>
        <v>0</v>
      </c>
      <c r="AK1344" s="96">
        <f t="shared" si="281"/>
        <v>0</v>
      </c>
      <c r="AL1344" s="96">
        <f t="shared" si="282"/>
        <v>0</v>
      </c>
    </row>
    <row r="1345" spans="2:38" s="97" customFormat="1" ht="39.6" x14ac:dyDescent="0.3">
      <c r="B1345" s="79">
        <f t="shared" si="283"/>
        <v>1342</v>
      </c>
      <c r="C1345" s="79"/>
      <c r="D1345" s="80" t="s">
        <v>95</v>
      </c>
      <c r="E1345" s="80"/>
      <c r="F1345" s="81"/>
      <c r="G1345" s="82" t="str">
        <f t="shared" si="284"/>
        <v xml:space="preserve">Группа от QF </v>
      </c>
      <c r="H1345" s="83"/>
      <c r="I1345" s="83"/>
      <c r="J1345" s="133"/>
      <c r="K1345" s="84"/>
      <c r="L1345" s="85"/>
      <c r="M1345" s="85"/>
      <c r="N1345" s="86"/>
      <c r="O1345" s="80"/>
      <c r="P1345" s="87"/>
      <c r="Q1345" s="88" t="str">
        <f t="shared" si="278"/>
        <v xml:space="preserve"> </v>
      </c>
      <c r="R1345" s="89"/>
      <c r="S1345" s="90" t="str">
        <f t="shared" si="279"/>
        <v xml:space="preserve"> </v>
      </c>
      <c r="T1345" s="90"/>
      <c r="U1345" s="90"/>
      <c r="V1345" s="90"/>
      <c r="W1345" s="90"/>
      <c r="X1345" s="87" t="s">
        <v>75</v>
      </c>
      <c r="Y1345" s="76"/>
      <c r="Z1345" s="91">
        <f t="shared" si="274"/>
        <v>0</v>
      </c>
      <c r="AA1345" s="88" t="str">
        <f t="shared" si="280"/>
        <v xml:space="preserve"> </v>
      </c>
      <c r="AB1345" s="91" t="str">
        <f t="shared" si="275"/>
        <v xml:space="preserve"> </v>
      </c>
      <c r="AC1345" s="78"/>
      <c r="AD1345" s="78"/>
      <c r="AE1345" s="78"/>
      <c r="AG1345" s="94" t="str">
        <f t="shared" si="276"/>
        <v>≤60</v>
      </c>
      <c r="AH1345" s="94">
        <f t="shared" ca="1" si="277"/>
        <v>23</v>
      </c>
      <c r="AI1345" s="95">
        <f t="shared" si="285"/>
        <v>0</v>
      </c>
      <c r="AJ1345" s="95">
        <f t="shared" si="286"/>
        <v>0</v>
      </c>
      <c r="AK1345" s="96">
        <f t="shared" si="281"/>
        <v>0</v>
      </c>
      <c r="AL1345" s="96">
        <f t="shared" si="282"/>
        <v>0</v>
      </c>
    </row>
    <row r="1346" spans="2:38" s="97" customFormat="1" ht="39.6" x14ac:dyDescent="0.3">
      <c r="B1346" s="79">
        <f t="shared" si="283"/>
        <v>1343</v>
      </c>
      <c r="C1346" s="79"/>
      <c r="D1346" s="80" t="s">
        <v>95</v>
      </c>
      <c r="E1346" s="80"/>
      <c r="F1346" s="81"/>
      <c r="G1346" s="82" t="str">
        <f t="shared" si="284"/>
        <v xml:space="preserve">Группа от QF </v>
      </c>
      <c r="H1346" s="83"/>
      <c r="I1346" s="83"/>
      <c r="J1346" s="133"/>
      <c r="K1346" s="84"/>
      <c r="L1346" s="85"/>
      <c r="M1346" s="85"/>
      <c r="N1346" s="86"/>
      <c r="O1346" s="80"/>
      <c r="P1346" s="87"/>
      <c r="Q1346" s="88" t="str">
        <f t="shared" si="278"/>
        <v xml:space="preserve"> </v>
      </c>
      <c r="R1346" s="89"/>
      <c r="S1346" s="90" t="str">
        <f t="shared" si="279"/>
        <v xml:space="preserve"> </v>
      </c>
      <c r="T1346" s="90"/>
      <c r="U1346" s="90"/>
      <c r="V1346" s="90"/>
      <c r="W1346" s="90"/>
      <c r="X1346" s="87" t="s">
        <v>75</v>
      </c>
      <c r="Y1346" s="76"/>
      <c r="Z1346" s="91">
        <f t="shared" si="274"/>
        <v>0</v>
      </c>
      <c r="AA1346" s="88" t="str">
        <f t="shared" si="280"/>
        <v xml:space="preserve"> </v>
      </c>
      <c r="AB1346" s="91" t="str">
        <f t="shared" si="275"/>
        <v xml:space="preserve"> </v>
      </c>
      <c r="AC1346" s="78"/>
      <c r="AD1346" s="78"/>
      <c r="AE1346" s="78"/>
      <c r="AG1346" s="94" t="str">
        <f t="shared" si="276"/>
        <v>≤60</v>
      </c>
      <c r="AH1346" s="94">
        <f t="shared" ca="1" si="277"/>
        <v>50</v>
      </c>
      <c r="AI1346" s="95">
        <f t="shared" si="285"/>
        <v>0</v>
      </c>
      <c r="AJ1346" s="95">
        <f t="shared" si="286"/>
        <v>0</v>
      </c>
      <c r="AK1346" s="96">
        <f t="shared" si="281"/>
        <v>0</v>
      </c>
      <c r="AL1346" s="96">
        <f t="shared" si="282"/>
        <v>0</v>
      </c>
    </row>
    <row r="1347" spans="2:38" s="97" customFormat="1" ht="39.6" x14ac:dyDescent="0.3">
      <c r="B1347" s="79">
        <f t="shared" si="283"/>
        <v>1344</v>
      </c>
      <c r="C1347" s="79"/>
      <c r="D1347" s="80" t="s">
        <v>95</v>
      </c>
      <c r="E1347" s="80"/>
      <c r="F1347" s="81"/>
      <c r="G1347" s="82" t="str">
        <f t="shared" si="284"/>
        <v xml:space="preserve">Группа от QF </v>
      </c>
      <c r="H1347" s="83"/>
      <c r="I1347" s="83"/>
      <c r="J1347" s="133"/>
      <c r="K1347" s="84"/>
      <c r="L1347" s="85"/>
      <c r="M1347" s="85"/>
      <c r="N1347" s="86"/>
      <c r="O1347" s="80"/>
      <c r="P1347" s="87"/>
      <c r="Q1347" s="88" t="str">
        <f t="shared" si="278"/>
        <v xml:space="preserve"> </v>
      </c>
      <c r="R1347" s="89"/>
      <c r="S1347" s="90" t="str">
        <f t="shared" si="279"/>
        <v xml:space="preserve"> </v>
      </c>
      <c r="T1347" s="90"/>
      <c r="U1347" s="90"/>
      <c r="V1347" s="90"/>
      <c r="W1347" s="90"/>
      <c r="X1347" s="87" t="s">
        <v>75</v>
      </c>
      <c r="Y1347" s="76"/>
      <c r="Z1347" s="91">
        <f t="shared" ref="Z1347:Z1410" si="287">IF(R1347=$AC$1,J1347*3,IF(R1347=$AD$1,J1347*5,IF(R1347=$AE$1,J1347*8,IF(R1347=$AF$1,J1347*12*0.75,0))))</f>
        <v>0</v>
      </c>
      <c r="AA1347" s="88" t="str">
        <f t="shared" si="280"/>
        <v xml:space="preserve"> </v>
      </c>
      <c r="AB1347" s="91" t="str">
        <f t="shared" ref="AB1347:AB1410" si="288">IF(R1347=$AC$1,J1347*5,IF(R1347=$AD$1,J1347*10,IF(R1347=$AE$1,J1347*10,IF(R1347=$AF$1,J1347*12," "))))</f>
        <v xml:space="preserve"> </v>
      </c>
      <c r="AC1347" s="78"/>
      <c r="AD1347" s="78"/>
      <c r="AE1347" s="78"/>
      <c r="AG1347" s="94" t="str">
        <f t="shared" ref="AG1347:AG1410" si="289">IF(J1347&gt;63,"≤120","≤60")</f>
        <v>≤60</v>
      </c>
      <c r="AH1347" s="94">
        <f t="shared" ref="AH1347:AH1410" ca="1" si="290">IF(J1347&lt;63,RANDBETWEEN(20,50),RANDBETWEEN(60,110))</f>
        <v>25</v>
      </c>
      <c r="AI1347" s="95">
        <f t="shared" si="285"/>
        <v>0</v>
      </c>
      <c r="AJ1347" s="95">
        <f t="shared" si="286"/>
        <v>0</v>
      </c>
      <c r="AK1347" s="96">
        <f t="shared" si="281"/>
        <v>0</v>
      </c>
      <c r="AL1347" s="96">
        <f t="shared" si="282"/>
        <v>0</v>
      </c>
    </row>
    <row r="1348" spans="2:38" s="97" customFormat="1" ht="39.6" x14ac:dyDescent="0.3">
      <c r="B1348" s="79">
        <f t="shared" si="283"/>
        <v>1345</v>
      </c>
      <c r="C1348" s="79"/>
      <c r="D1348" s="80" t="s">
        <v>95</v>
      </c>
      <c r="E1348" s="80"/>
      <c r="F1348" s="81"/>
      <c r="G1348" s="82" t="str">
        <f t="shared" si="284"/>
        <v xml:space="preserve">Группа от QF </v>
      </c>
      <c r="H1348" s="83"/>
      <c r="I1348" s="83"/>
      <c r="J1348" s="133"/>
      <c r="K1348" s="84"/>
      <c r="L1348" s="85"/>
      <c r="M1348" s="85"/>
      <c r="N1348" s="86"/>
      <c r="O1348" s="80"/>
      <c r="P1348" s="87"/>
      <c r="Q1348" s="88" t="str">
        <f t="shared" ref="Q1348:Q1411" si="291">IF(Z1348=0," ","-")</f>
        <v xml:space="preserve"> </v>
      </c>
      <c r="R1348" s="89"/>
      <c r="S1348" s="90" t="str">
        <f t="shared" ref="S1348:S1411" si="292">IF(Z1348=0," ","-")</f>
        <v xml:space="preserve"> </v>
      </c>
      <c r="T1348" s="90"/>
      <c r="U1348" s="90"/>
      <c r="V1348" s="90"/>
      <c r="W1348" s="90"/>
      <c r="X1348" s="87" t="s">
        <v>75</v>
      </c>
      <c r="Y1348" s="76"/>
      <c r="Z1348" s="91">
        <f t="shared" si="287"/>
        <v>0</v>
      </c>
      <c r="AA1348" s="88" t="str">
        <f t="shared" ref="AA1348:AA1411" si="293">IF(Z1348=0," ","-")</f>
        <v xml:space="preserve"> </v>
      </c>
      <c r="AB1348" s="91" t="str">
        <f t="shared" si="288"/>
        <v xml:space="preserve"> </v>
      </c>
      <c r="AC1348" s="78"/>
      <c r="AD1348" s="78"/>
      <c r="AE1348" s="78"/>
      <c r="AG1348" s="94" t="str">
        <f t="shared" si="289"/>
        <v>≤60</v>
      </c>
      <c r="AH1348" s="94">
        <f t="shared" ca="1" si="290"/>
        <v>22</v>
      </c>
      <c r="AI1348" s="95">
        <f t="shared" si="285"/>
        <v>0</v>
      </c>
      <c r="AJ1348" s="95">
        <f t="shared" si="286"/>
        <v>0</v>
      </c>
      <c r="AK1348" s="96">
        <f t="shared" ref="AK1348:AK1411" si="294">ROUND(J1348*1.13,0)</f>
        <v>0</v>
      </c>
      <c r="AL1348" s="96">
        <f t="shared" ref="AL1348:AL1411" si="295">ROUND(J1348*1.45,0)</f>
        <v>0</v>
      </c>
    </row>
    <row r="1349" spans="2:38" s="97" customFormat="1" ht="39.6" x14ac:dyDescent="0.3">
      <c r="B1349" s="79">
        <f t="shared" si="283"/>
        <v>1346</v>
      </c>
      <c r="C1349" s="79"/>
      <c r="D1349" s="80" t="s">
        <v>95</v>
      </c>
      <c r="E1349" s="80"/>
      <c r="F1349" s="81"/>
      <c r="G1349" s="82" t="str">
        <f t="shared" si="284"/>
        <v xml:space="preserve">Группа от QF </v>
      </c>
      <c r="H1349" s="83"/>
      <c r="I1349" s="83"/>
      <c r="J1349" s="133"/>
      <c r="K1349" s="84"/>
      <c r="L1349" s="85"/>
      <c r="M1349" s="85"/>
      <c r="N1349" s="86"/>
      <c r="O1349" s="80"/>
      <c r="P1349" s="87"/>
      <c r="Q1349" s="88" t="str">
        <f t="shared" si="291"/>
        <v xml:space="preserve"> </v>
      </c>
      <c r="R1349" s="89"/>
      <c r="S1349" s="90" t="str">
        <f t="shared" si="292"/>
        <v xml:space="preserve"> </v>
      </c>
      <c r="T1349" s="90"/>
      <c r="U1349" s="90"/>
      <c r="V1349" s="90"/>
      <c r="W1349" s="90"/>
      <c r="X1349" s="87" t="s">
        <v>75</v>
      </c>
      <c r="Y1349" s="76"/>
      <c r="Z1349" s="91">
        <f t="shared" si="287"/>
        <v>0</v>
      </c>
      <c r="AA1349" s="88" t="str">
        <f t="shared" si="293"/>
        <v xml:space="preserve"> </v>
      </c>
      <c r="AB1349" s="91" t="str">
        <f t="shared" si="288"/>
        <v xml:space="preserve"> </v>
      </c>
      <c r="AC1349" s="78"/>
      <c r="AD1349" s="78"/>
      <c r="AE1349" s="78"/>
      <c r="AG1349" s="94" t="str">
        <f t="shared" si="289"/>
        <v>≤60</v>
      </c>
      <c r="AH1349" s="94">
        <f t="shared" ca="1" si="290"/>
        <v>48</v>
      </c>
      <c r="AI1349" s="95">
        <f t="shared" si="285"/>
        <v>0</v>
      </c>
      <c r="AJ1349" s="95">
        <f t="shared" si="286"/>
        <v>0</v>
      </c>
      <c r="AK1349" s="96">
        <f t="shared" si="294"/>
        <v>0</v>
      </c>
      <c r="AL1349" s="96">
        <f t="shared" si="295"/>
        <v>0</v>
      </c>
    </row>
    <row r="1350" spans="2:38" s="97" customFormat="1" ht="39.6" x14ac:dyDescent="0.3">
      <c r="B1350" s="79">
        <f t="shared" ref="B1350:B1413" si="296">(IF(B1348+B1349=0,(B1347+1),(IF(B1349=0,(B1348+1),B1349+1))))</f>
        <v>1347</v>
      </c>
      <c r="C1350" s="79"/>
      <c r="D1350" s="80" t="s">
        <v>95</v>
      </c>
      <c r="E1350" s="80"/>
      <c r="F1350" s="81"/>
      <c r="G1350" s="82" t="str">
        <f t="shared" si="284"/>
        <v xml:space="preserve">Группа от QF </v>
      </c>
      <c r="H1350" s="83"/>
      <c r="I1350" s="83"/>
      <c r="J1350" s="133"/>
      <c r="K1350" s="84"/>
      <c r="L1350" s="85"/>
      <c r="M1350" s="85"/>
      <c r="N1350" s="86"/>
      <c r="O1350" s="80"/>
      <c r="P1350" s="87"/>
      <c r="Q1350" s="88" t="str">
        <f t="shared" si="291"/>
        <v xml:space="preserve"> </v>
      </c>
      <c r="R1350" s="89"/>
      <c r="S1350" s="90" t="str">
        <f t="shared" si="292"/>
        <v xml:space="preserve"> </v>
      </c>
      <c r="T1350" s="90"/>
      <c r="U1350" s="90"/>
      <c r="V1350" s="90"/>
      <c r="W1350" s="90"/>
      <c r="X1350" s="87" t="s">
        <v>75</v>
      </c>
      <c r="Y1350" s="76"/>
      <c r="Z1350" s="91">
        <f t="shared" si="287"/>
        <v>0</v>
      </c>
      <c r="AA1350" s="88" t="str">
        <f t="shared" si="293"/>
        <v xml:space="preserve"> </v>
      </c>
      <c r="AB1350" s="91" t="str">
        <f t="shared" si="288"/>
        <v xml:space="preserve"> </v>
      </c>
      <c r="AC1350" s="78"/>
      <c r="AD1350" s="78"/>
      <c r="AE1350" s="78"/>
      <c r="AG1350" s="94" t="str">
        <f t="shared" si="289"/>
        <v>≤60</v>
      </c>
      <c r="AH1350" s="94">
        <f t="shared" ca="1" si="290"/>
        <v>45</v>
      </c>
      <c r="AI1350" s="95">
        <f t="shared" si="285"/>
        <v>0</v>
      </c>
      <c r="AJ1350" s="95">
        <f t="shared" si="286"/>
        <v>0</v>
      </c>
      <c r="AK1350" s="96">
        <f t="shared" si="294"/>
        <v>0</v>
      </c>
      <c r="AL1350" s="96">
        <f t="shared" si="295"/>
        <v>0</v>
      </c>
    </row>
    <row r="1351" spans="2:38" s="97" customFormat="1" ht="39.6" x14ac:dyDescent="0.3">
      <c r="B1351" s="79">
        <f t="shared" si="296"/>
        <v>1348</v>
      </c>
      <c r="C1351" s="79"/>
      <c r="D1351" s="80" t="s">
        <v>95</v>
      </c>
      <c r="E1351" s="80"/>
      <c r="F1351" s="81"/>
      <c r="G1351" s="82" t="str">
        <f t="shared" si="284"/>
        <v xml:space="preserve">Группа от QF </v>
      </c>
      <c r="H1351" s="83"/>
      <c r="I1351" s="83"/>
      <c r="J1351" s="133"/>
      <c r="K1351" s="84"/>
      <c r="L1351" s="85"/>
      <c r="M1351" s="85"/>
      <c r="N1351" s="86"/>
      <c r="O1351" s="80"/>
      <c r="P1351" s="87"/>
      <c r="Q1351" s="88" t="str">
        <f t="shared" si="291"/>
        <v xml:space="preserve"> </v>
      </c>
      <c r="R1351" s="89"/>
      <c r="S1351" s="90" t="str">
        <f t="shared" si="292"/>
        <v xml:space="preserve"> </v>
      </c>
      <c r="T1351" s="90"/>
      <c r="U1351" s="90"/>
      <c r="V1351" s="90"/>
      <c r="W1351" s="90"/>
      <c r="X1351" s="87" t="s">
        <v>75</v>
      </c>
      <c r="Y1351" s="76"/>
      <c r="Z1351" s="91">
        <f t="shared" si="287"/>
        <v>0</v>
      </c>
      <c r="AA1351" s="88" t="str">
        <f t="shared" si="293"/>
        <v xml:space="preserve"> </v>
      </c>
      <c r="AB1351" s="91" t="str">
        <f t="shared" si="288"/>
        <v xml:space="preserve"> </v>
      </c>
      <c r="AC1351" s="78"/>
      <c r="AD1351" s="78"/>
      <c r="AE1351" s="78"/>
      <c r="AG1351" s="94" t="str">
        <f t="shared" si="289"/>
        <v>≤60</v>
      </c>
      <c r="AH1351" s="94">
        <f t="shared" ca="1" si="290"/>
        <v>22</v>
      </c>
      <c r="AI1351" s="95">
        <f t="shared" si="285"/>
        <v>0</v>
      </c>
      <c r="AJ1351" s="95">
        <f t="shared" si="286"/>
        <v>0</v>
      </c>
      <c r="AK1351" s="96">
        <f t="shared" si="294"/>
        <v>0</v>
      </c>
      <c r="AL1351" s="96">
        <f t="shared" si="295"/>
        <v>0</v>
      </c>
    </row>
    <row r="1352" spans="2:38" s="97" customFormat="1" ht="39.6" x14ac:dyDescent="0.3">
      <c r="B1352" s="79">
        <f t="shared" si="296"/>
        <v>1349</v>
      </c>
      <c r="C1352" s="79"/>
      <c r="D1352" s="80" t="s">
        <v>95</v>
      </c>
      <c r="E1352" s="80"/>
      <c r="F1352" s="81"/>
      <c r="G1352" s="82" t="str">
        <f t="shared" si="284"/>
        <v xml:space="preserve">Группа от QF </v>
      </c>
      <c r="H1352" s="83"/>
      <c r="I1352" s="83"/>
      <c r="J1352" s="133"/>
      <c r="K1352" s="84"/>
      <c r="L1352" s="85"/>
      <c r="M1352" s="85"/>
      <c r="N1352" s="86"/>
      <c r="O1352" s="80"/>
      <c r="P1352" s="87"/>
      <c r="Q1352" s="88" t="str">
        <f t="shared" si="291"/>
        <v xml:space="preserve"> </v>
      </c>
      <c r="R1352" s="89"/>
      <c r="S1352" s="90" t="str">
        <f t="shared" si="292"/>
        <v xml:space="preserve"> </v>
      </c>
      <c r="T1352" s="90"/>
      <c r="U1352" s="90"/>
      <c r="V1352" s="90"/>
      <c r="W1352" s="90"/>
      <c r="X1352" s="87" t="s">
        <v>75</v>
      </c>
      <c r="Y1352" s="76"/>
      <c r="Z1352" s="91">
        <f t="shared" si="287"/>
        <v>0</v>
      </c>
      <c r="AA1352" s="88" t="str">
        <f t="shared" si="293"/>
        <v xml:space="preserve"> </v>
      </c>
      <c r="AB1352" s="91" t="str">
        <f t="shared" si="288"/>
        <v xml:space="preserve"> </v>
      </c>
      <c r="AC1352" s="78"/>
      <c r="AD1352" s="78"/>
      <c r="AE1352" s="78"/>
      <c r="AG1352" s="94" t="str">
        <f t="shared" si="289"/>
        <v>≤60</v>
      </c>
      <c r="AH1352" s="94">
        <f t="shared" ca="1" si="290"/>
        <v>45</v>
      </c>
      <c r="AI1352" s="95">
        <f t="shared" si="285"/>
        <v>0</v>
      </c>
      <c r="AJ1352" s="95">
        <f t="shared" si="286"/>
        <v>0</v>
      </c>
      <c r="AK1352" s="96">
        <f t="shared" si="294"/>
        <v>0</v>
      </c>
      <c r="AL1352" s="96">
        <f t="shared" si="295"/>
        <v>0</v>
      </c>
    </row>
    <row r="1353" spans="2:38" s="97" customFormat="1" ht="39.6" x14ac:dyDescent="0.3">
      <c r="B1353" s="79">
        <f t="shared" si="296"/>
        <v>1350</v>
      </c>
      <c r="C1353" s="79"/>
      <c r="D1353" s="80" t="s">
        <v>95</v>
      </c>
      <c r="E1353" s="80"/>
      <c r="F1353" s="81"/>
      <c r="G1353" s="82" t="str">
        <f t="shared" si="284"/>
        <v xml:space="preserve">Группа от QF </v>
      </c>
      <c r="H1353" s="83"/>
      <c r="I1353" s="83"/>
      <c r="J1353" s="133"/>
      <c r="K1353" s="84"/>
      <c r="L1353" s="85"/>
      <c r="M1353" s="85"/>
      <c r="N1353" s="86"/>
      <c r="O1353" s="80"/>
      <c r="P1353" s="87"/>
      <c r="Q1353" s="88" t="str">
        <f t="shared" si="291"/>
        <v xml:space="preserve"> </v>
      </c>
      <c r="R1353" s="89"/>
      <c r="S1353" s="90" t="str">
        <f t="shared" si="292"/>
        <v xml:space="preserve"> </v>
      </c>
      <c r="T1353" s="90"/>
      <c r="U1353" s="90"/>
      <c r="V1353" s="90"/>
      <c r="W1353" s="90"/>
      <c r="X1353" s="87" t="s">
        <v>75</v>
      </c>
      <c r="Y1353" s="76"/>
      <c r="Z1353" s="91">
        <f t="shared" si="287"/>
        <v>0</v>
      </c>
      <c r="AA1353" s="88" t="str">
        <f t="shared" si="293"/>
        <v xml:space="preserve"> </v>
      </c>
      <c r="AB1353" s="91" t="str">
        <f t="shared" si="288"/>
        <v xml:space="preserve"> </v>
      </c>
      <c r="AC1353" s="78"/>
      <c r="AD1353" s="78"/>
      <c r="AE1353" s="78"/>
      <c r="AG1353" s="94" t="str">
        <f t="shared" si="289"/>
        <v>≤60</v>
      </c>
      <c r="AH1353" s="94">
        <f t="shared" ca="1" si="290"/>
        <v>50</v>
      </c>
      <c r="AI1353" s="95">
        <f t="shared" si="285"/>
        <v>0</v>
      </c>
      <c r="AJ1353" s="95">
        <f t="shared" si="286"/>
        <v>0</v>
      </c>
      <c r="AK1353" s="96">
        <f t="shared" si="294"/>
        <v>0</v>
      </c>
      <c r="AL1353" s="96">
        <f t="shared" si="295"/>
        <v>0</v>
      </c>
    </row>
    <row r="1354" spans="2:38" s="97" customFormat="1" ht="39.6" x14ac:dyDescent="0.3">
      <c r="B1354" s="79">
        <f t="shared" si="296"/>
        <v>1351</v>
      </c>
      <c r="C1354" s="79"/>
      <c r="D1354" s="80" t="s">
        <v>95</v>
      </c>
      <c r="E1354" s="80"/>
      <c r="F1354" s="81"/>
      <c r="G1354" s="82" t="str">
        <f t="shared" si="284"/>
        <v xml:space="preserve">Группа от QF </v>
      </c>
      <c r="H1354" s="83"/>
      <c r="I1354" s="83"/>
      <c r="J1354" s="133"/>
      <c r="K1354" s="84"/>
      <c r="L1354" s="85"/>
      <c r="M1354" s="85"/>
      <c r="N1354" s="86"/>
      <c r="O1354" s="80"/>
      <c r="P1354" s="87"/>
      <c r="Q1354" s="88" t="str">
        <f t="shared" si="291"/>
        <v xml:space="preserve"> </v>
      </c>
      <c r="R1354" s="89"/>
      <c r="S1354" s="90" t="str">
        <f t="shared" si="292"/>
        <v xml:space="preserve"> </v>
      </c>
      <c r="T1354" s="90"/>
      <c r="U1354" s="90"/>
      <c r="V1354" s="90"/>
      <c r="W1354" s="90"/>
      <c r="X1354" s="87" t="s">
        <v>75</v>
      </c>
      <c r="Y1354" s="76"/>
      <c r="Z1354" s="91">
        <f t="shared" si="287"/>
        <v>0</v>
      </c>
      <c r="AA1354" s="88" t="str">
        <f t="shared" si="293"/>
        <v xml:space="preserve"> </v>
      </c>
      <c r="AB1354" s="91" t="str">
        <f t="shared" si="288"/>
        <v xml:space="preserve"> </v>
      </c>
      <c r="AC1354" s="78"/>
      <c r="AD1354" s="78"/>
      <c r="AE1354" s="78"/>
      <c r="AG1354" s="94" t="str">
        <f t="shared" si="289"/>
        <v>≤60</v>
      </c>
      <c r="AH1354" s="94">
        <f t="shared" ca="1" si="290"/>
        <v>37</v>
      </c>
      <c r="AI1354" s="95">
        <f t="shared" si="285"/>
        <v>0</v>
      </c>
      <c r="AJ1354" s="95">
        <f t="shared" si="286"/>
        <v>0</v>
      </c>
      <c r="AK1354" s="96">
        <f t="shared" si="294"/>
        <v>0</v>
      </c>
      <c r="AL1354" s="96">
        <f t="shared" si="295"/>
        <v>0</v>
      </c>
    </row>
    <row r="1355" spans="2:38" s="97" customFormat="1" ht="39.6" x14ac:dyDescent="0.3">
      <c r="B1355" s="79">
        <f t="shared" si="296"/>
        <v>1352</v>
      </c>
      <c r="C1355" s="79"/>
      <c r="D1355" s="80" t="s">
        <v>95</v>
      </c>
      <c r="E1355" s="80"/>
      <c r="F1355" s="81"/>
      <c r="G1355" s="82" t="str">
        <f t="shared" si="284"/>
        <v xml:space="preserve">Группа от QF </v>
      </c>
      <c r="H1355" s="83"/>
      <c r="I1355" s="83"/>
      <c r="J1355" s="133"/>
      <c r="K1355" s="84"/>
      <c r="L1355" s="85"/>
      <c r="M1355" s="85"/>
      <c r="N1355" s="86"/>
      <c r="O1355" s="80"/>
      <c r="P1355" s="87"/>
      <c r="Q1355" s="88" t="str">
        <f t="shared" si="291"/>
        <v xml:space="preserve"> </v>
      </c>
      <c r="R1355" s="89"/>
      <c r="S1355" s="90" t="str">
        <f t="shared" si="292"/>
        <v xml:space="preserve"> </v>
      </c>
      <c r="T1355" s="90"/>
      <c r="U1355" s="90"/>
      <c r="V1355" s="90"/>
      <c r="W1355" s="90"/>
      <c r="X1355" s="87" t="s">
        <v>75</v>
      </c>
      <c r="Y1355" s="76"/>
      <c r="Z1355" s="91">
        <f t="shared" si="287"/>
        <v>0</v>
      </c>
      <c r="AA1355" s="88" t="str">
        <f t="shared" si="293"/>
        <v xml:space="preserve"> </v>
      </c>
      <c r="AB1355" s="91" t="str">
        <f t="shared" si="288"/>
        <v xml:space="preserve"> </v>
      </c>
      <c r="AC1355" s="78"/>
      <c r="AD1355" s="78"/>
      <c r="AE1355" s="78"/>
      <c r="AG1355" s="94" t="str">
        <f t="shared" si="289"/>
        <v>≤60</v>
      </c>
      <c r="AH1355" s="94">
        <f t="shared" ca="1" si="290"/>
        <v>38</v>
      </c>
      <c r="AI1355" s="95">
        <f t="shared" si="285"/>
        <v>0</v>
      </c>
      <c r="AJ1355" s="95">
        <f t="shared" si="286"/>
        <v>0</v>
      </c>
      <c r="AK1355" s="96">
        <f t="shared" si="294"/>
        <v>0</v>
      </c>
      <c r="AL1355" s="96">
        <f t="shared" si="295"/>
        <v>0</v>
      </c>
    </row>
    <row r="1356" spans="2:38" s="97" customFormat="1" ht="39.6" x14ac:dyDescent="0.3">
      <c r="B1356" s="79">
        <f t="shared" si="296"/>
        <v>1353</v>
      </c>
      <c r="C1356" s="79"/>
      <c r="D1356" s="80" t="s">
        <v>95</v>
      </c>
      <c r="E1356" s="80"/>
      <c r="F1356" s="81"/>
      <c r="G1356" s="82" t="str">
        <f t="shared" si="284"/>
        <v xml:space="preserve">Группа от QF </v>
      </c>
      <c r="H1356" s="83"/>
      <c r="I1356" s="83"/>
      <c r="J1356" s="133"/>
      <c r="K1356" s="84"/>
      <c r="L1356" s="85"/>
      <c r="M1356" s="85"/>
      <c r="N1356" s="86"/>
      <c r="O1356" s="80"/>
      <c r="P1356" s="87"/>
      <c r="Q1356" s="88" t="str">
        <f t="shared" si="291"/>
        <v xml:space="preserve"> </v>
      </c>
      <c r="R1356" s="89"/>
      <c r="S1356" s="90" t="str">
        <f t="shared" si="292"/>
        <v xml:space="preserve"> </v>
      </c>
      <c r="T1356" s="90"/>
      <c r="U1356" s="90"/>
      <c r="V1356" s="90"/>
      <c r="W1356" s="90"/>
      <c r="X1356" s="87" t="s">
        <v>75</v>
      </c>
      <c r="Y1356" s="76"/>
      <c r="Z1356" s="91">
        <f t="shared" si="287"/>
        <v>0</v>
      </c>
      <c r="AA1356" s="88" t="str">
        <f t="shared" si="293"/>
        <v xml:space="preserve"> </v>
      </c>
      <c r="AB1356" s="91" t="str">
        <f t="shared" si="288"/>
        <v xml:space="preserve"> </v>
      </c>
      <c r="AC1356" s="78"/>
      <c r="AD1356" s="78"/>
      <c r="AE1356" s="78"/>
      <c r="AG1356" s="94" t="str">
        <f t="shared" si="289"/>
        <v>≤60</v>
      </c>
      <c r="AH1356" s="94">
        <f t="shared" ca="1" si="290"/>
        <v>28</v>
      </c>
      <c r="AI1356" s="95">
        <f t="shared" si="285"/>
        <v>0</v>
      </c>
      <c r="AJ1356" s="95">
        <f t="shared" si="286"/>
        <v>0</v>
      </c>
      <c r="AK1356" s="96">
        <f t="shared" si="294"/>
        <v>0</v>
      </c>
      <c r="AL1356" s="96">
        <f t="shared" si="295"/>
        <v>0</v>
      </c>
    </row>
    <row r="1357" spans="2:38" s="97" customFormat="1" ht="39.6" x14ac:dyDescent="0.3">
      <c r="B1357" s="79">
        <f t="shared" si="296"/>
        <v>1354</v>
      </c>
      <c r="C1357" s="79"/>
      <c r="D1357" s="80" t="s">
        <v>95</v>
      </c>
      <c r="E1357" s="80"/>
      <c r="F1357" s="81"/>
      <c r="G1357" s="82" t="str">
        <f t="shared" ref="G1357:G1420" si="297">CONCATENATE(D1357," ",F1357,E1357)</f>
        <v xml:space="preserve">Группа от QF </v>
      </c>
      <c r="H1357" s="83"/>
      <c r="I1357" s="83"/>
      <c r="J1357" s="133"/>
      <c r="K1357" s="84"/>
      <c r="L1357" s="85"/>
      <c r="M1357" s="85"/>
      <c r="N1357" s="86"/>
      <c r="O1357" s="80"/>
      <c r="P1357" s="87"/>
      <c r="Q1357" s="88" t="str">
        <f t="shared" si="291"/>
        <v xml:space="preserve"> </v>
      </c>
      <c r="R1357" s="89"/>
      <c r="S1357" s="90" t="str">
        <f t="shared" si="292"/>
        <v xml:space="preserve"> </v>
      </c>
      <c r="T1357" s="90"/>
      <c r="U1357" s="90"/>
      <c r="V1357" s="90"/>
      <c r="W1357" s="90"/>
      <c r="X1357" s="87" t="s">
        <v>75</v>
      </c>
      <c r="Y1357" s="76"/>
      <c r="Z1357" s="91">
        <f t="shared" si="287"/>
        <v>0</v>
      </c>
      <c r="AA1357" s="88" t="str">
        <f t="shared" si="293"/>
        <v xml:space="preserve"> </v>
      </c>
      <c r="AB1357" s="91" t="str">
        <f t="shared" si="288"/>
        <v xml:space="preserve"> </v>
      </c>
      <c r="AC1357" s="78"/>
      <c r="AD1357" s="78"/>
      <c r="AE1357" s="78"/>
      <c r="AG1357" s="94" t="str">
        <f t="shared" si="289"/>
        <v>≤60</v>
      </c>
      <c r="AH1357" s="94">
        <f t="shared" ca="1" si="290"/>
        <v>24</v>
      </c>
      <c r="AI1357" s="95">
        <f t="shared" si="285"/>
        <v>0</v>
      </c>
      <c r="AJ1357" s="95">
        <f t="shared" si="286"/>
        <v>0</v>
      </c>
      <c r="AK1357" s="96">
        <f t="shared" si="294"/>
        <v>0</v>
      </c>
      <c r="AL1357" s="96">
        <f t="shared" si="295"/>
        <v>0</v>
      </c>
    </row>
    <row r="1358" spans="2:38" s="97" customFormat="1" ht="39.6" x14ac:dyDescent="0.3">
      <c r="B1358" s="79">
        <f t="shared" si="296"/>
        <v>1355</v>
      </c>
      <c r="C1358" s="79"/>
      <c r="D1358" s="80" t="s">
        <v>95</v>
      </c>
      <c r="E1358" s="80"/>
      <c r="F1358" s="81"/>
      <c r="G1358" s="82" t="str">
        <f t="shared" si="297"/>
        <v xml:space="preserve">Группа от QF </v>
      </c>
      <c r="H1358" s="83"/>
      <c r="I1358" s="83"/>
      <c r="J1358" s="133"/>
      <c r="K1358" s="84"/>
      <c r="L1358" s="85"/>
      <c r="M1358" s="85"/>
      <c r="N1358" s="86"/>
      <c r="O1358" s="80"/>
      <c r="P1358" s="87"/>
      <c r="Q1358" s="88" t="str">
        <f t="shared" si="291"/>
        <v xml:space="preserve"> </v>
      </c>
      <c r="R1358" s="89"/>
      <c r="S1358" s="90" t="str">
        <f t="shared" si="292"/>
        <v xml:space="preserve"> </v>
      </c>
      <c r="T1358" s="90"/>
      <c r="U1358" s="90"/>
      <c r="V1358" s="90"/>
      <c r="W1358" s="90"/>
      <c r="X1358" s="87" t="s">
        <v>75</v>
      </c>
      <c r="Y1358" s="76"/>
      <c r="Z1358" s="91">
        <f t="shared" si="287"/>
        <v>0</v>
      </c>
      <c r="AA1358" s="88" t="str">
        <f t="shared" si="293"/>
        <v xml:space="preserve"> </v>
      </c>
      <c r="AB1358" s="91" t="str">
        <f t="shared" si="288"/>
        <v xml:space="preserve"> </v>
      </c>
      <c r="AC1358" s="78"/>
      <c r="AD1358" s="78"/>
      <c r="AE1358" s="78"/>
      <c r="AG1358" s="94" t="str">
        <f t="shared" si="289"/>
        <v>≤60</v>
      </c>
      <c r="AH1358" s="94">
        <f t="shared" ca="1" si="290"/>
        <v>26</v>
      </c>
      <c r="AI1358" s="95">
        <f t="shared" ref="AI1358:AI1421" si="298">IF(R1358=$AC$1,J1358*3,IF(R1358=$AD$1,J1358*5,IF(R1358=$AE$1,J1358*8,IF(R1358=$AF$1,J1358*12,0))))</f>
        <v>0</v>
      </c>
      <c r="AJ1358" s="95">
        <f t="shared" ref="AJ1358:AJ1421" si="299">IF(R1358=$AC$1,J1358*5,IF(R1358=$AD$1,J1358*10,IF(R1358=$AE$1,J1358*10,IF(R1358=$AF$1,J1358*0,0))))</f>
        <v>0</v>
      </c>
      <c r="AK1358" s="96">
        <f t="shared" si="294"/>
        <v>0</v>
      </c>
      <c r="AL1358" s="96">
        <f t="shared" si="295"/>
        <v>0</v>
      </c>
    </row>
    <row r="1359" spans="2:38" s="97" customFormat="1" ht="39.6" x14ac:dyDescent="0.3">
      <c r="B1359" s="79">
        <f t="shared" si="296"/>
        <v>1356</v>
      </c>
      <c r="C1359" s="79"/>
      <c r="D1359" s="80" t="s">
        <v>95</v>
      </c>
      <c r="E1359" s="80"/>
      <c r="F1359" s="81"/>
      <c r="G1359" s="82" t="str">
        <f t="shared" si="297"/>
        <v xml:space="preserve">Группа от QF </v>
      </c>
      <c r="H1359" s="83"/>
      <c r="I1359" s="83"/>
      <c r="J1359" s="133"/>
      <c r="K1359" s="84"/>
      <c r="L1359" s="85"/>
      <c r="M1359" s="85"/>
      <c r="N1359" s="86"/>
      <c r="O1359" s="80"/>
      <c r="P1359" s="87"/>
      <c r="Q1359" s="88" t="str">
        <f t="shared" si="291"/>
        <v xml:space="preserve"> </v>
      </c>
      <c r="R1359" s="89"/>
      <c r="S1359" s="90" t="str">
        <f t="shared" si="292"/>
        <v xml:space="preserve"> </v>
      </c>
      <c r="T1359" s="90"/>
      <c r="U1359" s="90"/>
      <c r="V1359" s="90"/>
      <c r="W1359" s="90"/>
      <c r="X1359" s="87" t="s">
        <v>75</v>
      </c>
      <c r="Y1359" s="76"/>
      <c r="Z1359" s="91">
        <f t="shared" si="287"/>
        <v>0</v>
      </c>
      <c r="AA1359" s="88" t="str">
        <f t="shared" si="293"/>
        <v xml:space="preserve"> </v>
      </c>
      <c r="AB1359" s="91" t="str">
        <f t="shared" si="288"/>
        <v xml:space="preserve"> </v>
      </c>
      <c r="AC1359" s="78"/>
      <c r="AD1359" s="78"/>
      <c r="AE1359" s="78"/>
      <c r="AG1359" s="94" t="str">
        <f t="shared" si="289"/>
        <v>≤60</v>
      </c>
      <c r="AH1359" s="94">
        <f t="shared" ca="1" si="290"/>
        <v>24</v>
      </c>
      <c r="AI1359" s="95">
        <f t="shared" si="298"/>
        <v>0</v>
      </c>
      <c r="AJ1359" s="95">
        <f t="shared" si="299"/>
        <v>0</v>
      </c>
      <c r="AK1359" s="96">
        <f t="shared" si="294"/>
        <v>0</v>
      </c>
      <c r="AL1359" s="96">
        <f t="shared" si="295"/>
        <v>0</v>
      </c>
    </row>
    <row r="1360" spans="2:38" s="97" customFormat="1" ht="39.6" x14ac:dyDescent="0.3">
      <c r="B1360" s="79">
        <f t="shared" si="296"/>
        <v>1357</v>
      </c>
      <c r="C1360" s="79"/>
      <c r="D1360" s="80" t="s">
        <v>95</v>
      </c>
      <c r="E1360" s="80"/>
      <c r="F1360" s="81"/>
      <c r="G1360" s="82" t="str">
        <f t="shared" si="297"/>
        <v xml:space="preserve">Группа от QF </v>
      </c>
      <c r="H1360" s="83"/>
      <c r="I1360" s="83"/>
      <c r="J1360" s="133"/>
      <c r="K1360" s="84"/>
      <c r="L1360" s="85"/>
      <c r="M1360" s="85"/>
      <c r="N1360" s="86"/>
      <c r="O1360" s="80"/>
      <c r="P1360" s="87"/>
      <c r="Q1360" s="88" t="str">
        <f t="shared" si="291"/>
        <v xml:space="preserve"> </v>
      </c>
      <c r="R1360" s="89"/>
      <c r="S1360" s="90" t="str">
        <f t="shared" si="292"/>
        <v xml:space="preserve"> </v>
      </c>
      <c r="T1360" s="90"/>
      <c r="U1360" s="90"/>
      <c r="V1360" s="90"/>
      <c r="W1360" s="90"/>
      <c r="X1360" s="87" t="s">
        <v>75</v>
      </c>
      <c r="Y1360" s="76"/>
      <c r="Z1360" s="91">
        <f t="shared" si="287"/>
        <v>0</v>
      </c>
      <c r="AA1360" s="88" t="str">
        <f t="shared" si="293"/>
        <v xml:space="preserve"> </v>
      </c>
      <c r="AB1360" s="91" t="str">
        <f t="shared" si="288"/>
        <v xml:space="preserve"> </v>
      </c>
      <c r="AC1360" s="78"/>
      <c r="AD1360" s="78"/>
      <c r="AE1360" s="78"/>
      <c r="AG1360" s="94" t="str">
        <f t="shared" si="289"/>
        <v>≤60</v>
      </c>
      <c r="AH1360" s="94">
        <f t="shared" ca="1" si="290"/>
        <v>24</v>
      </c>
      <c r="AI1360" s="95">
        <f t="shared" si="298"/>
        <v>0</v>
      </c>
      <c r="AJ1360" s="95">
        <f t="shared" si="299"/>
        <v>0</v>
      </c>
      <c r="AK1360" s="96">
        <f t="shared" si="294"/>
        <v>0</v>
      </c>
      <c r="AL1360" s="96">
        <f t="shared" si="295"/>
        <v>0</v>
      </c>
    </row>
    <row r="1361" spans="2:38" s="97" customFormat="1" ht="39.6" x14ac:dyDescent="0.3">
      <c r="B1361" s="79">
        <f t="shared" si="296"/>
        <v>1358</v>
      </c>
      <c r="C1361" s="79"/>
      <c r="D1361" s="80" t="s">
        <v>95</v>
      </c>
      <c r="E1361" s="80"/>
      <c r="F1361" s="81"/>
      <c r="G1361" s="82" t="str">
        <f t="shared" si="297"/>
        <v xml:space="preserve">Группа от QF </v>
      </c>
      <c r="H1361" s="83"/>
      <c r="I1361" s="83"/>
      <c r="J1361" s="133"/>
      <c r="K1361" s="84"/>
      <c r="L1361" s="85"/>
      <c r="M1361" s="85"/>
      <c r="N1361" s="86"/>
      <c r="O1361" s="80"/>
      <c r="P1361" s="87"/>
      <c r="Q1361" s="88" t="str">
        <f t="shared" si="291"/>
        <v xml:space="preserve"> </v>
      </c>
      <c r="R1361" s="89"/>
      <c r="S1361" s="90" t="str">
        <f t="shared" si="292"/>
        <v xml:space="preserve"> </v>
      </c>
      <c r="T1361" s="90"/>
      <c r="U1361" s="90"/>
      <c r="V1361" s="90"/>
      <c r="W1361" s="90"/>
      <c r="X1361" s="87" t="s">
        <v>75</v>
      </c>
      <c r="Y1361" s="76"/>
      <c r="Z1361" s="91">
        <f t="shared" si="287"/>
        <v>0</v>
      </c>
      <c r="AA1361" s="88" t="str">
        <f t="shared" si="293"/>
        <v xml:space="preserve"> </v>
      </c>
      <c r="AB1361" s="91" t="str">
        <f t="shared" si="288"/>
        <v xml:space="preserve"> </v>
      </c>
      <c r="AC1361" s="78"/>
      <c r="AD1361" s="78"/>
      <c r="AE1361" s="78"/>
      <c r="AG1361" s="94" t="str">
        <f t="shared" si="289"/>
        <v>≤60</v>
      </c>
      <c r="AH1361" s="94">
        <f t="shared" ca="1" si="290"/>
        <v>43</v>
      </c>
      <c r="AI1361" s="95">
        <f t="shared" si="298"/>
        <v>0</v>
      </c>
      <c r="AJ1361" s="95">
        <f t="shared" si="299"/>
        <v>0</v>
      </c>
      <c r="AK1361" s="96">
        <f t="shared" si="294"/>
        <v>0</v>
      </c>
      <c r="AL1361" s="96">
        <f t="shared" si="295"/>
        <v>0</v>
      </c>
    </row>
    <row r="1362" spans="2:38" s="97" customFormat="1" ht="39.6" x14ac:dyDescent="0.3">
      <c r="B1362" s="79">
        <f t="shared" si="296"/>
        <v>1359</v>
      </c>
      <c r="C1362" s="79"/>
      <c r="D1362" s="80" t="s">
        <v>95</v>
      </c>
      <c r="E1362" s="80"/>
      <c r="F1362" s="81"/>
      <c r="G1362" s="82" t="str">
        <f t="shared" si="297"/>
        <v xml:space="preserve">Группа от QF </v>
      </c>
      <c r="H1362" s="83"/>
      <c r="I1362" s="83"/>
      <c r="J1362" s="133"/>
      <c r="K1362" s="84"/>
      <c r="L1362" s="85"/>
      <c r="M1362" s="85"/>
      <c r="N1362" s="86"/>
      <c r="O1362" s="80"/>
      <c r="P1362" s="87"/>
      <c r="Q1362" s="88" t="str">
        <f t="shared" si="291"/>
        <v xml:space="preserve"> </v>
      </c>
      <c r="R1362" s="89"/>
      <c r="S1362" s="90" t="str">
        <f t="shared" si="292"/>
        <v xml:space="preserve"> </v>
      </c>
      <c r="T1362" s="90"/>
      <c r="U1362" s="90"/>
      <c r="V1362" s="90"/>
      <c r="W1362" s="90"/>
      <c r="X1362" s="87" t="s">
        <v>75</v>
      </c>
      <c r="Y1362" s="76"/>
      <c r="Z1362" s="91">
        <f t="shared" si="287"/>
        <v>0</v>
      </c>
      <c r="AA1362" s="88" t="str">
        <f t="shared" si="293"/>
        <v xml:space="preserve"> </v>
      </c>
      <c r="AB1362" s="91" t="str">
        <f t="shared" si="288"/>
        <v xml:space="preserve"> </v>
      </c>
      <c r="AC1362" s="78"/>
      <c r="AD1362" s="78"/>
      <c r="AE1362" s="78"/>
      <c r="AG1362" s="94" t="str">
        <f t="shared" si="289"/>
        <v>≤60</v>
      </c>
      <c r="AH1362" s="94">
        <f t="shared" ca="1" si="290"/>
        <v>38</v>
      </c>
      <c r="AI1362" s="95">
        <f t="shared" si="298"/>
        <v>0</v>
      </c>
      <c r="AJ1362" s="95">
        <f t="shared" si="299"/>
        <v>0</v>
      </c>
      <c r="AK1362" s="96">
        <f t="shared" si="294"/>
        <v>0</v>
      </c>
      <c r="AL1362" s="96">
        <f t="shared" si="295"/>
        <v>0</v>
      </c>
    </row>
    <row r="1363" spans="2:38" s="97" customFormat="1" ht="39.6" x14ac:dyDescent="0.3">
      <c r="B1363" s="79">
        <f t="shared" si="296"/>
        <v>1360</v>
      </c>
      <c r="C1363" s="79"/>
      <c r="D1363" s="80" t="s">
        <v>95</v>
      </c>
      <c r="E1363" s="80"/>
      <c r="F1363" s="81"/>
      <c r="G1363" s="82" t="str">
        <f t="shared" si="297"/>
        <v xml:space="preserve">Группа от QF </v>
      </c>
      <c r="H1363" s="83"/>
      <c r="I1363" s="83"/>
      <c r="J1363" s="133"/>
      <c r="K1363" s="84"/>
      <c r="L1363" s="85"/>
      <c r="M1363" s="85"/>
      <c r="N1363" s="86"/>
      <c r="O1363" s="80"/>
      <c r="P1363" s="87"/>
      <c r="Q1363" s="88" t="str">
        <f t="shared" si="291"/>
        <v xml:space="preserve"> </v>
      </c>
      <c r="R1363" s="89"/>
      <c r="S1363" s="90" t="str">
        <f t="shared" si="292"/>
        <v xml:space="preserve"> </v>
      </c>
      <c r="T1363" s="90"/>
      <c r="U1363" s="90"/>
      <c r="V1363" s="90"/>
      <c r="W1363" s="90"/>
      <c r="X1363" s="87" t="s">
        <v>75</v>
      </c>
      <c r="Y1363" s="76"/>
      <c r="Z1363" s="91">
        <f t="shared" si="287"/>
        <v>0</v>
      </c>
      <c r="AA1363" s="88" t="str">
        <f t="shared" si="293"/>
        <v xml:space="preserve"> </v>
      </c>
      <c r="AB1363" s="91" t="str">
        <f t="shared" si="288"/>
        <v xml:space="preserve"> </v>
      </c>
      <c r="AC1363" s="78"/>
      <c r="AD1363" s="78"/>
      <c r="AE1363" s="78"/>
      <c r="AG1363" s="94" t="str">
        <f t="shared" si="289"/>
        <v>≤60</v>
      </c>
      <c r="AH1363" s="94">
        <f t="shared" ca="1" si="290"/>
        <v>29</v>
      </c>
      <c r="AI1363" s="95">
        <f t="shared" si="298"/>
        <v>0</v>
      </c>
      <c r="AJ1363" s="95">
        <f t="shared" si="299"/>
        <v>0</v>
      </c>
      <c r="AK1363" s="96">
        <f t="shared" si="294"/>
        <v>0</v>
      </c>
      <c r="AL1363" s="96">
        <f t="shared" si="295"/>
        <v>0</v>
      </c>
    </row>
    <row r="1364" spans="2:38" s="97" customFormat="1" ht="39.6" x14ac:dyDescent="0.3">
      <c r="B1364" s="79">
        <f t="shared" si="296"/>
        <v>1361</v>
      </c>
      <c r="C1364" s="79"/>
      <c r="D1364" s="80" t="s">
        <v>95</v>
      </c>
      <c r="E1364" s="80"/>
      <c r="F1364" s="81"/>
      <c r="G1364" s="82" t="str">
        <f t="shared" si="297"/>
        <v xml:space="preserve">Группа от QF </v>
      </c>
      <c r="H1364" s="83"/>
      <c r="I1364" s="83"/>
      <c r="J1364" s="133"/>
      <c r="K1364" s="84"/>
      <c r="L1364" s="85"/>
      <c r="M1364" s="85"/>
      <c r="N1364" s="86"/>
      <c r="O1364" s="80"/>
      <c r="P1364" s="87"/>
      <c r="Q1364" s="88" t="str">
        <f t="shared" si="291"/>
        <v xml:space="preserve"> </v>
      </c>
      <c r="R1364" s="89"/>
      <c r="S1364" s="90" t="str">
        <f t="shared" si="292"/>
        <v xml:space="preserve"> </v>
      </c>
      <c r="T1364" s="90"/>
      <c r="U1364" s="90"/>
      <c r="V1364" s="90"/>
      <c r="W1364" s="90"/>
      <c r="X1364" s="87" t="s">
        <v>75</v>
      </c>
      <c r="Y1364" s="76"/>
      <c r="Z1364" s="91">
        <f t="shared" si="287"/>
        <v>0</v>
      </c>
      <c r="AA1364" s="88" t="str">
        <f t="shared" si="293"/>
        <v xml:space="preserve"> </v>
      </c>
      <c r="AB1364" s="91" t="str">
        <f t="shared" si="288"/>
        <v xml:space="preserve"> </v>
      </c>
      <c r="AC1364" s="78"/>
      <c r="AD1364" s="78"/>
      <c r="AE1364" s="78"/>
      <c r="AG1364" s="94" t="str">
        <f t="shared" si="289"/>
        <v>≤60</v>
      </c>
      <c r="AH1364" s="94">
        <f t="shared" ca="1" si="290"/>
        <v>35</v>
      </c>
      <c r="AI1364" s="95">
        <f t="shared" si="298"/>
        <v>0</v>
      </c>
      <c r="AJ1364" s="95">
        <f t="shared" si="299"/>
        <v>0</v>
      </c>
      <c r="AK1364" s="96">
        <f t="shared" si="294"/>
        <v>0</v>
      </c>
      <c r="AL1364" s="96">
        <f t="shared" si="295"/>
        <v>0</v>
      </c>
    </row>
    <row r="1365" spans="2:38" s="97" customFormat="1" ht="39.6" x14ac:dyDescent="0.3">
      <c r="B1365" s="79">
        <f t="shared" si="296"/>
        <v>1362</v>
      </c>
      <c r="C1365" s="79"/>
      <c r="D1365" s="80" t="s">
        <v>95</v>
      </c>
      <c r="E1365" s="80"/>
      <c r="F1365" s="81"/>
      <c r="G1365" s="82" t="str">
        <f t="shared" si="297"/>
        <v xml:space="preserve">Группа от QF </v>
      </c>
      <c r="H1365" s="83"/>
      <c r="I1365" s="83"/>
      <c r="J1365" s="133"/>
      <c r="K1365" s="84"/>
      <c r="L1365" s="85"/>
      <c r="M1365" s="85"/>
      <c r="N1365" s="86"/>
      <c r="O1365" s="80"/>
      <c r="P1365" s="87"/>
      <c r="Q1365" s="88" t="str">
        <f t="shared" si="291"/>
        <v xml:space="preserve"> </v>
      </c>
      <c r="R1365" s="89"/>
      <c r="S1365" s="90" t="str">
        <f t="shared" si="292"/>
        <v xml:space="preserve"> </v>
      </c>
      <c r="T1365" s="90"/>
      <c r="U1365" s="90"/>
      <c r="V1365" s="90"/>
      <c r="W1365" s="90"/>
      <c r="X1365" s="87" t="s">
        <v>75</v>
      </c>
      <c r="Y1365" s="76"/>
      <c r="Z1365" s="91">
        <f t="shared" si="287"/>
        <v>0</v>
      </c>
      <c r="AA1365" s="88" t="str">
        <f t="shared" si="293"/>
        <v xml:space="preserve"> </v>
      </c>
      <c r="AB1365" s="91" t="str">
        <f t="shared" si="288"/>
        <v xml:space="preserve"> </v>
      </c>
      <c r="AC1365" s="78"/>
      <c r="AD1365" s="78"/>
      <c r="AE1365" s="78"/>
      <c r="AG1365" s="94" t="str">
        <f t="shared" si="289"/>
        <v>≤60</v>
      </c>
      <c r="AH1365" s="94">
        <f t="shared" ca="1" si="290"/>
        <v>39</v>
      </c>
      <c r="AI1365" s="95">
        <f t="shared" si="298"/>
        <v>0</v>
      </c>
      <c r="AJ1365" s="95">
        <f t="shared" si="299"/>
        <v>0</v>
      </c>
      <c r="AK1365" s="96">
        <f t="shared" si="294"/>
        <v>0</v>
      </c>
      <c r="AL1365" s="96">
        <f t="shared" si="295"/>
        <v>0</v>
      </c>
    </row>
    <row r="1366" spans="2:38" s="97" customFormat="1" ht="39.6" x14ac:dyDescent="0.3">
      <c r="B1366" s="79">
        <f t="shared" si="296"/>
        <v>1363</v>
      </c>
      <c r="C1366" s="79"/>
      <c r="D1366" s="80" t="s">
        <v>95</v>
      </c>
      <c r="E1366" s="80"/>
      <c r="F1366" s="81"/>
      <c r="G1366" s="82" t="str">
        <f t="shared" si="297"/>
        <v xml:space="preserve">Группа от QF </v>
      </c>
      <c r="H1366" s="83"/>
      <c r="I1366" s="83"/>
      <c r="J1366" s="133"/>
      <c r="K1366" s="84"/>
      <c r="L1366" s="85"/>
      <c r="M1366" s="85"/>
      <c r="N1366" s="86"/>
      <c r="O1366" s="80"/>
      <c r="P1366" s="87"/>
      <c r="Q1366" s="88" t="str">
        <f t="shared" si="291"/>
        <v xml:space="preserve"> </v>
      </c>
      <c r="R1366" s="89"/>
      <c r="S1366" s="90" t="str">
        <f t="shared" si="292"/>
        <v xml:space="preserve"> </v>
      </c>
      <c r="T1366" s="90"/>
      <c r="U1366" s="90"/>
      <c r="V1366" s="90"/>
      <c r="W1366" s="90"/>
      <c r="X1366" s="87" t="s">
        <v>75</v>
      </c>
      <c r="Y1366" s="76"/>
      <c r="Z1366" s="91">
        <f t="shared" si="287"/>
        <v>0</v>
      </c>
      <c r="AA1366" s="88" t="str">
        <f t="shared" si="293"/>
        <v xml:space="preserve"> </v>
      </c>
      <c r="AB1366" s="91" t="str">
        <f t="shared" si="288"/>
        <v xml:space="preserve"> </v>
      </c>
      <c r="AC1366" s="78"/>
      <c r="AD1366" s="78"/>
      <c r="AE1366" s="78"/>
      <c r="AG1366" s="94" t="str">
        <f t="shared" si="289"/>
        <v>≤60</v>
      </c>
      <c r="AH1366" s="94">
        <f t="shared" ca="1" si="290"/>
        <v>46</v>
      </c>
      <c r="AI1366" s="95">
        <f t="shared" si="298"/>
        <v>0</v>
      </c>
      <c r="AJ1366" s="95">
        <f t="shared" si="299"/>
        <v>0</v>
      </c>
      <c r="AK1366" s="96">
        <f t="shared" si="294"/>
        <v>0</v>
      </c>
      <c r="AL1366" s="96">
        <f t="shared" si="295"/>
        <v>0</v>
      </c>
    </row>
    <row r="1367" spans="2:38" s="97" customFormat="1" ht="39.6" x14ac:dyDescent="0.3">
      <c r="B1367" s="79">
        <f t="shared" si="296"/>
        <v>1364</v>
      </c>
      <c r="C1367" s="79"/>
      <c r="D1367" s="80" t="s">
        <v>95</v>
      </c>
      <c r="E1367" s="80"/>
      <c r="F1367" s="81"/>
      <c r="G1367" s="82" t="str">
        <f t="shared" si="297"/>
        <v xml:space="preserve">Группа от QF </v>
      </c>
      <c r="H1367" s="83"/>
      <c r="I1367" s="83"/>
      <c r="J1367" s="133"/>
      <c r="K1367" s="84"/>
      <c r="L1367" s="85"/>
      <c r="M1367" s="85"/>
      <c r="N1367" s="86"/>
      <c r="O1367" s="80"/>
      <c r="P1367" s="87"/>
      <c r="Q1367" s="88" t="str">
        <f t="shared" si="291"/>
        <v xml:space="preserve"> </v>
      </c>
      <c r="R1367" s="89"/>
      <c r="S1367" s="90" t="str">
        <f t="shared" si="292"/>
        <v xml:space="preserve"> </v>
      </c>
      <c r="T1367" s="90"/>
      <c r="U1367" s="90"/>
      <c r="V1367" s="90"/>
      <c r="W1367" s="90"/>
      <c r="X1367" s="87" t="s">
        <v>75</v>
      </c>
      <c r="Y1367" s="76"/>
      <c r="Z1367" s="91">
        <f t="shared" si="287"/>
        <v>0</v>
      </c>
      <c r="AA1367" s="88" t="str">
        <f t="shared" si="293"/>
        <v xml:space="preserve"> </v>
      </c>
      <c r="AB1367" s="91" t="str">
        <f t="shared" si="288"/>
        <v xml:space="preserve"> </v>
      </c>
      <c r="AC1367" s="78"/>
      <c r="AD1367" s="78"/>
      <c r="AE1367" s="78"/>
      <c r="AG1367" s="94" t="str">
        <f t="shared" si="289"/>
        <v>≤60</v>
      </c>
      <c r="AH1367" s="94">
        <f t="shared" ca="1" si="290"/>
        <v>39</v>
      </c>
      <c r="AI1367" s="95">
        <f t="shared" si="298"/>
        <v>0</v>
      </c>
      <c r="AJ1367" s="95">
        <f t="shared" si="299"/>
        <v>0</v>
      </c>
      <c r="AK1367" s="96">
        <f t="shared" si="294"/>
        <v>0</v>
      </c>
      <c r="AL1367" s="96">
        <f t="shared" si="295"/>
        <v>0</v>
      </c>
    </row>
    <row r="1368" spans="2:38" s="97" customFormat="1" ht="39.6" x14ac:dyDescent="0.3">
      <c r="B1368" s="79">
        <f t="shared" si="296"/>
        <v>1365</v>
      </c>
      <c r="C1368" s="79"/>
      <c r="D1368" s="80" t="s">
        <v>95</v>
      </c>
      <c r="E1368" s="80"/>
      <c r="F1368" s="81"/>
      <c r="G1368" s="82" t="str">
        <f t="shared" si="297"/>
        <v xml:space="preserve">Группа от QF </v>
      </c>
      <c r="H1368" s="83"/>
      <c r="I1368" s="83"/>
      <c r="J1368" s="133"/>
      <c r="K1368" s="84"/>
      <c r="L1368" s="85"/>
      <c r="M1368" s="85"/>
      <c r="N1368" s="86"/>
      <c r="O1368" s="80"/>
      <c r="P1368" s="87"/>
      <c r="Q1368" s="88" t="str">
        <f t="shared" si="291"/>
        <v xml:space="preserve"> </v>
      </c>
      <c r="R1368" s="89"/>
      <c r="S1368" s="90" t="str">
        <f t="shared" si="292"/>
        <v xml:space="preserve"> </v>
      </c>
      <c r="T1368" s="90"/>
      <c r="U1368" s="90"/>
      <c r="V1368" s="90"/>
      <c r="W1368" s="90"/>
      <c r="X1368" s="87" t="s">
        <v>75</v>
      </c>
      <c r="Y1368" s="76"/>
      <c r="Z1368" s="91">
        <f t="shared" si="287"/>
        <v>0</v>
      </c>
      <c r="AA1368" s="88" t="str">
        <f t="shared" si="293"/>
        <v xml:space="preserve"> </v>
      </c>
      <c r="AB1368" s="91" t="str">
        <f t="shared" si="288"/>
        <v xml:space="preserve"> </v>
      </c>
      <c r="AC1368" s="78"/>
      <c r="AD1368" s="78"/>
      <c r="AE1368" s="78"/>
      <c r="AG1368" s="94" t="str">
        <f t="shared" si="289"/>
        <v>≤60</v>
      </c>
      <c r="AH1368" s="94">
        <f t="shared" ca="1" si="290"/>
        <v>50</v>
      </c>
      <c r="AI1368" s="95">
        <f t="shared" si="298"/>
        <v>0</v>
      </c>
      <c r="AJ1368" s="95">
        <f t="shared" si="299"/>
        <v>0</v>
      </c>
      <c r="AK1368" s="96">
        <f t="shared" si="294"/>
        <v>0</v>
      </c>
      <c r="AL1368" s="96">
        <f t="shared" si="295"/>
        <v>0</v>
      </c>
    </row>
    <row r="1369" spans="2:38" s="97" customFormat="1" ht="39.6" x14ac:dyDescent="0.3">
      <c r="B1369" s="79">
        <f t="shared" si="296"/>
        <v>1366</v>
      </c>
      <c r="C1369" s="79"/>
      <c r="D1369" s="80" t="s">
        <v>95</v>
      </c>
      <c r="E1369" s="80"/>
      <c r="F1369" s="81"/>
      <c r="G1369" s="82" t="str">
        <f t="shared" si="297"/>
        <v xml:space="preserve">Группа от QF </v>
      </c>
      <c r="H1369" s="83"/>
      <c r="I1369" s="83"/>
      <c r="J1369" s="133"/>
      <c r="K1369" s="84"/>
      <c r="L1369" s="85"/>
      <c r="M1369" s="85"/>
      <c r="N1369" s="86"/>
      <c r="O1369" s="80"/>
      <c r="P1369" s="87"/>
      <c r="Q1369" s="88" t="str">
        <f t="shared" si="291"/>
        <v xml:space="preserve"> </v>
      </c>
      <c r="R1369" s="89"/>
      <c r="S1369" s="90" t="str">
        <f t="shared" si="292"/>
        <v xml:space="preserve"> </v>
      </c>
      <c r="T1369" s="90"/>
      <c r="U1369" s="90"/>
      <c r="V1369" s="90"/>
      <c r="W1369" s="90"/>
      <c r="X1369" s="87" t="s">
        <v>75</v>
      </c>
      <c r="Y1369" s="76"/>
      <c r="Z1369" s="91">
        <f t="shared" si="287"/>
        <v>0</v>
      </c>
      <c r="AA1369" s="88" t="str">
        <f t="shared" si="293"/>
        <v xml:space="preserve"> </v>
      </c>
      <c r="AB1369" s="91" t="str">
        <f t="shared" si="288"/>
        <v xml:space="preserve"> </v>
      </c>
      <c r="AC1369" s="78"/>
      <c r="AD1369" s="78"/>
      <c r="AE1369" s="78"/>
      <c r="AG1369" s="94" t="str">
        <f t="shared" si="289"/>
        <v>≤60</v>
      </c>
      <c r="AH1369" s="94">
        <f t="shared" ca="1" si="290"/>
        <v>42</v>
      </c>
      <c r="AI1369" s="95">
        <f t="shared" si="298"/>
        <v>0</v>
      </c>
      <c r="AJ1369" s="95">
        <f t="shared" si="299"/>
        <v>0</v>
      </c>
      <c r="AK1369" s="96">
        <f t="shared" si="294"/>
        <v>0</v>
      </c>
      <c r="AL1369" s="96">
        <f t="shared" si="295"/>
        <v>0</v>
      </c>
    </row>
    <row r="1370" spans="2:38" s="97" customFormat="1" ht="39.6" x14ac:dyDescent="0.3">
      <c r="B1370" s="79">
        <f t="shared" si="296"/>
        <v>1367</v>
      </c>
      <c r="C1370" s="79"/>
      <c r="D1370" s="80" t="s">
        <v>95</v>
      </c>
      <c r="E1370" s="80"/>
      <c r="F1370" s="81"/>
      <c r="G1370" s="82" t="str">
        <f t="shared" si="297"/>
        <v xml:space="preserve">Группа от QF </v>
      </c>
      <c r="H1370" s="83"/>
      <c r="I1370" s="83"/>
      <c r="J1370" s="133"/>
      <c r="K1370" s="84"/>
      <c r="L1370" s="85"/>
      <c r="M1370" s="85"/>
      <c r="N1370" s="86"/>
      <c r="O1370" s="80"/>
      <c r="P1370" s="87"/>
      <c r="Q1370" s="88" t="str">
        <f t="shared" si="291"/>
        <v xml:space="preserve"> </v>
      </c>
      <c r="R1370" s="89"/>
      <c r="S1370" s="90" t="str">
        <f t="shared" si="292"/>
        <v xml:space="preserve"> </v>
      </c>
      <c r="T1370" s="90"/>
      <c r="U1370" s="90"/>
      <c r="V1370" s="90"/>
      <c r="W1370" s="90"/>
      <c r="X1370" s="87" t="s">
        <v>75</v>
      </c>
      <c r="Y1370" s="76"/>
      <c r="Z1370" s="91">
        <f t="shared" si="287"/>
        <v>0</v>
      </c>
      <c r="AA1370" s="88" t="str">
        <f t="shared" si="293"/>
        <v xml:space="preserve"> </v>
      </c>
      <c r="AB1370" s="91" t="str">
        <f t="shared" si="288"/>
        <v xml:space="preserve"> </v>
      </c>
      <c r="AC1370" s="78"/>
      <c r="AD1370" s="78"/>
      <c r="AE1370" s="78"/>
      <c r="AG1370" s="94" t="str">
        <f t="shared" si="289"/>
        <v>≤60</v>
      </c>
      <c r="AH1370" s="94">
        <f t="shared" ca="1" si="290"/>
        <v>47</v>
      </c>
      <c r="AI1370" s="95">
        <f t="shared" si="298"/>
        <v>0</v>
      </c>
      <c r="AJ1370" s="95">
        <f t="shared" si="299"/>
        <v>0</v>
      </c>
      <c r="AK1370" s="96">
        <f t="shared" si="294"/>
        <v>0</v>
      </c>
      <c r="AL1370" s="96">
        <f t="shared" si="295"/>
        <v>0</v>
      </c>
    </row>
    <row r="1371" spans="2:38" s="97" customFormat="1" ht="39.6" x14ac:dyDescent="0.3">
      <c r="B1371" s="79">
        <f t="shared" si="296"/>
        <v>1368</v>
      </c>
      <c r="C1371" s="79"/>
      <c r="D1371" s="80" t="s">
        <v>95</v>
      </c>
      <c r="E1371" s="80"/>
      <c r="F1371" s="81"/>
      <c r="G1371" s="82" t="str">
        <f t="shared" si="297"/>
        <v xml:space="preserve">Группа от QF </v>
      </c>
      <c r="H1371" s="83"/>
      <c r="I1371" s="83"/>
      <c r="J1371" s="133"/>
      <c r="K1371" s="84"/>
      <c r="L1371" s="85"/>
      <c r="M1371" s="85"/>
      <c r="N1371" s="86"/>
      <c r="O1371" s="80"/>
      <c r="P1371" s="87"/>
      <c r="Q1371" s="88" t="str">
        <f t="shared" si="291"/>
        <v xml:space="preserve"> </v>
      </c>
      <c r="R1371" s="89"/>
      <c r="S1371" s="90" t="str">
        <f t="shared" si="292"/>
        <v xml:space="preserve"> </v>
      </c>
      <c r="T1371" s="90"/>
      <c r="U1371" s="90"/>
      <c r="V1371" s="90"/>
      <c r="W1371" s="90"/>
      <c r="X1371" s="87" t="s">
        <v>75</v>
      </c>
      <c r="Y1371" s="76"/>
      <c r="Z1371" s="91">
        <f t="shared" si="287"/>
        <v>0</v>
      </c>
      <c r="AA1371" s="88" t="str">
        <f t="shared" si="293"/>
        <v xml:space="preserve"> </v>
      </c>
      <c r="AB1371" s="91" t="str">
        <f t="shared" si="288"/>
        <v xml:space="preserve"> </v>
      </c>
      <c r="AC1371" s="78"/>
      <c r="AD1371" s="78"/>
      <c r="AE1371" s="78"/>
      <c r="AG1371" s="94" t="str">
        <f t="shared" si="289"/>
        <v>≤60</v>
      </c>
      <c r="AH1371" s="94">
        <f t="shared" ca="1" si="290"/>
        <v>43</v>
      </c>
      <c r="AI1371" s="95">
        <f t="shared" si="298"/>
        <v>0</v>
      </c>
      <c r="AJ1371" s="95">
        <f t="shared" si="299"/>
        <v>0</v>
      </c>
      <c r="AK1371" s="96">
        <f t="shared" si="294"/>
        <v>0</v>
      </c>
      <c r="AL1371" s="96">
        <f t="shared" si="295"/>
        <v>0</v>
      </c>
    </row>
    <row r="1372" spans="2:38" s="97" customFormat="1" ht="39.6" x14ac:dyDescent="0.3">
      <c r="B1372" s="79">
        <f t="shared" si="296"/>
        <v>1369</v>
      </c>
      <c r="C1372" s="79"/>
      <c r="D1372" s="80" t="s">
        <v>95</v>
      </c>
      <c r="E1372" s="80"/>
      <c r="F1372" s="81"/>
      <c r="G1372" s="82" t="str">
        <f t="shared" si="297"/>
        <v xml:space="preserve">Группа от QF </v>
      </c>
      <c r="H1372" s="83"/>
      <c r="I1372" s="83"/>
      <c r="J1372" s="133"/>
      <c r="K1372" s="84"/>
      <c r="L1372" s="85"/>
      <c r="M1372" s="85"/>
      <c r="N1372" s="86"/>
      <c r="O1372" s="80"/>
      <c r="P1372" s="87"/>
      <c r="Q1372" s="88" t="str">
        <f t="shared" si="291"/>
        <v xml:space="preserve"> </v>
      </c>
      <c r="R1372" s="89"/>
      <c r="S1372" s="90" t="str">
        <f t="shared" si="292"/>
        <v xml:space="preserve"> </v>
      </c>
      <c r="T1372" s="90"/>
      <c r="U1372" s="90"/>
      <c r="V1372" s="90"/>
      <c r="W1372" s="90"/>
      <c r="X1372" s="87" t="s">
        <v>75</v>
      </c>
      <c r="Y1372" s="76"/>
      <c r="Z1372" s="91">
        <f t="shared" si="287"/>
        <v>0</v>
      </c>
      <c r="AA1372" s="88" t="str">
        <f t="shared" si="293"/>
        <v xml:space="preserve"> </v>
      </c>
      <c r="AB1372" s="91" t="str">
        <f t="shared" si="288"/>
        <v xml:space="preserve"> </v>
      </c>
      <c r="AC1372" s="78"/>
      <c r="AD1372" s="78"/>
      <c r="AE1372" s="78"/>
      <c r="AG1372" s="94" t="str">
        <f t="shared" si="289"/>
        <v>≤60</v>
      </c>
      <c r="AH1372" s="94">
        <f t="shared" ca="1" si="290"/>
        <v>30</v>
      </c>
      <c r="AI1372" s="95">
        <f t="shared" si="298"/>
        <v>0</v>
      </c>
      <c r="AJ1372" s="95">
        <f t="shared" si="299"/>
        <v>0</v>
      </c>
      <c r="AK1372" s="96">
        <f t="shared" si="294"/>
        <v>0</v>
      </c>
      <c r="AL1372" s="96">
        <f t="shared" si="295"/>
        <v>0</v>
      </c>
    </row>
    <row r="1373" spans="2:38" s="97" customFormat="1" ht="39.6" x14ac:dyDescent="0.3">
      <c r="B1373" s="79">
        <f t="shared" si="296"/>
        <v>1370</v>
      </c>
      <c r="C1373" s="79"/>
      <c r="D1373" s="80" t="s">
        <v>95</v>
      </c>
      <c r="E1373" s="80"/>
      <c r="F1373" s="81"/>
      <c r="G1373" s="82" t="str">
        <f t="shared" si="297"/>
        <v xml:space="preserve">Группа от QF </v>
      </c>
      <c r="H1373" s="83"/>
      <c r="I1373" s="83"/>
      <c r="J1373" s="133"/>
      <c r="K1373" s="84"/>
      <c r="L1373" s="85"/>
      <c r="M1373" s="85"/>
      <c r="N1373" s="86"/>
      <c r="O1373" s="80"/>
      <c r="P1373" s="87"/>
      <c r="Q1373" s="88" t="str">
        <f t="shared" si="291"/>
        <v xml:space="preserve"> </v>
      </c>
      <c r="R1373" s="89"/>
      <c r="S1373" s="90" t="str">
        <f t="shared" si="292"/>
        <v xml:space="preserve"> </v>
      </c>
      <c r="T1373" s="90"/>
      <c r="U1373" s="90"/>
      <c r="V1373" s="90"/>
      <c r="W1373" s="90"/>
      <c r="X1373" s="87" t="s">
        <v>75</v>
      </c>
      <c r="Y1373" s="76"/>
      <c r="Z1373" s="91">
        <f t="shared" si="287"/>
        <v>0</v>
      </c>
      <c r="AA1373" s="88" t="str">
        <f t="shared" si="293"/>
        <v xml:space="preserve"> </v>
      </c>
      <c r="AB1373" s="91" t="str">
        <f t="shared" si="288"/>
        <v xml:space="preserve"> </v>
      </c>
      <c r="AC1373" s="78"/>
      <c r="AD1373" s="78"/>
      <c r="AE1373" s="78"/>
      <c r="AG1373" s="94" t="str">
        <f t="shared" si="289"/>
        <v>≤60</v>
      </c>
      <c r="AH1373" s="94">
        <f t="shared" ca="1" si="290"/>
        <v>34</v>
      </c>
      <c r="AI1373" s="95">
        <f t="shared" si="298"/>
        <v>0</v>
      </c>
      <c r="AJ1373" s="95">
        <f t="shared" si="299"/>
        <v>0</v>
      </c>
      <c r="AK1373" s="96">
        <f t="shared" si="294"/>
        <v>0</v>
      </c>
      <c r="AL1373" s="96">
        <f t="shared" si="295"/>
        <v>0</v>
      </c>
    </row>
    <row r="1374" spans="2:38" s="97" customFormat="1" ht="39.6" x14ac:dyDescent="0.3">
      <c r="B1374" s="79">
        <f t="shared" si="296"/>
        <v>1371</v>
      </c>
      <c r="C1374" s="79"/>
      <c r="D1374" s="80" t="s">
        <v>95</v>
      </c>
      <c r="E1374" s="80"/>
      <c r="F1374" s="81"/>
      <c r="G1374" s="82" t="str">
        <f t="shared" si="297"/>
        <v xml:space="preserve">Группа от QF </v>
      </c>
      <c r="H1374" s="83"/>
      <c r="I1374" s="83"/>
      <c r="J1374" s="133"/>
      <c r="K1374" s="84"/>
      <c r="L1374" s="85"/>
      <c r="M1374" s="85"/>
      <c r="N1374" s="86"/>
      <c r="O1374" s="80"/>
      <c r="P1374" s="87"/>
      <c r="Q1374" s="88" t="str">
        <f t="shared" si="291"/>
        <v xml:space="preserve"> </v>
      </c>
      <c r="R1374" s="89"/>
      <c r="S1374" s="90" t="str">
        <f t="shared" si="292"/>
        <v xml:space="preserve"> </v>
      </c>
      <c r="T1374" s="90"/>
      <c r="U1374" s="90"/>
      <c r="V1374" s="90"/>
      <c r="W1374" s="90"/>
      <c r="X1374" s="87" t="s">
        <v>75</v>
      </c>
      <c r="Y1374" s="76"/>
      <c r="Z1374" s="91">
        <f t="shared" si="287"/>
        <v>0</v>
      </c>
      <c r="AA1374" s="88" t="str">
        <f t="shared" si="293"/>
        <v xml:space="preserve"> </v>
      </c>
      <c r="AB1374" s="91" t="str">
        <f t="shared" si="288"/>
        <v xml:space="preserve"> </v>
      </c>
      <c r="AC1374" s="78"/>
      <c r="AD1374" s="78"/>
      <c r="AE1374" s="78"/>
      <c r="AG1374" s="94" t="str">
        <f t="shared" si="289"/>
        <v>≤60</v>
      </c>
      <c r="AH1374" s="94">
        <f t="shared" ca="1" si="290"/>
        <v>27</v>
      </c>
      <c r="AI1374" s="95">
        <f t="shared" si="298"/>
        <v>0</v>
      </c>
      <c r="AJ1374" s="95">
        <f t="shared" si="299"/>
        <v>0</v>
      </c>
      <c r="AK1374" s="96">
        <f t="shared" si="294"/>
        <v>0</v>
      </c>
      <c r="AL1374" s="96">
        <f t="shared" si="295"/>
        <v>0</v>
      </c>
    </row>
    <row r="1375" spans="2:38" s="97" customFormat="1" ht="39.6" x14ac:dyDescent="0.3">
      <c r="B1375" s="79">
        <f t="shared" si="296"/>
        <v>1372</v>
      </c>
      <c r="C1375" s="79"/>
      <c r="D1375" s="80" t="s">
        <v>95</v>
      </c>
      <c r="E1375" s="80"/>
      <c r="F1375" s="81"/>
      <c r="G1375" s="82" t="str">
        <f t="shared" si="297"/>
        <v xml:space="preserve">Группа от QF </v>
      </c>
      <c r="H1375" s="83"/>
      <c r="I1375" s="83"/>
      <c r="J1375" s="133"/>
      <c r="K1375" s="84"/>
      <c r="L1375" s="85"/>
      <c r="M1375" s="85"/>
      <c r="N1375" s="86"/>
      <c r="O1375" s="80"/>
      <c r="P1375" s="87"/>
      <c r="Q1375" s="88" t="str">
        <f t="shared" si="291"/>
        <v xml:space="preserve"> </v>
      </c>
      <c r="R1375" s="89"/>
      <c r="S1375" s="90" t="str">
        <f t="shared" si="292"/>
        <v xml:space="preserve"> </v>
      </c>
      <c r="T1375" s="90"/>
      <c r="U1375" s="90"/>
      <c r="V1375" s="90"/>
      <c r="W1375" s="90"/>
      <c r="X1375" s="87" t="s">
        <v>75</v>
      </c>
      <c r="Y1375" s="76"/>
      <c r="Z1375" s="91">
        <f t="shared" si="287"/>
        <v>0</v>
      </c>
      <c r="AA1375" s="88" t="str">
        <f t="shared" si="293"/>
        <v xml:space="preserve"> </v>
      </c>
      <c r="AB1375" s="91" t="str">
        <f t="shared" si="288"/>
        <v xml:space="preserve"> </v>
      </c>
      <c r="AC1375" s="78"/>
      <c r="AD1375" s="78"/>
      <c r="AE1375" s="78"/>
      <c r="AG1375" s="94" t="str">
        <f t="shared" si="289"/>
        <v>≤60</v>
      </c>
      <c r="AH1375" s="94">
        <f t="shared" ca="1" si="290"/>
        <v>26</v>
      </c>
      <c r="AI1375" s="95">
        <f t="shared" si="298"/>
        <v>0</v>
      </c>
      <c r="AJ1375" s="95">
        <f t="shared" si="299"/>
        <v>0</v>
      </c>
      <c r="AK1375" s="96">
        <f t="shared" si="294"/>
        <v>0</v>
      </c>
      <c r="AL1375" s="96">
        <f t="shared" si="295"/>
        <v>0</v>
      </c>
    </row>
    <row r="1376" spans="2:38" s="97" customFormat="1" ht="39.6" x14ac:dyDescent="0.3">
      <c r="B1376" s="79">
        <f t="shared" si="296"/>
        <v>1373</v>
      </c>
      <c r="C1376" s="79"/>
      <c r="D1376" s="80" t="s">
        <v>95</v>
      </c>
      <c r="E1376" s="80"/>
      <c r="F1376" s="81"/>
      <c r="G1376" s="82" t="str">
        <f t="shared" si="297"/>
        <v xml:space="preserve">Группа от QF </v>
      </c>
      <c r="H1376" s="83"/>
      <c r="I1376" s="83"/>
      <c r="J1376" s="133"/>
      <c r="K1376" s="84"/>
      <c r="L1376" s="85"/>
      <c r="M1376" s="85"/>
      <c r="N1376" s="86"/>
      <c r="O1376" s="80"/>
      <c r="P1376" s="87"/>
      <c r="Q1376" s="88" t="str">
        <f t="shared" si="291"/>
        <v xml:space="preserve"> </v>
      </c>
      <c r="R1376" s="89"/>
      <c r="S1376" s="90" t="str">
        <f t="shared" si="292"/>
        <v xml:space="preserve"> </v>
      </c>
      <c r="T1376" s="90"/>
      <c r="U1376" s="90"/>
      <c r="V1376" s="90"/>
      <c r="W1376" s="90"/>
      <c r="X1376" s="87" t="s">
        <v>75</v>
      </c>
      <c r="Y1376" s="76"/>
      <c r="Z1376" s="91">
        <f t="shared" si="287"/>
        <v>0</v>
      </c>
      <c r="AA1376" s="88" t="str">
        <f t="shared" si="293"/>
        <v xml:space="preserve"> </v>
      </c>
      <c r="AB1376" s="91" t="str">
        <f t="shared" si="288"/>
        <v xml:space="preserve"> </v>
      </c>
      <c r="AC1376" s="78"/>
      <c r="AD1376" s="78"/>
      <c r="AE1376" s="78"/>
      <c r="AG1376" s="94" t="str">
        <f t="shared" si="289"/>
        <v>≤60</v>
      </c>
      <c r="AH1376" s="94">
        <f t="shared" ca="1" si="290"/>
        <v>20</v>
      </c>
      <c r="AI1376" s="95">
        <f t="shared" si="298"/>
        <v>0</v>
      </c>
      <c r="AJ1376" s="95">
        <f t="shared" si="299"/>
        <v>0</v>
      </c>
      <c r="AK1376" s="96">
        <f t="shared" si="294"/>
        <v>0</v>
      </c>
      <c r="AL1376" s="96">
        <f t="shared" si="295"/>
        <v>0</v>
      </c>
    </row>
    <row r="1377" spans="2:38" s="97" customFormat="1" ht="39.6" x14ac:dyDescent="0.3">
      <c r="B1377" s="79">
        <f t="shared" si="296"/>
        <v>1374</v>
      </c>
      <c r="C1377" s="79"/>
      <c r="D1377" s="80" t="s">
        <v>95</v>
      </c>
      <c r="E1377" s="80"/>
      <c r="F1377" s="81"/>
      <c r="G1377" s="82" t="str">
        <f t="shared" si="297"/>
        <v xml:space="preserve">Группа от QF </v>
      </c>
      <c r="H1377" s="83"/>
      <c r="I1377" s="83"/>
      <c r="J1377" s="133"/>
      <c r="K1377" s="84"/>
      <c r="L1377" s="85"/>
      <c r="M1377" s="85"/>
      <c r="N1377" s="86"/>
      <c r="O1377" s="80"/>
      <c r="P1377" s="87"/>
      <c r="Q1377" s="88" t="str">
        <f t="shared" si="291"/>
        <v xml:space="preserve"> </v>
      </c>
      <c r="R1377" s="89"/>
      <c r="S1377" s="90" t="str">
        <f t="shared" si="292"/>
        <v xml:space="preserve"> </v>
      </c>
      <c r="T1377" s="90"/>
      <c r="U1377" s="90"/>
      <c r="V1377" s="90"/>
      <c r="W1377" s="90"/>
      <c r="X1377" s="87" t="s">
        <v>75</v>
      </c>
      <c r="Y1377" s="76"/>
      <c r="Z1377" s="91">
        <f t="shared" si="287"/>
        <v>0</v>
      </c>
      <c r="AA1377" s="88" t="str">
        <f t="shared" si="293"/>
        <v xml:space="preserve"> </v>
      </c>
      <c r="AB1377" s="91" t="str">
        <f t="shared" si="288"/>
        <v xml:space="preserve"> </v>
      </c>
      <c r="AC1377" s="78"/>
      <c r="AD1377" s="78"/>
      <c r="AE1377" s="78"/>
      <c r="AG1377" s="94" t="str">
        <f t="shared" si="289"/>
        <v>≤60</v>
      </c>
      <c r="AH1377" s="94">
        <f t="shared" ca="1" si="290"/>
        <v>44</v>
      </c>
      <c r="AI1377" s="95">
        <f t="shared" si="298"/>
        <v>0</v>
      </c>
      <c r="AJ1377" s="95">
        <f t="shared" si="299"/>
        <v>0</v>
      </c>
      <c r="AK1377" s="96">
        <f t="shared" si="294"/>
        <v>0</v>
      </c>
      <c r="AL1377" s="96">
        <f t="shared" si="295"/>
        <v>0</v>
      </c>
    </row>
    <row r="1378" spans="2:38" s="97" customFormat="1" ht="39.6" x14ac:dyDescent="0.3">
      <c r="B1378" s="79">
        <f t="shared" si="296"/>
        <v>1375</v>
      </c>
      <c r="C1378" s="79"/>
      <c r="D1378" s="80" t="s">
        <v>95</v>
      </c>
      <c r="E1378" s="80"/>
      <c r="F1378" s="81"/>
      <c r="G1378" s="82" t="str">
        <f t="shared" si="297"/>
        <v xml:space="preserve">Группа от QF </v>
      </c>
      <c r="H1378" s="83"/>
      <c r="I1378" s="83"/>
      <c r="J1378" s="133"/>
      <c r="K1378" s="84"/>
      <c r="L1378" s="85"/>
      <c r="M1378" s="85"/>
      <c r="N1378" s="86"/>
      <c r="O1378" s="80"/>
      <c r="P1378" s="87"/>
      <c r="Q1378" s="88" t="str">
        <f t="shared" si="291"/>
        <v xml:space="preserve"> </v>
      </c>
      <c r="R1378" s="89"/>
      <c r="S1378" s="90" t="str">
        <f t="shared" si="292"/>
        <v xml:space="preserve"> </v>
      </c>
      <c r="T1378" s="90"/>
      <c r="U1378" s="90"/>
      <c r="V1378" s="90"/>
      <c r="W1378" s="90"/>
      <c r="X1378" s="87" t="s">
        <v>75</v>
      </c>
      <c r="Y1378" s="76"/>
      <c r="Z1378" s="91">
        <f t="shared" si="287"/>
        <v>0</v>
      </c>
      <c r="AA1378" s="88" t="str">
        <f t="shared" si="293"/>
        <v xml:space="preserve"> </v>
      </c>
      <c r="AB1378" s="91" t="str">
        <f t="shared" si="288"/>
        <v xml:space="preserve"> </v>
      </c>
      <c r="AC1378" s="78"/>
      <c r="AD1378" s="78"/>
      <c r="AE1378" s="78"/>
      <c r="AG1378" s="94" t="str">
        <f t="shared" si="289"/>
        <v>≤60</v>
      </c>
      <c r="AH1378" s="94">
        <f t="shared" ca="1" si="290"/>
        <v>25</v>
      </c>
      <c r="AI1378" s="95">
        <f t="shared" si="298"/>
        <v>0</v>
      </c>
      <c r="AJ1378" s="95">
        <f t="shared" si="299"/>
        <v>0</v>
      </c>
      <c r="AK1378" s="96">
        <f t="shared" si="294"/>
        <v>0</v>
      </c>
      <c r="AL1378" s="96">
        <f t="shared" si="295"/>
        <v>0</v>
      </c>
    </row>
    <row r="1379" spans="2:38" s="97" customFormat="1" ht="39.6" x14ac:dyDescent="0.3">
      <c r="B1379" s="79">
        <f t="shared" si="296"/>
        <v>1376</v>
      </c>
      <c r="C1379" s="79"/>
      <c r="D1379" s="80" t="s">
        <v>95</v>
      </c>
      <c r="E1379" s="80"/>
      <c r="F1379" s="81"/>
      <c r="G1379" s="82" t="str">
        <f t="shared" si="297"/>
        <v xml:space="preserve">Группа от QF </v>
      </c>
      <c r="H1379" s="83"/>
      <c r="I1379" s="83"/>
      <c r="J1379" s="133"/>
      <c r="K1379" s="84"/>
      <c r="L1379" s="85"/>
      <c r="M1379" s="85"/>
      <c r="N1379" s="86"/>
      <c r="O1379" s="80"/>
      <c r="P1379" s="87"/>
      <c r="Q1379" s="88" t="str">
        <f t="shared" si="291"/>
        <v xml:space="preserve"> </v>
      </c>
      <c r="R1379" s="89"/>
      <c r="S1379" s="90" t="str">
        <f t="shared" si="292"/>
        <v xml:space="preserve"> </v>
      </c>
      <c r="T1379" s="90"/>
      <c r="U1379" s="90"/>
      <c r="V1379" s="90"/>
      <c r="W1379" s="90"/>
      <c r="X1379" s="87" t="s">
        <v>75</v>
      </c>
      <c r="Y1379" s="76"/>
      <c r="Z1379" s="91">
        <f t="shared" si="287"/>
        <v>0</v>
      </c>
      <c r="AA1379" s="88" t="str">
        <f t="shared" si="293"/>
        <v xml:space="preserve"> </v>
      </c>
      <c r="AB1379" s="91" t="str">
        <f t="shared" si="288"/>
        <v xml:space="preserve"> </v>
      </c>
      <c r="AC1379" s="78"/>
      <c r="AD1379" s="78"/>
      <c r="AE1379" s="78"/>
      <c r="AG1379" s="94" t="str">
        <f t="shared" si="289"/>
        <v>≤60</v>
      </c>
      <c r="AH1379" s="94">
        <f t="shared" ca="1" si="290"/>
        <v>32</v>
      </c>
      <c r="AI1379" s="95">
        <f t="shared" si="298"/>
        <v>0</v>
      </c>
      <c r="AJ1379" s="95">
        <f t="shared" si="299"/>
        <v>0</v>
      </c>
      <c r="AK1379" s="96">
        <f t="shared" si="294"/>
        <v>0</v>
      </c>
      <c r="AL1379" s="96">
        <f t="shared" si="295"/>
        <v>0</v>
      </c>
    </row>
    <row r="1380" spans="2:38" s="97" customFormat="1" ht="39.6" x14ac:dyDescent="0.3">
      <c r="B1380" s="79">
        <f t="shared" si="296"/>
        <v>1377</v>
      </c>
      <c r="C1380" s="79"/>
      <c r="D1380" s="80" t="s">
        <v>95</v>
      </c>
      <c r="E1380" s="80"/>
      <c r="F1380" s="81"/>
      <c r="G1380" s="82" t="str">
        <f t="shared" si="297"/>
        <v xml:space="preserve">Группа от QF </v>
      </c>
      <c r="H1380" s="83"/>
      <c r="I1380" s="83"/>
      <c r="J1380" s="133"/>
      <c r="K1380" s="84"/>
      <c r="L1380" s="85"/>
      <c r="M1380" s="85"/>
      <c r="N1380" s="86"/>
      <c r="O1380" s="80"/>
      <c r="P1380" s="87"/>
      <c r="Q1380" s="88" t="str">
        <f t="shared" si="291"/>
        <v xml:space="preserve"> </v>
      </c>
      <c r="R1380" s="89"/>
      <c r="S1380" s="90" t="str">
        <f t="shared" si="292"/>
        <v xml:space="preserve"> </v>
      </c>
      <c r="T1380" s="90"/>
      <c r="U1380" s="90"/>
      <c r="V1380" s="90"/>
      <c r="W1380" s="90"/>
      <c r="X1380" s="87" t="s">
        <v>75</v>
      </c>
      <c r="Y1380" s="76"/>
      <c r="Z1380" s="91">
        <f t="shared" si="287"/>
        <v>0</v>
      </c>
      <c r="AA1380" s="88" t="str">
        <f t="shared" si="293"/>
        <v xml:space="preserve"> </v>
      </c>
      <c r="AB1380" s="91" t="str">
        <f t="shared" si="288"/>
        <v xml:space="preserve"> </v>
      </c>
      <c r="AC1380" s="78"/>
      <c r="AD1380" s="78"/>
      <c r="AE1380" s="78"/>
      <c r="AG1380" s="94" t="str">
        <f t="shared" si="289"/>
        <v>≤60</v>
      </c>
      <c r="AH1380" s="94">
        <f t="shared" ca="1" si="290"/>
        <v>48</v>
      </c>
      <c r="AI1380" s="95">
        <f t="shared" si="298"/>
        <v>0</v>
      </c>
      <c r="AJ1380" s="95">
        <f t="shared" si="299"/>
        <v>0</v>
      </c>
      <c r="AK1380" s="96">
        <f t="shared" si="294"/>
        <v>0</v>
      </c>
      <c r="AL1380" s="96">
        <f t="shared" si="295"/>
        <v>0</v>
      </c>
    </row>
    <row r="1381" spans="2:38" s="97" customFormat="1" ht="39.6" x14ac:dyDescent="0.3">
      <c r="B1381" s="79">
        <f t="shared" si="296"/>
        <v>1378</v>
      </c>
      <c r="C1381" s="79"/>
      <c r="D1381" s="80" t="s">
        <v>95</v>
      </c>
      <c r="E1381" s="80"/>
      <c r="F1381" s="81"/>
      <c r="G1381" s="82" t="str">
        <f t="shared" si="297"/>
        <v xml:space="preserve">Группа от QF </v>
      </c>
      <c r="H1381" s="83"/>
      <c r="I1381" s="83"/>
      <c r="J1381" s="133"/>
      <c r="K1381" s="84"/>
      <c r="L1381" s="85"/>
      <c r="M1381" s="85"/>
      <c r="N1381" s="86"/>
      <c r="O1381" s="80"/>
      <c r="P1381" s="87"/>
      <c r="Q1381" s="88" t="str">
        <f t="shared" si="291"/>
        <v xml:space="preserve"> </v>
      </c>
      <c r="R1381" s="89"/>
      <c r="S1381" s="90" t="str">
        <f t="shared" si="292"/>
        <v xml:space="preserve"> </v>
      </c>
      <c r="T1381" s="90"/>
      <c r="U1381" s="90"/>
      <c r="V1381" s="90"/>
      <c r="W1381" s="90"/>
      <c r="X1381" s="87" t="s">
        <v>75</v>
      </c>
      <c r="Y1381" s="76"/>
      <c r="Z1381" s="91">
        <f t="shared" si="287"/>
        <v>0</v>
      </c>
      <c r="AA1381" s="88" t="str">
        <f t="shared" si="293"/>
        <v xml:space="preserve"> </v>
      </c>
      <c r="AB1381" s="91" t="str">
        <f t="shared" si="288"/>
        <v xml:space="preserve"> </v>
      </c>
      <c r="AC1381" s="78"/>
      <c r="AD1381" s="78"/>
      <c r="AE1381" s="78"/>
      <c r="AG1381" s="94" t="str">
        <f t="shared" si="289"/>
        <v>≤60</v>
      </c>
      <c r="AH1381" s="94">
        <f t="shared" ca="1" si="290"/>
        <v>41</v>
      </c>
      <c r="AI1381" s="95">
        <f t="shared" si="298"/>
        <v>0</v>
      </c>
      <c r="AJ1381" s="95">
        <f t="shared" si="299"/>
        <v>0</v>
      </c>
      <c r="AK1381" s="96">
        <f t="shared" si="294"/>
        <v>0</v>
      </c>
      <c r="AL1381" s="96">
        <f t="shared" si="295"/>
        <v>0</v>
      </c>
    </row>
    <row r="1382" spans="2:38" s="97" customFormat="1" ht="39.6" x14ac:dyDescent="0.3">
      <c r="B1382" s="79">
        <f t="shared" si="296"/>
        <v>1379</v>
      </c>
      <c r="C1382" s="79"/>
      <c r="D1382" s="80" t="s">
        <v>95</v>
      </c>
      <c r="E1382" s="80"/>
      <c r="F1382" s="81"/>
      <c r="G1382" s="82" t="str">
        <f t="shared" si="297"/>
        <v xml:space="preserve">Группа от QF </v>
      </c>
      <c r="H1382" s="83"/>
      <c r="I1382" s="83"/>
      <c r="J1382" s="133"/>
      <c r="K1382" s="84"/>
      <c r="L1382" s="85"/>
      <c r="M1382" s="85"/>
      <c r="N1382" s="86"/>
      <c r="O1382" s="80"/>
      <c r="P1382" s="87"/>
      <c r="Q1382" s="88" t="str">
        <f t="shared" si="291"/>
        <v xml:space="preserve"> </v>
      </c>
      <c r="R1382" s="89"/>
      <c r="S1382" s="90" t="str">
        <f t="shared" si="292"/>
        <v xml:space="preserve"> </v>
      </c>
      <c r="T1382" s="90"/>
      <c r="U1382" s="90"/>
      <c r="V1382" s="90"/>
      <c r="W1382" s="90"/>
      <c r="X1382" s="87" t="s">
        <v>75</v>
      </c>
      <c r="Y1382" s="76"/>
      <c r="Z1382" s="91">
        <f t="shared" si="287"/>
        <v>0</v>
      </c>
      <c r="AA1382" s="88" t="str">
        <f t="shared" si="293"/>
        <v xml:space="preserve"> </v>
      </c>
      <c r="AB1382" s="91" t="str">
        <f t="shared" si="288"/>
        <v xml:space="preserve"> </v>
      </c>
      <c r="AC1382" s="78"/>
      <c r="AD1382" s="78"/>
      <c r="AE1382" s="78"/>
      <c r="AG1382" s="94" t="str">
        <f t="shared" si="289"/>
        <v>≤60</v>
      </c>
      <c r="AH1382" s="94">
        <f t="shared" ca="1" si="290"/>
        <v>33</v>
      </c>
      <c r="AI1382" s="95">
        <f t="shared" si="298"/>
        <v>0</v>
      </c>
      <c r="AJ1382" s="95">
        <f t="shared" si="299"/>
        <v>0</v>
      </c>
      <c r="AK1382" s="96">
        <f t="shared" si="294"/>
        <v>0</v>
      </c>
      <c r="AL1382" s="96">
        <f t="shared" si="295"/>
        <v>0</v>
      </c>
    </row>
    <row r="1383" spans="2:38" s="97" customFormat="1" ht="39.6" x14ac:dyDescent="0.3">
      <c r="B1383" s="79">
        <f t="shared" si="296"/>
        <v>1380</v>
      </c>
      <c r="C1383" s="79"/>
      <c r="D1383" s="80" t="s">
        <v>95</v>
      </c>
      <c r="E1383" s="80"/>
      <c r="F1383" s="81"/>
      <c r="G1383" s="82" t="str">
        <f t="shared" si="297"/>
        <v xml:space="preserve">Группа от QF </v>
      </c>
      <c r="H1383" s="83"/>
      <c r="I1383" s="83"/>
      <c r="J1383" s="133"/>
      <c r="K1383" s="84"/>
      <c r="L1383" s="85"/>
      <c r="M1383" s="85"/>
      <c r="N1383" s="86"/>
      <c r="O1383" s="80"/>
      <c r="P1383" s="87"/>
      <c r="Q1383" s="88" t="str">
        <f t="shared" si="291"/>
        <v xml:space="preserve"> </v>
      </c>
      <c r="R1383" s="89"/>
      <c r="S1383" s="90" t="str">
        <f t="shared" si="292"/>
        <v xml:space="preserve"> </v>
      </c>
      <c r="T1383" s="90"/>
      <c r="U1383" s="90"/>
      <c r="V1383" s="90"/>
      <c r="W1383" s="90"/>
      <c r="X1383" s="87" t="s">
        <v>75</v>
      </c>
      <c r="Y1383" s="76"/>
      <c r="Z1383" s="91">
        <f t="shared" si="287"/>
        <v>0</v>
      </c>
      <c r="AA1383" s="88" t="str">
        <f t="shared" si="293"/>
        <v xml:space="preserve"> </v>
      </c>
      <c r="AB1383" s="91" t="str">
        <f t="shared" si="288"/>
        <v xml:space="preserve"> </v>
      </c>
      <c r="AC1383" s="78"/>
      <c r="AD1383" s="78"/>
      <c r="AE1383" s="78"/>
      <c r="AG1383" s="94" t="str">
        <f t="shared" si="289"/>
        <v>≤60</v>
      </c>
      <c r="AH1383" s="94">
        <f t="shared" ca="1" si="290"/>
        <v>28</v>
      </c>
      <c r="AI1383" s="95">
        <f t="shared" si="298"/>
        <v>0</v>
      </c>
      <c r="AJ1383" s="95">
        <f t="shared" si="299"/>
        <v>0</v>
      </c>
      <c r="AK1383" s="96">
        <f t="shared" si="294"/>
        <v>0</v>
      </c>
      <c r="AL1383" s="96">
        <f t="shared" si="295"/>
        <v>0</v>
      </c>
    </row>
    <row r="1384" spans="2:38" s="97" customFormat="1" ht="39.6" x14ac:dyDescent="0.3">
      <c r="B1384" s="79">
        <f t="shared" si="296"/>
        <v>1381</v>
      </c>
      <c r="C1384" s="79"/>
      <c r="D1384" s="80" t="s">
        <v>95</v>
      </c>
      <c r="E1384" s="80"/>
      <c r="F1384" s="81"/>
      <c r="G1384" s="82" t="str">
        <f t="shared" si="297"/>
        <v xml:space="preserve">Группа от QF </v>
      </c>
      <c r="H1384" s="83"/>
      <c r="I1384" s="83"/>
      <c r="J1384" s="133"/>
      <c r="K1384" s="84"/>
      <c r="L1384" s="85"/>
      <c r="M1384" s="85"/>
      <c r="N1384" s="86"/>
      <c r="O1384" s="80"/>
      <c r="P1384" s="87"/>
      <c r="Q1384" s="88" t="str">
        <f t="shared" si="291"/>
        <v xml:space="preserve"> </v>
      </c>
      <c r="R1384" s="89"/>
      <c r="S1384" s="90" t="str">
        <f t="shared" si="292"/>
        <v xml:space="preserve"> </v>
      </c>
      <c r="T1384" s="90"/>
      <c r="U1384" s="90"/>
      <c r="V1384" s="90"/>
      <c r="W1384" s="90"/>
      <c r="X1384" s="87" t="s">
        <v>75</v>
      </c>
      <c r="Y1384" s="76"/>
      <c r="Z1384" s="91">
        <f t="shared" si="287"/>
        <v>0</v>
      </c>
      <c r="AA1384" s="88" t="str">
        <f t="shared" si="293"/>
        <v xml:space="preserve"> </v>
      </c>
      <c r="AB1384" s="91" t="str">
        <f t="shared" si="288"/>
        <v xml:space="preserve"> </v>
      </c>
      <c r="AC1384" s="78"/>
      <c r="AD1384" s="78"/>
      <c r="AE1384" s="78"/>
      <c r="AG1384" s="94" t="str">
        <f t="shared" si="289"/>
        <v>≤60</v>
      </c>
      <c r="AH1384" s="94">
        <f t="shared" ca="1" si="290"/>
        <v>44</v>
      </c>
      <c r="AI1384" s="95">
        <f t="shared" si="298"/>
        <v>0</v>
      </c>
      <c r="AJ1384" s="95">
        <f t="shared" si="299"/>
        <v>0</v>
      </c>
      <c r="AK1384" s="96">
        <f t="shared" si="294"/>
        <v>0</v>
      </c>
      <c r="AL1384" s="96">
        <f t="shared" si="295"/>
        <v>0</v>
      </c>
    </row>
    <row r="1385" spans="2:38" s="97" customFormat="1" ht="39.6" x14ac:dyDescent="0.3">
      <c r="B1385" s="79">
        <f t="shared" si="296"/>
        <v>1382</v>
      </c>
      <c r="C1385" s="79"/>
      <c r="D1385" s="80" t="s">
        <v>95</v>
      </c>
      <c r="E1385" s="80"/>
      <c r="F1385" s="81"/>
      <c r="G1385" s="82" t="str">
        <f t="shared" si="297"/>
        <v xml:space="preserve">Группа от QF </v>
      </c>
      <c r="H1385" s="83"/>
      <c r="I1385" s="83"/>
      <c r="J1385" s="133"/>
      <c r="K1385" s="84"/>
      <c r="L1385" s="85"/>
      <c r="M1385" s="85"/>
      <c r="N1385" s="86"/>
      <c r="O1385" s="80"/>
      <c r="P1385" s="87"/>
      <c r="Q1385" s="88" t="str">
        <f t="shared" si="291"/>
        <v xml:space="preserve"> </v>
      </c>
      <c r="R1385" s="89"/>
      <c r="S1385" s="90" t="str">
        <f t="shared" si="292"/>
        <v xml:space="preserve"> </v>
      </c>
      <c r="T1385" s="90"/>
      <c r="U1385" s="90"/>
      <c r="V1385" s="90"/>
      <c r="W1385" s="90"/>
      <c r="X1385" s="87" t="s">
        <v>75</v>
      </c>
      <c r="Y1385" s="76"/>
      <c r="Z1385" s="91">
        <f t="shared" si="287"/>
        <v>0</v>
      </c>
      <c r="AA1385" s="88" t="str">
        <f t="shared" si="293"/>
        <v xml:space="preserve"> </v>
      </c>
      <c r="AB1385" s="91" t="str">
        <f t="shared" si="288"/>
        <v xml:space="preserve"> </v>
      </c>
      <c r="AC1385" s="78"/>
      <c r="AD1385" s="78"/>
      <c r="AE1385" s="78"/>
      <c r="AG1385" s="94" t="str">
        <f t="shared" si="289"/>
        <v>≤60</v>
      </c>
      <c r="AH1385" s="94">
        <f t="shared" ca="1" si="290"/>
        <v>40</v>
      </c>
      <c r="AI1385" s="95">
        <f t="shared" si="298"/>
        <v>0</v>
      </c>
      <c r="AJ1385" s="95">
        <f t="shared" si="299"/>
        <v>0</v>
      </c>
      <c r="AK1385" s="96">
        <f t="shared" si="294"/>
        <v>0</v>
      </c>
      <c r="AL1385" s="96">
        <f t="shared" si="295"/>
        <v>0</v>
      </c>
    </row>
    <row r="1386" spans="2:38" s="97" customFormat="1" ht="39.6" x14ac:dyDescent="0.3">
      <c r="B1386" s="79">
        <f t="shared" si="296"/>
        <v>1383</v>
      </c>
      <c r="C1386" s="79"/>
      <c r="D1386" s="80" t="s">
        <v>95</v>
      </c>
      <c r="E1386" s="80"/>
      <c r="F1386" s="81"/>
      <c r="G1386" s="82" t="str">
        <f t="shared" si="297"/>
        <v xml:space="preserve">Группа от QF </v>
      </c>
      <c r="H1386" s="83"/>
      <c r="I1386" s="83"/>
      <c r="J1386" s="133"/>
      <c r="K1386" s="84"/>
      <c r="L1386" s="85"/>
      <c r="M1386" s="85"/>
      <c r="N1386" s="86"/>
      <c r="O1386" s="80"/>
      <c r="P1386" s="87"/>
      <c r="Q1386" s="88" t="str">
        <f t="shared" si="291"/>
        <v xml:space="preserve"> </v>
      </c>
      <c r="R1386" s="89"/>
      <c r="S1386" s="90" t="str">
        <f t="shared" si="292"/>
        <v xml:space="preserve"> </v>
      </c>
      <c r="T1386" s="90"/>
      <c r="U1386" s="90"/>
      <c r="V1386" s="90"/>
      <c r="W1386" s="90"/>
      <c r="X1386" s="87" t="s">
        <v>75</v>
      </c>
      <c r="Y1386" s="76"/>
      <c r="Z1386" s="91">
        <f t="shared" si="287"/>
        <v>0</v>
      </c>
      <c r="AA1386" s="88" t="str">
        <f t="shared" si="293"/>
        <v xml:space="preserve"> </v>
      </c>
      <c r="AB1386" s="91" t="str">
        <f t="shared" si="288"/>
        <v xml:space="preserve"> </v>
      </c>
      <c r="AC1386" s="78"/>
      <c r="AD1386" s="78"/>
      <c r="AE1386" s="78"/>
      <c r="AG1386" s="94" t="str">
        <f t="shared" si="289"/>
        <v>≤60</v>
      </c>
      <c r="AH1386" s="94">
        <f t="shared" ca="1" si="290"/>
        <v>32</v>
      </c>
      <c r="AI1386" s="95">
        <f t="shared" si="298"/>
        <v>0</v>
      </c>
      <c r="AJ1386" s="95">
        <f t="shared" si="299"/>
        <v>0</v>
      </c>
      <c r="AK1386" s="96">
        <f t="shared" si="294"/>
        <v>0</v>
      </c>
      <c r="AL1386" s="96">
        <f t="shared" si="295"/>
        <v>0</v>
      </c>
    </row>
    <row r="1387" spans="2:38" s="97" customFormat="1" ht="39.6" x14ac:dyDescent="0.3">
      <c r="B1387" s="79">
        <f t="shared" si="296"/>
        <v>1384</v>
      </c>
      <c r="C1387" s="79"/>
      <c r="D1387" s="80" t="s">
        <v>95</v>
      </c>
      <c r="E1387" s="80"/>
      <c r="F1387" s="81"/>
      <c r="G1387" s="82" t="str">
        <f t="shared" si="297"/>
        <v xml:space="preserve">Группа от QF </v>
      </c>
      <c r="H1387" s="83"/>
      <c r="I1387" s="83"/>
      <c r="J1387" s="133"/>
      <c r="K1387" s="84"/>
      <c r="L1387" s="85"/>
      <c r="M1387" s="85"/>
      <c r="N1387" s="86"/>
      <c r="O1387" s="80"/>
      <c r="P1387" s="87"/>
      <c r="Q1387" s="88" t="str">
        <f t="shared" si="291"/>
        <v xml:space="preserve"> </v>
      </c>
      <c r="R1387" s="89"/>
      <c r="S1387" s="90" t="str">
        <f t="shared" si="292"/>
        <v xml:space="preserve"> </v>
      </c>
      <c r="T1387" s="90"/>
      <c r="U1387" s="90"/>
      <c r="V1387" s="90"/>
      <c r="W1387" s="90"/>
      <c r="X1387" s="87" t="s">
        <v>75</v>
      </c>
      <c r="Y1387" s="76"/>
      <c r="Z1387" s="91">
        <f t="shared" si="287"/>
        <v>0</v>
      </c>
      <c r="AA1387" s="88" t="str">
        <f t="shared" si="293"/>
        <v xml:space="preserve"> </v>
      </c>
      <c r="AB1387" s="91" t="str">
        <f t="shared" si="288"/>
        <v xml:space="preserve"> </v>
      </c>
      <c r="AC1387" s="78"/>
      <c r="AD1387" s="78"/>
      <c r="AE1387" s="78"/>
      <c r="AG1387" s="94" t="str">
        <f t="shared" si="289"/>
        <v>≤60</v>
      </c>
      <c r="AH1387" s="94">
        <f t="shared" ca="1" si="290"/>
        <v>45</v>
      </c>
      <c r="AI1387" s="95">
        <f t="shared" si="298"/>
        <v>0</v>
      </c>
      <c r="AJ1387" s="95">
        <f t="shared" si="299"/>
        <v>0</v>
      </c>
      <c r="AK1387" s="96">
        <f t="shared" si="294"/>
        <v>0</v>
      </c>
      <c r="AL1387" s="96">
        <f t="shared" si="295"/>
        <v>0</v>
      </c>
    </row>
    <row r="1388" spans="2:38" s="97" customFormat="1" ht="39.6" x14ac:dyDescent="0.3">
      <c r="B1388" s="79">
        <f t="shared" si="296"/>
        <v>1385</v>
      </c>
      <c r="C1388" s="79"/>
      <c r="D1388" s="80" t="s">
        <v>95</v>
      </c>
      <c r="E1388" s="80"/>
      <c r="F1388" s="81"/>
      <c r="G1388" s="82" t="str">
        <f t="shared" si="297"/>
        <v xml:space="preserve">Группа от QF </v>
      </c>
      <c r="H1388" s="83"/>
      <c r="I1388" s="83"/>
      <c r="J1388" s="133"/>
      <c r="K1388" s="84"/>
      <c r="L1388" s="85"/>
      <c r="M1388" s="85"/>
      <c r="N1388" s="86"/>
      <c r="O1388" s="80"/>
      <c r="P1388" s="87"/>
      <c r="Q1388" s="88" t="str">
        <f t="shared" si="291"/>
        <v xml:space="preserve"> </v>
      </c>
      <c r="R1388" s="89"/>
      <c r="S1388" s="90" t="str">
        <f t="shared" si="292"/>
        <v xml:space="preserve"> </v>
      </c>
      <c r="T1388" s="90"/>
      <c r="U1388" s="90"/>
      <c r="V1388" s="90"/>
      <c r="W1388" s="90"/>
      <c r="X1388" s="87" t="s">
        <v>75</v>
      </c>
      <c r="Y1388" s="76"/>
      <c r="Z1388" s="91">
        <f t="shared" si="287"/>
        <v>0</v>
      </c>
      <c r="AA1388" s="88" t="str">
        <f t="shared" si="293"/>
        <v xml:space="preserve"> </v>
      </c>
      <c r="AB1388" s="91" t="str">
        <f t="shared" si="288"/>
        <v xml:space="preserve"> </v>
      </c>
      <c r="AC1388" s="78"/>
      <c r="AD1388" s="78"/>
      <c r="AE1388" s="78"/>
      <c r="AG1388" s="94" t="str">
        <f t="shared" si="289"/>
        <v>≤60</v>
      </c>
      <c r="AH1388" s="94">
        <f t="shared" ca="1" si="290"/>
        <v>20</v>
      </c>
      <c r="AI1388" s="95">
        <f t="shared" si="298"/>
        <v>0</v>
      </c>
      <c r="AJ1388" s="95">
        <f t="shared" si="299"/>
        <v>0</v>
      </c>
      <c r="AK1388" s="96">
        <f t="shared" si="294"/>
        <v>0</v>
      </c>
      <c r="AL1388" s="96">
        <f t="shared" si="295"/>
        <v>0</v>
      </c>
    </row>
    <row r="1389" spans="2:38" s="97" customFormat="1" ht="39.6" x14ac:dyDescent="0.3">
      <c r="B1389" s="79">
        <f t="shared" si="296"/>
        <v>1386</v>
      </c>
      <c r="C1389" s="79"/>
      <c r="D1389" s="80" t="s">
        <v>95</v>
      </c>
      <c r="E1389" s="80"/>
      <c r="F1389" s="81"/>
      <c r="G1389" s="82" t="str">
        <f t="shared" si="297"/>
        <v xml:space="preserve">Группа от QF </v>
      </c>
      <c r="H1389" s="83"/>
      <c r="I1389" s="83"/>
      <c r="J1389" s="133"/>
      <c r="K1389" s="84"/>
      <c r="L1389" s="85"/>
      <c r="M1389" s="85"/>
      <c r="N1389" s="86"/>
      <c r="O1389" s="80"/>
      <c r="P1389" s="87"/>
      <c r="Q1389" s="88" t="str">
        <f t="shared" si="291"/>
        <v xml:space="preserve"> </v>
      </c>
      <c r="R1389" s="89"/>
      <c r="S1389" s="90" t="str">
        <f t="shared" si="292"/>
        <v xml:space="preserve"> </v>
      </c>
      <c r="T1389" s="90"/>
      <c r="U1389" s="90"/>
      <c r="V1389" s="90"/>
      <c r="W1389" s="90"/>
      <c r="X1389" s="87" t="s">
        <v>75</v>
      </c>
      <c r="Y1389" s="76"/>
      <c r="Z1389" s="91">
        <f t="shared" si="287"/>
        <v>0</v>
      </c>
      <c r="AA1389" s="88" t="str">
        <f t="shared" si="293"/>
        <v xml:space="preserve"> </v>
      </c>
      <c r="AB1389" s="91" t="str">
        <f t="shared" si="288"/>
        <v xml:space="preserve"> </v>
      </c>
      <c r="AC1389" s="78"/>
      <c r="AD1389" s="78"/>
      <c r="AE1389" s="78"/>
      <c r="AG1389" s="94" t="str">
        <f t="shared" si="289"/>
        <v>≤60</v>
      </c>
      <c r="AH1389" s="94">
        <f t="shared" ca="1" si="290"/>
        <v>27</v>
      </c>
      <c r="AI1389" s="95">
        <f t="shared" si="298"/>
        <v>0</v>
      </c>
      <c r="AJ1389" s="95">
        <f t="shared" si="299"/>
        <v>0</v>
      </c>
      <c r="AK1389" s="96">
        <f t="shared" si="294"/>
        <v>0</v>
      </c>
      <c r="AL1389" s="96">
        <f t="shared" si="295"/>
        <v>0</v>
      </c>
    </row>
    <row r="1390" spans="2:38" s="97" customFormat="1" ht="39.6" x14ac:dyDescent="0.3">
      <c r="B1390" s="79">
        <f t="shared" si="296"/>
        <v>1387</v>
      </c>
      <c r="C1390" s="79"/>
      <c r="D1390" s="80" t="s">
        <v>95</v>
      </c>
      <c r="E1390" s="80"/>
      <c r="F1390" s="81"/>
      <c r="G1390" s="82" t="str">
        <f t="shared" si="297"/>
        <v xml:space="preserve">Группа от QF </v>
      </c>
      <c r="H1390" s="83"/>
      <c r="I1390" s="83"/>
      <c r="J1390" s="133"/>
      <c r="K1390" s="84"/>
      <c r="L1390" s="85"/>
      <c r="M1390" s="85"/>
      <c r="N1390" s="86"/>
      <c r="O1390" s="80"/>
      <c r="P1390" s="87"/>
      <c r="Q1390" s="88" t="str">
        <f t="shared" si="291"/>
        <v xml:space="preserve"> </v>
      </c>
      <c r="R1390" s="89"/>
      <c r="S1390" s="90" t="str">
        <f t="shared" si="292"/>
        <v xml:space="preserve"> </v>
      </c>
      <c r="T1390" s="90"/>
      <c r="U1390" s="90"/>
      <c r="V1390" s="90"/>
      <c r="W1390" s="90"/>
      <c r="X1390" s="87" t="s">
        <v>75</v>
      </c>
      <c r="Y1390" s="76"/>
      <c r="Z1390" s="91">
        <f t="shared" si="287"/>
        <v>0</v>
      </c>
      <c r="AA1390" s="88" t="str">
        <f t="shared" si="293"/>
        <v xml:space="preserve"> </v>
      </c>
      <c r="AB1390" s="91" t="str">
        <f t="shared" si="288"/>
        <v xml:space="preserve"> </v>
      </c>
      <c r="AC1390" s="78"/>
      <c r="AD1390" s="78"/>
      <c r="AE1390" s="78"/>
      <c r="AG1390" s="94" t="str">
        <f t="shared" si="289"/>
        <v>≤60</v>
      </c>
      <c r="AH1390" s="94">
        <f t="shared" ca="1" si="290"/>
        <v>20</v>
      </c>
      <c r="AI1390" s="95">
        <f t="shared" si="298"/>
        <v>0</v>
      </c>
      <c r="AJ1390" s="95">
        <f t="shared" si="299"/>
        <v>0</v>
      </c>
      <c r="AK1390" s="96">
        <f t="shared" si="294"/>
        <v>0</v>
      </c>
      <c r="AL1390" s="96">
        <f t="shared" si="295"/>
        <v>0</v>
      </c>
    </row>
    <row r="1391" spans="2:38" s="97" customFormat="1" ht="39.6" x14ac:dyDescent="0.3">
      <c r="B1391" s="79">
        <f t="shared" si="296"/>
        <v>1388</v>
      </c>
      <c r="C1391" s="79"/>
      <c r="D1391" s="80" t="s">
        <v>95</v>
      </c>
      <c r="E1391" s="80"/>
      <c r="F1391" s="81"/>
      <c r="G1391" s="82" t="str">
        <f t="shared" si="297"/>
        <v xml:space="preserve">Группа от QF </v>
      </c>
      <c r="H1391" s="83"/>
      <c r="I1391" s="83"/>
      <c r="J1391" s="133"/>
      <c r="K1391" s="84"/>
      <c r="L1391" s="85"/>
      <c r="M1391" s="85"/>
      <c r="N1391" s="86"/>
      <c r="O1391" s="80"/>
      <c r="P1391" s="87"/>
      <c r="Q1391" s="88" t="str">
        <f t="shared" si="291"/>
        <v xml:space="preserve"> </v>
      </c>
      <c r="R1391" s="89"/>
      <c r="S1391" s="90" t="str">
        <f t="shared" si="292"/>
        <v xml:space="preserve"> </v>
      </c>
      <c r="T1391" s="90"/>
      <c r="U1391" s="90"/>
      <c r="V1391" s="90"/>
      <c r="W1391" s="90"/>
      <c r="X1391" s="87" t="s">
        <v>75</v>
      </c>
      <c r="Y1391" s="76"/>
      <c r="Z1391" s="91">
        <f t="shared" si="287"/>
        <v>0</v>
      </c>
      <c r="AA1391" s="88" t="str">
        <f t="shared" si="293"/>
        <v xml:space="preserve"> </v>
      </c>
      <c r="AB1391" s="91" t="str">
        <f t="shared" si="288"/>
        <v xml:space="preserve"> </v>
      </c>
      <c r="AC1391" s="78"/>
      <c r="AD1391" s="78"/>
      <c r="AE1391" s="78"/>
      <c r="AG1391" s="94" t="str">
        <f t="shared" si="289"/>
        <v>≤60</v>
      </c>
      <c r="AH1391" s="94">
        <f t="shared" ca="1" si="290"/>
        <v>32</v>
      </c>
      <c r="AI1391" s="95">
        <f t="shared" si="298"/>
        <v>0</v>
      </c>
      <c r="AJ1391" s="95">
        <f t="shared" si="299"/>
        <v>0</v>
      </c>
      <c r="AK1391" s="96">
        <f t="shared" si="294"/>
        <v>0</v>
      </c>
      <c r="AL1391" s="96">
        <f t="shared" si="295"/>
        <v>0</v>
      </c>
    </row>
    <row r="1392" spans="2:38" s="97" customFormat="1" ht="39.6" x14ac:dyDescent="0.3">
      <c r="B1392" s="79">
        <f t="shared" si="296"/>
        <v>1389</v>
      </c>
      <c r="C1392" s="79"/>
      <c r="D1392" s="80" t="s">
        <v>95</v>
      </c>
      <c r="E1392" s="80"/>
      <c r="F1392" s="81"/>
      <c r="G1392" s="82" t="str">
        <f t="shared" si="297"/>
        <v xml:space="preserve">Группа от QF </v>
      </c>
      <c r="H1392" s="83"/>
      <c r="I1392" s="83"/>
      <c r="J1392" s="133"/>
      <c r="K1392" s="84"/>
      <c r="L1392" s="85"/>
      <c r="M1392" s="85"/>
      <c r="N1392" s="86"/>
      <c r="O1392" s="80"/>
      <c r="P1392" s="87"/>
      <c r="Q1392" s="88" t="str">
        <f t="shared" si="291"/>
        <v xml:space="preserve"> </v>
      </c>
      <c r="R1392" s="89"/>
      <c r="S1392" s="90" t="str">
        <f t="shared" si="292"/>
        <v xml:space="preserve"> </v>
      </c>
      <c r="T1392" s="90"/>
      <c r="U1392" s="90"/>
      <c r="V1392" s="90"/>
      <c r="W1392" s="90"/>
      <c r="X1392" s="87" t="s">
        <v>75</v>
      </c>
      <c r="Y1392" s="76"/>
      <c r="Z1392" s="91">
        <f t="shared" si="287"/>
        <v>0</v>
      </c>
      <c r="AA1392" s="88" t="str">
        <f t="shared" si="293"/>
        <v xml:space="preserve"> </v>
      </c>
      <c r="AB1392" s="91" t="str">
        <f t="shared" si="288"/>
        <v xml:space="preserve"> </v>
      </c>
      <c r="AC1392" s="78"/>
      <c r="AD1392" s="78"/>
      <c r="AE1392" s="78"/>
      <c r="AG1392" s="94" t="str">
        <f t="shared" si="289"/>
        <v>≤60</v>
      </c>
      <c r="AH1392" s="94">
        <f t="shared" ca="1" si="290"/>
        <v>43</v>
      </c>
      <c r="AI1392" s="95">
        <f t="shared" si="298"/>
        <v>0</v>
      </c>
      <c r="AJ1392" s="95">
        <f t="shared" si="299"/>
        <v>0</v>
      </c>
      <c r="AK1392" s="96">
        <f t="shared" si="294"/>
        <v>0</v>
      </c>
      <c r="AL1392" s="96">
        <f t="shared" si="295"/>
        <v>0</v>
      </c>
    </row>
    <row r="1393" spans="2:38" s="97" customFormat="1" ht="39.6" x14ac:dyDescent="0.3">
      <c r="B1393" s="79">
        <f t="shared" si="296"/>
        <v>1390</v>
      </c>
      <c r="C1393" s="79"/>
      <c r="D1393" s="80" t="s">
        <v>95</v>
      </c>
      <c r="E1393" s="80"/>
      <c r="F1393" s="81"/>
      <c r="G1393" s="82" t="str">
        <f t="shared" si="297"/>
        <v xml:space="preserve">Группа от QF </v>
      </c>
      <c r="H1393" s="83"/>
      <c r="I1393" s="83"/>
      <c r="J1393" s="133"/>
      <c r="K1393" s="84"/>
      <c r="L1393" s="85"/>
      <c r="M1393" s="85"/>
      <c r="N1393" s="86"/>
      <c r="O1393" s="80"/>
      <c r="P1393" s="87"/>
      <c r="Q1393" s="88" t="str">
        <f t="shared" si="291"/>
        <v xml:space="preserve"> </v>
      </c>
      <c r="R1393" s="89"/>
      <c r="S1393" s="90" t="str">
        <f t="shared" si="292"/>
        <v xml:space="preserve"> </v>
      </c>
      <c r="T1393" s="90"/>
      <c r="U1393" s="90"/>
      <c r="V1393" s="90"/>
      <c r="W1393" s="90"/>
      <c r="X1393" s="87" t="s">
        <v>75</v>
      </c>
      <c r="Y1393" s="76"/>
      <c r="Z1393" s="91">
        <f t="shared" si="287"/>
        <v>0</v>
      </c>
      <c r="AA1393" s="88" t="str">
        <f t="shared" si="293"/>
        <v xml:space="preserve"> </v>
      </c>
      <c r="AB1393" s="91" t="str">
        <f t="shared" si="288"/>
        <v xml:space="preserve"> </v>
      </c>
      <c r="AC1393" s="78"/>
      <c r="AD1393" s="78"/>
      <c r="AE1393" s="78"/>
      <c r="AG1393" s="94" t="str">
        <f t="shared" si="289"/>
        <v>≤60</v>
      </c>
      <c r="AH1393" s="94">
        <f t="shared" ca="1" si="290"/>
        <v>37</v>
      </c>
      <c r="AI1393" s="95">
        <f t="shared" si="298"/>
        <v>0</v>
      </c>
      <c r="AJ1393" s="95">
        <f t="shared" si="299"/>
        <v>0</v>
      </c>
      <c r="AK1393" s="96">
        <f t="shared" si="294"/>
        <v>0</v>
      </c>
      <c r="AL1393" s="96">
        <f t="shared" si="295"/>
        <v>0</v>
      </c>
    </row>
    <row r="1394" spans="2:38" s="97" customFormat="1" ht="39.6" x14ac:dyDescent="0.3">
      <c r="B1394" s="79">
        <f t="shared" si="296"/>
        <v>1391</v>
      </c>
      <c r="C1394" s="79"/>
      <c r="D1394" s="80" t="s">
        <v>95</v>
      </c>
      <c r="E1394" s="80"/>
      <c r="F1394" s="81"/>
      <c r="G1394" s="82" t="str">
        <f t="shared" si="297"/>
        <v xml:space="preserve">Группа от QF </v>
      </c>
      <c r="H1394" s="83"/>
      <c r="I1394" s="83"/>
      <c r="J1394" s="133"/>
      <c r="K1394" s="84"/>
      <c r="L1394" s="85"/>
      <c r="M1394" s="85"/>
      <c r="N1394" s="86"/>
      <c r="O1394" s="80"/>
      <c r="P1394" s="87"/>
      <c r="Q1394" s="88" t="str">
        <f t="shared" si="291"/>
        <v xml:space="preserve"> </v>
      </c>
      <c r="R1394" s="89"/>
      <c r="S1394" s="90" t="str">
        <f t="shared" si="292"/>
        <v xml:space="preserve"> </v>
      </c>
      <c r="T1394" s="90"/>
      <c r="U1394" s="90"/>
      <c r="V1394" s="90"/>
      <c r="W1394" s="90"/>
      <c r="X1394" s="87" t="s">
        <v>75</v>
      </c>
      <c r="Y1394" s="76"/>
      <c r="Z1394" s="91">
        <f t="shared" si="287"/>
        <v>0</v>
      </c>
      <c r="AA1394" s="88" t="str">
        <f t="shared" si="293"/>
        <v xml:space="preserve"> </v>
      </c>
      <c r="AB1394" s="91" t="str">
        <f t="shared" si="288"/>
        <v xml:space="preserve"> </v>
      </c>
      <c r="AC1394" s="78"/>
      <c r="AD1394" s="78"/>
      <c r="AE1394" s="78"/>
      <c r="AG1394" s="94" t="str">
        <f t="shared" si="289"/>
        <v>≤60</v>
      </c>
      <c r="AH1394" s="94">
        <f t="shared" ca="1" si="290"/>
        <v>20</v>
      </c>
      <c r="AI1394" s="95">
        <f t="shared" si="298"/>
        <v>0</v>
      </c>
      <c r="AJ1394" s="95">
        <f t="shared" si="299"/>
        <v>0</v>
      </c>
      <c r="AK1394" s="96">
        <f t="shared" si="294"/>
        <v>0</v>
      </c>
      <c r="AL1394" s="96">
        <f t="shared" si="295"/>
        <v>0</v>
      </c>
    </row>
    <row r="1395" spans="2:38" s="97" customFormat="1" ht="39.6" x14ac:dyDescent="0.3">
      <c r="B1395" s="79">
        <f t="shared" si="296"/>
        <v>1392</v>
      </c>
      <c r="C1395" s="79"/>
      <c r="D1395" s="80" t="s">
        <v>95</v>
      </c>
      <c r="E1395" s="80"/>
      <c r="F1395" s="81"/>
      <c r="G1395" s="82" t="str">
        <f t="shared" si="297"/>
        <v xml:space="preserve">Группа от QF </v>
      </c>
      <c r="H1395" s="83"/>
      <c r="I1395" s="83"/>
      <c r="J1395" s="133"/>
      <c r="K1395" s="84"/>
      <c r="L1395" s="85"/>
      <c r="M1395" s="85"/>
      <c r="N1395" s="86"/>
      <c r="O1395" s="80"/>
      <c r="P1395" s="87"/>
      <c r="Q1395" s="88" t="str">
        <f t="shared" si="291"/>
        <v xml:space="preserve"> </v>
      </c>
      <c r="R1395" s="89"/>
      <c r="S1395" s="90" t="str">
        <f t="shared" si="292"/>
        <v xml:space="preserve"> </v>
      </c>
      <c r="T1395" s="90"/>
      <c r="U1395" s="90"/>
      <c r="V1395" s="90"/>
      <c r="W1395" s="90"/>
      <c r="X1395" s="87" t="s">
        <v>75</v>
      </c>
      <c r="Y1395" s="76"/>
      <c r="Z1395" s="91">
        <f t="shared" si="287"/>
        <v>0</v>
      </c>
      <c r="AA1395" s="88" t="str">
        <f t="shared" si="293"/>
        <v xml:space="preserve"> </v>
      </c>
      <c r="AB1395" s="91" t="str">
        <f t="shared" si="288"/>
        <v xml:space="preserve"> </v>
      </c>
      <c r="AC1395" s="78"/>
      <c r="AD1395" s="78"/>
      <c r="AE1395" s="78"/>
      <c r="AG1395" s="94" t="str">
        <f t="shared" si="289"/>
        <v>≤60</v>
      </c>
      <c r="AH1395" s="94">
        <f t="shared" ca="1" si="290"/>
        <v>39</v>
      </c>
      <c r="AI1395" s="95">
        <f t="shared" si="298"/>
        <v>0</v>
      </c>
      <c r="AJ1395" s="95">
        <f t="shared" si="299"/>
        <v>0</v>
      </c>
      <c r="AK1395" s="96">
        <f t="shared" si="294"/>
        <v>0</v>
      </c>
      <c r="AL1395" s="96">
        <f t="shared" si="295"/>
        <v>0</v>
      </c>
    </row>
    <row r="1396" spans="2:38" s="97" customFormat="1" ht="39.6" x14ac:dyDescent="0.3">
      <c r="B1396" s="79">
        <f t="shared" si="296"/>
        <v>1393</v>
      </c>
      <c r="C1396" s="79"/>
      <c r="D1396" s="80" t="s">
        <v>95</v>
      </c>
      <c r="E1396" s="80"/>
      <c r="F1396" s="81"/>
      <c r="G1396" s="82" t="str">
        <f t="shared" si="297"/>
        <v xml:space="preserve">Группа от QF </v>
      </c>
      <c r="H1396" s="83"/>
      <c r="I1396" s="83"/>
      <c r="J1396" s="133"/>
      <c r="K1396" s="84"/>
      <c r="L1396" s="85"/>
      <c r="M1396" s="85"/>
      <c r="N1396" s="86"/>
      <c r="O1396" s="80"/>
      <c r="P1396" s="87"/>
      <c r="Q1396" s="88" t="str">
        <f t="shared" si="291"/>
        <v xml:space="preserve"> </v>
      </c>
      <c r="R1396" s="89"/>
      <c r="S1396" s="90" t="str">
        <f t="shared" si="292"/>
        <v xml:space="preserve"> </v>
      </c>
      <c r="T1396" s="90"/>
      <c r="U1396" s="90"/>
      <c r="V1396" s="90"/>
      <c r="W1396" s="90"/>
      <c r="X1396" s="87" t="s">
        <v>75</v>
      </c>
      <c r="Y1396" s="76"/>
      <c r="Z1396" s="91">
        <f t="shared" si="287"/>
        <v>0</v>
      </c>
      <c r="AA1396" s="88" t="str">
        <f t="shared" si="293"/>
        <v xml:space="preserve"> </v>
      </c>
      <c r="AB1396" s="91" t="str">
        <f t="shared" si="288"/>
        <v xml:space="preserve"> </v>
      </c>
      <c r="AC1396" s="78"/>
      <c r="AD1396" s="78"/>
      <c r="AE1396" s="78"/>
      <c r="AG1396" s="94" t="str">
        <f t="shared" si="289"/>
        <v>≤60</v>
      </c>
      <c r="AH1396" s="94">
        <f t="shared" ca="1" si="290"/>
        <v>47</v>
      </c>
      <c r="AI1396" s="95">
        <f t="shared" si="298"/>
        <v>0</v>
      </c>
      <c r="AJ1396" s="95">
        <f t="shared" si="299"/>
        <v>0</v>
      </c>
      <c r="AK1396" s="96">
        <f t="shared" si="294"/>
        <v>0</v>
      </c>
      <c r="AL1396" s="96">
        <f t="shared" si="295"/>
        <v>0</v>
      </c>
    </row>
    <row r="1397" spans="2:38" s="97" customFormat="1" ht="39.6" x14ac:dyDescent="0.3">
      <c r="B1397" s="79">
        <f t="shared" si="296"/>
        <v>1394</v>
      </c>
      <c r="C1397" s="79"/>
      <c r="D1397" s="80" t="s">
        <v>95</v>
      </c>
      <c r="E1397" s="80"/>
      <c r="F1397" s="81"/>
      <c r="G1397" s="82" t="str">
        <f t="shared" si="297"/>
        <v xml:space="preserve">Группа от QF </v>
      </c>
      <c r="H1397" s="83"/>
      <c r="I1397" s="83"/>
      <c r="J1397" s="133"/>
      <c r="K1397" s="84"/>
      <c r="L1397" s="85"/>
      <c r="M1397" s="85"/>
      <c r="N1397" s="86"/>
      <c r="O1397" s="80"/>
      <c r="P1397" s="87"/>
      <c r="Q1397" s="88" t="str">
        <f t="shared" si="291"/>
        <v xml:space="preserve"> </v>
      </c>
      <c r="R1397" s="89"/>
      <c r="S1397" s="90" t="str">
        <f t="shared" si="292"/>
        <v xml:space="preserve"> </v>
      </c>
      <c r="T1397" s="90"/>
      <c r="U1397" s="90"/>
      <c r="V1397" s="90"/>
      <c r="W1397" s="90"/>
      <c r="X1397" s="87" t="s">
        <v>75</v>
      </c>
      <c r="Y1397" s="76"/>
      <c r="Z1397" s="91">
        <f t="shared" si="287"/>
        <v>0</v>
      </c>
      <c r="AA1397" s="88" t="str">
        <f t="shared" si="293"/>
        <v xml:space="preserve"> </v>
      </c>
      <c r="AB1397" s="91" t="str">
        <f t="shared" si="288"/>
        <v xml:space="preserve"> </v>
      </c>
      <c r="AC1397" s="78"/>
      <c r="AD1397" s="78"/>
      <c r="AE1397" s="78"/>
      <c r="AG1397" s="94" t="str">
        <f t="shared" si="289"/>
        <v>≤60</v>
      </c>
      <c r="AH1397" s="94">
        <f t="shared" ca="1" si="290"/>
        <v>28</v>
      </c>
      <c r="AI1397" s="95">
        <f t="shared" si="298"/>
        <v>0</v>
      </c>
      <c r="AJ1397" s="95">
        <f t="shared" si="299"/>
        <v>0</v>
      </c>
      <c r="AK1397" s="96">
        <f t="shared" si="294"/>
        <v>0</v>
      </c>
      <c r="AL1397" s="96">
        <f t="shared" si="295"/>
        <v>0</v>
      </c>
    </row>
    <row r="1398" spans="2:38" s="97" customFormat="1" ht="39.6" x14ac:dyDescent="0.3">
      <c r="B1398" s="79">
        <f t="shared" si="296"/>
        <v>1395</v>
      </c>
      <c r="C1398" s="79"/>
      <c r="D1398" s="80" t="s">
        <v>95</v>
      </c>
      <c r="E1398" s="80"/>
      <c r="F1398" s="81"/>
      <c r="G1398" s="82" t="str">
        <f t="shared" si="297"/>
        <v xml:space="preserve">Группа от QF </v>
      </c>
      <c r="H1398" s="83"/>
      <c r="I1398" s="83"/>
      <c r="J1398" s="133"/>
      <c r="K1398" s="84"/>
      <c r="L1398" s="85"/>
      <c r="M1398" s="85"/>
      <c r="N1398" s="86"/>
      <c r="O1398" s="80"/>
      <c r="P1398" s="87"/>
      <c r="Q1398" s="88" t="str">
        <f t="shared" si="291"/>
        <v xml:space="preserve"> </v>
      </c>
      <c r="R1398" s="89"/>
      <c r="S1398" s="90" t="str">
        <f t="shared" si="292"/>
        <v xml:space="preserve"> </v>
      </c>
      <c r="T1398" s="90"/>
      <c r="U1398" s="90"/>
      <c r="V1398" s="90"/>
      <c r="W1398" s="90"/>
      <c r="X1398" s="87" t="s">
        <v>75</v>
      </c>
      <c r="Y1398" s="76"/>
      <c r="Z1398" s="91">
        <f t="shared" si="287"/>
        <v>0</v>
      </c>
      <c r="AA1398" s="88" t="str">
        <f t="shared" si="293"/>
        <v xml:space="preserve"> </v>
      </c>
      <c r="AB1398" s="91" t="str">
        <f t="shared" si="288"/>
        <v xml:space="preserve"> </v>
      </c>
      <c r="AC1398" s="78"/>
      <c r="AD1398" s="78"/>
      <c r="AE1398" s="78"/>
      <c r="AG1398" s="94" t="str">
        <f t="shared" si="289"/>
        <v>≤60</v>
      </c>
      <c r="AH1398" s="94">
        <f t="shared" ca="1" si="290"/>
        <v>44</v>
      </c>
      <c r="AI1398" s="95">
        <f t="shared" si="298"/>
        <v>0</v>
      </c>
      <c r="AJ1398" s="95">
        <f t="shared" si="299"/>
        <v>0</v>
      </c>
      <c r="AK1398" s="96">
        <f t="shared" si="294"/>
        <v>0</v>
      </c>
      <c r="AL1398" s="96">
        <f t="shared" si="295"/>
        <v>0</v>
      </c>
    </row>
    <row r="1399" spans="2:38" s="97" customFormat="1" ht="39.6" x14ac:dyDescent="0.3">
      <c r="B1399" s="79">
        <f t="shared" si="296"/>
        <v>1396</v>
      </c>
      <c r="C1399" s="79"/>
      <c r="D1399" s="80" t="s">
        <v>95</v>
      </c>
      <c r="E1399" s="80"/>
      <c r="F1399" s="81"/>
      <c r="G1399" s="82" t="str">
        <f t="shared" si="297"/>
        <v xml:space="preserve">Группа от QF </v>
      </c>
      <c r="H1399" s="83"/>
      <c r="I1399" s="83"/>
      <c r="J1399" s="133"/>
      <c r="K1399" s="84"/>
      <c r="L1399" s="85"/>
      <c r="M1399" s="85"/>
      <c r="N1399" s="86"/>
      <c r="O1399" s="80"/>
      <c r="P1399" s="87"/>
      <c r="Q1399" s="88" t="str">
        <f t="shared" si="291"/>
        <v xml:space="preserve"> </v>
      </c>
      <c r="R1399" s="89"/>
      <c r="S1399" s="90" t="str">
        <f t="shared" si="292"/>
        <v xml:space="preserve"> </v>
      </c>
      <c r="T1399" s="90"/>
      <c r="U1399" s="90"/>
      <c r="V1399" s="90"/>
      <c r="W1399" s="90"/>
      <c r="X1399" s="87" t="s">
        <v>75</v>
      </c>
      <c r="Y1399" s="76"/>
      <c r="Z1399" s="91">
        <f t="shared" si="287"/>
        <v>0</v>
      </c>
      <c r="AA1399" s="88" t="str">
        <f t="shared" si="293"/>
        <v xml:space="preserve"> </v>
      </c>
      <c r="AB1399" s="91" t="str">
        <f t="shared" si="288"/>
        <v xml:space="preserve"> </v>
      </c>
      <c r="AC1399" s="78"/>
      <c r="AD1399" s="78"/>
      <c r="AE1399" s="78"/>
      <c r="AG1399" s="94" t="str">
        <f t="shared" si="289"/>
        <v>≤60</v>
      </c>
      <c r="AH1399" s="94">
        <f t="shared" ca="1" si="290"/>
        <v>35</v>
      </c>
      <c r="AI1399" s="95">
        <f t="shared" si="298"/>
        <v>0</v>
      </c>
      <c r="AJ1399" s="95">
        <f t="shared" si="299"/>
        <v>0</v>
      </c>
      <c r="AK1399" s="96">
        <f t="shared" si="294"/>
        <v>0</v>
      </c>
      <c r="AL1399" s="96">
        <f t="shared" si="295"/>
        <v>0</v>
      </c>
    </row>
    <row r="1400" spans="2:38" s="97" customFormat="1" ht="39.6" x14ac:dyDescent="0.3">
      <c r="B1400" s="79">
        <f t="shared" si="296"/>
        <v>1397</v>
      </c>
      <c r="C1400" s="79"/>
      <c r="D1400" s="80" t="s">
        <v>95</v>
      </c>
      <c r="E1400" s="80"/>
      <c r="F1400" s="81"/>
      <c r="G1400" s="82" t="str">
        <f t="shared" si="297"/>
        <v xml:space="preserve">Группа от QF </v>
      </c>
      <c r="H1400" s="83"/>
      <c r="I1400" s="83"/>
      <c r="J1400" s="133"/>
      <c r="K1400" s="84"/>
      <c r="L1400" s="85"/>
      <c r="M1400" s="85"/>
      <c r="N1400" s="86"/>
      <c r="O1400" s="80"/>
      <c r="P1400" s="87"/>
      <c r="Q1400" s="88" t="str">
        <f t="shared" si="291"/>
        <v xml:space="preserve"> </v>
      </c>
      <c r="R1400" s="89"/>
      <c r="S1400" s="90" t="str">
        <f t="shared" si="292"/>
        <v xml:space="preserve"> </v>
      </c>
      <c r="T1400" s="90"/>
      <c r="U1400" s="90"/>
      <c r="V1400" s="90"/>
      <c r="W1400" s="90"/>
      <c r="X1400" s="87" t="s">
        <v>75</v>
      </c>
      <c r="Y1400" s="76"/>
      <c r="Z1400" s="91">
        <f t="shared" si="287"/>
        <v>0</v>
      </c>
      <c r="AA1400" s="88" t="str">
        <f t="shared" si="293"/>
        <v xml:space="preserve"> </v>
      </c>
      <c r="AB1400" s="91" t="str">
        <f t="shared" si="288"/>
        <v xml:space="preserve"> </v>
      </c>
      <c r="AC1400" s="78"/>
      <c r="AD1400" s="78"/>
      <c r="AE1400" s="78"/>
      <c r="AG1400" s="94" t="str">
        <f t="shared" si="289"/>
        <v>≤60</v>
      </c>
      <c r="AH1400" s="94">
        <f t="shared" ca="1" si="290"/>
        <v>37</v>
      </c>
      <c r="AI1400" s="95">
        <f t="shared" si="298"/>
        <v>0</v>
      </c>
      <c r="AJ1400" s="95">
        <f t="shared" si="299"/>
        <v>0</v>
      </c>
      <c r="AK1400" s="96">
        <f t="shared" si="294"/>
        <v>0</v>
      </c>
      <c r="AL1400" s="96">
        <f t="shared" si="295"/>
        <v>0</v>
      </c>
    </row>
    <row r="1401" spans="2:38" s="97" customFormat="1" ht="39.6" x14ac:dyDescent="0.3">
      <c r="B1401" s="79">
        <f t="shared" si="296"/>
        <v>1398</v>
      </c>
      <c r="C1401" s="79"/>
      <c r="D1401" s="80" t="s">
        <v>95</v>
      </c>
      <c r="E1401" s="80"/>
      <c r="F1401" s="81"/>
      <c r="G1401" s="82" t="str">
        <f t="shared" si="297"/>
        <v xml:space="preserve">Группа от QF </v>
      </c>
      <c r="H1401" s="83"/>
      <c r="I1401" s="83"/>
      <c r="J1401" s="133"/>
      <c r="K1401" s="84"/>
      <c r="L1401" s="85"/>
      <c r="M1401" s="85"/>
      <c r="N1401" s="86"/>
      <c r="O1401" s="80"/>
      <c r="P1401" s="87"/>
      <c r="Q1401" s="88" t="str">
        <f t="shared" si="291"/>
        <v xml:space="preserve"> </v>
      </c>
      <c r="R1401" s="89"/>
      <c r="S1401" s="90" t="str">
        <f t="shared" si="292"/>
        <v xml:space="preserve"> </v>
      </c>
      <c r="T1401" s="90"/>
      <c r="U1401" s="90"/>
      <c r="V1401" s="90"/>
      <c r="W1401" s="90"/>
      <c r="X1401" s="87" t="s">
        <v>75</v>
      </c>
      <c r="Y1401" s="76"/>
      <c r="Z1401" s="91">
        <f t="shared" si="287"/>
        <v>0</v>
      </c>
      <c r="AA1401" s="88" t="str">
        <f t="shared" si="293"/>
        <v xml:space="preserve"> </v>
      </c>
      <c r="AB1401" s="91" t="str">
        <f t="shared" si="288"/>
        <v xml:space="preserve"> </v>
      </c>
      <c r="AC1401" s="78"/>
      <c r="AD1401" s="78"/>
      <c r="AE1401" s="78"/>
      <c r="AG1401" s="94" t="str">
        <f t="shared" si="289"/>
        <v>≤60</v>
      </c>
      <c r="AH1401" s="94">
        <f t="shared" ca="1" si="290"/>
        <v>44</v>
      </c>
      <c r="AI1401" s="95">
        <f t="shared" si="298"/>
        <v>0</v>
      </c>
      <c r="AJ1401" s="95">
        <f t="shared" si="299"/>
        <v>0</v>
      </c>
      <c r="AK1401" s="96">
        <f t="shared" si="294"/>
        <v>0</v>
      </c>
      <c r="AL1401" s="96">
        <f t="shared" si="295"/>
        <v>0</v>
      </c>
    </row>
    <row r="1402" spans="2:38" s="97" customFormat="1" ht="39.6" x14ac:dyDescent="0.3">
      <c r="B1402" s="79">
        <f t="shared" si="296"/>
        <v>1399</v>
      </c>
      <c r="C1402" s="79"/>
      <c r="D1402" s="80" t="s">
        <v>95</v>
      </c>
      <c r="E1402" s="80"/>
      <c r="F1402" s="81"/>
      <c r="G1402" s="82" t="str">
        <f t="shared" si="297"/>
        <v xml:space="preserve">Группа от QF </v>
      </c>
      <c r="H1402" s="83"/>
      <c r="I1402" s="83"/>
      <c r="J1402" s="133"/>
      <c r="K1402" s="84"/>
      <c r="L1402" s="85"/>
      <c r="M1402" s="85"/>
      <c r="N1402" s="86"/>
      <c r="O1402" s="80"/>
      <c r="P1402" s="87"/>
      <c r="Q1402" s="88" t="str">
        <f t="shared" si="291"/>
        <v xml:space="preserve"> </v>
      </c>
      <c r="R1402" s="89"/>
      <c r="S1402" s="90" t="str">
        <f t="shared" si="292"/>
        <v xml:space="preserve"> </v>
      </c>
      <c r="T1402" s="90"/>
      <c r="U1402" s="90"/>
      <c r="V1402" s="90"/>
      <c r="W1402" s="90"/>
      <c r="X1402" s="87" t="s">
        <v>75</v>
      </c>
      <c r="Y1402" s="76"/>
      <c r="Z1402" s="91">
        <f t="shared" si="287"/>
        <v>0</v>
      </c>
      <c r="AA1402" s="88" t="str">
        <f t="shared" si="293"/>
        <v xml:space="preserve"> </v>
      </c>
      <c r="AB1402" s="91" t="str">
        <f t="shared" si="288"/>
        <v xml:space="preserve"> </v>
      </c>
      <c r="AC1402" s="78"/>
      <c r="AD1402" s="78"/>
      <c r="AE1402" s="78"/>
      <c r="AG1402" s="94" t="str">
        <f t="shared" si="289"/>
        <v>≤60</v>
      </c>
      <c r="AH1402" s="94">
        <f t="shared" ca="1" si="290"/>
        <v>47</v>
      </c>
      <c r="AI1402" s="95">
        <f t="shared" si="298"/>
        <v>0</v>
      </c>
      <c r="AJ1402" s="95">
        <f t="shared" si="299"/>
        <v>0</v>
      </c>
      <c r="AK1402" s="96">
        <f t="shared" si="294"/>
        <v>0</v>
      </c>
      <c r="AL1402" s="96">
        <f t="shared" si="295"/>
        <v>0</v>
      </c>
    </row>
    <row r="1403" spans="2:38" s="97" customFormat="1" ht="39.6" x14ac:dyDescent="0.3">
      <c r="B1403" s="79">
        <f t="shared" si="296"/>
        <v>1400</v>
      </c>
      <c r="C1403" s="79"/>
      <c r="D1403" s="80" t="s">
        <v>95</v>
      </c>
      <c r="E1403" s="80"/>
      <c r="F1403" s="81"/>
      <c r="G1403" s="82" t="str">
        <f t="shared" si="297"/>
        <v xml:space="preserve">Группа от QF </v>
      </c>
      <c r="H1403" s="83"/>
      <c r="I1403" s="83"/>
      <c r="J1403" s="133"/>
      <c r="K1403" s="84"/>
      <c r="L1403" s="85"/>
      <c r="M1403" s="85"/>
      <c r="N1403" s="86"/>
      <c r="O1403" s="80"/>
      <c r="P1403" s="87"/>
      <c r="Q1403" s="88" t="str">
        <f t="shared" si="291"/>
        <v xml:space="preserve"> </v>
      </c>
      <c r="R1403" s="89"/>
      <c r="S1403" s="90" t="str">
        <f t="shared" si="292"/>
        <v xml:space="preserve"> </v>
      </c>
      <c r="T1403" s="90"/>
      <c r="U1403" s="90"/>
      <c r="V1403" s="90"/>
      <c r="W1403" s="90"/>
      <c r="X1403" s="87" t="s">
        <v>75</v>
      </c>
      <c r="Y1403" s="76"/>
      <c r="Z1403" s="91">
        <f t="shared" si="287"/>
        <v>0</v>
      </c>
      <c r="AA1403" s="88" t="str">
        <f t="shared" si="293"/>
        <v xml:space="preserve"> </v>
      </c>
      <c r="AB1403" s="91" t="str">
        <f t="shared" si="288"/>
        <v xml:space="preserve"> </v>
      </c>
      <c r="AC1403" s="78"/>
      <c r="AD1403" s="78"/>
      <c r="AE1403" s="78"/>
      <c r="AG1403" s="94" t="str">
        <f t="shared" si="289"/>
        <v>≤60</v>
      </c>
      <c r="AH1403" s="94">
        <f t="shared" ca="1" si="290"/>
        <v>24</v>
      </c>
      <c r="AI1403" s="95">
        <f t="shared" si="298"/>
        <v>0</v>
      </c>
      <c r="AJ1403" s="95">
        <f t="shared" si="299"/>
        <v>0</v>
      </c>
      <c r="AK1403" s="96">
        <f t="shared" si="294"/>
        <v>0</v>
      </c>
      <c r="AL1403" s="96">
        <f t="shared" si="295"/>
        <v>0</v>
      </c>
    </row>
    <row r="1404" spans="2:38" s="97" customFormat="1" ht="39.6" x14ac:dyDescent="0.3">
      <c r="B1404" s="79">
        <f t="shared" si="296"/>
        <v>1401</v>
      </c>
      <c r="C1404" s="79"/>
      <c r="D1404" s="80" t="s">
        <v>95</v>
      </c>
      <c r="E1404" s="80"/>
      <c r="F1404" s="81"/>
      <c r="G1404" s="82" t="str">
        <f t="shared" si="297"/>
        <v xml:space="preserve">Группа от QF </v>
      </c>
      <c r="H1404" s="83"/>
      <c r="I1404" s="83"/>
      <c r="J1404" s="133"/>
      <c r="K1404" s="84"/>
      <c r="L1404" s="85"/>
      <c r="M1404" s="85"/>
      <c r="N1404" s="86"/>
      <c r="O1404" s="80"/>
      <c r="P1404" s="87"/>
      <c r="Q1404" s="88" t="str">
        <f t="shared" si="291"/>
        <v xml:space="preserve"> </v>
      </c>
      <c r="R1404" s="89"/>
      <c r="S1404" s="90" t="str">
        <f t="shared" si="292"/>
        <v xml:space="preserve"> </v>
      </c>
      <c r="T1404" s="90"/>
      <c r="U1404" s="90"/>
      <c r="V1404" s="90"/>
      <c r="W1404" s="90"/>
      <c r="X1404" s="87" t="s">
        <v>75</v>
      </c>
      <c r="Y1404" s="76"/>
      <c r="Z1404" s="91">
        <f t="shared" si="287"/>
        <v>0</v>
      </c>
      <c r="AA1404" s="88" t="str">
        <f t="shared" si="293"/>
        <v xml:space="preserve"> </v>
      </c>
      <c r="AB1404" s="91" t="str">
        <f t="shared" si="288"/>
        <v xml:space="preserve"> </v>
      </c>
      <c r="AC1404" s="78"/>
      <c r="AD1404" s="78"/>
      <c r="AE1404" s="78"/>
      <c r="AG1404" s="94" t="str">
        <f t="shared" si="289"/>
        <v>≤60</v>
      </c>
      <c r="AH1404" s="94">
        <f t="shared" ca="1" si="290"/>
        <v>26</v>
      </c>
      <c r="AI1404" s="95">
        <f t="shared" si="298"/>
        <v>0</v>
      </c>
      <c r="AJ1404" s="95">
        <f t="shared" si="299"/>
        <v>0</v>
      </c>
      <c r="AK1404" s="96">
        <f t="shared" si="294"/>
        <v>0</v>
      </c>
      <c r="AL1404" s="96">
        <f t="shared" si="295"/>
        <v>0</v>
      </c>
    </row>
    <row r="1405" spans="2:38" s="97" customFormat="1" ht="39.6" x14ac:dyDescent="0.3">
      <c r="B1405" s="79">
        <f t="shared" si="296"/>
        <v>1402</v>
      </c>
      <c r="C1405" s="79"/>
      <c r="D1405" s="80" t="s">
        <v>95</v>
      </c>
      <c r="E1405" s="80"/>
      <c r="F1405" s="81"/>
      <c r="G1405" s="82" t="str">
        <f t="shared" si="297"/>
        <v xml:space="preserve">Группа от QF </v>
      </c>
      <c r="H1405" s="83"/>
      <c r="I1405" s="83"/>
      <c r="J1405" s="133"/>
      <c r="K1405" s="84"/>
      <c r="L1405" s="85"/>
      <c r="M1405" s="85"/>
      <c r="N1405" s="86"/>
      <c r="O1405" s="80"/>
      <c r="P1405" s="87"/>
      <c r="Q1405" s="88" t="str">
        <f t="shared" si="291"/>
        <v xml:space="preserve"> </v>
      </c>
      <c r="R1405" s="89"/>
      <c r="S1405" s="90" t="str">
        <f t="shared" si="292"/>
        <v xml:space="preserve"> </v>
      </c>
      <c r="T1405" s="90"/>
      <c r="U1405" s="90"/>
      <c r="V1405" s="90"/>
      <c r="W1405" s="90"/>
      <c r="X1405" s="87" t="s">
        <v>75</v>
      </c>
      <c r="Y1405" s="76"/>
      <c r="Z1405" s="91">
        <f t="shared" si="287"/>
        <v>0</v>
      </c>
      <c r="AA1405" s="88" t="str">
        <f t="shared" si="293"/>
        <v xml:space="preserve"> </v>
      </c>
      <c r="AB1405" s="91" t="str">
        <f t="shared" si="288"/>
        <v xml:space="preserve"> </v>
      </c>
      <c r="AC1405" s="78"/>
      <c r="AD1405" s="78"/>
      <c r="AE1405" s="78"/>
      <c r="AG1405" s="94" t="str">
        <f t="shared" si="289"/>
        <v>≤60</v>
      </c>
      <c r="AH1405" s="94">
        <f t="shared" ca="1" si="290"/>
        <v>43</v>
      </c>
      <c r="AI1405" s="95">
        <f t="shared" si="298"/>
        <v>0</v>
      </c>
      <c r="AJ1405" s="95">
        <f t="shared" si="299"/>
        <v>0</v>
      </c>
      <c r="AK1405" s="96">
        <f t="shared" si="294"/>
        <v>0</v>
      </c>
      <c r="AL1405" s="96">
        <f t="shared" si="295"/>
        <v>0</v>
      </c>
    </row>
    <row r="1406" spans="2:38" s="97" customFormat="1" ht="39.6" x14ac:dyDescent="0.3">
      <c r="B1406" s="79">
        <f t="shared" si="296"/>
        <v>1403</v>
      </c>
      <c r="C1406" s="79"/>
      <c r="D1406" s="80" t="s">
        <v>95</v>
      </c>
      <c r="E1406" s="80"/>
      <c r="F1406" s="81"/>
      <c r="G1406" s="82" t="str">
        <f t="shared" si="297"/>
        <v xml:space="preserve">Группа от QF </v>
      </c>
      <c r="H1406" s="83"/>
      <c r="I1406" s="83"/>
      <c r="J1406" s="133"/>
      <c r="K1406" s="84"/>
      <c r="L1406" s="85"/>
      <c r="M1406" s="85"/>
      <c r="N1406" s="86"/>
      <c r="O1406" s="80"/>
      <c r="P1406" s="87"/>
      <c r="Q1406" s="88" t="str">
        <f t="shared" si="291"/>
        <v xml:space="preserve"> </v>
      </c>
      <c r="R1406" s="89"/>
      <c r="S1406" s="90" t="str">
        <f t="shared" si="292"/>
        <v xml:space="preserve"> </v>
      </c>
      <c r="T1406" s="90"/>
      <c r="U1406" s="90"/>
      <c r="V1406" s="90"/>
      <c r="W1406" s="90"/>
      <c r="X1406" s="87" t="s">
        <v>75</v>
      </c>
      <c r="Y1406" s="76"/>
      <c r="Z1406" s="91">
        <f t="shared" si="287"/>
        <v>0</v>
      </c>
      <c r="AA1406" s="88" t="str">
        <f t="shared" si="293"/>
        <v xml:space="preserve"> </v>
      </c>
      <c r="AB1406" s="91" t="str">
        <f t="shared" si="288"/>
        <v xml:space="preserve"> </v>
      </c>
      <c r="AC1406" s="78"/>
      <c r="AD1406" s="78"/>
      <c r="AE1406" s="78"/>
      <c r="AG1406" s="94" t="str">
        <f t="shared" si="289"/>
        <v>≤60</v>
      </c>
      <c r="AH1406" s="94">
        <f t="shared" ca="1" si="290"/>
        <v>41</v>
      </c>
      <c r="AI1406" s="95">
        <f t="shared" si="298"/>
        <v>0</v>
      </c>
      <c r="AJ1406" s="95">
        <f t="shared" si="299"/>
        <v>0</v>
      </c>
      <c r="AK1406" s="96">
        <f t="shared" si="294"/>
        <v>0</v>
      </c>
      <c r="AL1406" s="96">
        <f t="shared" si="295"/>
        <v>0</v>
      </c>
    </row>
    <row r="1407" spans="2:38" s="97" customFormat="1" ht="39.6" x14ac:dyDescent="0.3">
      <c r="B1407" s="79">
        <f t="shared" si="296"/>
        <v>1404</v>
      </c>
      <c r="C1407" s="79"/>
      <c r="D1407" s="80" t="s">
        <v>95</v>
      </c>
      <c r="E1407" s="80"/>
      <c r="F1407" s="81"/>
      <c r="G1407" s="82" t="str">
        <f t="shared" si="297"/>
        <v xml:space="preserve">Группа от QF </v>
      </c>
      <c r="H1407" s="83"/>
      <c r="I1407" s="83"/>
      <c r="J1407" s="133"/>
      <c r="K1407" s="84"/>
      <c r="L1407" s="85"/>
      <c r="M1407" s="85"/>
      <c r="N1407" s="86"/>
      <c r="O1407" s="80"/>
      <c r="P1407" s="87"/>
      <c r="Q1407" s="88" t="str">
        <f t="shared" si="291"/>
        <v xml:space="preserve"> </v>
      </c>
      <c r="R1407" s="89"/>
      <c r="S1407" s="90" t="str">
        <f t="shared" si="292"/>
        <v xml:space="preserve"> </v>
      </c>
      <c r="T1407" s="90"/>
      <c r="U1407" s="90"/>
      <c r="V1407" s="90"/>
      <c r="W1407" s="90"/>
      <c r="X1407" s="87" t="s">
        <v>75</v>
      </c>
      <c r="Y1407" s="76"/>
      <c r="Z1407" s="91">
        <f t="shared" si="287"/>
        <v>0</v>
      </c>
      <c r="AA1407" s="88" t="str">
        <f t="shared" si="293"/>
        <v xml:space="preserve"> </v>
      </c>
      <c r="AB1407" s="91" t="str">
        <f t="shared" si="288"/>
        <v xml:space="preserve"> </v>
      </c>
      <c r="AC1407" s="78"/>
      <c r="AD1407" s="78"/>
      <c r="AE1407" s="78"/>
      <c r="AG1407" s="94" t="str">
        <f t="shared" si="289"/>
        <v>≤60</v>
      </c>
      <c r="AH1407" s="94">
        <f t="shared" ca="1" si="290"/>
        <v>50</v>
      </c>
      <c r="AI1407" s="95">
        <f t="shared" si="298"/>
        <v>0</v>
      </c>
      <c r="AJ1407" s="95">
        <f t="shared" si="299"/>
        <v>0</v>
      </c>
      <c r="AK1407" s="96">
        <f t="shared" si="294"/>
        <v>0</v>
      </c>
      <c r="AL1407" s="96">
        <f t="shared" si="295"/>
        <v>0</v>
      </c>
    </row>
    <row r="1408" spans="2:38" s="97" customFormat="1" ht="39.6" x14ac:dyDescent="0.3">
      <c r="B1408" s="79">
        <f t="shared" si="296"/>
        <v>1405</v>
      </c>
      <c r="C1408" s="79"/>
      <c r="D1408" s="80" t="s">
        <v>95</v>
      </c>
      <c r="E1408" s="80"/>
      <c r="F1408" s="81"/>
      <c r="G1408" s="82" t="str">
        <f t="shared" si="297"/>
        <v xml:space="preserve">Группа от QF </v>
      </c>
      <c r="H1408" s="83"/>
      <c r="I1408" s="83"/>
      <c r="J1408" s="133"/>
      <c r="K1408" s="84"/>
      <c r="L1408" s="85"/>
      <c r="M1408" s="85"/>
      <c r="N1408" s="86"/>
      <c r="O1408" s="80"/>
      <c r="P1408" s="87"/>
      <c r="Q1408" s="88" t="str">
        <f t="shared" si="291"/>
        <v xml:space="preserve"> </v>
      </c>
      <c r="R1408" s="89"/>
      <c r="S1408" s="90" t="str">
        <f t="shared" si="292"/>
        <v xml:space="preserve"> </v>
      </c>
      <c r="T1408" s="90"/>
      <c r="U1408" s="90"/>
      <c r="V1408" s="90"/>
      <c r="W1408" s="90"/>
      <c r="X1408" s="87" t="s">
        <v>75</v>
      </c>
      <c r="Y1408" s="76"/>
      <c r="Z1408" s="91">
        <f t="shared" si="287"/>
        <v>0</v>
      </c>
      <c r="AA1408" s="88" t="str">
        <f t="shared" si="293"/>
        <v xml:space="preserve"> </v>
      </c>
      <c r="AB1408" s="91" t="str">
        <f t="shared" si="288"/>
        <v xml:space="preserve"> </v>
      </c>
      <c r="AC1408" s="78"/>
      <c r="AD1408" s="78"/>
      <c r="AE1408" s="78"/>
      <c r="AG1408" s="94" t="str">
        <f t="shared" si="289"/>
        <v>≤60</v>
      </c>
      <c r="AH1408" s="94">
        <f t="shared" ca="1" si="290"/>
        <v>24</v>
      </c>
      <c r="AI1408" s="95">
        <f t="shared" si="298"/>
        <v>0</v>
      </c>
      <c r="AJ1408" s="95">
        <f t="shared" si="299"/>
        <v>0</v>
      </c>
      <c r="AK1408" s="96">
        <f t="shared" si="294"/>
        <v>0</v>
      </c>
      <c r="AL1408" s="96">
        <f t="shared" si="295"/>
        <v>0</v>
      </c>
    </row>
    <row r="1409" spans="2:38" s="97" customFormat="1" ht="39.6" x14ac:dyDescent="0.3">
      <c r="B1409" s="79">
        <f t="shared" si="296"/>
        <v>1406</v>
      </c>
      <c r="C1409" s="79"/>
      <c r="D1409" s="80" t="s">
        <v>95</v>
      </c>
      <c r="E1409" s="80"/>
      <c r="F1409" s="81"/>
      <c r="G1409" s="82" t="str">
        <f t="shared" si="297"/>
        <v xml:space="preserve">Группа от QF </v>
      </c>
      <c r="H1409" s="83"/>
      <c r="I1409" s="83"/>
      <c r="J1409" s="133"/>
      <c r="K1409" s="84"/>
      <c r="L1409" s="85"/>
      <c r="M1409" s="85"/>
      <c r="N1409" s="86"/>
      <c r="O1409" s="80"/>
      <c r="P1409" s="87"/>
      <c r="Q1409" s="88" t="str">
        <f t="shared" si="291"/>
        <v xml:space="preserve"> </v>
      </c>
      <c r="R1409" s="89"/>
      <c r="S1409" s="90" t="str">
        <f t="shared" si="292"/>
        <v xml:space="preserve"> </v>
      </c>
      <c r="T1409" s="90"/>
      <c r="U1409" s="90"/>
      <c r="V1409" s="90"/>
      <c r="W1409" s="90"/>
      <c r="X1409" s="87" t="s">
        <v>75</v>
      </c>
      <c r="Y1409" s="76"/>
      <c r="Z1409" s="91">
        <f t="shared" si="287"/>
        <v>0</v>
      </c>
      <c r="AA1409" s="88" t="str">
        <f t="shared" si="293"/>
        <v xml:space="preserve"> </v>
      </c>
      <c r="AB1409" s="91" t="str">
        <f t="shared" si="288"/>
        <v xml:space="preserve"> </v>
      </c>
      <c r="AC1409" s="78"/>
      <c r="AD1409" s="78"/>
      <c r="AE1409" s="78"/>
      <c r="AG1409" s="94" t="str">
        <f t="shared" si="289"/>
        <v>≤60</v>
      </c>
      <c r="AH1409" s="94">
        <f t="shared" ca="1" si="290"/>
        <v>37</v>
      </c>
      <c r="AI1409" s="95">
        <f t="shared" si="298"/>
        <v>0</v>
      </c>
      <c r="AJ1409" s="95">
        <f t="shared" si="299"/>
        <v>0</v>
      </c>
      <c r="AK1409" s="96">
        <f t="shared" si="294"/>
        <v>0</v>
      </c>
      <c r="AL1409" s="96">
        <f t="shared" si="295"/>
        <v>0</v>
      </c>
    </row>
    <row r="1410" spans="2:38" s="97" customFormat="1" ht="39.6" x14ac:dyDescent="0.3">
      <c r="B1410" s="79">
        <f t="shared" si="296"/>
        <v>1407</v>
      </c>
      <c r="C1410" s="79"/>
      <c r="D1410" s="80" t="s">
        <v>95</v>
      </c>
      <c r="E1410" s="80"/>
      <c r="F1410" s="81"/>
      <c r="G1410" s="82" t="str">
        <f t="shared" si="297"/>
        <v xml:space="preserve">Группа от QF </v>
      </c>
      <c r="H1410" s="83"/>
      <c r="I1410" s="83"/>
      <c r="J1410" s="133"/>
      <c r="K1410" s="84"/>
      <c r="L1410" s="85"/>
      <c r="M1410" s="85"/>
      <c r="N1410" s="86"/>
      <c r="O1410" s="80"/>
      <c r="P1410" s="87"/>
      <c r="Q1410" s="88" t="str">
        <f t="shared" si="291"/>
        <v xml:space="preserve"> </v>
      </c>
      <c r="R1410" s="89"/>
      <c r="S1410" s="90" t="str">
        <f t="shared" si="292"/>
        <v xml:space="preserve"> </v>
      </c>
      <c r="T1410" s="90"/>
      <c r="U1410" s="90"/>
      <c r="V1410" s="90"/>
      <c r="W1410" s="90"/>
      <c r="X1410" s="87" t="s">
        <v>75</v>
      </c>
      <c r="Y1410" s="76"/>
      <c r="Z1410" s="91">
        <f t="shared" si="287"/>
        <v>0</v>
      </c>
      <c r="AA1410" s="88" t="str">
        <f t="shared" si="293"/>
        <v xml:space="preserve"> </v>
      </c>
      <c r="AB1410" s="91" t="str">
        <f t="shared" si="288"/>
        <v xml:space="preserve"> </v>
      </c>
      <c r="AC1410" s="78"/>
      <c r="AD1410" s="78"/>
      <c r="AE1410" s="78"/>
      <c r="AG1410" s="94" t="str">
        <f t="shared" si="289"/>
        <v>≤60</v>
      </c>
      <c r="AH1410" s="94">
        <f t="shared" ca="1" si="290"/>
        <v>44</v>
      </c>
      <c r="AI1410" s="95">
        <f t="shared" si="298"/>
        <v>0</v>
      </c>
      <c r="AJ1410" s="95">
        <f t="shared" si="299"/>
        <v>0</v>
      </c>
      <c r="AK1410" s="96">
        <f t="shared" si="294"/>
        <v>0</v>
      </c>
      <c r="AL1410" s="96">
        <f t="shared" si="295"/>
        <v>0</v>
      </c>
    </row>
    <row r="1411" spans="2:38" s="97" customFormat="1" ht="39.6" x14ac:dyDescent="0.3">
      <c r="B1411" s="79">
        <f t="shared" si="296"/>
        <v>1408</v>
      </c>
      <c r="C1411" s="79"/>
      <c r="D1411" s="80" t="s">
        <v>95</v>
      </c>
      <c r="E1411" s="80"/>
      <c r="F1411" s="81"/>
      <c r="G1411" s="82" t="str">
        <f t="shared" si="297"/>
        <v xml:space="preserve">Группа от QF </v>
      </c>
      <c r="H1411" s="83"/>
      <c r="I1411" s="83"/>
      <c r="J1411" s="133"/>
      <c r="K1411" s="84"/>
      <c r="L1411" s="85"/>
      <c r="M1411" s="85"/>
      <c r="N1411" s="86"/>
      <c r="O1411" s="80"/>
      <c r="P1411" s="87"/>
      <c r="Q1411" s="88" t="str">
        <f t="shared" si="291"/>
        <v xml:space="preserve"> </v>
      </c>
      <c r="R1411" s="89"/>
      <c r="S1411" s="90" t="str">
        <f t="shared" si="292"/>
        <v xml:space="preserve"> </v>
      </c>
      <c r="T1411" s="90"/>
      <c r="U1411" s="90"/>
      <c r="V1411" s="90"/>
      <c r="W1411" s="90"/>
      <c r="X1411" s="87" t="s">
        <v>75</v>
      </c>
      <c r="Y1411" s="76"/>
      <c r="Z1411" s="91">
        <f t="shared" ref="Z1411:Z1474" si="300">IF(R1411=$AC$1,J1411*3,IF(R1411=$AD$1,J1411*5,IF(R1411=$AE$1,J1411*8,IF(R1411=$AF$1,J1411*12*0.75,0))))</f>
        <v>0</v>
      </c>
      <c r="AA1411" s="88" t="str">
        <f t="shared" si="293"/>
        <v xml:space="preserve"> </v>
      </c>
      <c r="AB1411" s="91" t="str">
        <f t="shared" ref="AB1411:AB1474" si="301">IF(R1411=$AC$1,J1411*5,IF(R1411=$AD$1,J1411*10,IF(R1411=$AE$1,J1411*10,IF(R1411=$AF$1,J1411*12," "))))</f>
        <v xml:space="preserve"> </v>
      </c>
      <c r="AC1411" s="78"/>
      <c r="AD1411" s="78"/>
      <c r="AE1411" s="78"/>
      <c r="AG1411" s="94" t="str">
        <f t="shared" ref="AG1411:AG1474" si="302">IF(J1411&gt;63,"≤120","≤60")</f>
        <v>≤60</v>
      </c>
      <c r="AH1411" s="94">
        <f t="shared" ref="AH1411:AH1474" ca="1" si="303">IF(J1411&lt;63,RANDBETWEEN(20,50),RANDBETWEEN(60,110))</f>
        <v>33</v>
      </c>
      <c r="AI1411" s="95">
        <f t="shared" si="298"/>
        <v>0</v>
      </c>
      <c r="AJ1411" s="95">
        <f t="shared" si="299"/>
        <v>0</v>
      </c>
      <c r="AK1411" s="96">
        <f t="shared" si="294"/>
        <v>0</v>
      </c>
      <c r="AL1411" s="96">
        <f t="shared" si="295"/>
        <v>0</v>
      </c>
    </row>
    <row r="1412" spans="2:38" s="97" customFormat="1" ht="39.6" x14ac:dyDescent="0.3">
      <c r="B1412" s="79">
        <f t="shared" si="296"/>
        <v>1409</v>
      </c>
      <c r="C1412" s="79"/>
      <c r="D1412" s="80" t="s">
        <v>95</v>
      </c>
      <c r="E1412" s="80"/>
      <c r="F1412" s="81"/>
      <c r="G1412" s="82" t="str">
        <f t="shared" si="297"/>
        <v xml:space="preserve">Группа от QF </v>
      </c>
      <c r="H1412" s="83"/>
      <c r="I1412" s="83"/>
      <c r="J1412" s="133"/>
      <c r="K1412" s="84"/>
      <c r="L1412" s="85"/>
      <c r="M1412" s="85"/>
      <c r="N1412" s="86"/>
      <c r="O1412" s="80"/>
      <c r="P1412" s="87"/>
      <c r="Q1412" s="88" t="str">
        <f t="shared" ref="Q1412:Q1475" si="304">IF(Z1412=0," ","-")</f>
        <v xml:space="preserve"> </v>
      </c>
      <c r="R1412" s="89"/>
      <c r="S1412" s="90" t="str">
        <f t="shared" ref="S1412:S1475" si="305">IF(Z1412=0," ","-")</f>
        <v xml:space="preserve"> </v>
      </c>
      <c r="T1412" s="90"/>
      <c r="U1412" s="90"/>
      <c r="V1412" s="90"/>
      <c r="W1412" s="90"/>
      <c r="X1412" s="87" t="s">
        <v>75</v>
      </c>
      <c r="Y1412" s="76"/>
      <c r="Z1412" s="91">
        <f t="shared" si="300"/>
        <v>0</v>
      </c>
      <c r="AA1412" s="88" t="str">
        <f t="shared" ref="AA1412:AA1475" si="306">IF(Z1412=0," ","-")</f>
        <v xml:space="preserve"> </v>
      </c>
      <c r="AB1412" s="91" t="str">
        <f t="shared" si="301"/>
        <v xml:space="preserve"> </v>
      </c>
      <c r="AC1412" s="78"/>
      <c r="AD1412" s="78"/>
      <c r="AE1412" s="78"/>
      <c r="AG1412" s="94" t="str">
        <f t="shared" si="302"/>
        <v>≤60</v>
      </c>
      <c r="AH1412" s="94">
        <f t="shared" ca="1" si="303"/>
        <v>41</v>
      </c>
      <c r="AI1412" s="95">
        <f t="shared" si="298"/>
        <v>0</v>
      </c>
      <c r="AJ1412" s="95">
        <f t="shared" si="299"/>
        <v>0</v>
      </c>
      <c r="AK1412" s="96">
        <f t="shared" ref="AK1412:AK1475" si="307">ROUND(J1412*1.13,0)</f>
        <v>0</v>
      </c>
      <c r="AL1412" s="96">
        <f t="shared" ref="AL1412:AL1475" si="308">ROUND(J1412*1.45,0)</f>
        <v>0</v>
      </c>
    </row>
    <row r="1413" spans="2:38" s="97" customFormat="1" ht="39.6" x14ac:dyDescent="0.3">
      <c r="B1413" s="79">
        <f t="shared" si="296"/>
        <v>1410</v>
      </c>
      <c r="C1413" s="79"/>
      <c r="D1413" s="80" t="s">
        <v>95</v>
      </c>
      <c r="E1413" s="80"/>
      <c r="F1413" s="81"/>
      <c r="G1413" s="82" t="str">
        <f t="shared" si="297"/>
        <v xml:space="preserve">Группа от QF </v>
      </c>
      <c r="H1413" s="83"/>
      <c r="I1413" s="83"/>
      <c r="J1413" s="133"/>
      <c r="K1413" s="84"/>
      <c r="L1413" s="85"/>
      <c r="M1413" s="85"/>
      <c r="N1413" s="86"/>
      <c r="O1413" s="80"/>
      <c r="P1413" s="87"/>
      <c r="Q1413" s="88" t="str">
        <f t="shared" si="304"/>
        <v xml:space="preserve"> </v>
      </c>
      <c r="R1413" s="89"/>
      <c r="S1413" s="90" t="str">
        <f t="shared" si="305"/>
        <v xml:space="preserve"> </v>
      </c>
      <c r="T1413" s="90"/>
      <c r="U1413" s="90"/>
      <c r="V1413" s="90"/>
      <c r="W1413" s="90"/>
      <c r="X1413" s="87" t="s">
        <v>75</v>
      </c>
      <c r="Y1413" s="76"/>
      <c r="Z1413" s="91">
        <f t="shared" si="300"/>
        <v>0</v>
      </c>
      <c r="AA1413" s="88" t="str">
        <f t="shared" si="306"/>
        <v xml:space="preserve"> </v>
      </c>
      <c r="AB1413" s="91" t="str">
        <f t="shared" si="301"/>
        <v xml:space="preserve"> </v>
      </c>
      <c r="AC1413" s="78"/>
      <c r="AD1413" s="78"/>
      <c r="AE1413" s="78"/>
      <c r="AG1413" s="94" t="str">
        <f t="shared" si="302"/>
        <v>≤60</v>
      </c>
      <c r="AH1413" s="94">
        <f t="shared" ca="1" si="303"/>
        <v>28</v>
      </c>
      <c r="AI1413" s="95">
        <f t="shared" si="298"/>
        <v>0</v>
      </c>
      <c r="AJ1413" s="95">
        <f t="shared" si="299"/>
        <v>0</v>
      </c>
      <c r="AK1413" s="96">
        <f t="shared" si="307"/>
        <v>0</v>
      </c>
      <c r="AL1413" s="96">
        <f t="shared" si="308"/>
        <v>0</v>
      </c>
    </row>
    <row r="1414" spans="2:38" s="97" customFormat="1" ht="39.6" x14ac:dyDescent="0.3">
      <c r="B1414" s="79">
        <f t="shared" ref="B1414:B1477" si="309">(IF(B1412+B1413=0,(B1411+1),(IF(B1413=0,(B1412+1),B1413+1))))</f>
        <v>1411</v>
      </c>
      <c r="C1414" s="79"/>
      <c r="D1414" s="80" t="s">
        <v>95</v>
      </c>
      <c r="E1414" s="80"/>
      <c r="F1414" s="81"/>
      <c r="G1414" s="82" t="str">
        <f t="shared" si="297"/>
        <v xml:space="preserve">Группа от QF </v>
      </c>
      <c r="H1414" s="83"/>
      <c r="I1414" s="83"/>
      <c r="J1414" s="133"/>
      <c r="K1414" s="84"/>
      <c r="L1414" s="85"/>
      <c r="M1414" s="85"/>
      <c r="N1414" s="86"/>
      <c r="O1414" s="80"/>
      <c r="P1414" s="87"/>
      <c r="Q1414" s="88" t="str">
        <f t="shared" si="304"/>
        <v xml:space="preserve"> </v>
      </c>
      <c r="R1414" s="89"/>
      <c r="S1414" s="90" t="str">
        <f t="shared" si="305"/>
        <v xml:space="preserve"> </v>
      </c>
      <c r="T1414" s="90"/>
      <c r="U1414" s="90"/>
      <c r="V1414" s="90"/>
      <c r="W1414" s="90"/>
      <c r="X1414" s="87" t="s">
        <v>75</v>
      </c>
      <c r="Y1414" s="76"/>
      <c r="Z1414" s="91">
        <f t="shared" si="300"/>
        <v>0</v>
      </c>
      <c r="AA1414" s="88" t="str">
        <f t="shared" si="306"/>
        <v xml:space="preserve"> </v>
      </c>
      <c r="AB1414" s="91" t="str">
        <f t="shared" si="301"/>
        <v xml:space="preserve"> </v>
      </c>
      <c r="AC1414" s="78"/>
      <c r="AD1414" s="78"/>
      <c r="AE1414" s="78"/>
      <c r="AG1414" s="94" t="str">
        <f t="shared" si="302"/>
        <v>≤60</v>
      </c>
      <c r="AH1414" s="94">
        <f t="shared" ca="1" si="303"/>
        <v>44</v>
      </c>
      <c r="AI1414" s="95">
        <f t="shared" si="298"/>
        <v>0</v>
      </c>
      <c r="AJ1414" s="95">
        <f t="shared" si="299"/>
        <v>0</v>
      </c>
      <c r="AK1414" s="96">
        <f t="shared" si="307"/>
        <v>0</v>
      </c>
      <c r="AL1414" s="96">
        <f t="shared" si="308"/>
        <v>0</v>
      </c>
    </row>
    <row r="1415" spans="2:38" s="97" customFormat="1" ht="39.6" x14ac:dyDescent="0.3">
      <c r="B1415" s="79">
        <f t="shared" si="309"/>
        <v>1412</v>
      </c>
      <c r="C1415" s="79"/>
      <c r="D1415" s="80" t="s">
        <v>95</v>
      </c>
      <c r="E1415" s="80"/>
      <c r="F1415" s="81"/>
      <c r="G1415" s="82" t="str">
        <f t="shared" si="297"/>
        <v xml:space="preserve">Группа от QF </v>
      </c>
      <c r="H1415" s="83"/>
      <c r="I1415" s="83"/>
      <c r="J1415" s="133"/>
      <c r="K1415" s="84"/>
      <c r="L1415" s="85"/>
      <c r="M1415" s="85"/>
      <c r="N1415" s="86"/>
      <c r="O1415" s="80"/>
      <c r="P1415" s="87"/>
      <c r="Q1415" s="88" t="str">
        <f t="shared" si="304"/>
        <v xml:space="preserve"> </v>
      </c>
      <c r="R1415" s="89"/>
      <c r="S1415" s="90" t="str">
        <f t="shared" si="305"/>
        <v xml:space="preserve"> </v>
      </c>
      <c r="T1415" s="90"/>
      <c r="U1415" s="90"/>
      <c r="V1415" s="90"/>
      <c r="W1415" s="90"/>
      <c r="X1415" s="87" t="s">
        <v>75</v>
      </c>
      <c r="Y1415" s="76"/>
      <c r="Z1415" s="91">
        <f t="shared" si="300"/>
        <v>0</v>
      </c>
      <c r="AA1415" s="88" t="str">
        <f t="shared" si="306"/>
        <v xml:space="preserve"> </v>
      </c>
      <c r="AB1415" s="91" t="str">
        <f t="shared" si="301"/>
        <v xml:space="preserve"> </v>
      </c>
      <c r="AC1415" s="78"/>
      <c r="AD1415" s="78"/>
      <c r="AE1415" s="78"/>
      <c r="AG1415" s="94" t="str">
        <f t="shared" si="302"/>
        <v>≤60</v>
      </c>
      <c r="AH1415" s="94">
        <f t="shared" ca="1" si="303"/>
        <v>34</v>
      </c>
      <c r="AI1415" s="95">
        <f t="shared" si="298"/>
        <v>0</v>
      </c>
      <c r="AJ1415" s="95">
        <f t="shared" si="299"/>
        <v>0</v>
      </c>
      <c r="AK1415" s="96">
        <f t="shared" si="307"/>
        <v>0</v>
      </c>
      <c r="AL1415" s="96">
        <f t="shared" si="308"/>
        <v>0</v>
      </c>
    </row>
    <row r="1416" spans="2:38" s="97" customFormat="1" ht="39.6" x14ac:dyDescent="0.3">
      <c r="B1416" s="79">
        <f t="shared" si="309"/>
        <v>1413</v>
      </c>
      <c r="C1416" s="79"/>
      <c r="D1416" s="80" t="s">
        <v>95</v>
      </c>
      <c r="E1416" s="80"/>
      <c r="F1416" s="81"/>
      <c r="G1416" s="82" t="str">
        <f t="shared" si="297"/>
        <v xml:space="preserve">Группа от QF </v>
      </c>
      <c r="H1416" s="83"/>
      <c r="I1416" s="83"/>
      <c r="J1416" s="133"/>
      <c r="K1416" s="84"/>
      <c r="L1416" s="85"/>
      <c r="M1416" s="85"/>
      <c r="N1416" s="86"/>
      <c r="O1416" s="80"/>
      <c r="P1416" s="87"/>
      <c r="Q1416" s="88" t="str">
        <f t="shared" si="304"/>
        <v xml:space="preserve"> </v>
      </c>
      <c r="R1416" s="89"/>
      <c r="S1416" s="90" t="str">
        <f t="shared" si="305"/>
        <v xml:space="preserve"> </v>
      </c>
      <c r="T1416" s="90"/>
      <c r="U1416" s="90"/>
      <c r="V1416" s="90"/>
      <c r="W1416" s="90"/>
      <c r="X1416" s="87" t="s">
        <v>75</v>
      </c>
      <c r="Y1416" s="76"/>
      <c r="Z1416" s="91">
        <f t="shared" si="300"/>
        <v>0</v>
      </c>
      <c r="AA1416" s="88" t="str">
        <f t="shared" si="306"/>
        <v xml:space="preserve"> </v>
      </c>
      <c r="AB1416" s="91" t="str">
        <f t="shared" si="301"/>
        <v xml:space="preserve"> </v>
      </c>
      <c r="AC1416" s="78"/>
      <c r="AD1416" s="78"/>
      <c r="AE1416" s="78"/>
      <c r="AG1416" s="94" t="str">
        <f t="shared" si="302"/>
        <v>≤60</v>
      </c>
      <c r="AH1416" s="94">
        <f t="shared" ca="1" si="303"/>
        <v>48</v>
      </c>
      <c r="AI1416" s="95">
        <f t="shared" si="298"/>
        <v>0</v>
      </c>
      <c r="AJ1416" s="95">
        <f t="shared" si="299"/>
        <v>0</v>
      </c>
      <c r="AK1416" s="96">
        <f t="shared" si="307"/>
        <v>0</v>
      </c>
      <c r="AL1416" s="96">
        <f t="shared" si="308"/>
        <v>0</v>
      </c>
    </row>
    <row r="1417" spans="2:38" s="97" customFormat="1" ht="39.6" x14ac:dyDescent="0.3">
      <c r="B1417" s="79">
        <f t="shared" si="309"/>
        <v>1414</v>
      </c>
      <c r="C1417" s="79"/>
      <c r="D1417" s="80" t="s">
        <v>95</v>
      </c>
      <c r="E1417" s="80"/>
      <c r="F1417" s="81"/>
      <c r="G1417" s="82" t="str">
        <f t="shared" si="297"/>
        <v xml:space="preserve">Группа от QF </v>
      </c>
      <c r="H1417" s="83"/>
      <c r="I1417" s="83"/>
      <c r="J1417" s="133"/>
      <c r="K1417" s="84"/>
      <c r="L1417" s="85"/>
      <c r="M1417" s="85"/>
      <c r="N1417" s="86"/>
      <c r="O1417" s="80"/>
      <c r="P1417" s="87"/>
      <c r="Q1417" s="88" t="str">
        <f t="shared" si="304"/>
        <v xml:space="preserve"> </v>
      </c>
      <c r="R1417" s="89"/>
      <c r="S1417" s="90" t="str">
        <f t="shared" si="305"/>
        <v xml:space="preserve"> </v>
      </c>
      <c r="T1417" s="90"/>
      <c r="U1417" s="90"/>
      <c r="V1417" s="90"/>
      <c r="W1417" s="90"/>
      <c r="X1417" s="87" t="s">
        <v>75</v>
      </c>
      <c r="Y1417" s="76"/>
      <c r="Z1417" s="91">
        <f t="shared" si="300"/>
        <v>0</v>
      </c>
      <c r="AA1417" s="88" t="str">
        <f t="shared" si="306"/>
        <v xml:space="preserve"> </v>
      </c>
      <c r="AB1417" s="91" t="str">
        <f t="shared" si="301"/>
        <v xml:space="preserve"> </v>
      </c>
      <c r="AC1417" s="78"/>
      <c r="AD1417" s="78"/>
      <c r="AE1417" s="78"/>
      <c r="AG1417" s="94" t="str">
        <f t="shared" si="302"/>
        <v>≤60</v>
      </c>
      <c r="AH1417" s="94">
        <f t="shared" ca="1" si="303"/>
        <v>28</v>
      </c>
      <c r="AI1417" s="95">
        <f t="shared" si="298"/>
        <v>0</v>
      </c>
      <c r="AJ1417" s="95">
        <f t="shared" si="299"/>
        <v>0</v>
      </c>
      <c r="AK1417" s="96">
        <f t="shared" si="307"/>
        <v>0</v>
      </c>
      <c r="AL1417" s="96">
        <f t="shared" si="308"/>
        <v>0</v>
      </c>
    </row>
    <row r="1418" spans="2:38" s="97" customFormat="1" ht="39.6" x14ac:dyDescent="0.3">
      <c r="B1418" s="79">
        <f t="shared" si="309"/>
        <v>1415</v>
      </c>
      <c r="C1418" s="79"/>
      <c r="D1418" s="80" t="s">
        <v>95</v>
      </c>
      <c r="E1418" s="80"/>
      <c r="F1418" s="81"/>
      <c r="G1418" s="82" t="str">
        <f t="shared" si="297"/>
        <v xml:space="preserve">Группа от QF </v>
      </c>
      <c r="H1418" s="83"/>
      <c r="I1418" s="83"/>
      <c r="J1418" s="133"/>
      <c r="K1418" s="84"/>
      <c r="L1418" s="85"/>
      <c r="M1418" s="85"/>
      <c r="N1418" s="86"/>
      <c r="O1418" s="80"/>
      <c r="P1418" s="87"/>
      <c r="Q1418" s="88" t="str">
        <f t="shared" si="304"/>
        <v xml:space="preserve"> </v>
      </c>
      <c r="R1418" s="89"/>
      <c r="S1418" s="90" t="str">
        <f t="shared" si="305"/>
        <v xml:space="preserve"> </v>
      </c>
      <c r="T1418" s="90"/>
      <c r="U1418" s="90"/>
      <c r="V1418" s="90"/>
      <c r="W1418" s="90"/>
      <c r="X1418" s="87" t="s">
        <v>75</v>
      </c>
      <c r="Y1418" s="76"/>
      <c r="Z1418" s="91">
        <f t="shared" si="300"/>
        <v>0</v>
      </c>
      <c r="AA1418" s="88" t="str">
        <f t="shared" si="306"/>
        <v xml:space="preserve"> </v>
      </c>
      <c r="AB1418" s="91" t="str">
        <f t="shared" si="301"/>
        <v xml:space="preserve"> </v>
      </c>
      <c r="AC1418" s="78"/>
      <c r="AD1418" s="78"/>
      <c r="AE1418" s="78"/>
      <c r="AG1418" s="94" t="str">
        <f t="shared" si="302"/>
        <v>≤60</v>
      </c>
      <c r="AH1418" s="94">
        <f t="shared" ca="1" si="303"/>
        <v>23</v>
      </c>
      <c r="AI1418" s="95">
        <f t="shared" si="298"/>
        <v>0</v>
      </c>
      <c r="AJ1418" s="95">
        <f t="shared" si="299"/>
        <v>0</v>
      </c>
      <c r="AK1418" s="96">
        <f t="shared" si="307"/>
        <v>0</v>
      </c>
      <c r="AL1418" s="96">
        <f t="shared" si="308"/>
        <v>0</v>
      </c>
    </row>
    <row r="1419" spans="2:38" s="97" customFormat="1" ht="39.6" x14ac:dyDescent="0.3">
      <c r="B1419" s="79">
        <f t="shared" si="309"/>
        <v>1416</v>
      </c>
      <c r="C1419" s="79"/>
      <c r="D1419" s="80" t="s">
        <v>95</v>
      </c>
      <c r="E1419" s="80"/>
      <c r="F1419" s="81"/>
      <c r="G1419" s="82" t="str">
        <f t="shared" si="297"/>
        <v xml:space="preserve">Группа от QF </v>
      </c>
      <c r="H1419" s="83"/>
      <c r="I1419" s="83"/>
      <c r="J1419" s="133"/>
      <c r="K1419" s="84"/>
      <c r="L1419" s="85"/>
      <c r="M1419" s="85"/>
      <c r="N1419" s="86"/>
      <c r="O1419" s="80"/>
      <c r="P1419" s="87"/>
      <c r="Q1419" s="88" t="str">
        <f t="shared" si="304"/>
        <v xml:space="preserve"> </v>
      </c>
      <c r="R1419" s="89"/>
      <c r="S1419" s="90" t="str">
        <f t="shared" si="305"/>
        <v xml:space="preserve"> </v>
      </c>
      <c r="T1419" s="90"/>
      <c r="U1419" s="90"/>
      <c r="V1419" s="90"/>
      <c r="W1419" s="90"/>
      <c r="X1419" s="87" t="s">
        <v>75</v>
      </c>
      <c r="Y1419" s="76"/>
      <c r="Z1419" s="91">
        <f t="shared" si="300"/>
        <v>0</v>
      </c>
      <c r="AA1419" s="88" t="str">
        <f t="shared" si="306"/>
        <v xml:space="preserve"> </v>
      </c>
      <c r="AB1419" s="91" t="str">
        <f t="shared" si="301"/>
        <v xml:space="preserve"> </v>
      </c>
      <c r="AC1419" s="78"/>
      <c r="AD1419" s="78"/>
      <c r="AE1419" s="78"/>
      <c r="AG1419" s="94" t="str">
        <f t="shared" si="302"/>
        <v>≤60</v>
      </c>
      <c r="AH1419" s="94">
        <f t="shared" ca="1" si="303"/>
        <v>38</v>
      </c>
      <c r="AI1419" s="95">
        <f t="shared" si="298"/>
        <v>0</v>
      </c>
      <c r="AJ1419" s="95">
        <f t="shared" si="299"/>
        <v>0</v>
      </c>
      <c r="AK1419" s="96">
        <f t="shared" si="307"/>
        <v>0</v>
      </c>
      <c r="AL1419" s="96">
        <f t="shared" si="308"/>
        <v>0</v>
      </c>
    </row>
    <row r="1420" spans="2:38" s="97" customFormat="1" ht="39.6" x14ac:dyDescent="0.3">
      <c r="B1420" s="79">
        <f t="shared" si="309"/>
        <v>1417</v>
      </c>
      <c r="C1420" s="79"/>
      <c r="D1420" s="80" t="s">
        <v>95</v>
      </c>
      <c r="E1420" s="80"/>
      <c r="F1420" s="81"/>
      <c r="G1420" s="82" t="str">
        <f t="shared" si="297"/>
        <v xml:space="preserve">Группа от QF </v>
      </c>
      <c r="H1420" s="83"/>
      <c r="I1420" s="83"/>
      <c r="J1420" s="133"/>
      <c r="K1420" s="84"/>
      <c r="L1420" s="85"/>
      <c r="M1420" s="85"/>
      <c r="N1420" s="86"/>
      <c r="O1420" s="80"/>
      <c r="P1420" s="87"/>
      <c r="Q1420" s="88" t="str">
        <f t="shared" si="304"/>
        <v xml:space="preserve"> </v>
      </c>
      <c r="R1420" s="89"/>
      <c r="S1420" s="90" t="str">
        <f t="shared" si="305"/>
        <v xml:space="preserve"> </v>
      </c>
      <c r="T1420" s="90"/>
      <c r="U1420" s="90"/>
      <c r="V1420" s="90"/>
      <c r="W1420" s="90"/>
      <c r="X1420" s="87" t="s">
        <v>75</v>
      </c>
      <c r="Y1420" s="76"/>
      <c r="Z1420" s="91">
        <f t="shared" si="300"/>
        <v>0</v>
      </c>
      <c r="AA1420" s="88" t="str">
        <f t="shared" si="306"/>
        <v xml:space="preserve"> </v>
      </c>
      <c r="AB1420" s="91" t="str">
        <f t="shared" si="301"/>
        <v xml:space="preserve"> </v>
      </c>
      <c r="AC1420" s="78"/>
      <c r="AD1420" s="78"/>
      <c r="AE1420" s="78"/>
      <c r="AG1420" s="94" t="str">
        <f t="shared" si="302"/>
        <v>≤60</v>
      </c>
      <c r="AH1420" s="94">
        <f t="shared" ca="1" si="303"/>
        <v>20</v>
      </c>
      <c r="AI1420" s="95">
        <f t="shared" si="298"/>
        <v>0</v>
      </c>
      <c r="AJ1420" s="95">
        <f t="shared" si="299"/>
        <v>0</v>
      </c>
      <c r="AK1420" s="96">
        <f t="shared" si="307"/>
        <v>0</v>
      </c>
      <c r="AL1420" s="96">
        <f t="shared" si="308"/>
        <v>0</v>
      </c>
    </row>
    <row r="1421" spans="2:38" s="97" customFormat="1" ht="39.6" x14ac:dyDescent="0.3">
      <c r="B1421" s="79">
        <f t="shared" si="309"/>
        <v>1418</v>
      </c>
      <c r="C1421" s="79"/>
      <c r="D1421" s="80" t="s">
        <v>95</v>
      </c>
      <c r="E1421" s="80"/>
      <c r="F1421" s="81"/>
      <c r="G1421" s="82" t="str">
        <f t="shared" ref="G1421:G1484" si="310">CONCATENATE(D1421," ",F1421,E1421)</f>
        <v xml:space="preserve">Группа от QF </v>
      </c>
      <c r="H1421" s="83"/>
      <c r="I1421" s="83"/>
      <c r="J1421" s="133"/>
      <c r="K1421" s="84"/>
      <c r="L1421" s="85"/>
      <c r="M1421" s="85"/>
      <c r="N1421" s="86"/>
      <c r="O1421" s="80"/>
      <c r="P1421" s="87"/>
      <c r="Q1421" s="88" t="str">
        <f t="shared" si="304"/>
        <v xml:space="preserve"> </v>
      </c>
      <c r="R1421" s="89"/>
      <c r="S1421" s="90" t="str">
        <f t="shared" si="305"/>
        <v xml:space="preserve"> </v>
      </c>
      <c r="T1421" s="90"/>
      <c r="U1421" s="90"/>
      <c r="V1421" s="90"/>
      <c r="W1421" s="90"/>
      <c r="X1421" s="87" t="s">
        <v>75</v>
      </c>
      <c r="Y1421" s="76"/>
      <c r="Z1421" s="91">
        <f t="shared" si="300"/>
        <v>0</v>
      </c>
      <c r="AA1421" s="88" t="str">
        <f t="shared" si="306"/>
        <v xml:space="preserve"> </v>
      </c>
      <c r="AB1421" s="91" t="str">
        <f t="shared" si="301"/>
        <v xml:space="preserve"> </v>
      </c>
      <c r="AC1421" s="78"/>
      <c r="AD1421" s="78"/>
      <c r="AE1421" s="78"/>
      <c r="AG1421" s="94" t="str">
        <f t="shared" si="302"/>
        <v>≤60</v>
      </c>
      <c r="AH1421" s="94">
        <f t="shared" ca="1" si="303"/>
        <v>20</v>
      </c>
      <c r="AI1421" s="95">
        <f t="shared" si="298"/>
        <v>0</v>
      </c>
      <c r="AJ1421" s="95">
        <f t="shared" si="299"/>
        <v>0</v>
      </c>
      <c r="AK1421" s="96">
        <f t="shared" si="307"/>
        <v>0</v>
      </c>
      <c r="AL1421" s="96">
        <f t="shared" si="308"/>
        <v>0</v>
      </c>
    </row>
    <row r="1422" spans="2:38" s="97" customFormat="1" ht="39.6" x14ac:dyDescent="0.3">
      <c r="B1422" s="79">
        <f t="shared" si="309"/>
        <v>1419</v>
      </c>
      <c r="C1422" s="79"/>
      <c r="D1422" s="80" t="s">
        <v>95</v>
      </c>
      <c r="E1422" s="80"/>
      <c r="F1422" s="81"/>
      <c r="G1422" s="82" t="str">
        <f t="shared" si="310"/>
        <v xml:space="preserve">Группа от QF </v>
      </c>
      <c r="H1422" s="83"/>
      <c r="I1422" s="83"/>
      <c r="J1422" s="133"/>
      <c r="K1422" s="84"/>
      <c r="L1422" s="85"/>
      <c r="M1422" s="85"/>
      <c r="N1422" s="86"/>
      <c r="O1422" s="80"/>
      <c r="P1422" s="87"/>
      <c r="Q1422" s="88" t="str">
        <f t="shared" si="304"/>
        <v xml:space="preserve"> </v>
      </c>
      <c r="R1422" s="89"/>
      <c r="S1422" s="90" t="str">
        <f t="shared" si="305"/>
        <v xml:space="preserve"> </v>
      </c>
      <c r="T1422" s="90"/>
      <c r="U1422" s="90"/>
      <c r="V1422" s="90"/>
      <c r="W1422" s="90"/>
      <c r="X1422" s="87" t="s">
        <v>75</v>
      </c>
      <c r="Y1422" s="76"/>
      <c r="Z1422" s="91">
        <f t="shared" si="300"/>
        <v>0</v>
      </c>
      <c r="AA1422" s="88" t="str">
        <f t="shared" si="306"/>
        <v xml:space="preserve"> </v>
      </c>
      <c r="AB1422" s="91" t="str">
        <f t="shared" si="301"/>
        <v xml:space="preserve"> </v>
      </c>
      <c r="AC1422" s="78"/>
      <c r="AD1422" s="78"/>
      <c r="AE1422" s="78"/>
      <c r="AG1422" s="94" t="str">
        <f t="shared" si="302"/>
        <v>≤60</v>
      </c>
      <c r="AH1422" s="94">
        <f t="shared" ca="1" si="303"/>
        <v>43</v>
      </c>
      <c r="AI1422" s="95">
        <f t="shared" ref="AI1422:AI1485" si="311">IF(R1422=$AC$1,J1422*3,IF(R1422=$AD$1,J1422*5,IF(R1422=$AE$1,J1422*8,IF(R1422=$AF$1,J1422*12,0))))</f>
        <v>0</v>
      </c>
      <c r="AJ1422" s="95">
        <f t="shared" ref="AJ1422:AJ1485" si="312">IF(R1422=$AC$1,J1422*5,IF(R1422=$AD$1,J1422*10,IF(R1422=$AE$1,J1422*10,IF(R1422=$AF$1,J1422*0,0))))</f>
        <v>0</v>
      </c>
      <c r="AK1422" s="96">
        <f t="shared" si="307"/>
        <v>0</v>
      </c>
      <c r="AL1422" s="96">
        <f t="shared" si="308"/>
        <v>0</v>
      </c>
    </row>
    <row r="1423" spans="2:38" s="97" customFormat="1" ht="39.6" x14ac:dyDescent="0.3">
      <c r="B1423" s="79">
        <f t="shared" si="309"/>
        <v>1420</v>
      </c>
      <c r="C1423" s="79"/>
      <c r="D1423" s="80" t="s">
        <v>95</v>
      </c>
      <c r="E1423" s="80"/>
      <c r="F1423" s="81"/>
      <c r="G1423" s="82" t="str">
        <f t="shared" si="310"/>
        <v xml:space="preserve">Группа от QF </v>
      </c>
      <c r="H1423" s="83"/>
      <c r="I1423" s="83"/>
      <c r="J1423" s="133"/>
      <c r="K1423" s="84"/>
      <c r="L1423" s="85"/>
      <c r="M1423" s="85"/>
      <c r="N1423" s="86"/>
      <c r="O1423" s="80"/>
      <c r="P1423" s="87"/>
      <c r="Q1423" s="88" t="str">
        <f t="shared" si="304"/>
        <v xml:space="preserve"> </v>
      </c>
      <c r="R1423" s="89"/>
      <c r="S1423" s="90" t="str">
        <f t="shared" si="305"/>
        <v xml:space="preserve"> </v>
      </c>
      <c r="T1423" s="90"/>
      <c r="U1423" s="90"/>
      <c r="V1423" s="90"/>
      <c r="W1423" s="90"/>
      <c r="X1423" s="87" t="s">
        <v>75</v>
      </c>
      <c r="Y1423" s="76"/>
      <c r="Z1423" s="91">
        <f t="shared" si="300"/>
        <v>0</v>
      </c>
      <c r="AA1423" s="88" t="str">
        <f t="shared" si="306"/>
        <v xml:space="preserve"> </v>
      </c>
      <c r="AB1423" s="91" t="str">
        <f t="shared" si="301"/>
        <v xml:space="preserve"> </v>
      </c>
      <c r="AC1423" s="78"/>
      <c r="AD1423" s="78"/>
      <c r="AE1423" s="78"/>
      <c r="AG1423" s="94" t="str">
        <f t="shared" si="302"/>
        <v>≤60</v>
      </c>
      <c r="AH1423" s="94">
        <f t="shared" ca="1" si="303"/>
        <v>30</v>
      </c>
      <c r="AI1423" s="95">
        <f t="shared" si="311"/>
        <v>0</v>
      </c>
      <c r="AJ1423" s="95">
        <f t="shared" si="312"/>
        <v>0</v>
      </c>
      <c r="AK1423" s="96">
        <f t="shared" si="307"/>
        <v>0</v>
      </c>
      <c r="AL1423" s="96">
        <f t="shared" si="308"/>
        <v>0</v>
      </c>
    </row>
    <row r="1424" spans="2:38" s="97" customFormat="1" ht="39.6" x14ac:dyDescent="0.3">
      <c r="B1424" s="79">
        <f t="shared" si="309"/>
        <v>1421</v>
      </c>
      <c r="C1424" s="79"/>
      <c r="D1424" s="80" t="s">
        <v>95</v>
      </c>
      <c r="E1424" s="80"/>
      <c r="F1424" s="81"/>
      <c r="G1424" s="82" t="str">
        <f t="shared" si="310"/>
        <v xml:space="preserve">Группа от QF </v>
      </c>
      <c r="H1424" s="83"/>
      <c r="I1424" s="83"/>
      <c r="J1424" s="133"/>
      <c r="K1424" s="84"/>
      <c r="L1424" s="85"/>
      <c r="M1424" s="85"/>
      <c r="N1424" s="86"/>
      <c r="O1424" s="80"/>
      <c r="P1424" s="87"/>
      <c r="Q1424" s="88" t="str">
        <f t="shared" si="304"/>
        <v xml:space="preserve"> </v>
      </c>
      <c r="R1424" s="89"/>
      <c r="S1424" s="90" t="str">
        <f t="shared" si="305"/>
        <v xml:space="preserve"> </v>
      </c>
      <c r="T1424" s="90"/>
      <c r="U1424" s="90"/>
      <c r="V1424" s="90"/>
      <c r="W1424" s="90"/>
      <c r="X1424" s="87" t="s">
        <v>75</v>
      </c>
      <c r="Y1424" s="76"/>
      <c r="Z1424" s="91">
        <f t="shared" si="300"/>
        <v>0</v>
      </c>
      <c r="AA1424" s="88" t="str">
        <f t="shared" si="306"/>
        <v xml:space="preserve"> </v>
      </c>
      <c r="AB1424" s="91" t="str">
        <f t="shared" si="301"/>
        <v xml:space="preserve"> </v>
      </c>
      <c r="AC1424" s="78"/>
      <c r="AD1424" s="78"/>
      <c r="AE1424" s="78"/>
      <c r="AG1424" s="94" t="str">
        <f t="shared" si="302"/>
        <v>≤60</v>
      </c>
      <c r="AH1424" s="94">
        <f t="shared" ca="1" si="303"/>
        <v>45</v>
      </c>
      <c r="AI1424" s="95">
        <f t="shared" si="311"/>
        <v>0</v>
      </c>
      <c r="AJ1424" s="95">
        <f t="shared" si="312"/>
        <v>0</v>
      </c>
      <c r="AK1424" s="96">
        <f t="shared" si="307"/>
        <v>0</v>
      </c>
      <c r="AL1424" s="96">
        <f t="shared" si="308"/>
        <v>0</v>
      </c>
    </row>
    <row r="1425" spans="2:38" s="97" customFormat="1" ht="39.6" x14ac:dyDescent="0.3">
      <c r="B1425" s="79">
        <f t="shared" si="309"/>
        <v>1422</v>
      </c>
      <c r="C1425" s="79"/>
      <c r="D1425" s="80" t="s">
        <v>95</v>
      </c>
      <c r="E1425" s="80"/>
      <c r="F1425" s="81"/>
      <c r="G1425" s="82" t="str">
        <f t="shared" si="310"/>
        <v xml:space="preserve">Группа от QF </v>
      </c>
      <c r="H1425" s="83"/>
      <c r="I1425" s="83"/>
      <c r="J1425" s="133"/>
      <c r="K1425" s="84"/>
      <c r="L1425" s="85"/>
      <c r="M1425" s="85"/>
      <c r="N1425" s="86"/>
      <c r="O1425" s="80"/>
      <c r="P1425" s="87"/>
      <c r="Q1425" s="88" t="str">
        <f t="shared" si="304"/>
        <v xml:space="preserve"> </v>
      </c>
      <c r="R1425" s="89"/>
      <c r="S1425" s="90" t="str">
        <f t="shared" si="305"/>
        <v xml:space="preserve"> </v>
      </c>
      <c r="T1425" s="90"/>
      <c r="U1425" s="90"/>
      <c r="V1425" s="90"/>
      <c r="W1425" s="90"/>
      <c r="X1425" s="87" t="s">
        <v>75</v>
      </c>
      <c r="Y1425" s="76"/>
      <c r="Z1425" s="91">
        <f t="shared" si="300"/>
        <v>0</v>
      </c>
      <c r="AA1425" s="88" t="str">
        <f t="shared" si="306"/>
        <v xml:space="preserve"> </v>
      </c>
      <c r="AB1425" s="91" t="str">
        <f t="shared" si="301"/>
        <v xml:space="preserve"> </v>
      </c>
      <c r="AC1425" s="78"/>
      <c r="AD1425" s="78"/>
      <c r="AE1425" s="78"/>
      <c r="AG1425" s="94" t="str">
        <f t="shared" si="302"/>
        <v>≤60</v>
      </c>
      <c r="AH1425" s="94">
        <f t="shared" ca="1" si="303"/>
        <v>41</v>
      </c>
      <c r="AI1425" s="95">
        <f t="shared" si="311"/>
        <v>0</v>
      </c>
      <c r="AJ1425" s="95">
        <f t="shared" si="312"/>
        <v>0</v>
      </c>
      <c r="AK1425" s="96">
        <f t="shared" si="307"/>
        <v>0</v>
      </c>
      <c r="AL1425" s="96">
        <f t="shared" si="308"/>
        <v>0</v>
      </c>
    </row>
    <row r="1426" spans="2:38" s="97" customFormat="1" ht="39.6" x14ac:dyDescent="0.3">
      <c r="B1426" s="79">
        <f t="shared" si="309"/>
        <v>1423</v>
      </c>
      <c r="C1426" s="79"/>
      <c r="D1426" s="80" t="s">
        <v>95</v>
      </c>
      <c r="E1426" s="80"/>
      <c r="F1426" s="81"/>
      <c r="G1426" s="82" t="str">
        <f t="shared" si="310"/>
        <v xml:space="preserve">Группа от QF </v>
      </c>
      <c r="H1426" s="83"/>
      <c r="I1426" s="83"/>
      <c r="J1426" s="133"/>
      <c r="K1426" s="84"/>
      <c r="L1426" s="85"/>
      <c r="M1426" s="85"/>
      <c r="N1426" s="86"/>
      <c r="O1426" s="80"/>
      <c r="P1426" s="87"/>
      <c r="Q1426" s="88" t="str">
        <f t="shared" si="304"/>
        <v xml:space="preserve"> </v>
      </c>
      <c r="R1426" s="89"/>
      <c r="S1426" s="90" t="str">
        <f t="shared" si="305"/>
        <v xml:space="preserve"> </v>
      </c>
      <c r="T1426" s="90"/>
      <c r="U1426" s="90"/>
      <c r="V1426" s="90"/>
      <c r="W1426" s="90"/>
      <c r="X1426" s="87" t="s">
        <v>75</v>
      </c>
      <c r="Y1426" s="76"/>
      <c r="Z1426" s="91">
        <f t="shared" si="300"/>
        <v>0</v>
      </c>
      <c r="AA1426" s="88" t="str">
        <f t="shared" si="306"/>
        <v xml:space="preserve"> </v>
      </c>
      <c r="AB1426" s="91" t="str">
        <f t="shared" si="301"/>
        <v xml:space="preserve"> </v>
      </c>
      <c r="AC1426" s="78"/>
      <c r="AD1426" s="78"/>
      <c r="AE1426" s="78"/>
      <c r="AG1426" s="94" t="str">
        <f t="shared" si="302"/>
        <v>≤60</v>
      </c>
      <c r="AH1426" s="94">
        <f t="shared" ca="1" si="303"/>
        <v>23</v>
      </c>
      <c r="AI1426" s="95">
        <f t="shared" si="311"/>
        <v>0</v>
      </c>
      <c r="AJ1426" s="95">
        <f t="shared" si="312"/>
        <v>0</v>
      </c>
      <c r="AK1426" s="96">
        <f t="shared" si="307"/>
        <v>0</v>
      </c>
      <c r="AL1426" s="96">
        <f t="shared" si="308"/>
        <v>0</v>
      </c>
    </row>
    <row r="1427" spans="2:38" s="97" customFormat="1" ht="39.6" x14ac:dyDescent="0.3">
      <c r="B1427" s="79">
        <f t="shared" si="309"/>
        <v>1424</v>
      </c>
      <c r="C1427" s="79"/>
      <c r="D1427" s="80" t="s">
        <v>95</v>
      </c>
      <c r="E1427" s="80"/>
      <c r="F1427" s="81"/>
      <c r="G1427" s="82" t="str">
        <f t="shared" si="310"/>
        <v xml:space="preserve">Группа от QF </v>
      </c>
      <c r="H1427" s="83"/>
      <c r="I1427" s="83"/>
      <c r="J1427" s="133"/>
      <c r="K1427" s="84"/>
      <c r="L1427" s="85"/>
      <c r="M1427" s="85"/>
      <c r="N1427" s="86"/>
      <c r="O1427" s="80"/>
      <c r="P1427" s="87"/>
      <c r="Q1427" s="88" t="str">
        <f t="shared" si="304"/>
        <v xml:space="preserve"> </v>
      </c>
      <c r="R1427" s="89"/>
      <c r="S1427" s="90" t="str">
        <f t="shared" si="305"/>
        <v xml:space="preserve"> </v>
      </c>
      <c r="T1427" s="90"/>
      <c r="U1427" s="90"/>
      <c r="V1427" s="90"/>
      <c r="W1427" s="90"/>
      <c r="X1427" s="87" t="s">
        <v>75</v>
      </c>
      <c r="Y1427" s="76"/>
      <c r="Z1427" s="91">
        <f t="shared" si="300"/>
        <v>0</v>
      </c>
      <c r="AA1427" s="88" t="str">
        <f t="shared" si="306"/>
        <v xml:space="preserve"> </v>
      </c>
      <c r="AB1427" s="91" t="str">
        <f t="shared" si="301"/>
        <v xml:space="preserve"> </v>
      </c>
      <c r="AC1427" s="78"/>
      <c r="AD1427" s="78"/>
      <c r="AE1427" s="78"/>
      <c r="AG1427" s="94" t="str">
        <f t="shared" si="302"/>
        <v>≤60</v>
      </c>
      <c r="AH1427" s="94">
        <f t="shared" ca="1" si="303"/>
        <v>49</v>
      </c>
      <c r="AI1427" s="95">
        <f t="shared" si="311"/>
        <v>0</v>
      </c>
      <c r="AJ1427" s="95">
        <f t="shared" si="312"/>
        <v>0</v>
      </c>
      <c r="AK1427" s="96">
        <f t="shared" si="307"/>
        <v>0</v>
      </c>
      <c r="AL1427" s="96">
        <f t="shared" si="308"/>
        <v>0</v>
      </c>
    </row>
    <row r="1428" spans="2:38" s="97" customFormat="1" ht="39.6" x14ac:dyDescent="0.3">
      <c r="B1428" s="79">
        <f t="shared" si="309"/>
        <v>1425</v>
      </c>
      <c r="C1428" s="79"/>
      <c r="D1428" s="80" t="s">
        <v>95</v>
      </c>
      <c r="E1428" s="80"/>
      <c r="F1428" s="81"/>
      <c r="G1428" s="82" t="str">
        <f t="shared" si="310"/>
        <v xml:space="preserve">Группа от QF </v>
      </c>
      <c r="H1428" s="83"/>
      <c r="I1428" s="83"/>
      <c r="J1428" s="133"/>
      <c r="K1428" s="84"/>
      <c r="L1428" s="85"/>
      <c r="M1428" s="85"/>
      <c r="N1428" s="86"/>
      <c r="O1428" s="80"/>
      <c r="P1428" s="87"/>
      <c r="Q1428" s="88" t="str">
        <f t="shared" si="304"/>
        <v xml:space="preserve"> </v>
      </c>
      <c r="R1428" s="89"/>
      <c r="S1428" s="90" t="str">
        <f t="shared" si="305"/>
        <v xml:space="preserve"> </v>
      </c>
      <c r="T1428" s="90"/>
      <c r="U1428" s="90"/>
      <c r="V1428" s="90"/>
      <c r="W1428" s="90"/>
      <c r="X1428" s="87" t="s">
        <v>75</v>
      </c>
      <c r="Y1428" s="76"/>
      <c r="Z1428" s="91">
        <f t="shared" si="300"/>
        <v>0</v>
      </c>
      <c r="AA1428" s="88" t="str">
        <f t="shared" si="306"/>
        <v xml:space="preserve"> </v>
      </c>
      <c r="AB1428" s="91" t="str">
        <f t="shared" si="301"/>
        <v xml:space="preserve"> </v>
      </c>
      <c r="AC1428" s="78"/>
      <c r="AD1428" s="78"/>
      <c r="AE1428" s="78"/>
      <c r="AG1428" s="94" t="str">
        <f t="shared" si="302"/>
        <v>≤60</v>
      </c>
      <c r="AH1428" s="94">
        <f t="shared" ca="1" si="303"/>
        <v>25</v>
      </c>
      <c r="AI1428" s="95">
        <f t="shared" si="311"/>
        <v>0</v>
      </c>
      <c r="AJ1428" s="95">
        <f t="shared" si="312"/>
        <v>0</v>
      </c>
      <c r="AK1428" s="96">
        <f t="shared" si="307"/>
        <v>0</v>
      </c>
      <c r="AL1428" s="96">
        <f t="shared" si="308"/>
        <v>0</v>
      </c>
    </row>
    <row r="1429" spans="2:38" s="97" customFormat="1" ht="39.6" x14ac:dyDescent="0.3">
      <c r="B1429" s="79">
        <f t="shared" si="309"/>
        <v>1426</v>
      </c>
      <c r="C1429" s="79"/>
      <c r="D1429" s="80" t="s">
        <v>95</v>
      </c>
      <c r="E1429" s="80"/>
      <c r="F1429" s="81"/>
      <c r="G1429" s="82" t="str">
        <f t="shared" si="310"/>
        <v xml:space="preserve">Группа от QF </v>
      </c>
      <c r="H1429" s="83"/>
      <c r="I1429" s="83"/>
      <c r="J1429" s="133"/>
      <c r="K1429" s="84"/>
      <c r="L1429" s="85"/>
      <c r="M1429" s="85"/>
      <c r="N1429" s="86"/>
      <c r="O1429" s="80"/>
      <c r="P1429" s="87"/>
      <c r="Q1429" s="88" t="str">
        <f t="shared" si="304"/>
        <v xml:space="preserve"> </v>
      </c>
      <c r="R1429" s="89"/>
      <c r="S1429" s="90" t="str">
        <f t="shared" si="305"/>
        <v xml:space="preserve"> </v>
      </c>
      <c r="T1429" s="90"/>
      <c r="U1429" s="90"/>
      <c r="V1429" s="90"/>
      <c r="W1429" s="90"/>
      <c r="X1429" s="87" t="s">
        <v>75</v>
      </c>
      <c r="Y1429" s="76"/>
      <c r="Z1429" s="91">
        <f t="shared" si="300"/>
        <v>0</v>
      </c>
      <c r="AA1429" s="88" t="str">
        <f t="shared" si="306"/>
        <v xml:space="preserve"> </v>
      </c>
      <c r="AB1429" s="91" t="str">
        <f t="shared" si="301"/>
        <v xml:space="preserve"> </v>
      </c>
      <c r="AC1429" s="78"/>
      <c r="AD1429" s="78"/>
      <c r="AE1429" s="78"/>
      <c r="AG1429" s="94" t="str">
        <f t="shared" si="302"/>
        <v>≤60</v>
      </c>
      <c r="AH1429" s="94">
        <f t="shared" ca="1" si="303"/>
        <v>38</v>
      </c>
      <c r="AI1429" s="95">
        <f t="shared" si="311"/>
        <v>0</v>
      </c>
      <c r="AJ1429" s="95">
        <f t="shared" si="312"/>
        <v>0</v>
      </c>
      <c r="AK1429" s="96">
        <f t="shared" si="307"/>
        <v>0</v>
      </c>
      <c r="AL1429" s="96">
        <f t="shared" si="308"/>
        <v>0</v>
      </c>
    </row>
    <row r="1430" spans="2:38" s="97" customFormat="1" ht="39.6" x14ac:dyDescent="0.3">
      <c r="B1430" s="79">
        <f t="shared" si="309"/>
        <v>1427</v>
      </c>
      <c r="C1430" s="79"/>
      <c r="D1430" s="80" t="s">
        <v>95</v>
      </c>
      <c r="E1430" s="80"/>
      <c r="F1430" s="81"/>
      <c r="G1430" s="82" t="str">
        <f t="shared" si="310"/>
        <v xml:space="preserve">Группа от QF </v>
      </c>
      <c r="H1430" s="83"/>
      <c r="I1430" s="83"/>
      <c r="J1430" s="133"/>
      <c r="K1430" s="84"/>
      <c r="L1430" s="85"/>
      <c r="M1430" s="85"/>
      <c r="N1430" s="86"/>
      <c r="O1430" s="80"/>
      <c r="P1430" s="87"/>
      <c r="Q1430" s="88" t="str">
        <f t="shared" si="304"/>
        <v xml:space="preserve"> </v>
      </c>
      <c r="R1430" s="89"/>
      <c r="S1430" s="90" t="str">
        <f t="shared" si="305"/>
        <v xml:space="preserve"> </v>
      </c>
      <c r="T1430" s="90"/>
      <c r="U1430" s="90"/>
      <c r="V1430" s="90"/>
      <c r="W1430" s="90"/>
      <c r="X1430" s="87" t="s">
        <v>75</v>
      </c>
      <c r="Y1430" s="76"/>
      <c r="Z1430" s="91">
        <f t="shared" si="300"/>
        <v>0</v>
      </c>
      <c r="AA1430" s="88" t="str">
        <f t="shared" si="306"/>
        <v xml:space="preserve"> </v>
      </c>
      <c r="AB1430" s="91" t="str">
        <f t="shared" si="301"/>
        <v xml:space="preserve"> </v>
      </c>
      <c r="AC1430" s="78"/>
      <c r="AD1430" s="78"/>
      <c r="AE1430" s="78"/>
      <c r="AG1430" s="94" t="str">
        <f t="shared" si="302"/>
        <v>≤60</v>
      </c>
      <c r="AH1430" s="94">
        <f t="shared" ca="1" si="303"/>
        <v>28</v>
      </c>
      <c r="AI1430" s="95">
        <f t="shared" si="311"/>
        <v>0</v>
      </c>
      <c r="AJ1430" s="95">
        <f t="shared" si="312"/>
        <v>0</v>
      </c>
      <c r="AK1430" s="96">
        <f t="shared" si="307"/>
        <v>0</v>
      </c>
      <c r="AL1430" s="96">
        <f t="shared" si="308"/>
        <v>0</v>
      </c>
    </row>
    <row r="1431" spans="2:38" s="97" customFormat="1" ht="39.6" x14ac:dyDescent="0.3">
      <c r="B1431" s="79">
        <f t="shared" si="309"/>
        <v>1428</v>
      </c>
      <c r="C1431" s="79"/>
      <c r="D1431" s="80" t="s">
        <v>95</v>
      </c>
      <c r="E1431" s="80"/>
      <c r="F1431" s="81"/>
      <c r="G1431" s="82" t="str">
        <f t="shared" si="310"/>
        <v xml:space="preserve">Группа от QF </v>
      </c>
      <c r="H1431" s="83"/>
      <c r="I1431" s="83"/>
      <c r="J1431" s="133"/>
      <c r="K1431" s="84"/>
      <c r="L1431" s="85"/>
      <c r="M1431" s="85"/>
      <c r="N1431" s="86"/>
      <c r="O1431" s="80"/>
      <c r="P1431" s="87"/>
      <c r="Q1431" s="88" t="str">
        <f t="shared" si="304"/>
        <v xml:space="preserve"> </v>
      </c>
      <c r="R1431" s="89"/>
      <c r="S1431" s="90" t="str">
        <f t="shared" si="305"/>
        <v xml:space="preserve"> </v>
      </c>
      <c r="T1431" s="90"/>
      <c r="U1431" s="90"/>
      <c r="V1431" s="90"/>
      <c r="W1431" s="90"/>
      <c r="X1431" s="87" t="s">
        <v>75</v>
      </c>
      <c r="Y1431" s="76"/>
      <c r="Z1431" s="91">
        <f t="shared" si="300"/>
        <v>0</v>
      </c>
      <c r="AA1431" s="88" t="str">
        <f t="shared" si="306"/>
        <v xml:space="preserve"> </v>
      </c>
      <c r="AB1431" s="91" t="str">
        <f t="shared" si="301"/>
        <v xml:space="preserve"> </v>
      </c>
      <c r="AC1431" s="78"/>
      <c r="AD1431" s="78"/>
      <c r="AE1431" s="78"/>
      <c r="AG1431" s="94" t="str">
        <f t="shared" si="302"/>
        <v>≤60</v>
      </c>
      <c r="AH1431" s="94">
        <f t="shared" ca="1" si="303"/>
        <v>33</v>
      </c>
      <c r="AI1431" s="95">
        <f t="shared" si="311"/>
        <v>0</v>
      </c>
      <c r="AJ1431" s="95">
        <f t="shared" si="312"/>
        <v>0</v>
      </c>
      <c r="AK1431" s="96">
        <f t="shared" si="307"/>
        <v>0</v>
      </c>
      <c r="AL1431" s="96">
        <f t="shared" si="308"/>
        <v>0</v>
      </c>
    </row>
    <row r="1432" spans="2:38" s="97" customFormat="1" ht="39.6" x14ac:dyDescent="0.3">
      <c r="B1432" s="79">
        <f t="shared" si="309"/>
        <v>1429</v>
      </c>
      <c r="C1432" s="79"/>
      <c r="D1432" s="80" t="s">
        <v>95</v>
      </c>
      <c r="E1432" s="80"/>
      <c r="F1432" s="81"/>
      <c r="G1432" s="82" t="str">
        <f t="shared" si="310"/>
        <v xml:space="preserve">Группа от QF </v>
      </c>
      <c r="H1432" s="83"/>
      <c r="I1432" s="83"/>
      <c r="J1432" s="133"/>
      <c r="K1432" s="84"/>
      <c r="L1432" s="85"/>
      <c r="M1432" s="85"/>
      <c r="N1432" s="86"/>
      <c r="O1432" s="80"/>
      <c r="P1432" s="87"/>
      <c r="Q1432" s="88" t="str">
        <f t="shared" si="304"/>
        <v xml:space="preserve"> </v>
      </c>
      <c r="R1432" s="89"/>
      <c r="S1432" s="90" t="str">
        <f t="shared" si="305"/>
        <v xml:space="preserve"> </v>
      </c>
      <c r="T1432" s="90"/>
      <c r="U1432" s="90"/>
      <c r="V1432" s="90"/>
      <c r="W1432" s="90"/>
      <c r="X1432" s="87" t="s">
        <v>75</v>
      </c>
      <c r="Y1432" s="76"/>
      <c r="Z1432" s="91">
        <f t="shared" si="300"/>
        <v>0</v>
      </c>
      <c r="AA1432" s="88" t="str">
        <f t="shared" si="306"/>
        <v xml:space="preserve"> </v>
      </c>
      <c r="AB1432" s="91" t="str">
        <f t="shared" si="301"/>
        <v xml:space="preserve"> </v>
      </c>
      <c r="AC1432" s="78"/>
      <c r="AD1432" s="78"/>
      <c r="AE1432" s="78"/>
      <c r="AG1432" s="94" t="str">
        <f t="shared" si="302"/>
        <v>≤60</v>
      </c>
      <c r="AH1432" s="94">
        <f t="shared" ca="1" si="303"/>
        <v>26</v>
      </c>
      <c r="AI1432" s="95">
        <f t="shared" si="311"/>
        <v>0</v>
      </c>
      <c r="AJ1432" s="95">
        <f t="shared" si="312"/>
        <v>0</v>
      </c>
      <c r="AK1432" s="96">
        <f t="shared" si="307"/>
        <v>0</v>
      </c>
      <c r="AL1432" s="96">
        <f t="shared" si="308"/>
        <v>0</v>
      </c>
    </row>
    <row r="1433" spans="2:38" s="97" customFormat="1" ht="39.6" x14ac:dyDescent="0.3">
      <c r="B1433" s="79">
        <f t="shared" si="309"/>
        <v>1430</v>
      </c>
      <c r="C1433" s="79"/>
      <c r="D1433" s="80" t="s">
        <v>95</v>
      </c>
      <c r="E1433" s="80"/>
      <c r="F1433" s="81"/>
      <c r="G1433" s="82" t="str">
        <f t="shared" si="310"/>
        <v xml:space="preserve">Группа от QF </v>
      </c>
      <c r="H1433" s="83"/>
      <c r="I1433" s="83"/>
      <c r="J1433" s="133"/>
      <c r="K1433" s="84"/>
      <c r="L1433" s="85"/>
      <c r="M1433" s="85"/>
      <c r="N1433" s="86"/>
      <c r="O1433" s="80"/>
      <c r="P1433" s="87"/>
      <c r="Q1433" s="88" t="str">
        <f t="shared" si="304"/>
        <v xml:space="preserve"> </v>
      </c>
      <c r="R1433" s="89"/>
      <c r="S1433" s="90" t="str">
        <f t="shared" si="305"/>
        <v xml:space="preserve"> </v>
      </c>
      <c r="T1433" s="90"/>
      <c r="U1433" s="90"/>
      <c r="V1433" s="90"/>
      <c r="W1433" s="90"/>
      <c r="X1433" s="87" t="s">
        <v>75</v>
      </c>
      <c r="Y1433" s="76"/>
      <c r="Z1433" s="91">
        <f t="shared" si="300"/>
        <v>0</v>
      </c>
      <c r="AA1433" s="88" t="str">
        <f t="shared" si="306"/>
        <v xml:space="preserve"> </v>
      </c>
      <c r="AB1433" s="91" t="str">
        <f t="shared" si="301"/>
        <v xml:space="preserve"> </v>
      </c>
      <c r="AC1433" s="78"/>
      <c r="AD1433" s="78"/>
      <c r="AE1433" s="78"/>
      <c r="AG1433" s="94" t="str">
        <f t="shared" si="302"/>
        <v>≤60</v>
      </c>
      <c r="AH1433" s="94">
        <f t="shared" ca="1" si="303"/>
        <v>46</v>
      </c>
      <c r="AI1433" s="95">
        <f t="shared" si="311"/>
        <v>0</v>
      </c>
      <c r="AJ1433" s="95">
        <f t="shared" si="312"/>
        <v>0</v>
      </c>
      <c r="AK1433" s="96">
        <f t="shared" si="307"/>
        <v>0</v>
      </c>
      <c r="AL1433" s="96">
        <f t="shared" si="308"/>
        <v>0</v>
      </c>
    </row>
    <row r="1434" spans="2:38" s="97" customFormat="1" ht="39.6" x14ac:dyDescent="0.3">
      <c r="B1434" s="79">
        <f t="shared" si="309"/>
        <v>1431</v>
      </c>
      <c r="C1434" s="79"/>
      <c r="D1434" s="80" t="s">
        <v>95</v>
      </c>
      <c r="E1434" s="80"/>
      <c r="F1434" s="81"/>
      <c r="G1434" s="82" t="str">
        <f t="shared" si="310"/>
        <v xml:space="preserve">Группа от QF </v>
      </c>
      <c r="H1434" s="83"/>
      <c r="I1434" s="83"/>
      <c r="J1434" s="133"/>
      <c r="K1434" s="84"/>
      <c r="L1434" s="85"/>
      <c r="M1434" s="85"/>
      <c r="N1434" s="86"/>
      <c r="O1434" s="80"/>
      <c r="P1434" s="87"/>
      <c r="Q1434" s="88" t="str">
        <f t="shared" si="304"/>
        <v xml:space="preserve"> </v>
      </c>
      <c r="R1434" s="89"/>
      <c r="S1434" s="90" t="str">
        <f t="shared" si="305"/>
        <v xml:space="preserve"> </v>
      </c>
      <c r="T1434" s="90"/>
      <c r="U1434" s="90"/>
      <c r="V1434" s="90"/>
      <c r="W1434" s="90"/>
      <c r="X1434" s="87" t="s">
        <v>75</v>
      </c>
      <c r="Y1434" s="76"/>
      <c r="Z1434" s="91">
        <f t="shared" si="300"/>
        <v>0</v>
      </c>
      <c r="AA1434" s="88" t="str">
        <f t="shared" si="306"/>
        <v xml:space="preserve"> </v>
      </c>
      <c r="AB1434" s="91" t="str">
        <f t="shared" si="301"/>
        <v xml:space="preserve"> </v>
      </c>
      <c r="AC1434" s="78"/>
      <c r="AD1434" s="78"/>
      <c r="AE1434" s="78"/>
      <c r="AG1434" s="94" t="str">
        <f t="shared" si="302"/>
        <v>≤60</v>
      </c>
      <c r="AH1434" s="94">
        <f t="shared" ca="1" si="303"/>
        <v>23</v>
      </c>
      <c r="AI1434" s="95">
        <f t="shared" si="311"/>
        <v>0</v>
      </c>
      <c r="AJ1434" s="95">
        <f t="shared" si="312"/>
        <v>0</v>
      </c>
      <c r="AK1434" s="96">
        <f t="shared" si="307"/>
        <v>0</v>
      </c>
      <c r="AL1434" s="96">
        <f t="shared" si="308"/>
        <v>0</v>
      </c>
    </row>
    <row r="1435" spans="2:38" s="97" customFormat="1" ht="39.6" x14ac:dyDescent="0.3">
      <c r="B1435" s="79">
        <f t="shared" si="309"/>
        <v>1432</v>
      </c>
      <c r="C1435" s="79"/>
      <c r="D1435" s="80" t="s">
        <v>95</v>
      </c>
      <c r="E1435" s="80"/>
      <c r="F1435" s="81"/>
      <c r="G1435" s="82" t="str">
        <f t="shared" si="310"/>
        <v xml:space="preserve">Группа от QF </v>
      </c>
      <c r="H1435" s="83"/>
      <c r="I1435" s="83"/>
      <c r="J1435" s="133"/>
      <c r="K1435" s="84"/>
      <c r="L1435" s="85"/>
      <c r="M1435" s="85"/>
      <c r="N1435" s="86"/>
      <c r="O1435" s="80"/>
      <c r="P1435" s="87"/>
      <c r="Q1435" s="88" t="str">
        <f t="shared" si="304"/>
        <v xml:space="preserve"> </v>
      </c>
      <c r="R1435" s="89"/>
      <c r="S1435" s="90" t="str">
        <f t="shared" si="305"/>
        <v xml:space="preserve"> </v>
      </c>
      <c r="T1435" s="90"/>
      <c r="U1435" s="90"/>
      <c r="V1435" s="90"/>
      <c r="W1435" s="90"/>
      <c r="X1435" s="87" t="s">
        <v>75</v>
      </c>
      <c r="Y1435" s="76"/>
      <c r="Z1435" s="91">
        <f t="shared" si="300"/>
        <v>0</v>
      </c>
      <c r="AA1435" s="88" t="str">
        <f t="shared" si="306"/>
        <v xml:space="preserve"> </v>
      </c>
      <c r="AB1435" s="91" t="str">
        <f t="shared" si="301"/>
        <v xml:space="preserve"> </v>
      </c>
      <c r="AC1435" s="78"/>
      <c r="AD1435" s="78"/>
      <c r="AE1435" s="78"/>
      <c r="AG1435" s="94" t="str">
        <f t="shared" si="302"/>
        <v>≤60</v>
      </c>
      <c r="AH1435" s="94">
        <f t="shared" ca="1" si="303"/>
        <v>45</v>
      </c>
      <c r="AI1435" s="95">
        <f t="shared" si="311"/>
        <v>0</v>
      </c>
      <c r="AJ1435" s="95">
        <f t="shared" si="312"/>
        <v>0</v>
      </c>
      <c r="AK1435" s="96">
        <f t="shared" si="307"/>
        <v>0</v>
      </c>
      <c r="AL1435" s="96">
        <f t="shared" si="308"/>
        <v>0</v>
      </c>
    </row>
    <row r="1436" spans="2:38" s="97" customFormat="1" ht="39.6" x14ac:dyDescent="0.3">
      <c r="B1436" s="79">
        <f t="shared" si="309"/>
        <v>1433</v>
      </c>
      <c r="C1436" s="79"/>
      <c r="D1436" s="80" t="s">
        <v>95</v>
      </c>
      <c r="E1436" s="80"/>
      <c r="F1436" s="81"/>
      <c r="G1436" s="82" t="str">
        <f t="shared" si="310"/>
        <v xml:space="preserve">Группа от QF </v>
      </c>
      <c r="H1436" s="83"/>
      <c r="I1436" s="83"/>
      <c r="J1436" s="133"/>
      <c r="K1436" s="84"/>
      <c r="L1436" s="85"/>
      <c r="M1436" s="85"/>
      <c r="N1436" s="86"/>
      <c r="O1436" s="80"/>
      <c r="P1436" s="87"/>
      <c r="Q1436" s="88" t="str">
        <f t="shared" si="304"/>
        <v xml:space="preserve"> </v>
      </c>
      <c r="R1436" s="89"/>
      <c r="S1436" s="90" t="str">
        <f t="shared" si="305"/>
        <v xml:space="preserve"> </v>
      </c>
      <c r="T1436" s="90"/>
      <c r="U1436" s="90"/>
      <c r="V1436" s="90"/>
      <c r="W1436" s="90"/>
      <c r="X1436" s="87" t="s">
        <v>75</v>
      </c>
      <c r="Y1436" s="76"/>
      <c r="Z1436" s="91">
        <f t="shared" si="300"/>
        <v>0</v>
      </c>
      <c r="AA1436" s="88" t="str">
        <f t="shared" si="306"/>
        <v xml:space="preserve"> </v>
      </c>
      <c r="AB1436" s="91" t="str">
        <f t="shared" si="301"/>
        <v xml:space="preserve"> </v>
      </c>
      <c r="AC1436" s="78"/>
      <c r="AD1436" s="78"/>
      <c r="AE1436" s="78"/>
      <c r="AG1436" s="94" t="str">
        <f t="shared" si="302"/>
        <v>≤60</v>
      </c>
      <c r="AH1436" s="94">
        <f t="shared" ca="1" si="303"/>
        <v>25</v>
      </c>
      <c r="AI1436" s="95">
        <f t="shared" si="311"/>
        <v>0</v>
      </c>
      <c r="AJ1436" s="95">
        <f t="shared" si="312"/>
        <v>0</v>
      </c>
      <c r="AK1436" s="96">
        <f t="shared" si="307"/>
        <v>0</v>
      </c>
      <c r="AL1436" s="96">
        <f t="shared" si="308"/>
        <v>0</v>
      </c>
    </row>
    <row r="1437" spans="2:38" s="97" customFormat="1" ht="39.6" x14ac:dyDescent="0.3">
      <c r="B1437" s="79">
        <f t="shared" si="309"/>
        <v>1434</v>
      </c>
      <c r="C1437" s="79"/>
      <c r="D1437" s="80" t="s">
        <v>95</v>
      </c>
      <c r="E1437" s="80"/>
      <c r="F1437" s="81"/>
      <c r="G1437" s="82" t="str">
        <f t="shared" si="310"/>
        <v xml:space="preserve">Группа от QF </v>
      </c>
      <c r="H1437" s="83"/>
      <c r="I1437" s="83"/>
      <c r="J1437" s="133"/>
      <c r="K1437" s="84"/>
      <c r="L1437" s="85"/>
      <c r="M1437" s="85"/>
      <c r="N1437" s="86"/>
      <c r="O1437" s="80"/>
      <c r="P1437" s="87"/>
      <c r="Q1437" s="88" t="str">
        <f t="shared" si="304"/>
        <v xml:space="preserve"> </v>
      </c>
      <c r="R1437" s="89"/>
      <c r="S1437" s="90" t="str">
        <f t="shared" si="305"/>
        <v xml:space="preserve"> </v>
      </c>
      <c r="T1437" s="90"/>
      <c r="U1437" s="90"/>
      <c r="V1437" s="90"/>
      <c r="W1437" s="90"/>
      <c r="X1437" s="87" t="s">
        <v>75</v>
      </c>
      <c r="Y1437" s="76"/>
      <c r="Z1437" s="91">
        <f t="shared" si="300"/>
        <v>0</v>
      </c>
      <c r="AA1437" s="88" t="str">
        <f t="shared" si="306"/>
        <v xml:space="preserve"> </v>
      </c>
      <c r="AB1437" s="91" t="str">
        <f t="shared" si="301"/>
        <v xml:space="preserve"> </v>
      </c>
      <c r="AC1437" s="78"/>
      <c r="AD1437" s="78"/>
      <c r="AE1437" s="78"/>
      <c r="AG1437" s="94" t="str">
        <f t="shared" si="302"/>
        <v>≤60</v>
      </c>
      <c r="AH1437" s="94">
        <f t="shared" ca="1" si="303"/>
        <v>25</v>
      </c>
      <c r="AI1437" s="95">
        <f t="shared" si="311"/>
        <v>0</v>
      </c>
      <c r="AJ1437" s="95">
        <f t="shared" si="312"/>
        <v>0</v>
      </c>
      <c r="AK1437" s="96">
        <f t="shared" si="307"/>
        <v>0</v>
      </c>
      <c r="AL1437" s="96">
        <f t="shared" si="308"/>
        <v>0</v>
      </c>
    </row>
    <row r="1438" spans="2:38" s="97" customFormat="1" ht="39.6" x14ac:dyDescent="0.3">
      <c r="B1438" s="79">
        <f t="shared" si="309"/>
        <v>1435</v>
      </c>
      <c r="C1438" s="79"/>
      <c r="D1438" s="80" t="s">
        <v>95</v>
      </c>
      <c r="E1438" s="80"/>
      <c r="F1438" s="81"/>
      <c r="G1438" s="82" t="str">
        <f t="shared" si="310"/>
        <v xml:space="preserve">Группа от QF </v>
      </c>
      <c r="H1438" s="83"/>
      <c r="I1438" s="83"/>
      <c r="J1438" s="133"/>
      <c r="K1438" s="84"/>
      <c r="L1438" s="85"/>
      <c r="M1438" s="85"/>
      <c r="N1438" s="86"/>
      <c r="O1438" s="80"/>
      <c r="P1438" s="87"/>
      <c r="Q1438" s="88" t="str">
        <f t="shared" si="304"/>
        <v xml:space="preserve"> </v>
      </c>
      <c r="R1438" s="89"/>
      <c r="S1438" s="90" t="str">
        <f t="shared" si="305"/>
        <v xml:space="preserve"> </v>
      </c>
      <c r="T1438" s="90"/>
      <c r="U1438" s="90"/>
      <c r="V1438" s="90"/>
      <c r="W1438" s="90"/>
      <c r="X1438" s="87" t="s">
        <v>75</v>
      </c>
      <c r="Y1438" s="76"/>
      <c r="Z1438" s="91">
        <f t="shared" si="300"/>
        <v>0</v>
      </c>
      <c r="AA1438" s="88" t="str">
        <f t="shared" si="306"/>
        <v xml:space="preserve"> </v>
      </c>
      <c r="AB1438" s="91" t="str">
        <f t="shared" si="301"/>
        <v xml:space="preserve"> </v>
      </c>
      <c r="AC1438" s="78"/>
      <c r="AD1438" s="78"/>
      <c r="AE1438" s="78"/>
      <c r="AG1438" s="94" t="str">
        <f t="shared" si="302"/>
        <v>≤60</v>
      </c>
      <c r="AH1438" s="94">
        <f t="shared" ca="1" si="303"/>
        <v>44</v>
      </c>
      <c r="AI1438" s="95">
        <f t="shared" si="311"/>
        <v>0</v>
      </c>
      <c r="AJ1438" s="95">
        <f t="shared" si="312"/>
        <v>0</v>
      </c>
      <c r="AK1438" s="96">
        <f t="shared" si="307"/>
        <v>0</v>
      </c>
      <c r="AL1438" s="96">
        <f t="shared" si="308"/>
        <v>0</v>
      </c>
    </row>
    <row r="1439" spans="2:38" s="97" customFormat="1" ht="39.6" x14ac:dyDescent="0.3">
      <c r="B1439" s="79">
        <f t="shared" si="309"/>
        <v>1436</v>
      </c>
      <c r="C1439" s="79"/>
      <c r="D1439" s="80" t="s">
        <v>95</v>
      </c>
      <c r="E1439" s="80"/>
      <c r="F1439" s="81"/>
      <c r="G1439" s="82" t="str">
        <f t="shared" si="310"/>
        <v xml:space="preserve">Группа от QF </v>
      </c>
      <c r="H1439" s="83"/>
      <c r="I1439" s="83"/>
      <c r="J1439" s="133"/>
      <c r="K1439" s="84"/>
      <c r="L1439" s="85"/>
      <c r="M1439" s="85"/>
      <c r="N1439" s="86"/>
      <c r="O1439" s="80"/>
      <c r="P1439" s="87"/>
      <c r="Q1439" s="88" t="str">
        <f t="shared" si="304"/>
        <v xml:space="preserve"> </v>
      </c>
      <c r="R1439" s="89"/>
      <c r="S1439" s="90" t="str">
        <f t="shared" si="305"/>
        <v xml:space="preserve"> </v>
      </c>
      <c r="T1439" s="90"/>
      <c r="U1439" s="90"/>
      <c r="V1439" s="90"/>
      <c r="W1439" s="90"/>
      <c r="X1439" s="87" t="s">
        <v>75</v>
      </c>
      <c r="Y1439" s="76"/>
      <c r="Z1439" s="91">
        <f t="shared" si="300"/>
        <v>0</v>
      </c>
      <c r="AA1439" s="88" t="str">
        <f t="shared" si="306"/>
        <v xml:space="preserve"> </v>
      </c>
      <c r="AB1439" s="91" t="str">
        <f t="shared" si="301"/>
        <v xml:space="preserve"> </v>
      </c>
      <c r="AC1439" s="78"/>
      <c r="AD1439" s="78"/>
      <c r="AE1439" s="78"/>
      <c r="AG1439" s="94" t="str">
        <f t="shared" si="302"/>
        <v>≤60</v>
      </c>
      <c r="AH1439" s="94">
        <f t="shared" ca="1" si="303"/>
        <v>49</v>
      </c>
      <c r="AI1439" s="95">
        <f t="shared" si="311"/>
        <v>0</v>
      </c>
      <c r="AJ1439" s="95">
        <f t="shared" si="312"/>
        <v>0</v>
      </c>
      <c r="AK1439" s="96">
        <f t="shared" si="307"/>
        <v>0</v>
      </c>
      <c r="AL1439" s="96">
        <f t="shared" si="308"/>
        <v>0</v>
      </c>
    </row>
    <row r="1440" spans="2:38" s="97" customFormat="1" ht="39.6" x14ac:dyDescent="0.3">
      <c r="B1440" s="79">
        <f t="shared" si="309"/>
        <v>1437</v>
      </c>
      <c r="C1440" s="79"/>
      <c r="D1440" s="80" t="s">
        <v>95</v>
      </c>
      <c r="E1440" s="80"/>
      <c r="F1440" s="81"/>
      <c r="G1440" s="82" t="str">
        <f t="shared" si="310"/>
        <v xml:space="preserve">Группа от QF </v>
      </c>
      <c r="H1440" s="83"/>
      <c r="I1440" s="83"/>
      <c r="J1440" s="133"/>
      <c r="K1440" s="84"/>
      <c r="L1440" s="85"/>
      <c r="M1440" s="85"/>
      <c r="N1440" s="86"/>
      <c r="O1440" s="80"/>
      <c r="P1440" s="87"/>
      <c r="Q1440" s="88" t="str">
        <f t="shared" si="304"/>
        <v xml:space="preserve"> </v>
      </c>
      <c r="R1440" s="89"/>
      <c r="S1440" s="90" t="str">
        <f t="shared" si="305"/>
        <v xml:space="preserve"> </v>
      </c>
      <c r="T1440" s="90"/>
      <c r="U1440" s="90"/>
      <c r="V1440" s="90"/>
      <c r="W1440" s="90"/>
      <c r="X1440" s="87" t="s">
        <v>75</v>
      </c>
      <c r="Y1440" s="76"/>
      <c r="Z1440" s="91">
        <f t="shared" si="300"/>
        <v>0</v>
      </c>
      <c r="AA1440" s="88" t="str">
        <f t="shared" si="306"/>
        <v xml:space="preserve"> </v>
      </c>
      <c r="AB1440" s="91" t="str">
        <f t="shared" si="301"/>
        <v xml:space="preserve"> </v>
      </c>
      <c r="AC1440" s="78"/>
      <c r="AD1440" s="78"/>
      <c r="AE1440" s="78"/>
      <c r="AG1440" s="94" t="str">
        <f t="shared" si="302"/>
        <v>≤60</v>
      </c>
      <c r="AH1440" s="94">
        <f t="shared" ca="1" si="303"/>
        <v>45</v>
      </c>
      <c r="AI1440" s="95">
        <f t="shared" si="311"/>
        <v>0</v>
      </c>
      <c r="AJ1440" s="95">
        <f t="shared" si="312"/>
        <v>0</v>
      </c>
      <c r="AK1440" s="96">
        <f t="shared" si="307"/>
        <v>0</v>
      </c>
      <c r="AL1440" s="96">
        <f t="shared" si="308"/>
        <v>0</v>
      </c>
    </row>
    <row r="1441" spans="2:38" s="97" customFormat="1" ht="39.6" x14ac:dyDescent="0.3">
      <c r="B1441" s="79">
        <f t="shared" si="309"/>
        <v>1438</v>
      </c>
      <c r="C1441" s="79"/>
      <c r="D1441" s="80" t="s">
        <v>95</v>
      </c>
      <c r="E1441" s="80"/>
      <c r="F1441" s="81"/>
      <c r="G1441" s="82" t="str">
        <f t="shared" si="310"/>
        <v xml:space="preserve">Группа от QF </v>
      </c>
      <c r="H1441" s="83"/>
      <c r="I1441" s="83"/>
      <c r="J1441" s="133"/>
      <c r="K1441" s="84"/>
      <c r="L1441" s="85"/>
      <c r="M1441" s="85"/>
      <c r="N1441" s="86"/>
      <c r="O1441" s="80"/>
      <c r="P1441" s="87"/>
      <c r="Q1441" s="88" t="str">
        <f t="shared" si="304"/>
        <v xml:space="preserve"> </v>
      </c>
      <c r="R1441" s="89"/>
      <c r="S1441" s="90" t="str">
        <f t="shared" si="305"/>
        <v xml:space="preserve"> </v>
      </c>
      <c r="T1441" s="90"/>
      <c r="U1441" s="90"/>
      <c r="V1441" s="90"/>
      <c r="W1441" s="90"/>
      <c r="X1441" s="87" t="s">
        <v>75</v>
      </c>
      <c r="Y1441" s="76"/>
      <c r="Z1441" s="91">
        <f t="shared" si="300"/>
        <v>0</v>
      </c>
      <c r="AA1441" s="88" t="str">
        <f t="shared" si="306"/>
        <v xml:space="preserve"> </v>
      </c>
      <c r="AB1441" s="91" t="str">
        <f t="shared" si="301"/>
        <v xml:space="preserve"> </v>
      </c>
      <c r="AC1441" s="78"/>
      <c r="AD1441" s="78"/>
      <c r="AE1441" s="78"/>
      <c r="AG1441" s="94" t="str">
        <f t="shared" si="302"/>
        <v>≤60</v>
      </c>
      <c r="AH1441" s="94">
        <f t="shared" ca="1" si="303"/>
        <v>24</v>
      </c>
      <c r="AI1441" s="95">
        <f t="shared" si="311"/>
        <v>0</v>
      </c>
      <c r="AJ1441" s="95">
        <f t="shared" si="312"/>
        <v>0</v>
      </c>
      <c r="AK1441" s="96">
        <f t="shared" si="307"/>
        <v>0</v>
      </c>
      <c r="AL1441" s="96">
        <f t="shared" si="308"/>
        <v>0</v>
      </c>
    </row>
    <row r="1442" spans="2:38" s="97" customFormat="1" ht="39.6" x14ac:dyDescent="0.3">
      <c r="B1442" s="79">
        <f t="shared" si="309"/>
        <v>1439</v>
      </c>
      <c r="C1442" s="79"/>
      <c r="D1442" s="80" t="s">
        <v>95</v>
      </c>
      <c r="E1442" s="80"/>
      <c r="F1442" s="81"/>
      <c r="G1442" s="82" t="str">
        <f t="shared" si="310"/>
        <v xml:space="preserve">Группа от QF </v>
      </c>
      <c r="H1442" s="83"/>
      <c r="I1442" s="83"/>
      <c r="J1442" s="133"/>
      <c r="K1442" s="84"/>
      <c r="L1442" s="85"/>
      <c r="M1442" s="85"/>
      <c r="N1442" s="86"/>
      <c r="O1442" s="80"/>
      <c r="P1442" s="87"/>
      <c r="Q1442" s="88" t="str">
        <f t="shared" si="304"/>
        <v xml:space="preserve"> </v>
      </c>
      <c r="R1442" s="89"/>
      <c r="S1442" s="90" t="str">
        <f t="shared" si="305"/>
        <v xml:space="preserve"> </v>
      </c>
      <c r="T1442" s="90"/>
      <c r="U1442" s="90"/>
      <c r="V1442" s="90"/>
      <c r="W1442" s="90"/>
      <c r="X1442" s="87" t="s">
        <v>75</v>
      </c>
      <c r="Y1442" s="76"/>
      <c r="Z1442" s="91">
        <f t="shared" si="300"/>
        <v>0</v>
      </c>
      <c r="AA1442" s="88" t="str">
        <f t="shared" si="306"/>
        <v xml:space="preserve"> </v>
      </c>
      <c r="AB1442" s="91" t="str">
        <f t="shared" si="301"/>
        <v xml:space="preserve"> </v>
      </c>
      <c r="AC1442" s="78"/>
      <c r="AD1442" s="78"/>
      <c r="AE1442" s="78"/>
      <c r="AG1442" s="94" t="str">
        <f t="shared" si="302"/>
        <v>≤60</v>
      </c>
      <c r="AH1442" s="94">
        <f t="shared" ca="1" si="303"/>
        <v>24</v>
      </c>
      <c r="AI1442" s="95">
        <f t="shared" si="311"/>
        <v>0</v>
      </c>
      <c r="AJ1442" s="95">
        <f t="shared" si="312"/>
        <v>0</v>
      </c>
      <c r="AK1442" s="96">
        <f t="shared" si="307"/>
        <v>0</v>
      </c>
      <c r="AL1442" s="96">
        <f t="shared" si="308"/>
        <v>0</v>
      </c>
    </row>
    <row r="1443" spans="2:38" s="97" customFormat="1" ht="39.6" x14ac:dyDescent="0.3">
      <c r="B1443" s="79">
        <f t="shared" si="309"/>
        <v>1440</v>
      </c>
      <c r="C1443" s="79"/>
      <c r="D1443" s="80" t="s">
        <v>95</v>
      </c>
      <c r="E1443" s="80"/>
      <c r="F1443" s="81"/>
      <c r="G1443" s="82" t="str">
        <f t="shared" si="310"/>
        <v xml:space="preserve">Группа от QF </v>
      </c>
      <c r="H1443" s="83"/>
      <c r="I1443" s="83"/>
      <c r="J1443" s="133"/>
      <c r="K1443" s="84"/>
      <c r="L1443" s="85"/>
      <c r="M1443" s="85"/>
      <c r="N1443" s="86"/>
      <c r="O1443" s="80"/>
      <c r="P1443" s="87"/>
      <c r="Q1443" s="88" t="str">
        <f t="shared" si="304"/>
        <v xml:space="preserve"> </v>
      </c>
      <c r="R1443" s="89"/>
      <c r="S1443" s="90" t="str">
        <f t="shared" si="305"/>
        <v xml:space="preserve"> </v>
      </c>
      <c r="T1443" s="90"/>
      <c r="U1443" s="90"/>
      <c r="V1443" s="90"/>
      <c r="W1443" s="90"/>
      <c r="X1443" s="87" t="s">
        <v>75</v>
      </c>
      <c r="Y1443" s="76"/>
      <c r="Z1443" s="91">
        <f t="shared" si="300"/>
        <v>0</v>
      </c>
      <c r="AA1443" s="88" t="str">
        <f t="shared" si="306"/>
        <v xml:space="preserve"> </v>
      </c>
      <c r="AB1443" s="91" t="str">
        <f t="shared" si="301"/>
        <v xml:space="preserve"> </v>
      </c>
      <c r="AC1443" s="78"/>
      <c r="AD1443" s="78"/>
      <c r="AE1443" s="78"/>
      <c r="AG1443" s="94" t="str">
        <f t="shared" si="302"/>
        <v>≤60</v>
      </c>
      <c r="AH1443" s="94">
        <f t="shared" ca="1" si="303"/>
        <v>42</v>
      </c>
      <c r="AI1443" s="95">
        <f t="shared" si="311"/>
        <v>0</v>
      </c>
      <c r="AJ1443" s="95">
        <f t="shared" si="312"/>
        <v>0</v>
      </c>
      <c r="AK1443" s="96">
        <f t="shared" si="307"/>
        <v>0</v>
      </c>
      <c r="AL1443" s="96">
        <f t="shared" si="308"/>
        <v>0</v>
      </c>
    </row>
    <row r="1444" spans="2:38" s="97" customFormat="1" ht="39.6" x14ac:dyDescent="0.3">
      <c r="B1444" s="79">
        <f t="shared" si="309"/>
        <v>1441</v>
      </c>
      <c r="C1444" s="79"/>
      <c r="D1444" s="80" t="s">
        <v>95</v>
      </c>
      <c r="E1444" s="80"/>
      <c r="F1444" s="81"/>
      <c r="G1444" s="82" t="str">
        <f t="shared" si="310"/>
        <v xml:space="preserve">Группа от QF </v>
      </c>
      <c r="H1444" s="83"/>
      <c r="I1444" s="83"/>
      <c r="J1444" s="133"/>
      <c r="K1444" s="84"/>
      <c r="L1444" s="85"/>
      <c r="M1444" s="85"/>
      <c r="N1444" s="86"/>
      <c r="O1444" s="80"/>
      <c r="P1444" s="87"/>
      <c r="Q1444" s="88" t="str">
        <f t="shared" si="304"/>
        <v xml:space="preserve"> </v>
      </c>
      <c r="R1444" s="89"/>
      <c r="S1444" s="90" t="str">
        <f t="shared" si="305"/>
        <v xml:space="preserve"> </v>
      </c>
      <c r="T1444" s="90"/>
      <c r="U1444" s="90"/>
      <c r="V1444" s="90"/>
      <c r="W1444" s="90"/>
      <c r="X1444" s="87" t="s">
        <v>75</v>
      </c>
      <c r="Y1444" s="76"/>
      <c r="Z1444" s="91">
        <f t="shared" si="300"/>
        <v>0</v>
      </c>
      <c r="AA1444" s="88" t="str">
        <f t="shared" si="306"/>
        <v xml:space="preserve"> </v>
      </c>
      <c r="AB1444" s="91" t="str">
        <f t="shared" si="301"/>
        <v xml:space="preserve"> </v>
      </c>
      <c r="AC1444" s="78"/>
      <c r="AD1444" s="78"/>
      <c r="AE1444" s="78"/>
      <c r="AG1444" s="94" t="str">
        <f t="shared" si="302"/>
        <v>≤60</v>
      </c>
      <c r="AH1444" s="94">
        <f t="shared" ca="1" si="303"/>
        <v>45</v>
      </c>
      <c r="AI1444" s="95">
        <f t="shared" si="311"/>
        <v>0</v>
      </c>
      <c r="AJ1444" s="95">
        <f t="shared" si="312"/>
        <v>0</v>
      </c>
      <c r="AK1444" s="96">
        <f t="shared" si="307"/>
        <v>0</v>
      </c>
      <c r="AL1444" s="96">
        <f t="shared" si="308"/>
        <v>0</v>
      </c>
    </row>
    <row r="1445" spans="2:38" s="97" customFormat="1" ht="39.6" x14ac:dyDescent="0.3">
      <c r="B1445" s="79">
        <f t="shared" si="309"/>
        <v>1442</v>
      </c>
      <c r="C1445" s="79"/>
      <c r="D1445" s="80" t="s">
        <v>95</v>
      </c>
      <c r="E1445" s="80"/>
      <c r="F1445" s="81"/>
      <c r="G1445" s="82" t="str">
        <f t="shared" si="310"/>
        <v xml:space="preserve">Группа от QF </v>
      </c>
      <c r="H1445" s="83"/>
      <c r="I1445" s="83"/>
      <c r="J1445" s="133"/>
      <c r="K1445" s="84"/>
      <c r="L1445" s="85"/>
      <c r="M1445" s="85"/>
      <c r="N1445" s="86"/>
      <c r="O1445" s="80"/>
      <c r="P1445" s="87"/>
      <c r="Q1445" s="88" t="str">
        <f t="shared" si="304"/>
        <v xml:space="preserve"> </v>
      </c>
      <c r="R1445" s="89"/>
      <c r="S1445" s="90" t="str">
        <f t="shared" si="305"/>
        <v xml:space="preserve"> </v>
      </c>
      <c r="T1445" s="90"/>
      <c r="U1445" s="90"/>
      <c r="V1445" s="90"/>
      <c r="W1445" s="90"/>
      <c r="X1445" s="87" t="s">
        <v>75</v>
      </c>
      <c r="Y1445" s="76"/>
      <c r="Z1445" s="91">
        <f t="shared" si="300"/>
        <v>0</v>
      </c>
      <c r="AA1445" s="88" t="str">
        <f t="shared" si="306"/>
        <v xml:space="preserve"> </v>
      </c>
      <c r="AB1445" s="91" t="str">
        <f t="shared" si="301"/>
        <v xml:space="preserve"> </v>
      </c>
      <c r="AC1445" s="78"/>
      <c r="AD1445" s="78"/>
      <c r="AE1445" s="78"/>
      <c r="AG1445" s="94" t="str">
        <f t="shared" si="302"/>
        <v>≤60</v>
      </c>
      <c r="AH1445" s="94">
        <f t="shared" ca="1" si="303"/>
        <v>31</v>
      </c>
      <c r="AI1445" s="95">
        <f t="shared" si="311"/>
        <v>0</v>
      </c>
      <c r="AJ1445" s="95">
        <f t="shared" si="312"/>
        <v>0</v>
      </c>
      <c r="AK1445" s="96">
        <f t="shared" si="307"/>
        <v>0</v>
      </c>
      <c r="AL1445" s="96">
        <f t="shared" si="308"/>
        <v>0</v>
      </c>
    </row>
    <row r="1446" spans="2:38" s="97" customFormat="1" ht="39.6" x14ac:dyDescent="0.3">
      <c r="B1446" s="79">
        <f t="shared" si="309"/>
        <v>1443</v>
      </c>
      <c r="C1446" s="79"/>
      <c r="D1446" s="80" t="s">
        <v>95</v>
      </c>
      <c r="E1446" s="80"/>
      <c r="F1446" s="81"/>
      <c r="G1446" s="82" t="str">
        <f t="shared" si="310"/>
        <v xml:space="preserve">Группа от QF </v>
      </c>
      <c r="H1446" s="83"/>
      <c r="I1446" s="83"/>
      <c r="J1446" s="133"/>
      <c r="K1446" s="84"/>
      <c r="L1446" s="85"/>
      <c r="M1446" s="85"/>
      <c r="N1446" s="86"/>
      <c r="O1446" s="80"/>
      <c r="P1446" s="87"/>
      <c r="Q1446" s="88" t="str">
        <f t="shared" si="304"/>
        <v xml:space="preserve"> </v>
      </c>
      <c r="R1446" s="89"/>
      <c r="S1446" s="90" t="str">
        <f t="shared" si="305"/>
        <v xml:space="preserve"> </v>
      </c>
      <c r="T1446" s="90"/>
      <c r="U1446" s="90"/>
      <c r="V1446" s="90"/>
      <c r="W1446" s="90"/>
      <c r="X1446" s="87" t="s">
        <v>75</v>
      </c>
      <c r="Y1446" s="76"/>
      <c r="Z1446" s="91">
        <f t="shared" si="300"/>
        <v>0</v>
      </c>
      <c r="AA1446" s="88" t="str">
        <f t="shared" si="306"/>
        <v xml:space="preserve"> </v>
      </c>
      <c r="AB1446" s="91" t="str">
        <f t="shared" si="301"/>
        <v xml:space="preserve"> </v>
      </c>
      <c r="AC1446" s="78"/>
      <c r="AD1446" s="78"/>
      <c r="AE1446" s="78"/>
      <c r="AG1446" s="94" t="str">
        <f t="shared" si="302"/>
        <v>≤60</v>
      </c>
      <c r="AH1446" s="94">
        <f t="shared" ca="1" si="303"/>
        <v>45</v>
      </c>
      <c r="AI1446" s="95">
        <f t="shared" si="311"/>
        <v>0</v>
      </c>
      <c r="AJ1446" s="95">
        <f t="shared" si="312"/>
        <v>0</v>
      </c>
      <c r="AK1446" s="96">
        <f t="shared" si="307"/>
        <v>0</v>
      </c>
      <c r="AL1446" s="96">
        <f t="shared" si="308"/>
        <v>0</v>
      </c>
    </row>
    <row r="1447" spans="2:38" s="97" customFormat="1" ht="39.6" x14ac:dyDescent="0.3">
      <c r="B1447" s="79">
        <f t="shared" si="309"/>
        <v>1444</v>
      </c>
      <c r="C1447" s="79"/>
      <c r="D1447" s="80" t="s">
        <v>95</v>
      </c>
      <c r="E1447" s="80"/>
      <c r="F1447" s="81"/>
      <c r="G1447" s="82" t="str">
        <f t="shared" si="310"/>
        <v xml:space="preserve">Группа от QF </v>
      </c>
      <c r="H1447" s="83"/>
      <c r="I1447" s="83"/>
      <c r="J1447" s="133"/>
      <c r="K1447" s="84"/>
      <c r="L1447" s="85"/>
      <c r="M1447" s="85"/>
      <c r="N1447" s="86"/>
      <c r="O1447" s="80"/>
      <c r="P1447" s="87"/>
      <c r="Q1447" s="88" t="str">
        <f t="shared" si="304"/>
        <v xml:space="preserve"> </v>
      </c>
      <c r="R1447" s="89"/>
      <c r="S1447" s="90" t="str">
        <f t="shared" si="305"/>
        <v xml:space="preserve"> </v>
      </c>
      <c r="T1447" s="90"/>
      <c r="U1447" s="90"/>
      <c r="V1447" s="90"/>
      <c r="W1447" s="90"/>
      <c r="X1447" s="87" t="s">
        <v>75</v>
      </c>
      <c r="Y1447" s="76"/>
      <c r="Z1447" s="91">
        <f t="shared" si="300"/>
        <v>0</v>
      </c>
      <c r="AA1447" s="88" t="str">
        <f t="shared" si="306"/>
        <v xml:space="preserve"> </v>
      </c>
      <c r="AB1447" s="91" t="str">
        <f t="shared" si="301"/>
        <v xml:space="preserve"> </v>
      </c>
      <c r="AC1447" s="78"/>
      <c r="AD1447" s="78"/>
      <c r="AE1447" s="78"/>
      <c r="AG1447" s="94" t="str">
        <f t="shared" si="302"/>
        <v>≤60</v>
      </c>
      <c r="AH1447" s="94">
        <f t="shared" ca="1" si="303"/>
        <v>28</v>
      </c>
      <c r="AI1447" s="95">
        <f t="shared" si="311"/>
        <v>0</v>
      </c>
      <c r="AJ1447" s="95">
        <f t="shared" si="312"/>
        <v>0</v>
      </c>
      <c r="AK1447" s="96">
        <f t="shared" si="307"/>
        <v>0</v>
      </c>
      <c r="AL1447" s="96">
        <f t="shared" si="308"/>
        <v>0</v>
      </c>
    </row>
    <row r="1448" spans="2:38" s="97" customFormat="1" ht="39.6" x14ac:dyDescent="0.3">
      <c r="B1448" s="79">
        <f t="shared" si="309"/>
        <v>1445</v>
      </c>
      <c r="C1448" s="79"/>
      <c r="D1448" s="80" t="s">
        <v>95</v>
      </c>
      <c r="E1448" s="80"/>
      <c r="F1448" s="81"/>
      <c r="G1448" s="82" t="str">
        <f t="shared" si="310"/>
        <v xml:space="preserve">Группа от QF </v>
      </c>
      <c r="H1448" s="83"/>
      <c r="I1448" s="83"/>
      <c r="J1448" s="133"/>
      <c r="K1448" s="84"/>
      <c r="L1448" s="85"/>
      <c r="M1448" s="85"/>
      <c r="N1448" s="86"/>
      <c r="O1448" s="80"/>
      <c r="P1448" s="87"/>
      <c r="Q1448" s="88" t="str">
        <f t="shared" si="304"/>
        <v xml:space="preserve"> </v>
      </c>
      <c r="R1448" s="89"/>
      <c r="S1448" s="90" t="str">
        <f t="shared" si="305"/>
        <v xml:space="preserve"> </v>
      </c>
      <c r="T1448" s="90"/>
      <c r="U1448" s="90"/>
      <c r="V1448" s="90"/>
      <c r="W1448" s="90"/>
      <c r="X1448" s="87" t="s">
        <v>75</v>
      </c>
      <c r="Y1448" s="76"/>
      <c r="Z1448" s="91">
        <f t="shared" si="300"/>
        <v>0</v>
      </c>
      <c r="AA1448" s="88" t="str">
        <f t="shared" si="306"/>
        <v xml:space="preserve"> </v>
      </c>
      <c r="AB1448" s="91" t="str">
        <f t="shared" si="301"/>
        <v xml:space="preserve"> </v>
      </c>
      <c r="AC1448" s="78"/>
      <c r="AD1448" s="78"/>
      <c r="AE1448" s="78"/>
      <c r="AG1448" s="94" t="str">
        <f t="shared" si="302"/>
        <v>≤60</v>
      </c>
      <c r="AH1448" s="94">
        <f t="shared" ca="1" si="303"/>
        <v>20</v>
      </c>
      <c r="AI1448" s="95">
        <f t="shared" si="311"/>
        <v>0</v>
      </c>
      <c r="AJ1448" s="95">
        <f t="shared" si="312"/>
        <v>0</v>
      </c>
      <c r="AK1448" s="96">
        <f t="shared" si="307"/>
        <v>0</v>
      </c>
      <c r="AL1448" s="96">
        <f t="shared" si="308"/>
        <v>0</v>
      </c>
    </row>
    <row r="1449" spans="2:38" s="97" customFormat="1" ht="39.6" x14ac:dyDescent="0.3">
      <c r="B1449" s="79">
        <f t="shared" si="309"/>
        <v>1446</v>
      </c>
      <c r="C1449" s="79"/>
      <c r="D1449" s="80" t="s">
        <v>95</v>
      </c>
      <c r="E1449" s="80"/>
      <c r="F1449" s="81"/>
      <c r="G1449" s="82" t="str">
        <f t="shared" si="310"/>
        <v xml:space="preserve">Группа от QF </v>
      </c>
      <c r="H1449" s="83"/>
      <c r="I1449" s="83"/>
      <c r="J1449" s="133"/>
      <c r="K1449" s="84"/>
      <c r="L1449" s="85"/>
      <c r="M1449" s="85"/>
      <c r="N1449" s="86"/>
      <c r="O1449" s="80"/>
      <c r="P1449" s="87"/>
      <c r="Q1449" s="88" t="str">
        <f t="shared" si="304"/>
        <v xml:space="preserve"> </v>
      </c>
      <c r="R1449" s="89"/>
      <c r="S1449" s="90" t="str">
        <f t="shared" si="305"/>
        <v xml:space="preserve"> </v>
      </c>
      <c r="T1449" s="90"/>
      <c r="U1449" s="90"/>
      <c r="V1449" s="90"/>
      <c r="W1449" s="90"/>
      <c r="X1449" s="87" t="s">
        <v>75</v>
      </c>
      <c r="Y1449" s="76"/>
      <c r="Z1449" s="91">
        <f t="shared" si="300"/>
        <v>0</v>
      </c>
      <c r="AA1449" s="88" t="str">
        <f t="shared" si="306"/>
        <v xml:space="preserve"> </v>
      </c>
      <c r="AB1449" s="91" t="str">
        <f t="shared" si="301"/>
        <v xml:space="preserve"> </v>
      </c>
      <c r="AC1449" s="78"/>
      <c r="AD1449" s="78"/>
      <c r="AE1449" s="78"/>
      <c r="AG1449" s="94" t="str">
        <f t="shared" si="302"/>
        <v>≤60</v>
      </c>
      <c r="AH1449" s="94">
        <f t="shared" ca="1" si="303"/>
        <v>21</v>
      </c>
      <c r="AI1449" s="95">
        <f t="shared" si="311"/>
        <v>0</v>
      </c>
      <c r="AJ1449" s="95">
        <f t="shared" si="312"/>
        <v>0</v>
      </c>
      <c r="AK1449" s="96">
        <f t="shared" si="307"/>
        <v>0</v>
      </c>
      <c r="AL1449" s="96">
        <f t="shared" si="308"/>
        <v>0</v>
      </c>
    </row>
    <row r="1450" spans="2:38" s="97" customFormat="1" ht="39.6" x14ac:dyDescent="0.3">
      <c r="B1450" s="79">
        <f t="shared" si="309"/>
        <v>1447</v>
      </c>
      <c r="C1450" s="79"/>
      <c r="D1450" s="80" t="s">
        <v>95</v>
      </c>
      <c r="E1450" s="80"/>
      <c r="F1450" s="81"/>
      <c r="G1450" s="82" t="str">
        <f t="shared" si="310"/>
        <v xml:space="preserve">Группа от QF </v>
      </c>
      <c r="H1450" s="83"/>
      <c r="I1450" s="83"/>
      <c r="J1450" s="133"/>
      <c r="K1450" s="84"/>
      <c r="L1450" s="85"/>
      <c r="M1450" s="85"/>
      <c r="N1450" s="86"/>
      <c r="O1450" s="80"/>
      <c r="P1450" s="87"/>
      <c r="Q1450" s="88" t="str">
        <f t="shared" si="304"/>
        <v xml:space="preserve"> </v>
      </c>
      <c r="R1450" s="89"/>
      <c r="S1450" s="90" t="str">
        <f t="shared" si="305"/>
        <v xml:space="preserve"> </v>
      </c>
      <c r="T1450" s="90"/>
      <c r="U1450" s="90"/>
      <c r="V1450" s="90"/>
      <c r="W1450" s="90"/>
      <c r="X1450" s="87" t="s">
        <v>75</v>
      </c>
      <c r="Y1450" s="76"/>
      <c r="Z1450" s="91">
        <f t="shared" si="300"/>
        <v>0</v>
      </c>
      <c r="AA1450" s="88" t="str">
        <f t="shared" si="306"/>
        <v xml:space="preserve"> </v>
      </c>
      <c r="AB1450" s="91" t="str">
        <f t="shared" si="301"/>
        <v xml:space="preserve"> </v>
      </c>
      <c r="AC1450" s="78"/>
      <c r="AD1450" s="78"/>
      <c r="AE1450" s="78"/>
      <c r="AG1450" s="94" t="str">
        <f t="shared" si="302"/>
        <v>≤60</v>
      </c>
      <c r="AH1450" s="94">
        <f t="shared" ca="1" si="303"/>
        <v>24</v>
      </c>
      <c r="AI1450" s="95">
        <f t="shared" si="311"/>
        <v>0</v>
      </c>
      <c r="AJ1450" s="95">
        <f t="shared" si="312"/>
        <v>0</v>
      </c>
      <c r="AK1450" s="96">
        <f t="shared" si="307"/>
        <v>0</v>
      </c>
      <c r="AL1450" s="96">
        <f t="shared" si="308"/>
        <v>0</v>
      </c>
    </row>
    <row r="1451" spans="2:38" s="97" customFormat="1" ht="39.6" x14ac:dyDescent="0.3">
      <c r="B1451" s="79">
        <f t="shared" si="309"/>
        <v>1448</v>
      </c>
      <c r="C1451" s="79"/>
      <c r="D1451" s="80" t="s">
        <v>95</v>
      </c>
      <c r="E1451" s="80"/>
      <c r="F1451" s="81"/>
      <c r="G1451" s="82" t="str">
        <f t="shared" si="310"/>
        <v xml:space="preserve">Группа от QF </v>
      </c>
      <c r="H1451" s="83"/>
      <c r="I1451" s="83"/>
      <c r="J1451" s="133"/>
      <c r="K1451" s="84"/>
      <c r="L1451" s="85"/>
      <c r="M1451" s="85"/>
      <c r="N1451" s="86"/>
      <c r="O1451" s="80"/>
      <c r="P1451" s="87"/>
      <c r="Q1451" s="88" t="str">
        <f t="shared" si="304"/>
        <v xml:space="preserve"> </v>
      </c>
      <c r="R1451" s="89"/>
      <c r="S1451" s="90" t="str">
        <f t="shared" si="305"/>
        <v xml:space="preserve"> </v>
      </c>
      <c r="T1451" s="90"/>
      <c r="U1451" s="90"/>
      <c r="V1451" s="90"/>
      <c r="W1451" s="90"/>
      <c r="X1451" s="87" t="s">
        <v>75</v>
      </c>
      <c r="Y1451" s="76"/>
      <c r="Z1451" s="91">
        <f t="shared" si="300"/>
        <v>0</v>
      </c>
      <c r="AA1451" s="88" t="str">
        <f t="shared" si="306"/>
        <v xml:space="preserve"> </v>
      </c>
      <c r="AB1451" s="91" t="str">
        <f t="shared" si="301"/>
        <v xml:space="preserve"> </v>
      </c>
      <c r="AC1451" s="78"/>
      <c r="AD1451" s="78"/>
      <c r="AE1451" s="78"/>
      <c r="AG1451" s="94" t="str">
        <f t="shared" si="302"/>
        <v>≤60</v>
      </c>
      <c r="AH1451" s="94">
        <f t="shared" ca="1" si="303"/>
        <v>43</v>
      </c>
      <c r="AI1451" s="95">
        <f t="shared" si="311"/>
        <v>0</v>
      </c>
      <c r="AJ1451" s="95">
        <f t="shared" si="312"/>
        <v>0</v>
      </c>
      <c r="AK1451" s="96">
        <f t="shared" si="307"/>
        <v>0</v>
      </c>
      <c r="AL1451" s="96">
        <f t="shared" si="308"/>
        <v>0</v>
      </c>
    </row>
    <row r="1452" spans="2:38" s="97" customFormat="1" ht="39.6" x14ac:dyDescent="0.3">
      <c r="B1452" s="79">
        <f t="shared" si="309"/>
        <v>1449</v>
      </c>
      <c r="C1452" s="79"/>
      <c r="D1452" s="80" t="s">
        <v>95</v>
      </c>
      <c r="E1452" s="80"/>
      <c r="F1452" s="81"/>
      <c r="G1452" s="82" t="str">
        <f t="shared" si="310"/>
        <v xml:space="preserve">Группа от QF </v>
      </c>
      <c r="H1452" s="83"/>
      <c r="I1452" s="83"/>
      <c r="J1452" s="133"/>
      <c r="K1452" s="84"/>
      <c r="L1452" s="85"/>
      <c r="M1452" s="85"/>
      <c r="N1452" s="86"/>
      <c r="O1452" s="80"/>
      <c r="P1452" s="87"/>
      <c r="Q1452" s="88" t="str">
        <f t="shared" si="304"/>
        <v xml:space="preserve"> </v>
      </c>
      <c r="R1452" s="89"/>
      <c r="S1452" s="90" t="str">
        <f t="shared" si="305"/>
        <v xml:space="preserve"> </v>
      </c>
      <c r="T1452" s="90"/>
      <c r="U1452" s="90"/>
      <c r="V1452" s="90"/>
      <c r="W1452" s="90"/>
      <c r="X1452" s="87" t="s">
        <v>75</v>
      </c>
      <c r="Y1452" s="76"/>
      <c r="Z1452" s="91">
        <f t="shared" si="300"/>
        <v>0</v>
      </c>
      <c r="AA1452" s="88" t="str">
        <f t="shared" si="306"/>
        <v xml:space="preserve"> </v>
      </c>
      <c r="AB1452" s="91" t="str">
        <f t="shared" si="301"/>
        <v xml:space="preserve"> </v>
      </c>
      <c r="AC1452" s="78"/>
      <c r="AD1452" s="78"/>
      <c r="AE1452" s="78"/>
      <c r="AG1452" s="94" t="str">
        <f t="shared" si="302"/>
        <v>≤60</v>
      </c>
      <c r="AH1452" s="94">
        <f t="shared" ca="1" si="303"/>
        <v>25</v>
      </c>
      <c r="AI1452" s="95">
        <f t="shared" si="311"/>
        <v>0</v>
      </c>
      <c r="AJ1452" s="95">
        <f t="shared" si="312"/>
        <v>0</v>
      </c>
      <c r="AK1452" s="96">
        <f t="shared" si="307"/>
        <v>0</v>
      </c>
      <c r="AL1452" s="96">
        <f t="shared" si="308"/>
        <v>0</v>
      </c>
    </row>
    <row r="1453" spans="2:38" s="97" customFormat="1" ht="39.6" x14ac:dyDescent="0.3">
      <c r="B1453" s="79">
        <f t="shared" si="309"/>
        <v>1450</v>
      </c>
      <c r="C1453" s="79"/>
      <c r="D1453" s="80" t="s">
        <v>95</v>
      </c>
      <c r="E1453" s="80"/>
      <c r="F1453" s="81"/>
      <c r="G1453" s="82" t="str">
        <f t="shared" si="310"/>
        <v xml:space="preserve">Группа от QF </v>
      </c>
      <c r="H1453" s="83"/>
      <c r="I1453" s="83"/>
      <c r="J1453" s="133"/>
      <c r="K1453" s="84"/>
      <c r="L1453" s="85"/>
      <c r="M1453" s="85"/>
      <c r="N1453" s="86"/>
      <c r="O1453" s="80"/>
      <c r="P1453" s="87"/>
      <c r="Q1453" s="88" t="str">
        <f t="shared" si="304"/>
        <v xml:space="preserve"> </v>
      </c>
      <c r="R1453" s="89"/>
      <c r="S1453" s="90" t="str">
        <f t="shared" si="305"/>
        <v xml:space="preserve"> </v>
      </c>
      <c r="T1453" s="90"/>
      <c r="U1453" s="90"/>
      <c r="V1453" s="90"/>
      <c r="W1453" s="90"/>
      <c r="X1453" s="87" t="s">
        <v>75</v>
      </c>
      <c r="Y1453" s="76"/>
      <c r="Z1453" s="91">
        <f t="shared" si="300"/>
        <v>0</v>
      </c>
      <c r="AA1453" s="88" t="str">
        <f t="shared" si="306"/>
        <v xml:space="preserve"> </v>
      </c>
      <c r="AB1453" s="91" t="str">
        <f t="shared" si="301"/>
        <v xml:space="preserve"> </v>
      </c>
      <c r="AC1453" s="78"/>
      <c r="AD1453" s="78"/>
      <c r="AE1453" s="78"/>
      <c r="AG1453" s="94" t="str">
        <f t="shared" si="302"/>
        <v>≤60</v>
      </c>
      <c r="AH1453" s="94">
        <f t="shared" ca="1" si="303"/>
        <v>28</v>
      </c>
      <c r="AI1453" s="95">
        <f t="shared" si="311"/>
        <v>0</v>
      </c>
      <c r="AJ1453" s="95">
        <f t="shared" si="312"/>
        <v>0</v>
      </c>
      <c r="AK1453" s="96">
        <f t="shared" si="307"/>
        <v>0</v>
      </c>
      <c r="AL1453" s="96">
        <f t="shared" si="308"/>
        <v>0</v>
      </c>
    </row>
    <row r="1454" spans="2:38" s="97" customFormat="1" ht="39.6" x14ac:dyDescent="0.3">
      <c r="B1454" s="79">
        <f t="shared" si="309"/>
        <v>1451</v>
      </c>
      <c r="C1454" s="79"/>
      <c r="D1454" s="80" t="s">
        <v>95</v>
      </c>
      <c r="E1454" s="80"/>
      <c r="F1454" s="81"/>
      <c r="G1454" s="82" t="str">
        <f t="shared" si="310"/>
        <v xml:space="preserve">Группа от QF </v>
      </c>
      <c r="H1454" s="83"/>
      <c r="I1454" s="83"/>
      <c r="J1454" s="133"/>
      <c r="K1454" s="84"/>
      <c r="L1454" s="85"/>
      <c r="M1454" s="85"/>
      <c r="N1454" s="86"/>
      <c r="O1454" s="80"/>
      <c r="P1454" s="87"/>
      <c r="Q1454" s="88" t="str">
        <f t="shared" si="304"/>
        <v xml:space="preserve"> </v>
      </c>
      <c r="R1454" s="89"/>
      <c r="S1454" s="90" t="str">
        <f t="shared" si="305"/>
        <v xml:space="preserve"> </v>
      </c>
      <c r="T1454" s="90"/>
      <c r="U1454" s="90"/>
      <c r="V1454" s="90"/>
      <c r="W1454" s="90"/>
      <c r="X1454" s="87" t="s">
        <v>75</v>
      </c>
      <c r="Y1454" s="76"/>
      <c r="Z1454" s="91">
        <f t="shared" si="300"/>
        <v>0</v>
      </c>
      <c r="AA1454" s="88" t="str">
        <f t="shared" si="306"/>
        <v xml:space="preserve"> </v>
      </c>
      <c r="AB1454" s="91" t="str">
        <f t="shared" si="301"/>
        <v xml:space="preserve"> </v>
      </c>
      <c r="AC1454" s="78"/>
      <c r="AD1454" s="78"/>
      <c r="AE1454" s="78"/>
      <c r="AG1454" s="94" t="str">
        <f t="shared" si="302"/>
        <v>≤60</v>
      </c>
      <c r="AH1454" s="94">
        <f t="shared" ca="1" si="303"/>
        <v>31</v>
      </c>
      <c r="AI1454" s="95">
        <f t="shared" si="311"/>
        <v>0</v>
      </c>
      <c r="AJ1454" s="95">
        <f t="shared" si="312"/>
        <v>0</v>
      </c>
      <c r="AK1454" s="96">
        <f t="shared" si="307"/>
        <v>0</v>
      </c>
      <c r="AL1454" s="96">
        <f t="shared" si="308"/>
        <v>0</v>
      </c>
    </row>
    <row r="1455" spans="2:38" s="97" customFormat="1" ht="39.6" x14ac:dyDescent="0.3">
      <c r="B1455" s="79">
        <f t="shared" si="309"/>
        <v>1452</v>
      </c>
      <c r="C1455" s="79"/>
      <c r="D1455" s="80" t="s">
        <v>95</v>
      </c>
      <c r="E1455" s="80"/>
      <c r="F1455" s="81"/>
      <c r="G1455" s="82" t="str">
        <f t="shared" si="310"/>
        <v xml:space="preserve">Группа от QF </v>
      </c>
      <c r="H1455" s="83"/>
      <c r="I1455" s="83"/>
      <c r="J1455" s="133"/>
      <c r="K1455" s="84"/>
      <c r="L1455" s="85"/>
      <c r="M1455" s="85"/>
      <c r="N1455" s="86"/>
      <c r="O1455" s="80"/>
      <c r="P1455" s="87"/>
      <c r="Q1455" s="88" t="str">
        <f t="shared" si="304"/>
        <v xml:space="preserve"> </v>
      </c>
      <c r="R1455" s="89"/>
      <c r="S1455" s="90" t="str">
        <f t="shared" si="305"/>
        <v xml:space="preserve"> </v>
      </c>
      <c r="T1455" s="90"/>
      <c r="U1455" s="90"/>
      <c r="V1455" s="90"/>
      <c r="W1455" s="90"/>
      <c r="X1455" s="87" t="s">
        <v>75</v>
      </c>
      <c r="Y1455" s="76"/>
      <c r="Z1455" s="91">
        <f t="shared" si="300"/>
        <v>0</v>
      </c>
      <c r="AA1455" s="88" t="str">
        <f t="shared" si="306"/>
        <v xml:space="preserve"> </v>
      </c>
      <c r="AB1455" s="91" t="str">
        <f t="shared" si="301"/>
        <v xml:space="preserve"> </v>
      </c>
      <c r="AC1455" s="78"/>
      <c r="AD1455" s="78"/>
      <c r="AE1455" s="78"/>
      <c r="AG1455" s="94" t="str">
        <f t="shared" si="302"/>
        <v>≤60</v>
      </c>
      <c r="AH1455" s="94">
        <f t="shared" ca="1" si="303"/>
        <v>30</v>
      </c>
      <c r="AI1455" s="95">
        <f t="shared" si="311"/>
        <v>0</v>
      </c>
      <c r="AJ1455" s="95">
        <f t="shared" si="312"/>
        <v>0</v>
      </c>
      <c r="AK1455" s="96">
        <f t="shared" si="307"/>
        <v>0</v>
      </c>
      <c r="AL1455" s="96">
        <f t="shared" si="308"/>
        <v>0</v>
      </c>
    </row>
    <row r="1456" spans="2:38" s="97" customFormat="1" ht="39.6" x14ac:dyDescent="0.3">
      <c r="B1456" s="79">
        <f t="shared" si="309"/>
        <v>1453</v>
      </c>
      <c r="C1456" s="79"/>
      <c r="D1456" s="80" t="s">
        <v>95</v>
      </c>
      <c r="E1456" s="80"/>
      <c r="F1456" s="81"/>
      <c r="G1456" s="82" t="str">
        <f t="shared" si="310"/>
        <v xml:space="preserve">Группа от QF </v>
      </c>
      <c r="H1456" s="83"/>
      <c r="I1456" s="83"/>
      <c r="J1456" s="133"/>
      <c r="K1456" s="84"/>
      <c r="L1456" s="85"/>
      <c r="M1456" s="85"/>
      <c r="N1456" s="86"/>
      <c r="O1456" s="80"/>
      <c r="P1456" s="87"/>
      <c r="Q1456" s="88" t="str">
        <f t="shared" si="304"/>
        <v xml:space="preserve"> </v>
      </c>
      <c r="R1456" s="89"/>
      <c r="S1456" s="90" t="str">
        <f t="shared" si="305"/>
        <v xml:space="preserve"> </v>
      </c>
      <c r="T1456" s="90"/>
      <c r="U1456" s="90"/>
      <c r="V1456" s="90"/>
      <c r="W1456" s="90"/>
      <c r="X1456" s="87" t="s">
        <v>75</v>
      </c>
      <c r="Y1456" s="76"/>
      <c r="Z1456" s="91">
        <f t="shared" si="300"/>
        <v>0</v>
      </c>
      <c r="AA1456" s="88" t="str">
        <f t="shared" si="306"/>
        <v xml:space="preserve"> </v>
      </c>
      <c r="AB1456" s="91" t="str">
        <f t="shared" si="301"/>
        <v xml:space="preserve"> </v>
      </c>
      <c r="AC1456" s="78"/>
      <c r="AD1456" s="78"/>
      <c r="AE1456" s="78"/>
      <c r="AG1456" s="94" t="str">
        <f t="shared" si="302"/>
        <v>≤60</v>
      </c>
      <c r="AH1456" s="94">
        <f t="shared" ca="1" si="303"/>
        <v>34</v>
      </c>
      <c r="AI1456" s="95">
        <f t="shared" si="311"/>
        <v>0</v>
      </c>
      <c r="AJ1456" s="95">
        <f t="shared" si="312"/>
        <v>0</v>
      </c>
      <c r="AK1456" s="96">
        <f t="shared" si="307"/>
        <v>0</v>
      </c>
      <c r="AL1456" s="96">
        <f t="shared" si="308"/>
        <v>0</v>
      </c>
    </row>
    <row r="1457" spans="2:38" s="97" customFormat="1" ht="39.6" x14ac:dyDescent="0.3">
      <c r="B1457" s="79">
        <f t="shared" si="309"/>
        <v>1454</v>
      </c>
      <c r="C1457" s="79"/>
      <c r="D1457" s="80" t="s">
        <v>95</v>
      </c>
      <c r="E1457" s="80"/>
      <c r="F1457" s="81"/>
      <c r="G1457" s="82" t="str">
        <f t="shared" si="310"/>
        <v xml:space="preserve">Группа от QF </v>
      </c>
      <c r="H1457" s="83"/>
      <c r="I1457" s="83"/>
      <c r="J1457" s="133"/>
      <c r="K1457" s="84"/>
      <c r="L1457" s="85"/>
      <c r="M1457" s="85"/>
      <c r="N1457" s="86"/>
      <c r="O1457" s="80"/>
      <c r="P1457" s="87"/>
      <c r="Q1457" s="88" t="str">
        <f t="shared" si="304"/>
        <v xml:space="preserve"> </v>
      </c>
      <c r="R1457" s="89"/>
      <c r="S1457" s="90" t="str">
        <f t="shared" si="305"/>
        <v xml:space="preserve"> </v>
      </c>
      <c r="T1457" s="90"/>
      <c r="U1457" s="90"/>
      <c r="V1457" s="90"/>
      <c r="W1457" s="90"/>
      <c r="X1457" s="87" t="s">
        <v>75</v>
      </c>
      <c r="Y1457" s="76"/>
      <c r="Z1457" s="91">
        <f t="shared" si="300"/>
        <v>0</v>
      </c>
      <c r="AA1457" s="88" t="str">
        <f t="shared" si="306"/>
        <v xml:space="preserve"> </v>
      </c>
      <c r="AB1457" s="91" t="str">
        <f t="shared" si="301"/>
        <v xml:space="preserve"> </v>
      </c>
      <c r="AC1457" s="78"/>
      <c r="AD1457" s="78"/>
      <c r="AE1457" s="78"/>
      <c r="AG1457" s="94" t="str">
        <f t="shared" si="302"/>
        <v>≤60</v>
      </c>
      <c r="AH1457" s="94">
        <f t="shared" ca="1" si="303"/>
        <v>21</v>
      </c>
      <c r="AI1457" s="95">
        <f t="shared" si="311"/>
        <v>0</v>
      </c>
      <c r="AJ1457" s="95">
        <f t="shared" si="312"/>
        <v>0</v>
      </c>
      <c r="AK1457" s="96">
        <f t="shared" si="307"/>
        <v>0</v>
      </c>
      <c r="AL1457" s="96">
        <f t="shared" si="308"/>
        <v>0</v>
      </c>
    </row>
    <row r="1458" spans="2:38" s="97" customFormat="1" ht="39.6" x14ac:dyDescent="0.3">
      <c r="B1458" s="79">
        <f t="shared" si="309"/>
        <v>1455</v>
      </c>
      <c r="C1458" s="79"/>
      <c r="D1458" s="80" t="s">
        <v>95</v>
      </c>
      <c r="E1458" s="80"/>
      <c r="F1458" s="81"/>
      <c r="G1458" s="82" t="str">
        <f t="shared" si="310"/>
        <v xml:space="preserve">Группа от QF </v>
      </c>
      <c r="H1458" s="83"/>
      <c r="I1458" s="83"/>
      <c r="J1458" s="133"/>
      <c r="K1458" s="84"/>
      <c r="L1458" s="85"/>
      <c r="M1458" s="85"/>
      <c r="N1458" s="86"/>
      <c r="O1458" s="80"/>
      <c r="P1458" s="87"/>
      <c r="Q1458" s="88" t="str">
        <f t="shared" si="304"/>
        <v xml:space="preserve"> </v>
      </c>
      <c r="R1458" s="89"/>
      <c r="S1458" s="90" t="str">
        <f t="shared" si="305"/>
        <v xml:space="preserve"> </v>
      </c>
      <c r="T1458" s="90"/>
      <c r="U1458" s="90"/>
      <c r="V1458" s="90"/>
      <c r="W1458" s="90"/>
      <c r="X1458" s="87" t="s">
        <v>75</v>
      </c>
      <c r="Y1458" s="76"/>
      <c r="Z1458" s="91">
        <f t="shared" si="300"/>
        <v>0</v>
      </c>
      <c r="AA1458" s="88" t="str">
        <f t="shared" si="306"/>
        <v xml:space="preserve"> </v>
      </c>
      <c r="AB1458" s="91" t="str">
        <f t="shared" si="301"/>
        <v xml:space="preserve"> </v>
      </c>
      <c r="AC1458" s="78"/>
      <c r="AD1458" s="78"/>
      <c r="AE1458" s="78"/>
      <c r="AG1458" s="94" t="str">
        <f t="shared" si="302"/>
        <v>≤60</v>
      </c>
      <c r="AH1458" s="94">
        <f t="shared" ca="1" si="303"/>
        <v>21</v>
      </c>
      <c r="AI1458" s="95">
        <f t="shared" si="311"/>
        <v>0</v>
      </c>
      <c r="AJ1458" s="95">
        <f t="shared" si="312"/>
        <v>0</v>
      </c>
      <c r="AK1458" s="96">
        <f t="shared" si="307"/>
        <v>0</v>
      </c>
      <c r="AL1458" s="96">
        <f t="shared" si="308"/>
        <v>0</v>
      </c>
    </row>
    <row r="1459" spans="2:38" s="97" customFormat="1" ht="39.6" x14ac:dyDescent="0.3">
      <c r="B1459" s="79">
        <f t="shared" si="309"/>
        <v>1456</v>
      </c>
      <c r="C1459" s="79"/>
      <c r="D1459" s="80" t="s">
        <v>95</v>
      </c>
      <c r="E1459" s="80"/>
      <c r="F1459" s="81"/>
      <c r="G1459" s="82" t="str">
        <f t="shared" si="310"/>
        <v xml:space="preserve">Группа от QF </v>
      </c>
      <c r="H1459" s="83"/>
      <c r="I1459" s="83"/>
      <c r="J1459" s="133"/>
      <c r="K1459" s="84"/>
      <c r="L1459" s="85"/>
      <c r="M1459" s="85"/>
      <c r="N1459" s="86"/>
      <c r="O1459" s="80"/>
      <c r="P1459" s="87"/>
      <c r="Q1459" s="88" t="str">
        <f t="shared" si="304"/>
        <v xml:space="preserve"> </v>
      </c>
      <c r="R1459" s="89"/>
      <c r="S1459" s="90" t="str">
        <f t="shared" si="305"/>
        <v xml:space="preserve"> </v>
      </c>
      <c r="T1459" s="90"/>
      <c r="U1459" s="90"/>
      <c r="V1459" s="90"/>
      <c r="W1459" s="90"/>
      <c r="X1459" s="87" t="s">
        <v>75</v>
      </c>
      <c r="Y1459" s="76"/>
      <c r="Z1459" s="91">
        <f t="shared" si="300"/>
        <v>0</v>
      </c>
      <c r="AA1459" s="88" t="str">
        <f t="shared" si="306"/>
        <v xml:space="preserve"> </v>
      </c>
      <c r="AB1459" s="91" t="str">
        <f t="shared" si="301"/>
        <v xml:space="preserve"> </v>
      </c>
      <c r="AC1459" s="78"/>
      <c r="AD1459" s="78"/>
      <c r="AE1459" s="78"/>
      <c r="AG1459" s="94" t="str">
        <f t="shared" si="302"/>
        <v>≤60</v>
      </c>
      <c r="AH1459" s="94">
        <f t="shared" ca="1" si="303"/>
        <v>38</v>
      </c>
      <c r="AI1459" s="95">
        <f t="shared" si="311"/>
        <v>0</v>
      </c>
      <c r="AJ1459" s="95">
        <f t="shared" si="312"/>
        <v>0</v>
      </c>
      <c r="AK1459" s="96">
        <f t="shared" si="307"/>
        <v>0</v>
      </c>
      <c r="AL1459" s="96">
        <f t="shared" si="308"/>
        <v>0</v>
      </c>
    </row>
    <row r="1460" spans="2:38" s="97" customFormat="1" ht="39.6" x14ac:dyDescent="0.3">
      <c r="B1460" s="79">
        <f t="shared" si="309"/>
        <v>1457</v>
      </c>
      <c r="C1460" s="79"/>
      <c r="D1460" s="80" t="s">
        <v>95</v>
      </c>
      <c r="E1460" s="80"/>
      <c r="F1460" s="81"/>
      <c r="G1460" s="82" t="str">
        <f t="shared" si="310"/>
        <v xml:space="preserve">Группа от QF </v>
      </c>
      <c r="H1460" s="83"/>
      <c r="I1460" s="83"/>
      <c r="J1460" s="133"/>
      <c r="K1460" s="84"/>
      <c r="L1460" s="85"/>
      <c r="M1460" s="85"/>
      <c r="N1460" s="86"/>
      <c r="O1460" s="80"/>
      <c r="P1460" s="87"/>
      <c r="Q1460" s="88" t="str">
        <f t="shared" si="304"/>
        <v xml:space="preserve"> </v>
      </c>
      <c r="R1460" s="89"/>
      <c r="S1460" s="90" t="str">
        <f t="shared" si="305"/>
        <v xml:space="preserve"> </v>
      </c>
      <c r="T1460" s="90"/>
      <c r="U1460" s="90"/>
      <c r="V1460" s="90"/>
      <c r="W1460" s="90"/>
      <c r="X1460" s="87" t="s">
        <v>75</v>
      </c>
      <c r="Y1460" s="76"/>
      <c r="Z1460" s="91">
        <f t="shared" si="300"/>
        <v>0</v>
      </c>
      <c r="AA1460" s="88" t="str">
        <f t="shared" si="306"/>
        <v xml:space="preserve"> </v>
      </c>
      <c r="AB1460" s="91" t="str">
        <f t="shared" si="301"/>
        <v xml:space="preserve"> </v>
      </c>
      <c r="AC1460" s="78"/>
      <c r="AD1460" s="78"/>
      <c r="AE1460" s="78"/>
      <c r="AG1460" s="94" t="str">
        <f t="shared" si="302"/>
        <v>≤60</v>
      </c>
      <c r="AH1460" s="94">
        <f t="shared" ca="1" si="303"/>
        <v>23</v>
      </c>
      <c r="AI1460" s="95">
        <f t="shared" si="311"/>
        <v>0</v>
      </c>
      <c r="AJ1460" s="95">
        <f t="shared" si="312"/>
        <v>0</v>
      </c>
      <c r="AK1460" s="96">
        <f t="shared" si="307"/>
        <v>0</v>
      </c>
      <c r="AL1460" s="96">
        <f t="shared" si="308"/>
        <v>0</v>
      </c>
    </row>
    <row r="1461" spans="2:38" s="97" customFormat="1" ht="39.6" x14ac:dyDescent="0.3">
      <c r="B1461" s="79">
        <f t="shared" si="309"/>
        <v>1458</v>
      </c>
      <c r="C1461" s="79"/>
      <c r="D1461" s="80" t="s">
        <v>95</v>
      </c>
      <c r="E1461" s="80"/>
      <c r="F1461" s="81"/>
      <c r="G1461" s="82" t="str">
        <f t="shared" si="310"/>
        <v xml:space="preserve">Группа от QF </v>
      </c>
      <c r="H1461" s="83"/>
      <c r="I1461" s="83"/>
      <c r="J1461" s="133"/>
      <c r="K1461" s="84"/>
      <c r="L1461" s="85"/>
      <c r="M1461" s="85"/>
      <c r="N1461" s="86"/>
      <c r="O1461" s="80"/>
      <c r="P1461" s="87"/>
      <c r="Q1461" s="88" t="str">
        <f t="shared" si="304"/>
        <v xml:space="preserve"> </v>
      </c>
      <c r="R1461" s="89"/>
      <c r="S1461" s="90" t="str">
        <f t="shared" si="305"/>
        <v xml:space="preserve"> </v>
      </c>
      <c r="T1461" s="90"/>
      <c r="U1461" s="90"/>
      <c r="V1461" s="90"/>
      <c r="W1461" s="90"/>
      <c r="X1461" s="87" t="s">
        <v>75</v>
      </c>
      <c r="Y1461" s="76"/>
      <c r="Z1461" s="91">
        <f t="shared" si="300"/>
        <v>0</v>
      </c>
      <c r="AA1461" s="88" t="str">
        <f t="shared" si="306"/>
        <v xml:space="preserve"> </v>
      </c>
      <c r="AB1461" s="91" t="str">
        <f t="shared" si="301"/>
        <v xml:space="preserve"> </v>
      </c>
      <c r="AC1461" s="78"/>
      <c r="AD1461" s="78"/>
      <c r="AE1461" s="78"/>
      <c r="AG1461" s="94" t="str">
        <f t="shared" si="302"/>
        <v>≤60</v>
      </c>
      <c r="AH1461" s="94">
        <f t="shared" ca="1" si="303"/>
        <v>20</v>
      </c>
      <c r="AI1461" s="95">
        <f t="shared" si="311"/>
        <v>0</v>
      </c>
      <c r="AJ1461" s="95">
        <f t="shared" si="312"/>
        <v>0</v>
      </c>
      <c r="AK1461" s="96">
        <f t="shared" si="307"/>
        <v>0</v>
      </c>
      <c r="AL1461" s="96">
        <f t="shared" si="308"/>
        <v>0</v>
      </c>
    </row>
    <row r="1462" spans="2:38" s="97" customFormat="1" ht="39.6" x14ac:dyDescent="0.3">
      <c r="B1462" s="79">
        <f t="shared" si="309"/>
        <v>1459</v>
      </c>
      <c r="C1462" s="79"/>
      <c r="D1462" s="80" t="s">
        <v>95</v>
      </c>
      <c r="E1462" s="80"/>
      <c r="F1462" s="81"/>
      <c r="G1462" s="82" t="str">
        <f t="shared" si="310"/>
        <v xml:space="preserve">Группа от QF </v>
      </c>
      <c r="H1462" s="83"/>
      <c r="I1462" s="83"/>
      <c r="J1462" s="133"/>
      <c r="K1462" s="84"/>
      <c r="L1462" s="85"/>
      <c r="M1462" s="85"/>
      <c r="N1462" s="86"/>
      <c r="O1462" s="80"/>
      <c r="P1462" s="87"/>
      <c r="Q1462" s="88" t="str">
        <f t="shared" si="304"/>
        <v xml:space="preserve"> </v>
      </c>
      <c r="R1462" s="89"/>
      <c r="S1462" s="90" t="str">
        <f t="shared" si="305"/>
        <v xml:space="preserve"> </v>
      </c>
      <c r="T1462" s="90"/>
      <c r="U1462" s="90"/>
      <c r="V1462" s="90"/>
      <c r="W1462" s="90"/>
      <c r="X1462" s="87" t="s">
        <v>75</v>
      </c>
      <c r="Y1462" s="76"/>
      <c r="Z1462" s="91">
        <f t="shared" si="300"/>
        <v>0</v>
      </c>
      <c r="AA1462" s="88" t="str">
        <f t="shared" si="306"/>
        <v xml:space="preserve"> </v>
      </c>
      <c r="AB1462" s="91" t="str">
        <f t="shared" si="301"/>
        <v xml:space="preserve"> </v>
      </c>
      <c r="AC1462" s="78"/>
      <c r="AD1462" s="78"/>
      <c r="AE1462" s="78"/>
      <c r="AG1462" s="94" t="str">
        <f t="shared" si="302"/>
        <v>≤60</v>
      </c>
      <c r="AH1462" s="94">
        <f t="shared" ca="1" si="303"/>
        <v>34</v>
      </c>
      <c r="AI1462" s="95">
        <f t="shared" si="311"/>
        <v>0</v>
      </c>
      <c r="AJ1462" s="95">
        <f t="shared" si="312"/>
        <v>0</v>
      </c>
      <c r="AK1462" s="96">
        <f t="shared" si="307"/>
        <v>0</v>
      </c>
      <c r="AL1462" s="96">
        <f t="shared" si="308"/>
        <v>0</v>
      </c>
    </row>
    <row r="1463" spans="2:38" s="97" customFormat="1" ht="39.6" x14ac:dyDescent="0.3">
      <c r="B1463" s="79">
        <f t="shared" si="309"/>
        <v>1460</v>
      </c>
      <c r="C1463" s="79"/>
      <c r="D1463" s="80" t="s">
        <v>95</v>
      </c>
      <c r="E1463" s="80"/>
      <c r="F1463" s="81"/>
      <c r="G1463" s="82" t="str">
        <f t="shared" si="310"/>
        <v xml:space="preserve">Группа от QF </v>
      </c>
      <c r="H1463" s="83"/>
      <c r="I1463" s="83"/>
      <c r="J1463" s="133"/>
      <c r="K1463" s="84"/>
      <c r="L1463" s="85"/>
      <c r="M1463" s="85"/>
      <c r="N1463" s="86"/>
      <c r="O1463" s="80"/>
      <c r="P1463" s="87"/>
      <c r="Q1463" s="88" t="str">
        <f t="shared" si="304"/>
        <v xml:space="preserve"> </v>
      </c>
      <c r="R1463" s="89"/>
      <c r="S1463" s="90" t="str">
        <f t="shared" si="305"/>
        <v xml:space="preserve"> </v>
      </c>
      <c r="T1463" s="90"/>
      <c r="U1463" s="90"/>
      <c r="V1463" s="90"/>
      <c r="W1463" s="90"/>
      <c r="X1463" s="87" t="s">
        <v>75</v>
      </c>
      <c r="Y1463" s="76"/>
      <c r="Z1463" s="91">
        <f t="shared" si="300"/>
        <v>0</v>
      </c>
      <c r="AA1463" s="88" t="str">
        <f t="shared" si="306"/>
        <v xml:space="preserve"> </v>
      </c>
      <c r="AB1463" s="91" t="str">
        <f t="shared" si="301"/>
        <v xml:space="preserve"> </v>
      </c>
      <c r="AC1463" s="78"/>
      <c r="AD1463" s="78"/>
      <c r="AE1463" s="78"/>
      <c r="AG1463" s="94" t="str">
        <f t="shared" si="302"/>
        <v>≤60</v>
      </c>
      <c r="AH1463" s="94">
        <f t="shared" ca="1" si="303"/>
        <v>31</v>
      </c>
      <c r="AI1463" s="95">
        <f t="shared" si="311"/>
        <v>0</v>
      </c>
      <c r="AJ1463" s="95">
        <f t="shared" si="312"/>
        <v>0</v>
      </c>
      <c r="AK1463" s="96">
        <f t="shared" si="307"/>
        <v>0</v>
      </c>
      <c r="AL1463" s="96">
        <f t="shared" si="308"/>
        <v>0</v>
      </c>
    </row>
    <row r="1464" spans="2:38" s="97" customFormat="1" ht="39.6" x14ac:dyDescent="0.3">
      <c r="B1464" s="79">
        <f t="shared" si="309"/>
        <v>1461</v>
      </c>
      <c r="C1464" s="79"/>
      <c r="D1464" s="80" t="s">
        <v>95</v>
      </c>
      <c r="E1464" s="80"/>
      <c r="F1464" s="81"/>
      <c r="G1464" s="82" t="str">
        <f t="shared" si="310"/>
        <v xml:space="preserve">Группа от QF </v>
      </c>
      <c r="H1464" s="83"/>
      <c r="I1464" s="83"/>
      <c r="J1464" s="133"/>
      <c r="K1464" s="84"/>
      <c r="L1464" s="85"/>
      <c r="M1464" s="85"/>
      <c r="N1464" s="86"/>
      <c r="O1464" s="80"/>
      <c r="P1464" s="87"/>
      <c r="Q1464" s="88" t="str">
        <f t="shared" si="304"/>
        <v xml:space="preserve"> </v>
      </c>
      <c r="R1464" s="89"/>
      <c r="S1464" s="90" t="str">
        <f t="shared" si="305"/>
        <v xml:space="preserve"> </v>
      </c>
      <c r="T1464" s="90"/>
      <c r="U1464" s="90"/>
      <c r="V1464" s="90"/>
      <c r="W1464" s="90"/>
      <c r="X1464" s="87" t="s">
        <v>75</v>
      </c>
      <c r="Y1464" s="76"/>
      <c r="Z1464" s="91">
        <f t="shared" si="300"/>
        <v>0</v>
      </c>
      <c r="AA1464" s="88" t="str">
        <f t="shared" si="306"/>
        <v xml:space="preserve"> </v>
      </c>
      <c r="AB1464" s="91" t="str">
        <f t="shared" si="301"/>
        <v xml:space="preserve"> </v>
      </c>
      <c r="AC1464" s="78"/>
      <c r="AD1464" s="78"/>
      <c r="AE1464" s="78"/>
      <c r="AG1464" s="94" t="str">
        <f t="shared" si="302"/>
        <v>≤60</v>
      </c>
      <c r="AH1464" s="94">
        <f t="shared" ca="1" si="303"/>
        <v>49</v>
      </c>
      <c r="AI1464" s="95">
        <f t="shared" si="311"/>
        <v>0</v>
      </c>
      <c r="AJ1464" s="95">
        <f t="shared" si="312"/>
        <v>0</v>
      </c>
      <c r="AK1464" s="96">
        <f t="shared" si="307"/>
        <v>0</v>
      </c>
      <c r="AL1464" s="96">
        <f t="shared" si="308"/>
        <v>0</v>
      </c>
    </row>
    <row r="1465" spans="2:38" s="97" customFormat="1" ht="39.6" x14ac:dyDescent="0.3">
      <c r="B1465" s="79">
        <f t="shared" si="309"/>
        <v>1462</v>
      </c>
      <c r="C1465" s="79"/>
      <c r="D1465" s="80" t="s">
        <v>95</v>
      </c>
      <c r="E1465" s="80"/>
      <c r="F1465" s="81"/>
      <c r="G1465" s="82" t="str">
        <f t="shared" si="310"/>
        <v xml:space="preserve">Группа от QF </v>
      </c>
      <c r="H1465" s="83"/>
      <c r="I1465" s="83"/>
      <c r="J1465" s="133"/>
      <c r="K1465" s="84"/>
      <c r="L1465" s="85"/>
      <c r="M1465" s="85"/>
      <c r="N1465" s="86"/>
      <c r="O1465" s="80"/>
      <c r="P1465" s="87"/>
      <c r="Q1465" s="88" t="str">
        <f t="shared" si="304"/>
        <v xml:space="preserve"> </v>
      </c>
      <c r="R1465" s="89"/>
      <c r="S1465" s="90" t="str">
        <f t="shared" si="305"/>
        <v xml:space="preserve"> </v>
      </c>
      <c r="T1465" s="90"/>
      <c r="U1465" s="90"/>
      <c r="V1465" s="90"/>
      <c r="W1465" s="90"/>
      <c r="X1465" s="87" t="s">
        <v>75</v>
      </c>
      <c r="Y1465" s="76"/>
      <c r="Z1465" s="91">
        <f t="shared" si="300"/>
        <v>0</v>
      </c>
      <c r="AA1465" s="88" t="str">
        <f t="shared" si="306"/>
        <v xml:space="preserve"> </v>
      </c>
      <c r="AB1465" s="91" t="str">
        <f t="shared" si="301"/>
        <v xml:space="preserve"> </v>
      </c>
      <c r="AC1465" s="78"/>
      <c r="AD1465" s="78"/>
      <c r="AE1465" s="78"/>
      <c r="AG1465" s="94" t="str">
        <f t="shared" si="302"/>
        <v>≤60</v>
      </c>
      <c r="AH1465" s="94">
        <f t="shared" ca="1" si="303"/>
        <v>38</v>
      </c>
      <c r="AI1465" s="95">
        <f t="shared" si="311"/>
        <v>0</v>
      </c>
      <c r="AJ1465" s="95">
        <f t="shared" si="312"/>
        <v>0</v>
      </c>
      <c r="AK1465" s="96">
        <f t="shared" si="307"/>
        <v>0</v>
      </c>
      <c r="AL1465" s="96">
        <f t="shared" si="308"/>
        <v>0</v>
      </c>
    </row>
    <row r="1466" spans="2:38" s="97" customFormat="1" ht="39.6" x14ac:dyDescent="0.3">
      <c r="B1466" s="79">
        <f t="shared" si="309"/>
        <v>1463</v>
      </c>
      <c r="C1466" s="79"/>
      <c r="D1466" s="80" t="s">
        <v>95</v>
      </c>
      <c r="E1466" s="80"/>
      <c r="F1466" s="81"/>
      <c r="G1466" s="82" t="str">
        <f t="shared" si="310"/>
        <v xml:space="preserve">Группа от QF </v>
      </c>
      <c r="H1466" s="83"/>
      <c r="I1466" s="83"/>
      <c r="J1466" s="133"/>
      <c r="K1466" s="84"/>
      <c r="L1466" s="85"/>
      <c r="M1466" s="85"/>
      <c r="N1466" s="86"/>
      <c r="O1466" s="80"/>
      <c r="P1466" s="87"/>
      <c r="Q1466" s="88" t="str">
        <f t="shared" si="304"/>
        <v xml:space="preserve"> </v>
      </c>
      <c r="R1466" s="89"/>
      <c r="S1466" s="90" t="str">
        <f t="shared" si="305"/>
        <v xml:space="preserve"> </v>
      </c>
      <c r="T1466" s="90"/>
      <c r="U1466" s="90"/>
      <c r="V1466" s="90"/>
      <c r="W1466" s="90"/>
      <c r="X1466" s="87" t="s">
        <v>75</v>
      </c>
      <c r="Y1466" s="76"/>
      <c r="Z1466" s="91">
        <f t="shared" si="300"/>
        <v>0</v>
      </c>
      <c r="AA1466" s="88" t="str">
        <f t="shared" si="306"/>
        <v xml:space="preserve"> </v>
      </c>
      <c r="AB1466" s="91" t="str">
        <f t="shared" si="301"/>
        <v xml:space="preserve"> </v>
      </c>
      <c r="AC1466" s="78"/>
      <c r="AD1466" s="78"/>
      <c r="AE1466" s="78"/>
      <c r="AG1466" s="94" t="str">
        <f t="shared" si="302"/>
        <v>≤60</v>
      </c>
      <c r="AH1466" s="94">
        <f t="shared" ca="1" si="303"/>
        <v>46</v>
      </c>
      <c r="AI1466" s="95">
        <f t="shared" si="311"/>
        <v>0</v>
      </c>
      <c r="AJ1466" s="95">
        <f t="shared" si="312"/>
        <v>0</v>
      </c>
      <c r="AK1466" s="96">
        <f t="shared" si="307"/>
        <v>0</v>
      </c>
      <c r="AL1466" s="96">
        <f t="shared" si="308"/>
        <v>0</v>
      </c>
    </row>
    <row r="1467" spans="2:38" s="97" customFormat="1" ht="39.6" x14ac:dyDescent="0.3">
      <c r="B1467" s="79">
        <f t="shared" si="309"/>
        <v>1464</v>
      </c>
      <c r="C1467" s="79"/>
      <c r="D1467" s="80" t="s">
        <v>95</v>
      </c>
      <c r="E1467" s="80"/>
      <c r="F1467" s="81"/>
      <c r="G1467" s="82" t="str">
        <f t="shared" si="310"/>
        <v xml:space="preserve">Группа от QF </v>
      </c>
      <c r="H1467" s="83"/>
      <c r="I1467" s="83"/>
      <c r="J1467" s="133"/>
      <c r="K1467" s="84"/>
      <c r="L1467" s="85"/>
      <c r="M1467" s="85"/>
      <c r="N1467" s="86"/>
      <c r="O1467" s="80"/>
      <c r="P1467" s="87"/>
      <c r="Q1467" s="88" t="str">
        <f t="shared" si="304"/>
        <v xml:space="preserve"> </v>
      </c>
      <c r="R1467" s="89"/>
      <c r="S1467" s="90" t="str">
        <f t="shared" si="305"/>
        <v xml:space="preserve"> </v>
      </c>
      <c r="T1467" s="90"/>
      <c r="U1467" s="90"/>
      <c r="V1467" s="90"/>
      <c r="W1467" s="90"/>
      <c r="X1467" s="87" t="s">
        <v>75</v>
      </c>
      <c r="Y1467" s="76"/>
      <c r="Z1467" s="91">
        <f t="shared" si="300"/>
        <v>0</v>
      </c>
      <c r="AA1467" s="88" t="str">
        <f t="shared" si="306"/>
        <v xml:space="preserve"> </v>
      </c>
      <c r="AB1467" s="91" t="str">
        <f t="shared" si="301"/>
        <v xml:space="preserve"> </v>
      </c>
      <c r="AC1467" s="78"/>
      <c r="AD1467" s="78"/>
      <c r="AE1467" s="78"/>
      <c r="AG1467" s="94" t="str">
        <f t="shared" si="302"/>
        <v>≤60</v>
      </c>
      <c r="AH1467" s="94">
        <f t="shared" ca="1" si="303"/>
        <v>47</v>
      </c>
      <c r="AI1467" s="95">
        <f t="shared" si="311"/>
        <v>0</v>
      </c>
      <c r="AJ1467" s="95">
        <f t="shared" si="312"/>
        <v>0</v>
      </c>
      <c r="AK1467" s="96">
        <f t="shared" si="307"/>
        <v>0</v>
      </c>
      <c r="AL1467" s="96">
        <f t="shared" si="308"/>
        <v>0</v>
      </c>
    </row>
    <row r="1468" spans="2:38" s="97" customFormat="1" ht="39.6" x14ac:dyDescent="0.3">
      <c r="B1468" s="79">
        <f t="shared" si="309"/>
        <v>1465</v>
      </c>
      <c r="C1468" s="79"/>
      <c r="D1468" s="80" t="s">
        <v>95</v>
      </c>
      <c r="E1468" s="80"/>
      <c r="F1468" s="81"/>
      <c r="G1468" s="82" t="str">
        <f t="shared" si="310"/>
        <v xml:space="preserve">Группа от QF </v>
      </c>
      <c r="H1468" s="83"/>
      <c r="I1468" s="83"/>
      <c r="J1468" s="133"/>
      <c r="K1468" s="84"/>
      <c r="L1468" s="85"/>
      <c r="M1468" s="85"/>
      <c r="N1468" s="86"/>
      <c r="O1468" s="80"/>
      <c r="P1468" s="87"/>
      <c r="Q1468" s="88" t="str">
        <f t="shared" si="304"/>
        <v xml:space="preserve"> </v>
      </c>
      <c r="R1468" s="89"/>
      <c r="S1468" s="90" t="str">
        <f t="shared" si="305"/>
        <v xml:space="preserve"> </v>
      </c>
      <c r="T1468" s="90"/>
      <c r="U1468" s="90"/>
      <c r="V1468" s="90"/>
      <c r="W1468" s="90"/>
      <c r="X1468" s="87" t="s">
        <v>75</v>
      </c>
      <c r="Y1468" s="76"/>
      <c r="Z1468" s="91">
        <f t="shared" si="300"/>
        <v>0</v>
      </c>
      <c r="AA1468" s="88" t="str">
        <f t="shared" si="306"/>
        <v xml:space="preserve"> </v>
      </c>
      <c r="AB1468" s="91" t="str">
        <f t="shared" si="301"/>
        <v xml:space="preserve"> </v>
      </c>
      <c r="AC1468" s="78"/>
      <c r="AD1468" s="78"/>
      <c r="AE1468" s="78"/>
      <c r="AG1468" s="94" t="str">
        <f t="shared" si="302"/>
        <v>≤60</v>
      </c>
      <c r="AH1468" s="94">
        <f t="shared" ca="1" si="303"/>
        <v>49</v>
      </c>
      <c r="AI1468" s="95">
        <f t="shared" si="311"/>
        <v>0</v>
      </c>
      <c r="AJ1468" s="95">
        <f t="shared" si="312"/>
        <v>0</v>
      </c>
      <c r="AK1468" s="96">
        <f t="shared" si="307"/>
        <v>0</v>
      </c>
      <c r="AL1468" s="96">
        <f t="shared" si="308"/>
        <v>0</v>
      </c>
    </row>
    <row r="1469" spans="2:38" s="97" customFormat="1" ht="39.6" x14ac:dyDescent="0.3">
      <c r="B1469" s="79">
        <f t="shared" si="309"/>
        <v>1466</v>
      </c>
      <c r="C1469" s="79"/>
      <c r="D1469" s="80" t="s">
        <v>95</v>
      </c>
      <c r="E1469" s="80"/>
      <c r="F1469" s="81"/>
      <c r="G1469" s="82" t="str">
        <f t="shared" si="310"/>
        <v xml:space="preserve">Группа от QF </v>
      </c>
      <c r="H1469" s="83"/>
      <c r="I1469" s="83"/>
      <c r="J1469" s="133"/>
      <c r="K1469" s="84"/>
      <c r="L1469" s="85"/>
      <c r="M1469" s="85"/>
      <c r="N1469" s="86"/>
      <c r="O1469" s="80"/>
      <c r="P1469" s="87"/>
      <c r="Q1469" s="88" t="str">
        <f t="shared" si="304"/>
        <v xml:space="preserve"> </v>
      </c>
      <c r="R1469" s="89"/>
      <c r="S1469" s="90" t="str">
        <f t="shared" si="305"/>
        <v xml:space="preserve"> </v>
      </c>
      <c r="T1469" s="90"/>
      <c r="U1469" s="90"/>
      <c r="V1469" s="90"/>
      <c r="W1469" s="90"/>
      <c r="X1469" s="87" t="s">
        <v>75</v>
      </c>
      <c r="Y1469" s="76"/>
      <c r="Z1469" s="91">
        <f t="shared" si="300"/>
        <v>0</v>
      </c>
      <c r="AA1469" s="88" t="str">
        <f t="shared" si="306"/>
        <v xml:space="preserve"> </v>
      </c>
      <c r="AB1469" s="91" t="str">
        <f t="shared" si="301"/>
        <v xml:space="preserve"> </v>
      </c>
      <c r="AC1469" s="78"/>
      <c r="AD1469" s="78"/>
      <c r="AE1469" s="78"/>
      <c r="AG1469" s="94" t="str">
        <f t="shared" si="302"/>
        <v>≤60</v>
      </c>
      <c r="AH1469" s="94">
        <f t="shared" ca="1" si="303"/>
        <v>22</v>
      </c>
      <c r="AI1469" s="95">
        <f t="shared" si="311"/>
        <v>0</v>
      </c>
      <c r="AJ1469" s="95">
        <f t="shared" si="312"/>
        <v>0</v>
      </c>
      <c r="AK1469" s="96">
        <f t="shared" si="307"/>
        <v>0</v>
      </c>
      <c r="AL1469" s="96">
        <f t="shared" si="308"/>
        <v>0</v>
      </c>
    </row>
    <row r="1470" spans="2:38" s="97" customFormat="1" ht="39.6" x14ac:dyDescent="0.3">
      <c r="B1470" s="79">
        <f t="shared" si="309"/>
        <v>1467</v>
      </c>
      <c r="C1470" s="79"/>
      <c r="D1470" s="80" t="s">
        <v>95</v>
      </c>
      <c r="E1470" s="80"/>
      <c r="F1470" s="81"/>
      <c r="G1470" s="82" t="str">
        <f t="shared" si="310"/>
        <v xml:space="preserve">Группа от QF </v>
      </c>
      <c r="H1470" s="83"/>
      <c r="I1470" s="83"/>
      <c r="J1470" s="133"/>
      <c r="K1470" s="84"/>
      <c r="L1470" s="85"/>
      <c r="M1470" s="85"/>
      <c r="N1470" s="86"/>
      <c r="O1470" s="80"/>
      <c r="P1470" s="87"/>
      <c r="Q1470" s="88" t="str">
        <f t="shared" si="304"/>
        <v xml:space="preserve"> </v>
      </c>
      <c r="R1470" s="89"/>
      <c r="S1470" s="90" t="str">
        <f t="shared" si="305"/>
        <v xml:space="preserve"> </v>
      </c>
      <c r="T1470" s="90"/>
      <c r="U1470" s="90"/>
      <c r="V1470" s="90"/>
      <c r="W1470" s="90"/>
      <c r="X1470" s="87" t="s">
        <v>75</v>
      </c>
      <c r="Y1470" s="76"/>
      <c r="Z1470" s="91">
        <f t="shared" si="300"/>
        <v>0</v>
      </c>
      <c r="AA1470" s="88" t="str">
        <f t="shared" si="306"/>
        <v xml:space="preserve"> </v>
      </c>
      <c r="AB1470" s="91" t="str">
        <f t="shared" si="301"/>
        <v xml:space="preserve"> </v>
      </c>
      <c r="AC1470" s="78"/>
      <c r="AD1470" s="78"/>
      <c r="AE1470" s="78"/>
      <c r="AG1470" s="94" t="str">
        <f t="shared" si="302"/>
        <v>≤60</v>
      </c>
      <c r="AH1470" s="94">
        <f t="shared" ca="1" si="303"/>
        <v>23</v>
      </c>
      <c r="AI1470" s="95">
        <f t="shared" si="311"/>
        <v>0</v>
      </c>
      <c r="AJ1470" s="95">
        <f t="shared" si="312"/>
        <v>0</v>
      </c>
      <c r="AK1470" s="96">
        <f t="shared" si="307"/>
        <v>0</v>
      </c>
      <c r="AL1470" s="96">
        <f t="shared" si="308"/>
        <v>0</v>
      </c>
    </row>
    <row r="1471" spans="2:38" s="97" customFormat="1" ht="39.6" x14ac:dyDescent="0.3">
      <c r="B1471" s="79">
        <f t="shared" si="309"/>
        <v>1468</v>
      </c>
      <c r="C1471" s="79"/>
      <c r="D1471" s="80" t="s">
        <v>95</v>
      </c>
      <c r="E1471" s="80"/>
      <c r="F1471" s="81"/>
      <c r="G1471" s="82" t="str">
        <f t="shared" si="310"/>
        <v xml:space="preserve">Группа от QF </v>
      </c>
      <c r="H1471" s="83"/>
      <c r="I1471" s="83"/>
      <c r="J1471" s="133"/>
      <c r="K1471" s="84"/>
      <c r="L1471" s="85"/>
      <c r="M1471" s="85"/>
      <c r="N1471" s="86"/>
      <c r="O1471" s="80"/>
      <c r="P1471" s="87"/>
      <c r="Q1471" s="88" t="str">
        <f t="shared" si="304"/>
        <v xml:space="preserve"> </v>
      </c>
      <c r="R1471" s="89"/>
      <c r="S1471" s="90" t="str">
        <f t="shared" si="305"/>
        <v xml:space="preserve"> </v>
      </c>
      <c r="T1471" s="90"/>
      <c r="U1471" s="90"/>
      <c r="V1471" s="90"/>
      <c r="W1471" s="90"/>
      <c r="X1471" s="87" t="s">
        <v>75</v>
      </c>
      <c r="Y1471" s="76"/>
      <c r="Z1471" s="91">
        <f t="shared" si="300"/>
        <v>0</v>
      </c>
      <c r="AA1471" s="88" t="str">
        <f t="shared" si="306"/>
        <v xml:space="preserve"> </v>
      </c>
      <c r="AB1471" s="91" t="str">
        <f t="shared" si="301"/>
        <v xml:space="preserve"> </v>
      </c>
      <c r="AC1471" s="78"/>
      <c r="AD1471" s="78"/>
      <c r="AE1471" s="78"/>
      <c r="AG1471" s="94" t="str">
        <f t="shared" si="302"/>
        <v>≤60</v>
      </c>
      <c r="AH1471" s="94">
        <f t="shared" ca="1" si="303"/>
        <v>35</v>
      </c>
      <c r="AI1471" s="95">
        <f t="shared" si="311"/>
        <v>0</v>
      </c>
      <c r="AJ1471" s="95">
        <f t="shared" si="312"/>
        <v>0</v>
      </c>
      <c r="AK1471" s="96">
        <f t="shared" si="307"/>
        <v>0</v>
      </c>
      <c r="AL1471" s="96">
        <f t="shared" si="308"/>
        <v>0</v>
      </c>
    </row>
    <row r="1472" spans="2:38" s="97" customFormat="1" ht="39.6" x14ac:dyDescent="0.3">
      <c r="B1472" s="79">
        <f t="shared" si="309"/>
        <v>1469</v>
      </c>
      <c r="C1472" s="79"/>
      <c r="D1472" s="80" t="s">
        <v>95</v>
      </c>
      <c r="E1472" s="80"/>
      <c r="F1472" s="81"/>
      <c r="G1472" s="82" t="str">
        <f t="shared" si="310"/>
        <v xml:space="preserve">Группа от QF </v>
      </c>
      <c r="H1472" s="83"/>
      <c r="I1472" s="83"/>
      <c r="J1472" s="133"/>
      <c r="K1472" s="84"/>
      <c r="L1472" s="85"/>
      <c r="M1472" s="85"/>
      <c r="N1472" s="86"/>
      <c r="O1472" s="80"/>
      <c r="P1472" s="87"/>
      <c r="Q1472" s="88" t="str">
        <f t="shared" si="304"/>
        <v xml:space="preserve"> </v>
      </c>
      <c r="R1472" s="89"/>
      <c r="S1472" s="90" t="str">
        <f t="shared" si="305"/>
        <v xml:space="preserve"> </v>
      </c>
      <c r="T1472" s="90"/>
      <c r="U1472" s="90"/>
      <c r="V1472" s="90"/>
      <c r="W1472" s="90"/>
      <c r="X1472" s="87" t="s">
        <v>75</v>
      </c>
      <c r="Y1472" s="76"/>
      <c r="Z1472" s="91">
        <f t="shared" si="300"/>
        <v>0</v>
      </c>
      <c r="AA1472" s="88" t="str">
        <f t="shared" si="306"/>
        <v xml:space="preserve"> </v>
      </c>
      <c r="AB1472" s="91" t="str">
        <f t="shared" si="301"/>
        <v xml:space="preserve"> </v>
      </c>
      <c r="AC1472" s="78"/>
      <c r="AD1472" s="78"/>
      <c r="AE1472" s="78"/>
      <c r="AG1472" s="94" t="str">
        <f t="shared" si="302"/>
        <v>≤60</v>
      </c>
      <c r="AH1472" s="94">
        <f t="shared" ca="1" si="303"/>
        <v>21</v>
      </c>
      <c r="AI1472" s="95">
        <f t="shared" si="311"/>
        <v>0</v>
      </c>
      <c r="AJ1472" s="95">
        <f t="shared" si="312"/>
        <v>0</v>
      </c>
      <c r="AK1472" s="96">
        <f t="shared" si="307"/>
        <v>0</v>
      </c>
      <c r="AL1472" s="96">
        <f t="shared" si="308"/>
        <v>0</v>
      </c>
    </row>
    <row r="1473" spans="2:38" s="97" customFormat="1" ht="39.6" x14ac:dyDescent="0.3">
      <c r="B1473" s="79">
        <f t="shared" si="309"/>
        <v>1470</v>
      </c>
      <c r="C1473" s="79"/>
      <c r="D1473" s="80" t="s">
        <v>95</v>
      </c>
      <c r="E1473" s="80"/>
      <c r="F1473" s="81"/>
      <c r="G1473" s="82" t="str">
        <f t="shared" si="310"/>
        <v xml:space="preserve">Группа от QF </v>
      </c>
      <c r="H1473" s="83"/>
      <c r="I1473" s="83"/>
      <c r="J1473" s="133"/>
      <c r="K1473" s="84"/>
      <c r="L1473" s="85"/>
      <c r="M1473" s="85"/>
      <c r="N1473" s="86"/>
      <c r="O1473" s="80"/>
      <c r="P1473" s="87"/>
      <c r="Q1473" s="88" t="str">
        <f t="shared" si="304"/>
        <v xml:space="preserve"> </v>
      </c>
      <c r="R1473" s="89"/>
      <c r="S1473" s="90" t="str">
        <f t="shared" si="305"/>
        <v xml:space="preserve"> </v>
      </c>
      <c r="T1473" s="90"/>
      <c r="U1473" s="90"/>
      <c r="V1473" s="90"/>
      <c r="W1473" s="90"/>
      <c r="X1473" s="87" t="s">
        <v>75</v>
      </c>
      <c r="Y1473" s="76"/>
      <c r="Z1473" s="91">
        <f t="shared" si="300"/>
        <v>0</v>
      </c>
      <c r="AA1473" s="88" t="str">
        <f t="shared" si="306"/>
        <v xml:space="preserve"> </v>
      </c>
      <c r="AB1473" s="91" t="str">
        <f t="shared" si="301"/>
        <v xml:space="preserve"> </v>
      </c>
      <c r="AC1473" s="78"/>
      <c r="AD1473" s="78"/>
      <c r="AE1473" s="78"/>
      <c r="AG1473" s="94" t="str">
        <f t="shared" si="302"/>
        <v>≤60</v>
      </c>
      <c r="AH1473" s="94">
        <f t="shared" ca="1" si="303"/>
        <v>47</v>
      </c>
      <c r="AI1473" s="95">
        <f t="shared" si="311"/>
        <v>0</v>
      </c>
      <c r="AJ1473" s="95">
        <f t="shared" si="312"/>
        <v>0</v>
      </c>
      <c r="AK1473" s="96">
        <f t="shared" si="307"/>
        <v>0</v>
      </c>
      <c r="AL1473" s="96">
        <f t="shared" si="308"/>
        <v>0</v>
      </c>
    </row>
    <row r="1474" spans="2:38" s="97" customFormat="1" ht="39.6" x14ac:dyDescent="0.3">
      <c r="B1474" s="79">
        <f t="shared" si="309"/>
        <v>1471</v>
      </c>
      <c r="C1474" s="79"/>
      <c r="D1474" s="80" t="s">
        <v>95</v>
      </c>
      <c r="E1474" s="80"/>
      <c r="F1474" s="81"/>
      <c r="G1474" s="82" t="str">
        <f t="shared" si="310"/>
        <v xml:space="preserve">Группа от QF </v>
      </c>
      <c r="H1474" s="83"/>
      <c r="I1474" s="83"/>
      <c r="J1474" s="133"/>
      <c r="K1474" s="84"/>
      <c r="L1474" s="85"/>
      <c r="M1474" s="85"/>
      <c r="N1474" s="86"/>
      <c r="O1474" s="80"/>
      <c r="P1474" s="87"/>
      <c r="Q1474" s="88" t="str">
        <f t="shared" si="304"/>
        <v xml:space="preserve"> </v>
      </c>
      <c r="R1474" s="89"/>
      <c r="S1474" s="90" t="str">
        <f t="shared" si="305"/>
        <v xml:space="preserve"> </v>
      </c>
      <c r="T1474" s="90"/>
      <c r="U1474" s="90"/>
      <c r="V1474" s="90"/>
      <c r="W1474" s="90"/>
      <c r="X1474" s="87" t="s">
        <v>75</v>
      </c>
      <c r="Y1474" s="76"/>
      <c r="Z1474" s="91">
        <f t="shared" si="300"/>
        <v>0</v>
      </c>
      <c r="AA1474" s="88" t="str">
        <f t="shared" si="306"/>
        <v xml:space="preserve"> </v>
      </c>
      <c r="AB1474" s="91" t="str">
        <f t="shared" si="301"/>
        <v xml:space="preserve"> </v>
      </c>
      <c r="AC1474" s="78"/>
      <c r="AD1474" s="78"/>
      <c r="AE1474" s="78"/>
      <c r="AG1474" s="94" t="str">
        <f t="shared" si="302"/>
        <v>≤60</v>
      </c>
      <c r="AH1474" s="94">
        <f t="shared" ca="1" si="303"/>
        <v>45</v>
      </c>
      <c r="AI1474" s="95">
        <f t="shared" si="311"/>
        <v>0</v>
      </c>
      <c r="AJ1474" s="95">
        <f t="shared" si="312"/>
        <v>0</v>
      </c>
      <c r="AK1474" s="96">
        <f t="shared" si="307"/>
        <v>0</v>
      </c>
      <c r="AL1474" s="96">
        <f t="shared" si="308"/>
        <v>0</v>
      </c>
    </row>
    <row r="1475" spans="2:38" s="97" customFormat="1" ht="39.6" x14ac:dyDescent="0.3">
      <c r="B1475" s="79">
        <f t="shared" si="309"/>
        <v>1472</v>
      </c>
      <c r="C1475" s="79"/>
      <c r="D1475" s="80" t="s">
        <v>95</v>
      </c>
      <c r="E1475" s="80"/>
      <c r="F1475" s="81"/>
      <c r="G1475" s="82" t="str">
        <f t="shared" si="310"/>
        <v xml:space="preserve">Группа от QF </v>
      </c>
      <c r="H1475" s="83"/>
      <c r="I1475" s="83"/>
      <c r="J1475" s="133"/>
      <c r="K1475" s="84"/>
      <c r="L1475" s="85"/>
      <c r="M1475" s="85"/>
      <c r="N1475" s="86"/>
      <c r="O1475" s="80"/>
      <c r="P1475" s="87"/>
      <c r="Q1475" s="88" t="str">
        <f t="shared" si="304"/>
        <v xml:space="preserve"> </v>
      </c>
      <c r="R1475" s="89"/>
      <c r="S1475" s="90" t="str">
        <f t="shared" si="305"/>
        <v xml:space="preserve"> </v>
      </c>
      <c r="T1475" s="90"/>
      <c r="U1475" s="90"/>
      <c r="V1475" s="90"/>
      <c r="W1475" s="90"/>
      <c r="X1475" s="87" t="s">
        <v>75</v>
      </c>
      <c r="Y1475" s="76"/>
      <c r="Z1475" s="91">
        <f t="shared" ref="Z1475:Z1501" si="313">IF(R1475=$AC$1,J1475*3,IF(R1475=$AD$1,J1475*5,IF(R1475=$AE$1,J1475*8,IF(R1475=$AF$1,J1475*12*0.75,0))))</f>
        <v>0</v>
      </c>
      <c r="AA1475" s="88" t="str">
        <f t="shared" si="306"/>
        <v xml:space="preserve"> </v>
      </c>
      <c r="AB1475" s="91" t="str">
        <f t="shared" ref="AB1475:AB1501" si="314">IF(R1475=$AC$1,J1475*5,IF(R1475=$AD$1,J1475*10,IF(R1475=$AE$1,J1475*10,IF(R1475=$AF$1,J1475*12," "))))</f>
        <v xml:space="preserve"> </v>
      </c>
      <c r="AC1475" s="78"/>
      <c r="AD1475" s="78"/>
      <c r="AE1475" s="78"/>
      <c r="AG1475" s="94" t="str">
        <f t="shared" ref="AG1475:AG1501" si="315">IF(J1475&gt;63,"≤120","≤60")</f>
        <v>≤60</v>
      </c>
      <c r="AH1475" s="94">
        <f t="shared" ref="AH1475:AH1501" ca="1" si="316">IF(J1475&lt;63,RANDBETWEEN(20,50),RANDBETWEEN(60,110))</f>
        <v>47</v>
      </c>
      <c r="AI1475" s="95">
        <f t="shared" si="311"/>
        <v>0</v>
      </c>
      <c r="AJ1475" s="95">
        <f t="shared" si="312"/>
        <v>0</v>
      </c>
      <c r="AK1475" s="96">
        <f t="shared" si="307"/>
        <v>0</v>
      </c>
      <c r="AL1475" s="96">
        <f t="shared" si="308"/>
        <v>0</v>
      </c>
    </row>
    <row r="1476" spans="2:38" s="97" customFormat="1" ht="39.6" x14ac:dyDescent="0.3">
      <c r="B1476" s="79">
        <f t="shared" si="309"/>
        <v>1473</v>
      </c>
      <c r="C1476" s="79"/>
      <c r="D1476" s="80" t="s">
        <v>95</v>
      </c>
      <c r="E1476" s="80"/>
      <c r="F1476" s="81"/>
      <c r="G1476" s="82" t="str">
        <f t="shared" si="310"/>
        <v xml:space="preserve">Группа от QF </v>
      </c>
      <c r="H1476" s="83"/>
      <c r="I1476" s="83"/>
      <c r="J1476" s="133"/>
      <c r="K1476" s="84"/>
      <c r="L1476" s="85"/>
      <c r="M1476" s="85"/>
      <c r="N1476" s="86"/>
      <c r="O1476" s="80"/>
      <c r="P1476" s="87"/>
      <c r="Q1476" s="88" t="str">
        <f t="shared" ref="Q1476:Q1501" si="317">IF(Z1476=0," ","-")</f>
        <v xml:space="preserve"> </v>
      </c>
      <c r="R1476" s="89"/>
      <c r="S1476" s="90" t="str">
        <f t="shared" ref="S1476:S1501" si="318">IF(Z1476=0," ","-")</f>
        <v xml:space="preserve"> </v>
      </c>
      <c r="T1476" s="90"/>
      <c r="U1476" s="90"/>
      <c r="V1476" s="90"/>
      <c r="W1476" s="90"/>
      <c r="X1476" s="87" t="s">
        <v>75</v>
      </c>
      <c r="Y1476" s="76"/>
      <c r="Z1476" s="91">
        <f t="shared" si="313"/>
        <v>0</v>
      </c>
      <c r="AA1476" s="88" t="str">
        <f t="shared" ref="AA1476:AA1501" si="319">IF(Z1476=0," ","-")</f>
        <v xml:space="preserve"> </v>
      </c>
      <c r="AB1476" s="91" t="str">
        <f t="shared" si="314"/>
        <v xml:space="preserve"> </v>
      </c>
      <c r="AC1476" s="78"/>
      <c r="AD1476" s="78"/>
      <c r="AE1476" s="78"/>
      <c r="AG1476" s="94" t="str">
        <f t="shared" si="315"/>
        <v>≤60</v>
      </c>
      <c r="AH1476" s="94">
        <f t="shared" ca="1" si="316"/>
        <v>29</v>
      </c>
      <c r="AI1476" s="95">
        <f t="shared" si="311"/>
        <v>0</v>
      </c>
      <c r="AJ1476" s="95">
        <f t="shared" si="312"/>
        <v>0</v>
      </c>
      <c r="AK1476" s="96">
        <f t="shared" ref="AK1476:AK1501" si="320">ROUND(J1476*1.13,0)</f>
        <v>0</v>
      </c>
      <c r="AL1476" s="96">
        <f t="shared" ref="AL1476:AL1501" si="321">ROUND(J1476*1.45,0)</f>
        <v>0</v>
      </c>
    </row>
    <row r="1477" spans="2:38" s="97" customFormat="1" ht="39.6" x14ac:dyDescent="0.3">
      <c r="B1477" s="79">
        <f t="shared" si="309"/>
        <v>1474</v>
      </c>
      <c r="C1477" s="79"/>
      <c r="D1477" s="80" t="s">
        <v>95</v>
      </c>
      <c r="E1477" s="80"/>
      <c r="F1477" s="81"/>
      <c r="G1477" s="82" t="str">
        <f t="shared" si="310"/>
        <v xml:space="preserve">Группа от QF </v>
      </c>
      <c r="H1477" s="83"/>
      <c r="I1477" s="83"/>
      <c r="J1477" s="133"/>
      <c r="K1477" s="84"/>
      <c r="L1477" s="85"/>
      <c r="M1477" s="85"/>
      <c r="N1477" s="86"/>
      <c r="O1477" s="80"/>
      <c r="P1477" s="87"/>
      <c r="Q1477" s="88" t="str">
        <f t="shared" si="317"/>
        <v xml:space="preserve"> </v>
      </c>
      <c r="R1477" s="89"/>
      <c r="S1477" s="90" t="str">
        <f t="shared" si="318"/>
        <v xml:space="preserve"> </v>
      </c>
      <c r="T1477" s="90"/>
      <c r="U1477" s="90"/>
      <c r="V1477" s="90"/>
      <c r="W1477" s="90"/>
      <c r="X1477" s="87" t="s">
        <v>75</v>
      </c>
      <c r="Y1477" s="76"/>
      <c r="Z1477" s="91">
        <f t="shared" si="313"/>
        <v>0</v>
      </c>
      <c r="AA1477" s="88" t="str">
        <f t="shared" si="319"/>
        <v xml:space="preserve"> </v>
      </c>
      <c r="AB1477" s="91" t="str">
        <f t="shared" si="314"/>
        <v xml:space="preserve"> </v>
      </c>
      <c r="AC1477" s="78"/>
      <c r="AD1477" s="78"/>
      <c r="AE1477" s="78"/>
      <c r="AG1477" s="94" t="str">
        <f t="shared" si="315"/>
        <v>≤60</v>
      </c>
      <c r="AH1477" s="94">
        <f t="shared" ca="1" si="316"/>
        <v>25</v>
      </c>
      <c r="AI1477" s="95">
        <f t="shared" si="311"/>
        <v>0</v>
      </c>
      <c r="AJ1477" s="95">
        <f t="shared" si="312"/>
        <v>0</v>
      </c>
      <c r="AK1477" s="96">
        <f t="shared" si="320"/>
        <v>0</v>
      </c>
      <c r="AL1477" s="96">
        <f t="shared" si="321"/>
        <v>0</v>
      </c>
    </row>
    <row r="1478" spans="2:38" s="97" customFormat="1" ht="39.6" x14ac:dyDescent="0.3">
      <c r="B1478" s="79">
        <f t="shared" ref="B1478:B1501" si="322">(IF(B1476+B1477=0,(B1475+1),(IF(B1477=0,(B1476+1),B1477+1))))</f>
        <v>1475</v>
      </c>
      <c r="C1478" s="79"/>
      <c r="D1478" s="80" t="s">
        <v>95</v>
      </c>
      <c r="E1478" s="80"/>
      <c r="F1478" s="81"/>
      <c r="G1478" s="82" t="str">
        <f t="shared" si="310"/>
        <v xml:space="preserve">Группа от QF </v>
      </c>
      <c r="H1478" s="83"/>
      <c r="I1478" s="83"/>
      <c r="J1478" s="133"/>
      <c r="K1478" s="84"/>
      <c r="L1478" s="85"/>
      <c r="M1478" s="85"/>
      <c r="N1478" s="86"/>
      <c r="O1478" s="80"/>
      <c r="P1478" s="87"/>
      <c r="Q1478" s="88" t="str">
        <f t="shared" si="317"/>
        <v xml:space="preserve"> </v>
      </c>
      <c r="R1478" s="89"/>
      <c r="S1478" s="90" t="str">
        <f t="shared" si="318"/>
        <v xml:space="preserve"> </v>
      </c>
      <c r="T1478" s="90"/>
      <c r="U1478" s="90"/>
      <c r="V1478" s="90"/>
      <c r="W1478" s="90"/>
      <c r="X1478" s="87" t="s">
        <v>75</v>
      </c>
      <c r="Y1478" s="76"/>
      <c r="Z1478" s="91">
        <f t="shared" si="313"/>
        <v>0</v>
      </c>
      <c r="AA1478" s="88" t="str">
        <f t="shared" si="319"/>
        <v xml:space="preserve"> </v>
      </c>
      <c r="AB1478" s="91" t="str">
        <f t="shared" si="314"/>
        <v xml:space="preserve"> </v>
      </c>
      <c r="AC1478" s="78"/>
      <c r="AD1478" s="78"/>
      <c r="AE1478" s="78"/>
      <c r="AG1478" s="94" t="str">
        <f t="shared" si="315"/>
        <v>≤60</v>
      </c>
      <c r="AH1478" s="94">
        <f t="shared" ca="1" si="316"/>
        <v>20</v>
      </c>
      <c r="AI1478" s="95">
        <f t="shared" si="311"/>
        <v>0</v>
      </c>
      <c r="AJ1478" s="95">
        <f t="shared" si="312"/>
        <v>0</v>
      </c>
      <c r="AK1478" s="96">
        <f t="shared" si="320"/>
        <v>0</v>
      </c>
      <c r="AL1478" s="96">
        <f t="shared" si="321"/>
        <v>0</v>
      </c>
    </row>
    <row r="1479" spans="2:38" s="97" customFormat="1" ht="39.6" x14ac:dyDescent="0.3">
      <c r="B1479" s="79">
        <f t="shared" si="322"/>
        <v>1476</v>
      </c>
      <c r="C1479" s="79"/>
      <c r="D1479" s="80" t="s">
        <v>95</v>
      </c>
      <c r="E1479" s="80"/>
      <c r="F1479" s="81"/>
      <c r="G1479" s="82" t="str">
        <f t="shared" si="310"/>
        <v xml:space="preserve">Группа от QF </v>
      </c>
      <c r="H1479" s="83"/>
      <c r="I1479" s="83"/>
      <c r="J1479" s="133"/>
      <c r="K1479" s="84"/>
      <c r="L1479" s="85"/>
      <c r="M1479" s="85"/>
      <c r="N1479" s="86"/>
      <c r="O1479" s="80"/>
      <c r="P1479" s="87"/>
      <c r="Q1479" s="88" t="str">
        <f t="shared" si="317"/>
        <v xml:space="preserve"> </v>
      </c>
      <c r="R1479" s="89"/>
      <c r="S1479" s="90" t="str">
        <f t="shared" si="318"/>
        <v xml:space="preserve"> </v>
      </c>
      <c r="T1479" s="90"/>
      <c r="U1479" s="90"/>
      <c r="V1479" s="90"/>
      <c r="W1479" s="90"/>
      <c r="X1479" s="87" t="s">
        <v>75</v>
      </c>
      <c r="Y1479" s="76"/>
      <c r="Z1479" s="91">
        <f t="shared" si="313"/>
        <v>0</v>
      </c>
      <c r="AA1479" s="88" t="str">
        <f t="shared" si="319"/>
        <v xml:space="preserve"> </v>
      </c>
      <c r="AB1479" s="91" t="str">
        <f t="shared" si="314"/>
        <v xml:space="preserve"> </v>
      </c>
      <c r="AC1479" s="78"/>
      <c r="AD1479" s="78"/>
      <c r="AE1479" s="78"/>
      <c r="AG1479" s="94" t="str">
        <f t="shared" si="315"/>
        <v>≤60</v>
      </c>
      <c r="AH1479" s="94">
        <f t="shared" ca="1" si="316"/>
        <v>28</v>
      </c>
      <c r="AI1479" s="95">
        <f t="shared" si="311"/>
        <v>0</v>
      </c>
      <c r="AJ1479" s="95">
        <f t="shared" si="312"/>
        <v>0</v>
      </c>
      <c r="AK1479" s="96">
        <f t="shared" si="320"/>
        <v>0</v>
      </c>
      <c r="AL1479" s="96">
        <f t="shared" si="321"/>
        <v>0</v>
      </c>
    </row>
    <row r="1480" spans="2:38" s="97" customFormat="1" ht="39.6" x14ac:dyDescent="0.3">
      <c r="B1480" s="79">
        <f t="shared" si="322"/>
        <v>1477</v>
      </c>
      <c r="C1480" s="79"/>
      <c r="D1480" s="80" t="s">
        <v>95</v>
      </c>
      <c r="E1480" s="80"/>
      <c r="F1480" s="81"/>
      <c r="G1480" s="82" t="str">
        <f t="shared" si="310"/>
        <v xml:space="preserve">Группа от QF </v>
      </c>
      <c r="H1480" s="83"/>
      <c r="I1480" s="83"/>
      <c r="J1480" s="133"/>
      <c r="K1480" s="84"/>
      <c r="L1480" s="85"/>
      <c r="M1480" s="85"/>
      <c r="N1480" s="86"/>
      <c r="O1480" s="80"/>
      <c r="P1480" s="87"/>
      <c r="Q1480" s="88" t="str">
        <f t="shared" si="317"/>
        <v xml:space="preserve"> </v>
      </c>
      <c r="R1480" s="89"/>
      <c r="S1480" s="90" t="str">
        <f t="shared" si="318"/>
        <v xml:space="preserve"> </v>
      </c>
      <c r="T1480" s="90"/>
      <c r="U1480" s="90"/>
      <c r="V1480" s="90"/>
      <c r="W1480" s="90"/>
      <c r="X1480" s="87" t="s">
        <v>75</v>
      </c>
      <c r="Y1480" s="76"/>
      <c r="Z1480" s="91">
        <f t="shared" si="313"/>
        <v>0</v>
      </c>
      <c r="AA1480" s="88" t="str">
        <f t="shared" si="319"/>
        <v xml:space="preserve"> </v>
      </c>
      <c r="AB1480" s="91" t="str">
        <f t="shared" si="314"/>
        <v xml:space="preserve"> </v>
      </c>
      <c r="AC1480" s="78"/>
      <c r="AD1480" s="78"/>
      <c r="AE1480" s="78"/>
      <c r="AG1480" s="94" t="str">
        <f t="shared" si="315"/>
        <v>≤60</v>
      </c>
      <c r="AH1480" s="94">
        <f t="shared" ca="1" si="316"/>
        <v>23</v>
      </c>
      <c r="AI1480" s="95">
        <f t="shared" si="311"/>
        <v>0</v>
      </c>
      <c r="AJ1480" s="95">
        <f t="shared" si="312"/>
        <v>0</v>
      </c>
      <c r="AK1480" s="96">
        <f t="shared" si="320"/>
        <v>0</v>
      </c>
      <c r="AL1480" s="96">
        <f t="shared" si="321"/>
        <v>0</v>
      </c>
    </row>
    <row r="1481" spans="2:38" s="97" customFormat="1" ht="39.6" x14ac:dyDescent="0.3">
      <c r="B1481" s="79">
        <f t="shared" si="322"/>
        <v>1478</v>
      </c>
      <c r="C1481" s="79"/>
      <c r="D1481" s="80" t="s">
        <v>95</v>
      </c>
      <c r="E1481" s="80"/>
      <c r="F1481" s="81"/>
      <c r="G1481" s="82" t="str">
        <f t="shared" si="310"/>
        <v xml:space="preserve">Группа от QF </v>
      </c>
      <c r="H1481" s="83"/>
      <c r="I1481" s="83"/>
      <c r="J1481" s="133"/>
      <c r="K1481" s="84"/>
      <c r="L1481" s="85"/>
      <c r="M1481" s="85"/>
      <c r="N1481" s="86"/>
      <c r="O1481" s="80"/>
      <c r="P1481" s="87"/>
      <c r="Q1481" s="88" t="str">
        <f t="shared" si="317"/>
        <v xml:space="preserve"> </v>
      </c>
      <c r="R1481" s="89"/>
      <c r="S1481" s="90" t="str">
        <f t="shared" si="318"/>
        <v xml:space="preserve"> </v>
      </c>
      <c r="T1481" s="90"/>
      <c r="U1481" s="90"/>
      <c r="V1481" s="90"/>
      <c r="W1481" s="90"/>
      <c r="X1481" s="87" t="s">
        <v>75</v>
      </c>
      <c r="Y1481" s="76"/>
      <c r="Z1481" s="91">
        <f t="shared" si="313"/>
        <v>0</v>
      </c>
      <c r="AA1481" s="88" t="str">
        <f t="shared" si="319"/>
        <v xml:space="preserve"> </v>
      </c>
      <c r="AB1481" s="91" t="str">
        <f t="shared" si="314"/>
        <v xml:space="preserve"> </v>
      </c>
      <c r="AC1481" s="78"/>
      <c r="AD1481" s="78"/>
      <c r="AE1481" s="78"/>
      <c r="AG1481" s="94" t="str">
        <f t="shared" si="315"/>
        <v>≤60</v>
      </c>
      <c r="AH1481" s="94">
        <f t="shared" ca="1" si="316"/>
        <v>47</v>
      </c>
      <c r="AI1481" s="95">
        <f t="shared" si="311"/>
        <v>0</v>
      </c>
      <c r="AJ1481" s="95">
        <f t="shared" si="312"/>
        <v>0</v>
      </c>
      <c r="AK1481" s="96">
        <f t="shared" si="320"/>
        <v>0</v>
      </c>
      <c r="AL1481" s="96">
        <f t="shared" si="321"/>
        <v>0</v>
      </c>
    </row>
    <row r="1482" spans="2:38" s="97" customFormat="1" ht="39.6" x14ac:dyDescent="0.3">
      <c r="B1482" s="79">
        <f t="shared" si="322"/>
        <v>1479</v>
      </c>
      <c r="C1482" s="79"/>
      <c r="D1482" s="80" t="s">
        <v>95</v>
      </c>
      <c r="E1482" s="80"/>
      <c r="F1482" s="81"/>
      <c r="G1482" s="82" t="str">
        <f t="shared" si="310"/>
        <v xml:space="preserve">Группа от QF </v>
      </c>
      <c r="H1482" s="83"/>
      <c r="I1482" s="83"/>
      <c r="J1482" s="133"/>
      <c r="K1482" s="84"/>
      <c r="L1482" s="85"/>
      <c r="M1482" s="85"/>
      <c r="N1482" s="86"/>
      <c r="O1482" s="80"/>
      <c r="P1482" s="87"/>
      <c r="Q1482" s="88" t="str">
        <f t="shared" si="317"/>
        <v xml:space="preserve"> </v>
      </c>
      <c r="R1482" s="89"/>
      <c r="S1482" s="90" t="str">
        <f t="shared" si="318"/>
        <v xml:space="preserve"> </v>
      </c>
      <c r="T1482" s="90"/>
      <c r="U1482" s="90"/>
      <c r="V1482" s="90"/>
      <c r="W1482" s="90"/>
      <c r="X1482" s="87" t="s">
        <v>75</v>
      </c>
      <c r="Y1482" s="76"/>
      <c r="Z1482" s="91">
        <f t="shared" si="313"/>
        <v>0</v>
      </c>
      <c r="AA1482" s="88" t="str">
        <f t="shared" si="319"/>
        <v xml:space="preserve"> </v>
      </c>
      <c r="AB1482" s="91" t="str">
        <f t="shared" si="314"/>
        <v xml:space="preserve"> </v>
      </c>
      <c r="AC1482" s="78"/>
      <c r="AD1482" s="78"/>
      <c r="AE1482" s="78"/>
      <c r="AG1482" s="94" t="str">
        <f t="shared" si="315"/>
        <v>≤60</v>
      </c>
      <c r="AH1482" s="94">
        <f t="shared" ca="1" si="316"/>
        <v>26</v>
      </c>
      <c r="AI1482" s="95">
        <f t="shared" si="311"/>
        <v>0</v>
      </c>
      <c r="AJ1482" s="95">
        <f t="shared" si="312"/>
        <v>0</v>
      </c>
      <c r="AK1482" s="96">
        <f t="shared" si="320"/>
        <v>0</v>
      </c>
      <c r="AL1482" s="96">
        <f t="shared" si="321"/>
        <v>0</v>
      </c>
    </row>
    <row r="1483" spans="2:38" s="97" customFormat="1" ht="39.6" x14ac:dyDescent="0.3">
      <c r="B1483" s="79">
        <f t="shared" si="322"/>
        <v>1480</v>
      </c>
      <c r="C1483" s="79"/>
      <c r="D1483" s="80" t="s">
        <v>95</v>
      </c>
      <c r="E1483" s="80"/>
      <c r="F1483" s="81"/>
      <c r="G1483" s="82" t="str">
        <f t="shared" si="310"/>
        <v xml:space="preserve">Группа от QF </v>
      </c>
      <c r="H1483" s="83"/>
      <c r="I1483" s="83"/>
      <c r="J1483" s="133"/>
      <c r="K1483" s="84"/>
      <c r="L1483" s="85"/>
      <c r="M1483" s="85"/>
      <c r="N1483" s="86"/>
      <c r="O1483" s="80"/>
      <c r="P1483" s="87"/>
      <c r="Q1483" s="88" t="str">
        <f t="shared" si="317"/>
        <v xml:space="preserve"> </v>
      </c>
      <c r="R1483" s="89"/>
      <c r="S1483" s="90" t="str">
        <f t="shared" si="318"/>
        <v xml:space="preserve"> </v>
      </c>
      <c r="T1483" s="90"/>
      <c r="U1483" s="90"/>
      <c r="V1483" s="90"/>
      <c r="W1483" s="90"/>
      <c r="X1483" s="87" t="s">
        <v>75</v>
      </c>
      <c r="Y1483" s="76"/>
      <c r="Z1483" s="91">
        <f t="shared" si="313"/>
        <v>0</v>
      </c>
      <c r="AA1483" s="88" t="str">
        <f t="shared" si="319"/>
        <v xml:space="preserve"> </v>
      </c>
      <c r="AB1483" s="91" t="str">
        <f t="shared" si="314"/>
        <v xml:space="preserve"> </v>
      </c>
      <c r="AC1483" s="78"/>
      <c r="AD1483" s="78"/>
      <c r="AE1483" s="78"/>
      <c r="AG1483" s="94" t="str">
        <f t="shared" si="315"/>
        <v>≤60</v>
      </c>
      <c r="AH1483" s="94">
        <f t="shared" ca="1" si="316"/>
        <v>23</v>
      </c>
      <c r="AI1483" s="95">
        <f t="shared" si="311"/>
        <v>0</v>
      </c>
      <c r="AJ1483" s="95">
        <f t="shared" si="312"/>
        <v>0</v>
      </c>
      <c r="AK1483" s="96">
        <f t="shared" si="320"/>
        <v>0</v>
      </c>
      <c r="AL1483" s="96">
        <f t="shared" si="321"/>
        <v>0</v>
      </c>
    </row>
    <row r="1484" spans="2:38" s="97" customFormat="1" ht="39.6" x14ac:dyDescent="0.3">
      <c r="B1484" s="79">
        <f t="shared" si="322"/>
        <v>1481</v>
      </c>
      <c r="C1484" s="79"/>
      <c r="D1484" s="80" t="s">
        <v>95</v>
      </c>
      <c r="E1484" s="80"/>
      <c r="F1484" s="81"/>
      <c r="G1484" s="82" t="str">
        <f t="shared" si="310"/>
        <v xml:space="preserve">Группа от QF </v>
      </c>
      <c r="H1484" s="83"/>
      <c r="I1484" s="83"/>
      <c r="J1484" s="133"/>
      <c r="K1484" s="84"/>
      <c r="L1484" s="85"/>
      <c r="M1484" s="85"/>
      <c r="N1484" s="86"/>
      <c r="O1484" s="80"/>
      <c r="P1484" s="87"/>
      <c r="Q1484" s="88" t="str">
        <f t="shared" si="317"/>
        <v xml:space="preserve"> </v>
      </c>
      <c r="R1484" s="89"/>
      <c r="S1484" s="90" t="str">
        <f t="shared" si="318"/>
        <v xml:space="preserve"> </v>
      </c>
      <c r="T1484" s="90"/>
      <c r="U1484" s="90"/>
      <c r="V1484" s="90"/>
      <c r="W1484" s="90"/>
      <c r="X1484" s="87" t="s">
        <v>75</v>
      </c>
      <c r="Y1484" s="76"/>
      <c r="Z1484" s="91">
        <f t="shared" si="313"/>
        <v>0</v>
      </c>
      <c r="AA1484" s="88" t="str">
        <f t="shared" si="319"/>
        <v xml:space="preserve"> </v>
      </c>
      <c r="AB1484" s="91" t="str">
        <f t="shared" si="314"/>
        <v xml:space="preserve"> </v>
      </c>
      <c r="AC1484" s="78"/>
      <c r="AD1484" s="78"/>
      <c r="AE1484" s="78"/>
      <c r="AG1484" s="94" t="str">
        <f t="shared" si="315"/>
        <v>≤60</v>
      </c>
      <c r="AH1484" s="94">
        <f t="shared" ca="1" si="316"/>
        <v>24</v>
      </c>
      <c r="AI1484" s="95">
        <f t="shared" si="311"/>
        <v>0</v>
      </c>
      <c r="AJ1484" s="95">
        <f t="shared" si="312"/>
        <v>0</v>
      </c>
      <c r="AK1484" s="96">
        <f t="shared" si="320"/>
        <v>0</v>
      </c>
      <c r="AL1484" s="96">
        <f t="shared" si="321"/>
        <v>0</v>
      </c>
    </row>
    <row r="1485" spans="2:38" s="97" customFormat="1" ht="39.6" x14ac:dyDescent="0.3">
      <c r="B1485" s="79">
        <f t="shared" si="322"/>
        <v>1482</v>
      </c>
      <c r="C1485" s="79"/>
      <c r="D1485" s="80" t="s">
        <v>95</v>
      </c>
      <c r="E1485" s="80"/>
      <c r="F1485" s="81"/>
      <c r="G1485" s="82" t="str">
        <f t="shared" ref="G1485:G1501" si="323">CONCATENATE(D1485," ",F1485,E1485)</f>
        <v xml:space="preserve">Группа от QF </v>
      </c>
      <c r="H1485" s="83"/>
      <c r="I1485" s="83"/>
      <c r="J1485" s="133"/>
      <c r="K1485" s="84"/>
      <c r="L1485" s="85"/>
      <c r="M1485" s="85"/>
      <c r="N1485" s="86"/>
      <c r="O1485" s="80"/>
      <c r="P1485" s="87"/>
      <c r="Q1485" s="88" t="str">
        <f t="shared" si="317"/>
        <v xml:space="preserve"> </v>
      </c>
      <c r="R1485" s="89"/>
      <c r="S1485" s="90" t="str">
        <f t="shared" si="318"/>
        <v xml:space="preserve"> </v>
      </c>
      <c r="T1485" s="90"/>
      <c r="U1485" s="90"/>
      <c r="V1485" s="90"/>
      <c r="W1485" s="90"/>
      <c r="X1485" s="87" t="s">
        <v>75</v>
      </c>
      <c r="Y1485" s="76"/>
      <c r="Z1485" s="91">
        <f t="shared" si="313"/>
        <v>0</v>
      </c>
      <c r="AA1485" s="88" t="str">
        <f t="shared" si="319"/>
        <v xml:space="preserve"> </v>
      </c>
      <c r="AB1485" s="91" t="str">
        <f t="shared" si="314"/>
        <v xml:space="preserve"> </v>
      </c>
      <c r="AC1485" s="78"/>
      <c r="AD1485" s="78"/>
      <c r="AE1485" s="78"/>
      <c r="AG1485" s="94" t="str">
        <f t="shared" si="315"/>
        <v>≤60</v>
      </c>
      <c r="AH1485" s="94">
        <f t="shared" ca="1" si="316"/>
        <v>33</v>
      </c>
      <c r="AI1485" s="95">
        <f t="shared" si="311"/>
        <v>0</v>
      </c>
      <c r="AJ1485" s="95">
        <f t="shared" si="312"/>
        <v>0</v>
      </c>
      <c r="AK1485" s="96">
        <f t="shared" si="320"/>
        <v>0</v>
      </c>
      <c r="AL1485" s="96">
        <f t="shared" si="321"/>
        <v>0</v>
      </c>
    </row>
    <row r="1486" spans="2:38" s="97" customFormat="1" ht="39.6" x14ac:dyDescent="0.3">
      <c r="B1486" s="79">
        <f t="shared" si="322"/>
        <v>1483</v>
      </c>
      <c r="C1486" s="79"/>
      <c r="D1486" s="80" t="s">
        <v>95</v>
      </c>
      <c r="E1486" s="80"/>
      <c r="F1486" s="81"/>
      <c r="G1486" s="82" t="str">
        <f t="shared" si="323"/>
        <v xml:space="preserve">Группа от QF </v>
      </c>
      <c r="H1486" s="83"/>
      <c r="I1486" s="83"/>
      <c r="J1486" s="133"/>
      <c r="K1486" s="84"/>
      <c r="L1486" s="85"/>
      <c r="M1486" s="85"/>
      <c r="N1486" s="86"/>
      <c r="O1486" s="80"/>
      <c r="P1486" s="87"/>
      <c r="Q1486" s="88" t="str">
        <f t="shared" si="317"/>
        <v xml:space="preserve"> </v>
      </c>
      <c r="R1486" s="89"/>
      <c r="S1486" s="90" t="str">
        <f t="shared" si="318"/>
        <v xml:space="preserve"> </v>
      </c>
      <c r="T1486" s="90"/>
      <c r="U1486" s="90"/>
      <c r="V1486" s="90"/>
      <c r="W1486" s="90"/>
      <c r="X1486" s="87" t="s">
        <v>75</v>
      </c>
      <c r="Y1486" s="76"/>
      <c r="Z1486" s="91">
        <f t="shared" si="313"/>
        <v>0</v>
      </c>
      <c r="AA1486" s="88" t="str">
        <f t="shared" si="319"/>
        <v xml:space="preserve"> </v>
      </c>
      <c r="AB1486" s="91" t="str">
        <f t="shared" si="314"/>
        <v xml:space="preserve"> </v>
      </c>
      <c r="AC1486" s="78"/>
      <c r="AD1486" s="78"/>
      <c r="AE1486" s="78"/>
      <c r="AG1486" s="94" t="str">
        <f t="shared" si="315"/>
        <v>≤60</v>
      </c>
      <c r="AH1486" s="94">
        <f t="shared" ca="1" si="316"/>
        <v>40</v>
      </c>
      <c r="AI1486" s="95">
        <f t="shared" ref="AI1486:AI1501" si="324">IF(R1486=$AC$1,J1486*3,IF(R1486=$AD$1,J1486*5,IF(R1486=$AE$1,J1486*8,IF(R1486=$AF$1,J1486*12,0))))</f>
        <v>0</v>
      </c>
      <c r="AJ1486" s="95">
        <f t="shared" ref="AJ1486:AJ1501" si="325">IF(R1486=$AC$1,J1486*5,IF(R1486=$AD$1,J1486*10,IF(R1486=$AE$1,J1486*10,IF(R1486=$AF$1,J1486*0,0))))</f>
        <v>0</v>
      </c>
      <c r="AK1486" s="96">
        <f t="shared" si="320"/>
        <v>0</v>
      </c>
      <c r="AL1486" s="96">
        <f t="shared" si="321"/>
        <v>0</v>
      </c>
    </row>
    <row r="1487" spans="2:38" s="97" customFormat="1" ht="39.6" x14ac:dyDescent="0.3">
      <c r="B1487" s="79">
        <f t="shared" si="322"/>
        <v>1484</v>
      </c>
      <c r="C1487" s="79"/>
      <c r="D1487" s="80" t="s">
        <v>95</v>
      </c>
      <c r="E1487" s="80"/>
      <c r="F1487" s="81"/>
      <c r="G1487" s="82" t="str">
        <f t="shared" si="323"/>
        <v xml:space="preserve">Группа от QF </v>
      </c>
      <c r="H1487" s="83"/>
      <c r="I1487" s="83"/>
      <c r="J1487" s="133"/>
      <c r="K1487" s="84"/>
      <c r="L1487" s="85"/>
      <c r="M1487" s="85"/>
      <c r="N1487" s="86"/>
      <c r="O1487" s="80"/>
      <c r="P1487" s="87"/>
      <c r="Q1487" s="88" t="str">
        <f t="shared" si="317"/>
        <v xml:space="preserve"> </v>
      </c>
      <c r="R1487" s="89"/>
      <c r="S1487" s="90" t="str">
        <f t="shared" si="318"/>
        <v xml:space="preserve"> </v>
      </c>
      <c r="T1487" s="90"/>
      <c r="U1487" s="90"/>
      <c r="V1487" s="90"/>
      <c r="W1487" s="90"/>
      <c r="X1487" s="87" t="s">
        <v>75</v>
      </c>
      <c r="Y1487" s="76"/>
      <c r="Z1487" s="91">
        <f t="shared" si="313"/>
        <v>0</v>
      </c>
      <c r="AA1487" s="88" t="str">
        <f t="shared" si="319"/>
        <v xml:space="preserve"> </v>
      </c>
      <c r="AB1487" s="91" t="str">
        <f t="shared" si="314"/>
        <v xml:space="preserve"> </v>
      </c>
      <c r="AC1487" s="78"/>
      <c r="AD1487" s="78"/>
      <c r="AE1487" s="78"/>
      <c r="AG1487" s="94" t="str">
        <f t="shared" si="315"/>
        <v>≤60</v>
      </c>
      <c r="AH1487" s="94">
        <f t="shared" ca="1" si="316"/>
        <v>40</v>
      </c>
      <c r="AI1487" s="95">
        <f t="shared" si="324"/>
        <v>0</v>
      </c>
      <c r="AJ1487" s="95">
        <f t="shared" si="325"/>
        <v>0</v>
      </c>
      <c r="AK1487" s="96">
        <f t="shared" si="320"/>
        <v>0</v>
      </c>
      <c r="AL1487" s="96">
        <f t="shared" si="321"/>
        <v>0</v>
      </c>
    </row>
    <row r="1488" spans="2:38" s="97" customFormat="1" ht="39.6" x14ac:dyDescent="0.3">
      <c r="B1488" s="79">
        <f t="shared" si="322"/>
        <v>1485</v>
      </c>
      <c r="C1488" s="79"/>
      <c r="D1488" s="80" t="s">
        <v>95</v>
      </c>
      <c r="E1488" s="80"/>
      <c r="F1488" s="81"/>
      <c r="G1488" s="82" t="str">
        <f t="shared" si="323"/>
        <v xml:space="preserve">Группа от QF </v>
      </c>
      <c r="H1488" s="83"/>
      <c r="I1488" s="83"/>
      <c r="J1488" s="133"/>
      <c r="K1488" s="84"/>
      <c r="L1488" s="85"/>
      <c r="M1488" s="85"/>
      <c r="N1488" s="86"/>
      <c r="O1488" s="80"/>
      <c r="P1488" s="87"/>
      <c r="Q1488" s="88" t="str">
        <f t="shared" si="317"/>
        <v xml:space="preserve"> </v>
      </c>
      <c r="R1488" s="89"/>
      <c r="S1488" s="90" t="str">
        <f t="shared" si="318"/>
        <v xml:space="preserve"> </v>
      </c>
      <c r="T1488" s="90"/>
      <c r="U1488" s="90"/>
      <c r="V1488" s="90"/>
      <c r="W1488" s="90"/>
      <c r="X1488" s="87" t="s">
        <v>75</v>
      </c>
      <c r="Y1488" s="76"/>
      <c r="Z1488" s="91">
        <f t="shared" si="313"/>
        <v>0</v>
      </c>
      <c r="AA1488" s="88" t="str">
        <f t="shared" si="319"/>
        <v xml:space="preserve"> </v>
      </c>
      <c r="AB1488" s="91" t="str">
        <f t="shared" si="314"/>
        <v xml:space="preserve"> </v>
      </c>
      <c r="AC1488" s="78"/>
      <c r="AD1488" s="78"/>
      <c r="AE1488" s="78"/>
      <c r="AG1488" s="94" t="str">
        <f t="shared" si="315"/>
        <v>≤60</v>
      </c>
      <c r="AH1488" s="94">
        <f t="shared" ca="1" si="316"/>
        <v>36</v>
      </c>
      <c r="AI1488" s="95">
        <f t="shared" si="324"/>
        <v>0</v>
      </c>
      <c r="AJ1488" s="95">
        <f t="shared" si="325"/>
        <v>0</v>
      </c>
      <c r="AK1488" s="96">
        <f t="shared" si="320"/>
        <v>0</v>
      </c>
      <c r="AL1488" s="96">
        <f t="shared" si="321"/>
        <v>0</v>
      </c>
    </row>
    <row r="1489" spans="2:38" s="97" customFormat="1" ht="39.6" x14ac:dyDescent="0.3">
      <c r="B1489" s="79">
        <f t="shared" si="322"/>
        <v>1486</v>
      </c>
      <c r="C1489" s="79"/>
      <c r="D1489" s="80" t="s">
        <v>95</v>
      </c>
      <c r="E1489" s="80"/>
      <c r="F1489" s="81"/>
      <c r="G1489" s="82" t="str">
        <f t="shared" si="323"/>
        <v xml:space="preserve">Группа от QF </v>
      </c>
      <c r="H1489" s="83"/>
      <c r="I1489" s="83"/>
      <c r="J1489" s="133"/>
      <c r="K1489" s="84"/>
      <c r="L1489" s="85"/>
      <c r="M1489" s="85"/>
      <c r="N1489" s="86"/>
      <c r="O1489" s="80"/>
      <c r="P1489" s="87"/>
      <c r="Q1489" s="88" t="str">
        <f t="shared" si="317"/>
        <v xml:space="preserve"> </v>
      </c>
      <c r="R1489" s="89"/>
      <c r="S1489" s="90" t="str">
        <f t="shared" si="318"/>
        <v xml:space="preserve"> </v>
      </c>
      <c r="T1489" s="90"/>
      <c r="U1489" s="90"/>
      <c r="V1489" s="90"/>
      <c r="W1489" s="90"/>
      <c r="X1489" s="87" t="s">
        <v>75</v>
      </c>
      <c r="Y1489" s="76"/>
      <c r="Z1489" s="91">
        <f t="shared" si="313"/>
        <v>0</v>
      </c>
      <c r="AA1489" s="88" t="str">
        <f t="shared" si="319"/>
        <v xml:space="preserve"> </v>
      </c>
      <c r="AB1489" s="91" t="str">
        <f t="shared" si="314"/>
        <v xml:space="preserve"> </v>
      </c>
      <c r="AC1489" s="78"/>
      <c r="AD1489" s="78"/>
      <c r="AE1489" s="78"/>
      <c r="AG1489" s="94" t="str">
        <f t="shared" si="315"/>
        <v>≤60</v>
      </c>
      <c r="AH1489" s="94">
        <f t="shared" ca="1" si="316"/>
        <v>37</v>
      </c>
      <c r="AI1489" s="95">
        <f t="shared" si="324"/>
        <v>0</v>
      </c>
      <c r="AJ1489" s="95">
        <f t="shared" si="325"/>
        <v>0</v>
      </c>
      <c r="AK1489" s="96">
        <f t="shared" si="320"/>
        <v>0</v>
      </c>
      <c r="AL1489" s="96">
        <f t="shared" si="321"/>
        <v>0</v>
      </c>
    </row>
    <row r="1490" spans="2:38" s="97" customFormat="1" ht="39.6" x14ac:dyDescent="0.3">
      <c r="B1490" s="79">
        <f t="shared" si="322"/>
        <v>1487</v>
      </c>
      <c r="C1490" s="79"/>
      <c r="D1490" s="80" t="s">
        <v>95</v>
      </c>
      <c r="E1490" s="80"/>
      <c r="F1490" s="81"/>
      <c r="G1490" s="82" t="str">
        <f t="shared" si="323"/>
        <v xml:space="preserve">Группа от QF </v>
      </c>
      <c r="H1490" s="83"/>
      <c r="I1490" s="83"/>
      <c r="J1490" s="133"/>
      <c r="K1490" s="84"/>
      <c r="L1490" s="85"/>
      <c r="M1490" s="85"/>
      <c r="N1490" s="86"/>
      <c r="O1490" s="80"/>
      <c r="P1490" s="87"/>
      <c r="Q1490" s="88" t="str">
        <f t="shared" si="317"/>
        <v xml:space="preserve"> </v>
      </c>
      <c r="R1490" s="89"/>
      <c r="S1490" s="90" t="str">
        <f t="shared" si="318"/>
        <v xml:space="preserve"> </v>
      </c>
      <c r="T1490" s="90"/>
      <c r="U1490" s="90"/>
      <c r="V1490" s="90"/>
      <c r="W1490" s="90"/>
      <c r="X1490" s="87" t="s">
        <v>75</v>
      </c>
      <c r="Y1490" s="76"/>
      <c r="Z1490" s="91">
        <f t="shared" si="313"/>
        <v>0</v>
      </c>
      <c r="AA1490" s="88" t="str">
        <f t="shared" si="319"/>
        <v xml:space="preserve"> </v>
      </c>
      <c r="AB1490" s="91" t="str">
        <f t="shared" si="314"/>
        <v xml:space="preserve"> </v>
      </c>
      <c r="AC1490" s="78"/>
      <c r="AD1490" s="78"/>
      <c r="AE1490" s="78"/>
      <c r="AG1490" s="94" t="str">
        <f t="shared" si="315"/>
        <v>≤60</v>
      </c>
      <c r="AH1490" s="94">
        <f t="shared" ca="1" si="316"/>
        <v>43</v>
      </c>
      <c r="AI1490" s="95">
        <f t="shared" si="324"/>
        <v>0</v>
      </c>
      <c r="AJ1490" s="95">
        <f t="shared" si="325"/>
        <v>0</v>
      </c>
      <c r="AK1490" s="96">
        <f t="shared" si="320"/>
        <v>0</v>
      </c>
      <c r="AL1490" s="96">
        <f t="shared" si="321"/>
        <v>0</v>
      </c>
    </row>
    <row r="1491" spans="2:38" s="97" customFormat="1" ht="39.6" x14ac:dyDescent="0.3">
      <c r="B1491" s="79">
        <f t="shared" si="322"/>
        <v>1488</v>
      </c>
      <c r="C1491" s="79"/>
      <c r="D1491" s="80" t="s">
        <v>95</v>
      </c>
      <c r="E1491" s="80"/>
      <c r="F1491" s="81"/>
      <c r="G1491" s="82" t="str">
        <f t="shared" si="323"/>
        <v xml:space="preserve">Группа от QF </v>
      </c>
      <c r="H1491" s="83"/>
      <c r="I1491" s="83"/>
      <c r="J1491" s="133"/>
      <c r="K1491" s="84"/>
      <c r="L1491" s="85"/>
      <c r="M1491" s="85"/>
      <c r="N1491" s="86"/>
      <c r="O1491" s="80"/>
      <c r="P1491" s="87"/>
      <c r="Q1491" s="88" t="str">
        <f t="shared" si="317"/>
        <v xml:space="preserve"> </v>
      </c>
      <c r="R1491" s="89"/>
      <c r="S1491" s="90" t="str">
        <f t="shared" si="318"/>
        <v xml:space="preserve"> </v>
      </c>
      <c r="T1491" s="90"/>
      <c r="U1491" s="90"/>
      <c r="V1491" s="90"/>
      <c r="W1491" s="90"/>
      <c r="X1491" s="87" t="s">
        <v>75</v>
      </c>
      <c r="Y1491" s="76"/>
      <c r="Z1491" s="91">
        <f t="shared" si="313"/>
        <v>0</v>
      </c>
      <c r="AA1491" s="88" t="str">
        <f t="shared" si="319"/>
        <v xml:space="preserve"> </v>
      </c>
      <c r="AB1491" s="91" t="str">
        <f t="shared" si="314"/>
        <v xml:space="preserve"> </v>
      </c>
      <c r="AC1491" s="78"/>
      <c r="AD1491" s="78"/>
      <c r="AE1491" s="78"/>
      <c r="AG1491" s="94" t="str">
        <f t="shared" si="315"/>
        <v>≤60</v>
      </c>
      <c r="AH1491" s="94">
        <f t="shared" ca="1" si="316"/>
        <v>46</v>
      </c>
      <c r="AI1491" s="95">
        <f t="shared" si="324"/>
        <v>0</v>
      </c>
      <c r="AJ1491" s="95">
        <f t="shared" si="325"/>
        <v>0</v>
      </c>
      <c r="AK1491" s="96">
        <f t="shared" si="320"/>
        <v>0</v>
      </c>
      <c r="AL1491" s="96">
        <f t="shared" si="321"/>
        <v>0</v>
      </c>
    </row>
    <row r="1492" spans="2:38" s="97" customFormat="1" ht="39.6" x14ac:dyDescent="0.3">
      <c r="B1492" s="79">
        <f t="shared" si="322"/>
        <v>1489</v>
      </c>
      <c r="C1492" s="79"/>
      <c r="D1492" s="80" t="s">
        <v>95</v>
      </c>
      <c r="E1492" s="80"/>
      <c r="F1492" s="81"/>
      <c r="G1492" s="82" t="str">
        <f t="shared" si="323"/>
        <v xml:space="preserve">Группа от QF </v>
      </c>
      <c r="H1492" s="83"/>
      <c r="I1492" s="83"/>
      <c r="J1492" s="133"/>
      <c r="K1492" s="84"/>
      <c r="L1492" s="85"/>
      <c r="M1492" s="85"/>
      <c r="N1492" s="86"/>
      <c r="O1492" s="80"/>
      <c r="P1492" s="87"/>
      <c r="Q1492" s="88" t="str">
        <f t="shared" si="317"/>
        <v xml:space="preserve"> </v>
      </c>
      <c r="R1492" s="89"/>
      <c r="S1492" s="90" t="str">
        <f t="shared" si="318"/>
        <v xml:space="preserve"> </v>
      </c>
      <c r="T1492" s="90"/>
      <c r="U1492" s="90"/>
      <c r="V1492" s="90"/>
      <c r="W1492" s="90"/>
      <c r="X1492" s="87" t="s">
        <v>75</v>
      </c>
      <c r="Y1492" s="76"/>
      <c r="Z1492" s="91">
        <f t="shared" si="313"/>
        <v>0</v>
      </c>
      <c r="AA1492" s="88" t="str">
        <f t="shared" si="319"/>
        <v xml:space="preserve"> </v>
      </c>
      <c r="AB1492" s="91" t="str">
        <f t="shared" si="314"/>
        <v xml:space="preserve"> </v>
      </c>
      <c r="AC1492" s="78"/>
      <c r="AD1492" s="78"/>
      <c r="AE1492" s="78"/>
      <c r="AG1492" s="94" t="str">
        <f t="shared" si="315"/>
        <v>≤60</v>
      </c>
      <c r="AH1492" s="94">
        <f t="shared" ca="1" si="316"/>
        <v>34</v>
      </c>
      <c r="AI1492" s="95">
        <f t="shared" si="324"/>
        <v>0</v>
      </c>
      <c r="AJ1492" s="95">
        <f t="shared" si="325"/>
        <v>0</v>
      </c>
      <c r="AK1492" s="96">
        <f t="shared" si="320"/>
        <v>0</v>
      </c>
      <c r="AL1492" s="96">
        <f t="shared" si="321"/>
        <v>0</v>
      </c>
    </row>
    <row r="1493" spans="2:38" s="97" customFormat="1" ht="39.6" x14ac:dyDescent="0.3">
      <c r="B1493" s="79">
        <f t="shared" si="322"/>
        <v>1490</v>
      </c>
      <c r="C1493" s="79"/>
      <c r="D1493" s="80" t="s">
        <v>95</v>
      </c>
      <c r="E1493" s="80"/>
      <c r="F1493" s="81"/>
      <c r="G1493" s="82" t="str">
        <f t="shared" si="323"/>
        <v xml:space="preserve">Группа от QF </v>
      </c>
      <c r="H1493" s="83"/>
      <c r="I1493" s="83"/>
      <c r="J1493" s="133"/>
      <c r="K1493" s="84"/>
      <c r="L1493" s="85"/>
      <c r="M1493" s="85"/>
      <c r="N1493" s="86"/>
      <c r="O1493" s="80"/>
      <c r="P1493" s="87"/>
      <c r="Q1493" s="88" t="str">
        <f t="shared" si="317"/>
        <v xml:space="preserve"> </v>
      </c>
      <c r="R1493" s="89"/>
      <c r="S1493" s="90" t="str">
        <f t="shared" si="318"/>
        <v xml:space="preserve"> </v>
      </c>
      <c r="T1493" s="90"/>
      <c r="U1493" s="90"/>
      <c r="V1493" s="90"/>
      <c r="W1493" s="90"/>
      <c r="X1493" s="87" t="s">
        <v>75</v>
      </c>
      <c r="Y1493" s="76"/>
      <c r="Z1493" s="91">
        <f t="shared" si="313"/>
        <v>0</v>
      </c>
      <c r="AA1493" s="88" t="str">
        <f t="shared" si="319"/>
        <v xml:space="preserve"> </v>
      </c>
      <c r="AB1493" s="91" t="str">
        <f t="shared" si="314"/>
        <v xml:space="preserve"> </v>
      </c>
      <c r="AC1493" s="78"/>
      <c r="AD1493" s="78"/>
      <c r="AE1493" s="78"/>
      <c r="AG1493" s="94" t="str">
        <f t="shared" si="315"/>
        <v>≤60</v>
      </c>
      <c r="AH1493" s="94">
        <f t="shared" ca="1" si="316"/>
        <v>21</v>
      </c>
      <c r="AI1493" s="95">
        <f t="shared" si="324"/>
        <v>0</v>
      </c>
      <c r="AJ1493" s="95">
        <f t="shared" si="325"/>
        <v>0</v>
      </c>
      <c r="AK1493" s="96">
        <f t="shared" si="320"/>
        <v>0</v>
      </c>
      <c r="AL1493" s="96">
        <f t="shared" si="321"/>
        <v>0</v>
      </c>
    </row>
    <row r="1494" spans="2:38" s="97" customFormat="1" ht="39.6" x14ac:dyDescent="0.3">
      <c r="B1494" s="79">
        <f t="shared" si="322"/>
        <v>1491</v>
      </c>
      <c r="C1494" s="79"/>
      <c r="D1494" s="80" t="s">
        <v>95</v>
      </c>
      <c r="E1494" s="80"/>
      <c r="F1494" s="81"/>
      <c r="G1494" s="82" t="str">
        <f t="shared" si="323"/>
        <v xml:space="preserve">Группа от QF </v>
      </c>
      <c r="H1494" s="83"/>
      <c r="I1494" s="83"/>
      <c r="J1494" s="133"/>
      <c r="K1494" s="84"/>
      <c r="L1494" s="85"/>
      <c r="M1494" s="85"/>
      <c r="N1494" s="86"/>
      <c r="O1494" s="80"/>
      <c r="P1494" s="87"/>
      <c r="Q1494" s="88" t="str">
        <f t="shared" si="317"/>
        <v xml:space="preserve"> </v>
      </c>
      <c r="R1494" s="89"/>
      <c r="S1494" s="90" t="str">
        <f t="shared" si="318"/>
        <v xml:space="preserve"> </v>
      </c>
      <c r="T1494" s="90"/>
      <c r="U1494" s="90"/>
      <c r="V1494" s="90"/>
      <c r="W1494" s="90"/>
      <c r="X1494" s="87" t="s">
        <v>75</v>
      </c>
      <c r="Y1494" s="76"/>
      <c r="Z1494" s="91">
        <f t="shared" si="313"/>
        <v>0</v>
      </c>
      <c r="AA1494" s="88" t="str">
        <f t="shared" si="319"/>
        <v xml:space="preserve"> </v>
      </c>
      <c r="AB1494" s="91" t="str">
        <f t="shared" si="314"/>
        <v xml:space="preserve"> </v>
      </c>
      <c r="AC1494" s="78"/>
      <c r="AD1494" s="78"/>
      <c r="AE1494" s="78"/>
      <c r="AG1494" s="94" t="str">
        <f t="shared" si="315"/>
        <v>≤60</v>
      </c>
      <c r="AH1494" s="94">
        <f t="shared" ca="1" si="316"/>
        <v>27</v>
      </c>
      <c r="AI1494" s="95">
        <f t="shared" si="324"/>
        <v>0</v>
      </c>
      <c r="AJ1494" s="95">
        <f t="shared" si="325"/>
        <v>0</v>
      </c>
      <c r="AK1494" s="96">
        <f t="shared" si="320"/>
        <v>0</v>
      </c>
      <c r="AL1494" s="96">
        <f t="shared" si="321"/>
        <v>0</v>
      </c>
    </row>
    <row r="1495" spans="2:38" s="97" customFormat="1" ht="39.6" x14ac:dyDescent="0.3">
      <c r="B1495" s="79">
        <f t="shared" si="322"/>
        <v>1492</v>
      </c>
      <c r="C1495" s="79"/>
      <c r="D1495" s="80" t="s">
        <v>95</v>
      </c>
      <c r="E1495" s="80"/>
      <c r="F1495" s="81"/>
      <c r="G1495" s="82" t="str">
        <f t="shared" si="323"/>
        <v xml:space="preserve">Группа от QF </v>
      </c>
      <c r="H1495" s="83"/>
      <c r="I1495" s="83"/>
      <c r="J1495" s="133"/>
      <c r="K1495" s="84"/>
      <c r="L1495" s="85"/>
      <c r="M1495" s="85"/>
      <c r="N1495" s="86"/>
      <c r="O1495" s="80"/>
      <c r="P1495" s="87"/>
      <c r="Q1495" s="88" t="str">
        <f t="shared" si="317"/>
        <v xml:space="preserve"> </v>
      </c>
      <c r="R1495" s="89"/>
      <c r="S1495" s="90" t="str">
        <f t="shared" si="318"/>
        <v xml:space="preserve"> </v>
      </c>
      <c r="T1495" s="90"/>
      <c r="U1495" s="90"/>
      <c r="V1495" s="90"/>
      <c r="W1495" s="90"/>
      <c r="X1495" s="87" t="s">
        <v>75</v>
      </c>
      <c r="Y1495" s="76"/>
      <c r="Z1495" s="91">
        <f t="shared" si="313"/>
        <v>0</v>
      </c>
      <c r="AA1495" s="88" t="str">
        <f t="shared" si="319"/>
        <v xml:space="preserve"> </v>
      </c>
      <c r="AB1495" s="91" t="str">
        <f t="shared" si="314"/>
        <v xml:space="preserve"> </v>
      </c>
      <c r="AC1495" s="78"/>
      <c r="AD1495" s="78"/>
      <c r="AE1495" s="78"/>
      <c r="AG1495" s="94" t="str">
        <f t="shared" si="315"/>
        <v>≤60</v>
      </c>
      <c r="AH1495" s="94">
        <f t="shared" ca="1" si="316"/>
        <v>39</v>
      </c>
      <c r="AI1495" s="95">
        <f t="shared" si="324"/>
        <v>0</v>
      </c>
      <c r="AJ1495" s="95">
        <f t="shared" si="325"/>
        <v>0</v>
      </c>
      <c r="AK1495" s="96">
        <f t="shared" si="320"/>
        <v>0</v>
      </c>
      <c r="AL1495" s="96">
        <f t="shared" si="321"/>
        <v>0</v>
      </c>
    </row>
    <row r="1496" spans="2:38" s="97" customFormat="1" ht="39.6" x14ac:dyDescent="0.3">
      <c r="B1496" s="79">
        <f t="shared" si="322"/>
        <v>1493</v>
      </c>
      <c r="C1496" s="79"/>
      <c r="D1496" s="80" t="s">
        <v>95</v>
      </c>
      <c r="E1496" s="80"/>
      <c r="F1496" s="81"/>
      <c r="G1496" s="82" t="str">
        <f t="shared" si="323"/>
        <v xml:space="preserve">Группа от QF </v>
      </c>
      <c r="H1496" s="83"/>
      <c r="I1496" s="83"/>
      <c r="J1496" s="133"/>
      <c r="K1496" s="84"/>
      <c r="L1496" s="85"/>
      <c r="M1496" s="85"/>
      <c r="N1496" s="86"/>
      <c r="O1496" s="80"/>
      <c r="P1496" s="87"/>
      <c r="Q1496" s="88" t="str">
        <f t="shared" si="317"/>
        <v xml:space="preserve"> </v>
      </c>
      <c r="R1496" s="89"/>
      <c r="S1496" s="90" t="str">
        <f t="shared" si="318"/>
        <v xml:space="preserve"> </v>
      </c>
      <c r="T1496" s="90"/>
      <c r="U1496" s="90"/>
      <c r="V1496" s="90"/>
      <c r="W1496" s="90"/>
      <c r="X1496" s="87" t="s">
        <v>75</v>
      </c>
      <c r="Y1496" s="76"/>
      <c r="Z1496" s="91">
        <f t="shared" si="313"/>
        <v>0</v>
      </c>
      <c r="AA1496" s="88" t="str">
        <f t="shared" si="319"/>
        <v xml:space="preserve"> </v>
      </c>
      <c r="AB1496" s="91" t="str">
        <f t="shared" si="314"/>
        <v xml:space="preserve"> </v>
      </c>
      <c r="AC1496" s="78"/>
      <c r="AD1496" s="78"/>
      <c r="AE1496" s="78"/>
      <c r="AG1496" s="94" t="str">
        <f t="shared" si="315"/>
        <v>≤60</v>
      </c>
      <c r="AH1496" s="94">
        <f t="shared" ca="1" si="316"/>
        <v>35</v>
      </c>
      <c r="AI1496" s="95">
        <f t="shared" si="324"/>
        <v>0</v>
      </c>
      <c r="AJ1496" s="95">
        <f t="shared" si="325"/>
        <v>0</v>
      </c>
      <c r="AK1496" s="96">
        <f t="shared" si="320"/>
        <v>0</v>
      </c>
      <c r="AL1496" s="96">
        <f t="shared" si="321"/>
        <v>0</v>
      </c>
    </row>
    <row r="1497" spans="2:38" s="97" customFormat="1" ht="39.6" x14ac:dyDescent="0.3">
      <c r="B1497" s="79">
        <f t="shared" si="322"/>
        <v>1494</v>
      </c>
      <c r="C1497" s="79"/>
      <c r="D1497" s="80" t="s">
        <v>95</v>
      </c>
      <c r="E1497" s="80"/>
      <c r="F1497" s="81"/>
      <c r="G1497" s="82" t="str">
        <f t="shared" si="323"/>
        <v xml:space="preserve">Группа от QF </v>
      </c>
      <c r="H1497" s="83"/>
      <c r="I1497" s="83"/>
      <c r="J1497" s="133"/>
      <c r="K1497" s="84"/>
      <c r="L1497" s="85"/>
      <c r="M1497" s="85"/>
      <c r="N1497" s="86"/>
      <c r="O1497" s="80"/>
      <c r="P1497" s="87"/>
      <c r="Q1497" s="88" t="str">
        <f t="shared" si="317"/>
        <v xml:space="preserve"> </v>
      </c>
      <c r="R1497" s="89"/>
      <c r="S1497" s="90" t="str">
        <f t="shared" si="318"/>
        <v xml:space="preserve"> </v>
      </c>
      <c r="T1497" s="90"/>
      <c r="U1497" s="90"/>
      <c r="V1497" s="90"/>
      <c r="W1497" s="90"/>
      <c r="X1497" s="87" t="s">
        <v>75</v>
      </c>
      <c r="Y1497" s="76"/>
      <c r="Z1497" s="91">
        <f t="shared" si="313"/>
        <v>0</v>
      </c>
      <c r="AA1497" s="88" t="str">
        <f t="shared" si="319"/>
        <v xml:space="preserve"> </v>
      </c>
      <c r="AB1497" s="91" t="str">
        <f t="shared" si="314"/>
        <v xml:space="preserve"> </v>
      </c>
      <c r="AC1497" s="78"/>
      <c r="AD1497" s="78"/>
      <c r="AE1497" s="78"/>
      <c r="AG1497" s="94" t="str">
        <f t="shared" si="315"/>
        <v>≤60</v>
      </c>
      <c r="AH1497" s="94">
        <f t="shared" ca="1" si="316"/>
        <v>33</v>
      </c>
      <c r="AI1497" s="95">
        <f t="shared" si="324"/>
        <v>0</v>
      </c>
      <c r="AJ1497" s="95">
        <f t="shared" si="325"/>
        <v>0</v>
      </c>
      <c r="AK1497" s="96">
        <f t="shared" si="320"/>
        <v>0</v>
      </c>
      <c r="AL1497" s="96">
        <f t="shared" si="321"/>
        <v>0</v>
      </c>
    </row>
    <row r="1498" spans="2:38" s="97" customFormat="1" ht="39.6" x14ac:dyDescent="0.3">
      <c r="B1498" s="79">
        <f t="shared" si="322"/>
        <v>1495</v>
      </c>
      <c r="C1498" s="79"/>
      <c r="D1498" s="80" t="s">
        <v>95</v>
      </c>
      <c r="E1498" s="80"/>
      <c r="F1498" s="81"/>
      <c r="G1498" s="82" t="str">
        <f t="shared" si="323"/>
        <v xml:space="preserve">Группа от QF </v>
      </c>
      <c r="H1498" s="83"/>
      <c r="I1498" s="83"/>
      <c r="J1498" s="133"/>
      <c r="K1498" s="84"/>
      <c r="L1498" s="85"/>
      <c r="M1498" s="85"/>
      <c r="N1498" s="86"/>
      <c r="O1498" s="80"/>
      <c r="P1498" s="87"/>
      <c r="Q1498" s="88" t="str">
        <f t="shared" si="317"/>
        <v xml:space="preserve"> </v>
      </c>
      <c r="R1498" s="89"/>
      <c r="S1498" s="90" t="str">
        <f t="shared" si="318"/>
        <v xml:space="preserve"> </v>
      </c>
      <c r="T1498" s="90"/>
      <c r="U1498" s="90"/>
      <c r="V1498" s="90"/>
      <c r="W1498" s="90"/>
      <c r="X1498" s="87" t="s">
        <v>75</v>
      </c>
      <c r="Y1498" s="76"/>
      <c r="Z1498" s="91">
        <f t="shared" si="313"/>
        <v>0</v>
      </c>
      <c r="AA1498" s="88" t="str">
        <f t="shared" si="319"/>
        <v xml:space="preserve"> </v>
      </c>
      <c r="AB1498" s="91" t="str">
        <f t="shared" si="314"/>
        <v xml:space="preserve"> </v>
      </c>
      <c r="AC1498" s="78"/>
      <c r="AD1498" s="78"/>
      <c r="AE1498" s="78"/>
      <c r="AG1498" s="94" t="str">
        <f t="shared" si="315"/>
        <v>≤60</v>
      </c>
      <c r="AH1498" s="94">
        <f t="shared" ca="1" si="316"/>
        <v>49</v>
      </c>
      <c r="AI1498" s="95">
        <f t="shared" si="324"/>
        <v>0</v>
      </c>
      <c r="AJ1498" s="95">
        <f t="shared" si="325"/>
        <v>0</v>
      </c>
      <c r="AK1498" s="96">
        <f t="shared" si="320"/>
        <v>0</v>
      </c>
      <c r="AL1498" s="96">
        <f t="shared" si="321"/>
        <v>0</v>
      </c>
    </row>
    <row r="1499" spans="2:38" s="97" customFormat="1" ht="39.6" x14ac:dyDescent="0.3">
      <c r="B1499" s="79">
        <f t="shared" si="322"/>
        <v>1496</v>
      </c>
      <c r="C1499" s="79"/>
      <c r="D1499" s="80" t="s">
        <v>95</v>
      </c>
      <c r="E1499" s="80"/>
      <c r="F1499" s="81"/>
      <c r="G1499" s="82" t="str">
        <f t="shared" si="323"/>
        <v xml:space="preserve">Группа от QF </v>
      </c>
      <c r="H1499" s="81"/>
      <c r="I1499" s="83"/>
      <c r="J1499" s="133"/>
      <c r="K1499" s="84"/>
      <c r="L1499" s="85"/>
      <c r="M1499" s="85"/>
      <c r="N1499" s="86"/>
      <c r="O1499" s="80"/>
      <c r="P1499" s="87"/>
      <c r="Q1499" s="88" t="str">
        <f t="shared" si="317"/>
        <v xml:space="preserve"> </v>
      </c>
      <c r="R1499" s="89"/>
      <c r="S1499" s="90" t="str">
        <f t="shared" si="318"/>
        <v xml:space="preserve"> </v>
      </c>
      <c r="T1499" s="90"/>
      <c r="U1499" s="90"/>
      <c r="V1499" s="90"/>
      <c r="W1499" s="90"/>
      <c r="X1499" s="87" t="s">
        <v>75</v>
      </c>
      <c r="Y1499" s="76"/>
      <c r="Z1499" s="91">
        <f t="shared" si="313"/>
        <v>0</v>
      </c>
      <c r="AA1499" s="88" t="str">
        <f t="shared" si="319"/>
        <v xml:space="preserve"> </v>
      </c>
      <c r="AB1499" s="91" t="str">
        <f t="shared" si="314"/>
        <v xml:space="preserve"> </v>
      </c>
      <c r="AC1499" s="78"/>
      <c r="AD1499" s="78"/>
      <c r="AE1499" s="78"/>
      <c r="AG1499" s="94" t="str">
        <f t="shared" si="315"/>
        <v>≤60</v>
      </c>
      <c r="AH1499" s="94">
        <f t="shared" ca="1" si="316"/>
        <v>33</v>
      </c>
      <c r="AI1499" s="95">
        <f t="shared" si="324"/>
        <v>0</v>
      </c>
      <c r="AJ1499" s="95">
        <f t="shared" si="325"/>
        <v>0</v>
      </c>
      <c r="AK1499" s="96">
        <f t="shared" si="320"/>
        <v>0</v>
      </c>
      <c r="AL1499" s="96">
        <f t="shared" si="321"/>
        <v>0</v>
      </c>
    </row>
    <row r="1500" spans="2:38" s="97" customFormat="1" ht="39.6" x14ac:dyDescent="0.3">
      <c r="B1500" s="79">
        <f t="shared" si="322"/>
        <v>1497</v>
      </c>
      <c r="C1500" s="79"/>
      <c r="D1500" s="80" t="s">
        <v>95</v>
      </c>
      <c r="E1500" s="80"/>
      <c r="F1500" s="81"/>
      <c r="G1500" s="82" t="str">
        <f t="shared" si="323"/>
        <v xml:space="preserve">Группа от QF </v>
      </c>
      <c r="H1500" s="81"/>
      <c r="I1500" s="83"/>
      <c r="J1500" s="133"/>
      <c r="K1500" s="84"/>
      <c r="L1500" s="85"/>
      <c r="M1500" s="85"/>
      <c r="N1500" s="86"/>
      <c r="O1500" s="80"/>
      <c r="P1500" s="87"/>
      <c r="Q1500" s="88" t="str">
        <f t="shared" si="317"/>
        <v xml:space="preserve"> </v>
      </c>
      <c r="R1500" s="89"/>
      <c r="S1500" s="90" t="str">
        <f t="shared" si="318"/>
        <v xml:space="preserve"> </v>
      </c>
      <c r="T1500" s="90"/>
      <c r="U1500" s="90"/>
      <c r="V1500" s="90"/>
      <c r="W1500" s="90"/>
      <c r="X1500" s="87" t="s">
        <v>75</v>
      </c>
      <c r="Y1500" s="76"/>
      <c r="Z1500" s="91">
        <f t="shared" si="313"/>
        <v>0</v>
      </c>
      <c r="AA1500" s="88" t="str">
        <f t="shared" si="319"/>
        <v xml:space="preserve"> </v>
      </c>
      <c r="AB1500" s="91" t="str">
        <f t="shared" si="314"/>
        <v xml:space="preserve"> </v>
      </c>
      <c r="AC1500" s="78"/>
      <c r="AD1500" s="78"/>
      <c r="AE1500" s="78"/>
      <c r="AG1500" s="94" t="str">
        <f t="shared" si="315"/>
        <v>≤60</v>
      </c>
      <c r="AH1500" s="94">
        <f t="shared" ca="1" si="316"/>
        <v>40</v>
      </c>
      <c r="AI1500" s="95">
        <f t="shared" si="324"/>
        <v>0</v>
      </c>
      <c r="AJ1500" s="95">
        <f t="shared" si="325"/>
        <v>0</v>
      </c>
      <c r="AK1500" s="96">
        <f t="shared" si="320"/>
        <v>0</v>
      </c>
      <c r="AL1500" s="96">
        <f t="shared" si="321"/>
        <v>0</v>
      </c>
    </row>
    <row r="1501" spans="2:38" s="97" customFormat="1" ht="39.6" x14ac:dyDescent="0.3">
      <c r="B1501" s="79">
        <f t="shared" si="322"/>
        <v>1498</v>
      </c>
      <c r="C1501" s="79"/>
      <c r="D1501" s="80" t="s">
        <v>95</v>
      </c>
      <c r="E1501" s="80"/>
      <c r="F1501" s="81"/>
      <c r="G1501" s="82" t="str">
        <f t="shared" si="323"/>
        <v xml:space="preserve">Группа от QF </v>
      </c>
      <c r="H1501" s="81"/>
      <c r="I1501" s="83"/>
      <c r="J1501" s="133"/>
      <c r="K1501" s="84"/>
      <c r="L1501" s="85"/>
      <c r="M1501" s="85"/>
      <c r="N1501" s="86"/>
      <c r="O1501" s="80"/>
      <c r="P1501" s="87"/>
      <c r="Q1501" s="88" t="str">
        <f t="shared" si="317"/>
        <v xml:space="preserve"> </v>
      </c>
      <c r="R1501" s="89"/>
      <c r="S1501" s="90" t="str">
        <f t="shared" si="318"/>
        <v xml:space="preserve"> </v>
      </c>
      <c r="T1501" s="90"/>
      <c r="U1501" s="90"/>
      <c r="V1501" s="90"/>
      <c r="W1501" s="90"/>
      <c r="X1501" s="87" t="s">
        <v>75</v>
      </c>
      <c r="Y1501" s="76"/>
      <c r="Z1501" s="91">
        <f t="shared" si="313"/>
        <v>0</v>
      </c>
      <c r="AA1501" s="88" t="str">
        <f t="shared" si="319"/>
        <v xml:space="preserve"> </v>
      </c>
      <c r="AB1501" s="91" t="str">
        <f t="shared" si="314"/>
        <v xml:space="preserve"> </v>
      </c>
      <c r="AC1501" s="78"/>
      <c r="AD1501" s="78"/>
      <c r="AE1501" s="78"/>
      <c r="AG1501" s="94" t="str">
        <f t="shared" si="315"/>
        <v>≤60</v>
      </c>
      <c r="AH1501" s="94">
        <f t="shared" ca="1" si="316"/>
        <v>20</v>
      </c>
      <c r="AI1501" s="95">
        <f t="shared" si="324"/>
        <v>0</v>
      </c>
      <c r="AJ1501" s="95">
        <f t="shared" si="325"/>
        <v>0</v>
      </c>
      <c r="AK1501" s="96">
        <f t="shared" si="320"/>
        <v>0</v>
      </c>
      <c r="AL1501" s="96">
        <f t="shared" si="321"/>
        <v>0</v>
      </c>
    </row>
  </sheetData>
  <mergeCells count="2">
    <mergeCell ref="AI1:AJ1"/>
    <mergeCell ref="AK1:AL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61" t="s">
        <v>94</v>
      </c>
      <c r="B1" s="152" t="s">
        <v>0</v>
      </c>
      <c r="C1" s="155" t="s">
        <v>1</v>
      </c>
      <c r="D1" s="17" t="s">
        <v>2</v>
      </c>
      <c r="E1" s="17" t="s">
        <v>4</v>
      </c>
      <c r="F1" s="158" t="s">
        <v>6</v>
      </c>
      <c r="G1" s="159"/>
      <c r="H1" s="159"/>
      <c r="I1" s="159"/>
      <c r="J1" s="159"/>
      <c r="K1" s="159"/>
      <c r="L1" s="159"/>
      <c r="M1" s="159"/>
      <c r="N1" s="159"/>
      <c r="O1" s="160"/>
      <c r="T1" s="2" t="s">
        <v>80</v>
      </c>
      <c r="AL1" s="3" t="s">
        <v>80</v>
      </c>
    </row>
    <row r="2" spans="1:38" x14ac:dyDescent="0.3">
      <c r="A2" s="161"/>
      <c r="B2" s="153"/>
      <c r="C2" s="156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61"/>
      <c r="B3" s="153"/>
      <c r="C3" s="156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61"/>
      <c r="B4" s="154"/>
      <c r="C4" s="157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73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73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x14ac:dyDescent="0.3">
      <c r="A6" s="35" t="str">
        <f>IF(Замеры!B3=0, " ", Замеры!B3)</f>
        <v xml:space="preserve"> </v>
      </c>
      <c r="B6" s="45" t="str">
        <f>Замеры!G3</f>
        <v xml:space="preserve">ЩР1 </v>
      </c>
      <c r="C6" s="45" t="str">
        <f>IF(Замеры!L3=0, " ", Замеры!L3)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Замеры!N3</f>
        <v>0</v>
      </c>
      <c r="S6" s="2">
        <f>Замеры!O3</f>
        <v>0</v>
      </c>
      <c r="T6" s="2" t="s">
        <v>73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36</v>
      </c>
      <c r="Z6" s="2">
        <f t="shared" ref="Z6:AA21" ca="1" si="0">RANDBETWEEN($T$2,$T$3)</f>
        <v>30</v>
      </c>
      <c r="AA6" s="2">
        <f t="shared" ca="1" si="0"/>
        <v>29</v>
      </c>
      <c r="AB6" s="5">
        <f ca="1">RANDBETWEEN(AA6*10+5,AA6*10+150)</f>
        <v>340</v>
      </c>
      <c r="AC6" s="5">
        <f ca="1">RANDBETWEEN(AA6*10+5,AA6*10+150)</f>
        <v>346</v>
      </c>
      <c r="AD6" s="5">
        <f ca="1">RANDBETWEEN(AA6*10+5,AA6*10+150)</f>
        <v>424</v>
      </c>
      <c r="AE6" s="5">
        <f ca="1">RANDBETWEEN(AA6*10+5,AA6*10+150)</f>
        <v>376</v>
      </c>
      <c r="AF6" s="5">
        <f ca="1">RANDBETWEEN(AA6*10+5,AA6*10+150)</f>
        <v>361</v>
      </c>
      <c r="AG6" s="5">
        <f ca="1">RANDBETWEEN(AA6*10+5,AA6*10+150)</f>
        <v>378</v>
      </c>
      <c r="AH6" s="5">
        <f ca="1">RANDBETWEEN(AA6*10+5,AA6*10+150)</f>
        <v>384</v>
      </c>
      <c r="AI6" s="5">
        <f ca="1">RANDBETWEEN(AA6*10+5,AA6*10+150)</f>
        <v>348</v>
      </c>
      <c r="AJ6" s="5">
        <f ca="1">RANDBETWEEN(AA6*10+5,AA6*10+150)</f>
        <v>367</v>
      </c>
      <c r="AK6" s="5">
        <f ca="1">RANDBETWEEN(AA6*10+5,AA6*10+150)</f>
        <v>417</v>
      </c>
    </row>
    <row r="7" spans="1:38" x14ac:dyDescent="0.3">
      <c r="A7" s="35">
        <f>IF(Замеры!B4=0, " ", Замеры!B4)</f>
        <v>1</v>
      </c>
      <c r="B7" s="45" t="str">
        <f>Замеры!G4</f>
        <v xml:space="preserve"> Ввод 0.1 QD Ввод</v>
      </c>
      <c r="C7" s="45" t="str">
        <f>IF(Замеры!L4=0, " ", Замеры!L4)</f>
        <v>ВВГнг(А)-LS</v>
      </c>
      <c r="D7" s="69">
        <f t="shared" ref="D7:D10" si="1">IF(P7=0, " ", 1000)</f>
        <v>1000</v>
      </c>
      <c r="E7" s="69">
        <f t="shared" ref="E7:E10" si="2">IF(P7=0, " ", 0.5)</f>
        <v>0.5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>
        <f t="shared" ref="O7:O70" ca="1" si="12">IF(S7=$S$4,AK7,"-")</f>
        <v>547</v>
      </c>
      <c r="P7" s="2" t="str">
        <f>Замеры!N4</f>
        <v>1,2,3</v>
      </c>
      <c r="S7" s="2">
        <f>Замеры!O4</f>
        <v>4</v>
      </c>
      <c r="T7" s="2" t="s">
        <v>73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29</v>
      </c>
      <c r="Z7" s="2">
        <f t="shared" ca="1" si="0"/>
        <v>31</v>
      </c>
      <c r="AA7" s="2">
        <f t="shared" ca="1" si="0"/>
        <v>46</v>
      </c>
      <c r="AB7" s="5">
        <f t="shared" ref="AB7:AB70" ca="1" si="17">RANDBETWEEN(AA7*10+5,AA7*10+150)</f>
        <v>593</v>
      </c>
      <c r="AC7" s="5">
        <f t="shared" ref="AC7:AC70" ca="1" si="18">RANDBETWEEN(AA7*10+5,AA7*10+150)</f>
        <v>566</v>
      </c>
      <c r="AD7" s="5">
        <f t="shared" ref="AD7:AD70" ca="1" si="19">RANDBETWEEN(AA7*10+5,AA7*10+150)</f>
        <v>606</v>
      </c>
      <c r="AE7" s="5">
        <f t="shared" ref="AE7:AE70" ca="1" si="20">RANDBETWEEN(AA7*10+5,AA7*10+150)</f>
        <v>568</v>
      </c>
      <c r="AF7" s="5">
        <f t="shared" ref="AF7:AF70" ca="1" si="21">RANDBETWEEN(AA7*10+5,AA7*10+150)</f>
        <v>488</v>
      </c>
      <c r="AG7" s="5">
        <f t="shared" ref="AG7:AG70" ca="1" si="22">RANDBETWEEN(AA7*10+5,AA7*10+150)</f>
        <v>535</v>
      </c>
      <c r="AH7" s="5">
        <f t="shared" ref="AH7:AH70" ca="1" si="23">RANDBETWEEN(AA7*10+5,AA7*10+150)</f>
        <v>466</v>
      </c>
      <c r="AI7" s="5">
        <f t="shared" ref="AI7:AI70" ca="1" si="24">RANDBETWEEN(AA7*10+5,AA7*10+150)</f>
        <v>498</v>
      </c>
      <c r="AJ7" s="5">
        <f t="shared" ref="AJ7:AJ70" ca="1" si="25">RANDBETWEEN(AA7*10+5,AA7*10+150)</f>
        <v>554</v>
      </c>
      <c r="AK7" s="5">
        <f t="shared" ref="AK7:AK70" ca="1" si="26">RANDBETWEEN(AA7*10+5,AA7*10+150)</f>
        <v>547</v>
      </c>
    </row>
    <row r="8" spans="1:38" x14ac:dyDescent="0.3">
      <c r="A8" s="35">
        <f>IF(Замеры!B5=0, " ", Замеры!B5)</f>
        <v>2</v>
      </c>
      <c r="B8" s="45" t="str">
        <f>Замеры!G5</f>
        <v>Ввод 0.2 QF Ввод</v>
      </c>
      <c r="C8" s="45" t="str">
        <f>IF(Замеры!L5=0, " ", Замеры!L5)</f>
        <v>ВВГнг(А)-LS</v>
      </c>
      <c r="D8" s="69">
        <f t="shared" si="1"/>
        <v>1000</v>
      </c>
      <c r="E8" s="69">
        <f t="shared" si="2"/>
        <v>0.5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>
        <f t="shared" ca="1" si="12"/>
        <v>629</v>
      </c>
      <c r="P8" s="2" t="str">
        <f>Замеры!N5</f>
        <v>1,2,3</v>
      </c>
      <c r="S8" s="2">
        <f>Замеры!O5</f>
        <v>4</v>
      </c>
      <c r="T8" s="2" t="s">
        <v>73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48</v>
      </c>
      <c r="Z8" s="2">
        <f t="shared" ca="1" si="0"/>
        <v>37</v>
      </c>
      <c r="AA8" s="2">
        <f t="shared" ca="1" si="0"/>
        <v>50</v>
      </c>
      <c r="AB8" s="5">
        <f t="shared" ca="1" si="17"/>
        <v>513</v>
      </c>
      <c r="AC8" s="5">
        <f t="shared" ca="1" si="18"/>
        <v>567</v>
      </c>
      <c r="AD8" s="5">
        <f t="shared" ca="1" si="19"/>
        <v>549</v>
      </c>
      <c r="AE8" s="5">
        <f t="shared" ca="1" si="20"/>
        <v>588</v>
      </c>
      <c r="AF8" s="5">
        <f t="shared" ca="1" si="21"/>
        <v>563</v>
      </c>
      <c r="AG8" s="5">
        <f t="shared" ca="1" si="22"/>
        <v>584</v>
      </c>
      <c r="AH8" s="5">
        <f t="shared" ca="1" si="23"/>
        <v>513</v>
      </c>
      <c r="AI8" s="5">
        <f t="shared" ca="1" si="24"/>
        <v>650</v>
      </c>
      <c r="AJ8" s="5">
        <f t="shared" ca="1" si="25"/>
        <v>516</v>
      </c>
      <c r="AK8" s="5">
        <f t="shared" ca="1" si="26"/>
        <v>629</v>
      </c>
    </row>
    <row r="9" spans="1:38" x14ac:dyDescent="0.3">
      <c r="A9" s="35">
        <f>IF(Замеры!B6=0, " ", Замеры!B6)</f>
        <v>3</v>
      </c>
      <c r="B9" s="45" t="str">
        <f>Замеры!G6</f>
        <v>Группа от QF 1</v>
      </c>
      <c r="C9" s="45" t="str">
        <f>IF(Замеры!L6=0, " ", Замеры!L6)</f>
        <v>ВВГнг(А)-LS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>
        <f t="shared" ca="1" si="6"/>
        <v>344</v>
      </c>
      <c r="J9" s="46" t="str">
        <f t="shared" si="7"/>
        <v>-</v>
      </c>
      <c r="K9" s="29" t="str">
        <f t="shared" si="8"/>
        <v>-</v>
      </c>
      <c r="L9" s="29">
        <f t="shared" ca="1" si="9"/>
        <v>317</v>
      </c>
      <c r="M9" s="29" t="str">
        <f t="shared" si="10"/>
        <v>-</v>
      </c>
      <c r="N9" s="29" t="str">
        <f t="shared" si="11"/>
        <v>-</v>
      </c>
      <c r="O9" s="29">
        <f t="shared" ca="1" si="12"/>
        <v>364</v>
      </c>
      <c r="P9" s="2">
        <f>Замеры!N6</f>
        <v>1</v>
      </c>
      <c r="S9" s="2">
        <f>Замеры!O6</f>
        <v>4</v>
      </c>
      <c r="T9" s="2" t="s">
        <v>73</v>
      </c>
      <c r="U9" s="2" t="b">
        <f t="shared" si="13"/>
        <v>1</v>
      </c>
      <c r="V9" s="2" t="b">
        <f t="shared" si="14"/>
        <v>0</v>
      </c>
      <c r="W9" s="2" t="b">
        <f t="shared" si="15"/>
        <v>0</v>
      </c>
      <c r="Y9" s="2">
        <f t="shared" ca="1" si="16"/>
        <v>25</v>
      </c>
      <c r="Z9" s="2">
        <f t="shared" ca="1" si="0"/>
        <v>30</v>
      </c>
      <c r="AA9" s="2">
        <f t="shared" ca="1" si="0"/>
        <v>31</v>
      </c>
      <c r="AB9" s="5">
        <f t="shared" ca="1" si="17"/>
        <v>382</v>
      </c>
      <c r="AC9" s="5">
        <f t="shared" ca="1" si="18"/>
        <v>383</v>
      </c>
      <c r="AD9" s="5">
        <f t="shared" ca="1" si="19"/>
        <v>396</v>
      </c>
      <c r="AE9" s="5">
        <f t="shared" ca="1" si="20"/>
        <v>344</v>
      </c>
      <c r="AF9" s="5">
        <f t="shared" ca="1" si="21"/>
        <v>440</v>
      </c>
      <c r="AG9" s="5">
        <f t="shared" ca="1" si="22"/>
        <v>446</v>
      </c>
      <c r="AH9" s="5">
        <f t="shared" ca="1" si="23"/>
        <v>317</v>
      </c>
      <c r="AI9" s="5">
        <f t="shared" ca="1" si="24"/>
        <v>442</v>
      </c>
      <c r="AJ9" s="5">
        <f t="shared" ca="1" si="25"/>
        <v>436</v>
      </c>
      <c r="AK9" s="5">
        <f t="shared" ca="1" si="26"/>
        <v>364</v>
      </c>
    </row>
    <row r="10" spans="1:38" x14ac:dyDescent="0.3">
      <c r="A10" s="35">
        <f>IF(Замеры!B7=0, " ", Замеры!B7)</f>
        <v>4</v>
      </c>
      <c r="B10" s="45" t="str">
        <f>Замеры!G7</f>
        <v>Группа от QF 2</v>
      </c>
      <c r="C10" s="45" t="str">
        <f>IF(Замеры!L7=0, " ", Замеры!L7)</f>
        <v xml:space="preserve"> 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616</v>
      </c>
      <c r="P10" s="2" t="str">
        <f>Замеры!N7</f>
        <v>1,3</v>
      </c>
      <c r="S10" s="2">
        <f>Замеры!O7</f>
        <v>4</v>
      </c>
      <c r="T10" s="2" t="s">
        <v>73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43</v>
      </c>
      <c r="Z10" s="2">
        <f t="shared" ca="1" si="0"/>
        <v>21</v>
      </c>
      <c r="AA10" s="2">
        <f t="shared" ca="1" si="0"/>
        <v>48</v>
      </c>
      <c r="AB10" s="5">
        <f t="shared" ca="1" si="17"/>
        <v>501</v>
      </c>
      <c r="AC10" s="5">
        <f t="shared" ca="1" si="18"/>
        <v>573</v>
      </c>
      <c r="AD10" s="5">
        <f t="shared" ca="1" si="19"/>
        <v>582</v>
      </c>
      <c r="AE10" s="5">
        <f t="shared" ca="1" si="20"/>
        <v>512</v>
      </c>
      <c r="AF10" s="5">
        <f t="shared" ca="1" si="21"/>
        <v>625</v>
      </c>
      <c r="AG10" s="5">
        <f t="shared" ca="1" si="22"/>
        <v>486</v>
      </c>
      <c r="AH10" s="5">
        <f t="shared" ca="1" si="23"/>
        <v>623</v>
      </c>
      <c r="AI10" s="5">
        <f t="shared" ca="1" si="24"/>
        <v>492</v>
      </c>
      <c r="AJ10" s="5">
        <f t="shared" ca="1" si="25"/>
        <v>543</v>
      </c>
      <c r="AK10" s="5">
        <f t="shared" ca="1" si="26"/>
        <v>616</v>
      </c>
    </row>
    <row r="11" spans="1:38" x14ac:dyDescent="0.3">
      <c r="A11" s="35">
        <f>IF(Замеры!B8=0, " ", Замеры!B8)</f>
        <v>5</v>
      </c>
      <c r="B11" s="45" t="str">
        <f>Замеры!G8</f>
        <v>Группа от QF 3</v>
      </c>
      <c r="C11" s="45" t="str">
        <f>IF(Замеры!L8=0, " ", Замеры!L8)</f>
        <v>ВВГнг(А)-LS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434</v>
      </c>
      <c r="P11" s="2" t="str">
        <f>Замеры!N8</f>
        <v>2,3</v>
      </c>
      <c r="S11" s="2">
        <f>Замеры!O8</f>
        <v>4</v>
      </c>
      <c r="T11" s="2" t="s">
        <v>73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45</v>
      </c>
      <c r="Z11" s="2">
        <f t="shared" ca="1" si="0"/>
        <v>25</v>
      </c>
      <c r="AA11" s="2">
        <f t="shared" ca="1" si="0"/>
        <v>36</v>
      </c>
      <c r="AB11" s="5">
        <f t="shared" ref="AB11:AB27" ca="1" si="42">RANDBETWEEN(AA11*10+5,AA11*10+150)</f>
        <v>480</v>
      </c>
      <c r="AC11" s="5">
        <f t="shared" ref="AC11:AC27" ca="1" si="43">RANDBETWEEN(AA11*10+5,AA11*10+150)</f>
        <v>425</v>
      </c>
      <c r="AD11" s="5">
        <f t="shared" ref="AD11:AD27" ca="1" si="44">RANDBETWEEN(AA11*10+5,AA11*10+150)</f>
        <v>390</v>
      </c>
      <c r="AE11" s="5">
        <f t="shared" ref="AE11:AE27" ca="1" si="45">RANDBETWEEN(AA11*10+5,AA11*10+150)</f>
        <v>373</v>
      </c>
      <c r="AF11" s="5">
        <f t="shared" ref="AF11:AF27" ca="1" si="46">RANDBETWEEN(AA11*10+5,AA11*10+150)</f>
        <v>474</v>
      </c>
      <c r="AG11" s="5">
        <f t="shared" ref="AG11:AG27" ca="1" si="47">RANDBETWEEN(AA11*10+5,AA11*10+150)</f>
        <v>462</v>
      </c>
      <c r="AH11" s="5">
        <f t="shared" ref="AH11:AH27" ca="1" si="48">RANDBETWEEN(AA11*10+5,AA11*10+150)</f>
        <v>469</v>
      </c>
      <c r="AI11" s="5">
        <f t="shared" ref="AI11:AI27" ca="1" si="49">RANDBETWEEN(AA11*10+5,AA11*10+150)</f>
        <v>420</v>
      </c>
      <c r="AJ11" s="5">
        <f t="shared" ref="AJ11:AJ27" ca="1" si="50">RANDBETWEEN(AA11*10+5,AA11*10+150)</f>
        <v>426</v>
      </c>
      <c r="AK11" s="5">
        <f t="shared" ref="AK11:AK27" ca="1" si="51">RANDBETWEEN(AA11*10+5,AA11*10+150)</f>
        <v>434</v>
      </c>
    </row>
    <row r="12" spans="1:38" x14ac:dyDescent="0.3">
      <c r="A12" s="35">
        <f>IF(Замеры!B9=0, " ", Замеры!B9)</f>
        <v>6</v>
      </c>
      <c r="B12" s="45" t="str">
        <f>Замеры!G9</f>
        <v>Группа от QFD 4</v>
      </c>
      <c r="C12" s="45" t="str">
        <f>IF(Замеры!L9=0, " ", Замеры!L9)</f>
        <v xml:space="preserve"> 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>
        <f t="shared" ca="1" si="32"/>
        <v>588</v>
      </c>
      <c r="J12" s="46" t="str">
        <f t="shared" si="33"/>
        <v>-</v>
      </c>
      <c r="K12" s="29" t="str">
        <f t="shared" si="34"/>
        <v>-</v>
      </c>
      <c r="L12" s="29">
        <f t="shared" ca="1" si="35"/>
        <v>548</v>
      </c>
      <c r="M12" s="29" t="str">
        <f t="shared" si="36"/>
        <v>-</v>
      </c>
      <c r="N12" s="29" t="str">
        <f t="shared" si="37"/>
        <v>-</v>
      </c>
      <c r="O12" s="29">
        <f t="shared" ca="1" si="38"/>
        <v>600</v>
      </c>
      <c r="P12" s="2">
        <f>Замеры!N9</f>
        <v>1</v>
      </c>
      <c r="S12" s="2">
        <f>Замеры!O9</f>
        <v>4</v>
      </c>
      <c r="T12" s="2" t="s">
        <v>73</v>
      </c>
      <c r="U12" s="2" t="b">
        <f t="shared" si="39"/>
        <v>1</v>
      </c>
      <c r="V12" s="2" t="b">
        <f t="shared" si="40"/>
        <v>0</v>
      </c>
      <c r="W12" s="2" t="b">
        <f t="shared" si="41"/>
        <v>0</v>
      </c>
      <c r="Y12" s="2">
        <f t="shared" ca="1" si="16"/>
        <v>42</v>
      </c>
      <c r="Z12" s="2">
        <f t="shared" ca="1" si="0"/>
        <v>47</v>
      </c>
      <c r="AA12" s="2">
        <f t="shared" ca="1" si="0"/>
        <v>45</v>
      </c>
      <c r="AB12" s="5">
        <f t="shared" ca="1" si="42"/>
        <v>495</v>
      </c>
      <c r="AC12" s="5">
        <f t="shared" ca="1" si="43"/>
        <v>481</v>
      </c>
      <c r="AD12" s="5">
        <f t="shared" ca="1" si="44"/>
        <v>470</v>
      </c>
      <c r="AE12" s="5">
        <f t="shared" ca="1" si="45"/>
        <v>588</v>
      </c>
      <c r="AF12" s="5">
        <f t="shared" ca="1" si="46"/>
        <v>569</v>
      </c>
      <c r="AG12" s="5">
        <f t="shared" ca="1" si="47"/>
        <v>599</v>
      </c>
      <c r="AH12" s="5">
        <f t="shared" ca="1" si="48"/>
        <v>548</v>
      </c>
      <c r="AI12" s="5">
        <f t="shared" ca="1" si="49"/>
        <v>595</v>
      </c>
      <c r="AJ12" s="5">
        <f t="shared" ca="1" si="50"/>
        <v>459</v>
      </c>
      <c r="AK12" s="5">
        <f t="shared" ca="1" si="51"/>
        <v>600</v>
      </c>
    </row>
    <row r="13" spans="1:38" x14ac:dyDescent="0.3">
      <c r="A13" s="35">
        <f>IF(Замеры!B10=0, " ", Замеры!B10)</f>
        <v>7</v>
      </c>
      <c r="B13" s="45" t="str">
        <f>Замеры!G10</f>
        <v>Группа от QFD 5</v>
      </c>
      <c r="C13" s="45" t="str">
        <f>IF(Замеры!L10=0, " ", Замеры!L10)</f>
        <v>ВВГнг(А)-LS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405</v>
      </c>
      <c r="P13" s="2" t="str">
        <f>Замеры!N10</f>
        <v>1,2,3</v>
      </c>
      <c r="S13" s="2">
        <f>Замеры!O10</f>
        <v>4</v>
      </c>
      <c r="T13" s="2" t="s">
        <v>73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41</v>
      </c>
      <c r="Z13" s="2">
        <f t="shared" ca="1" si="0"/>
        <v>41</v>
      </c>
      <c r="AA13" s="2">
        <f t="shared" ca="1" si="0"/>
        <v>28</v>
      </c>
      <c r="AB13" s="5">
        <f t="shared" ca="1" si="42"/>
        <v>312</v>
      </c>
      <c r="AC13" s="5">
        <f t="shared" ca="1" si="43"/>
        <v>330</v>
      </c>
      <c r="AD13" s="5">
        <f t="shared" ca="1" si="44"/>
        <v>396</v>
      </c>
      <c r="AE13" s="5">
        <f t="shared" ca="1" si="45"/>
        <v>419</v>
      </c>
      <c r="AF13" s="5">
        <f t="shared" ca="1" si="46"/>
        <v>324</v>
      </c>
      <c r="AG13" s="5">
        <f t="shared" ca="1" si="47"/>
        <v>310</v>
      </c>
      <c r="AH13" s="5">
        <f t="shared" ca="1" si="48"/>
        <v>370</v>
      </c>
      <c r="AI13" s="5">
        <f t="shared" ca="1" si="49"/>
        <v>324</v>
      </c>
      <c r="AJ13" s="5">
        <f t="shared" ca="1" si="50"/>
        <v>312</v>
      </c>
      <c r="AK13" s="5">
        <f t="shared" ca="1" si="51"/>
        <v>405</v>
      </c>
    </row>
    <row r="14" spans="1:38" x14ac:dyDescent="0.3">
      <c r="A14" s="35">
        <f>IF(Замеры!B11=0, " ", Замеры!B11)</f>
        <v>8</v>
      </c>
      <c r="B14" s="45" t="str">
        <f>Замеры!G11</f>
        <v>Группа от QF 6</v>
      </c>
      <c r="C14" s="45" t="str">
        <f>IF(Замеры!L11=0, " ", Замеры!L11)</f>
        <v>ВВГнг(А)-LS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>
        <f t="shared" ca="1" si="32"/>
        <v>357</v>
      </c>
      <c r="J14" s="46" t="str">
        <f t="shared" si="33"/>
        <v>-</v>
      </c>
      <c r="K14" s="29" t="str">
        <f t="shared" si="34"/>
        <v>-</v>
      </c>
      <c r="L14" s="29" t="b">
        <f t="shared" ca="1" si="35"/>
        <v>0</v>
      </c>
      <c r="M14" s="29" t="str">
        <f t="shared" si="36"/>
        <v>-</v>
      </c>
      <c r="N14" s="29" t="str">
        <f t="shared" si="37"/>
        <v>-</v>
      </c>
      <c r="O14" s="29" t="str">
        <f t="shared" si="38"/>
        <v>-</v>
      </c>
      <c r="P14" s="2">
        <f>Замеры!N11</f>
        <v>1</v>
      </c>
      <c r="S14" s="2" t="str">
        <f>Замеры!O11</f>
        <v/>
      </c>
      <c r="T14" s="2" t="s">
        <v>73</v>
      </c>
      <c r="U14" s="2" t="b">
        <f t="shared" si="39"/>
        <v>1</v>
      </c>
      <c r="V14" s="2" t="b">
        <f t="shared" si="40"/>
        <v>0</v>
      </c>
      <c r="W14" s="2" t="b">
        <f t="shared" si="41"/>
        <v>0</v>
      </c>
      <c r="Y14" s="2">
        <f t="shared" ca="1" si="16"/>
        <v>50</v>
      </c>
      <c r="Z14" s="2">
        <f t="shared" ca="1" si="0"/>
        <v>37</v>
      </c>
      <c r="AA14" s="2">
        <f t="shared" ca="1" si="0"/>
        <v>23</v>
      </c>
      <c r="AB14" s="5">
        <f t="shared" ca="1" si="42"/>
        <v>377</v>
      </c>
      <c r="AC14" s="5">
        <f t="shared" ca="1" si="43"/>
        <v>254</v>
      </c>
      <c r="AD14" s="5">
        <f t="shared" ca="1" si="44"/>
        <v>360</v>
      </c>
      <c r="AE14" s="5">
        <f t="shared" ca="1" si="45"/>
        <v>357</v>
      </c>
      <c r="AF14" s="5">
        <f t="shared" ca="1" si="46"/>
        <v>350</v>
      </c>
      <c r="AG14" s="5">
        <f t="shared" ca="1" si="47"/>
        <v>245</v>
      </c>
      <c r="AH14" s="5">
        <f t="shared" ca="1" si="48"/>
        <v>355</v>
      </c>
      <c r="AI14" s="5">
        <f t="shared" ca="1" si="49"/>
        <v>252</v>
      </c>
      <c r="AJ14" s="5">
        <f t="shared" ca="1" si="50"/>
        <v>276</v>
      </c>
      <c r="AK14" s="5">
        <f t="shared" ca="1" si="51"/>
        <v>266</v>
      </c>
    </row>
    <row r="15" spans="1:38" x14ac:dyDescent="0.3">
      <c r="A15" s="35">
        <f>IF(Замеры!B12=0, " ", Замеры!B12)</f>
        <v>9</v>
      </c>
      <c r="B15" s="45" t="str">
        <f>Замеры!G12</f>
        <v>Группа от QF 7</v>
      </c>
      <c r="C15" s="45" t="str">
        <f>IF(Замеры!L12=0, " ", Замеры!L12)</f>
        <v>ВВГнг(А)-LS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422</v>
      </c>
      <c r="P15" s="2" t="str">
        <f>Замеры!N12</f>
        <v>1, N</v>
      </c>
      <c r="S15" s="2">
        <f>Замеры!O12</f>
        <v>4</v>
      </c>
      <c r="T15" s="2" t="s">
        <v>73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24</v>
      </c>
      <c r="Z15" s="2">
        <f t="shared" ca="1" si="0"/>
        <v>45</v>
      </c>
      <c r="AA15" s="2">
        <f t="shared" ca="1" si="0"/>
        <v>28</v>
      </c>
      <c r="AB15" s="5">
        <f t="shared" ca="1" si="42"/>
        <v>350</v>
      </c>
      <c r="AC15" s="5">
        <f t="shared" ca="1" si="43"/>
        <v>338</v>
      </c>
      <c r="AD15" s="5">
        <f t="shared" ca="1" si="44"/>
        <v>379</v>
      </c>
      <c r="AE15" s="5">
        <f t="shared" ca="1" si="45"/>
        <v>424</v>
      </c>
      <c r="AF15" s="5">
        <f t="shared" ca="1" si="46"/>
        <v>359</v>
      </c>
      <c r="AG15" s="5">
        <f t="shared" ca="1" si="47"/>
        <v>416</v>
      </c>
      <c r="AH15" s="5">
        <f t="shared" ca="1" si="48"/>
        <v>296</v>
      </c>
      <c r="AI15" s="5">
        <f t="shared" ca="1" si="49"/>
        <v>296</v>
      </c>
      <c r="AJ15" s="5">
        <f t="shared" ca="1" si="50"/>
        <v>428</v>
      </c>
      <c r="AK15" s="5">
        <f t="shared" ca="1" si="51"/>
        <v>422</v>
      </c>
    </row>
    <row r="16" spans="1:38" x14ac:dyDescent="0.3">
      <c r="A16" s="35">
        <f>IF(Замеры!B13=0, " ", Замеры!B13)</f>
        <v>10</v>
      </c>
      <c r="B16" s="45" t="str">
        <f>Замеры!G13</f>
        <v>Группа от QD 8</v>
      </c>
      <c r="C16" s="45" t="str">
        <f>IF(Замеры!L13=0, " ", Замеры!L13)</f>
        <v xml:space="preserve"> 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>
        <f t="shared" ca="1" si="32"/>
        <v>269</v>
      </c>
      <c r="J16" s="46" t="str">
        <f t="shared" si="33"/>
        <v>-</v>
      </c>
      <c r="K16" s="29" t="str">
        <f t="shared" si="34"/>
        <v>-</v>
      </c>
      <c r="L16" s="29" t="str">
        <f t="shared" ca="1" si="35"/>
        <v>-</v>
      </c>
      <c r="M16" s="29" t="str">
        <f t="shared" si="36"/>
        <v>-</v>
      </c>
      <c r="N16" s="29" t="str">
        <f t="shared" si="37"/>
        <v>-</v>
      </c>
      <c r="O16" s="29" t="str">
        <f t="shared" si="38"/>
        <v>-</v>
      </c>
      <c r="P16" s="2">
        <f>Замеры!N13</f>
        <v>1</v>
      </c>
      <c r="S16" s="2">
        <f>Замеры!O13</f>
        <v>0</v>
      </c>
      <c r="T16" s="2" t="s">
        <v>73</v>
      </c>
      <c r="U16" s="2" t="b">
        <f t="shared" si="39"/>
        <v>1</v>
      </c>
      <c r="V16" s="2" t="b">
        <f t="shared" si="40"/>
        <v>0</v>
      </c>
      <c r="W16" s="2" t="b">
        <f t="shared" si="41"/>
        <v>0</v>
      </c>
      <c r="Y16" s="2">
        <f t="shared" ca="1" si="16"/>
        <v>25</v>
      </c>
      <c r="Z16" s="2">
        <f t="shared" ca="1" si="0"/>
        <v>44</v>
      </c>
      <c r="AA16" s="2">
        <f t="shared" ca="1" si="0"/>
        <v>26</v>
      </c>
      <c r="AB16" s="5">
        <f t="shared" ca="1" si="42"/>
        <v>290</v>
      </c>
      <c r="AC16" s="5">
        <f t="shared" ca="1" si="43"/>
        <v>369</v>
      </c>
      <c r="AD16" s="5">
        <f t="shared" ca="1" si="44"/>
        <v>306</v>
      </c>
      <c r="AE16" s="5">
        <f t="shared" ca="1" si="45"/>
        <v>269</v>
      </c>
      <c r="AF16" s="5">
        <f t="shared" ca="1" si="46"/>
        <v>331</v>
      </c>
      <c r="AG16" s="5">
        <f t="shared" ca="1" si="47"/>
        <v>304</v>
      </c>
      <c r="AH16" s="5">
        <f t="shared" ca="1" si="48"/>
        <v>329</v>
      </c>
      <c r="AI16" s="5">
        <f t="shared" ca="1" si="49"/>
        <v>349</v>
      </c>
      <c r="AJ16" s="5">
        <f t="shared" ca="1" si="50"/>
        <v>367</v>
      </c>
      <c r="AK16" s="5">
        <f t="shared" ca="1" si="51"/>
        <v>330</v>
      </c>
    </row>
    <row r="17" spans="1:37" x14ac:dyDescent="0.3">
      <c r="A17" s="35">
        <f>IF(Замеры!B14=0, " ", Замеры!B14)</f>
        <v>11</v>
      </c>
      <c r="B17" s="45" t="str">
        <f>Замеры!G14</f>
        <v>Группа от QF 8</v>
      </c>
      <c r="C17" s="45" t="str">
        <f>IF(Замеры!L14=0, " ", Замеры!L14)</f>
        <v>ВВГнг(А)-LS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>
        <f t="shared" ca="1" si="32"/>
        <v>429</v>
      </c>
      <c r="J17" s="46" t="str">
        <f t="shared" si="33"/>
        <v>-</v>
      </c>
      <c r="K17" s="29" t="str">
        <f t="shared" si="34"/>
        <v>-</v>
      </c>
      <c r="L17" s="29">
        <f t="shared" ca="1" si="35"/>
        <v>475</v>
      </c>
      <c r="M17" s="29" t="str">
        <f t="shared" si="36"/>
        <v>-</v>
      </c>
      <c r="N17" s="29" t="str">
        <f t="shared" si="37"/>
        <v>-</v>
      </c>
      <c r="O17" s="29">
        <f t="shared" ca="1" si="38"/>
        <v>426</v>
      </c>
      <c r="P17" s="2">
        <f>Замеры!N14</f>
        <v>1</v>
      </c>
      <c r="S17" s="2">
        <f>Замеры!O14</f>
        <v>4</v>
      </c>
      <c r="T17" s="2" t="s">
        <v>73</v>
      </c>
      <c r="U17" s="2" t="b">
        <f t="shared" si="39"/>
        <v>1</v>
      </c>
      <c r="V17" s="2" t="b">
        <f t="shared" si="40"/>
        <v>0</v>
      </c>
      <c r="W17" s="2" t="b">
        <f t="shared" si="41"/>
        <v>0</v>
      </c>
      <c r="Y17" s="2">
        <f t="shared" ca="1" si="16"/>
        <v>27</v>
      </c>
      <c r="Z17" s="2">
        <f t="shared" ca="1" si="0"/>
        <v>39</v>
      </c>
      <c r="AA17" s="2">
        <f t="shared" ca="1" si="0"/>
        <v>33</v>
      </c>
      <c r="AB17" s="5">
        <f t="shared" ca="1" si="42"/>
        <v>388</v>
      </c>
      <c r="AC17" s="5">
        <f t="shared" ca="1" si="43"/>
        <v>419</v>
      </c>
      <c r="AD17" s="5">
        <f t="shared" ca="1" si="44"/>
        <v>445</v>
      </c>
      <c r="AE17" s="5">
        <f t="shared" ca="1" si="45"/>
        <v>429</v>
      </c>
      <c r="AF17" s="5">
        <f t="shared" ca="1" si="46"/>
        <v>478</v>
      </c>
      <c r="AG17" s="5">
        <f t="shared" ca="1" si="47"/>
        <v>377</v>
      </c>
      <c r="AH17" s="5">
        <f t="shared" ca="1" si="48"/>
        <v>475</v>
      </c>
      <c r="AI17" s="5">
        <f t="shared" ca="1" si="49"/>
        <v>424</v>
      </c>
      <c r="AJ17" s="5">
        <f t="shared" ca="1" si="50"/>
        <v>396</v>
      </c>
      <c r="AK17" s="5">
        <f t="shared" ca="1" si="51"/>
        <v>426</v>
      </c>
    </row>
    <row r="18" spans="1:37" x14ac:dyDescent="0.3">
      <c r="A18" s="35">
        <f>IF(Замеры!B15=0, " ", Замеры!B15)</f>
        <v>12</v>
      </c>
      <c r="B18" s="45" t="str">
        <f>Замеры!G15</f>
        <v>Группа от QD 9</v>
      </c>
      <c r="C18" s="45" t="str">
        <f>IF(Замеры!L15=0, " ", Замеры!L15)</f>
        <v xml:space="preserve"> 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496</v>
      </c>
      <c r="P18" s="2" t="str">
        <f>Замеры!N15</f>
        <v>1,2,3</v>
      </c>
      <c r="S18" s="2">
        <f>Замеры!O15</f>
        <v>4</v>
      </c>
      <c r="T18" s="2" t="s">
        <v>73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41</v>
      </c>
      <c r="Z18" s="2">
        <f t="shared" ca="1" si="0"/>
        <v>25</v>
      </c>
      <c r="AA18" s="2">
        <f t="shared" ca="1" si="0"/>
        <v>43</v>
      </c>
      <c r="AB18" s="5">
        <f t="shared" ca="1" si="42"/>
        <v>465</v>
      </c>
      <c r="AC18" s="5">
        <f t="shared" ca="1" si="43"/>
        <v>435</v>
      </c>
      <c r="AD18" s="5">
        <f t="shared" ca="1" si="44"/>
        <v>553</v>
      </c>
      <c r="AE18" s="5">
        <f t="shared" ca="1" si="45"/>
        <v>480</v>
      </c>
      <c r="AF18" s="5">
        <f t="shared" ca="1" si="46"/>
        <v>571</v>
      </c>
      <c r="AG18" s="5">
        <f t="shared" ca="1" si="47"/>
        <v>535</v>
      </c>
      <c r="AH18" s="5">
        <f t="shared" ca="1" si="48"/>
        <v>443</v>
      </c>
      <c r="AI18" s="5">
        <f t="shared" ca="1" si="49"/>
        <v>571</v>
      </c>
      <c r="AJ18" s="5">
        <f t="shared" ca="1" si="50"/>
        <v>520</v>
      </c>
      <c r="AK18" s="5">
        <f t="shared" ca="1" si="51"/>
        <v>496</v>
      </c>
    </row>
    <row r="19" spans="1:37" x14ac:dyDescent="0.3">
      <c r="A19" s="35">
        <f>IF(Замеры!B16=0, " ", Замеры!B16)</f>
        <v>13</v>
      </c>
      <c r="B19" s="45" t="str">
        <f>Замеры!G16</f>
        <v>Группа от QF 9</v>
      </c>
      <c r="C19" s="45" t="str">
        <f>IF(Замеры!L16=0, " ", Замеры!L16)</f>
        <v>ВВГнг(А)-LS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 t="str">
        <f t="shared" si="38"/>
        <v>-</v>
      </c>
      <c r="P19" s="2" t="str">
        <f>Замеры!N16</f>
        <v>1,2,3</v>
      </c>
      <c r="S19" s="2">
        <f>Замеры!O16</f>
        <v>0</v>
      </c>
      <c r="T19" s="2" t="s">
        <v>73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36</v>
      </c>
      <c r="Z19" s="2">
        <f t="shared" ca="1" si="0"/>
        <v>21</v>
      </c>
      <c r="AA19" s="2">
        <f t="shared" ca="1" si="0"/>
        <v>38</v>
      </c>
      <c r="AB19" s="5">
        <f t="shared" ca="1" si="42"/>
        <v>440</v>
      </c>
      <c r="AC19" s="5">
        <f t="shared" ca="1" si="43"/>
        <v>415</v>
      </c>
      <c r="AD19" s="5">
        <f t="shared" ca="1" si="44"/>
        <v>409</v>
      </c>
      <c r="AE19" s="5">
        <f t="shared" ca="1" si="45"/>
        <v>511</v>
      </c>
      <c r="AF19" s="5">
        <f t="shared" ca="1" si="46"/>
        <v>481</v>
      </c>
      <c r="AG19" s="5">
        <f t="shared" ca="1" si="47"/>
        <v>504</v>
      </c>
      <c r="AH19" s="5">
        <f t="shared" ca="1" si="48"/>
        <v>522</v>
      </c>
      <c r="AI19" s="5">
        <f t="shared" ca="1" si="49"/>
        <v>514</v>
      </c>
      <c r="AJ19" s="5">
        <f t="shared" ca="1" si="50"/>
        <v>477</v>
      </c>
      <c r="AK19" s="5">
        <f t="shared" ca="1" si="51"/>
        <v>503</v>
      </c>
    </row>
    <row r="20" spans="1:37" x14ac:dyDescent="0.3">
      <c r="A20" s="35">
        <f>IF(Замеры!B17=0, " ", Замеры!B17)</f>
        <v>14</v>
      </c>
      <c r="B20" s="45" t="str">
        <f>Замеры!G17</f>
        <v>Группа от QF 10</v>
      </c>
      <c r="C20" s="45" t="str">
        <f>IF(Замеры!L17=0, " ", Замеры!L17)</f>
        <v>ВВГнг(А)-LS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>
        <f t="shared" ca="1" si="38"/>
        <v>394</v>
      </c>
      <c r="P20" s="2" t="str">
        <f>Замеры!N17</f>
        <v>1,2,3</v>
      </c>
      <c r="S20" s="2">
        <f>Замеры!O17</f>
        <v>4</v>
      </c>
      <c r="T20" s="2" t="s">
        <v>73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35</v>
      </c>
      <c r="Z20" s="2">
        <f t="shared" ca="1" si="0"/>
        <v>37</v>
      </c>
      <c r="AA20" s="2">
        <f t="shared" ca="1" si="0"/>
        <v>37</v>
      </c>
      <c r="AB20" s="5">
        <f t="shared" ca="1" si="42"/>
        <v>424</v>
      </c>
      <c r="AC20" s="5">
        <f t="shared" ca="1" si="43"/>
        <v>515</v>
      </c>
      <c r="AD20" s="5">
        <f t="shared" ca="1" si="44"/>
        <v>497</v>
      </c>
      <c r="AE20" s="5">
        <f t="shared" ca="1" si="45"/>
        <v>464</v>
      </c>
      <c r="AF20" s="5">
        <f t="shared" ca="1" si="46"/>
        <v>494</v>
      </c>
      <c r="AG20" s="5">
        <f t="shared" ca="1" si="47"/>
        <v>478</v>
      </c>
      <c r="AH20" s="5">
        <f t="shared" ca="1" si="48"/>
        <v>408</v>
      </c>
      <c r="AI20" s="5">
        <f t="shared" ca="1" si="49"/>
        <v>487</v>
      </c>
      <c r="AJ20" s="5">
        <f t="shared" ca="1" si="50"/>
        <v>520</v>
      </c>
      <c r="AK20" s="5">
        <f t="shared" ca="1" si="51"/>
        <v>394</v>
      </c>
    </row>
    <row r="21" spans="1:37" x14ac:dyDescent="0.3">
      <c r="A21" s="35">
        <f>IF(Замеры!B18=0, " ", Замеры!B18)</f>
        <v>15</v>
      </c>
      <c r="B21" s="45" t="str">
        <f>Замеры!G18</f>
        <v>Группа от QF 11</v>
      </c>
      <c r="C21" s="45" t="str">
        <f>IF(Замеры!L18=0, " ", Замеры!L18)</f>
        <v>ВВГнг(А)-LS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>
        <f t="shared" ca="1" si="38"/>
        <v>435</v>
      </c>
      <c r="P21" s="2" t="str">
        <f>Замеры!N18</f>
        <v>1,2,3</v>
      </c>
      <c r="S21" s="2">
        <f>Замеры!O18</f>
        <v>4</v>
      </c>
      <c r="T21" s="2" t="s">
        <v>73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47</v>
      </c>
      <c r="Z21" s="2">
        <f t="shared" ca="1" si="0"/>
        <v>50</v>
      </c>
      <c r="AA21" s="2">
        <f t="shared" ca="1" si="0"/>
        <v>42</v>
      </c>
      <c r="AB21" s="5">
        <f t="shared" ca="1" si="42"/>
        <v>470</v>
      </c>
      <c r="AC21" s="5">
        <f t="shared" ca="1" si="43"/>
        <v>531</v>
      </c>
      <c r="AD21" s="5">
        <f t="shared" ca="1" si="44"/>
        <v>506</v>
      </c>
      <c r="AE21" s="5">
        <f t="shared" ca="1" si="45"/>
        <v>524</v>
      </c>
      <c r="AF21" s="5">
        <f t="shared" ca="1" si="46"/>
        <v>533</v>
      </c>
      <c r="AG21" s="5">
        <f t="shared" ca="1" si="47"/>
        <v>453</v>
      </c>
      <c r="AH21" s="5">
        <f t="shared" ca="1" si="48"/>
        <v>501</v>
      </c>
      <c r="AI21" s="5">
        <f t="shared" ca="1" si="49"/>
        <v>562</v>
      </c>
      <c r="AJ21" s="5">
        <f t="shared" ca="1" si="50"/>
        <v>475</v>
      </c>
      <c r="AK21" s="5">
        <f t="shared" ca="1" si="51"/>
        <v>435</v>
      </c>
    </row>
    <row r="22" spans="1:37" x14ac:dyDescent="0.3">
      <c r="A22" s="35">
        <f>IF(Замеры!B19=0, " ", Замеры!B19)</f>
        <v>16</v>
      </c>
      <c r="B22" s="45" t="str">
        <f>Замеры!G19</f>
        <v>Группа от QF 12</v>
      </c>
      <c r="C22" s="45" t="str">
        <f>IF(Замеры!L19=0, " ", Замеры!L19)</f>
        <v>ВВГнг(А)-LS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>
        <f t="shared" ca="1" si="38"/>
        <v>311</v>
      </c>
      <c r="P22" s="2" t="str">
        <f>Замеры!N19</f>
        <v>1,2,3</v>
      </c>
      <c r="S22" s="2">
        <f>Замеры!O19</f>
        <v>4</v>
      </c>
      <c r="T22" s="2" t="s">
        <v>73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24</v>
      </c>
      <c r="Z22" s="2">
        <f t="shared" ca="1" si="16"/>
        <v>35</v>
      </c>
      <c r="AA22" s="2">
        <f t="shared" ca="1" si="16"/>
        <v>21</v>
      </c>
      <c r="AB22" s="5">
        <f t="shared" ca="1" si="42"/>
        <v>353</v>
      </c>
      <c r="AC22" s="5">
        <f t="shared" ca="1" si="43"/>
        <v>302</v>
      </c>
      <c r="AD22" s="5">
        <f t="shared" ca="1" si="44"/>
        <v>329</v>
      </c>
      <c r="AE22" s="5">
        <f t="shared" ca="1" si="45"/>
        <v>216</v>
      </c>
      <c r="AF22" s="5">
        <f t="shared" ca="1" si="46"/>
        <v>286</v>
      </c>
      <c r="AG22" s="5">
        <f t="shared" ca="1" si="47"/>
        <v>248</v>
      </c>
      <c r="AH22" s="5">
        <f t="shared" ca="1" si="48"/>
        <v>256</v>
      </c>
      <c r="AI22" s="5">
        <f t="shared" ca="1" si="49"/>
        <v>261</v>
      </c>
      <c r="AJ22" s="5">
        <f t="shared" ca="1" si="50"/>
        <v>334</v>
      </c>
      <c r="AK22" s="5">
        <f t="shared" ca="1" si="51"/>
        <v>311</v>
      </c>
    </row>
    <row r="23" spans="1:37" x14ac:dyDescent="0.3">
      <c r="A23" s="35">
        <f>IF(Замеры!B20=0, " ", Замеры!B20)</f>
        <v>17</v>
      </c>
      <c r="B23" s="45" t="str">
        <f>Замеры!G20</f>
        <v>Группа от QF 13</v>
      </c>
      <c r="C23" s="45" t="str">
        <f>IF(Замеры!L20=0, " ", Замеры!L20)</f>
        <v>ВВГнг(А)-LS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>
        <f t="shared" ca="1" si="38"/>
        <v>533</v>
      </c>
      <c r="P23" s="2" t="str">
        <f>Замеры!N20</f>
        <v>1,2,3</v>
      </c>
      <c r="S23" s="2">
        <f>Замеры!O20</f>
        <v>4</v>
      </c>
      <c r="T23" s="2" t="s">
        <v>73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40</v>
      </c>
      <c r="Z23" s="2">
        <f t="shared" ca="1" si="16"/>
        <v>50</v>
      </c>
      <c r="AA23" s="2">
        <f t="shared" ca="1" si="16"/>
        <v>48</v>
      </c>
      <c r="AB23" s="5">
        <f t="shared" ca="1" si="42"/>
        <v>535</v>
      </c>
      <c r="AC23" s="5">
        <f t="shared" ca="1" si="43"/>
        <v>615</v>
      </c>
      <c r="AD23" s="5">
        <f t="shared" ca="1" si="44"/>
        <v>494</v>
      </c>
      <c r="AE23" s="5">
        <f t="shared" ca="1" si="45"/>
        <v>599</v>
      </c>
      <c r="AF23" s="5">
        <f t="shared" ca="1" si="46"/>
        <v>608</v>
      </c>
      <c r="AG23" s="5">
        <f t="shared" ca="1" si="47"/>
        <v>512</v>
      </c>
      <c r="AH23" s="5">
        <f t="shared" ca="1" si="48"/>
        <v>518</v>
      </c>
      <c r="AI23" s="5">
        <f t="shared" ca="1" si="49"/>
        <v>489</v>
      </c>
      <c r="AJ23" s="5">
        <f t="shared" ca="1" si="50"/>
        <v>539</v>
      </c>
      <c r="AK23" s="5">
        <f t="shared" ca="1" si="51"/>
        <v>533</v>
      </c>
    </row>
    <row r="24" spans="1:37" x14ac:dyDescent="0.3">
      <c r="A24" s="35">
        <f>IF(Замеры!B21=0, " ", Замеры!B21)</f>
        <v>18</v>
      </c>
      <c r="B24" s="45" t="str">
        <f>Замеры!G21</f>
        <v>Группа от QF 14</v>
      </c>
      <c r="C24" s="45" t="str">
        <f>IF(Замеры!L21=0, " ", Замеры!L21)</f>
        <v>ВВГнг(А)-LS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>
        <f t="shared" ca="1" si="38"/>
        <v>235</v>
      </c>
      <c r="P24" s="2" t="str">
        <f>Замеры!N21</f>
        <v>1,2,3</v>
      </c>
      <c r="S24" s="2">
        <f>Замеры!O21</f>
        <v>4</v>
      </c>
      <c r="T24" s="2" t="s">
        <v>73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46</v>
      </c>
      <c r="Z24" s="2">
        <f t="shared" ca="1" si="16"/>
        <v>49</v>
      </c>
      <c r="AA24" s="2">
        <f t="shared" ca="1" si="16"/>
        <v>23</v>
      </c>
      <c r="AB24" s="5">
        <f t="shared" ca="1" si="42"/>
        <v>253</v>
      </c>
      <c r="AC24" s="5">
        <f t="shared" ca="1" si="43"/>
        <v>304</v>
      </c>
      <c r="AD24" s="5">
        <f t="shared" ca="1" si="44"/>
        <v>278</v>
      </c>
      <c r="AE24" s="5">
        <f t="shared" ca="1" si="45"/>
        <v>318</v>
      </c>
      <c r="AF24" s="5">
        <f t="shared" ca="1" si="46"/>
        <v>307</v>
      </c>
      <c r="AG24" s="5">
        <f t="shared" ca="1" si="47"/>
        <v>273</v>
      </c>
      <c r="AH24" s="5">
        <f t="shared" ca="1" si="48"/>
        <v>351</v>
      </c>
      <c r="AI24" s="5">
        <f t="shared" ca="1" si="49"/>
        <v>271</v>
      </c>
      <c r="AJ24" s="5">
        <f t="shared" ca="1" si="50"/>
        <v>276</v>
      </c>
      <c r="AK24" s="5">
        <f t="shared" ca="1" si="51"/>
        <v>235</v>
      </c>
    </row>
    <row r="25" spans="1:37" x14ac:dyDescent="0.3">
      <c r="A25" s="35">
        <f>IF(Замеры!B22=0, " ", Замеры!B22)</f>
        <v>19</v>
      </c>
      <c r="B25" s="45" t="str">
        <f>Замеры!G22</f>
        <v>Группа от QF 15</v>
      </c>
      <c r="C25" s="45" t="str">
        <f>IF(Замеры!L22=0, " ", Замеры!L22)</f>
        <v>ВВГнг(А)-LS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>
        <f t="shared" ca="1" si="38"/>
        <v>366</v>
      </c>
      <c r="P25" s="2" t="str">
        <f>Замеры!N22</f>
        <v>1,2,3</v>
      </c>
      <c r="S25" s="2">
        <f>Замеры!O22</f>
        <v>4</v>
      </c>
      <c r="T25" s="2" t="s">
        <v>73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48</v>
      </c>
      <c r="Z25" s="2">
        <f t="shared" ca="1" si="16"/>
        <v>50</v>
      </c>
      <c r="AA25" s="2">
        <f t="shared" ca="1" si="16"/>
        <v>32</v>
      </c>
      <c r="AB25" s="5">
        <f t="shared" ca="1" si="42"/>
        <v>432</v>
      </c>
      <c r="AC25" s="5">
        <f t="shared" ca="1" si="43"/>
        <v>376</v>
      </c>
      <c r="AD25" s="5">
        <f t="shared" ca="1" si="44"/>
        <v>346</v>
      </c>
      <c r="AE25" s="5">
        <f t="shared" ca="1" si="45"/>
        <v>432</v>
      </c>
      <c r="AF25" s="5">
        <f t="shared" ca="1" si="46"/>
        <v>368</v>
      </c>
      <c r="AG25" s="5">
        <f t="shared" ca="1" si="47"/>
        <v>395</v>
      </c>
      <c r="AH25" s="5">
        <f t="shared" ca="1" si="48"/>
        <v>423</v>
      </c>
      <c r="AI25" s="5">
        <f t="shared" ca="1" si="49"/>
        <v>338</v>
      </c>
      <c r="AJ25" s="5">
        <f t="shared" ca="1" si="50"/>
        <v>373</v>
      </c>
      <c r="AK25" s="5">
        <f t="shared" ca="1" si="51"/>
        <v>366</v>
      </c>
    </row>
    <row r="26" spans="1:37" x14ac:dyDescent="0.3">
      <c r="A26" s="35">
        <f>IF(Замеры!B23=0, " ", Замеры!B23)</f>
        <v>20</v>
      </c>
      <c r="B26" s="45" t="str">
        <f>Замеры!G23</f>
        <v>Группа от QF 16</v>
      </c>
      <c r="C26" s="45" t="str">
        <f>IF(Замеры!L23=0, " ", Замеры!L23)</f>
        <v>ВВГнг(А)-LS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>
        <f t="shared" ca="1" si="38"/>
        <v>494</v>
      </c>
      <c r="P26" s="2" t="str">
        <f>Замеры!N23</f>
        <v>1,2,3</v>
      </c>
      <c r="S26" s="2">
        <f>Замеры!O23</f>
        <v>4</v>
      </c>
      <c r="T26" s="2" t="s">
        <v>73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28</v>
      </c>
      <c r="Z26" s="2">
        <f t="shared" ca="1" si="16"/>
        <v>23</v>
      </c>
      <c r="AA26" s="2">
        <f t="shared" ca="1" si="16"/>
        <v>47</v>
      </c>
      <c r="AB26" s="5">
        <f t="shared" ca="1" si="42"/>
        <v>620</v>
      </c>
      <c r="AC26" s="5">
        <f t="shared" ca="1" si="43"/>
        <v>597</v>
      </c>
      <c r="AD26" s="5">
        <f t="shared" ca="1" si="44"/>
        <v>530</v>
      </c>
      <c r="AE26" s="5">
        <f t="shared" ca="1" si="45"/>
        <v>565</v>
      </c>
      <c r="AF26" s="5">
        <f t="shared" ca="1" si="46"/>
        <v>584</v>
      </c>
      <c r="AG26" s="5">
        <f t="shared" ca="1" si="47"/>
        <v>538</v>
      </c>
      <c r="AH26" s="5">
        <f t="shared" ca="1" si="48"/>
        <v>571</v>
      </c>
      <c r="AI26" s="5">
        <f t="shared" ca="1" si="49"/>
        <v>537</v>
      </c>
      <c r="AJ26" s="5">
        <f t="shared" ca="1" si="50"/>
        <v>612</v>
      </c>
      <c r="AK26" s="5">
        <f t="shared" ca="1" si="51"/>
        <v>494</v>
      </c>
    </row>
    <row r="27" spans="1:37" x14ac:dyDescent="0.3">
      <c r="A27" s="35">
        <f>IF(Замеры!B24=0, " ", Замеры!B24)</f>
        <v>21</v>
      </c>
      <c r="B27" s="45" t="str">
        <f>Замеры!G24</f>
        <v>Группа от QF 17</v>
      </c>
      <c r="C27" s="45" t="str">
        <f>IF(Замеры!L24=0, " ", Замеры!L24)</f>
        <v>ВВГнг(А)-LS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>
        <f t="shared" ca="1" si="38"/>
        <v>347</v>
      </c>
      <c r="P27" s="2" t="str">
        <f>Замеры!N24</f>
        <v>1,2,3</v>
      </c>
      <c r="S27" s="2">
        <f>Замеры!O24</f>
        <v>4</v>
      </c>
      <c r="T27" s="2" t="s">
        <v>73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32</v>
      </c>
      <c r="Z27" s="2">
        <f t="shared" ca="1" si="16"/>
        <v>49</v>
      </c>
      <c r="AA27" s="2">
        <f t="shared" ca="1" si="16"/>
        <v>21</v>
      </c>
      <c r="AB27" s="5">
        <f t="shared" ca="1" si="42"/>
        <v>311</v>
      </c>
      <c r="AC27" s="5">
        <f t="shared" ca="1" si="43"/>
        <v>336</v>
      </c>
      <c r="AD27" s="5">
        <f t="shared" ca="1" si="44"/>
        <v>358</v>
      </c>
      <c r="AE27" s="5">
        <f t="shared" ca="1" si="45"/>
        <v>246</v>
      </c>
      <c r="AF27" s="5">
        <f t="shared" ca="1" si="46"/>
        <v>245</v>
      </c>
      <c r="AG27" s="5">
        <f t="shared" ca="1" si="47"/>
        <v>304</v>
      </c>
      <c r="AH27" s="5">
        <f t="shared" ca="1" si="48"/>
        <v>344</v>
      </c>
      <c r="AI27" s="5">
        <f t="shared" ca="1" si="49"/>
        <v>355</v>
      </c>
      <c r="AJ27" s="5">
        <f t="shared" ca="1" si="50"/>
        <v>308</v>
      </c>
      <c r="AK27" s="5">
        <f t="shared" ca="1" si="51"/>
        <v>347</v>
      </c>
    </row>
    <row r="28" spans="1:37" x14ac:dyDescent="0.3">
      <c r="A28" s="35">
        <f>IF(Замеры!B25=0, " ", Замеры!B25)</f>
        <v>22</v>
      </c>
      <c r="B28" s="45" t="str">
        <f>Замеры!G25</f>
        <v>Группа от QF 18</v>
      </c>
      <c r="C28" s="45" t="str">
        <f>IF(Замеры!L25=0, " ", Замеры!L25)</f>
        <v>ВВГнг(А)-LS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>
        <f t="shared" ca="1" si="12"/>
        <v>562</v>
      </c>
      <c r="P28" s="2" t="str">
        <f>Замеры!N25</f>
        <v>1,2,3</v>
      </c>
      <c r="S28" s="2">
        <f>Замеры!O25</f>
        <v>4</v>
      </c>
      <c r="T28" s="2" t="s">
        <v>73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29</v>
      </c>
      <c r="Z28" s="2">
        <f t="shared" ca="1" si="16"/>
        <v>38</v>
      </c>
      <c r="AA28" s="2">
        <f t="shared" ca="1" si="16"/>
        <v>46</v>
      </c>
      <c r="AB28" s="5">
        <f t="shared" ca="1" si="17"/>
        <v>594</v>
      </c>
      <c r="AC28" s="5">
        <f t="shared" ca="1" si="18"/>
        <v>513</v>
      </c>
      <c r="AD28" s="5">
        <f t="shared" ca="1" si="19"/>
        <v>541</v>
      </c>
      <c r="AE28" s="5">
        <f t="shared" ca="1" si="20"/>
        <v>546</v>
      </c>
      <c r="AF28" s="5">
        <f t="shared" ca="1" si="21"/>
        <v>597</v>
      </c>
      <c r="AG28" s="5">
        <f t="shared" ca="1" si="22"/>
        <v>470</v>
      </c>
      <c r="AH28" s="5">
        <f t="shared" ca="1" si="23"/>
        <v>506</v>
      </c>
      <c r="AI28" s="5">
        <f t="shared" ca="1" si="24"/>
        <v>577</v>
      </c>
      <c r="AJ28" s="5">
        <f t="shared" ca="1" si="25"/>
        <v>521</v>
      </c>
      <c r="AK28" s="5">
        <f t="shared" ca="1" si="26"/>
        <v>562</v>
      </c>
    </row>
    <row r="29" spans="1:37" x14ac:dyDescent="0.3">
      <c r="A29" s="35">
        <f>IF(Замеры!B26=0, " ", Замеры!B26)</f>
        <v>23</v>
      </c>
      <c r="B29" s="45" t="str">
        <f>Замеры!G26</f>
        <v>Группа от QF 19</v>
      </c>
      <c r="C29" s="45" t="str">
        <f>IF(Замеры!L26=0, " ", Замеры!L26)</f>
        <v>ВВГнг(А)-LS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>
        <f t="shared" ca="1" si="12"/>
        <v>530</v>
      </c>
      <c r="P29" s="2" t="str">
        <f>Замеры!N26</f>
        <v>1,2,3</v>
      </c>
      <c r="S29" s="2">
        <f>Замеры!O26</f>
        <v>4</v>
      </c>
      <c r="T29" s="2" t="s">
        <v>73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30</v>
      </c>
      <c r="Z29" s="2">
        <f t="shared" ca="1" si="16"/>
        <v>48</v>
      </c>
      <c r="AA29" s="2">
        <f t="shared" ca="1" si="16"/>
        <v>47</v>
      </c>
      <c r="AB29" s="5">
        <f t="shared" ca="1" si="17"/>
        <v>576</v>
      </c>
      <c r="AC29" s="5">
        <f t="shared" ca="1" si="18"/>
        <v>503</v>
      </c>
      <c r="AD29" s="5">
        <f t="shared" ca="1" si="19"/>
        <v>601</v>
      </c>
      <c r="AE29" s="5">
        <f t="shared" ca="1" si="20"/>
        <v>562</v>
      </c>
      <c r="AF29" s="5">
        <f t="shared" ca="1" si="21"/>
        <v>531</v>
      </c>
      <c r="AG29" s="5">
        <f t="shared" ca="1" si="22"/>
        <v>540</v>
      </c>
      <c r="AH29" s="5">
        <f t="shared" ca="1" si="23"/>
        <v>496</v>
      </c>
      <c r="AI29" s="5">
        <f t="shared" ca="1" si="24"/>
        <v>515</v>
      </c>
      <c r="AJ29" s="5">
        <f t="shared" ca="1" si="25"/>
        <v>566</v>
      </c>
      <c r="AK29" s="5">
        <f t="shared" ca="1" si="26"/>
        <v>530</v>
      </c>
    </row>
    <row r="30" spans="1:37" x14ac:dyDescent="0.3">
      <c r="A30" s="35">
        <f>IF(Замеры!B27=0, " ", Замеры!B27)</f>
        <v>24</v>
      </c>
      <c r="B30" s="45" t="str">
        <f>Замеры!G27</f>
        <v>Группа от QF 20</v>
      </c>
      <c r="C30" s="45" t="str">
        <f>IF(Замеры!L27=0, " ", Замеры!L27)</f>
        <v>ВВГнг(А)-LS</v>
      </c>
      <c r="D30" s="69">
        <f t="shared" si="52"/>
        <v>1000</v>
      </c>
      <c r="E30" s="69">
        <f t="shared" si="53"/>
        <v>0.5</v>
      </c>
      <c r="F30" s="29" t="str">
        <f t="shared" si="3"/>
        <v>-</v>
      </c>
      <c r="G30" s="29" t="str">
        <f t="shared" si="4"/>
        <v>-</v>
      </c>
      <c r="H30" s="29" t="str">
        <f t="shared" si="5"/>
        <v>-</v>
      </c>
      <c r="I30" s="29" t="str">
        <f t="shared" si="6"/>
        <v>-</v>
      </c>
      <c r="J30" s="46" t="str">
        <f t="shared" si="7"/>
        <v>-</v>
      </c>
      <c r="K30" s="29" t="str">
        <f t="shared" si="8"/>
        <v>-</v>
      </c>
      <c r="L30" s="29" t="str">
        <f t="shared" si="9"/>
        <v>-</v>
      </c>
      <c r="M30" s="29" t="str">
        <f t="shared" si="10"/>
        <v>-</v>
      </c>
      <c r="N30" s="29" t="str">
        <f t="shared" si="11"/>
        <v>-</v>
      </c>
      <c r="O30" s="29">
        <f t="shared" ca="1" si="12"/>
        <v>452</v>
      </c>
      <c r="P30" s="2" t="str">
        <f>Замеры!N27</f>
        <v>1,2,3</v>
      </c>
      <c r="S30" s="2">
        <f>Замеры!O27</f>
        <v>4</v>
      </c>
      <c r="T30" s="2" t="s">
        <v>73</v>
      </c>
      <c r="U30" s="2" t="b">
        <f t="shared" si="13"/>
        <v>0</v>
      </c>
      <c r="V30" s="2" t="b">
        <f t="shared" si="14"/>
        <v>0</v>
      </c>
      <c r="W30" s="2" t="b">
        <f t="shared" si="15"/>
        <v>0</v>
      </c>
      <c r="Y30" s="2">
        <f t="shared" ca="1" si="16"/>
        <v>23</v>
      </c>
      <c r="Z30" s="2">
        <f t="shared" ca="1" si="16"/>
        <v>37</v>
      </c>
      <c r="AA30" s="2">
        <f t="shared" ca="1" si="16"/>
        <v>33</v>
      </c>
      <c r="AB30" s="5">
        <f t="shared" ca="1" si="17"/>
        <v>363</v>
      </c>
      <c r="AC30" s="5">
        <f t="shared" ca="1" si="18"/>
        <v>400</v>
      </c>
      <c r="AD30" s="5">
        <f t="shared" ca="1" si="19"/>
        <v>457</v>
      </c>
      <c r="AE30" s="5">
        <f t="shared" ca="1" si="20"/>
        <v>341</v>
      </c>
      <c r="AF30" s="5">
        <f t="shared" ca="1" si="21"/>
        <v>349</v>
      </c>
      <c r="AG30" s="5">
        <f t="shared" ca="1" si="22"/>
        <v>353</v>
      </c>
      <c r="AH30" s="5">
        <f t="shared" ca="1" si="23"/>
        <v>438</v>
      </c>
      <c r="AI30" s="5">
        <f t="shared" ca="1" si="24"/>
        <v>344</v>
      </c>
      <c r="AJ30" s="5">
        <f t="shared" ca="1" si="25"/>
        <v>431</v>
      </c>
      <c r="AK30" s="5">
        <f t="shared" ca="1" si="26"/>
        <v>452</v>
      </c>
    </row>
    <row r="31" spans="1:37" x14ac:dyDescent="0.3">
      <c r="A31" s="35">
        <f>IF(Замеры!B28=0, " ", Замеры!B28)</f>
        <v>25</v>
      </c>
      <c r="B31" s="45" t="str">
        <f>Замеры!G28</f>
        <v>Группа от QF Ввод</v>
      </c>
      <c r="C31" s="45" t="str">
        <f>IF(Замеры!L28=0, " ", Замеры!L28)</f>
        <v>ВВГнг(А)-LS</v>
      </c>
      <c r="D31" s="69" t="str">
        <f t="shared" si="52"/>
        <v xml:space="preserve"> </v>
      </c>
      <c r="E31" s="69" t="str">
        <f t="shared" si="53"/>
        <v xml:space="preserve"> 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>
        <f>Замеры!N28</f>
        <v>0</v>
      </c>
      <c r="S31" s="2">
        <f>Замеры!O28</f>
        <v>0</v>
      </c>
      <c r="T31" s="2" t="s">
        <v>73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46</v>
      </c>
      <c r="Z31" s="2">
        <f t="shared" ca="1" si="16"/>
        <v>32</v>
      </c>
      <c r="AA31" s="2">
        <f t="shared" ca="1" si="16"/>
        <v>21</v>
      </c>
      <c r="AB31" s="5">
        <f t="shared" ca="1" si="17"/>
        <v>221</v>
      </c>
      <c r="AC31" s="5">
        <f t="shared" ca="1" si="18"/>
        <v>230</v>
      </c>
      <c r="AD31" s="5">
        <f t="shared" ca="1" si="19"/>
        <v>274</v>
      </c>
      <c r="AE31" s="5">
        <f t="shared" ca="1" si="20"/>
        <v>321</v>
      </c>
      <c r="AF31" s="5">
        <f t="shared" ca="1" si="21"/>
        <v>241</v>
      </c>
      <c r="AG31" s="5">
        <f t="shared" ca="1" si="22"/>
        <v>345</v>
      </c>
      <c r="AH31" s="5">
        <f t="shared" ca="1" si="23"/>
        <v>226</v>
      </c>
      <c r="AI31" s="5">
        <f t="shared" ca="1" si="24"/>
        <v>255</v>
      </c>
      <c r="AJ31" s="5">
        <f t="shared" ca="1" si="25"/>
        <v>237</v>
      </c>
      <c r="AK31" s="5">
        <f t="shared" ca="1" si="26"/>
        <v>223</v>
      </c>
    </row>
    <row r="32" spans="1:37" x14ac:dyDescent="0.3">
      <c r="A32" s="35">
        <f>IF(Замеры!B29=0, " ", Замеры!B29)</f>
        <v>26</v>
      </c>
      <c r="B32" s="45" t="str">
        <f>Замеры!G29</f>
        <v>Группа от QF Ввод</v>
      </c>
      <c r="C32" s="45" t="str">
        <f>IF(Замеры!L29=0, " ", Замеры!L29)</f>
        <v>ВВГнг(А)-LS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Замеры!N29</f>
        <v>1</v>
      </c>
      <c r="S32" s="2">
        <f>Замеры!O29</f>
        <v>0</v>
      </c>
      <c r="T32" s="2" t="s">
        <v>73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24</v>
      </c>
      <c r="Z32" s="2">
        <f t="shared" ca="1" si="16"/>
        <v>49</v>
      </c>
      <c r="AA32" s="2">
        <f t="shared" ca="1" si="16"/>
        <v>35</v>
      </c>
      <c r="AB32" s="5">
        <f t="shared" ca="1" si="17"/>
        <v>357</v>
      </c>
      <c r="AC32" s="5">
        <f t="shared" ca="1" si="18"/>
        <v>456</v>
      </c>
      <c r="AD32" s="5">
        <f t="shared" ca="1" si="19"/>
        <v>358</v>
      </c>
      <c r="AE32" s="5">
        <f t="shared" ca="1" si="20"/>
        <v>372</v>
      </c>
      <c r="AF32" s="5">
        <f t="shared" ca="1" si="21"/>
        <v>460</v>
      </c>
      <c r="AG32" s="5">
        <f t="shared" ca="1" si="22"/>
        <v>393</v>
      </c>
      <c r="AH32" s="5">
        <f t="shared" ca="1" si="23"/>
        <v>401</v>
      </c>
      <c r="AI32" s="5">
        <f t="shared" ca="1" si="24"/>
        <v>478</v>
      </c>
      <c r="AJ32" s="5">
        <f t="shared" ca="1" si="25"/>
        <v>468</v>
      </c>
      <c r="AK32" s="5">
        <f t="shared" ca="1" si="26"/>
        <v>450</v>
      </c>
    </row>
    <row r="33" spans="1:37" x14ac:dyDescent="0.3">
      <c r="A33" s="35">
        <f>IF(Замеры!B30=0, " ", Замеры!B30)</f>
        <v>27</v>
      </c>
      <c r="B33" s="45" t="str">
        <f>Замеры!G30</f>
        <v>Группа от QF 1</v>
      </c>
      <c r="C33" s="45" t="str">
        <f>IF(Замеры!L30=0, " ", Замеры!L30)</f>
        <v>ВВГнг(А)-LS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Замеры!N30</f>
        <v>1,2,3</v>
      </c>
      <c r="S33" s="2">
        <f>Замеры!O30</f>
        <v>0</v>
      </c>
      <c r="T33" s="2" t="s">
        <v>73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45</v>
      </c>
      <c r="Z33" s="2">
        <f t="shared" ca="1" si="16"/>
        <v>50</v>
      </c>
      <c r="AA33" s="2">
        <f t="shared" ca="1" si="16"/>
        <v>49</v>
      </c>
      <c r="AB33" s="5">
        <f t="shared" ca="1" si="17"/>
        <v>602</v>
      </c>
      <c r="AC33" s="5">
        <f t="shared" ca="1" si="18"/>
        <v>587</v>
      </c>
      <c r="AD33" s="5">
        <f t="shared" ca="1" si="19"/>
        <v>527</v>
      </c>
      <c r="AE33" s="5">
        <f t="shared" ca="1" si="20"/>
        <v>510</v>
      </c>
      <c r="AF33" s="5">
        <f t="shared" ca="1" si="21"/>
        <v>627</v>
      </c>
      <c r="AG33" s="5">
        <f t="shared" ca="1" si="22"/>
        <v>592</v>
      </c>
      <c r="AH33" s="5">
        <f t="shared" ca="1" si="23"/>
        <v>613</v>
      </c>
      <c r="AI33" s="5">
        <f t="shared" ca="1" si="24"/>
        <v>529</v>
      </c>
      <c r="AJ33" s="5">
        <f t="shared" ca="1" si="25"/>
        <v>621</v>
      </c>
      <c r="AK33" s="5">
        <f t="shared" ca="1" si="26"/>
        <v>584</v>
      </c>
    </row>
    <row r="34" spans="1:37" x14ac:dyDescent="0.3">
      <c r="A34" s="35">
        <f>IF(Замеры!B31=0, " ", Замеры!B31)</f>
        <v>28</v>
      </c>
      <c r="B34" s="45" t="str">
        <f>Замеры!G31</f>
        <v>Группа от QF 2</v>
      </c>
      <c r="C34" s="45" t="str">
        <f>IF(Замеры!L31=0, " ", Замеры!L31)</f>
        <v>ВВГнг(А)-LS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Замеры!N31</f>
        <v>1,2,3</v>
      </c>
      <c r="S34" s="2">
        <f>Замеры!O31</f>
        <v>0</v>
      </c>
      <c r="T34" s="2" t="s">
        <v>73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45</v>
      </c>
      <c r="Z34" s="2">
        <f t="shared" ca="1" si="16"/>
        <v>35</v>
      </c>
      <c r="AA34" s="2">
        <f t="shared" ca="1" si="16"/>
        <v>31</v>
      </c>
      <c r="AB34" s="5">
        <f t="shared" ca="1" si="17"/>
        <v>353</v>
      </c>
      <c r="AC34" s="5">
        <f t="shared" ca="1" si="18"/>
        <v>457</v>
      </c>
      <c r="AD34" s="5">
        <f t="shared" ca="1" si="19"/>
        <v>446</v>
      </c>
      <c r="AE34" s="5">
        <f t="shared" ca="1" si="20"/>
        <v>422</v>
      </c>
      <c r="AF34" s="5">
        <f t="shared" ca="1" si="21"/>
        <v>371</v>
      </c>
      <c r="AG34" s="5">
        <f t="shared" ca="1" si="22"/>
        <v>320</v>
      </c>
      <c r="AH34" s="5">
        <f t="shared" ca="1" si="23"/>
        <v>423</v>
      </c>
      <c r="AI34" s="5">
        <f t="shared" ca="1" si="24"/>
        <v>394</v>
      </c>
      <c r="AJ34" s="5">
        <f t="shared" ca="1" si="25"/>
        <v>434</v>
      </c>
      <c r="AK34" s="5">
        <f t="shared" ca="1" si="26"/>
        <v>388</v>
      </c>
    </row>
    <row r="35" spans="1:37" x14ac:dyDescent="0.3">
      <c r="A35" s="35">
        <f>IF(Замеры!B32=0, " ", Замеры!B32)</f>
        <v>29</v>
      </c>
      <c r="B35" s="45" t="str">
        <f>Замеры!G32</f>
        <v>Группа от QF 3</v>
      </c>
      <c r="C35" s="45" t="str">
        <f>IF(Замеры!L32=0, " ", Замеры!L32)</f>
        <v>ВВГнг(А)-LS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Замеры!N32</f>
        <v>1,2,3</v>
      </c>
      <c r="S35" s="2">
        <f>Замеры!O32</f>
        <v>0</v>
      </c>
      <c r="T35" s="2" t="s">
        <v>73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46</v>
      </c>
      <c r="Z35" s="2">
        <f t="shared" ca="1" si="16"/>
        <v>25</v>
      </c>
      <c r="AA35" s="2">
        <f t="shared" ca="1" si="16"/>
        <v>24</v>
      </c>
      <c r="AB35" s="5">
        <f t="shared" ca="1" si="17"/>
        <v>345</v>
      </c>
      <c r="AC35" s="5">
        <f t="shared" ca="1" si="18"/>
        <v>348</v>
      </c>
      <c r="AD35" s="5">
        <f t="shared" ca="1" si="19"/>
        <v>283</v>
      </c>
      <c r="AE35" s="5">
        <f t="shared" ca="1" si="20"/>
        <v>335</v>
      </c>
      <c r="AF35" s="5">
        <f t="shared" ca="1" si="21"/>
        <v>276</v>
      </c>
      <c r="AG35" s="5">
        <f t="shared" ca="1" si="22"/>
        <v>306</v>
      </c>
      <c r="AH35" s="5">
        <f t="shared" ca="1" si="23"/>
        <v>271</v>
      </c>
      <c r="AI35" s="5">
        <f t="shared" ca="1" si="24"/>
        <v>258</v>
      </c>
      <c r="AJ35" s="5">
        <f t="shared" ca="1" si="25"/>
        <v>347</v>
      </c>
      <c r="AK35" s="5">
        <f t="shared" ca="1" si="26"/>
        <v>366</v>
      </c>
    </row>
    <row r="36" spans="1:37" x14ac:dyDescent="0.3">
      <c r="A36" s="35">
        <f>IF(Замеры!B33=0, " ", Замеры!B33)</f>
        <v>30</v>
      </c>
      <c r="B36" s="45" t="str">
        <f>Замеры!G33</f>
        <v>Группа от QF 4</v>
      </c>
      <c r="C36" s="45" t="str">
        <f>IF(Замеры!L33=0, " ", Замеры!L33)</f>
        <v>ВВГнг(А)-LS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Замеры!N33</f>
        <v>1,2,3</v>
      </c>
      <c r="S36" s="2">
        <f>Замеры!O33</f>
        <v>0</v>
      </c>
      <c r="T36" s="2" t="s">
        <v>73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24</v>
      </c>
      <c r="Z36" s="2">
        <f t="shared" ca="1" si="16"/>
        <v>25</v>
      </c>
      <c r="AA36" s="2">
        <f t="shared" ca="1" si="16"/>
        <v>41</v>
      </c>
      <c r="AB36" s="5">
        <f t="shared" ca="1" si="17"/>
        <v>546</v>
      </c>
      <c r="AC36" s="5">
        <f t="shared" ca="1" si="18"/>
        <v>463</v>
      </c>
      <c r="AD36" s="5">
        <f t="shared" ca="1" si="19"/>
        <v>509</v>
      </c>
      <c r="AE36" s="5">
        <f t="shared" ca="1" si="20"/>
        <v>465</v>
      </c>
      <c r="AF36" s="5">
        <f t="shared" ca="1" si="21"/>
        <v>542</v>
      </c>
      <c r="AG36" s="5">
        <f t="shared" ca="1" si="22"/>
        <v>550</v>
      </c>
      <c r="AH36" s="5">
        <f t="shared" ca="1" si="23"/>
        <v>507</v>
      </c>
      <c r="AI36" s="5">
        <f t="shared" ca="1" si="24"/>
        <v>464</v>
      </c>
      <c r="AJ36" s="5">
        <f t="shared" ca="1" si="25"/>
        <v>472</v>
      </c>
      <c r="AK36" s="5">
        <f t="shared" ca="1" si="26"/>
        <v>531</v>
      </c>
    </row>
    <row r="37" spans="1:37" x14ac:dyDescent="0.3">
      <c r="A37" s="35">
        <f>IF(Замеры!B34=0, " ", Замеры!B34)</f>
        <v>31</v>
      </c>
      <c r="B37" s="45" t="str">
        <f>Замеры!G34</f>
        <v>Группа от QF 5</v>
      </c>
      <c r="C37" s="45" t="str">
        <f>IF(Замеры!L34=0, " ", Замеры!L34)</f>
        <v>ВВГнг(А)-LS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Замеры!N34</f>
        <v>1,2,3</v>
      </c>
      <c r="S37" s="2">
        <f>Замеры!O34</f>
        <v>0</v>
      </c>
      <c r="T37" s="2" t="s">
        <v>73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49</v>
      </c>
      <c r="Z37" s="2">
        <f t="shared" ca="1" si="16"/>
        <v>45</v>
      </c>
      <c r="AA37" s="2">
        <f t="shared" ca="1" si="16"/>
        <v>43</v>
      </c>
      <c r="AB37" s="5">
        <f t="shared" ca="1" si="17"/>
        <v>538</v>
      </c>
      <c r="AC37" s="5">
        <f t="shared" ca="1" si="18"/>
        <v>544</v>
      </c>
      <c r="AD37" s="5">
        <f t="shared" ca="1" si="19"/>
        <v>536</v>
      </c>
      <c r="AE37" s="5">
        <f t="shared" ca="1" si="20"/>
        <v>445</v>
      </c>
      <c r="AF37" s="5">
        <f t="shared" ca="1" si="21"/>
        <v>547</v>
      </c>
      <c r="AG37" s="5">
        <f t="shared" ca="1" si="22"/>
        <v>484</v>
      </c>
      <c r="AH37" s="5">
        <f t="shared" ca="1" si="23"/>
        <v>463</v>
      </c>
      <c r="AI37" s="5">
        <f t="shared" ca="1" si="24"/>
        <v>483</v>
      </c>
      <c r="AJ37" s="5">
        <f t="shared" ca="1" si="25"/>
        <v>528</v>
      </c>
      <c r="AK37" s="5">
        <f t="shared" ca="1" si="26"/>
        <v>530</v>
      </c>
    </row>
    <row r="38" spans="1:37" x14ac:dyDescent="0.3">
      <c r="A38" s="35">
        <f>IF(Замеры!B35=0, " ", Замеры!B35)</f>
        <v>32</v>
      </c>
      <c r="B38" s="45" t="str">
        <f>Замеры!G35</f>
        <v>Группа от QF 6</v>
      </c>
      <c r="C38" s="45" t="str">
        <f>IF(Замеры!L35=0, " ", Замеры!L35)</f>
        <v>ВВГнг(А)-LS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Замеры!N35</f>
        <v>1,2,3</v>
      </c>
      <c r="S38" s="2">
        <f>Замеры!O35</f>
        <v>0</v>
      </c>
      <c r="T38" s="2" t="s">
        <v>73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28</v>
      </c>
      <c r="Z38" s="2">
        <f t="shared" ca="1" si="16"/>
        <v>37</v>
      </c>
      <c r="AA38" s="2">
        <f t="shared" ca="1" si="16"/>
        <v>32</v>
      </c>
      <c r="AB38" s="5">
        <f t="shared" ca="1" si="17"/>
        <v>398</v>
      </c>
      <c r="AC38" s="5">
        <f t="shared" ca="1" si="18"/>
        <v>360</v>
      </c>
      <c r="AD38" s="5">
        <f t="shared" ca="1" si="19"/>
        <v>417</v>
      </c>
      <c r="AE38" s="5">
        <f t="shared" ca="1" si="20"/>
        <v>443</v>
      </c>
      <c r="AF38" s="5">
        <f t="shared" ca="1" si="21"/>
        <v>361</v>
      </c>
      <c r="AG38" s="5">
        <f t="shared" ca="1" si="22"/>
        <v>336</v>
      </c>
      <c r="AH38" s="5">
        <f t="shared" ca="1" si="23"/>
        <v>425</v>
      </c>
      <c r="AI38" s="5">
        <f t="shared" ca="1" si="24"/>
        <v>428</v>
      </c>
      <c r="AJ38" s="5">
        <f t="shared" ca="1" si="25"/>
        <v>461</v>
      </c>
      <c r="AK38" s="5">
        <f t="shared" ca="1" si="26"/>
        <v>464</v>
      </c>
    </row>
    <row r="39" spans="1:37" x14ac:dyDescent="0.3">
      <c r="A39" s="35">
        <f>IF(Замеры!B36=0, " ", Замеры!B36)</f>
        <v>33</v>
      </c>
      <c r="B39" s="45" t="str">
        <f>Замеры!G36</f>
        <v>Группа от QF 7</v>
      </c>
      <c r="C39" s="45" t="str">
        <f>IF(Замеры!L36=0, " ", Замеры!L36)</f>
        <v>ВВГнг(А)-LS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Замеры!N36</f>
        <v>1,2,3</v>
      </c>
      <c r="S39" s="2">
        <f>Замеры!O36</f>
        <v>0</v>
      </c>
      <c r="T39" s="2" t="s">
        <v>73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32</v>
      </c>
      <c r="Z39" s="2">
        <f t="shared" ca="1" si="16"/>
        <v>39</v>
      </c>
      <c r="AA39" s="2">
        <f t="shared" ca="1" si="16"/>
        <v>26</v>
      </c>
      <c r="AB39" s="5">
        <f t="shared" ca="1" si="17"/>
        <v>334</v>
      </c>
      <c r="AC39" s="5">
        <f t="shared" ca="1" si="18"/>
        <v>265</v>
      </c>
      <c r="AD39" s="5">
        <f t="shared" ca="1" si="19"/>
        <v>320</v>
      </c>
      <c r="AE39" s="5">
        <f t="shared" ca="1" si="20"/>
        <v>401</v>
      </c>
      <c r="AF39" s="5">
        <f t="shared" ca="1" si="21"/>
        <v>267</v>
      </c>
      <c r="AG39" s="5">
        <f t="shared" ca="1" si="22"/>
        <v>366</v>
      </c>
      <c r="AH39" s="5">
        <f t="shared" ca="1" si="23"/>
        <v>290</v>
      </c>
      <c r="AI39" s="5">
        <f t="shared" ca="1" si="24"/>
        <v>410</v>
      </c>
      <c r="AJ39" s="5">
        <f t="shared" ca="1" si="25"/>
        <v>384</v>
      </c>
      <c r="AK39" s="5">
        <f t="shared" ca="1" si="26"/>
        <v>396</v>
      </c>
    </row>
    <row r="40" spans="1:37" x14ac:dyDescent="0.3">
      <c r="A40" s="35">
        <f>IF(Замеры!B37=0, " ", Замеры!B37)</f>
        <v>34</v>
      </c>
      <c r="B40" s="45" t="str">
        <f>Замеры!G37</f>
        <v>Группа от QF 8</v>
      </c>
      <c r="C40" s="45" t="str">
        <f>IF(Замеры!L37=0, " ", Замеры!L37)</f>
        <v>ВВГнг(А)-LS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Замеры!N37</f>
        <v>1,2,3</v>
      </c>
      <c r="S40" s="2">
        <f>Замеры!O37</f>
        <v>0</v>
      </c>
      <c r="T40" s="2" t="s">
        <v>73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41</v>
      </c>
      <c r="Z40" s="2">
        <f t="shared" ca="1" si="16"/>
        <v>36</v>
      </c>
      <c r="AA40" s="2">
        <f t="shared" ca="1" si="16"/>
        <v>28</v>
      </c>
      <c r="AB40" s="5">
        <f t="shared" ca="1" si="17"/>
        <v>295</v>
      </c>
      <c r="AC40" s="5">
        <f t="shared" ca="1" si="18"/>
        <v>346</v>
      </c>
      <c r="AD40" s="5">
        <f t="shared" ca="1" si="19"/>
        <v>382</v>
      </c>
      <c r="AE40" s="5">
        <f t="shared" ca="1" si="20"/>
        <v>414</v>
      </c>
      <c r="AF40" s="5">
        <f t="shared" ca="1" si="21"/>
        <v>336</v>
      </c>
      <c r="AG40" s="5">
        <f t="shared" ca="1" si="22"/>
        <v>299</v>
      </c>
      <c r="AH40" s="5">
        <f t="shared" ca="1" si="23"/>
        <v>300</v>
      </c>
      <c r="AI40" s="5">
        <f t="shared" ca="1" si="24"/>
        <v>366</v>
      </c>
      <c r="AJ40" s="5">
        <f t="shared" ca="1" si="25"/>
        <v>390</v>
      </c>
      <c r="AK40" s="5">
        <f t="shared" ca="1" si="26"/>
        <v>424</v>
      </c>
    </row>
    <row r="41" spans="1:37" x14ac:dyDescent="0.3">
      <c r="A41" s="35">
        <f>IF(Замеры!B38=0, " ", Замеры!B38)</f>
        <v>35</v>
      </c>
      <c r="B41" s="45" t="str">
        <f>Замеры!G38</f>
        <v>Группа от QF Ввод</v>
      </c>
      <c r="C41" s="45" t="str">
        <f>IF(Замеры!L38=0, " ", Замеры!L38)</f>
        <v>ВВГнг(А)-LS</v>
      </c>
      <c r="D41" s="69">
        <f t="shared" si="52"/>
        <v>1000</v>
      </c>
      <c r="E41" s="69">
        <f t="shared" si="53"/>
        <v>0.5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>
        <f t="shared" ca="1" si="12"/>
        <v>340</v>
      </c>
      <c r="P41" s="2" t="str">
        <f>Замеры!N38</f>
        <v>1,2,3</v>
      </c>
      <c r="S41" s="2">
        <f>Замеры!O38</f>
        <v>4</v>
      </c>
      <c r="T41" s="2" t="s">
        <v>73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40</v>
      </c>
      <c r="Z41" s="2">
        <f t="shared" ca="1" si="16"/>
        <v>47</v>
      </c>
      <c r="AA41" s="2">
        <f t="shared" ca="1" si="16"/>
        <v>31</v>
      </c>
      <c r="AB41" s="5">
        <f t="shared" ca="1" si="17"/>
        <v>418</v>
      </c>
      <c r="AC41" s="5">
        <f t="shared" ca="1" si="18"/>
        <v>404</v>
      </c>
      <c r="AD41" s="5">
        <f t="shared" ca="1" si="19"/>
        <v>418</v>
      </c>
      <c r="AE41" s="5">
        <f t="shared" ca="1" si="20"/>
        <v>413</v>
      </c>
      <c r="AF41" s="5">
        <f t="shared" ca="1" si="21"/>
        <v>327</v>
      </c>
      <c r="AG41" s="5">
        <f t="shared" ca="1" si="22"/>
        <v>321</v>
      </c>
      <c r="AH41" s="5">
        <f t="shared" ca="1" si="23"/>
        <v>425</v>
      </c>
      <c r="AI41" s="5">
        <f t="shared" ca="1" si="24"/>
        <v>383</v>
      </c>
      <c r="AJ41" s="5">
        <f t="shared" ca="1" si="25"/>
        <v>334</v>
      </c>
      <c r="AK41" s="5">
        <f t="shared" ca="1" si="26"/>
        <v>340</v>
      </c>
    </row>
    <row r="42" spans="1:37" x14ac:dyDescent="0.3">
      <c r="A42" s="35">
        <f>IF(Замеры!B39=0, " ", Замеры!B39)</f>
        <v>36</v>
      </c>
      <c r="B42" s="45" t="str">
        <f>Замеры!G39</f>
        <v>Группа от QF 1</v>
      </c>
      <c r="C42" s="45" t="str">
        <f>IF(Замеры!L39=0, " ", Замеры!L39)</f>
        <v>ВВГнг(А)-LS</v>
      </c>
      <c r="D42" s="69">
        <f t="shared" si="52"/>
        <v>1000</v>
      </c>
      <c r="E42" s="69">
        <f t="shared" si="53"/>
        <v>0.5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>
        <f t="shared" ca="1" si="12"/>
        <v>301</v>
      </c>
      <c r="P42" s="2" t="str">
        <f>Замеры!N39</f>
        <v>1,2,3</v>
      </c>
      <c r="S42" s="2">
        <f>Замеры!O39</f>
        <v>4</v>
      </c>
      <c r="T42" s="2" t="s">
        <v>73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40</v>
      </c>
      <c r="Z42" s="2">
        <f t="shared" ca="1" si="16"/>
        <v>30</v>
      </c>
      <c r="AA42" s="2">
        <f t="shared" ca="1" si="16"/>
        <v>20</v>
      </c>
      <c r="AB42" s="5">
        <f t="shared" ca="1" si="17"/>
        <v>315</v>
      </c>
      <c r="AC42" s="5">
        <f t="shared" ca="1" si="18"/>
        <v>259</v>
      </c>
      <c r="AD42" s="5">
        <f t="shared" ca="1" si="19"/>
        <v>267</v>
      </c>
      <c r="AE42" s="5">
        <f t="shared" ca="1" si="20"/>
        <v>306</v>
      </c>
      <c r="AF42" s="5">
        <f t="shared" ca="1" si="21"/>
        <v>313</v>
      </c>
      <c r="AG42" s="5">
        <f t="shared" ca="1" si="22"/>
        <v>310</v>
      </c>
      <c r="AH42" s="5">
        <f t="shared" ca="1" si="23"/>
        <v>316</v>
      </c>
      <c r="AI42" s="5">
        <f t="shared" ca="1" si="24"/>
        <v>273</v>
      </c>
      <c r="AJ42" s="5">
        <f t="shared" ca="1" si="25"/>
        <v>296</v>
      </c>
      <c r="AK42" s="5">
        <f t="shared" ca="1" si="26"/>
        <v>301</v>
      </c>
    </row>
    <row r="43" spans="1:37" x14ac:dyDescent="0.3">
      <c r="A43" s="35">
        <f>IF(Замеры!B40=0, " ", Замеры!B40)</f>
        <v>37</v>
      </c>
      <c r="B43" s="45" t="str">
        <f>Замеры!G40</f>
        <v>Группа от QF 2</v>
      </c>
      <c r="C43" s="45" t="str">
        <f>IF(Замеры!L40=0, " ", Замеры!L40)</f>
        <v>ВВГнг(А)-LS</v>
      </c>
      <c r="D43" s="69">
        <f t="shared" si="52"/>
        <v>1000</v>
      </c>
      <c r="E43" s="69">
        <f t="shared" si="53"/>
        <v>0.5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>
        <f t="shared" ca="1" si="12"/>
        <v>428</v>
      </c>
      <c r="P43" s="2" t="str">
        <f>Замеры!N40</f>
        <v>1,2,3</v>
      </c>
      <c r="S43" s="2">
        <f>Замеры!O40</f>
        <v>4</v>
      </c>
      <c r="T43" s="2" t="s">
        <v>73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42</v>
      </c>
      <c r="Z43" s="2">
        <f t="shared" ca="1" si="16"/>
        <v>23</v>
      </c>
      <c r="AA43" s="2">
        <f t="shared" ca="1" si="16"/>
        <v>29</v>
      </c>
      <c r="AB43" s="5">
        <f t="shared" ca="1" si="17"/>
        <v>329</v>
      </c>
      <c r="AC43" s="5">
        <f t="shared" ca="1" si="18"/>
        <v>322</v>
      </c>
      <c r="AD43" s="5">
        <f t="shared" ca="1" si="19"/>
        <v>318</v>
      </c>
      <c r="AE43" s="5">
        <f t="shared" ca="1" si="20"/>
        <v>389</v>
      </c>
      <c r="AF43" s="5">
        <f t="shared" ca="1" si="21"/>
        <v>351</v>
      </c>
      <c r="AG43" s="5">
        <f t="shared" ca="1" si="22"/>
        <v>325</v>
      </c>
      <c r="AH43" s="5">
        <f t="shared" ca="1" si="23"/>
        <v>409</v>
      </c>
      <c r="AI43" s="5">
        <f t="shared" ca="1" si="24"/>
        <v>395</v>
      </c>
      <c r="AJ43" s="5">
        <f t="shared" ca="1" si="25"/>
        <v>426</v>
      </c>
      <c r="AK43" s="5">
        <f t="shared" ca="1" si="26"/>
        <v>428</v>
      </c>
    </row>
    <row r="44" spans="1:37" x14ac:dyDescent="0.3">
      <c r="A44" s="35">
        <f>IF(Замеры!B41=0, " ", Замеры!B41)</f>
        <v>38</v>
      </c>
      <c r="B44" s="45" t="str">
        <f>Замеры!G41</f>
        <v>Группа от QF 3</v>
      </c>
      <c r="C44" s="45" t="str">
        <f>IF(Замеры!L41=0, " ", Замеры!L41)</f>
        <v>ВВГнг(А)-LS</v>
      </c>
      <c r="D44" s="69">
        <f t="shared" si="52"/>
        <v>1000</v>
      </c>
      <c r="E44" s="69">
        <f t="shared" si="53"/>
        <v>0.5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>
        <f t="shared" ca="1" si="12"/>
        <v>380</v>
      </c>
      <c r="P44" s="2" t="str">
        <f>Замеры!N41</f>
        <v>1,2,3</v>
      </c>
      <c r="S44" s="2">
        <f>Замеры!O41</f>
        <v>4</v>
      </c>
      <c r="T44" s="2" t="s">
        <v>73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32</v>
      </c>
      <c r="Z44" s="2">
        <f t="shared" ca="1" si="16"/>
        <v>46</v>
      </c>
      <c r="AA44" s="2">
        <f t="shared" ca="1" si="16"/>
        <v>30</v>
      </c>
      <c r="AB44" s="5">
        <f t="shared" ca="1" si="17"/>
        <v>403</v>
      </c>
      <c r="AC44" s="5">
        <f t="shared" ca="1" si="18"/>
        <v>397</v>
      </c>
      <c r="AD44" s="5">
        <f t="shared" ca="1" si="19"/>
        <v>419</v>
      </c>
      <c r="AE44" s="5">
        <f t="shared" ca="1" si="20"/>
        <v>363</v>
      </c>
      <c r="AF44" s="5">
        <f t="shared" ca="1" si="21"/>
        <v>417</v>
      </c>
      <c r="AG44" s="5">
        <f t="shared" ca="1" si="22"/>
        <v>379</v>
      </c>
      <c r="AH44" s="5">
        <f t="shared" ca="1" si="23"/>
        <v>449</v>
      </c>
      <c r="AI44" s="5">
        <f t="shared" ca="1" si="24"/>
        <v>305</v>
      </c>
      <c r="AJ44" s="5">
        <f t="shared" ca="1" si="25"/>
        <v>434</v>
      </c>
      <c r="AK44" s="5">
        <f t="shared" ca="1" si="26"/>
        <v>380</v>
      </c>
    </row>
    <row r="45" spans="1:37" x14ac:dyDescent="0.3">
      <c r="A45" s="35">
        <f>IF(Замеры!B42=0, " ", Замеры!B42)</f>
        <v>39</v>
      </c>
      <c r="B45" s="45" t="str">
        <f>Замеры!G42</f>
        <v>Группа от QF 4</v>
      </c>
      <c r="C45" s="45" t="str">
        <f>IF(Замеры!L42=0, " ", Замеры!L42)</f>
        <v>ВВГнг(А)-LS</v>
      </c>
      <c r="D45" s="69">
        <f t="shared" si="52"/>
        <v>1000</v>
      </c>
      <c r="E45" s="69">
        <f t="shared" si="53"/>
        <v>0.5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>
        <f t="shared" ca="1" si="12"/>
        <v>387</v>
      </c>
      <c r="P45" s="2" t="str">
        <f>Замеры!N42</f>
        <v>1,2,3</v>
      </c>
      <c r="S45" s="2">
        <f>Замеры!O42</f>
        <v>4</v>
      </c>
      <c r="T45" s="2" t="s">
        <v>73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29</v>
      </c>
      <c r="Z45" s="2">
        <f t="shared" ca="1" si="16"/>
        <v>43</v>
      </c>
      <c r="AA45" s="2">
        <f t="shared" ca="1" si="16"/>
        <v>28</v>
      </c>
      <c r="AB45" s="5">
        <f t="shared" ca="1" si="17"/>
        <v>411</v>
      </c>
      <c r="AC45" s="5">
        <f t="shared" ca="1" si="18"/>
        <v>363</v>
      </c>
      <c r="AD45" s="5">
        <f t="shared" ca="1" si="19"/>
        <v>325</v>
      </c>
      <c r="AE45" s="5">
        <f t="shared" ca="1" si="20"/>
        <v>323</v>
      </c>
      <c r="AF45" s="5">
        <f t="shared" ca="1" si="21"/>
        <v>344</v>
      </c>
      <c r="AG45" s="5">
        <f t="shared" ca="1" si="22"/>
        <v>305</v>
      </c>
      <c r="AH45" s="5">
        <f t="shared" ca="1" si="23"/>
        <v>408</v>
      </c>
      <c r="AI45" s="5">
        <f t="shared" ca="1" si="24"/>
        <v>407</v>
      </c>
      <c r="AJ45" s="5">
        <f t="shared" ca="1" si="25"/>
        <v>292</v>
      </c>
      <c r="AK45" s="5">
        <f t="shared" ca="1" si="26"/>
        <v>387</v>
      </c>
    </row>
    <row r="46" spans="1:37" x14ac:dyDescent="0.3">
      <c r="A46" s="35">
        <f>IF(Замеры!B43=0, " ", Замеры!B43)</f>
        <v>40</v>
      </c>
      <c r="B46" s="45" t="str">
        <f>Замеры!G43</f>
        <v>Группа от QF 5</v>
      </c>
      <c r="C46" s="45" t="str">
        <f>IF(Замеры!L43=0, " ", Замеры!L43)</f>
        <v>ВВГнг(А)-LS</v>
      </c>
      <c r="D46" s="69">
        <f t="shared" si="52"/>
        <v>1000</v>
      </c>
      <c r="E46" s="69">
        <f t="shared" si="53"/>
        <v>0.5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>
        <f t="shared" ca="1" si="12"/>
        <v>587</v>
      </c>
      <c r="P46" s="2" t="str">
        <f>Замеры!N43</f>
        <v>1,2,3</v>
      </c>
      <c r="S46" s="2">
        <f>Замеры!O43</f>
        <v>4</v>
      </c>
      <c r="T46" s="2" t="s">
        <v>73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27</v>
      </c>
      <c r="Z46" s="2">
        <f t="shared" ca="1" si="16"/>
        <v>33</v>
      </c>
      <c r="AA46" s="2">
        <f t="shared" ca="1" si="16"/>
        <v>49</v>
      </c>
      <c r="AB46" s="5">
        <f t="shared" ca="1" si="17"/>
        <v>618</v>
      </c>
      <c r="AC46" s="5">
        <f t="shared" ca="1" si="18"/>
        <v>534</v>
      </c>
      <c r="AD46" s="5">
        <f t="shared" ca="1" si="19"/>
        <v>593</v>
      </c>
      <c r="AE46" s="5">
        <f t="shared" ca="1" si="20"/>
        <v>603</v>
      </c>
      <c r="AF46" s="5">
        <f t="shared" ca="1" si="21"/>
        <v>515</v>
      </c>
      <c r="AG46" s="5">
        <f t="shared" ca="1" si="22"/>
        <v>606</v>
      </c>
      <c r="AH46" s="5">
        <f t="shared" ca="1" si="23"/>
        <v>581</v>
      </c>
      <c r="AI46" s="5">
        <f t="shared" ca="1" si="24"/>
        <v>622</v>
      </c>
      <c r="AJ46" s="5">
        <f t="shared" ca="1" si="25"/>
        <v>557</v>
      </c>
      <c r="AK46" s="5">
        <f t="shared" ca="1" si="26"/>
        <v>587</v>
      </c>
    </row>
    <row r="47" spans="1:37" x14ac:dyDescent="0.3">
      <c r="A47" s="35">
        <f>IF(Замеры!B44=0, " ", Замеры!B44)</f>
        <v>41</v>
      </c>
      <c r="B47" s="45" t="str">
        <f>Замеры!G44</f>
        <v>Группа от QF 6</v>
      </c>
      <c r="C47" s="45" t="str">
        <f>IF(Замеры!L44=0, " ", Замеры!L44)</f>
        <v>ВВГнг(А)-LS</v>
      </c>
      <c r="D47" s="69">
        <f t="shared" si="52"/>
        <v>1000</v>
      </c>
      <c r="E47" s="69">
        <f t="shared" si="53"/>
        <v>0.5</v>
      </c>
      <c r="F47" s="29" t="str">
        <f t="shared" si="3"/>
        <v>-</v>
      </c>
      <c r="G47" s="29" t="str">
        <f t="shared" si="4"/>
        <v>-</v>
      </c>
      <c r="H47" s="29" t="str">
        <f t="shared" si="5"/>
        <v>-</v>
      </c>
      <c r="I47" s="29" t="str">
        <f t="shared" si="6"/>
        <v>-</v>
      </c>
      <c r="J47" s="46" t="str">
        <f t="shared" si="7"/>
        <v>-</v>
      </c>
      <c r="K47" s="29" t="str">
        <f t="shared" si="8"/>
        <v>-</v>
      </c>
      <c r="L47" s="29" t="str">
        <f t="shared" si="9"/>
        <v>-</v>
      </c>
      <c r="M47" s="29" t="str">
        <f t="shared" si="10"/>
        <v>-</v>
      </c>
      <c r="N47" s="29" t="str">
        <f t="shared" si="11"/>
        <v>-</v>
      </c>
      <c r="O47" s="29">
        <f t="shared" ca="1" si="12"/>
        <v>273</v>
      </c>
      <c r="P47" s="2" t="str">
        <f>Замеры!N44</f>
        <v>1,2,3</v>
      </c>
      <c r="S47" s="2">
        <f>Замеры!O44</f>
        <v>4</v>
      </c>
      <c r="T47" s="2" t="s">
        <v>73</v>
      </c>
      <c r="U47" s="2" t="b">
        <f t="shared" si="13"/>
        <v>0</v>
      </c>
      <c r="V47" s="2" t="b">
        <f t="shared" si="14"/>
        <v>0</v>
      </c>
      <c r="W47" s="2" t="b">
        <f t="shared" si="15"/>
        <v>0</v>
      </c>
      <c r="Y47" s="2">
        <f t="shared" ca="1" si="16"/>
        <v>50</v>
      </c>
      <c r="Z47" s="2">
        <f t="shared" ca="1" si="16"/>
        <v>49</v>
      </c>
      <c r="AA47" s="2">
        <f t="shared" ca="1" si="16"/>
        <v>20</v>
      </c>
      <c r="AB47" s="5">
        <f t="shared" ca="1" si="17"/>
        <v>306</v>
      </c>
      <c r="AC47" s="5">
        <f t="shared" ca="1" si="18"/>
        <v>286</v>
      </c>
      <c r="AD47" s="5">
        <f t="shared" ca="1" si="19"/>
        <v>267</v>
      </c>
      <c r="AE47" s="5">
        <f t="shared" ca="1" si="20"/>
        <v>269</v>
      </c>
      <c r="AF47" s="5">
        <f t="shared" ca="1" si="21"/>
        <v>342</v>
      </c>
      <c r="AG47" s="5">
        <f t="shared" ca="1" si="22"/>
        <v>292</v>
      </c>
      <c r="AH47" s="5">
        <f t="shared" ca="1" si="23"/>
        <v>258</v>
      </c>
      <c r="AI47" s="5">
        <f t="shared" ca="1" si="24"/>
        <v>319</v>
      </c>
      <c r="AJ47" s="5">
        <f t="shared" ca="1" si="25"/>
        <v>308</v>
      </c>
      <c r="AK47" s="5">
        <f t="shared" ca="1" si="26"/>
        <v>273</v>
      </c>
    </row>
    <row r="48" spans="1:37" x14ac:dyDescent="0.3">
      <c r="A48" s="35">
        <f>IF(Замеры!B45=0, " ", Замеры!B45)</f>
        <v>42</v>
      </c>
      <c r="B48" s="45" t="str">
        <f>Замеры!G45</f>
        <v>Группа от QF 7</v>
      </c>
      <c r="C48" s="45" t="str">
        <f>IF(Замеры!L45=0, " ", Замеры!L45)</f>
        <v>ВВГнг(А)-LS</v>
      </c>
      <c r="D48" s="69">
        <f t="shared" si="52"/>
        <v>1000</v>
      </c>
      <c r="E48" s="69">
        <f t="shared" si="53"/>
        <v>0.5</v>
      </c>
      <c r="F48" s="29" t="str">
        <f t="shared" si="3"/>
        <v>-</v>
      </c>
      <c r="G48" s="29" t="str">
        <f t="shared" si="4"/>
        <v>-</v>
      </c>
      <c r="H48" s="29" t="str">
        <f t="shared" si="5"/>
        <v>-</v>
      </c>
      <c r="I48" s="29" t="str">
        <f t="shared" si="6"/>
        <v>-</v>
      </c>
      <c r="J48" s="46" t="str">
        <f t="shared" si="7"/>
        <v>-</v>
      </c>
      <c r="K48" s="29" t="str">
        <f t="shared" si="8"/>
        <v>-</v>
      </c>
      <c r="L48" s="29" t="str">
        <f t="shared" si="9"/>
        <v>-</v>
      </c>
      <c r="M48" s="29" t="str">
        <f t="shared" si="10"/>
        <v>-</v>
      </c>
      <c r="N48" s="29" t="str">
        <f t="shared" si="11"/>
        <v>-</v>
      </c>
      <c r="O48" s="29">
        <f t="shared" ca="1" si="12"/>
        <v>561</v>
      </c>
      <c r="P48" s="2" t="str">
        <f>Замеры!N45</f>
        <v>1,2,3</v>
      </c>
      <c r="S48" s="2">
        <f>Замеры!O45</f>
        <v>4</v>
      </c>
      <c r="T48" s="2" t="s">
        <v>73</v>
      </c>
      <c r="U48" s="2" t="b">
        <f t="shared" si="13"/>
        <v>0</v>
      </c>
      <c r="V48" s="2" t="b">
        <f t="shared" si="14"/>
        <v>0</v>
      </c>
      <c r="W48" s="2" t="b">
        <f t="shared" si="15"/>
        <v>0</v>
      </c>
      <c r="Y48" s="2">
        <f t="shared" ca="1" si="16"/>
        <v>36</v>
      </c>
      <c r="Z48" s="2">
        <f t="shared" ca="1" si="16"/>
        <v>41</v>
      </c>
      <c r="AA48" s="2">
        <f t="shared" ca="1" si="16"/>
        <v>48</v>
      </c>
      <c r="AB48" s="5">
        <f t="shared" ca="1" si="17"/>
        <v>572</v>
      </c>
      <c r="AC48" s="5">
        <f t="shared" ca="1" si="18"/>
        <v>630</v>
      </c>
      <c r="AD48" s="5">
        <f t="shared" ca="1" si="19"/>
        <v>489</v>
      </c>
      <c r="AE48" s="5">
        <f t="shared" ca="1" si="20"/>
        <v>498</v>
      </c>
      <c r="AF48" s="5">
        <f t="shared" ca="1" si="21"/>
        <v>546</v>
      </c>
      <c r="AG48" s="5">
        <f t="shared" ca="1" si="22"/>
        <v>514</v>
      </c>
      <c r="AH48" s="5">
        <f t="shared" ca="1" si="23"/>
        <v>600</v>
      </c>
      <c r="AI48" s="5">
        <f t="shared" ca="1" si="24"/>
        <v>611</v>
      </c>
      <c r="AJ48" s="5">
        <f t="shared" ca="1" si="25"/>
        <v>560</v>
      </c>
      <c r="AK48" s="5">
        <f t="shared" ca="1" si="26"/>
        <v>561</v>
      </c>
    </row>
    <row r="49" spans="1:37" x14ac:dyDescent="0.3">
      <c r="A49" s="35">
        <f>IF(Замеры!B46=0, " ", Замеры!B46)</f>
        <v>43</v>
      </c>
      <c r="B49" s="45" t="str">
        <f>Замеры!G46</f>
        <v>Группа от QF 8</v>
      </c>
      <c r="C49" s="45" t="str">
        <f>IF(Замеры!L46=0, " ", Замеры!L46)</f>
        <v>ВВГнг(А)-LS</v>
      </c>
      <c r="D49" s="69">
        <f t="shared" si="52"/>
        <v>1000</v>
      </c>
      <c r="E49" s="69">
        <f t="shared" si="53"/>
        <v>0.5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>
        <f t="shared" ca="1" si="12"/>
        <v>417</v>
      </c>
      <c r="P49" s="2" t="str">
        <f>Замеры!N46</f>
        <v>1,2,3</v>
      </c>
      <c r="S49" s="2">
        <f>Замеры!O46</f>
        <v>4</v>
      </c>
      <c r="T49" s="2" t="s">
        <v>73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23</v>
      </c>
      <c r="Z49" s="2">
        <f t="shared" ca="1" si="16"/>
        <v>38</v>
      </c>
      <c r="AA49" s="2">
        <f t="shared" ca="1" si="16"/>
        <v>30</v>
      </c>
      <c r="AB49" s="5">
        <f t="shared" ca="1" si="17"/>
        <v>320</v>
      </c>
      <c r="AC49" s="5">
        <f t="shared" ca="1" si="18"/>
        <v>308</v>
      </c>
      <c r="AD49" s="5">
        <f t="shared" ca="1" si="19"/>
        <v>397</v>
      </c>
      <c r="AE49" s="5">
        <f t="shared" ca="1" si="20"/>
        <v>313</v>
      </c>
      <c r="AF49" s="5">
        <f t="shared" ca="1" si="21"/>
        <v>361</v>
      </c>
      <c r="AG49" s="5">
        <f t="shared" ca="1" si="22"/>
        <v>342</v>
      </c>
      <c r="AH49" s="5">
        <f t="shared" ca="1" si="23"/>
        <v>413</v>
      </c>
      <c r="AI49" s="5">
        <f t="shared" ca="1" si="24"/>
        <v>363</v>
      </c>
      <c r="AJ49" s="5">
        <f t="shared" ca="1" si="25"/>
        <v>405</v>
      </c>
      <c r="AK49" s="5">
        <f t="shared" ca="1" si="26"/>
        <v>417</v>
      </c>
    </row>
    <row r="50" spans="1:37" x14ac:dyDescent="0.3">
      <c r="A50" s="35">
        <f>IF(Замеры!B47=0, " ", Замеры!B47)</f>
        <v>44</v>
      </c>
      <c r="B50" s="45" t="str">
        <f>Замеры!G47</f>
        <v>Группа от QF 9</v>
      </c>
      <c r="C50" s="45" t="str">
        <f>IF(Замеры!L47=0, " ", Замеры!L47)</f>
        <v>ВВГнг(А)-LS</v>
      </c>
      <c r="D50" s="69">
        <f t="shared" si="52"/>
        <v>1000</v>
      </c>
      <c r="E50" s="69">
        <f t="shared" si="53"/>
        <v>0.5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>
        <f t="shared" ca="1" si="12"/>
        <v>617</v>
      </c>
      <c r="P50" s="2" t="str">
        <f>Замеры!N47</f>
        <v>1,2,3</v>
      </c>
      <c r="S50" s="2">
        <f>Замеры!O47</f>
        <v>4</v>
      </c>
      <c r="T50" s="2" t="s">
        <v>73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21</v>
      </c>
      <c r="Z50" s="2">
        <f t="shared" ca="1" si="16"/>
        <v>27</v>
      </c>
      <c r="AA50" s="2">
        <f t="shared" ca="1" si="16"/>
        <v>50</v>
      </c>
      <c r="AB50" s="5">
        <f t="shared" ca="1" si="17"/>
        <v>604</v>
      </c>
      <c r="AC50" s="5">
        <f t="shared" ca="1" si="18"/>
        <v>516</v>
      </c>
      <c r="AD50" s="5">
        <f t="shared" ca="1" si="19"/>
        <v>598</v>
      </c>
      <c r="AE50" s="5">
        <f t="shared" ca="1" si="20"/>
        <v>615</v>
      </c>
      <c r="AF50" s="5">
        <f t="shared" ca="1" si="21"/>
        <v>607</v>
      </c>
      <c r="AG50" s="5">
        <f t="shared" ca="1" si="22"/>
        <v>507</v>
      </c>
      <c r="AH50" s="5">
        <f t="shared" ca="1" si="23"/>
        <v>571</v>
      </c>
      <c r="AI50" s="5">
        <f t="shared" ca="1" si="24"/>
        <v>627</v>
      </c>
      <c r="AJ50" s="5">
        <f t="shared" ca="1" si="25"/>
        <v>615</v>
      </c>
      <c r="AK50" s="5">
        <f t="shared" ca="1" si="26"/>
        <v>617</v>
      </c>
    </row>
    <row r="51" spans="1:37" x14ac:dyDescent="0.3">
      <c r="A51" s="35">
        <f>IF(Замеры!B48=0, " ", Замеры!B48)</f>
        <v>45</v>
      </c>
      <c r="B51" s="45" t="str">
        <f>Замеры!G48</f>
        <v>Группа от QF 10</v>
      </c>
      <c r="C51" s="45" t="str">
        <f>IF(Замеры!L48=0, " ", Замеры!L48)</f>
        <v>ВВГнг(А)-LS</v>
      </c>
      <c r="D51" s="69">
        <f t="shared" si="52"/>
        <v>1000</v>
      </c>
      <c r="E51" s="69">
        <f t="shared" si="53"/>
        <v>0.5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>
        <f t="shared" ca="1" si="12"/>
        <v>265</v>
      </c>
      <c r="P51" s="2" t="str">
        <f>Замеры!N48</f>
        <v>1,2,3</v>
      </c>
      <c r="S51" s="2">
        <f>Замеры!O48</f>
        <v>4</v>
      </c>
      <c r="T51" s="2" t="s">
        <v>73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37</v>
      </c>
      <c r="Z51" s="2">
        <f t="shared" ca="1" si="16"/>
        <v>30</v>
      </c>
      <c r="AA51" s="2">
        <f t="shared" ca="1" si="16"/>
        <v>22</v>
      </c>
      <c r="AB51" s="5">
        <f t="shared" ca="1" si="17"/>
        <v>247</v>
      </c>
      <c r="AC51" s="5">
        <f t="shared" ca="1" si="18"/>
        <v>296</v>
      </c>
      <c r="AD51" s="5">
        <f t="shared" ca="1" si="19"/>
        <v>241</v>
      </c>
      <c r="AE51" s="5">
        <f t="shared" ca="1" si="20"/>
        <v>312</v>
      </c>
      <c r="AF51" s="5">
        <f t="shared" ca="1" si="21"/>
        <v>332</v>
      </c>
      <c r="AG51" s="5">
        <f t="shared" ca="1" si="22"/>
        <v>282</v>
      </c>
      <c r="AH51" s="5">
        <f t="shared" ca="1" si="23"/>
        <v>254</v>
      </c>
      <c r="AI51" s="5">
        <f t="shared" ca="1" si="24"/>
        <v>358</v>
      </c>
      <c r="AJ51" s="5">
        <f t="shared" ca="1" si="25"/>
        <v>303</v>
      </c>
      <c r="AK51" s="5">
        <f t="shared" ca="1" si="26"/>
        <v>265</v>
      </c>
    </row>
    <row r="52" spans="1:37" x14ac:dyDescent="0.3">
      <c r="A52" s="35">
        <f>IF(Замеры!B49=0, " ", Замеры!B49)</f>
        <v>46</v>
      </c>
      <c r="B52" s="45" t="str">
        <f>Замеры!G49</f>
        <v>Группа от QF 11</v>
      </c>
      <c r="C52" s="45" t="str">
        <f>IF(Замеры!L49=0, " ", Замеры!L49)</f>
        <v>ВВГнг(А)-LS</v>
      </c>
      <c r="D52" s="69">
        <f t="shared" si="52"/>
        <v>1000</v>
      </c>
      <c r="E52" s="69">
        <f t="shared" si="53"/>
        <v>0.5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>
        <f t="shared" ca="1" si="12"/>
        <v>512</v>
      </c>
      <c r="P52" s="2" t="str">
        <f>Замеры!N49</f>
        <v>1,2,3</v>
      </c>
      <c r="S52" s="2">
        <f>Замеры!O49</f>
        <v>4</v>
      </c>
      <c r="T52" s="2" t="s">
        <v>73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20</v>
      </c>
      <c r="Z52" s="2">
        <f t="shared" ca="1" si="16"/>
        <v>38</v>
      </c>
      <c r="AA52" s="2">
        <f t="shared" ca="1" si="16"/>
        <v>38</v>
      </c>
      <c r="AB52" s="5">
        <f t="shared" ca="1" si="17"/>
        <v>396</v>
      </c>
      <c r="AC52" s="5">
        <f t="shared" ca="1" si="18"/>
        <v>521</v>
      </c>
      <c r="AD52" s="5">
        <f t="shared" ca="1" si="19"/>
        <v>523</v>
      </c>
      <c r="AE52" s="5">
        <f t="shared" ca="1" si="20"/>
        <v>499</v>
      </c>
      <c r="AF52" s="5">
        <f t="shared" ca="1" si="21"/>
        <v>430</v>
      </c>
      <c r="AG52" s="5">
        <f t="shared" ca="1" si="22"/>
        <v>492</v>
      </c>
      <c r="AH52" s="5">
        <f t="shared" ca="1" si="23"/>
        <v>467</v>
      </c>
      <c r="AI52" s="5">
        <f t="shared" ca="1" si="24"/>
        <v>398</v>
      </c>
      <c r="AJ52" s="5">
        <f t="shared" ca="1" si="25"/>
        <v>517</v>
      </c>
      <c r="AK52" s="5">
        <f t="shared" ca="1" si="26"/>
        <v>512</v>
      </c>
    </row>
    <row r="53" spans="1:37" x14ac:dyDescent="0.3">
      <c r="A53" s="35">
        <f>IF(Замеры!B50=0, " ", Замеры!B50)</f>
        <v>47</v>
      </c>
      <c r="B53" s="45" t="str">
        <f>Замеры!G50</f>
        <v>Группа от QF 12</v>
      </c>
      <c r="C53" s="45" t="str">
        <f>IF(Замеры!L50=0, " ", Замеры!L50)</f>
        <v>ВВГнг(А)-LS</v>
      </c>
      <c r="D53" s="69">
        <f t="shared" si="52"/>
        <v>1000</v>
      </c>
      <c r="E53" s="69">
        <f t="shared" si="53"/>
        <v>0.5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>
        <f t="shared" ca="1" si="12"/>
        <v>484</v>
      </c>
      <c r="P53" s="2" t="str">
        <f>Замеры!N50</f>
        <v>1,2,3</v>
      </c>
      <c r="S53" s="2">
        <f>Замеры!O50</f>
        <v>4</v>
      </c>
      <c r="T53" s="2" t="s">
        <v>73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34</v>
      </c>
      <c r="Z53" s="2">
        <f t="shared" ca="1" si="16"/>
        <v>41</v>
      </c>
      <c r="AA53" s="2">
        <f t="shared" ca="1" si="16"/>
        <v>37</v>
      </c>
      <c r="AB53" s="5">
        <f t="shared" ca="1" si="17"/>
        <v>394</v>
      </c>
      <c r="AC53" s="5">
        <f t="shared" ca="1" si="18"/>
        <v>473</v>
      </c>
      <c r="AD53" s="5">
        <f t="shared" ca="1" si="19"/>
        <v>467</v>
      </c>
      <c r="AE53" s="5">
        <f t="shared" ca="1" si="20"/>
        <v>486</v>
      </c>
      <c r="AF53" s="5">
        <f t="shared" ca="1" si="21"/>
        <v>426</v>
      </c>
      <c r="AG53" s="5">
        <f t="shared" ca="1" si="22"/>
        <v>502</v>
      </c>
      <c r="AH53" s="5">
        <f t="shared" ca="1" si="23"/>
        <v>487</v>
      </c>
      <c r="AI53" s="5">
        <f t="shared" ca="1" si="24"/>
        <v>471</v>
      </c>
      <c r="AJ53" s="5">
        <f t="shared" ca="1" si="25"/>
        <v>516</v>
      </c>
      <c r="AK53" s="5">
        <f t="shared" ca="1" si="26"/>
        <v>484</v>
      </c>
    </row>
    <row r="54" spans="1:37" x14ac:dyDescent="0.3">
      <c r="A54" s="35">
        <f>IF(Замеры!B51=0, " ", Замеры!B51)</f>
        <v>48</v>
      </c>
      <c r="B54" s="45" t="str">
        <f>Замеры!G51</f>
        <v>Группа от QF 13</v>
      </c>
      <c r="C54" s="45" t="str">
        <f>IF(Замеры!L51=0, " ", Замеры!L51)</f>
        <v>ВВГнг(А)-LS</v>
      </c>
      <c r="D54" s="69">
        <f t="shared" si="52"/>
        <v>1000</v>
      </c>
      <c r="E54" s="69">
        <f t="shared" si="53"/>
        <v>0.5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>
        <f t="shared" ca="1" si="12"/>
        <v>600</v>
      </c>
      <c r="P54" s="2" t="str">
        <f>Замеры!N51</f>
        <v>1,2,3</v>
      </c>
      <c r="S54" s="2">
        <f>Замеры!O51</f>
        <v>4</v>
      </c>
      <c r="T54" s="2" t="s">
        <v>73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28</v>
      </c>
      <c r="Z54" s="2">
        <f t="shared" ca="1" si="16"/>
        <v>33</v>
      </c>
      <c r="AA54" s="2">
        <f t="shared" ca="1" si="16"/>
        <v>48</v>
      </c>
      <c r="AB54" s="5">
        <f t="shared" ca="1" si="17"/>
        <v>538</v>
      </c>
      <c r="AC54" s="5">
        <f t="shared" ca="1" si="18"/>
        <v>511</v>
      </c>
      <c r="AD54" s="5">
        <f t="shared" ca="1" si="19"/>
        <v>531</v>
      </c>
      <c r="AE54" s="5">
        <f t="shared" ca="1" si="20"/>
        <v>530</v>
      </c>
      <c r="AF54" s="5">
        <f t="shared" ca="1" si="21"/>
        <v>564</v>
      </c>
      <c r="AG54" s="5">
        <f t="shared" ca="1" si="22"/>
        <v>485</v>
      </c>
      <c r="AH54" s="5">
        <f t="shared" ca="1" si="23"/>
        <v>527</v>
      </c>
      <c r="AI54" s="5">
        <f t="shared" ca="1" si="24"/>
        <v>587</v>
      </c>
      <c r="AJ54" s="5">
        <f t="shared" ca="1" si="25"/>
        <v>510</v>
      </c>
      <c r="AK54" s="5">
        <f t="shared" ca="1" si="26"/>
        <v>600</v>
      </c>
    </row>
    <row r="55" spans="1:37" x14ac:dyDescent="0.3">
      <c r="A55" s="35">
        <f>IF(Замеры!B52=0, " ", Замеры!B52)</f>
        <v>49</v>
      </c>
      <c r="B55" s="45" t="str">
        <f>Замеры!G52</f>
        <v>Группа от QF 14</v>
      </c>
      <c r="C55" s="45" t="str">
        <f>IF(Замеры!L52=0, " ", Замеры!L52)</f>
        <v>ВВГнг(А)-LS</v>
      </c>
      <c r="D55" s="69">
        <f t="shared" si="52"/>
        <v>1000</v>
      </c>
      <c r="E55" s="69">
        <f t="shared" si="53"/>
        <v>0.5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>
        <f t="shared" ca="1" si="12"/>
        <v>548</v>
      </c>
      <c r="P55" s="2" t="str">
        <f>Замеры!N52</f>
        <v>1,2,3</v>
      </c>
      <c r="S55" s="2">
        <f>Замеры!O52</f>
        <v>4</v>
      </c>
      <c r="T55" s="2" t="s">
        <v>73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21</v>
      </c>
      <c r="Z55" s="2">
        <f t="shared" ca="1" si="16"/>
        <v>29</v>
      </c>
      <c r="AA55" s="2">
        <f t="shared" ca="1" si="16"/>
        <v>48</v>
      </c>
      <c r="AB55" s="5">
        <f t="shared" ca="1" si="17"/>
        <v>507</v>
      </c>
      <c r="AC55" s="5">
        <f t="shared" ca="1" si="18"/>
        <v>493</v>
      </c>
      <c r="AD55" s="5">
        <f t="shared" ca="1" si="19"/>
        <v>565</v>
      </c>
      <c r="AE55" s="5">
        <f t="shared" ca="1" si="20"/>
        <v>586</v>
      </c>
      <c r="AF55" s="5">
        <f t="shared" ca="1" si="21"/>
        <v>544</v>
      </c>
      <c r="AG55" s="5">
        <f t="shared" ca="1" si="22"/>
        <v>583</v>
      </c>
      <c r="AH55" s="5">
        <f t="shared" ca="1" si="23"/>
        <v>500</v>
      </c>
      <c r="AI55" s="5">
        <f t="shared" ca="1" si="24"/>
        <v>583</v>
      </c>
      <c r="AJ55" s="5">
        <f t="shared" ca="1" si="25"/>
        <v>620</v>
      </c>
      <c r="AK55" s="5">
        <f t="shared" ca="1" si="26"/>
        <v>548</v>
      </c>
    </row>
    <row r="56" spans="1:37" x14ac:dyDescent="0.3">
      <c r="A56" s="35">
        <f>IF(Замеры!B53=0, " ", Замеры!B53)</f>
        <v>50</v>
      </c>
      <c r="B56" s="45" t="str">
        <f>Замеры!G53</f>
        <v>Группа от QF 15</v>
      </c>
      <c r="C56" s="45" t="str">
        <f>IF(Замеры!L53=0, " ", Замеры!L53)</f>
        <v>ВВГнг(А)-LS</v>
      </c>
      <c r="D56" s="69">
        <f t="shared" si="52"/>
        <v>1000</v>
      </c>
      <c r="E56" s="69">
        <f t="shared" si="53"/>
        <v>0.5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 t="str">
        <f>Замеры!N53</f>
        <v>1,2,3</v>
      </c>
      <c r="S56" s="2">
        <f>Замеры!O53</f>
        <v>0</v>
      </c>
      <c r="T56" s="2" t="s">
        <v>73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27</v>
      </c>
      <c r="Z56" s="2">
        <f t="shared" ca="1" si="16"/>
        <v>39</v>
      </c>
      <c r="AA56" s="2">
        <f t="shared" ca="1" si="16"/>
        <v>31</v>
      </c>
      <c r="AB56" s="5">
        <f t="shared" ca="1" si="17"/>
        <v>429</v>
      </c>
      <c r="AC56" s="5">
        <f t="shared" ca="1" si="18"/>
        <v>404</v>
      </c>
      <c r="AD56" s="5">
        <f t="shared" ca="1" si="19"/>
        <v>433</v>
      </c>
      <c r="AE56" s="5">
        <f t="shared" ca="1" si="20"/>
        <v>424</v>
      </c>
      <c r="AF56" s="5">
        <f t="shared" ca="1" si="21"/>
        <v>412</v>
      </c>
      <c r="AG56" s="5">
        <f t="shared" ca="1" si="22"/>
        <v>407</v>
      </c>
      <c r="AH56" s="5">
        <f t="shared" ca="1" si="23"/>
        <v>384</v>
      </c>
      <c r="AI56" s="5">
        <f t="shared" ca="1" si="24"/>
        <v>364</v>
      </c>
      <c r="AJ56" s="5">
        <f t="shared" ca="1" si="25"/>
        <v>438</v>
      </c>
      <c r="AK56" s="5">
        <f t="shared" ca="1" si="26"/>
        <v>444</v>
      </c>
    </row>
    <row r="57" spans="1:37" x14ac:dyDescent="0.3">
      <c r="A57" s="35">
        <f>IF(Замеры!B54=0, " ", Замеры!B54)</f>
        <v>51</v>
      </c>
      <c r="B57" s="45" t="str">
        <f>Замеры!G54</f>
        <v>Группа от QF 16</v>
      </c>
      <c r="C57" s="45" t="str">
        <f>IF(Замеры!L54=0, " ", Замеры!L54)</f>
        <v>ВВГнг(А)-LS</v>
      </c>
      <c r="D57" s="69">
        <f t="shared" si="52"/>
        <v>1000</v>
      </c>
      <c r="E57" s="69">
        <f t="shared" si="53"/>
        <v>0.5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>
        <f t="shared" ca="1" si="12"/>
        <v>493</v>
      </c>
      <c r="P57" s="2" t="str">
        <f>Замеры!N54</f>
        <v>1,2,3</v>
      </c>
      <c r="S57" s="2">
        <f>Замеры!O54</f>
        <v>4</v>
      </c>
      <c r="T57" s="2" t="s">
        <v>73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37</v>
      </c>
      <c r="Z57" s="2">
        <f t="shared" ca="1" si="16"/>
        <v>47</v>
      </c>
      <c r="AA57" s="2">
        <f t="shared" ca="1" si="16"/>
        <v>39</v>
      </c>
      <c r="AB57" s="5">
        <f t="shared" ca="1" si="17"/>
        <v>439</v>
      </c>
      <c r="AC57" s="5">
        <f t="shared" ca="1" si="18"/>
        <v>395</v>
      </c>
      <c r="AD57" s="5">
        <f t="shared" ca="1" si="19"/>
        <v>410</v>
      </c>
      <c r="AE57" s="5">
        <f t="shared" ca="1" si="20"/>
        <v>452</v>
      </c>
      <c r="AF57" s="5">
        <f t="shared" ca="1" si="21"/>
        <v>458</v>
      </c>
      <c r="AG57" s="5">
        <f t="shared" ca="1" si="22"/>
        <v>438</v>
      </c>
      <c r="AH57" s="5">
        <f t="shared" ca="1" si="23"/>
        <v>401</v>
      </c>
      <c r="AI57" s="5">
        <f t="shared" ca="1" si="24"/>
        <v>456</v>
      </c>
      <c r="AJ57" s="5">
        <f t="shared" ca="1" si="25"/>
        <v>483</v>
      </c>
      <c r="AK57" s="5">
        <f t="shared" ca="1" si="26"/>
        <v>493</v>
      </c>
    </row>
    <row r="58" spans="1:37" x14ac:dyDescent="0.3">
      <c r="A58" s="35">
        <f>IF(Замеры!B55=0, " ", Замеры!B55)</f>
        <v>52</v>
      </c>
      <c r="B58" s="45" t="str">
        <f>Замеры!G55</f>
        <v>Группа от QF 17</v>
      </c>
      <c r="C58" s="45" t="str">
        <f>IF(Замеры!L55=0, " ", Замеры!L55)</f>
        <v>ВВГнг(А)-LS</v>
      </c>
      <c r="D58" s="69">
        <f t="shared" si="52"/>
        <v>1000</v>
      </c>
      <c r="E58" s="69">
        <f t="shared" si="53"/>
        <v>0.5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>
        <f t="shared" ca="1" si="12"/>
        <v>630</v>
      </c>
      <c r="P58" s="2" t="str">
        <f>Замеры!N55</f>
        <v>1,2,3</v>
      </c>
      <c r="S58" s="2">
        <f>Замеры!O55</f>
        <v>4</v>
      </c>
      <c r="T58" s="2" t="s">
        <v>73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43</v>
      </c>
      <c r="Z58" s="2">
        <f t="shared" ca="1" si="16"/>
        <v>26</v>
      </c>
      <c r="AA58" s="2">
        <f t="shared" ca="1" si="16"/>
        <v>48</v>
      </c>
      <c r="AB58" s="5">
        <f t="shared" ca="1" si="17"/>
        <v>568</v>
      </c>
      <c r="AC58" s="5">
        <f t="shared" ca="1" si="18"/>
        <v>615</v>
      </c>
      <c r="AD58" s="5">
        <f t="shared" ca="1" si="19"/>
        <v>537</v>
      </c>
      <c r="AE58" s="5">
        <f t="shared" ca="1" si="20"/>
        <v>560</v>
      </c>
      <c r="AF58" s="5">
        <f t="shared" ca="1" si="21"/>
        <v>507</v>
      </c>
      <c r="AG58" s="5">
        <f t="shared" ca="1" si="22"/>
        <v>575</v>
      </c>
      <c r="AH58" s="5">
        <f t="shared" ca="1" si="23"/>
        <v>624</v>
      </c>
      <c r="AI58" s="5">
        <f t="shared" ca="1" si="24"/>
        <v>513</v>
      </c>
      <c r="AJ58" s="5">
        <f t="shared" ca="1" si="25"/>
        <v>569</v>
      </c>
      <c r="AK58" s="5">
        <f t="shared" ca="1" si="26"/>
        <v>630</v>
      </c>
    </row>
    <row r="59" spans="1:37" x14ac:dyDescent="0.3">
      <c r="A59" s="35">
        <f>IF(Замеры!B56=0, " ", Замеры!B56)</f>
        <v>53</v>
      </c>
      <c r="B59" s="45" t="str">
        <f>Замеры!G56</f>
        <v>Группа от QF 18</v>
      </c>
      <c r="C59" s="45" t="str">
        <f>IF(Замеры!L56=0, " ", Замеры!L56)</f>
        <v>ВВГнг(А)-LS</v>
      </c>
      <c r="D59" s="69">
        <f t="shared" si="52"/>
        <v>1000</v>
      </c>
      <c r="E59" s="69">
        <f t="shared" si="53"/>
        <v>0.5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>
        <f t="shared" ca="1" si="12"/>
        <v>568</v>
      </c>
      <c r="P59" s="2" t="str">
        <f>Замеры!N56</f>
        <v>1,2,3</v>
      </c>
      <c r="S59" s="2">
        <f>Замеры!O56</f>
        <v>4</v>
      </c>
      <c r="T59" s="2" t="s">
        <v>73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31</v>
      </c>
      <c r="Z59" s="2">
        <f t="shared" ca="1" si="16"/>
        <v>30</v>
      </c>
      <c r="AA59" s="2">
        <f t="shared" ca="1" si="16"/>
        <v>44</v>
      </c>
      <c r="AB59" s="5">
        <f t="shared" ca="1" si="17"/>
        <v>570</v>
      </c>
      <c r="AC59" s="5">
        <f t="shared" ca="1" si="18"/>
        <v>449</v>
      </c>
      <c r="AD59" s="5">
        <f t="shared" ca="1" si="19"/>
        <v>529</v>
      </c>
      <c r="AE59" s="5">
        <f t="shared" ca="1" si="20"/>
        <v>452</v>
      </c>
      <c r="AF59" s="5">
        <f t="shared" ca="1" si="21"/>
        <v>584</v>
      </c>
      <c r="AG59" s="5">
        <f t="shared" ca="1" si="22"/>
        <v>450</v>
      </c>
      <c r="AH59" s="5">
        <f t="shared" ca="1" si="23"/>
        <v>501</v>
      </c>
      <c r="AI59" s="5">
        <f t="shared" ca="1" si="24"/>
        <v>580</v>
      </c>
      <c r="AJ59" s="5">
        <f t="shared" ca="1" si="25"/>
        <v>452</v>
      </c>
      <c r="AK59" s="5">
        <f t="shared" ca="1" si="26"/>
        <v>568</v>
      </c>
    </row>
    <row r="60" spans="1:37" x14ac:dyDescent="0.3">
      <c r="A60" s="35">
        <f>IF(Замеры!B57=0, " ", Замеры!B57)</f>
        <v>54</v>
      </c>
      <c r="B60" s="45" t="str">
        <f>Замеры!G57</f>
        <v>Группа от QF 19</v>
      </c>
      <c r="C60" s="45" t="str">
        <f>IF(Замеры!L57=0, " ", Замеры!L57)</f>
        <v>ВВГнг(А)-LS</v>
      </c>
      <c r="D60" s="69">
        <f t="shared" si="52"/>
        <v>1000</v>
      </c>
      <c r="E60" s="69">
        <f t="shared" si="53"/>
        <v>0.5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>
        <f t="shared" ca="1" si="12"/>
        <v>413</v>
      </c>
      <c r="P60" s="2" t="str">
        <f>Замеры!N57</f>
        <v>1,2,3</v>
      </c>
      <c r="S60" s="2">
        <f>Замеры!O57</f>
        <v>4</v>
      </c>
      <c r="T60" s="2" t="s">
        <v>73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28</v>
      </c>
      <c r="Z60" s="2">
        <f t="shared" ca="1" si="16"/>
        <v>36</v>
      </c>
      <c r="AA60" s="2">
        <f t="shared" ca="1" si="16"/>
        <v>33</v>
      </c>
      <c r="AB60" s="5">
        <f t="shared" ca="1" si="17"/>
        <v>372</v>
      </c>
      <c r="AC60" s="5">
        <f t="shared" ca="1" si="18"/>
        <v>478</v>
      </c>
      <c r="AD60" s="5">
        <f t="shared" ca="1" si="19"/>
        <v>452</v>
      </c>
      <c r="AE60" s="5">
        <f t="shared" ca="1" si="20"/>
        <v>365</v>
      </c>
      <c r="AF60" s="5">
        <f t="shared" ca="1" si="21"/>
        <v>342</v>
      </c>
      <c r="AG60" s="5">
        <f t="shared" ca="1" si="22"/>
        <v>418</v>
      </c>
      <c r="AH60" s="5">
        <f t="shared" ca="1" si="23"/>
        <v>389</v>
      </c>
      <c r="AI60" s="5">
        <f t="shared" ca="1" si="24"/>
        <v>394</v>
      </c>
      <c r="AJ60" s="5">
        <f t="shared" ca="1" si="25"/>
        <v>480</v>
      </c>
      <c r="AK60" s="5">
        <f t="shared" ca="1" si="26"/>
        <v>413</v>
      </c>
    </row>
    <row r="61" spans="1:37" x14ac:dyDescent="0.3">
      <c r="A61" s="35">
        <f>IF(Замеры!B58=0, " ", Замеры!B58)</f>
        <v>55</v>
      </c>
      <c r="B61" s="45" t="str">
        <f>Замеры!G58</f>
        <v>Группа от QF 20</v>
      </c>
      <c r="C61" s="45" t="str">
        <f>IF(Замеры!L58=0, " ", Замеры!L58)</f>
        <v>ВВГнг(А)-LS</v>
      </c>
      <c r="D61" s="69">
        <f t="shared" si="52"/>
        <v>1000</v>
      </c>
      <c r="E61" s="69">
        <f t="shared" si="53"/>
        <v>0.5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>
        <f t="shared" ca="1" si="12"/>
        <v>537</v>
      </c>
      <c r="P61" s="2" t="str">
        <f>Замеры!N58</f>
        <v>1,2,3</v>
      </c>
      <c r="S61" s="2">
        <f>Замеры!O58</f>
        <v>4</v>
      </c>
      <c r="T61" s="2" t="s">
        <v>73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35</v>
      </c>
      <c r="Z61" s="2">
        <f t="shared" ca="1" si="16"/>
        <v>34</v>
      </c>
      <c r="AA61" s="2">
        <f t="shared" ca="1" si="16"/>
        <v>44</v>
      </c>
      <c r="AB61" s="5">
        <f t="shared" ca="1" si="17"/>
        <v>513</v>
      </c>
      <c r="AC61" s="5">
        <f t="shared" ca="1" si="18"/>
        <v>479</v>
      </c>
      <c r="AD61" s="5">
        <f t="shared" ca="1" si="19"/>
        <v>460</v>
      </c>
      <c r="AE61" s="5">
        <f t="shared" ca="1" si="20"/>
        <v>495</v>
      </c>
      <c r="AF61" s="5">
        <f t="shared" ca="1" si="21"/>
        <v>494</v>
      </c>
      <c r="AG61" s="5">
        <f t="shared" ca="1" si="22"/>
        <v>545</v>
      </c>
      <c r="AH61" s="5">
        <f t="shared" ca="1" si="23"/>
        <v>588</v>
      </c>
      <c r="AI61" s="5">
        <f t="shared" ca="1" si="24"/>
        <v>579</v>
      </c>
      <c r="AJ61" s="5">
        <f t="shared" ca="1" si="25"/>
        <v>481</v>
      </c>
      <c r="AK61" s="5">
        <f t="shared" ca="1" si="26"/>
        <v>537</v>
      </c>
    </row>
    <row r="62" spans="1:37" x14ac:dyDescent="0.3">
      <c r="A62" s="35">
        <f>IF(Замеры!B59=0, " ", Замеры!B59)</f>
        <v>56</v>
      </c>
      <c r="B62" s="45" t="str">
        <f>Замеры!G59</f>
        <v>Группа от QF 21</v>
      </c>
      <c r="C62" s="45" t="str">
        <f>IF(Замеры!L59=0, " ", Замеры!L59)</f>
        <v>ВВГнг(А)-LS</v>
      </c>
      <c r="D62" s="69">
        <f t="shared" si="52"/>
        <v>1000</v>
      </c>
      <c r="E62" s="69">
        <f t="shared" si="53"/>
        <v>0.5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>
        <f t="shared" ca="1" si="12"/>
        <v>327</v>
      </c>
      <c r="P62" s="2" t="str">
        <f>Замеры!N59</f>
        <v>1,2,3</v>
      </c>
      <c r="S62" s="2">
        <f>Замеры!O59</f>
        <v>4</v>
      </c>
      <c r="T62" s="2" t="s">
        <v>73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43</v>
      </c>
      <c r="Z62" s="2">
        <f t="shared" ca="1" si="16"/>
        <v>43</v>
      </c>
      <c r="AA62" s="2">
        <f t="shared" ca="1" si="16"/>
        <v>21</v>
      </c>
      <c r="AB62" s="5">
        <f t="shared" ca="1" si="17"/>
        <v>272</v>
      </c>
      <c r="AC62" s="5">
        <f t="shared" ca="1" si="18"/>
        <v>348</v>
      </c>
      <c r="AD62" s="5">
        <f t="shared" ca="1" si="19"/>
        <v>240</v>
      </c>
      <c r="AE62" s="5">
        <f t="shared" ca="1" si="20"/>
        <v>341</v>
      </c>
      <c r="AF62" s="5">
        <f t="shared" ca="1" si="21"/>
        <v>281</v>
      </c>
      <c r="AG62" s="5">
        <f t="shared" ca="1" si="22"/>
        <v>335</v>
      </c>
      <c r="AH62" s="5">
        <f t="shared" ca="1" si="23"/>
        <v>349</v>
      </c>
      <c r="AI62" s="5">
        <f t="shared" ca="1" si="24"/>
        <v>331</v>
      </c>
      <c r="AJ62" s="5">
        <f t="shared" ca="1" si="25"/>
        <v>288</v>
      </c>
      <c r="AK62" s="5">
        <f t="shared" ca="1" si="26"/>
        <v>327</v>
      </c>
    </row>
    <row r="63" spans="1:37" x14ac:dyDescent="0.3">
      <c r="A63" s="35">
        <f>IF(Замеры!B60=0, " ", Замеры!B60)</f>
        <v>57</v>
      </c>
      <c r="B63" s="45" t="str">
        <f>Замеры!G60</f>
        <v>Группа от QF 22</v>
      </c>
      <c r="C63" s="45" t="str">
        <f>IF(Замеры!L60=0, " ", Замеры!L60)</f>
        <v>ВВГнг(А)-LS</v>
      </c>
      <c r="D63" s="69">
        <f t="shared" si="52"/>
        <v>1000</v>
      </c>
      <c r="E63" s="69">
        <f t="shared" si="53"/>
        <v>0.5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>
        <f t="shared" ca="1" si="12"/>
        <v>444</v>
      </c>
      <c r="P63" s="2" t="str">
        <f>Замеры!N60</f>
        <v>1,2,3</v>
      </c>
      <c r="S63" s="2">
        <f>Замеры!O60</f>
        <v>4</v>
      </c>
      <c r="T63" s="2" t="s">
        <v>73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39</v>
      </c>
      <c r="Z63" s="2">
        <f t="shared" ca="1" si="16"/>
        <v>42</v>
      </c>
      <c r="AA63" s="2">
        <f t="shared" ca="1" si="16"/>
        <v>32</v>
      </c>
      <c r="AB63" s="5">
        <f t="shared" ca="1" si="17"/>
        <v>422</v>
      </c>
      <c r="AC63" s="5">
        <f t="shared" ca="1" si="18"/>
        <v>339</v>
      </c>
      <c r="AD63" s="5">
        <f t="shared" ca="1" si="19"/>
        <v>403</v>
      </c>
      <c r="AE63" s="5">
        <f t="shared" ca="1" si="20"/>
        <v>342</v>
      </c>
      <c r="AF63" s="5">
        <f t="shared" ca="1" si="21"/>
        <v>355</v>
      </c>
      <c r="AG63" s="5">
        <f t="shared" ca="1" si="22"/>
        <v>358</v>
      </c>
      <c r="AH63" s="5">
        <f t="shared" ca="1" si="23"/>
        <v>402</v>
      </c>
      <c r="AI63" s="5">
        <f t="shared" ca="1" si="24"/>
        <v>343</v>
      </c>
      <c r="AJ63" s="5">
        <f t="shared" ca="1" si="25"/>
        <v>365</v>
      </c>
      <c r="AK63" s="5">
        <f t="shared" ca="1" si="26"/>
        <v>444</v>
      </c>
    </row>
    <row r="64" spans="1:37" x14ac:dyDescent="0.3">
      <c r="A64" s="35">
        <f>IF(Замеры!B61=0, " ", Замеры!B61)</f>
        <v>58</v>
      </c>
      <c r="B64" s="45" t="str">
        <f>Замеры!G61</f>
        <v>Группа от QF 23</v>
      </c>
      <c r="C64" s="45" t="str">
        <f>IF(Замеры!L61=0, " ", Замеры!L61)</f>
        <v>ВВГнг(А)-LS</v>
      </c>
      <c r="D64" s="69">
        <f t="shared" si="52"/>
        <v>1000</v>
      </c>
      <c r="E64" s="69">
        <f t="shared" si="53"/>
        <v>0.5</v>
      </c>
      <c r="F64" s="29" t="str">
        <f t="shared" si="3"/>
        <v>-</v>
      </c>
      <c r="G64" s="29" t="str">
        <f t="shared" si="4"/>
        <v>-</v>
      </c>
      <c r="H64" s="29" t="str">
        <f t="shared" si="5"/>
        <v>-</v>
      </c>
      <c r="I64" s="29" t="str">
        <f t="shared" si="6"/>
        <v>-</v>
      </c>
      <c r="J64" s="46" t="str">
        <f t="shared" si="7"/>
        <v>-</v>
      </c>
      <c r="K64" s="29" t="str">
        <f t="shared" si="8"/>
        <v>-</v>
      </c>
      <c r="L64" s="29" t="str">
        <f t="shared" si="9"/>
        <v>-</v>
      </c>
      <c r="M64" s="29" t="str">
        <f t="shared" si="10"/>
        <v>-</v>
      </c>
      <c r="N64" s="29" t="str">
        <f t="shared" si="11"/>
        <v>-</v>
      </c>
      <c r="O64" s="29" t="str">
        <f t="shared" si="12"/>
        <v>-</v>
      </c>
      <c r="P64" s="2" t="str">
        <f>Замеры!N61</f>
        <v>1,2,3</v>
      </c>
      <c r="S64" s="2">
        <f>Замеры!O61</f>
        <v>0</v>
      </c>
      <c r="T64" s="2" t="s">
        <v>73</v>
      </c>
      <c r="U64" s="2" t="b">
        <f t="shared" si="13"/>
        <v>0</v>
      </c>
      <c r="V64" s="2" t="b">
        <f t="shared" si="14"/>
        <v>0</v>
      </c>
      <c r="W64" s="2" t="b">
        <f t="shared" si="15"/>
        <v>0</v>
      </c>
      <c r="Y64" s="2">
        <f t="shared" ca="1" si="16"/>
        <v>28</v>
      </c>
      <c r="Z64" s="2">
        <f t="shared" ca="1" si="16"/>
        <v>40</v>
      </c>
      <c r="AA64" s="2">
        <f t="shared" ca="1" si="16"/>
        <v>20</v>
      </c>
      <c r="AB64" s="5">
        <f t="shared" ca="1" si="17"/>
        <v>278</v>
      </c>
      <c r="AC64" s="5">
        <f t="shared" ca="1" si="18"/>
        <v>273</v>
      </c>
      <c r="AD64" s="5">
        <f t="shared" ca="1" si="19"/>
        <v>267</v>
      </c>
      <c r="AE64" s="5">
        <f t="shared" ca="1" si="20"/>
        <v>321</v>
      </c>
      <c r="AF64" s="5">
        <f t="shared" ca="1" si="21"/>
        <v>250</v>
      </c>
      <c r="AG64" s="5">
        <f t="shared" ca="1" si="22"/>
        <v>304</v>
      </c>
      <c r="AH64" s="5">
        <f t="shared" ca="1" si="23"/>
        <v>321</v>
      </c>
      <c r="AI64" s="5">
        <f t="shared" ca="1" si="24"/>
        <v>294</v>
      </c>
      <c r="AJ64" s="5">
        <f t="shared" ca="1" si="25"/>
        <v>304</v>
      </c>
      <c r="AK64" s="5">
        <f t="shared" ca="1" si="26"/>
        <v>333</v>
      </c>
    </row>
    <row r="65" spans="1:37" x14ac:dyDescent="0.3">
      <c r="A65" s="35">
        <f>IF(Замеры!B62=0, " ", Замеры!B62)</f>
        <v>59</v>
      </c>
      <c r="B65" s="45" t="str">
        <f>Замеры!G62</f>
        <v>Группа от QF 24</v>
      </c>
      <c r="C65" s="45" t="str">
        <f>IF(Замеры!L62=0, " ", Замеры!L62)</f>
        <v>ВВГнг(А)-LS</v>
      </c>
      <c r="D65" s="69">
        <f t="shared" si="52"/>
        <v>1000</v>
      </c>
      <c r="E65" s="69">
        <f t="shared" si="53"/>
        <v>0.5</v>
      </c>
      <c r="F65" s="29" t="str">
        <f t="shared" si="3"/>
        <v>-</v>
      </c>
      <c r="G65" s="29" t="str">
        <f t="shared" si="4"/>
        <v>-</v>
      </c>
      <c r="H65" s="29" t="str">
        <f t="shared" si="5"/>
        <v>-</v>
      </c>
      <c r="I65" s="29" t="str">
        <f t="shared" si="6"/>
        <v>-</v>
      </c>
      <c r="J65" s="46" t="str">
        <f t="shared" si="7"/>
        <v>-</v>
      </c>
      <c r="K65" s="29" t="str">
        <f t="shared" si="8"/>
        <v>-</v>
      </c>
      <c r="L65" s="29" t="str">
        <f t="shared" si="9"/>
        <v>-</v>
      </c>
      <c r="M65" s="29" t="str">
        <f t="shared" si="10"/>
        <v>-</v>
      </c>
      <c r="N65" s="29" t="str">
        <f t="shared" si="11"/>
        <v>-</v>
      </c>
      <c r="O65" s="29">
        <f t="shared" ca="1" si="12"/>
        <v>516</v>
      </c>
      <c r="P65" s="2" t="str">
        <f>Замеры!N62</f>
        <v>1,2,3</v>
      </c>
      <c r="S65" s="2">
        <f>Замеры!O62</f>
        <v>4</v>
      </c>
      <c r="T65" s="2" t="s">
        <v>73</v>
      </c>
      <c r="U65" s="2" t="b">
        <f t="shared" si="13"/>
        <v>0</v>
      </c>
      <c r="V65" s="2" t="b">
        <f t="shared" si="14"/>
        <v>0</v>
      </c>
      <c r="W65" s="2" t="b">
        <f t="shared" si="15"/>
        <v>0</v>
      </c>
      <c r="Y65" s="2">
        <f t="shared" ca="1" si="16"/>
        <v>30</v>
      </c>
      <c r="Z65" s="2">
        <f t="shared" ca="1" si="16"/>
        <v>49</v>
      </c>
      <c r="AA65" s="2">
        <f t="shared" ca="1" si="16"/>
        <v>41</v>
      </c>
      <c r="AB65" s="5">
        <f t="shared" ca="1" si="17"/>
        <v>520</v>
      </c>
      <c r="AC65" s="5">
        <f t="shared" ca="1" si="18"/>
        <v>465</v>
      </c>
      <c r="AD65" s="5">
        <f t="shared" ca="1" si="19"/>
        <v>549</v>
      </c>
      <c r="AE65" s="5">
        <f t="shared" ca="1" si="20"/>
        <v>485</v>
      </c>
      <c r="AF65" s="5">
        <f t="shared" ca="1" si="21"/>
        <v>555</v>
      </c>
      <c r="AG65" s="5">
        <f t="shared" ca="1" si="22"/>
        <v>446</v>
      </c>
      <c r="AH65" s="5">
        <f t="shared" ca="1" si="23"/>
        <v>423</v>
      </c>
      <c r="AI65" s="5">
        <f t="shared" ca="1" si="24"/>
        <v>431</v>
      </c>
      <c r="AJ65" s="5">
        <f t="shared" ca="1" si="25"/>
        <v>532</v>
      </c>
      <c r="AK65" s="5">
        <f t="shared" ca="1" si="26"/>
        <v>516</v>
      </c>
    </row>
    <row r="66" spans="1:37" x14ac:dyDescent="0.3">
      <c r="A66" s="35">
        <f>IF(Замеры!B63=0, " ", Замеры!B63)</f>
        <v>60</v>
      </c>
      <c r="B66" s="45" t="str">
        <f>Замеры!G63</f>
        <v>Группа от QF 25</v>
      </c>
      <c r="C66" s="45" t="str">
        <f>IF(Замеры!L63=0, " ", Замеры!L63)</f>
        <v>ВВГнг(А)-LS</v>
      </c>
      <c r="D66" s="69">
        <f t="shared" si="52"/>
        <v>1000</v>
      </c>
      <c r="E66" s="69">
        <f t="shared" si="53"/>
        <v>0.5</v>
      </c>
      <c r="F66" s="29" t="str">
        <f t="shared" si="3"/>
        <v>-</v>
      </c>
      <c r="G66" s="29" t="str">
        <f t="shared" si="4"/>
        <v>-</v>
      </c>
      <c r="H66" s="29" t="str">
        <f t="shared" si="5"/>
        <v>-</v>
      </c>
      <c r="I66" s="29" t="str">
        <f t="shared" si="6"/>
        <v>-</v>
      </c>
      <c r="J66" s="46" t="str">
        <f t="shared" si="7"/>
        <v>-</v>
      </c>
      <c r="K66" s="29" t="str">
        <f t="shared" si="8"/>
        <v>-</v>
      </c>
      <c r="L66" s="29" t="str">
        <f t="shared" si="9"/>
        <v>-</v>
      </c>
      <c r="M66" s="29" t="str">
        <f t="shared" si="10"/>
        <v>-</v>
      </c>
      <c r="N66" s="29" t="str">
        <f t="shared" si="11"/>
        <v>-</v>
      </c>
      <c r="O66" s="29">
        <f t="shared" ca="1" si="12"/>
        <v>414</v>
      </c>
      <c r="P66" s="2" t="str">
        <f>Замеры!N63</f>
        <v>1,2,3</v>
      </c>
      <c r="S66" s="2">
        <f>Замеры!O63</f>
        <v>4</v>
      </c>
      <c r="T66" s="2" t="s">
        <v>73</v>
      </c>
      <c r="U66" s="2" t="b">
        <f t="shared" si="13"/>
        <v>0</v>
      </c>
      <c r="V66" s="2" t="b">
        <f t="shared" si="14"/>
        <v>0</v>
      </c>
      <c r="W66" s="2" t="b">
        <f t="shared" si="15"/>
        <v>0</v>
      </c>
      <c r="Y66" s="2">
        <f t="shared" ca="1" si="16"/>
        <v>28</v>
      </c>
      <c r="Z66" s="2">
        <f t="shared" ca="1" si="16"/>
        <v>31</v>
      </c>
      <c r="AA66" s="2">
        <f t="shared" ca="1" si="16"/>
        <v>28</v>
      </c>
      <c r="AB66" s="5">
        <f t="shared" ca="1" si="17"/>
        <v>342</v>
      </c>
      <c r="AC66" s="5">
        <f t="shared" ca="1" si="18"/>
        <v>366</v>
      </c>
      <c r="AD66" s="5">
        <f t="shared" ca="1" si="19"/>
        <v>338</v>
      </c>
      <c r="AE66" s="5">
        <f t="shared" ca="1" si="20"/>
        <v>373</v>
      </c>
      <c r="AF66" s="5">
        <f t="shared" ca="1" si="21"/>
        <v>319</v>
      </c>
      <c r="AG66" s="5">
        <f t="shared" ca="1" si="22"/>
        <v>285</v>
      </c>
      <c r="AH66" s="5">
        <f t="shared" ca="1" si="23"/>
        <v>288</v>
      </c>
      <c r="AI66" s="5">
        <f t="shared" ca="1" si="24"/>
        <v>327</v>
      </c>
      <c r="AJ66" s="5">
        <f t="shared" ca="1" si="25"/>
        <v>428</v>
      </c>
      <c r="AK66" s="5">
        <f t="shared" ca="1" si="26"/>
        <v>414</v>
      </c>
    </row>
    <row r="67" spans="1:37" x14ac:dyDescent="0.3">
      <c r="A67" s="35">
        <f>IF(Замеры!B64=0, " ", Замеры!B64)</f>
        <v>61</v>
      </c>
      <c r="B67" s="45" t="str">
        <f>Замеры!G64</f>
        <v>Группа от QF 26</v>
      </c>
      <c r="C67" s="45" t="str">
        <f>IF(Замеры!L64=0, " ", Замеры!L64)</f>
        <v>ВВГнг(А)-LS</v>
      </c>
      <c r="D67" s="69">
        <f t="shared" si="52"/>
        <v>1000</v>
      </c>
      <c r="E67" s="69">
        <f t="shared" si="53"/>
        <v>0.5</v>
      </c>
      <c r="F67" s="29" t="str">
        <f t="shared" si="3"/>
        <v>-</v>
      </c>
      <c r="G67" s="29" t="str">
        <f t="shared" si="4"/>
        <v>-</v>
      </c>
      <c r="H67" s="29" t="str">
        <f t="shared" si="5"/>
        <v>-</v>
      </c>
      <c r="I67" s="29" t="str">
        <f t="shared" si="6"/>
        <v>-</v>
      </c>
      <c r="J67" s="46" t="str">
        <f t="shared" si="7"/>
        <v>-</v>
      </c>
      <c r="K67" s="29" t="str">
        <f t="shared" si="8"/>
        <v>-</v>
      </c>
      <c r="L67" s="29" t="str">
        <f t="shared" si="9"/>
        <v>-</v>
      </c>
      <c r="M67" s="29" t="str">
        <f t="shared" si="10"/>
        <v>-</v>
      </c>
      <c r="N67" s="29" t="str">
        <f t="shared" si="11"/>
        <v>-</v>
      </c>
      <c r="O67" s="29">
        <f t="shared" ca="1" si="12"/>
        <v>342</v>
      </c>
      <c r="P67" s="2" t="str">
        <f>Замеры!N64</f>
        <v>1,2,3</v>
      </c>
      <c r="S67" s="2">
        <f>Замеры!O64</f>
        <v>4</v>
      </c>
      <c r="T67" s="2" t="s">
        <v>73</v>
      </c>
      <c r="U67" s="2" t="b">
        <f t="shared" si="13"/>
        <v>0</v>
      </c>
      <c r="V67" s="2" t="b">
        <f t="shared" si="14"/>
        <v>0</v>
      </c>
      <c r="W67" s="2" t="b">
        <f t="shared" si="15"/>
        <v>0</v>
      </c>
      <c r="Y67" s="2">
        <f t="shared" ca="1" si="16"/>
        <v>46</v>
      </c>
      <c r="Z67" s="2">
        <f t="shared" ca="1" si="16"/>
        <v>43</v>
      </c>
      <c r="AA67" s="2">
        <f t="shared" ca="1" si="16"/>
        <v>30</v>
      </c>
      <c r="AB67" s="5">
        <f t="shared" ca="1" si="17"/>
        <v>311</v>
      </c>
      <c r="AC67" s="5">
        <f t="shared" ca="1" si="18"/>
        <v>327</v>
      </c>
      <c r="AD67" s="5">
        <f t="shared" ca="1" si="19"/>
        <v>342</v>
      </c>
      <c r="AE67" s="5">
        <f t="shared" ca="1" si="20"/>
        <v>396</v>
      </c>
      <c r="AF67" s="5">
        <f t="shared" ca="1" si="21"/>
        <v>315</v>
      </c>
      <c r="AG67" s="5">
        <f t="shared" ca="1" si="22"/>
        <v>449</v>
      </c>
      <c r="AH67" s="5">
        <f t="shared" ca="1" si="23"/>
        <v>419</v>
      </c>
      <c r="AI67" s="5">
        <f t="shared" ca="1" si="24"/>
        <v>351</v>
      </c>
      <c r="AJ67" s="5">
        <f t="shared" ca="1" si="25"/>
        <v>336</v>
      </c>
      <c r="AK67" s="5">
        <f t="shared" ca="1" si="26"/>
        <v>342</v>
      </c>
    </row>
    <row r="68" spans="1:37" x14ac:dyDescent="0.3">
      <c r="A68" s="35">
        <f>IF(Замеры!B65=0, " ", Замеры!B65)</f>
        <v>62</v>
      </c>
      <c r="B68" s="45" t="str">
        <f>Замеры!G65</f>
        <v>Группа от QF 27</v>
      </c>
      <c r="C68" s="45" t="str">
        <f>IF(Замеры!L65=0, " ", Замеры!L65)</f>
        <v>ВВГнг(А)-LS</v>
      </c>
      <c r="D68" s="69">
        <f t="shared" si="52"/>
        <v>1000</v>
      </c>
      <c r="E68" s="69">
        <f t="shared" si="53"/>
        <v>0.5</v>
      </c>
      <c r="F68" s="29" t="str">
        <f t="shared" si="3"/>
        <v>-</v>
      </c>
      <c r="G68" s="29" t="str">
        <f t="shared" si="4"/>
        <v>-</v>
      </c>
      <c r="H68" s="29" t="str">
        <f t="shared" si="5"/>
        <v>-</v>
      </c>
      <c r="I68" s="29" t="str">
        <f t="shared" si="6"/>
        <v>-</v>
      </c>
      <c r="J68" s="46" t="str">
        <f t="shared" si="7"/>
        <v>-</v>
      </c>
      <c r="K68" s="29" t="str">
        <f t="shared" si="8"/>
        <v>-</v>
      </c>
      <c r="L68" s="29" t="str">
        <f t="shared" si="9"/>
        <v>-</v>
      </c>
      <c r="M68" s="29" t="str">
        <f t="shared" si="10"/>
        <v>-</v>
      </c>
      <c r="N68" s="29" t="str">
        <f t="shared" si="11"/>
        <v>-</v>
      </c>
      <c r="O68" s="29">
        <f t="shared" ca="1" si="12"/>
        <v>441</v>
      </c>
      <c r="P68" s="2" t="str">
        <f>Замеры!N65</f>
        <v>1,2,3</v>
      </c>
      <c r="S68" s="2">
        <f>Замеры!O65</f>
        <v>4</v>
      </c>
      <c r="T68" s="2" t="s">
        <v>73</v>
      </c>
      <c r="U68" s="2" t="b">
        <f t="shared" si="13"/>
        <v>0</v>
      </c>
      <c r="V68" s="2" t="b">
        <f t="shared" si="14"/>
        <v>0</v>
      </c>
      <c r="W68" s="2" t="b">
        <f t="shared" si="15"/>
        <v>0</v>
      </c>
      <c r="Y68" s="2">
        <f t="shared" ca="1" si="16"/>
        <v>28</v>
      </c>
      <c r="Z68" s="2">
        <f t="shared" ca="1" si="16"/>
        <v>38</v>
      </c>
      <c r="AA68" s="2">
        <f t="shared" ca="1" si="16"/>
        <v>33</v>
      </c>
      <c r="AB68" s="5">
        <f t="shared" ca="1" si="17"/>
        <v>431</v>
      </c>
      <c r="AC68" s="5">
        <f t="shared" ca="1" si="18"/>
        <v>477</v>
      </c>
      <c r="AD68" s="5">
        <f t="shared" ca="1" si="19"/>
        <v>389</v>
      </c>
      <c r="AE68" s="5">
        <f t="shared" ca="1" si="20"/>
        <v>428</v>
      </c>
      <c r="AF68" s="5">
        <f t="shared" ca="1" si="21"/>
        <v>357</v>
      </c>
      <c r="AG68" s="5">
        <f t="shared" ca="1" si="22"/>
        <v>474</v>
      </c>
      <c r="AH68" s="5">
        <f t="shared" ca="1" si="23"/>
        <v>341</v>
      </c>
      <c r="AI68" s="5">
        <f t="shared" ca="1" si="24"/>
        <v>436</v>
      </c>
      <c r="AJ68" s="5">
        <f t="shared" ca="1" si="25"/>
        <v>374</v>
      </c>
      <c r="AK68" s="5">
        <f t="shared" ca="1" si="26"/>
        <v>441</v>
      </c>
    </row>
    <row r="69" spans="1:37" x14ac:dyDescent="0.3">
      <c r="A69" s="35">
        <f>IF(Замеры!B66=0, " ", Замеры!B66)</f>
        <v>63</v>
      </c>
      <c r="B69" s="45" t="str">
        <f>Замеры!G66</f>
        <v>Группа от QF 28</v>
      </c>
      <c r="C69" s="45" t="str">
        <f>IF(Замеры!L66=0, " ", Замеры!L66)</f>
        <v>ВВГнг(А)-LS</v>
      </c>
      <c r="D69" s="69">
        <f t="shared" si="52"/>
        <v>1000</v>
      </c>
      <c r="E69" s="69">
        <f t="shared" si="53"/>
        <v>0.5</v>
      </c>
      <c r="F69" s="29" t="str">
        <f t="shared" si="3"/>
        <v>-</v>
      </c>
      <c r="G69" s="29" t="str">
        <f t="shared" si="4"/>
        <v>-</v>
      </c>
      <c r="H69" s="29" t="str">
        <f t="shared" si="5"/>
        <v>-</v>
      </c>
      <c r="I69" s="29" t="str">
        <f t="shared" si="6"/>
        <v>-</v>
      </c>
      <c r="J69" s="46" t="str">
        <f t="shared" si="7"/>
        <v>-</v>
      </c>
      <c r="K69" s="29" t="str">
        <f t="shared" si="8"/>
        <v>-</v>
      </c>
      <c r="L69" s="29" t="str">
        <f t="shared" si="9"/>
        <v>-</v>
      </c>
      <c r="M69" s="29" t="str">
        <f t="shared" si="10"/>
        <v>-</v>
      </c>
      <c r="N69" s="29" t="str">
        <f t="shared" si="11"/>
        <v>-</v>
      </c>
      <c r="O69" s="29">
        <f t="shared" ca="1" si="12"/>
        <v>504</v>
      </c>
      <c r="P69" s="2" t="str">
        <f>Замеры!N66</f>
        <v>1,2,3</v>
      </c>
      <c r="S69" s="2">
        <f>Замеры!O66</f>
        <v>4</v>
      </c>
      <c r="T69" s="2" t="s">
        <v>73</v>
      </c>
      <c r="U69" s="2" t="b">
        <f t="shared" si="13"/>
        <v>0</v>
      </c>
      <c r="V69" s="2" t="b">
        <f t="shared" si="14"/>
        <v>0</v>
      </c>
      <c r="W69" s="2" t="b">
        <f t="shared" si="15"/>
        <v>0</v>
      </c>
      <c r="Y69" s="2">
        <f t="shared" ca="1" si="16"/>
        <v>35</v>
      </c>
      <c r="Z69" s="2">
        <f t="shared" ca="1" si="16"/>
        <v>20</v>
      </c>
      <c r="AA69" s="2">
        <f t="shared" ca="1" si="16"/>
        <v>38</v>
      </c>
      <c r="AB69" s="5">
        <f t="shared" ca="1" si="17"/>
        <v>462</v>
      </c>
      <c r="AC69" s="5">
        <f t="shared" ca="1" si="18"/>
        <v>509</v>
      </c>
      <c r="AD69" s="5">
        <f t="shared" ca="1" si="19"/>
        <v>416</v>
      </c>
      <c r="AE69" s="5">
        <f t="shared" ca="1" si="20"/>
        <v>385</v>
      </c>
      <c r="AF69" s="5">
        <f t="shared" ca="1" si="21"/>
        <v>454</v>
      </c>
      <c r="AG69" s="5">
        <f t="shared" ca="1" si="22"/>
        <v>481</v>
      </c>
      <c r="AH69" s="5">
        <f t="shared" ca="1" si="23"/>
        <v>461</v>
      </c>
      <c r="AI69" s="5">
        <f t="shared" ca="1" si="24"/>
        <v>433</v>
      </c>
      <c r="AJ69" s="5">
        <f t="shared" ca="1" si="25"/>
        <v>470</v>
      </c>
      <c r="AK69" s="5">
        <f t="shared" ca="1" si="26"/>
        <v>504</v>
      </c>
    </row>
    <row r="70" spans="1:37" x14ac:dyDescent="0.3">
      <c r="A70" s="35">
        <f>IF(Замеры!B67=0, " ", Замеры!B67)</f>
        <v>64</v>
      </c>
      <c r="B70" s="45" t="str">
        <f>Замеры!G67</f>
        <v>Группа от QF 29</v>
      </c>
      <c r="C70" s="45" t="str">
        <f>IF(Замеры!L67=0, " ", Замеры!L67)</f>
        <v>ВВГнг(А)-LS</v>
      </c>
      <c r="D70" s="69">
        <f t="shared" si="52"/>
        <v>1000</v>
      </c>
      <c r="E70" s="69">
        <f t="shared" si="53"/>
        <v>0.5</v>
      </c>
      <c r="F70" s="29" t="str">
        <f t="shared" si="3"/>
        <v>-</v>
      </c>
      <c r="G70" s="29" t="str">
        <f t="shared" si="4"/>
        <v>-</v>
      </c>
      <c r="H70" s="29" t="str">
        <f t="shared" si="5"/>
        <v>-</v>
      </c>
      <c r="I70" s="29" t="str">
        <f t="shared" si="6"/>
        <v>-</v>
      </c>
      <c r="J70" s="46" t="str">
        <f t="shared" si="7"/>
        <v>-</v>
      </c>
      <c r="K70" s="29" t="str">
        <f t="shared" si="8"/>
        <v>-</v>
      </c>
      <c r="L70" s="29" t="str">
        <f t="shared" si="9"/>
        <v>-</v>
      </c>
      <c r="M70" s="29" t="str">
        <f t="shared" si="10"/>
        <v>-</v>
      </c>
      <c r="N70" s="29" t="str">
        <f t="shared" si="11"/>
        <v>-</v>
      </c>
      <c r="O70" s="29">
        <f t="shared" ca="1" si="12"/>
        <v>572</v>
      </c>
      <c r="P70" s="2" t="str">
        <f>Замеры!N67</f>
        <v>1,2,3</v>
      </c>
      <c r="S70" s="2">
        <f>Замеры!O67</f>
        <v>4</v>
      </c>
      <c r="T70" s="2" t="s">
        <v>73</v>
      </c>
      <c r="U70" s="2" t="b">
        <f t="shared" si="13"/>
        <v>0</v>
      </c>
      <c r="V70" s="2" t="b">
        <f t="shared" si="14"/>
        <v>0</v>
      </c>
      <c r="W70" s="2" t="b">
        <f t="shared" si="15"/>
        <v>0</v>
      </c>
      <c r="Y70" s="2">
        <f t="shared" ca="1" si="16"/>
        <v>32</v>
      </c>
      <c r="Z70" s="2">
        <f t="shared" ca="1" si="16"/>
        <v>48</v>
      </c>
      <c r="AA70" s="2">
        <f t="shared" ca="1" si="16"/>
        <v>49</v>
      </c>
      <c r="AB70" s="5">
        <f t="shared" ca="1" si="17"/>
        <v>626</v>
      </c>
      <c r="AC70" s="5">
        <f t="shared" ca="1" si="18"/>
        <v>496</v>
      </c>
      <c r="AD70" s="5">
        <f t="shared" ca="1" si="19"/>
        <v>638</v>
      </c>
      <c r="AE70" s="5">
        <f t="shared" ca="1" si="20"/>
        <v>531</v>
      </c>
      <c r="AF70" s="5">
        <f t="shared" ca="1" si="21"/>
        <v>628</v>
      </c>
      <c r="AG70" s="5">
        <f t="shared" ca="1" si="22"/>
        <v>567</v>
      </c>
      <c r="AH70" s="5">
        <f t="shared" ca="1" si="23"/>
        <v>521</v>
      </c>
      <c r="AI70" s="5">
        <f t="shared" ca="1" si="24"/>
        <v>577</v>
      </c>
      <c r="AJ70" s="5">
        <f t="shared" ca="1" si="25"/>
        <v>567</v>
      </c>
      <c r="AK70" s="5">
        <f t="shared" ca="1" si="26"/>
        <v>572</v>
      </c>
    </row>
    <row r="71" spans="1:37" x14ac:dyDescent="0.3">
      <c r="A71" s="35">
        <f>IF(Замеры!B68=0, " ", Замеры!B68)</f>
        <v>65</v>
      </c>
      <c r="B71" s="45" t="str">
        <f>Замеры!G68</f>
        <v>Группа от QF 30</v>
      </c>
      <c r="C71" s="45" t="str">
        <f>IF(Замеры!L68=0, " ", Замеры!L68)</f>
        <v>ВВГнг(А)-LS</v>
      </c>
      <c r="D71" s="69">
        <f t="shared" si="52"/>
        <v>1000</v>
      </c>
      <c r="E71" s="69">
        <f t="shared" si="53"/>
        <v>0.5</v>
      </c>
      <c r="F71" s="29" t="str">
        <f t="shared" ref="F71:F134" si="54">IF(OR(P71=$S$5,P71=$P$5),AB71,"-")</f>
        <v>-</v>
      </c>
      <c r="G71" s="29" t="str">
        <f t="shared" ref="G71:G134" si="55">IF(OR(P71=$S$5,P71=$Q$5),AC71,"-")</f>
        <v>-</v>
      </c>
      <c r="H71" s="29" t="str">
        <f t="shared" ref="H71:H134" si="56">IF(OR(P71=$S$5,P71=$R$5),AD71,"-")</f>
        <v>-</v>
      </c>
      <c r="I71" s="29" t="str">
        <f t="shared" ref="I71:I134" si="57">IF(OR(P71=$P$4,P71=$R$5,P71=$S$5,P71=$P$5),AE71,"-")</f>
        <v>-</v>
      </c>
      <c r="J71" s="46" t="str">
        <f t="shared" ref="J71:J134" si="58">IF(OR(P71=$P$5,P71=$Q$5,P71=$S$5,P71=$Q$4),AF71,"-")</f>
        <v>-</v>
      </c>
      <c r="K71" s="29" t="str">
        <f t="shared" ref="K71:K134" si="59">IF(OR(P71=$R$5,P71=$Q$5,P71=$R$4,P71=$S$5),AG71,"-")</f>
        <v>-</v>
      </c>
      <c r="L71" s="29" t="str">
        <f t="shared" ref="L71:L134" si="60">IF(I71=$T$4,T70,IF(S71=$S$4,AH71,IF(S71=$U$4,"-")))</f>
        <v>-</v>
      </c>
      <c r="M71" s="29" t="str">
        <f t="shared" ref="M71:M134" si="61">IF(J71=$T$4,T70,IF(S71=$S$4,AI71,IF(S71=$U$4,"-")))</f>
        <v>-</v>
      </c>
      <c r="N71" s="29" t="str">
        <f t="shared" ref="N71:N134" si="62">IF(K71=$T$4,T70,IF(S71=$S$4,AJ71,IF(S71=$U$4,"-")))</f>
        <v>-</v>
      </c>
      <c r="O71" s="29" t="str">
        <f t="shared" ref="O71:O134" si="63">IF(S71=$S$4,AK71,"-")</f>
        <v>-</v>
      </c>
      <c r="P71" s="2" t="str">
        <f>Замеры!N68</f>
        <v>1,2,3</v>
      </c>
      <c r="S71" s="2">
        <f>Замеры!O68</f>
        <v>0</v>
      </c>
      <c r="T71" s="2" t="s">
        <v>73</v>
      </c>
      <c r="U71" s="2" t="b">
        <f t="shared" ref="U71:U134" si="64">OR(P71=$S$5,P71=$P$5,P71=$R$5,P71=$P$4)</f>
        <v>0</v>
      </c>
      <c r="V71" s="2" t="b">
        <f t="shared" ref="V71:V134" si="65">OR(P71=$S$5,P71=$P$5,P71=$Q$5,P71=$Q$4)</f>
        <v>0</v>
      </c>
      <c r="W71" s="2" t="b">
        <f t="shared" ref="W71:W134" si="66">OR(P71=$Q$5,P71=$S$5,P71=$R$5,P71=$R$4)</f>
        <v>0</v>
      </c>
      <c r="Y71" s="2">
        <f t="shared" ref="Y71:AA134" ca="1" si="67">RANDBETWEEN($T$2,$T$3)</f>
        <v>42</v>
      </c>
      <c r="Z71" s="2">
        <f t="shared" ca="1" si="67"/>
        <v>40</v>
      </c>
      <c r="AA71" s="2">
        <f t="shared" ca="1" si="67"/>
        <v>29</v>
      </c>
      <c r="AB71" s="5">
        <f t="shared" ref="AB71:AB134" ca="1" si="68">RANDBETWEEN(AA71*10+5,AA71*10+150)</f>
        <v>330</v>
      </c>
      <c r="AC71" s="5">
        <f t="shared" ref="AC71:AC134" ca="1" si="69">RANDBETWEEN(AA71*10+5,AA71*10+150)</f>
        <v>368</v>
      </c>
      <c r="AD71" s="5">
        <f t="shared" ref="AD71:AD134" ca="1" si="70">RANDBETWEEN(AA71*10+5,AA71*10+150)</f>
        <v>412</v>
      </c>
      <c r="AE71" s="5">
        <f t="shared" ref="AE71:AE134" ca="1" si="71">RANDBETWEEN(AA71*10+5,AA71*10+150)</f>
        <v>407</v>
      </c>
      <c r="AF71" s="5">
        <f t="shared" ref="AF71:AF134" ca="1" si="72">RANDBETWEEN(AA71*10+5,AA71*10+150)</f>
        <v>414</v>
      </c>
      <c r="AG71" s="5">
        <f t="shared" ref="AG71:AG134" ca="1" si="73">RANDBETWEEN(AA71*10+5,AA71*10+150)</f>
        <v>310</v>
      </c>
      <c r="AH71" s="5">
        <f t="shared" ref="AH71:AH134" ca="1" si="74">RANDBETWEEN(AA71*10+5,AA71*10+150)</f>
        <v>422</v>
      </c>
      <c r="AI71" s="5">
        <f t="shared" ref="AI71:AI134" ca="1" si="75">RANDBETWEEN(AA71*10+5,AA71*10+150)</f>
        <v>408</v>
      </c>
      <c r="AJ71" s="5">
        <f t="shared" ref="AJ71:AJ134" ca="1" si="76">RANDBETWEEN(AA71*10+5,AA71*10+150)</f>
        <v>371</v>
      </c>
      <c r="AK71" s="5">
        <f t="shared" ref="AK71:AK134" ca="1" si="77">RANDBETWEEN(AA71*10+5,AA71*10+150)</f>
        <v>346</v>
      </c>
    </row>
    <row r="72" spans="1:37" x14ac:dyDescent="0.3">
      <c r="A72" s="35">
        <f>IF(Замеры!B69=0, " ", Замеры!B69)</f>
        <v>66</v>
      </c>
      <c r="B72" s="45" t="str">
        <f>Замеры!G69</f>
        <v>Группа от QF 31</v>
      </c>
      <c r="C72" s="45" t="str">
        <f>IF(Замеры!L69=0, " ", Замеры!L69)</f>
        <v>ВВГнг(А)-LS</v>
      </c>
      <c r="D72" s="69">
        <f t="shared" si="52"/>
        <v>1000</v>
      </c>
      <c r="E72" s="69">
        <f t="shared" si="53"/>
        <v>0.5</v>
      </c>
      <c r="F72" s="29" t="str">
        <f t="shared" si="54"/>
        <v>-</v>
      </c>
      <c r="G72" s="29" t="str">
        <f t="shared" si="55"/>
        <v>-</v>
      </c>
      <c r="H72" s="29" t="str">
        <f t="shared" si="56"/>
        <v>-</v>
      </c>
      <c r="I72" s="29" t="str">
        <f t="shared" si="57"/>
        <v>-</v>
      </c>
      <c r="J72" s="46" t="str">
        <f t="shared" si="58"/>
        <v>-</v>
      </c>
      <c r="K72" s="29" t="str">
        <f t="shared" si="59"/>
        <v>-</v>
      </c>
      <c r="L72" s="29" t="str">
        <f t="shared" si="60"/>
        <v>-</v>
      </c>
      <c r="M72" s="29" t="str">
        <f t="shared" si="61"/>
        <v>-</v>
      </c>
      <c r="N72" s="29" t="str">
        <f t="shared" si="62"/>
        <v>-</v>
      </c>
      <c r="O72" s="29">
        <f t="shared" ca="1" si="63"/>
        <v>500</v>
      </c>
      <c r="P72" s="2" t="str">
        <f>Замеры!N69</f>
        <v>1,2,3</v>
      </c>
      <c r="S72" s="2">
        <f>Замеры!O69</f>
        <v>4</v>
      </c>
      <c r="T72" s="2" t="s">
        <v>73</v>
      </c>
      <c r="U72" s="2" t="b">
        <f t="shared" si="64"/>
        <v>0</v>
      </c>
      <c r="V72" s="2" t="b">
        <f t="shared" si="65"/>
        <v>0</v>
      </c>
      <c r="W72" s="2" t="b">
        <f t="shared" si="66"/>
        <v>0</v>
      </c>
      <c r="Y72" s="2">
        <f t="shared" ca="1" si="67"/>
        <v>35</v>
      </c>
      <c r="Z72" s="2">
        <f t="shared" ca="1" si="67"/>
        <v>50</v>
      </c>
      <c r="AA72" s="2">
        <f t="shared" ca="1" si="67"/>
        <v>38</v>
      </c>
      <c r="AB72" s="5">
        <f t="shared" ca="1" si="68"/>
        <v>522</v>
      </c>
      <c r="AC72" s="5">
        <f t="shared" ca="1" si="69"/>
        <v>512</v>
      </c>
      <c r="AD72" s="5">
        <f t="shared" ca="1" si="70"/>
        <v>502</v>
      </c>
      <c r="AE72" s="5">
        <f t="shared" ca="1" si="71"/>
        <v>489</v>
      </c>
      <c r="AF72" s="5">
        <f t="shared" ca="1" si="72"/>
        <v>468</v>
      </c>
      <c r="AG72" s="5">
        <f t="shared" ca="1" si="73"/>
        <v>467</v>
      </c>
      <c r="AH72" s="5">
        <f t="shared" ca="1" si="74"/>
        <v>473</v>
      </c>
      <c r="AI72" s="5">
        <f t="shared" ca="1" si="75"/>
        <v>406</v>
      </c>
      <c r="AJ72" s="5">
        <f t="shared" ca="1" si="76"/>
        <v>516</v>
      </c>
      <c r="AK72" s="5">
        <f t="shared" ca="1" si="77"/>
        <v>500</v>
      </c>
    </row>
    <row r="73" spans="1:37" x14ac:dyDescent="0.3">
      <c r="A73" s="35">
        <f>IF(Замеры!B70=0, " ", Замеры!B70)</f>
        <v>67</v>
      </c>
      <c r="B73" s="45" t="str">
        <f>Замеры!G70</f>
        <v>Группа от QF 32</v>
      </c>
      <c r="C73" s="45" t="str">
        <f>IF(Замеры!L70=0, " ", Замеры!L70)</f>
        <v>ВВГнг(А)-LS</v>
      </c>
      <c r="D73" s="69">
        <f t="shared" si="52"/>
        <v>1000</v>
      </c>
      <c r="E73" s="69">
        <f t="shared" si="53"/>
        <v>0.5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 t="str">
        <f>Замеры!N70</f>
        <v>1,2,3</v>
      </c>
      <c r="S73" s="2">
        <f>Замеры!O70</f>
        <v>0</v>
      </c>
      <c r="T73" s="2" t="s">
        <v>73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34</v>
      </c>
      <c r="Z73" s="2">
        <f t="shared" ca="1" si="67"/>
        <v>22</v>
      </c>
      <c r="AA73" s="2">
        <f t="shared" ca="1" si="67"/>
        <v>21</v>
      </c>
      <c r="AB73" s="5">
        <f t="shared" ca="1" si="68"/>
        <v>222</v>
      </c>
      <c r="AC73" s="5">
        <f t="shared" ca="1" si="69"/>
        <v>272</v>
      </c>
      <c r="AD73" s="5">
        <f t="shared" ca="1" si="70"/>
        <v>278</v>
      </c>
      <c r="AE73" s="5">
        <f t="shared" ca="1" si="71"/>
        <v>333</v>
      </c>
      <c r="AF73" s="5">
        <f t="shared" ca="1" si="72"/>
        <v>230</v>
      </c>
      <c r="AG73" s="5">
        <f t="shared" ca="1" si="73"/>
        <v>323</v>
      </c>
      <c r="AH73" s="5">
        <f t="shared" ca="1" si="74"/>
        <v>339</v>
      </c>
      <c r="AI73" s="5">
        <f t="shared" ca="1" si="75"/>
        <v>353</v>
      </c>
      <c r="AJ73" s="5">
        <f t="shared" ca="1" si="76"/>
        <v>277</v>
      </c>
      <c r="AK73" s="5">
        <f t="shared" ca="1" si="77"/>
        <v>236</v>
      </c>
    </row>
    <row r="74" spans="1:37" x14ac:dyDescent="0.3">
      <c r="A74" s="35">
        <f>IF(Замеры!B71=0, " ", Замеры!B71)</f>
        <v>68</v>
      </c>
      <c r="B74" s="45" t="str">
        <f>Замеры!G71</f>
        <v xml:space="preserve">Группа от QF </v>
      </c>
      <c r="C74" s="45" t="str">
        <f>IF(Замеры!L71=0, " ", Замеры!L71)</f>
        <v xml:space="preserve"> 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Замеры!N71</f>
        <v>0</v>
      </c>
      <c r="S74" s="2">
        <f>Замеры!O71</f>
        <v>0</v>
      </c>
      <c r="T74" s="2" t="s">
        <v>73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47</v>
      </c>
      <c r="Z74" s="2">
        <f t="shared" ca="1" si="67"/>
        <v>38</v>
      </c>
      <c r="AA74" s="2">
        <f t="shared" ca="1" si="67"/>
        <v>47</v>
      </c>
      <c r="AB74" s="5">
        <f t="shared" ca="1" si="68"/>
        <v>574</v>
      </c>
      <c r="AC74" s="5">
        <f t="shared" ca="1" si="69"/>
        <v>502</v>
      </c>
      <c r="AD74" s="5">
        <f t="shared" ca="1" si="70"/>
        <v>508</v>
      </c>
      <c r="AE74" s="5">
        <f t="shared" ca="1" si="71"/>
        <v>586</v>
      </c>
      <c r="AF74" s="5">
        <f t="shared" ca="1" si="72"/>
        <v>595</v>
      </c>
      <c r="AG74" s="5">
        <f t="shared" ca="1" si="73"/>
        <v>620</v>
      </c>
      <c r="AH74" s="5">
        <f t="shared" ca="1" si="74"/>
        <v>506</v>
      </c>
      <c r="AI74" s="5">
        <f t="shared" ca="1" si="75"/>
        <v>542</v>
      </c>
      <c r="AJ74" s="5">
        <f t="shared" ca="1" si="76"/>
        <v>614</v>
      </c>
      <c r="AK74" s="5">
        <f t="shared" ca="1" si="77"/>
        <v>599</v>
      </c>
    </row>
    <row r="75" spans="1:37" x14ac:dyDescent="0.3">
      <c r="A75" s="35">
        <f>IF(Замеры!B72=0, " ", Замеры!B72)</f>
        <v>69</v>
      </c>
      <c r="B75" s="45" t="str">
        <f>Замеры!G72</f>
        <v xml:space="preserve">Группа от QF </v>
      </c>
      <c r="C75" s="45" t="str">
        <f>IF(Замеры!L72=0, " ", Замеры!L72)</f>
        <v xml:space="preserve"> 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Замеры!N72</f>
        <v>0</v>
      </c>
      <c r="S75" s="2">
        <f>Замеры!O72</f>
        <v>0</v>
      </c>
      <c r="T75" s="2" t="s">
        <v>73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30</v>
      </c>
      <c r="Z75" s="2">
        <f t="shared" ca="1" si="67"/>
        <v>32</v>
      </c>
      <c r="AA75" s="2">
        <f t="shared" ca="1" si="67"/>
        <v>35</v>
      </c>
      <c r="AB75" s="5">
        <f t="shared" ca="1" si="68"/>
        <v>378</v>
      </c>
      <c r="AC75" s="5">
        <f t="shared" ca="1" si="69"/>
        <v>437</v>
      </c>
      <c r="AD75" s="5">
        <f t="shared" ca="1" si="70"/>
        <v>494</v>
      </c>
      <c r="AE75" s="5">
        <f t="shared" ca="1" si="71"/>
        <v>368</v>
      </c>
      <c r="AF75" s="5">
        <f t="shared" ca="1" si="72"/>
        <v>462</v>
      </c>
      <c r="AG75" s="5">
        <f t="shared" ca="1" si="73"/>
        <v>430</v>
      </c>
      <c r="AH75" s="5">
        <f t="shared" ca="1" si="74"/>
        <v>446</v>
      </c>
      <c r="AI75" s="5">
        <f t="shared" ca="1" si="75"/>
        <v>495</v>
      </c>
      <c r="AJ75" s="5">
        <f t="shared" ca="1" si="76"/>
        <v>404</v>
      </c>
      <c r="AK75" s="5">
        <f t="shared" ca="1" si="77"/>
        <v>456</v>
      </c>
    </row>
    <row r="76" spans="1:37" x14ac:dyDescent="0.3">
      <c r="A76" s="35">
        <f>IF(Замеры!B73=0, " ", Замеры!B73)</f>
        <v>70</v>
      </c>
      <c r="B76" s="45" t="str">
        <f>Замеры!G73</f>
        <v xml:space="preserve">Группа от QF </v>
      </c>
      <c r="C76" s="45" t="str">
        <f>IF(Замеры!L73=0, " ", Замеры!L73)</f>
        <v xml:space="preserve"> 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Замеры!N73</f>
        <v>0</v>
      </c>
      <c r="S76" s="2">
        <f>Замеры!O73</f>
        <v>0</v>
      </c>
      <c r="T76" s="2" t="s">
        <v>73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41</v>
      </c>
      <c r="Z76" s="2">
        <f t="shared" ca="1" si="67"/>
        <v>40</v>
      </c>
      <c r="AA76" s="2">
        <f t="shared" ca="1" si="67"/>
        <v>22</v>
      </c>
      <c r="AB76" s="5">
        <f t="shared" ca="1" si="68"/>
        <v>358</v>
      </c>
      <c r="AC76" s="5">
        <f t="shared" ca="1" si="69"/>
        <v>342</v>
      </c>
      <c r="AD76" s="5">
        <f t="shared" ca="1" si="70"/>
        <v>306</v>
      </c>
      <c r="AE76" s="5">
        <f t="shared" ca="1" si="71"/>
        <v>352</v>
      </c>
      <c r="AF76" s="5">
        <f t="shared" ca="1" si="72"/>
        <v>259</v>
      </c>
      <c r="AG76" s="5">
        <f t="shared" ca="1" si="73"/>
        <v>288</v>
      </c>
      <c r="AH76" s="5">
        <f t="shared" ca="1" si="74"/>
        <v>303</v>
      </c>
      <c r="AI76" s="5">
        <f t="shared" ca="1" si="75"/>
        <v>246</v>
      </c>
      <c r="AJ76" s="5">
        <f t="shared" ca="1" si="76"/>
        <v>369</v>
      </c>
      <c r="AK76" s="5">
        <f t="shared" ca="1" si="77"/>
        <v>361</v>
      </c>
    </row>
    <row r="77" spans="1:37" x14ac:dyDescent="0.3">
      <c r="A77" s="35">
        <f>IF(Замеры!B74=0, " ", Замеры!B74)</f>
        <v>71</v>
      </c>
      <c r="B77" s="45" t="str">
        <f>Замеры!G74</f>
        <v xml:space="preserve">Группа от QF </v>
      </c>
      <c r="C77" s="45" t="str">
        <f>IF(Замеры!L74=0, " ", Замеры!L74)</f>
        <v xml:space="preserve"> 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Замеры!N74</f>
        <v>0</v>
      </c>
      <c r="S77" s="2">
        <f>Замеры!O74</f>
        <v>0</v>
      </c>
      <c r="T77" s="2" t="s">
        <v>73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40</v>
      </c>
      <c r="Z77" s="2">
        <f t="shared" ca="1" si="67"/>
        <v>28</v>
      </c>
      <c r="AA77" s="2">
        <f t="shared" ca="1" si="67"/>
        <v>38</v>
      </c>
      <c r="AB77" s="5">
        <f t="shared" ca="1" si="68"/>
        <v>487</v>
      </c>
      <c r="AC77" s="5">
        <f t="shared" ca="1" si="69"/>
        <v>509</v>
      </c>
      <c r="AD77" s="5">
        <f t="shared" ca="1" si="70"/>
        <v>480</v>
      </c>
      <c r="AE77" s="5">
        <f t="shared" ca="1" si="71"/>
        <v>477</v>
      </c>
      <c r="AF77" s="5">
        <f t="shared" ca="1" si="72"/>
        <v>391</v>
      </c>
      <c r="AG77" s="5">
        <f t="shared" ca="1" si="73"/>
        <v>486</v>
      </c>
      <c r="AH77" s="5">
        <f t="shared" ca="1" si="74"/>
        <v>530</v>
      </c>
      <c r="AI77" s="5">
        <f t="shared" ca="1" si="75"/>
        <v>444</v>
      </c>
      <c r="AJ77" s="5">
        <f t="shared" ca="1" si="76"/>
        <v>516</v>
      </c>
      <c r="AK77" s="5">
        <f t="shared" ca="1" si="77"/>
        <v>476</v>
      </c>
    </row>
    <row r="78" spans="1:37" x14ac:dyDescent="0.3">
      <c r="A78" s="35">
        <f>IF(Замеры!B75=0, " ", Замеры!B75)</f>
        <v>72</v>
      </c>
      <c r="B78" s="45" t="str">
        <f>Замеры!G75</f>
        <v xml:space="preserve">Группа от QF </v>
      </c>
      <c r="C78" s="45" t="str">
        <f>IF(Замеры!L75=0, " ", Замеры!L75)</f>
        <v xml:space="preserve"> 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Замеры!N75</f>
        <v>0</v>
      </c>
      <c r="S78" s="2">
        <f>Замеры!O75</f>
        <v>0</v>
      </c>
      <c r="T78" s="2" t="s">
        <v>73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35</v>
      </c>
      <c r="Z78" s="2">
        <f t="shared" ca="1" si="67"/>
        <v>48</v>
      </c>
      <c r="AA78" s="2">
        <f t="shared" ca="1" si="67"/>
        <v>22</v>
      </c>
      <c r="AB78" s="5">
        <f t="shared" ca="1" si="68"/>
        <v>336</v>
      </c>
      <c r="AC78" s="5">
        <f t="shared" ca="1" si="69"/>
        <v>315</v>
      </c>
      <c r="AD78" s="5">
        <f t="shared" ca="1" si="70"/>
        <v>252</v>
      </c>
      <c r="AE78" s="5">
        <f t="shared" ca="1" si="71"/>
        <v>359</v>
      </c>
      <c r="AF78" s="5">
        <f t="shared" ca="1" si="72"/>
        <v>237</v>
      </c>
      <c r="AG78" s="5">
        <f t="shared" ca="1" si="73"/>
        <v>348</v>
      </c>
      <c r="AH78" s="5">
        <f t="shared" ca="1" si="74"/>
        <v>365</v>
      </c>
      <c r="AI78" s="5">
        <f t="shared" ca="1" si="75"/>
        <v>338</v>
      </c>
      <c r="AJ78" s="5">
        <f t="shared" ca="1" si="76"/>
        <v>319</v>
      </c>
      <c r="AK78" s="5">
        <f t="shared" ca="1" si="77"/>
        <v>225</v>
      </c>
    </row>
    <row r="79" spans="1:37" x14ac:dyDescent="0.3">
      <c r="A79" s="35">
        <f>IF(Замеры!B76=0, " ", Замеры!B76)</f>
        <v>73</v>
      </c>
      <c r="B79" s="45" t="str">
        <f>Замеры!G76</f>
        <v xml:space="preserve">Группа от QF </v>
      </c>
      <c r="C79" s="45" t="str">
        <f>IF(Замеры!L76=0, " ", Замеры!L76)</f>
        <v xml:space="preserve"> 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Замеры!N76</f>
        <v>0</v>
      </c>
      <c r="S79" s="2">
        <f>Замеры!O76</f>
        <v>0</v>
      </c>
      <c r="T79" s="2" t="s">
        <v>73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48</v>
      </c>
      <c r="Z79" s="2">
        <f t="shared" ca="1" si="67"/>
        <v>44</v>
      </c>
      <c r="AA79" s="2">
        <f t="shared" ca="1" si="67"/>
        <v>42</v>
      </c>
      <c r="AB79" s="5">
        <f t="shared" ca="1" si="68"/>
        <v>484</v>
      </c>
      <c r="AC79" s="5">
        <f t="shared" ca="1" si="69"/>
        <v>496</v>
      </c>
      <c r="AD79" s="5">
        <f t="shared" ca="1" si="70"/>
        <v>565</v>
      </c>
      <c r="AE79" s="5">
        <f t="shared" ca="1" si="71"/>
        <v>525</v>
      </c>
      <c r="AF79" s="5">
        <f t="shared" ca="1" si="72"/>
        <v>507</v>
      </c>
      <c r="AG79" s="5">
        <f t="shared" ca="1" si="73"/>
        <v>448</v>
      </c>
      <c r="AH79" s="5">
        <f t="shared" ca="1" si="74"/>
        <v>538</v>
      </c>
      <c r="AI79" s="5">
        <f t="shared" ca="1" si="75"/>
        <v>540</v>
      </c>
      <c r="AJ79" s="5">
        <f t="shared" ca="1" si="76"/>
        <v>492</v>
      </c>
      <c r="AK79" s="5">
        <f t="shared" ca="1" si="77"/>
        <v>545</v>
      </c>
    </row>
    <row r="80" spans="1:37" x14ac:dyDescent="0.3">
      <c r="A80" s="35">
        <f>IF(Замеры!B77=0, " ", Замеры!B77)</f>
        <v>74</v>
      </c>
      <c r="B80" s="45" t="str">
        <f>Замеры!G77</f>
        <v xml:space="preserve">Группа от QF </v>
      </c>
      <c r="C80" s="45" t="str">
        <f>IF(Замеры!L77=0, " ", Замеры!L77)</f>
        <v xml:space="preserve"> 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Замеры!N77</f>
        <v>0</v>
      </c>
      <c r="S80" s="2">
        <f>Замеры!O77</f>
        <v>0</v>
      </c>
      <c r="T80" s="2" t="s">
        <v>73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37</v>
      </c>
      <c r="Z80" s="2">
        <f t="shared" ca="1" si="67"/>
        <v>20</v>
      </c>
      <c r="AA80" s="2">
        <f t="shared" ca="1" si="67"/>
        <v>48</v>
      </c>
      <c r="AB80" s="5">
        <f t="shared" ca="1" si="68"/>
        <v>527</v>
      </c>
      <c r="AC80" s="5">
        <f t="shared" ca="1" si="69"/>
        <v>493</v>
      </c>
      <c r="AD80" s="5">
        <f t="shared" ca="1" si="70"/>
        <v>562</v>
      </c>
      <c r="AE80" s="5">
        <f t="shared" ca="1" si="71"/>
        <v>495</v>
      </c>
      <c r="AF80" s="5">
        <f t="shared" ca="1" si="72"/>
        <v>498</v>
      </c>
      <c r="AG80" s="5">
        <f t="shared" ca="1" si="73"/>
        <v>531</v>
      </c>
      <c r="AH80" s="5">
        <f t="shared" ca="1" si="74"/>
        <v>516</v>
      </c>
      <c r="AI80" s="5">
        <f t="shared" ca="1" si="75"/>
        <v>628</v>
      </c>
      <c r="AJ80" s="5">
        <f t="shared" ca="1" si="76"/>
        <v>538</v>
      </c>
      <c r="AK80" s="5">
        <f t="shared" ca="1" si="77"/>
        <v>518</v>
      </c>
    </row>
    <row r="81" spans="1:37" x14ac:dyDescent="0.3">
      <c r="A81" s="35">
        <f>IF(Замеры!B78=0, " ", Замеры!B78)</f>
        <v>75</v>
      </c>
      <c r="B81" s="45" t="str">
        <f>Замеры!G78</f>
        <v xml:space="preserve">Группа от QF </v>
      </c>
      <c r="C81" s="45" t="str">
        <f>IF(Замеры!L78=0, " ", Замеры!L78)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Замеры!N78</f>
        <v>0</v>
      </c>
      <c r="S81" s="2">
        <f>Замеры!O78</f>
        <v>0</v>
      </c>
      <c r="T81" s="2" t="s">
        <v>73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31</v>
      </c>
      <c r="Z81" s="2">
        <f t="shared" ca="1" si="67"/>
        <v>23</v>
      </c>
      <c r="AA81" s="2">
        <f t="shared" ca="1" si="67"/>
        <v>45</v>
      </c>
      <c r="AB81" s="5">
        <f t="shared" ca="1" si="68"/>
        <v>549</v>
      </c>
      <c r="AC81" s="5">
        <f t="shared" ca="1" si="69"/>
        <v>490</v>
      </c>
      <c r="AD81" s="5">
        <f t="shared" ca="1" si="70"/>
        <v>456</v>
      </c>
      <c r="AE81" s="5">
        <f t="shared" ca="1" si="71"/>
        <v>471</v>
      </c>
      <c r="AF81" s="5">
        <f t="shared" ca="1" si="72"/>
        <v>522</v>
      </c>
      <c r="AG81" s="5">
        <f t="shared" ca="1" si="73"/>
        <v>591</v>
      </c>
      <c r="AH81" s="5">
        <f t="shared" ca="1" si="74"/>
        <v>529</v>
      </c>
      <c r="AI81" s="5">
        <f t="shared" ca="1" si="75"/>
        <v>564</v>
      </c>
      <c r="AJ81" s="5">
        <f t="shared" ca="1" si="76"/>
        <v>471</v>
      </c>
      <c r="AK81" s="5">
        <f t="shared" ca="1" si="77"/>
        <v>576</v>
      </c>
    </row>
    <row r="82" spans="1:37" x14ac:dyDescent="0.3">
      <c r="A82" s="35">
        <f>IF(Замеры!B79=0, " ", Замеры!B79)</f>
        <v>76</v>
      </c>
      <c r="B82" s="45" t="str">
        <f>Замеры!G79</f>
        <v xml:space="preserve">Группа от QF </v>
      </c>
      <c r="C82" s="45" t="str">
        <f>IF(Замеры!L79=0, " ", Замеры!L79)</f>
        <v xml:space="preserve"> 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Замеры!N79</f>
        <v>0</v>
      </c>
      <c r="S82" s="2">
        <f>Замеры!O79</f>
        <v>0</v>
      </c>
      <c r="T82" s="2" t="s">
        <v>73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35</v>
      </c>
      <c r="Z82" s="2">
        <f t="shared" ca="1" si="67"/>
        <v>27</v>
      </c>
      <c r="AA82" s="2">
        <f t="shared" ca="1" si="67"/>
        <v>49</v>
      </c>
      <c r="AB82" s="5">
        <f t="shared" ca="1" si="68"/>
        <v>624</v>
      </c>
      <c r="AC82" s="5">
        <f t="shared" ca="1" si="69"/>
        <v>527</v>
      </c>
      <c r="AD82" s="5">
        <f t="shared" ca="1" si="70"/>
        <v>523</v>
      </c>
      <c r="AE82" s="5">
        <f t="shared" ca="1" si="71"/>
        <v>596</v>
      </c>
      <c r="AF82" s="5">
        <f t="shared" ca="1" si="72"/>
        <v>581</v>
      </c>
      <c r="AG82" s="5">
        <f t="shared" ca="1" si="73"/>
        <v>499</v>
      </c>
      <c r="AH82" s="5">
        <f t="shared" ca="1" si="74"/>
        <v>595</v>
      </c>
      <c r="AI82" s="5">
        <f t="shared" ca="1" si="75"/>
        <v>575</v>
      </c>
      <c r="AJ82" s="5">
        <f t="shared" ca="1" si="76"/>
        <v>507</v>
      </c>
      <c r="AK82" s="5">
        <f t="shared" ca="1" si="77"/>
        <v>558</v>
      </c>
    </row>
    <row r="83" spans="1:37" x14ac:dyDescent="0.3">
      <c r="A83" s="35">
        <f>IF(Замеры!B80=0, " ", Замеры!B80)</f>
        <v>77</v>
      </c>
      <c r="B83" s="45" t="str">
        <f>Замеры!G80</f>
        <v xml:space="preserve">Группа от QF </v>
      </c>
      <c r="C83" s="45" t="str">
        <f>IF(Замеры!L80=0, " ", Замеры!L80)</f>
        <v xml:space="preserve"> 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Замеры!N80</f>
        <v>0</v>
      </c>
      <c r="S83" s="2">
        <f>Замеры!O80</f>
        <v>0</v>
      </c>
      <c r="T83" s="2" t="s">
        <v>73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39</v>
      </c>
      <c r="Z83" s="2">
        <f t="shared" ca="1" si="67"/>
        <v>47</v>
      </c>
      <c r="AA83" s="2">
        <f t="shared" ca="1" si="67"/>
        <v>23</v>
      </c>
      <c r="AB83" s="5">
        <f t="shared" ca="1" si="68"/>
        <v>264</v>
      </c>
      <c r="AC83" s="5">
        <f t="shared" ca="1" si="69"/>
        <v>355</v>
      </c>
      <c r="AD83" s="5">
        <f t="shared" ca="1" si="70"/>
        <v>243</v>
      </c>
      <c r="AE83" s="5">
        <f t="shared" ca="1" si="71"/>
        <v>366</v>
      </c>
      <c r="AF83" s="5">
        <f t="shared" ca="1" si="72"/>
        <v>279</v>
      </c>
      <c r="AG83" s="5">
        <f t="shared" ca="1" si="73"/>
        <v>333</v>
      </c>
      <c r="AH83" s="5">
        <f t="shared" ca="1" si="74"/>
        <v>302</v>
      </c>
      <c r="AI83" s="5">
        <f t="shared" ca="1" si="75"/>
        <v>261</v>
      </c>
      <c r="AJ83" s="5">
        <f t="shared" ca="1" si="76"/>
        <v>253</v>
      </c>
      <c r="AK83" s="5">
        <f t="shared" ca="1" si="77"/>
        <v>251</v>
      </c>
    </row>
    <row r="84" spans="1:37" x14ac:dyDescent="0.3">
      <c r="A84" s="35">
        <f>IF(Замеры!B81=0, " ", Замеры!B81)</f>
        <v>78</v>
      </c>
      <c r="B84" s="45" t="str">
        <f>Замеры!G81</f>
        <v xml:space="preserve">Группа от QF </v>
      </c>
      <c r="C84" s="45" t="str">
        <f>IF(Замеры!L81=0, " ", Замеры!L81)</f>
        <v xml:space="preserve"> 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Замеры!N81</f>
        <v>0</v>
      </c>
      <c r="S84" s="2">
        <f>Замеры!O81</f>
        <v>0</v>
      </c>
      <c r="T84" s="2" t="s">
        <v>73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45</v>
      </c>
      <c r="Z84" s="2">
        <f t="shared" ca="1" si="67"/>
        <v>49</v>
      </c>
      <c r="AA84" s="2">
        <f t="shared" ca="1" si="67"/>
        <v>27</v>
      </c>
      <c r="AB84" s="5">
        <f t="shared" ca="1" si="68"/>
        <v>388</v>
      </c>
      <c r="AC84" s="5">
        <f t="shared" ca="1" si="69"/>
        <v>283</v>
      </c>
      <c r="AD84" s="5">
        <f t="shared" ca="1" si="70"/>
        <v>284</v>
      </c>
      <c r="AE84" s="5">
        <f t="shared" ca="1" si="71"/>
        <v>417</v>
      </c>
      <c r="AF84" s="5">
        <f t="shared" ca="1" si="72"/>
        <v>327</v>
      </c>
      <c r="AG84" s="5">
        <f t="shared" ca="1" si="73"/>
        <v>316</v>
      </c>
      <c r="AH84" s="5">
        <f t="shared" ca="1" si="74"/>
        <v>394</v>
      </c>
      <c r="AI84" s="5">
        <f t="shared" ca="1" si="75"/>
        <v>356</v>
      </c>
      <c r="AJ84" s="5">
        <f t="shared" ca="1" si="76"/>
        <v>356</v>
      </c>
      <c r="AK84" s="5">
        <f t="shared" ca="1" si="77"/>
        <v>328</v>
      </c>
    </row>
    <row r="85" spans="1:37" x14ac:dyDescent="0.3">
      <c r="A85" s="35">
        <f>IF(Замеры!B82=0, " ", Замеры!B82)</f>
        <v>79</v>
      </c>
      <c r="B85" s="45" t="str">
        <f>Замеры!G82</f>
        <v xml:space="preserve">Группа от QF </v>
      </c>
      <c r="C85" s="45" t="str">
        <f>IF(Замеры!L82=0, " ", Замеры!L82)</f>
        <v xml:space="preserve"> 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Замеры!N82</f>
        <v>0</v>
      </c>
      <c r="S85" s="2">
        <f>Замеры!O82</f>
        <v>0</v>
      </c>
      <c r="T85" s="2" t="s">
        <v>73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42</v>
      </c>
      <c r="Z85" s="2">
        <f t="shared" ca="1" si="67"/>
        <v>32</v>
      </c>
      <c r="AA85" s="2">
        <f t="shared" ca="1" si="67"/>
        <v>44</v>
      </c>
      <c r="AB85" s="5">
        <f t="shared" ca="1" si="68"/>
        <v>524</v>
      </c>
      <c r="AC85" s="5">
        <f t="shared" ca="1" si="69"/>
        <v>518</v>
      </c>
      <c r="AD85" s="5">
        <f t="shared" ca="1" si="70"/>
        <v>445</v>
      </c>
      <c r="AE85" s="5">
        <f t="shared" ca="1" si="71"/>
        <v>467</v>
      </c>
      <c r="AF85" s="5">
        <f t="shared" ca="1" si="72"/>
        <v>562</v>
      </c>
      <c r="AG85" s="5">
        <f t="shared" ca="1" si="73"/>
        <v>532</v>
      </c>
      <c r="AH85" s="5">
        <f t="shared" ca="1" si="74"/>
        <v>498</v>
      </c>
      <c r="AI85" s="5">
        <f t="shared" ca="1" si="75"/>
        <v>451</v>
      </c>
      <c r="AJ85" s="5">
        <f t="shared" ca="1" si="76"/>
        <v>526</v>
      </c>
      <c r="AK85" s="5">
        <f t="shared" ca="1" si="77"/>
        <v>494</v>
      </c>
    </row>
    <row r="86" spans="1:37" x14ac:dyDescent="0.3">
      <c r="A86" s="35">
        <f>IF(Замеры!B83=0, " ", Замеры!B83)</f>
        <v>80</v>
      </c>
      <c r="B86" s="45" t="str">
        <f>Замеры!G83</f>
        <v xml:space="preserve">Группа от QF </v>
      </c>
      <c r="C86" s="45" t="str">
        <f>IF(Замеры!L83=0, " ", Замеры!L83)</f>
        <v xml:space="preserve"> 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Замеры!N83</f>
        <v>0</v>
      </c>
      <c r="S86" s="2">
        <f>Замеры!O83</f>
        <v>0</v>
      </c>
      <c r="T86" s="2" t="s">
        <v>73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44</v>
      </c>
      <c r="Z86" s="2">
        <f t="shared" ca="1" si="67"/>
        <v>42</v>
      </c>
      <c r="AA86" s="2">
        <f t="shared" ca="1" si="67"/>
        <v>37</v>
      </c>
      <c r="AB86" s="5">
        <f t="shared" ca="1" si="68"/>
        <v>427</v>
      </c>
      <c r="AC86" s="5">
        <f t="shared" ca="1" si="69"/>
        <v>425</v>
      </c>
      <c r="AD86" s="5">
        <f t="shared" ca="1" si="70"/>
        <v>420</v>
      </c>
      <c r="AE86" s="5">
        <f t="shared" ca="1" si="71"/>
        <v>457</v>
      </c>
      <c r="AF86" s="5">
        <f t="shared" ca="1" si="72"/>
        <v>415</v>
      </c>
      <c r="AG86" s="5">
        <f t="shared" ca="1" si="73"/>
        <v>477</v>
      </c>
      <c r="AH86" s="5">
        <f t="shared" ca="1" si="74"/>
        <v>490</v>
      </c>
      <c r="AI86" s="5">
        <f t="shared" ca="1" si="75"/>
        <v>495</v>
      </c>
      <c r="AJ86" s="5">
        <f t="shared" ca="1" si="76"/>
        <v>466</v>
      </c>
      <c r="AK86" s="5">
        <f t="shared" ca="1" si="77"/>
        <v>408</v>
      </c>
    </row>
    <row r="87" spans="1:37" x14ac:dyDescent="0.3">
      <c r="A87" s="35">
        <f>IF(Замеры!B84=0, " ", Замеры!B84)</f>
        <v>81</v>
      </c>
      <c r="B87" s="45" t="str">
        <f>Замеры!G84</f>
        <v xml:space="preserve">Группа от QF </v>
      </c>
      <c r="C87" s="45" t="str">
        <f>IF(Замеры!L84=0, " ", Замеры!L84)</f>
        <v xml:space="preserve"> 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Замеры!N84</f>
        <v>0</v>
      </c>
      <c r="S87" s="2">
        <f>Замеры!O84</f>
        <v>0</v>
      </c>
      <c r="T87" s="2" t="s">
        <v>73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37</v>
      </c>
      <c r="Z87" s="2">
        <f t="shared" ca="1" si="67"/>
        <v>26</v>
      </c>
      <c r="AA87" s="2">
        <f t="shared" ca="1" si="67"/>
        <v>25</v>
      </c>
      <c r="AB87" s="5">
        <f t="shared" ca="1" si="68"/>
        <v>339</v>
      </c>
      <c r="AC87" s="5">
        <f t="shared" ca="1" si="69"/>
        <v>366</v>
      </c>
      <c r="AD87" s="5">
        <f t="shared" ca="1" si="70"/>
        <v>383</v>
      </c>
      <c r="AE87" s="5">
        <f t="shared" ca="1" si="71"/>
        <v>386</v>
      </c>
      <c r="AF87" s="5">
        <f t="shared" ca="1" si="72"/>
        <v>268</v>
      </c>
      <c r="AG87" s="5">
        <f t="shared" ca="1" si="73"/>
        <v>344</v>
      </c>
      <c r="AH87" s="5">
        <f t="shared" ca="1" si="74"/>
        <v>305</v>
      </c>
      <c r="AI87" s="5">
        <f t="shared" ca="1" si="75"/>
        <v>274</v>
      </c>
      <c r="AJ87" s="5">
        <f t="shared" ca="1" si="76"/>
        <v>327</v>
      </c>
      <c r="AK87" s="5">
        <f t="shared" ca="1" si="77"/>
        <v>397</v>
      </c>
    </row>
    <row r="88" spans="1:37" x14ac:dyDescent="0.3">
      <c r="A88" s="35">
        <f>IF(Замеры!B85=0, " ", Замеры!B85)</f>
        <v>82</v>
      </c>
      <c r="B88" s="45" t="str">
        <f>Замеры!G85</f>
        <v xml:space="preserve">Группа от QF </v>
      </c>
      <c r="C88" s="45" t="str">
        <f>IF(Замеры!L85=0, " ", Замеры!L85)</f>
        <v xml:space="preserve"> 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Замеры!N85</f>
        <v>0</v>
      </c>
      <c r="S88" s="2">
        <f>Замеры!O85</f>
        <v>0</v>
      </c>
      <c r="T88" s="2" t="s">
        <v>73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40</v>
      </c>
      <c r="Z88" s="2">
        <f t="shared" ca="1" si="67"/>
        <v>30</v>
      </c>
      <c r="AA88" s="2">
        <f t="shared" ca="1" si="67"/>
        <v>31</v>
      </c>
      <c r="AB88" s="5">
        <f t="shared" ca="1" si="68"/>
        <v>412</v>
      </c>
      <c r="AC88" s="5">
        <f t="shared" ca="1" si="69"/>
        <v>378</v>
      </c>
      <c r="AD88" s="5">
        <f t="shared" ca="1" si="70"/>
        <v>419</v>
      </c>
      <c r="AE88" s="5">
        <f t="shared" ca="1" si="71"/>
        <v>394</v>
      </c>
      <c r="AF88" s="5">
        <f t="shared" ca="1" si="72"/>
        <v>384</v>
      </c>
      <c r="AG88" s="5">
        <f t="shared" ca="1" si="73"/>
        <v>391</v>
      </c>
      <c r="AH88" s="5">
        <f t="shared" ca="1" si="74"/>
        <v>458</v>
      </c>
      <c r="AI88" s="5">
        <f t="shared" ca="1" si="75"/>
        <v>315</v>
      </c>
      <c r="AJ88" s="5">
        <f t="shared" ca="1" si="76"/>
        <v>408</v>
      </c>
      <c r="AK88" s="5">
        <f t="shared" ca="1" si="77"/>
        <v>425</v>
      </c>
    </row>
    <row r="89" spans="1:37" x14ac:dyDescent="0.3">
      <c r="A89" s="35">
        <f>IF(Замеры!B86=0, " ", Замеры!B86)</f>
        <v>83</v>
      </c>
      <c r="B89" s="45" t="str">
        <f>Замеры!G86</f>
        <v xml:space="preserve">Группа от QF </v>
      </c>
      <c r="C89" s="45" t="str">
        <f>IF(Замеры!L86=0, " ", Замеры!L86)</f>
        <v xml:space="preserve"> 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Замеры!N86</f>
        <v>0</v>
      </c>
      <c r="S89" s="2">
        <f>Замеры!O86</f>
        <v>0</v>
      </c>
      <c r="T89" s="2" t="s">
        <v>73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31</v>
      </c>
      <c r="Z89" s="2">
        <f t="shared" ca="1" si="67"/>
        <v>28</v>
      </c>
      <c r="AA89" s="2">
        <f t="shared" ca="1" si="67"/>
        <v>25</v>
      </c>
      <c r="AB89" s="5">
        <f t="shared" ca="1" si="68"/>
        <v>368</v>
      </c>
      <c r="AC89" s="5">
        <f t="shared" ca="1" si="69"/>
        <v>293</v>
      </c>
      <c r="AD89" s="5">
        <f t="shared" ca="1" si="70"/>
        <v>397</v>
      </c>
      <c r="AE89" s="5">
        <f t="shared" ca="1" si="71"/>
        <v>351</v>
      </c>
      <c r="AF89" s="5">
        <f t="shared" ca="1" si="72"/>
        <v>376</v>
      </c>
      <c r="AG89" s="5">
        <f t="shared" ca="1" si="73"/>
        <v>343</v>
      </c>
      <c r="AH89" s="5">
        <f t="shared" ca="1" si="74"/>
        <v>331</v>
      </c>
      <c r="AI89" s="5">
        <f t="shared" ca="1" si="75"/>
        <v>288</v>
      </c>
      <c r="AJ89" s="5">
        <f t="shared" ca="1" si="76"/>
        <v>336</v>
      </c>
      <c r="AK89" s="5">
        <f t="shared" ca="1" si="77"/>
        <v>268</v>
      </c>
    </row>
    <row r="90" spans="1:37" x14ac:dyDescent="0.3">
      <c r="A90" s="35">
        <f>IF(Замеры!B87=0, " ", Замеры!B87)</f>
        <v>84</v>
      </c>
      <c r="B90" s="45" t="str">
        <f>Замеры!G87</f>
        <v xml:space="preserve">Группа от QF </v>
      </c>
      <c r="C90" s="45" t="str">
        <f>IF(Замеры!L87=0, " ", Замеры!L87)</f>
        <v xml:space="preserve"> 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Замеры!N87</f>
        <v>0</v>
      </c>
      <c r="S90" s="2">
        <f>Замеры!O87</f>
        <v>0</v>
      </c>
      <c r="T90" s="2" t="s">
        <v>73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44</v>
      </c>
      <c r="Z90" s="2">
        <f t="shared" ca="1" si="67"/>
        <v>41</v>
      </c>
      <c r="AA90" s="2">
        <f t="shared" ca="1" si="67"/>
        <v>39</v>
      </c>
      <c r="AB90" s="5">
        <f t="shared" ca="1" si="68"/>
        <v>422</v>
      </c>
      <c r="AC90" s="5">
        <f t="shared" ca="1" si="69"/>
        <v>456</v>
      </c>
      <c r="AD90" s="5">
        <f t="shared" ca="1" si="70"/>
        <v>510</v>
      </c>
      <c r="AE90" s="5">
        <f t="shared" ca="1" si="71"/>
        <v>418</v>
      </c>
      <c r="AF90" s="5">
        <f t="shared" ca="1" si="72"/>
        <v>534</v>
      </c>
      <c r="AG90" s="5">
        <f t="shared" ca="1" si="73"/>
        <v>420</v>
      </c>
      <c r="AH90" s="5">
        <f t="shared" ca="1" si="74"/>
        <v>532</v>
      </c>
      <c r="AI90" s="5">
        <f t="shared" ca="1" si="75"/>
        <v>504</v>
      </c>
      <c r="AJ90" s="5">
        <f t="shared" ca="1" si="76"/>
        <v>417</v>
      </c>
      <c r="AK90" s="5">
        <f t="shared" ca="1" si="77"/>
        <v>486</v>
      </c>
    </row>
    <row r="91" spans="1:37" x14ac:dyDescent="0.3">
      <c r="A91" s="35">
        <f>IF(Замеры!B88=0, " ", Замеры!B88)</f>
        <v>85</v>
      </c>
      <c r="B91" s="45" t="str">
        <f>Замеры!G88</f>
        <v xml:space="preserve">Группа от QF </v>
      </c>
      <c r="C91" s="45" t="str">
        <f>IF(Замеры!L88=0, " ", Замеры!L88)</f>
        <v xml:space="preserve"> 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Замеры!N88</f>
        <v>0</v>
      </c>
      <c r="S91" s="2">
        <f>Замеры!O88</f>
        <v>0</v>
      </c>
      <c r="T91" s="2" t="s">
        <v>73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32</v>
      </c>
      <c r="Z91" s="2">
        <f t="shared" ca="1" si="67"/>
        <v>22</v>
      </c>
      <c r="AA91" s="2">
        <f t="shared" ca="1" si="67"/>
        <v>50</v>
      </c>
      <c r="AB91" s="5">
        <f t="shared" ca="1" si="68"/>
        <v>538</v>
      </c>
      <c r="AC91" s="5">
        <f t="shared" ca="1" si="69"/>
        <v>573</v>
      </c>
      <c r="AD91" s="5">
        <f t="shared" ca="1" si="70"/>
        <v>623</v>
      </c>
      <c r="AE91" s="5">
        <f t="shared" ca="1" si="71"/>
        <v>632</v>
      </c>
      <c r="AF91" s="5">
        <f t="shared" ca="1" si="72"/>
        <v>610</v>
      </c>
      <c r="AG91" s="5">
        <f t="shared" ca="1" si="73"/>
        <v>519</v>
      </c>
      <c r="AH91" s="5">
        <f t="shared" ca="1" si="74"/>
        <v>649</v>
      </c>
      <c r="AI91" s="5">
        <f t="shared" ca="1" si="75"/>
        <v>541</v>
      </c>
      <c r="AJ91" s="5">
        <f t="shared" ca="1" si="76"/>
        <v>562</v>
      </c>
      <c r="AK91" s="5">
        <f t="shared" ca="1" si="77"/>
        <v>509</v>
      </c>
    </row>
    <row r="92" spans="1:37" x14ac:dyDescent="0.3">
      <c r="A92" s="35">
        <f>IF(Замеры!B89=0, " ", Замеры!B89)</f>
        <v>86</v>
      </c>
      <c r="B92" s="45" t="str">
        <f>Замеры!G89</f>
        <v xml:space="preserve">Группа от QF </v>
      </c>
      <c r="C92" s="45" t="str">
        <f>IF(Замеры!L89=0, " ", Замеры!L89)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Замеры!N89</f>
        <v>0</v>
      </c>
      <c r="S92" s="2">
        <f>Замеры!O89</f>
        <v>0</v>
      </c>
      <c r="T92" s="2" t="s">
        <v>73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39</v>
      </c>
      <c r="Z92" s="2">
        <f t="shared" ca="1" si="67"/>
        <v>44</v>
      </c>
      <c r="AA92" s="2">
        <f t="shared" ca="1" si="67"/>
        <v>50</v>
      </c>
      <c r="AB92" s="5">
        <f t="shared" ca="1" si="68"/>
        <v>556</v>
      </c>
      <c r="AC92" s="5">
        <f t="shared" ca="1" si="69"/>
        <v>565</v>
      </c>
      <c r="AD92" s="5">
        <f t="shared" ca="1" si="70"/>
        <v>595</v>
      </c>
      <c r="AE92" s="5">
        <f t="shared" ca="1" si="71"/>
        <v>624</v>
      </c>
      <c r="AF92" s="5">
        <f t="shared" ca="1" si="72"/>
        <v>530</v>
      </c>
      <c r="AG92" s="5">
        <f t="shared" ca="1" si="73"/>
        <v>622</v>
      </c>
      <c r="AH92" s="5">
        <f t="shared" ca="1" si="74"/>
        <v>643</v>
      </c>
      <c r="AI92" s="5">
        <f t="shared" ca="1" si="75"/>
        <v>517</v>
      </c>
      <c r="AJ92" s="5">
        <f t="shared" ca="1" si="76"/>
        <v>574</v>
      </c>
      <c r="AK92" s="5">
        <f t="shared" ca="1" si="77"/>
        <v>540</v>
      </c>
    </row>
    <row r="93" spans="1:37" x14ac:dyDescent="0.3">
      <c r="A93" s="35">
        <f>IF(Замеры!B90=0, " ", Замеры!B90)</f>
        <v>87</v>
      </c>
      <c r="B93" s="45" t="str">
        <f>Замеры!G90</f>
        <v xml:space="preserve">Группа от QF </v>
      </c>
      <c r="C93" s="45" t="str">
        <f>IF(Замеры!L90=0, " ", Замеры!L90)</f>
        <v xml:space="preserve"> 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Замеры!N90</f>
        <v>0</v>
      </c>
      <c r="S93" s="2">
        <f>Замеры!O90</f>
        <v>0</v>
      </c>
      <c r="T93" s="2" t="s">
        <v>73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36</v>
      </c>
      <c r="Z93" s="2">
        <f t="shared" ca="1" si="67"/>
        <v>35</v>
      </c>
      <c r="AA93" s="2">
        <f t="shared" ca="1" si="67"/>
        <v>45</v>
      </c>
      <c r="AB93" s="5">
        <f t="shared" ca="1" si="68"/>
        <v>529</v>
      </c>
      <c r="AC93" s="5">
        <f t="shared" ca="1" si="69"/>
        <v>584</v>
      </c>
      <c r="AD93" s="5">
        <f t="shared" ca="1" si="70"/>
        <v>559</v>
      </c>
      <c r="AE93" s="5">
        <f t="shared" ca="1" si="71"/>
        <v>559</v>
      </c>
      <c r="AF93" s="5">
        <f t="shared" ca="1" si="72"/>
        <v>553</v>
      </c>
      <c r="AG93" s="5">
        <f t="shared" ca="1" si="73"/>
        <v>530</v>
      </c>
      <c r="AH93" s="5">
        <f t="shared" ca="1" si="74"/>
        <v>475</v>
      </c>
      <c r="AI93" s="5">
        <f t="shared" ca="1" si="75"/>
        <v>520</v>
      </c>
      <c r="AJ93" s="5">
        <f t="shared" ca="1" si="76"/>
        <v>558</v>
      </c>
      <c r="AK93" s="5">
        <f t="shared" ca="1" si="77"/>
        <v>599</v>
      </c>
    </row>
    <row r="94" spans="1:37" x14ac:dyDescent="0.3">
      <c r="A94" s="35">
        <f>IF(Замеры!B91=0, " ", Замеры!B91)</f>
        <v>88</v>
      </c>
      <c r="B94" s="45" t="str">
        <f>Замеры!G91</f>
        <v xml:space="preserve">Группа от QF </v>
      </c>
      <c r="C94" s="45" t="str">
        <f>IF(Замеры!L91=0, " ", Замеры!L91)</f>
        <v xml:space="preserve"> 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Замеры!N91</f>
        <v>0</v>
      </c>
      <c r="S94" s="2">
        <f>Замеры!O91</f>
        <v>0</v>
      </c>
      <c r="T94" s="2" t="s">
        <v>73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34</v>
      </c>
      <c r="Z94" s="2">
        <f t="shared" ca="1" si="67"/>
        <v>39</v>
      </c>
      <c r="AA94" s="2">
        <f t="shared" ca="1" si="67"/>
        <v>33</v>
      </c>
      <c r="AB94" s="5">
        <f t="shared" ca="1" si="68"/>
        <v>398</v>
      </c>
      <c r="AC94" s="5">
        <f t="shared" ca="1" si="69"/>
        <v>335</v>
      </c>
      <c r="AD94" s="5">
        <f t="shared" ca="1" si="70"/>
        <v>411</v>
      </c>
      <c r="AE94" s="5">
        <f t="shared" ca="1" si="71"/>
        <v>440</v>
      </c>
      <c r="AF94" s="5">
        <f t="shared" ca="1" si="72"/>
        <v>448</v>
      </c>
      <c r="AG94" s="5">
        <f t="shared" ca="1" si="73"/>
        <v>360</v>
      </c>
      <c r="AH94" s="5">
        <f t="shared" ca="1" si="74"/>
        <v>368</v>
      </c>
      <c r="AI94" s="5">
        <f t="shared" ca="1" si="75"/>
        <v>401</v>
      </c>
      <c r="AJ94" s="5">
        <f t="shared" ca="1" si="76"/>
        <v>431</v>
      </c>
      <c r="AK94" s="5">
        <f t="shared" ca="1" si="77"/>
        <v>349</v>
      </c>
    </row>
    <row r="95" spans="1:37" x14ac:dyDescent="0.3">
      <c r="A95" s="35">
        <f>IF(Замеры!B92=0, " ", Замеры!B92)</f>
        <v>89</v>
      </c>
      <c r="B95" s="45" t="str">
        <f>Замеры!G92</f>
        <v xml:space="preserve">Группа от QF </v>
      </c>
      <c r="C95" s="45" t="str">
        <f>IF(Замеры!L92=0, " ", Замеры!L92)</f>
        <v xml:space="preserve"> 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Замеры!N92</f>
        <v>0</v>
      </c>
      <c r="S95" s="2">
        <f>Замеры!O92</f>
        <v>0</v>
      </c>
      <c r="T95" s="2" t="s">
        <v>73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25</v>
      </c>
      <c r="Z95" s="2">
        <f t="shared" ca="1" si="67"/>
        <v>38</v>
      </c>
      <c r="AA95" s="2">
        <f t="shared" ca="1" si="67"/>
        <v>34</v>
      </c>
      <c r="AB95" s="5">
        <f t="shared" ca="1" si="68"/>
        <v>479</v>
      </c>
      <c r="AC95" s="5">
        <f t="shared" ca="1" si="69"/>
        <v>488</v>
      </c>
      <c r="AD95" s="5">
        <f t="shared" ca="1" si="70"/>
        <v>454</v>
      </c>
      <c r="AE95" s="5">
        <f t="shared" ca="1" si="71"/>
        <v>431</v>
      </c>
      <c r="AF95" s="5">
        <f t="shared" ca="1" si="72"/>
        <v>402</v>
      </c>
      <c r="AG95" s="5">
        <f t="shared" ca="1" si="73"/>
        <v>468</v>
      </c>
      <c r="AH95" s="5">
        <f t="shared" ca="1" si="74"/>
        <v>401</v>
      </c>
      <c r="AI95" s="5">
        <f t="shared" ca="1" si="75"/>
        <v>414</v>
      </c>
      <c r="AJ95" s="5">
        <f t="shared" ca="1" si="76"/>
        <v>355</v>
      </c>
      <c r="AK95" s="5">
        <f t="shared" ca="1" si="77"/>
        <v>380</v>
      </c>
    </row>
    <row r="96" spans="1:37" x14ac:dyDescent="0.3">
      <c r="A96" s="35">
        <f>IF(Замеры!B93=0, " ", Замеры!B93)</f>
        <v>90</v>
      </c>
      <c r="B96" s="45" t="str">
        <f>Замеры!G93</f>
        <v xml:space="preserve">Группа от QF </v>
      </c>
      <c r="C96" s="45" t="str">
        <f>IF(Замеры!L93=0, " ", Замеры!L93)</f>
        <v xml:space="preserve"> 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Замеры!N93</f>
        <v>0</v>
      </c>
      <c r="S96" s="2">
        <f>Замеры!O93</f>
        <v>0</v>
      </c>
      <c r="T96" s="2" t="s">
        <v>73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37</v>
      </c>
      <c r="Z96" s="2">
        <f t="shared" ca="1" si="67"/>
        <v>28</v>
      </c>
      <c r="AA96" s="2">
        <f t="shared" ca="1" si="67"/>
        <v>37</v>
      </c>
      <c r="AB96" s="5">
        <f t="shared" ca="1" si="68"/>
        <v>512</v>
      </c>
      <c r="AC96" s="5">
        <f t="shared" ca="1" si="69"/>
        <v>417</v>
      </c>
      <c r="AD96" s="5">
        <f t="shared" ca="1" si="70"/>
        <v>486</v>
      </c>
      <c r="AE96" s="5">
        <f t="shared" ca="1" si="71"/>
        <v>478</v>
      </c>
      <c r="AF96" s="5">
        <f t="shared" ca="1" si="72"/>
        <v>508</v>
      </c>
      <c r="AG96" s="5">
        <f t="shared" ca="1" si="73"/>
        <v>486</v>
      </c>
      <c r="AH96" s="5">
        <f t="shared" ca="1" si="74"/>
        <v>386</v>
      </c>
      <c r="AI96" s="5">
        <f t="shared" ca="1" si="75"/>
        <v>491</v>
      </c>
      <c r="AJ96" s="5">
        <f t="shared" ca="1" si="76"/>
        <v>444</v>
      </c>
      <c r="AK96" s="5">
        <f t="shared" ca="1" si="77"/>
        <v>490</v>
      </c>
    </row>
    <row r="97" spans="1:37" x14ac:dyDescent="0.3">
      <c r="A97" s="35">
        <f>IF(Замеры!B94=0, " ", Замеры!B94)</f>
        <v>91</v>
      </c>
      <c r="B97" s="45" t="str">
        <f>Замеры!G94</f>
        <v xml:space="preserve">Группа от QF </v>
      </c>
      <c r="C97" s="45" t="str">
        <f>IF(Замеры!L94=0, " ", Замеры!L94)</f>
        <v xml:space="preserve"> 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Замеры!N94</f>
        <v>0</v>
      </c>
      <c r="S97" s="2">
        <f>Замеры!O94</f>
        <v>0</v>
      </c>
      <c r="T97" s="2" t="s">
        <v>73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29</v>
      </c>
      <c r="Z97" s="2">
        <f t="shared" ca="1" si="67"/>
        <v>24</v>
      </c>
      <c r="AA97" s="2">
        <f t="shared" ca="1" si="67"/>
        <v>23</v>
      </c>
      <c r="AB97" s="5">
        <f t="shared" ca="1" si="68"/>
        <v>298</v>
      </c>
      <c r="AC97" s="5">
        <f t="shared" ca="1" si="69"/>
        <v>345</v>
      </c>
      <c r="AD97" s="5">
        <f t="shared" ca="1" si="70"/>
        <v>343</v>
      </c>
      <c r="AE97" s="5">
        <f t="shared" ca="1" si="71"/>
        <v>349</v>
      </c>
      <c r="AF97" s="5">
        <f t="shared" ca="1" si="72"/>
        <v>353</v>
      </c>
      <c r="AG97" s="5">
        <f t="shared" ca="1" si="73"/>
        <v>243</v>
      </c>
      <c r="AH97" s="5">
        <f t="shared" ca="1" si="74"/>
        <v>356</v>
      </c>
      <c r="AI97" s="5">
        <f t="shared" ca="1" si="75"/>
        <v>335</v>
      </c>
      <c r="AJ97" s="5">
        <f t="shared" ca="1" si="76"/>
        <v>282</v>
      </c>
      <c r="AK97" s="5">
        <f t="shared" ca="1" si="77"/>
        <v>361</v>
      </c>
    </row>
    <row r="98" spans="1:37" x14ac:dyDescent="0.3">
      <c r="A98" s="35">
        <f>IF(Замеры!B95=0, " ", Замеры!B95)</f>
        <v>92</v>
      </c>
      <c r="B98" s="45" t="str">
        <f>Замеры!G95</f>
        <v xml:space="preserve">Группа от QF </v>
      </c>
      <c r="C98" s="45" t="str">
        <f>IF(Замеры!L95=0, " ", Замеры!L95)</f>
        <v xml:space="preserve"> 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Замеры!N95</f>
        <v>0</v>
      </c>
      <c r="S98" s="2">
        <f>Замеры!O95</f>
        <v>0</v>
      </c>
      <c r="T98" s="2" t="s">
        <v>73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20</v>
      </c>
      <c r="Z98" s="2">
        <f t="shared" ca="1" si="67"/>
        <v>32</v>
      </c>
      <c r="AA98" s="2">
        <f t="shared" ca="1" si="67"/>
        <v>48</v>
      </c>
      <c r="AB98" s="5">
        <f t="shared" ca="1" si="68"/>
        <v>541</v>
      </c>
      <c r="AC98" s="5">
        <f t="shared" ca="1" si="69"/>
        <v>570</v>
      </c>
      <c r="AD98" s="5">
        <f t="shared" ca="1" si="70"/>
        <v>624</v>
      </c>
      <c r="AE98" s="5">
        <f t="shared" ca="1" si="71"/>
        <v>585</v>
      </c>
      <c r="AF98" s="5">
        <f t="shared" ca="1" si="72"/>
        <v>580</v>
      </c>
      <c r="AG98" s="5">
        <f t="shared" ca="1" si="73"/>
        <v>557</v>
      </c>
      <c r="AH98" s="5">
        <f t="shared" ca="1" si="74"/>
        <v>537</v>
      </c>
      <c r="AI98" s="5">
        <f t="shared" ca="1" si="75"/>
        <v>620</v>
      </c>
      <c r="AJ98" s="5">
        <f t="shared" ca="1" si="76"/>
        <v>505</v>
      </c>
      <c r="AK98" s="5">
        <f t="shared" ca="1" si="77"/>
        <v>540</v>
      </c>
    </row>
    <row r="99" spans="1:37" x14ac:dyDescent="0.3">
      <c r="A99" s="35">
        <f>IF(Замеры!B96=0, " ", Замеры!B96)</f>
        <v>93</v>
      </c>
      <c r="B99" s="45" t="str">
        <f>Замеры!G96</f>
        <v xml:space="preserve">Группа от QF </v>
      </c>
      <c r="C99" s="45" t="str">
        <f>IF(Замеры!L96=0, " ", Замеры!L96)</f>
        <v xml:space="preserve"> 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Замеры!N96</f>
        <v>0</v>
      </c>
      <c r="S99" s="2">
        <f>Замеры!O96</f>
        <v>0</v>
      </c>
      <c r="T99" s="2" t="s">
        <v>73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23</v>
      </c>
      <c r="Z99" s="2">
        <f t="shared" ca="1" si="67"/>
        <v>21</v>
      </c>
      <c r="AA99" s="2">
        <f t="shared" ca="1" si="67"/>
        <v>36</v>
      </c>
      <c r="AB99" s="5">
        <f t="shared" ca="1" si="68"/>
        <v>423</v>
      </c>
      <c r="AC99" s="5">
        <f t="shared" ca="1" si="69"/>
        <v>439</v>
      </c>
      <c r="AD99" s="5">
        <f t="shared" ca="1" si="70"/>
        <v>365</v>
      </c>
      <c r="AE99" s="5">
        <f t="shared" ca="1" si="71"/>
        <v>486</v>
      </c>
      <c r="AF99" s="5">
        <f t="shared" ca="1" si="72"/>
        <v>498</v>
      </c>
      <c r="AG99" s="5">
        <f t="shared" ca="1" si="73"/>
        <v>431</v>
      </c>
      <c r="AH99" s="5">
        <f t="shared" ca="1" si="74"/>
        <v>509</v>
      </c>
      <c r="AI99" s="5">
        <f t="shared" ca="1" si="75"/>
        <v>470</v>
      </c>
      <c r="AJ99" s="5">
        <f t="shared" ca="1" si="76"/>
        <v>376</v>
      </c>
      <c r="AK99" s="5">
        <f t="shared" ca="1" si="77"/>
        <v>438</v>
      </c>
    </row>
    <row r="100" spans="1:37" x14ac:dyDescent="0.3">
      <c r="A100" s="35">
        <f>IF(Замеры!B97=0, " ", Замеры!B97)</f>
        <v>94</v>
      </c>
      <c r="B100" s="45" t="str">
        <f>Замеры!G97</f>
        <v xml:space="preserve">Группа от QF </v>
      </c>
      <c r="C100" s="45" t="str">
        <f>IF(Замеры!L97=0, " ", Замеры!L97)</f>
        <v xml:space="preserve"> 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Замеры!N97</f>
        <v>0</v>
      </c>
      <c r="S100" s="2">
        <f>Замеры!O97</f>
        <v>0</v>
      </c>
      <c r="T100" s="2" t="s">
        <v>73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22</v>
      </c>
      <c r="Z100" s="2">
        <f t="shared" ca="1" si="67"/>
        <v>31</v>
      </c>
      <c r="AA100" s="2">
        <f t="shared" ca="1" si="67"/>
        <v>24</v>
      </c>
      <c r="AB100" s="5">
        <f t="shared" ca="1" si="68"/>
        <v>356</v>
      </c>
      <c r="AC100" s="5">
        <f t="shared" ca="1" si="69"/>
        <v>361</v>
      </c>
      <c r="AD100" s="5">
        <f t="shared" ca="1" si="70"/>
        <v>298</v>
      </c>
      <c r="AE100" s="5">
        <f t="shared" ca="1" si="71"/>
        <v>361</v>
      </c>
      <c r="AF100" s="5">
        <f t="shared" ca="1" si="72"/>
        <v>283</v>
      </c>
      <c r="AG100" s="5">
        <f t="shared" ca="1" si="73"/>
        <v>346</v>
      </c>
      <c r="AH100" s="5">
        <f t="shared" ca="1" si="74"/>
        <v>319</v>
      </c>
      <c r="AI100" s="5">
        <f t="shared" ca="1" si="75"/>
        <v>289</v>
      </c>
      <c r="AJ100" s="5">
        <f t="shared" ca="1" si="76"/>
        <v>293</v>
      </c>
      <c r="AK100" s="5">
        <f t="shared" ca="1" si="77"/>
        <v>309</v>
      </c>
    </row>
    <row r="101" spans="1:37" x14ac:dyDescent="0.3">
      <c r="A101" s="35">
        <f>IF(Замеры!B98=0, " ", Замеры!B98)</f>
        <v>95</v>
      </c>
      <c r="B101" s="45" t="str">
        <f>Замеры!G98</f>
        <v xml:space="preserve">Группа от QF </v>
      </c>
      <c r="C101" s="45" t="str">
        <f>IF(Замеры!L98=0, " ", Замеры!L98)</f>
        <v xml:space="preserve"> 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Замеры!N98</f>
        <v>0</v>
      </c>
      <c r="S101" s="2">
        <f>Замеры!O98</f>
        <v>0</v>
      </c>
      <c r="T101" s="2" t="s">
        <v>73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24</v>
      </c>
      <c r="Z101" s="2">
        <f t="shared" ca="1" si="67"/>
        <v>31</v>
      </c>
      <c r="AA101" s="2">
        <f t="shared" ca="1" si="67"/>
        <v>28</v>
      </c>
      <c r="AB101" s="5">
        <f t="shared" ca="1" si="68"/>
        <v>393</v>
      </c>
      <c r="AC101" s="5">
        <f t="shared" ca="1" si="69"/>
        <v>302</v>
      </c>
      <c r="AD101" s="5">
        <f t="shared" ca="1" si="70"/>
        <v>331</v>
      </c>
      <c r="AE101" s="5">
        <f t="shared" ca="1" si="71"/>
        <v>385</v>
      </c>
      <c r="AF101" s="5">
        <f t="shared" ca="1" si="72"/>
        <v>428</v>
      </c>
      <c r="AG101" s="5">
        <f t="shared" ca="1" si="73"/>
        <v>430</v>
      </c>
      <c r="AH101" s="5">
        <f t="shared" ca="1" si="74"/>
        <v>363</v>
      </c>
      <c r="AI101" s="5">
        <f t="shared" ca="1" si="75"/>
        <v>383</v>
      </c>
      <c r="AJ101" s="5">
        <f t="shared" ca="1" si="76"/>
        <v>418</v>
      </c>
      <c r="AK101" s="5">
        <f t="shared" ca="1" si="77"/>
        <v>335</v>
      </c>
    </row>
    <row r="102" spans="1:37" x14ac:dyDescent="0.3">
      <c r="A102" s="35">
        <f>IF(Замеры!B99=0, " ", Замеры!B99)</f>
        <v>96</v>
      </c>
      <c r="B102" s="45" t="str">
        <f>Замеры!G99</f>
        <v xml:space="preserve">Группа от QF </v>
      </c>
      <c r="C102" s="45" t="str">
        <f>IF(Замеры!L99=0, " ", Замеры!L99)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Замеры!N99</f>
        <v>0</v>
      </c>
      <c r="S102" s="2">
        <f>Замеры!O99</f>
        <v>0</v>
      </c>
      <c r="T102" s="2" t="s">
        <v>73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48</v>
      </c>
      <c r="Z102" s="2">
        <f t="shared" ca="1" si="67"/>
        <v>34</v>
      </c>
      <c r="AA102" s="2">
        <f t="shared" ca="1" si="67"/>
        <v>23</v>
      </c>
      <c r="AB102" s="5">
        <f t="shared" ca="1" si="68"/>
        <v>346</v>
      </c>
      <c r="AC102" s="5">
        <f t="shared" ca="1" si="69"/>
        <v>330</v>
      </c>
      <c r="AD102" s="5">
        <f t="shared" ca="1" si="70"/>
        <v>242</v>
      </c>
      <c r="AE102" s="5">
        <f t="shared" ca="1" si="71"/>
        <v>270</v>
      </c>
      <c r="AF102" s="5">
        <f t="shared" ca="1" si="72"/>
        <v>323</v>
      </c>
      <c r="AG102" s="5">
        <f t="shared" ca="1" si="73"/>
        <v>372</v>
      </c>
      <c r="AH102" s="5">
        <f t="shared" ca="1" si="74"/>
        <v>364</v>
      </c>
      <c r="AI102" s="5">
        <f t="shared" ca="1" si="75"/>
        <v>367</v>
      </c>
      <c r="AJ102" s="5">
        <f t="shared" ca="1" si="76"/>
        <v>307</v>
      </c>
      <c r="AK102" s="5">
        <f t="shared" ca="1" si="77"/>
        <v>366</v>
      </c>
    </row>
    <row r="103" spans="1:37" x14ac:dyDescent="0.3">
      <c r="A103" s="35">
        <f>IF(Замеры!B100=0, " ", Замеры!B100)</f>
        <v>97</v>
      </c>
      <c r="B103" s="45" t="str">
        <f>Замеры!G100</f>
        <v xml:space="preserve">Группа от QF </v>
      </c>
      <c r="C103" s="45" t="str">
        <f>IF(Замеры!L100=0, " ", Замеры!L100)</f>
        <v xml:space="preserve"> 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Замеры!N100</f>
        <v>0</v>
      </c>
      <c r="S103" s="2">
        <f>Замеры!O100</f>
        <v>0</v>
      </c>
      <c r="T103" s="2" t="s">
        <v>73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28</v>
      </c>
      <c r="Z103" s="2">
        <f t="shared" ca="1" si="67"/>
        <v>50</v>
      </c>
      <c r="AA103" s="2">
        <f t="shared" ca="1" si="67"/>
        <v>28</v>
      </c>
      <c r="AB103" s="5">
        <f t="shared" ca="1" si="68"/>
        <v>292</v>
      </c>
      <c r="AC103" s="5">
        <f t="shared" ca="1" si="69"/>
        <v>298</v>
      </c>
      <c r="AD103" s="5">
        <f t="shared" ca="1" si="70"/>
        <v>336</v>
      </c>
      <c r="AE103" s="5">
        <f t="shared" ca="1" si="71"/>
        <v>411</v>
      </c>
      <c r="AF103" s="5">
        <f t="shared" ca="1" si="72"/>
        <v>301</v>
      </c>
      <c r="AG103" s="5">
        <f t="shared" ca="1" si="73"/>
        <v>286</v>
      </c>
      <c r="AH103" s="5">
        <f t="shared" ca="1" si="74"/>
        <v>381</v>
      </c>
      <c r="AI103" s="5">
        <f t="shared" ca="1" si="75"/>
        <v>397</v>
      </c>
      <c r="AJ103" s="5">
        <f t="shared" ca="1" si="76"/>
        <v>376</v>
      </c>
      <c r="AK103" s="5">
        <f t="shared" ca="1" si="77"/>
        <v>322</v>
      </c>
    </row>
    <row r="104" spans="1:37" x14ac:dyDescent="0.3">
      <c r="A104" s="35">
        <f>IF(Замеры!B101=0, " ", Замеры!B101)</f>
        <v>98</v>
      </c>
      <c r="B104" s="45" t="str">
        <f>Замеры!G101</f>
        <v xml:space="preserve">Группа от QF </v>
      </c>
      <c r="C104" s="45" t="str">
        <f>IF(Замеры!L101=0, " ", Замеры!L101)</f>
        <v xml:space="preserve"> 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Замеры!N101</f>
        <v>0</v>
      </c>
      <c r="S104" s="2">
        <f>Замеры!O101</f>
        <v>0</v>
      </c>
      <c r="T104" s="2" t="s">
        <v>73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47</v>
      </c>
      <c r="Z104" s="2">
        <f t="shared" ca="1" si="67"/>
        <v>29</v>
      </c>
      <c r="AA104" s="2">
        <f t="shared" ca="1" si="67"/>
        <v>30</v>
      </c>
      <c r="AB104" s="5">
        <f t="shared" ca="1" si="68"/>
        <v>339</v>
      </c>
      <c r="AC104" s="5">
        <f t="shared" ca="1" si="69"/>
        <v>404</v>
      </c>
      <c r="AD104" s="5">
        <f t="shared" ca="1" si="70"/>
        <v>404</v>
      </c>
      <c r="AE104" s="5">
        <f t="shared" ca="1" si="71"/>
        <v>357</v>
      </c>
      <c r="AF104" s="5">
        <f t="shared" ca="1" si="72"/>
        <v>368</v>
      </c>
      <c r="AG104" s="5">
        <f t="shared" ca="1" si="73"/>
        <v>361</v>
      </c>
      <c r="AH104" s="5">
        <f t="shared" ca="1" si="74"/>
        <v>359</v>
      </c>
      <c r="AI104" s="5">
        <f t="shared" ca="1" si="75"/>
        <v>383</v>
      </c>
      <c r="AJ104" s="5">
        <f t="shared" ca="1" si="76"/>
        <v>399</v>
      </c>
      <c r="AK104" s="5">
        <f t="shared" ca="1" si="77"/>
        <v>374</v>
      </c>
    </row>
    <row r="105" spans="1:37" x14ac:dyDescent="0.3">
      <c r="A105" s="35">
        <f>IF(Замеры!B102=0, " ", Замеры!B102)</f>
        <v>99</v>
      </c>
      <c r="B105" s="45" t="str">
        <f>Замеры!G102</f>
        <v xml:space="preserve">Группа от QF </v>
      </c>
      <c r="C105" s="45" t="str">
        <f>IF(Замеры!L102=0, " ", Замеры!L102)</f>
        <v xml:space="preserve"> 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Замеры!N102</f>
        <v>0</v>
      </c>
      <c r="S105" s="2">
        <f>Замеры!O102</f>
        <v>0</v>
      </c>
      <c r="T105" s="2" t="s">
        <v>73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37</v>
      </c>
      <c r="Z105" s="2">
        <f t="shared" ca="1" si="67"/>
        <v>35</v>
      </c>
      <c r="AA105" s="2">
        <f t="shared" ca="1" si="67"/>
        <v>29</v>
      </c>
      <c r="AB105" s="5">
        <f t="shared" ca="1" si="68"/>
        <v>304</v>
      </c>
      <c r="AC105" s="5">
        <f t="shared" ca="1" si="69"/>
        <v>318</v>
      </c>
      <c r="AD105" s="5">
        <f t="shared" ca="1" si="70"/>
        <v>373</v>
      </c>
      <c r="AE105" s="5">
        <f t="shared" ca="1" si="71"/>
        <v>317</v>
      </c>
      <c r="AF105" s="5">
        <f t="shared" ca="1" si="72"/>
        <v>307</v>
      </c>
      <c r="AG105" s="5">
        <f t="shared" ca="1" si="73"/>
        <v>422</v>
      </c>
      <c r="AH105" s="5">
        <f t="shared" ca="1" si="74"/>
        <v>324</v>
      </c>
      <c r="AI105" s="5">
        <f t="shared" ca="1" si="75"/>
        <v>410</v>
      </c>
      <c r="AJ105" s="5">
        <f t="shared" ca="1" si="76"/>
        <v>404</v>
      </c>
      <c r="AK105" s="5">
        <f t="shared" ca="1" si="77"/>
        <v>440</v>
      </c>
    </row>
    <row r="106" spans="1:37" x14ac:dyDescent="0.3">
      <c r="A106" s="35">
        <f>IF(Замеры!B103=0, " ", Замеры!B103)</f>
        <v>100</v>
      </c>
      <c r="B106" s="45" t="str">
        <f>Замеры!G103</f>
        <v xml:space="preserve">Группа от QF </v>
      </c>
      <c r="C106" s="45" t="str">
        <f>IF(Замеры!L103=0, " ", Замеры!L103)</f>
        <v xml:space="preserve"> 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Замеры!N103</f>
        <v>0</v>
      </c>
      <c r="S106" s="2">
        <f>Замеры!O103</f>
        <v>0</v>
      </c>
      <c r="T106" s="2" t="s">
        <v>73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42</v>
      </c>
      <c r="Z106" s="2">
        <f t="shared" ca="1" si="67"/>
        <v>27</v>
      </c>
      <c r="AA106" s="2">
        <f t="shared" ca="1" si="67"/>
        <v>48</v>
      </c>
      <c r="AB106" s="5">
        <f t="shared" ca="1" si="68"/>
        <v>564</v>
      </c>
      <c r="AC106" s="5">
        <f t="shared" ca="1" si="69"/>
        <v>520</v>
      </c>
      <c r="AD106" s="5">
        <f t="shared" ca="1" si="70"/>
        <v>595</v>
      </c>
      <c r="AE106" s="5">
        <f t="shared" ca="1" si="71"/>
        <v>610</v>
      </c>
      <c r="AF106" s="5">
        <f t="shared" ca="1" si="72"/>
        <v>628</v>
      </c>
      <c r="AG106" s="5">
        <f t="shared" ca="1" si="73"/>
        <v>629</v>
      </c>
      <c r="AH106" s="5">
        <f t="shared" ca="1" si="74"/>
        <v>621</v>
      </c>
      <c r="AI106" s="5">
        <f t="shared" ca="1" si="75"/>
        <v>530</v>
      </c>
      <c r="AJ106" s="5">
        <f t="shared" ca="1" si="76"/>
        <v>510</v>
      </c>
      <c r="AK106" s="5">
        <f t="shared" ca="1" si="77"/>
        <v>495</v>
      </c>
    </row>
    <row r="107" spans="1:37" x14ac:dyDescent="0.3">
      <c r="A107" s="35">
        <f>IF(Замеры!B104=0, " ", Замеры!B104)</f>
        <v>101</v>
      </c>
      <c r="B107" s="45" t="str">
        <f>Замеры!G104</f>
        <v xml:space="preserve">Группа от QF </v>
      </c>
      <c r="C107" s="45" t="str">
        <f>IF(Замеры!L104=0, " ", Замеры!L104)</f>
        <v xml:space="preserve"> 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Замеры!N104</f>
        <v>0</v>
      </c>
      <c r="S107" s="2">
        <f>Замеры!O104</f>
        <v>0</v>
      </c>
      <c r="T107" s="2" t="s">
        <v>73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25</v>
      </c>
      <c r="Z107" s="2">
        <f t="shared" ca="1" si="67"/>
        <v>27</v>
      </c>
      <c r="AA107" s="2">
        <f t="shared" ca="1" si="67"/>
        <v>26</v>
      </c>
      <c r="AB107" s="5">
        <f t="shared" ca="1" si="68"/>
        <v>343</v>
      </c>
      <c r="AC107" s="5">
        <f t="shared" ca="1" si="69"/>
        <v>305</v>
      </c>
      <c r="AD107" s="5">
        <f t="shared" ca="1" si="70"/>
        <v>296</v>
      </c>
      <c r="AE107" s="5">
        <f t="shared" ca="1" si="71"/>
        <v>377</v>
      </c>
      <c r="AF107" s="5">
        <f t="shared" ca="1" si="72"/>
        <v>315</v>
      </c>
      <c r="AG107" s="5">
        <f t="shared" ca="1" si="73"/>
        <v>363</v>
      </c>
      <c r="AH107" s="5">
        <f t="shared" ca="1" si="74"/>
        <v>316</v>
      </c>
      <c r="AI107" s="5">
        <f t="shared" ca="1" si="75"/>
        <v>372</v>
      </c>
      <c r="AJ107" s="5">
        <f t="shared" ca="1" si="76"/>
        <v>331</v>
      </c>
      <c r="AK107" s="5">
        <f t="shared" ca="1" si="77"/>
        <v>280</v>
      </c>
    </row>
    <row r="108" spans="1:37" x14ac:dyDescent="0.3">
      <c r="A108" s="35">
        <f>IF(Замеры!B105=0, " ", Замеры!B105)</f>
        <v>102</v>
      </c>
      <c r="B108" s="45" t="str">
        <f>Замеры!G105</f>
        <v xml:space="preserve">Группа от QF </v>
      </c>
      <c r="C108" s="45" t="str">
        <f>IF(Замеры!L105=0, " ", Замеры!L105)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Замеры!N105</f>
        <v>0</v>
      </c>
      <c r="S108" s="2">
        <f>Замеры!O105</f>
        <v>0</v>
      </c>
      <c r="T108" s="2" t="s">
        <v>73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32</v>
      </c>
      <c r="Z108" s="2">
        <f t="shared" ca="1" si="67"/>
        <v>36</v>
      </c>
      <c r="AA108" s="2">
        <f t="shared" ca="1" si="67"/>
        <v>21</v>
      </c>
      <c r="AB108" s="5">
        <f t="shared" ca="1" si="68"/>
        <v>291</v>
      </c>
      <c r="AC108" s="5">
        <f t="shared" ca="1" si="69"/>
        <v>360</v>
      </c>
      <c r="AD108" s="5">
        <f t="shared" ca="1" si="70"/>
        <v>224</v>
      </c>
      <c r="AE108" s="5">
        <f t="shared" ca="1" si="71"/>
        <v>317</v>
      </c>
      <c r="AF108" s="5">
        <f t="shared" ca="1" si="72"/>
        <v>338</v>
      </c>
      <c r="AG108" s="5">
        <f t="shared" ca="1" si="73"/>
        <v>359</v>
      </c>
      <c r="AH108" s="5">
        <f t="shared" ca="1" si="74"/>
        <v>339</v>
      </c>
      <c r="AI108" s="5">
        <f t="shared" ca="1" si="75"/>
        <v>330</v>
      </c>
      <c r="AJ108" s="5">
        <f t="shared" ca="1" si="76"/>
        <v>265</v>
      </c>
      <c r="AK108" s="5">
        <f t="shared" ca="1" si="77"/>
        <v>349</v>
      </c>
    </row>
    <row r="109" spans="1:37" x14ac:dyDescent="0.3">
      <c r="A109" s="35">
        <f>IF(Замеры!B106=0, " ", Замеры!B106)</f>
        <v>103</v>
      </c>
      <c r="B109" s="45" t="str">
        <f>Замеры!G106</f>
        <v xml:space="preserve">Группа от QF </v>
      </c>
      <c r="C109" s="45" t="str">
        <f>IF(Замеры!L106=0, " ", Замеры!L106)</f>
        <v xml:space="preserve"> 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Замеры!N106</f>
        <v>0</v>
      </c>
      <c r="S109" s="2">
        <f>Замеры!O106</f>
        <v>0</v>
      </c>
      <c r="T109" s="2" t="s">
        <v>73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33</v>
      </c>
      <c r="Z109" s="2">
        <f t="shared" ca="1" si="67"/>
        <v>44</v>
      </c>
      <c r="AA109" s="2">
        <f t="shared" ca="1" si="67"/>
        <v>33</v>
      </c>
      <c r="AB109" s="5">
        <f t="shared" ca="1" si="68"/>
        <v>436</v>
      </c>
      <c r="AC109" s="5">
        <f t="shared" ca="1" si="69"/>
        <v>396</v>
      </c>
      <c r="AD109" s="5">
        <f t="shared" ca="1" si="70"/>
        <v>368</v>
      </c>
      <c r="AE109" s="5">
        <f t="shared" ca="1" si="71"/>
        <v>449</v>
      </c>
      <c r="AF109" s="5">
        <f t="shared" ca="1" si="72"/>
        <v>382</v>
      </c>
      <c r="AG109" s="5">
        <f t="shared" ca="1" si="73"/>
        <v>380</v>
      </c>
      <c r="AH109" s="5">
        <f t="shared" ca="1" si="74"/>
        <v>372</v>
      </c>
      <c r="AI109" s="5">
        <f t="shared" ca="1" si="75"/>
        <v>456</v>
      </c>
      <c r="AJ109" s="5">
        <f t="shared" ca="1" si="76"/>
        <v>380</v>
      </c>
      <c r="AK109" s="5">
        <f t="shared" ca="1" si="77"/>
        <v>374</v>
      </c>
    </row>
    <row r="110" spans="1:37" x14ac:dyDescent="0.3">
      <c r="A110" s="35">
        <f>IF(Замеры!B107=0, " ", Замеры!B107)</f>
        <v>104</v>
      </c>
      <c r="B110" s="45" t="str">
        <f>Замеры!G107</f>
        <v xml:space="preserve">Группа от QF </v>
      </c>
      <c r="C110" s="45" t="str">
        <f>IF(Замеры!L107=0, " ", Замеры!L107)</f>
        <v xml:space="preserve"> 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Замеры!N107</f>
        <v>0</v>
      </c>
      <c r="S110" s="2">
        <f>Замеры!O107</f>
        <v>0</v>
      </c>
      <c r="T110" s="2" t="s">
        <v>73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40</v>
      </c>
      <c r="Z110" s="2">
        <f t="shared" ca="1" si="67"/>
        <v>46</v>
      </c>
      <c r="AA110" s="2">
        <f t="shared" ca="1" si="67"/>
        <v>44</v>
      </c>
      <c r="AB110" s="5">
        <f t="shared" ca="1" si="68"/>
        <v>467</v>
      </c>
      <c r="AC110" s="5">
        <f t="shared" ca="1" si="69"/>
        <v>538</v>
      </c>
      <c r="AD110" s="5">
        <f t="shared" ca="1" si="70"/>
        <v>544</v>
      </c>
      <c r="AE110" s="5">
        <f t="shared" ca="1" si="71"/>
        <v>473</v>
      </c>
      <c r="AF110" s="5">
        <f t="shared" ca="1" si="72"/>
        <v>490</v>
      </c>
      <c r="AG110" s="5">
        <f t="shared" ca="1" si="73"/>
        <v>450</v>
      </c>
      <c r="AH110" s="5">
        <f t="shared" ca="1" si="74"/>
        <v>516</v>
      </c>
      <c r="AI110" s="5">
        <f t="shared" ca="1" si="75"/>
        <v>510</v>
      </c>
      <c r="AJ110" s="5">
        <f t="shared" ca="1" si="76"/>
        <v>490</v>
      </c>
      <c r="AK110" s="5">
        <f t="shared" ca="1" si="77"/>
        <v>541</v>
      </c>
    </row>
    <row r="111" spans="1:37" x14ac:dyDescent="0.3">
      <c r="A111" s="35">
        <f>IF(Замеры!B108=0, " ", Замеры!B108)</f>
        <v>105</v>
      </c>
      <c r="B111" s="45" t="str">
        <f>Замеры!G108</f>
        <v xml:space="preserve">Группа от QF </v>
      </c>
      <c r="C111" s="45" t="str">
        <f>IF(Замеры!L108=0, " ", Замеры!L108)</f>
        <v xml:space="preserve"> 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Замеры!N108</f>
        <v>0</v>
      </c>
      <c r="S111" s="2">
        <f>Замеры!O108</f>
        <v>0</v>
      </c>
      <c r="T111" s="2" t="s">
        <v>73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44</v>
      </c>
      <c r="Z111" s="2">
        <f t="shared" ca="1" si="67"/>
        <v>31</v>
      </c>
      <c r="AA111" s="2">
        <f t="shared" ca="1" si="67"/>
        <v>42</v>
      </c>
      <c r="AB111" s="5">
        <f t="shared" ca="1" si="68"/>
        <v>471</v>
      </c>
      <c r="AC111" s="5">
        <f t="shared" ca="1" si="69"/>
        <v>427</v>
      </c>
      <c r="AD111" s="5">
        <f t="shared" ca="1" si="70"/>
        <v>558</v>
      </c>
      <c r="AE111" s="5">
        <f t="shared" ca="1" si="71"/>
        <v>490</v>
      </c>
      <c r="AF111" s="5">
        <f t="shared" ca="1" si="72"/>
        <v>431</v>
      </c>
      <c r="AG111" s="5">
        <f t="shared" ca="1" si="73"/>
        <v>520</v>
      </c>
      <c r="AH111" s="5">
        <f t="shared" ca="1" si="74"/>
        <v>426</v>
      </c>
      <c r="AI111" s="5">
        <f t="shared" ca="1" si="75"/>
        <v>468</v>
      </c>
      <c r="AJ111" s="5">
        <f t="shared" ca="1" si="76"/>
        <v>524</v>
      </c>
      <c r="AK111" s="5">
        <f t="shared" ca="1" si="77"/>
        <v>522</v>
      </c>
    </row>
    <row r="112" spans="1:37" x14ac:dyDescent="0.3">
      <c r="A112" s="35">
        <f>IF(Замеры!B109=0, " ", Замеры!B109)</f>
        <v>106</v>
      </c>
      <c r="B112" s="45" t="str">
        <f>Замеры!G109</f>
        <v xml:space="preserve">Группа от QF </v>
      </c>
      <c r="C112" s="45" t="str">
        <f>IF(Замеры!L109=0, " ", Замеры!L109)</f>
        <v xml:space="preserve"> 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Замеры!N109</f>
        <v>0</v>
      </c>
      <c r="S112" s="2">
        <f>Замеры!O109</f>
        <v>0</v>
      </c>
      <c r="T112" s="2" t="s">
        <v>73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22</v>
      </c>
      <c r="Z112" s="2">
        <f t="shared" ca="1" si="67"/>
        <v>32</v>
      </c>
      <c r="AA112" s="2">
        <f t="shared" ca="1" si="67"/>
        <v>42</v>
      </c>
      <c r="AB112" s="5">
        <f t="shared" ca="1" si="68"/>
        <v>547</v>
      </c>
      <c r="AC112" s="5">
        <f t="shared" ca="1" si="69"/>
        <v>565</v>
      </c>
      <c r="AD112" s="5">
        <f t="shared" ca="1" si="70"/>
        <v>492</v>
      </c>
      <c r="AE112" s="5">
        <f t="shared" ca="1" si="71"/>
        <v>451</v>
      </c>
      <c r="AF112" s="5">
        <f t="shared" ca="1" si="72"/>
        <v>520</v>
      </c>
      <c r="AG112" s="5">
        <f t="shared" ca="1" si="73"/>
        <v>556</v>
      </c>
      <c r="AH112" s="5">
        <f t="shared" ca="1" si="74"/>
        <v>433</v>
      </c>
      <c r="AI112" s="5">
        <f t="shared" ca="1" si="75"/>
        <v>428</v>
      </c>
      <c r="AJ112" s="5">
        <f t="shared" ca="1" si="76"/>
        <v>501</v>
      </c>
      <c r="AK112" s="5">
        <f t="shared" ca="1" si="77"/>
        <v>526</v>
      </c>
    </row>
    <row r="113" spans="1:37" x14ac:dyDescent="0.3">
      <c r="A113" s="35">
        <f>IF(Замеры!B110=0, " ", Замеры!B110)</f>
        <v>107</v>
      </c>
      <c r="B113" s="45" t="str">
        <f>Замеры!G110</f>
        <v xml:space="preserve">Группа от QF </v>
      </c>
      <c r="C113" s="45" t="str">
        <f>IF(Замеры!L110=0, " ", Замеры!L110)</f>
        <v xml:space="preserve"> 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Замеры!N110</f>
        <v>0</v>
      </c>
      <c r="S113" s="2">
        <f>Замеры!O110</f>
        <v>0</v>
      </c>
      <c r="T113" s="2" t="s">
        <v>73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22</v>
      </c>
      <c r="Z113" s="2">
        <f t="shared" ca="1" si="67"/>
        <v>36</v>
      </c>
      <c r="AA113" s="2">
        <f t="shared" ca="1" si="67"/>
        <v>41</v>
      </c>
      <c r="AB113" s="5">
        <f t="shared" ca="1" si="68"/>
        <v>508</v>
      </c>
      <c r="AC113" s="5">
        <f t="shared" ca="1" si="69"/>
        <v>502</v>
      </c>
      <c r="AD113" s="5">
        <f t="shared" ca="1" si="70"/>
        <v>509</v>
      </c>
      <c r="AE113" s="5">
        <f t="shared" ca="1" si="71"/>
        <v>434</v>
      </c>
      <c r="AF113" s="5">
        <f t="shared" ca="1" si="72"/>
        <v>548</v>
      </c>
      <c r="AG113" s="5">
        <f t="shared" ca="1" si="73"/>
        <v>446</v>
      </c>
      <c r="AH113" s="5">
        <f t="shared" ca="1" si="74"/>
        <v>464</v>
      </c>
      <c r="AI113" s="5">
        <f t="shared" ca="1" si="75"/>
        <v>508</v>
      </c>
      <c r="AJ113" s="5">
        <f t="shared" ca="1" si="76"/>
        <v>501</v>
      </c>
      <c r="AK113" s="5">
        <f t="shared" ca="1" si="77"/>
        <v>531</v>
      </c>
    </row>
    <row r="114" spans="1:37" x14ac:dyDescent="0.3">
      <c r="A114" s="35">
        <f>IF(Замеры!B111=0, " ", Замеры!B111)</f>
        <v>108</v>
      </c>
      <c r="B114" s="45" t="str">
        <f>Замеры!G111</f>
        <v xml:space="preserve">Группа от QF </v>
      </c>
      <c r="C114" s="45" t="str">
        <f>IF(Замеры!L111=0, " ", Замеры!L111)</f>
        <v xml:space="preserve"> 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Замеры!N111</f>
        <v>0</v>
      </c>
      <c r="S114" s="2">
        <f>Замеры!O111</f>
        <v>0</v>
      </c>
      <c r="T114" s="2" t="s">
        <v>73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31</v>
      </c>
      <c r="Z114" s="2">
        <f t="shared" ca="1" si="67"/>
        <v>39</v>
      </c>
      <c r="AA114" s="2">
        <f t="shared" ca="1" si="67"/>
        <v>45</v>
      </c>
      <c r="AB114" s="5">
        <f t="shared" ca="1" si="68"/>
        <v>469</v>
      </c>
      <c r="AC114" s="5">
        <f t="shared" ca="1" si="69"/>
        <v>533</v>
      </c>
      <c r="AD114" s="5">
        <f t="shared" ca="1" si="70"/>
        <v>576</v>
      </c>
      <c r="AE114" s="5">
        <f t="shared" ca="1" si="71"/>
        <v>530</v>
      </c>
      <c r="AF114" s="5">
        <f t="shared" ca="1" si="72"/>
        <v>572</v>
      </c>
      <c r="AG114" s="5">
        <f t="shared" ca="1" si="73"/>
        <v>586</v>
      </c>
      <c r="AH114" s="5">
        <f t="shared" ca="1" si="74"/>
        <v>590</v>
      </c>
      <c r="AI114" s="5">
        <f t="shared" ca="1" si="75"/>
        <v>528</v>
      </c>
      <c r="AJ114" s="5">
        <f t="shared" ca="1" si="76"/>
        <v>510</v>
      </c>
      <c r="AK114" s="5">
        <f t="shared" ca="1" si="77"/>
        <v>549</v>
      </c>
    </row>
    <row r="115" spans="1:37" x14ac:dyDescent="0.3">
      <c r="A115" s="35">
        <f>IF(Замеры!B112=0, " ", Замеры!B112)</f>
        <v>109</v>
      </c>
      <c r="B115" s="45" t="str">
        <f>Замеры!G112</f>
        <v xml:space="preserve">Группа от QF </v>
      </c>
      <c r="C115" s="45" t="str">
        <f>IF(Замеры!L112=0, " ", Замеры!L112)</f>
        <v xml:space="preserve"> 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Замеры!N112</f>
        <v>0</v>
      </c>
      <c r="S115" s="2">
        <f>Замеры!O112</f>
        <v>0</v>
      </c>
      <c r="T115" s="2" t="s">
        <v>73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27</v>
      </c>
      <c r="Z115" s="2">
        <f t="shared" ca="1" si="67"/>
        <v>21</v>
      </c>
      <c r="AA115" s="2">
        <f t="shared" ca="1" si="67"/>
        <v>29</v>
      </c>
      <c r="AB115" s="5">
        <f t="shared" ca="1" si="68"/>
        <v>305</v>
      </c>
      <c r="AC115" s="5">
        <f t="shared" ca="1" si="69"/>
        <v>316</v>
      </c>
      <c r="AD115" s="5">
        <f t="shared" ca="1" si="70"/>
        <v>386</v>
      </c>
      <c r="AE115" s="5">
        <f t="shared" ca="1" si="71"/>
        <v>373</v>
      </c>
      <c r="AF115" s="5">
        <f t="shared" ca="1" si="72"/>
        <v>382</v>
      </c>
      <c r="AG115" s="5">
        <f t="shared" ca="1" si="73"/>
        <v>365</v>
      </c>
      <c r="AH115" s="5">
        <f t="shared" ca="1" si="74"/>
        <v>398</v>
      </c>
      <c r="AI115" s="5">
        <f t="shared" ca="1" si="75"/>
        <v>378</v>
      </c>
      <c r="AJ115" s="5">
        <f t="shared" ca="1" si="76"/>
        <v>374</v>
      </c>
      <c r="AK115" s="5">
        <f t="shared" ca="1" si="77"/>
        <v>375</v>
      </c>
    </row>
    <row r="116" spans="1:37" x14ac:dyDescent="0.3">
      <c r="A116" s="35">
        <f>IF(Замеры!B113=0, " ", Замеры!B113)</f>
        <v>110</v>
      </c>
      <c r="B116" s="45" t="str">
        <f>Замеры!G113</f>
        <v xml:space="preserve">Группа от QF </v>
      </c>
      <c r="C116" s="45" t="str">
        <f>IF(Замеры!L113=0, " ", Замеры!L113)</f>
        <v xml:space="preserve"> 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Замеры!N113</f>
        <v>0</v>
      </c>
      <c r="S116" s="2">
        <f>Замеры!O113</f>
        <v>0</v>
      </c>
      <c r="T116" s="2" t="s">
        <v>73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41</v>
      </c>
      <c r="Z116" s="2">
        <f t="shared" ca="1" si="67"/>
        <v>43</v>
      </c>
      <c r="AA116" s="2">
        <f t="shared" ca="1" si="67"/>
        <v>22</v>
      </c>
      <c r="AB116" s="5">
        <f t="shared" ca="1" si="68"/>
        <v>265</v>
      </c>
      <c r="AC116" s="5">
        <f t="shared" ca="1" si="69"/>
        <v>256</v>
      </c>
      <c r="AD116" s="5">
        <f t="shared" ca="1" si="70"/>
        <v>262</v>
      </c>
      <c r="AE116" s="5">
        <f t="shared" ca="1" si="71"/>
        <v>323</v>
      </c>
      <c r="AF116" s="5">
        <f t="shared" ca="1" si="72"/>
        <v>271</v>
      </c>
      <c r="AG116" s="5">
        <f t="shared" ca="1" si="73"/>
        <v>332</v>
      </c>
      <c r="AH116" s="5">
        <f t="shared" ca="1" si="74"/>
        <v>302</v>
      </c>
      <c r="AI116" s="5">
        <f t="shared" ca="1" si="75"/>
        <v>251</v>
      </c>
      <c r="AJ116" s="5">
        <f t="shared" ca="1" si="76"/>
        <v>291</v>
      </c>
      <c r="AK116" s="5">
        <f t="shared" ca="1" si="77"/>
        <v>345</v>
      </c>
    </row>
    <row r="117" spans="1:37" x14ac:dyDescent="0.3">
      <c r="A117" s="35">
        <f>IF(Замеры!B114=0, " ", Замеры!B114)</f>
        <v>111</v>
      </c>
      <c r="B117" s="45" t="str">
        <f>Замеры!G114</f>
        <v xml:space="preserve">Группа от QF </v>
      </c>
      <c r="C117" s="45" t="str">
        <f>IF(Замеры!L114=0, " ", Замеры!L114)</f>
        <v xml:space="preserve"> 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Замеры!N114</f>
        <v>0</v>
      </c>
      <c r="S117" s="2">
        <f>Замеры!O114</f>
        <v>0</v>
      </c>
      <c r="T117" s="2" t="s">
        <v>73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26</v>
      </c>
      <c r="Z117" s="2">
        <f t="shared" ca="1" si="67"/>
        <v>24</v>
      </c>
      <c r="AA117" s="2">
        <f t="shared" ca="1" si="67"/>
        <v>33</v>
      </c>
      <c r="AB117" s="5">
        <f t="shared" ca="1" si="68"/>
        <v>460</v>
      </c>
      <c r="AC117" s="5">
        <f t="shared" ca="1" si="69"/>
        <v>401</v>
      </c>
      <c r="AD117" s="5">
        <f t="shared" ca="1" si="70"/>
        <v>479</v>
      </c>
      <c r="AE117" s="5">
        <f t="shared" ca="1" si="71"/>
        <v>475</v>
      </c>
      <c r="AF117" s="5">
        <f t="shared" ca="1" si="72"/>
        <v>376</v>
      </c>
      <c r="AG117" s="5">
        <f t="shared" ca="1" si="73"/>
        <v>476</v>
      </c>
      <c r="AH117" s="5">
        <f t="shared" ca="1" si="74"/>
        <v>366</v>
      </c>
      <c r="AI117" s="5">
        <f t="shared" ca="1" si="75"/>
        <v>354</v>
      </c>
      <c r="AJ117" s="5">
        <f t="shared" ca="1" si="76"/>
        <v>479</v>
      </c>
      <c r="AK117" s="5">
        <f t="shared" ca="1" si="77"/>
        <v>368</v>
      </c>
    </row>
    <row r="118" spans="1:37" x14ac:dyDescent="0.3">
      <c r="A118" s="35">
        <f>IF(Замеры!B115=0, " ", Замеры!B115)</f>
        <v>112</v>
      </c>
      <c r="B118" s="45" t="str">
        <f>Замеры!G115</f>
        <v xml:space="preserve">Группа от QF </v>
      </c>
      <c r="C118" s="45" t="str">
        <f>IF(Замеры!L115=0, " ", Замеры!L115)</f>
        <v xml:space="preserve"> 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Замеры!N115</f>
        <v>0</v>
      </c>
      <c r="S118" s="2">
        <f>Замеры!O115</f>
        <v>0</v>
      </c>
      <c r="T118" s="2" t="s">
        <v>73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39</v>
      </c>
      <c r="Z118" s="2">
        <f t="shared" ca="1" si="67"/>
        <v>49</v>
      </c>
      <c r="AA118" s="2">
        <f t="shared" ca="1" si="67"/>
        <v>25</v>
      </c>
      <c r="AB118" s="5">
        <f t="shared" ca="1" si="68"/>
        <v>259</v>
      </c>
      <c r="AC118" s="5">
        <f t="shared" ca="1" si="69"/>
        <v>266</v>
      </c>
      <c r="AD118" s="5">
        <f t="shared" ca="1" si="70"/>
        <v>387</v>
      </c>
      <c r="AE118" s="5">
        <f t="shared" ca="1" si="71"/>
        <v>361</v>
      </c>
      <c r="AF118" s="5">
        <f t="shared" ca="1" si="72"/>
        <v>395</v>
      </c>
      <c r="AG118" s="5">
        <f t="shared" ca="1" si="73"/>
        <v>263</v>
      </c>
      <c r="AH118" s="5">
        <f t="shared" ca="1" si="74"/>
        <v>296</v>
      </c>
      <c r="AI118" s="5">
        <f t="shared" ca="1" si="75"/>
        <v>316</v>
      </c>
      <c r="AJ118" s="5">
        <f t="shared" ca="1" si="76"/>
        <v>332</v>
      </c>
      <c r="AK118" s="5">
        <f t="shared" ca="1" si="77"/>
        <v>275</v>
      </c>
    </row>
    <row r="119" spans="1:37" x14ac:dyDescent="0.3">
      <c r="A119" s="35">
        <f>IF(Замеры!B116=0, " ", Замеры!B116)</f>
        <v>113</v>
      </c>
      <c r="B119" s="45" t="str">
        <f>Замеры!G116</f>
        <v xml:space="preserve">Группа от QF </v>
      </c>
      <c r="C119" s="45" t="str">
        <f>IF(Замеры!L116=0, " ", Замеры!L116)</f>
        <v xml:space="preserve"> 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Замеры!N116</f>
        <v>0</v>
      </c>
      <c r="S119" s="2">
        <f>Замеры!O116</f>
        <v>0</v>
      </c>
      <c r="T119" s="2" t="s">
        <v>73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21</v>
      </c>
      <c r="Z119" s="2">
        <f t="shared" ca="1" si="67"/>
        <v>21</v>
      </c>
      <c r="AA119" s="2">
        <f t="shared" ca="1" si="67"/>
        <v>23</v>
      </c>
      <c r="AB119" s="5">
        <f t="shared" ca="1" si="68"/>
        <v>359</v>
      </c>
      <c r="AC119" s="5">
        <f t="shared" ca="1" si="69"/>
        <v>252</v>
      </c>
      <c r="AD119" s="5">
        <f t="shared" ca="1" si="70"/>
        <v>353</v>
      </c>
      <c r="AE119" s="5">
        <f t="shared" ca="1" si="71"/>
        <v>323</v>
      </c>
      <c r="AF119" s="5">
        <f t="shared" ca="1" si="72"/>
        <v>334</v>
      </c>
      <c r="AG119" s="5">
        <f t="shared" ca="1" si="73"/>
        <v>317</v>
      </c>
      <c r="AH119" s="5">
        <f t="shared" ca="1" si="74"/>
        <v>285</v>
      </c>
      <c r="AI119" s="5">
        <f t="shared" ca="1" si="75"/>
        <v>329</v>
      </c>
      <c r="AJ119" s="5">
        <f t="shared" ca="1" si="76"/>
        <v>266</v>
      </c>
      <c r="AK119" s="5">
        <f t="shared" ca="1" si="77"/>
        <v>309</v>
      </c>
    </row>
    <row r="120" spans="1:37" x14ac:dyDescent="0.3">
      <c r="A120" s="35">
        <f>IF(Замеры!B117=0, " ", Замеры!B117)</f>
        <v>114</v>
      </c>
      <c r="B120" s="45" t="str">
        <f>Замеры!G117</f>
        <v xml:space="preserve">Группа от QF </v>
      </c>
      <c r="C120" s="45" t="str">
        <f>IF(Замеры!L117=0, " ", Замеры!L117)</f>
        <v xml:space="preserve"> 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Замеры!N117</f>
        <v>0</v>
      </c>
      <c r="S120" s="2">
        <f>Замеры!O117</f>
        <v>0</v>
      </c>
      <c r="T120" s="2" t="s">
        <v>73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45</v>
      </c>
      <c r="Z120" s="2">
        <f t="shared" ca="1" si="67"/>
        <v>32</v>
      </c>
      <c r="AA120" s="2">
        <f t="shared" ca="1" si="67"/>
        <v>21</v>
      </c>
      <c r="AB120" s="5">
        <f t="shared" ca="1" si="68"/>
        <v>280</v>
      </c>
      <c r="AC120" s="5">
        <f t="shared" ca="1" si="69"/>
        <v>279</v>
      </c>
      <c r="AD120" s="5">
        <f t="shared" ca="1" si="70"/>
        <v>282</v>
      </c>
      <c r="AE120" s="5">
        <f t="shared" ca="1" si="71"/>
        <v>344</v>
      </c>
      <c r="AF120" s="5">
        <f t="shared" ca="1" si="72"/>
        <v>314</v>
      </c>
      <c r="AG120" s="5">
        <f t="shared" ca="1" si="73"/>
        <v>356</v>
      </c>
      <c r="AH120" s="5">
        <f t="shared" ca="1" si="74"/>
        <v>351</v>
      </c>
      <c r="AI120" s="5">
        <f t="shared" ca="1" si="75"/>
        <v>305</v>
      </c>
      <c r="AJ120" s="5">
        <f t="shared" ca="1" si="76"/>
        <v>239</v>
      </c>
      <c r="AK120" s="5">
        <f t="shared" ca="1" si="77"/>
        <v>308</v>
      </c>
    </row>
    <row r="121" spans="1:37" x14ac:dyDescent="0.3">
      <c r="A121" s="35">
        <f>IF(Замеры!B118=0, " ", Замеры!B118)</f>
        <v>115</v>
      </c>
      <c r="B121" s="45" t="str">
        <f>Замеры!G118</f>
        <v xml:space="preserve">Группа от QF </v>
      </c>
      <c r="C121" s="45" t="str">
        <f>IF(Замеры!L118=0, " ", Замеры!L118)</f>
        <v xml:space="preserve"> 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Замеры!N118</f>
        <v>0</v>
      </c>
      <c r="S121" s="2">
        <f>Замеры!O118</f>
        <v>0</v>
      </c>
      <c r="T121" s="2" t="s">
        <v>73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40</v>
      </c>
      <c r="Z121" s="2">
        <f t="shared" ca="1" si="67"/>
        <v>24</v>
      </c>
      <c r="AA121" s="2">
        <f t="shared" ca="1" si="67"/>
        <v>31</v>
      </c>
      <c r="AB121" s="5">
        <f t="shared" ca="1" si="68"/>
        <v>331</v>
      </c>
      <c r="AC121" s="5">
        <f t="shared" ca="1" si="69"/>
        <v>395</v>
      </c>
      <c r="AD121" s="5">
        <f t="shared" ca="1" si="70"/>
        <v>388</v>
      </c>
      <c r="AE121" s="5">
        <f t="shared" ca="1" si="71"/>
        <v>400</v>
      </c>
      <c r="AF121" s="5">
        <f t="shared" ca="1" si="72"/>
        <v>442</v>
      </c>
      <c r="AG121" s="5">
        <f t="shared" ca="1" si="73"/>
        <v>384</v>
      </c>
      <c r="AH121" s="5">
        <f t="shared" ca="1" si="74"/>
        <v>441</v>
      </c>
      <c r="AI121" s="5">
        <f t="shared" ca="1" si="75"/>
        <v>389</v>
      </c>
      <c r="AJ121" s="5">
        <f t="shared" ca="1" si="76"/>
        <v>353</v>
      </c>
      <c r="AK121" s="5">
        <f t="shared" ca="1" si="77"/>
        <v>334</v>
      </c>
    </row>
    <row r="122" spans="1:37" x14ac:dyDescent="0.3">
      <c r="A122" s="35">
        <f>IF(Замеры!B119=0, " ", Замеры!B119)</f>
        <v>116</v>
      </c>
      <c r="B122" s="45" t="str">
        <f>Замеры!G119</f>
        <v xml:space="preserve">Группа от QF </v>
      </c>
      <c r="C122" s="45" t="str">
        <f>IF(Замеры!L119=0, " ", Замеры!L119)</f>
        <v xml:space="preserve"> 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Замеры!N119</f>
        <v>0</v>
      </c>
      <c r="S122" s="2">
        <f>Замеры!O119</f>
        <v>0</v>
      </c>
      <c r="T122" s="2" t="s">
        <v>73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34</v>
      </c>
      <c r="Z122" s="2">
        <f t="shared" ca="1" si="67"/>
        <v>34</v>
      </c>
      <c r="AA122" s="2">
        <f t="shared" ca="1" si="67"/>
        <v>50</v>
      </c>
      <c r="AB122" s="5">
        <f t="shared" ca="1" si="68"/>
        <v>610</v>
      </c>
      <c r="AC122" s="5">
        <f t="shared" ca="1" si="69"/>
        <v>573</v>
      </c>
      <c r="AD122" s="5">
        <f t="shared" ca="1" si="70"/>
        <v>613</v>
      </c>
      <c r="AE122" s="5">
        <f t="shared" ca="1" si="71"/>
        <v>564</v>
      </c>
      <c r="AF122" s="5">
        <f t="shared" ca="1" si="72"/>
        <v>639</v>
      </c>
      <c r="AG122" s="5">
        <f t="shared" ca="1" si="73"/>
        <v>611</v>
      </c>
      <c r="AH122" s="5">
        <f t="shared" ca="1" si="74"/>
        <v>605</v>
      </c>
      <c r="AI122" s="5">
        <f t="shared" ca="1" si="75"/>
        <v>566</v>
      </c>
      <c r="AJ122" s="5">
        <f t="shared" ca="1" si="76"/>
        <v>586</v>
      </c>
      <c r="AK122" s="5">
        <f t="shared" ca="1" si="77"/>
        <v>626</v>
      </c>
    </row>
    <row r="123" spans="1:37" x14ac:dyDescent="0.3">
      <c r="A123" s="35">
        <f>IF(Замеры!B120=0, " ", Замеры!B120)</f>
        <v>117</v>
      </c>
      <c r="B123" s="45" t="str">
        <f>Замеры!G120</f>
        <v xml:space="preserve">Группа от QF </v>
      </c>
      <c r="C123" s="45" t="str">
        <f>IF(Замеры!L120=0, " ", Замеры!L120)</f>
        <v xml:space="preserve"> 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Замеры!N120</f>
        <v>0</v>
      </c>
      <c r="S123" s="2">
        <f>Замеры!O120</f>
        <v>0</v>
      </c>
      <c r="T123" s="2" t="s">
        <v>73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49</v>
      </c>
      <c r="Z123" s="2">
        <f t="shared" ca="1" si="67"/>
        <v>41</v>
      </c>
      <c r="AA123" s="2">
        <f t="shared" ca="1" si="67"/>
        <v>43</v>
      </c>
      <c r="AB123" s="5">
        <f t="shared" ca="1" si="68"/>
        <v>500</v>
      </c>
      <c r="AC123" s="5">
        <f t="shared" ca="1" si="69"/>
        <v>444</v>
      </c>
      <c r="AD123" s="5">
        <f t="shared" ca="1" si="70"/>
        <v>536</v>
      </c>
      <c r="AE123" s="5">
        <f t="shared" ca="1" si="71"/>
        <v>451</v>
      </c>
      <c r="AF123" s="5">
        <f t="shared" ca="1" si="72"/>
        <v>491</v>
      </c>
      <c r="AG123" s="5">
        <f t="shared" ca="1" si="73"/>
        <v>577</v>
      </c>
      <c r="AH123" s="5">
        <f t="shared" ca="1" si="74"/>
        <v>482</v>
      </c>
      <c r="AI123" s="5">
        <f t="shared" ca="1" si="75"/>
        <v>546</v>
      </c>
      <c r="AJ123" s="5">
        <f t="shared" ca="1" si="76"/>
        <v>497</v>
      </c>
      <c r="AK123" s="5">
        <f t="shared" ca="1" si="77"/>
        <v>525</v>
      </c>
    </row>
    <row r="124" spans="1:37" x14ac:dyDescent="0.3">
      <c r="A124" s="35">
        <f>IF(Замеры!B121=0, " ", Замеры!B121)</f>
        <v>118</v>
      </c>
      <c r="B124" s="45" t="str">
        <f>Замеры!G121</f>
        <v xml:space="preserve">Группа от QF </v>
      </c>
      <c r="C124" s="45" t="str">
        <f>IF(Замеры!L121=0, " ", Замеры!L121)</f>
        <v xml:space="preserve"> 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Замеры!N121</f>
        <v>0</v>
      </c>
      <c r="S124" s="2">
        <f>Замеры!O121</f>
        <v>0</v>
      </c>
      <c r="T124" s="2" t="s">
        <v>73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24</v>
      </c>
      <c r="Z124" s="2">
        <f t="shared" ca="1" si="67"/>
        <v>21</v>
      </c>
      <c r="AA124" s="2">
        <f t="shared" ca="1" si="67"/>
        <v>49</v>
      </c>
      <c r="AB124" s="5">
        <f t="shared" ca="1" si="68"/>
        <v>588</v>
      </c>
      <c r="AC124" s="5">
        <f t="shared" ca="1" si="69"/>
        <v>535</v>
      </c>
      <c r="AD124" s="5">
        <f t="shared" ca="1" si="70"/>
        <v>561</v>
      </c>
      <c r="AE124" s="5">
        <f t="shared" ca="1" si="71"/>
        <v>633</v>
      </c>
      <c r="AF124" s="5">
        <f t="shared" ca="1" si="72"/>
        <v>591</v>
      </c>
      <c r="AG124" s="5">
        <f t="shared" ca="1" si="73"/>
        <v>592</v>
      </c>
      <c r="AH124" s="5">
        <f t="shared" ca="1" si="74"/>
        <v>551</v>
      </c>
      <c r="AI124" s="5">
        <f t="shared" ca="1" si="75"/>
        <v>633</v>
      </c>
      <c r="AJ124" s="5">
        <f t="shared" ca="1" si="76"/>
        <v>632</v>
      </c>
      <c r="AK124" s="5">
        <f t="shared" ca="1" si="77"/>
        <v>533</v>
      </c>
    </row>
    <row r="125" spans="1:37" x14ac:dyDescent="0.3">
      <c r="A125" s="35">
        <f>IF(Замеры!B122=0, " ", Замеры!B122)</f>
        <v>119</v>
      </c>
      <c r="B125" s="45" t="str">
        <f>Замеры!G122</f>
        <v xml:space="preserve">Группа от QF </v>
      </c>
      <c r="C125" s="45" t="str">
        <f>IF(Замеры!L122=0, " ", Замеры!L122)</f>
        <v xml:space="preserve"> 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Замеры!N122</f>
        <v>0</v>
      </c>
      <c r="S125" s="2">
        <f>Замеры!O122</f>
        <v>0</v>
      </c>
      <c r="T125" s="2" t="s">
        <v>73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38</v>
      </c>
      <c r="Z125" s="2">
        <f t="shared" ca="1" si="67"/>
        <v>29</v>
      </c>
      <c r="AA125" s="2">
        <f t="shared" ca="1" si="67"/>
        <v>25</v>
      </c>
      <c r="AB125" s="5">
        <f t="shared" ca="1" si="68"/>
        <v>318</v>
      </c>
      <c r="AC125" s="5">
        <f t="shared" ca="1" si="69"/>
        <v>289</v>
      </c>
      <c r="AD125" s="5">
        <f t="shared" ca="1" si="70"/>
        <v>371</v>
      </c>
      <c r="AE125" s="5">
        <f t="shared" ca="1" si="71"/>
        <v>317</v>
      </c>
      <c r="AF125" s="5">
        <f t="shared" ca="1" si="72"/>
        <v>310</v>
      </c>
      <c r="AG125" s="5">
        <f t="shared" ca="1" si="73"/>
        <v>371</v>
      </c>
      <c r="AH125" s="5">
        <f t="shared" ca="1" si="74"/>
        <v>347</v>
      </c>
      <c r="AI125" s="5">
        <f t="shared" ca="1" si="75"/>
        <v>296</v>
      </c>
      <c r="AJ125" s="5">
        <f t="shared" ca="1" si="76"/>
        <v>346</v>
      </c>
      <c r="AK125" s="5">
        <f t="shared" ca="1" si="77"/>
        <v>294</v>
      </c>
    </row>
    <row r="126" spans="1:37" x14ac:dyDescent="0.3">
      <c r="A126" s="35">
        <f>IF(Замеры!B123=0, " ", Замеры!B123)</f>
        <v>120</v>
      </c>
      <c r="B126" s="45" t="str">
        <f>Замеры!G123</f>
        <v xml:space="preserve">Группа от QF </v>
      </c>
      <c r="C126" s="45" t="str">
        <f>IF(Замеры!L123=0, " ", Замеры!L123)</f>
        <v xml:space="preserve"> 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Замеры!N123</f>
        <v>0</v>
      </c>
      <c r="S126" s="2">
        <f>Замеры!O123</f>
        <v>0</v>
      </c>
      <c r="T126" s="2" t="s">
        <v>73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21</v>
      </c>
      <c r="Z126" s="2">
        <f t="shared" ca="1" si="67"/>
        <v>36</v>
      </c>
      <c r="AA126" s="2">
        <f t="shared" ca="1" si="67"/>
        <v>32</v>
      </c>
      <c r="AB126" s="5">
        <f t="shared" ca="1" si="68"/>
        <v>347</v>
      </c>
      <c r="AC126" s="5">
        <f t="shared" ca="1" si="69"/>
        <v>457</v>
      </c>
      <c r="AD126" s="5">
        <f t="shared" ca="1" si="70"/>
        <v>331</v>
      </c>
      <c r="AE126" s="5">
        <f t="shared" ca="1" si="71"/>
        <v>458</v>
      </c>
      <c r="AF126" s="5">
        <f t="shared" ca="1" si="72"/>
        <v>415</v>
      </c>
      <c r="AG126" s="5">
        <f t="shared" ca="1" si="73"/>
        <v>331</v>
      </c>
      <c r="AH126" s="5">
        <f t="shared" ca="1" si="74"/>
        <v>379</v>
      </c>
      <c r="AI126" s="5">
        <f t="shared" ca="1" si="75"/>
        <v>406</v>
      </c>
      <c r="AJ126" s="5">
        <f t="shared" ca="1" si="76"/>
        <v>377</v>
      </c>
      <c r="AK126" s="5">
        <f t="shared" ca="1" si="77"/>
        <v>393</v>
      </c>
    </row>
    <row r="127" spans="1:37" x14ac:dyDescent="0.3">
      <c r="A127" s="35">
        <f>IF(Замеры!B124=0, " ", Замеры!B124)</f>
        <v>121</v>
      </c>
      <c r="B127" s="45" t="str">
        <f>Замеры!G124</f>
        <v xml:space="preserve">Группа от QF </v>
      </c>
      <c r="C127" s="45" t="str">
        <f>IF(Замеры!L124=0, " ", Замеры!L124)</f>
        <v xml:space="preserve"> 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Замеры!N124</f>
        <v>0</v>
      </c>
      <c r="S127" s="2">
        <f>Замеры!O124</f>
        <v>0</v>
      </c>
      <c r="T127" s="2" t="s">
        <v>73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23</v>
      </c>
      <c r="Z127" s="2">
        <f t="shared" ca="1" si="67"/>
        <v>26</v>
      </c>
      <c r="AA127" s="2">
        <f t="shared" ca="1" si="67"/>
        <v>27</v>
      </c>
      <c r="AB127" s="5">
        <f t="shared" ca="1" si="68"/>
        <v>386</v>
      </c>
      <c r="AC127" s="5">
        <f t="shared" ca="1" si="69"/>
        <v>351</v>
      </c>
      <c r="AD127" s="5">
        <f t="shared" ca="1" si="70"/>
        <v>332</v>
      </c>
      <c r="AE127" s="5">
        <f t="shared" ca="1" si="71"/>
        <v>300</v>
      </c>
      <c r="AF127" s="5">
        <f t="shared" ca="1" si="72"/>
        <v>352</v>
      </c>
      <c r="AG127" s="5">
        <f t="shared" ca="1" si="73"/>
        <v>353</v>
      </c>
      <c r="AH127" s="5">
        <f t="shared" ca="1" si="74"/>
        <v>348</v>
      </c>
      <c r="AI127" s="5">
        <f t="shared" ca="1" si="75"/>
        <v>397</v>
      </c>
      <c r="AJ127" s="5">
        <f t="shared" ca="1" si="76"/>
        <v>363</v>
      </c>
      <c r="AK127" s="5">
        <f t="shared" ca="1" si="77"/>
        <v>297</v>
      </c>
    </row>
    <row r="128" spans="1:37" x14ac:dyDescent="0.3">
      <c r="A128" s="35">
        <f>IF(Замеры!B125=0, " ", Замеры!B125)</f>
        <v>122</v>
      </c>
      <c r="B128" s="45" t="str">
        <f>Замеры!G125</f>
        <v xml:space="preserve">Группа от QF </v>
      </c>
      <c r="C128" s="45" t="str">
        <f>IF(Замеры!L125=0, " ", Замеры!L125)</f>
        <v xml:space="preserve"> 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Замеры!N125</f>
        <v>0</v>
      </c>
      <c r="S128" s="2">
        <f>Замеры!O125</f>
        <v>0</v>
      </c>
      <c r="T128" s="2" t="s">
        <v>73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37</v>
      </c>
      <c r="Z128" s="2">
        <f t="shared" ca="1" si="67"/>
        <v>38</v>
      </c>
      <c r="AA128" s="2">
        <f t="shared" ca="1" si="67"/>
        <v>28</v>
      </c>
      <c r="AB128" s="5">
        <f t="shared" ca="1" si="68"/>
        <v>363</v>
      </c>
      <c r="AC128" s="5">
        <f t="shared" ca="1" si="69"/>
        <v>384</v>
      </c>
      <c r="AD128" s="5">
        <f t="shared" ca="1" si="70"/>
        <v>346</v>
      </c>
      <c r="AE128" s="5">
        <f t="shared" ca="1" si="71"/>
        <v>318</v>
      </c>
      <c r="AF128" s="5">
        <f t="shared" ca="1" si="72"/>
        <v>373</v>
      </c>
      <c r="AG128" s="5">
        <f t="shared" ca="1" si="73"/>
        <v>349</v>
      </c>
      <c r="AH128" s="5">
        <f t="shared" ca="1" si="74"/>
        <v>362</v>
      </c>
      <c r="AI128" s="5">
        <f t="shared" ca="1" si="75"/>
        <v>350</v>
      </c>
      <c r="AJ128" s="5">
        <f t="shared" ca="1" si="76"/>
        <v>317</v>
      </c>
      <c r="AK128" s="5">
        <f t="shared" ca="1" si="77"/>
        <v>376</v>
      </c>
    </row>
    <row r="129" spans="1:37" x14ac:dyDescent="0.3">
      <c r="A129" s="35">
        <f>IF(Замеры!B126=0, " ", Замеры!B126)</f>
        <v>123</v>
      </c>
      <c r="B129" s="45" t="str">
        <f>Замеры!G126</f>
        <v xml:space="preserve">Группа от QF </v>
      </c>
      <c r="C129" s="45" t="str">
        <f>IF(Замеры!L126=0, " ", Замеры!L126)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Замеры!N126</f>
        <v>0</v>
      </c>
      <c r="S129" s="2">
        <f>Замеры!O126</f>
        <v>0</v>
      </c>
      <c r="T129" s="2" t="s">
        <v>73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20</v>
      </c>
      <c r="Z129" s="2">
        <f t="shared" ca="1" si="67"/>
        <v>38</v>
      </c>
      <c r="AA129" s="2">
        <f t="shared" ca="1" si="67"/>
        <v>32</v>
      </c>
      <c r="AB129" s="5">
        <f t="shared" ca="1" si="68"/>
        <v>407</v>
      </c>
      <c r="AC129" s="5">
        <f t="shared" ca="1" si="69"/>
        <v>407</v>
      </c>
      <c r="AD129" s="5">
        <f t="shared" ca="1" si="70"/>
        <v>370</v>
      </c>
      <c r="AE129" s="5">
        <f t="shared" ca="1" si="71"/>
        <v>331</v>
      </c>
      <c r="AF129" s="5">
        <f t="shared" ca="1" si="72"/>
        <v>406</v>
      </c>
      <c r="AG129" s="5">
        <f t="shared" ca="1" si="73"/>
        <v>335</v>
      </c>
      <c r="AH129" s="5">
        <f t="shared" ca="1" si="74"/>
        <v>404</v>
      </c>
      <c r="AI129" s="5">
        <f t="shared" ca="1" si="75"/>
        <v>440</v>
      </c>
      <c r="AJ129" s="5">
        <f t="shared" ca="1" si="76"/>
        <v>331</v>
      </c>
      <c r="AK129" s="5">
        <f t="shared" ca="1" si="77"/>
        <v>363</v>
      </c>
    </row>
    <row r="130" spans="1:37" x14ac:dyDescent="0.3">
      <c r="A130" s="35">
        <f>IF(Замеры!B127=0, " ", Замеры!B127)</f>
        <v>124</v>
      </c>
      <c r="B130" s="45" t="str">
        <f>Замеры!G127</f>
        <v xml:space="preserve">Группа от QF </v>
      </c>
      <c r="C130" s="45" t="str">
        <f>IF(Замеры!L127=0, " ", Замеры!L127)</f>
        <v xml:space="preserve"> 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Замеры!N127</f>
        <v>0</v>
      </c>
      <c r="S130" s="2">
        <f>Замеры!O127</f>
        <v>0</v>
      </c>
      <c r="T130" s="2" t="s">
        <v>73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36</v>
      </c>
      <c r="Z130" s="2">
        <f t="shared" ca="1" si="67"/>
        <v>48</v>
      </c>
      <c r="AA130" s="2">
        <f t="shared" ca="1" si="67"/>
        <v>49</v>
      </c>
      <c r="AB130" s="5">
        <f t="shared" ca="1" si="68"/>
        <v>637</v>
      </c>
      <c r="AC130" s="5">
        <f t="shared" ca="1" si="69"/>
        <v>607</v>
      </c>
      <c r="AD130" s="5">
        <f t="shared" ca="1" si="70"/>
        <v>523</v>
      </c>
      <c r="AE130" s="5">
        <f t="shared" ca="1" si="71"/>
        <v>610</v>
      </c>
      <c r="AF130" s="5">
        <f t="shared" ca="1" si="72"/>
        <v>502</v>
      </c>
      <c r="AG130" s="5">
        <f t="shared" ca="1" si="73"/>
        <v>579</v>
      </c>
      <c r="AH130" s="5">
        <f t="shared" ca="1" si="74"/>
        <v>557</v>
      </c>
      <c r="AI130" s="5">
        <f t="shared" ca="1" si="75"/>
        <v>636</v>
      </c>
      <c r="AJ130" s="5">
        <f t="shared" ca="1" si="76"/>
        <v>507</v>
      </c>
      <c r="AK130" s="5">
        <f t="shared" ca="1" si="77"/>
        <v>590</v>
      </c>
    </row>
    <row r="131" spans="1:37" x14ac:dyDescent="0.3">
      <c r="A131" s="35">
        <f>IF(Замеры!B128=0, " ", Замеры!B128)</f>
        <v>125</v>
      </c>
      <c r="B131" s="45" t="str">
        <f>Замеры!G128</f>
        <v xml:space="preserve">Группа от QF </v>
      </c>
      <c r="C131" s="45" t="str">
        <f>IF(Замеры!L128=0, " ", Замеры!L128)</f>
        <v xml:space="preserve"> 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Замеры!N128</f>
        <v>0</v>
      </c>
      <c r="S131" s="2">
        <f>Замеры!O128</f>
        <v>0</v>
      </c>
      <c r="T131" s="2" t="s">
        <v>73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21</v>
      </c>
      <c r="Z131" s="2">
        <f t="shared" ca="1" si="67"/>
        <v>22</v>
      </c>
      <c r="AA131" s="2">
        <f t="shared" ca="1" si="67"/>
        <v>44</v>
      </c>
      <c r="AB131" s="5">
        <f t="shared" ca="1" si="68"/>
        <v>580</v>
      </c>
      <c r="AC131" s="5">
        <f t="shared" ca="1" si="69"/>
        <v>502</v>
      </c>
      <c r="AD131" s="5">
        <f t="shared" ca="1" si="70"/>
        <v>522</v>
      </c>
      <c r="AE131" s="5">
        <f t="shared" ca="1" si="71"/>
        <v>544</v>
      </c>
      <c r="AF131" s="5">
        <f t="shared" ca="1" si="72"/>
        <v>507</v>
      </c>
      <c r="AG131" s="5">
        <f t="shared" ca="1" si="73"/>
        <v>541</v>
      </c>
      <c r="AH131" s="5">
        <f t="shared" ca="1" si="74"/>
        <v>458</v>
      </c>
      <c r="AI131" s="5">
        <f t="shared" ca="1" si="75"/>
        <v>556</v>
      </c>
      <c r="AJ131" s="5">
        <f t="shared" ca="1" si="76"/>
        <v>585</v>
      </c>
      <c r="AK131" s="5">
        <f t="shared" ca="1" si="77"/>
        <v>484</v>
      </c>
    </row>
    <row r="132" spans="1:37" x14ac:dyDescent="0.3">
      <c r="A132" s="35">
        <f>IF(Замеры!B129=0, " ", Замеры!B129)</f>
        <v>126</v>
      </c>
      <c r="B132" s="45" t="str">
        <f>Замеры!G129</f>
        <v xml:space="preserve">Группа от QF </v>
      </c>
      <c r="C132" s="45" t="str">
        <f>IF(Замеры!L129=0, " ", Замеры!L129)</f>
        <v xml:space="preserve"> 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Замеры!N129</f>
        <v>0</v>
      </c>
      <c r="S132" s="2">
        <f>Замеры!O129</f>
        <v>0</v>
      </c>
      <c r="T132" s="2" t="s">
        <v>73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28</v>
      </c>
      <c r="Z132" s="2">
        <f t="shared" ca="1" si="67"/>
        <v>48</v>
      </c>
      <c r="AA132" s="2">
        <f t="shared" ca="1" si="67"/>
        <v>44</v>
      </c>
      <c r="AB132" s="5">
        <f t="shared" ca="1" si="68"/>
        <v>491</v>
      </c>
      <c r="AC132" s="5">
        <f t="shared" ca="1" si="69"/>
        <v>542</v>
      </c>
      <c r="AD132" s="5">
        <f t="shared" ca="1" si="70"/>
        <v>467</v>
      </c>
      <c r="AE132" s="5">
        <f t="shared" ca="1" si="71"/>
        <v>457</v>
      </c>
      <c r="AF132" s="5">
        <f t="shared" ca="1" si="72"/>
        <v>590</v>
      </c>
      <c r="AG132" s="5">
        <f t="shared" ca="1" si="73"/>
        <v>564</v>
      </c>
      <c r="AH132" s="5">
        <f t="shared" ca="1" si="74"/>
        <v>526</v>
      </c>
      <c r="AI132" s="5">
        <f t="shared" ca="1" si="75"/>
        <v>526</v>
      </c>
      <c r="AJ132" s="5">
        <f t="shared" ca="1" si="76"/>
        <v>526</v>
      </c>
      <c r="AK132" s="5">
        <f t="shared" ca="1" si="77"/>
        <v>496</v>
      </c>
    </row>
    <row r="133" spans="1:37" x14ac:dyDescent="0.3">
      <c r="A133" s="35">
        <f>IF(Замеры!B130=0, " ", Замеры!B130)</f>
        <v>127</v>
      </c>
      <c r="B133" s="45" t="str">
        <f>Замеры!G130</f>
        <v xml:space="preserve">Группа от QF </v>
      </c>
      <c r="C133" s="45" t="str">
        <f>IF(Замеры!L130=0, " ", Замеры!L130)</f>
        <v xml:space="preserve"> 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Замеры!N130</f>
        <v>0</v>
      </c>
      <c r="S133" s="2">
        <f>Замеры!O130</f>
        <v>0</v>
      </c>
      <c r="T133" s="2" t="s">
        <v>73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49</v>
      </c>
      <c r="Z133" s="2">
        <f t="shared" ca="1" si="67"/>
        <v>45</v>
      </c>
      <c r="AA133" s="2">
        <f t="shared" ca="1" si="67"/>
        <v>21</v>
      </c>
      <c r="AB133" s="5">
        <f t="shared" ca="1" si="68"/>
        <v>310</v>
      </c>
      <c r="AC133" s="5">
        <f t="shared" ca="1" si="69"/>
        <v>339</v>
      </c>
      <c r="AD133" s="5">
        <f t="shared" ca="1" si="70"/>
        <v>353</v>
      </c>
      <c r="AE133" s="5">
        <f t="shared" ca="1" si="71"/>
        <v>312</v>
      </c>
      <c r="AF133" s="5">
        <f t="shared" ca="1" si="72"/>
        <v>237</v>
      </c>
      <c r="AG133" s="5">
        <f t="shared" ca="1" si="73"/>
        <v>282</v>
      </c>
      <c r="AH133" s="5">
        <f t="shared" ca="1" si="74"/>
        <v>351</v>
      </c>
      <c r="AI133" s="5">
        <f t="shared" ca="1" si="75"/>
        <v>232</v>
      </c>
      <c r="AJ133" s="5">
        <f t="shared" ca="1" si="76"/>
        <v>285</v>
      </c>
      <c r="AK133" s="5">
        <f t="shared" ca="1" si="77"/>
        <v>333</v>
      </c>
    </row>
    <row r="134" spans="1:37" x14ac:dyDescent="0.3">
      <c r="A134" s="35">
        <f>IF(Замеры!B131=0, " ", Замеры!B131)</f>
        <v>128</v>
      </c>
      <c r="B134" s="45" t="str">
        <f>Замеры!G131</f>
        <v xml:space="preserve">Группа от QF </v>
      </c>
      <c r="C134" s="45" t="str">
        <f>IF(Замеры!L131=0, " ", Замеры!L131)</f>
        <v xml:space="preserve"> 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Замеры!N131</f>
        <v>0</v>
      </c>
      <c r="S134" s="2">
        <f>Замеры!O131</f>
        <v>0</v>
      </c>
      <c r="T134" s="2" t="s">
        <v>73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22</v>
      </c>
      <c r="Z134" s="2">
        <f t="shared" ca="1" si="67"/>
        <v>22</v>
      </c>
      <c r="AA134" s="2">
        <f t="shared" ca="1" si="67"/>
        <v>50</v>
      </c>
      <c r="AB134" s="5">
        <f t="shared" ca="1" si="68"/>
        <v>510</v>
      </c>
      <c r="AC134" s="5">
        <f t="shared" ca="1" si="69"/>
        <v>551</v>
      </c>
      <c r="AD134" s="5">
        <f t="shared" ca="1" si="70"/>
        <v>599</v>
      </c>
      <c r="AE134" s="5">
        <f t="shared" ca="1" si="71"/>
        <v>521</v>
      </c>
      <c r="AF134" s="5">
        <f t="shared" ca="1" si="72"/>
        <v>604</v>
      </c>
      <c r="AG134" s="5">
        <f t="shared" ca="1" si="73"/>
        <v>613</v>
      </c>
      <c r="AH134" s="5">
        <f t="shared" ca="1" si="74"/>
        <v>633</v>
      </c>
      <c r="AI134" s="5">
        <f t="shared" ca="1" si="75"/>
        <v>625</v>
      </c>
      <c r="AJ134" s="5">
        <f t="shared" ca="1" si="76"/>
        <v>546</v>
      </c>
      <c r="AK134" s="5">
        <f t="shared" ca="1" si="77"/>
        <v>625</v>
      </c>
    </row>
    <row r="135" spans="1:37" x14ac:dyDescent="0.3">
      <c r="A135" s="35">
        <f>IF(Замеры!B132=0, " ", Замеры!B132)</f>
        <v>129</v>
      </c>
      <c r="B135" s="45" t="str">
        <f>Замеры!G132</f>
        <v xml:space="preserve">Группа от QF </v>
      </c>
      <c r="C135" s="45" t="str">
        <f>IF(Замеры!L132=0, " ", Замеры!L132)</f>
        <v xml:space="preserve"> 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Замеры!N132</f>
        <v>0</v>
      </c>
      <c r="S135" s="2">
        <f>Замеры!O132</f>
        <v>0</v>
      </c>
      <c r="T135" s="2" t="s">
        <v>73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30</v>
      </c>
      <c r="Z135" s="2">
        <f t="shared" ca="1" si="93"/>
        <v>22</v>
      </c>
      <c r="AA135" s="2">
        <f t="shared" ca="1" si="93"/>
        <v>32</v>
      </c>
      <c r="AB135" s="5">
        <f t="shared" ref="AB135:AB198" ca="1" si="94">RANDBETWEEN(AA135*10+5,AA135*10+150)</f>
        <v>448</v>
      </c>
      <c r="AC135" s="5">
        <f t="shared" ref="AC135:AC198" ca="1" si="95">RANDBETWEEN(AA135*10+5,AA135*10+150)</f>
        <v>418</v>
      </c>
      <c r="AD135" s="5">
        <f t="shared" ref="AD135:AD198" ca="1" si="96">RANDBETWEEN(AA135*10+5,AA135*10+150)</f>
        <v>451</v>
      </c>
      <c r="AE135" s="5">
        <f t="shared" ref="AE135:AE198" ca="1" si="97">RANDBETWEEN(AA135*10+5,AA135*10+150)</f>
        <v>363</v>
      </c>
      <c r="AF135" s="5">
        <f t="shared" ref="AF135:AF198" ca="1" si="98">RANDBETWEEN(AA135*10+5,AA135*10+150)</f>
        <v>329</v>
      </c>
      <c r="AG135" s="5">
        <f t="shared" ref="AG135:AG198" ca="1" si="99">RANDBETWEEN(AA135*10+5,AA135*10+150)</f>
        <v>396</v>
      </c>
      <c r="AH135" s="5">
        <f t="shared" ref="AH135:AH198" ca="1" si="100">RANDBETWEEN(AA135*10+5,AA135*10+150)</f>
        <v>339</v>
      </c>
      <c r="AI135" s="5">
        <f t="shared" ref="AI135:AI198" ca="1" si="101">RANDBETWEEN(AA135*10+5,AA135*10+150)</f>
        <v>388</v>
      </c>
      <c r="AJ135" s="5">
        <f t="shared" ref="AJ135:AJ198" ca="1" si="102">RANDBETWEEN(AA135*10+5,AA135*10+150)</f>
        <v>402</v>
      </c>
      <c r="AK135" s="5">
        <f t="shared" ref="AK135:AK198" ca="1" si="103">RANDBETWEEN(AA135*10+5,AA135*10+150)</f>
        <v>409</v>
      </c>
    </row>
    <row r="136" spans="1:37" x14ac:dyDescent="0.3">
      <c r="A136" s="35">
        <f>IF(Замеры!B133=0, " ", Замеры!B133)</f>
        <v>130</v>
      </c>
      <c r="B136" s="45" t="str">
        <f>Замеры!G133</f>
        <v xml:space="preserve">Группа от QF </v>
      </c>
      <c r="C136" s="45" t="str">
        <f>IF(Замеры!L133=0, " ", Замеры!L133)</f>
        <v xml:space="preserve"> 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Замеры!N133</f>
        <v>0</v>
      </c>
      <c r="S136" s="2">
        <f>Замеры!O133</f>
        <v>0</v>
      </c>
      <c r="T136" s="2" t="s">
        <v>73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49</v>
      </c>
      <c r="Z136" s="2">
        <f t="shared" ca="1" si="93"/>
        <v>21</v>
      </c>
      <c r="AA136" s="2">
        <f t="shared" ca="1" si="93"/>
        <v>30</v>
      </c>
      <c r="AB136" s="5">
        <f t="shared" ca="1" si="94"/>
        <v>411</v>
      </c>
      <c r="AC136" s="5">
        <f t="shared" ca="1" si="95"/>
        <v>310</v>
      </c>
      <c r="AD136" s="5">
        <f t="shared" ca="1" si="96"/>
        <v>388</v>
      </c>
      <c r="AE136" s="5">
        <f t="shared" ca="1" si="97"/>
        <v>339</v>
      </c>
      <c r="AF136" s="5">
        <f t="shared" ca="1" si="98"/>
        <v>328</v>
      </c>
      <c r="AG136" s="5">
        <f t="shared" ca="1" si="99"/>
        <v>387</v>
      </c>
      <c r="AH136" s="5">
        <f t="shared" ca="1" si="100"/>
        <v>357</v>
      </c>
      <c r="AI136" s="5">
        <f t="shared" ca="1" si="101"/>
        <v>430</v>
      </c>
      <c r="AJ136" s="5">
        <f t="shared" ca="1" si="102"/>
        <v>317</v>
      </c>
      <c r="AK136" s="5">
        <f t="shared" ca="1" si="103"/>
        <v>385</v>
      </c>
    </row>
    <row r="137" spans="1:37" x14ac:dyDescent="0.3">
      <c r="A137" s="35">
        <f>IF(Замеры!B134=0, " ", Замеры!B134)</f>
        <v>131</v>
      </c>
      <c r="B137" s="45" t="str">
        <f>Замеры!G134</f>
        <v xml:space="preserve">Группа от QF </v>
      </c>
      <c r="C137" s="45" t="str">
        <f>IF(Замеры!L134=0, " ", Замеры!L134)</f>
        <v xml:space="preserve"> 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Замеры!N134</f>
        <v>0</v>
      </c>
      <c r="S137" s="2">
        <f>Замеры!O134</f>
        <v>0</v>
      </c>
      <c r="T137" s="2" t="s">
        <v>73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37</v>
      </c>
      <c r="Z137" s="2">
        <f t="shared" ca="1" si="93"/>
        <v>49</v>
      </c>
      <c r="AA137" s="2">
        <f t="shared" ca="1" si="93"/>
        <v>30</v>
      </c>
      <c r="AB137" s="5">
        <f t="shared" ca="1" si="94"/>
        <v>335</v>
      </c>
      <c r="AC137" s="5">
        <f t="shared" ca="1" si="95"/>
        <v>442</v>
      </c>
      <c r="AD137" s="5">
        <f t="shared" ca="1" si="96"/>
        <v>338</v>
      </c>
      <c r="AE137" s="5">
        <f t="shared" ca="1" si="97"/>
        <v>344</v>
      </c>
      <c r="AF137" s="5">
        <f t="shared" ca="1" si="98"/>
        <v>308</v>
      </c>
      <c r="AG137" s="5">
        <f t="shared" ca="1" si="99"/>
        <v>448</v>
      </c>
      <c r="AH137" s="5">
        <f t="shared" ca="1" si="100"/>
        <v>420</v>
      </c>
      <c r="AI137" s="5">
        <f t="shared" ca="1" si="101"/>
        <v>336</v>
      </c>
      <c r="AJ137" s="5">
        <f t="shared" ca="1" si="102"/>
        <v>410</v>
      </c>
      <c r="AK137" s="5">
        <f t="shared" ca="1" si="103"/>
        <v>445</v>
      </c>
    </row>
    <row r="138" spans="1:37" x14ac:dyDescent="0.3">
      <c r="A138" s="35">
        <f>IF(Замеры!B135=0, " ", Замеры!B135)</f>
        <v>132</v>
      </c>
      <c r="B138" s="45" t="str">
        <f>Замеры!G135</f>
        <v xml:space="preserve">Группа от QF </v>
      </c>
      <c r="C138" s="45" t="str">
        <f>IF(Замеры!L135=0, " ", Замеры!L135)</f>
        <v xml:space="preserve"> 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Замеры!N135</f>
        <v>0</v>
      </c>
      <c r="S138" s="2">
        <f>Замеры!O135</f>
        <v>0</v>
      </c>
      <c r="T138" s="2" t="s">
        <v>73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39</v>
      </c>
      <c r="Z138" s="2">
        <f t="shared" ca="1" si="93"/>
        <v>36</v>
      </c>
      <c r="AA138" s="2">
        <f t="shared" ca="1" si="93"/>
        <v>34</v>
      </c>
      <c r="AB138" s="5">
        <f t="shared" ca="1" si="94"/>
        <v>449</v>
      </c>
      <c r="AC138" s="5">
        <f t="shared" ca="1" si="95"/>
        <v>409</v>
      </c>
      <c r="AD138" s="5">
        <f t="shared" ca="1" si="96"/>
        <v>351</v>
      </c>
      <c r="AE138" s="5">
        <f t="shared" ca="1" si="97"/>
        <v>403</v>
      </c>
      <c r="AF138" s="5">
        <f t="shared" ca="1" si="98"/>
        <v>406</v>
      </c>
      <c r="AG138" s="5">
        <f t="shared" ca="1" si="99"/>
        <v>375</v>
      </c>
      <c r="AH138" s="5">
        <f t="shared" ca="1" si="100"/>
        <v>441</v>
      </c>
      <c r="AI138" s="5">
        <f t="shared" ca="1" si="101"/>
        <v>404</v>
      </c>
      <c r="AJ138" s="5">
        <f t="shared" ca="1" si="102"/>
        <v>479</v>
      </c>
      <c r="AK138" s="5">
        <f t="shared" ca="1" si="103"/>
        <v>471</v>
      </c>
    </row>
    <row r="139" spans="1:37" x14ac:dyDescent="0.3">
      <c r="A139" s="35">
        <f>IF(Замеры!B136=0, " ", Замеры!B136)</f>
        <v>133</v>
      </c>
      <c r="B139" s="45" t="str">
        <f>Замеры!G136</f>
        <v xml:space="preserve">Группа от QF </v>
      </c>
      <c r="C139" s="45" t="str">
        <f>IF(Замеры!L136=0, " ", Замеры!L136)</f>
        <v xml:space="preserve"> 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Замеры!N136</f>
        <v>0</v>
      </c>
      <c r="S139" s="2">
        <f>Замеры!O136</f>
        <v>0</v>
      </c>
      <c r="T139" s="2" t="s">
        <v>73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26</v>
      </c>
      <c r="Z139" s="2">
        <f t="shared" ca="1" si="93"/>
        <v>30</v>
      </c>
      <c r="AA139" s="2">
        <f t="shared" ca="1" si="93"/>
        <v>45</v>
      </c>
      <c r="AB139" s="5">
        <f t="shared" ca="1" si="94"/>
        <v>487</v>
      </c>
      <c r="AC139" s="5">
        <f t="shared" ca="1" si="95"/>
        <v>541</v>
      </c>
      <c r="AD139" s="5">
        <f t="shared" ca="1" si="96"/>
        <v>469</v>
      </c>
      <c r="AE139" s="5">
        <f t="shared" ca="1" si="97"/>
        <v>508</v>
      </c>
      <c r="AF139" s="5">
        <f t="shared" ca="1" si="98"/>
        <v>512</v>
      </c>
      <c r="AG139" s="5">
        <f t="shared" ca="1" si="99"/>
        <v>484</v>
      </c>
      <c r="AH139" s="5">
        <f t="shared" ca="1" si="100"/>
        <v>464</v>
      </c>
      <c r="AI139" s="5">
        <f t="shared" ca="1" si="101"/>
        <v>478</v>
      </c>
      <c r="AJ139" s="5">
        <f t="shared" ca="1" si="102"/>
        <v>478</v>
      </c>
      <c r="AK139" s="5">
        <f t="shared" ca="1" si="103"/>
        <v>549</v>
      </c>
    </row>
    <row r="140" spans="1:37" x14ac:dyDescent="0.3">
      <c r="A140" s="35">
        <f>IF(Замеры!B137=0, " ", Замеры!B137)</f>
        <v>134</v>
      </c>
      <c r="B140" s="45" t="str">
        <f>Замеры!G137</f>
        <v xml:space="preserve">Группа от QF </v>
      </c>
      <c r="C140" s="45" t="str">
        <f>IF(Замеры!L137=0, " ", Замеры!L137)</f>
        <v xml:space="preserve"> 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Замеры!N137</f>
        <v>0</v>
      </c>
      <c r="S140" s="2">
        <f>Замеры!O137</f>
        <v>0</v>
      </c>
      <c r="T140" s="2" t="s">
        <v>73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32</v>
      </c>
      <c r="Z140" s="2">
        <f t="shared" ca="1" si="93"/>
        <v>43</v>
      </c>
      <c r="AA140" s="2">
        <f t="shared" ca="1" si="93"/>
        <v>32</v>
      </c>
      <c r="AB140" s="5">
        <f t="shared" ca="1" si="94"/>
        <v>345</v>
      </c>
      <c r="AC140" s="5">
        <f t="shared" ca="1" si="95"/>
        <v>338</v>
      </c>
      <c r="AD140" s="5">
        <f t="shared" ca="1" si="96"/>
        <v>348</v>
      </c>
      <c r="AE140" s="5">
        <f t="shared" ca="1" si="97"/>
        <v>416</v>
      </c>
      <c r="AF140" s="5">
        <f t="shared" ca="1" si="98"/>
        <v>333</v>
      </c>
      <c r="AG140" s="5">
        <f t="shared" ca="1" si="99"/>
        <v>414</v>
      </c>
      <c r="AH140" s="5">
        <f t="shared" ca="1" si="100"/>
        <v>351</v>
      </c>
      <c r="AI140" s="5">
        <f t="shared" ca="1" si="101"/>
        <v>357</v>
      </c>
      <c r="AJ140" s="5">
        <f t="shared" ca="1" si="102"/>
        <v>393</v>
      </c>
      <c r="AK140" s="5">
        <f t="shared" ca="1" si="103"/>
        <v>325</v>
      </c>
    </row>
    <row r="141" spans="1:37" x14ac:dyDescent="0.3">
      <c r="A141" s="35">
        <f>IF(Замеры!B138=0, " ", Замеры!B138)</f>
        <v>135</v>
      </c>
      <c r="B141" s="45" t="str">
        <f>Замеры!G138</f>
        <v xml:space="preserve">Группа от QF </v>
      </c>
      <c r="C141" s="45" t="str">
        <f>IF(Замеры!L138=0, " ", Замеры!L138)</f>
        <v xml:space="preserve"> 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Замеры!N138</f>
        <v>0</v>
      </c>
      <c r="S141" s="2">
        <f>Замеры!O138</f>
        <v>0</v>
      </c>
      <c r="T141" s="2" t="s">
        <v>73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33</v>
      </c>
      <c r="Z141" s="2">
        <f t="shared" ca="1" si="93"/>
        <v>25</v>
      </c>
      <c r="AA141" s="2">
        <f t="shared" ca="1" si="93"/>
        <v>42</v>
      </c>
      <c r="AB141" s="5">
        <f t="shared" ca="1" si="94"/>
        <v>568</v>
      </c>
      <c r="AC141" s="5">
        <f t="shared" ca="1" si="95"/>
        <v>565</v>
      </c>
      <c r="AD141" s="5">
        <f t="shared" ca="1" si="96"/>
        <v>563</v>
      </c>
      <c r="AE141" s="5">
        <f t="shared" ca="1" si="97"/>
        <v>480</v>
      </c>
      <c r="AF141" s="5">
        <f t="shared" ca="1" si="98"/>
        <v>524</v>
      </c>
      <c r="AG141" s="5">
        <f t="shared" ca="1" si="99"/>
        <v>494</v>
      </c>
      <c r="AH141" s="5">
        <f t="shared" ca="1" si="100"/>
        <v>531</v>
      </c>
      <c r="AI141" s="5">
        <f t="shared" ca="1" si="101"/>
        <v>536</v>
      </c>
      <c r="AJ141" s="5">
        <f t="shared" ca="1" si="102"/>
        <v>498</v>
      </c>
      <c r="AK141" s="5">
        <f t="shared" ca="1" si="103"/>
        <v>481</v>
      </c>
    </row>
    <row r="142" spans="1:37" x14ac:dyDescent="0.3">
      <c r="A142" s="35">
        <f>IF(Замеры!B139=0, " ", Замеры!B139)</f>
        <v>136</v>
      </c>
      <c r="B142" s="45" t="str">
        <f>Замеры!G139</f>
        <v xml:space="preserve">Группа от QF </v>
      </c>
      <c r="C142" s="45" t="str">
        <f>IF(Замеры!L139=0, " ", Замеры!L139)</f>
        <v xml:space="preserve"> 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Замеры!N139</f>
        <v>0</v>
      </c>
      <c r="S142" s="2">
        <f>Замеры!O139</f>
        <v>0</v>
      </c>
      <c r="T142" s="2" t="s">
        <v>73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50</v>
      </c>
      <c r="Z142" s="2">
        <f t="shared" ca="1" si="93"/>
        <v>36</v>
      </c>
      <c r="AA142" s="2">
        <f t="shared" ca="1" si="93"/>
        <v>47</v>
      </c>
      <c r="AB142" s="5">
        <f t="shared" ca="1" si="94"/>
        <v>480</v>
      </c>
      <c r="AC142" s="5">
        <f t="shared" ca="1" si="95"/>
        <v>503</v>
      </c>
      <c r="AD142" s="5">
        <f t="shared" ca="1" si="96"/>
        <v>612</v>
      </c>
      <c r="AE142" s="5">
        <f t="shared" ca="1" si="97"/>
        <v>500</v>
      </c>
      <c r="AF142" s="5">
        <f t="shared" ca="1" si="98"/>
        <v>573</v>
      </c>
      <c r="AG142" s="5">
        <f t="shared" ca="1" si="99"/>
        <v>501</v>
      </c>
      <c r="AH142" s="5">
        <f t="shared" ca="1" si="100"/>
        <v>534</v>
      </c>
      <c r="AI142" s="5">
        <f t="shared" ca="1" si="101"/>
        <v>571</v>
      </c>
      <c r="AJ142" s="5">
        <f t="shared" ca="1" si="102"/>
        <v>605</v>
      </c>
      <c r="AK142" s="5">
        <f t="shared" ca="1" si="103"/>
        <v>583</v>
      </c>
    </row>
    <row r="143" spans="1:37" x14ac:dyDescent="0.3">
      <c r="A143" s="35">
        <f>IF(Замеры!B140=0, " ", Замеры!B140)</f>
        <v>137</v>
      </c>
      <c r="B143" s="45" t="str">
        <f>Замеры!G140</f>
        <v xml:space="preserve">Группа от QF </v>
      </c>
      <c r="C143" s="45" t="str">
        <f>IF(Замеры!L140=0, " ", Замеры!L140)</f>
        <v xml:space="preserve"> 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Замеры!N140</f>
        <v>0</v>
      </c>
      <c r="S143" s="2">
        <f>Замеры!O140</f>
        <v>0</v>
      </c>
      <c r="T143" s="2" t="s">
        <v>73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31</v>
      </c>
      <c r="Z143" s="2">
        <f t="shared" ca="1" si="93"/>
        <v>34</v>
      </c>
      <c r="AA143" s="2">
        <f t="shared" ca="1" si="93"/>
        <v>49</v>
      </c>
      <c r="AB143" s="5">
        <f t="shared" ca="1" si="94"/>
        <v>619</v>
      </c>
      <c r="AC143" s="5">
        <f t="shared" ca="1" si="95"/>
        <v>552</v>
      </c>
      <c r="AD143" s="5">
        <f t="shared" ca="1" si="96"/>
        <v>497</v>
      </c>
      <c r="AE143" s="5">
        <f t="shared" ca="1" si="97"/>
        <v>627</v>
      </c>
      <c r="AF143" s="5">
        <f t="shared" ca="1" si="98"/>
        <v>525</v>
      </c>
      <c r="AG143" s="5">
        <f t="shared" ca="1" si="99"/>
        <v>562</v>
      </c>
      <c r="AH143" s="5">
        <f t="shared" ca="1" si="100"/>
        <v>588</v>
      </c>
      <c r="AI143" s="5">
        <f t="shared" ca="1" si="101"/>
        <v>604</v>
      </c>
      <c r="AJ143" s="5">
        <f t="shared" ca="1" si="102"/>
        <v>517</v>
      </c>
      <c r="AK143" s="5">
        <f t="shared" ca="1" si="103"/>
        <v>607</v>
      </c>
    </row>
    <row r="144" spans="1:37" x14ac:dyDescent="0.3">
      <c r="A144" s="35">
        <f>IF(Замеры!B141=0, " ", Замеры!B141)</f>
        <v>138</v>
      </c>
      <c r="B144" s="45" t="str">
        <f>Замеры!G141</f>
        <v xml:space="preserve">Группа от QF </v>
      </c>
      <c r="C144" s="45" t="str">
        <f>IF(Замеры!L141=0, " ", Замеры!L141)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Замеры!N141</f>
        <v>0</v>
      </c>
      <c r="S144" s="2">
        <f>Замеры!O141</f>
        <v>0</v>
      </c>
      <c r="T144" s="2" t="s">
        <v>73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21</v>
      </c>
      <c r="Z144" s="2">
        <f t="shared" ca="1" si="93"/>
        <v>31</v>
      </c>
      <c r="AA144" s="2">
        <f t="shared" ca="1" si="93"/>
        <v>39</v>
      </c>
      <c r="AB144" s="5">
        <f t="shared" ca="1" si="94"/>
        <v>459</v>
      </c>
      <c r="AC144" s="5">
        <f t="shared" ca="1" si="95"/>
        <v>504</v>
      </c>
      <c r="AD144" s="5">
        <f t="shared" ca="1" si="96"/>
        <v>418</v>
      </c>
      <c r="AE144" s="5">
        <f t="shared" ca="1" si="97"/>
        <v>485</v>
      </c>
      <c r="AF144" s="5">
        <f t="shared" ca="1" si="98"/>
        <v>434</v>
      </c>
      <c r="AG144" s="5">
        <f t="shared" ca="1" si="99"/>
        <v>486</v>
      </c>
      <c r="AH144" s="5">
        <f t="shared" ca="1" si="100"/>
        <v>518</v>
      </c>
      <c r="AI144" s="5">
        <f t="shared" ca="1" si="101"/>
        <v>500</v>
      </c>
      <c r="AJ144" s="5">
        <f t="shared" ca="1" si="102"/>
        <v>511</v>
      </c>
      <c r="AK144" s="5">
        <f t="shared" ca="1" si="103"/>
        <v>420</v>
      </c>
    </row>
    <row r="145" spans="1:37" x14ac:dyDescent="0.3">
      <c r="A145" s="35">
        <f>IF(Замеры!B142=0, " ", Замеры!B142)</f>
        <v>139</v>
      </c>
      <c r="B145" s="45" t="str">
        <f>Замеры!G142</f>
        <v xml:space="preserve">Группа от QF </v>
      </c>
      <c r="C145" s="45" t="str">
        <f>IF(Замеры!L142=0, " ", Замеры!L142)</f>
        <v xml:space="preserve"> 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Замеры!N142</f>
        <v>0</v>
      </c>
      <c r="S145" s="2">
        <f>Замеры!O142</f>
        <v>0</v>
      </c>
      <c r="T145" s="2" t="s">
        <v>73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20</v>
      </c>
      <c r="Z145" s="2">
        <f t="shared" ca="1" si="93"/>
        <v>27</v>
      </c>
      <c r="AA145" s="2">
        <f t="shared" ca="1" si="93"/>
        <v>22</v>
      </c>
      <c r="AB145" s="5">
        <f t="shared" ca="1" si="94"/>
        <v>273</v>
      </c>
      <c r="AC145" s="5">
        <f t="shared" ca="1" si="95"/>
        <v>360</v>
      </c>
      <c r="AD145" s="5">
        <f t="shared" ca="1" si="96"/>
        <v>350</v>
      </c>
      <c r="AE145" s="5">
        <f t="shared" ca="1" si="97"/>
        <v>257</v>
      </c>
      <c r="AF145" s="5">
        <f t="shared" ca="1" si="98"/>
        <v>349</v>
      </c>
      <c r="AG145" s="5">
        <f t="shared" ca="1" si="99"/>
        <v>263</v>
      </c>
      <c r="AH145" s="5">
        <f t="shared" ca="1" si="100"/>
        <v>347</v>
      </c>
      <c r="AI145" s="5">
        <f t="shared" ca="1" si="101"/>
        <v>332</v>
      </c>
      <c r="AJ145" s="5">
        <f t="shared" ca="1" si="102"/>
        <v>328</v>
      </c>
      <c r="AK145" s="5">
        <f t="shared" ca="1" si="103"/>
        <v>306</v>
      </c>
    </row>
    <row r="146" spans="1:37" x14ac:dyDescent="0.3">
      <c r="A146" s="35">
        <f>IF(Замеры!B143=0, " ", Замеры!B143)</f>
        <v>140</v>
      </c>
      <c r="B146" s="45" t="str">
        <f>Замеры!G143</f>
        <v xml:space="preserve">Группа от QF </v>
      </c>
      <c r="C146" s="45" t="str">
        <f>IF(Замеры!L143=0, " ", Замеры!L143)</f>
        <v xml:space="preserve"> </v>
      </c>
      <c r="D146" s="69" t="str">
        <f t="shared" si="104"/>
        <v xml:space="preserve"> </v>
      </c>
      <c r="E146" s="69" t="str">
        <f t="shared" si="105"/>
        <v xml:space="preserve"> 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>
        <f>Замеры!N143</f>
        <v>0</v>
      </c>
      <c r="S146" s="2">
        <f>Замеры!O143</f>
        <v>0</v>
      </c>
      <c r="T146" s="2" t="s">
        <v>73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49</v>
      </c>
      <c r="Z146" s="2">
        <f t="shared" ca="1" si="93"/>
        <v>23</v>
      </c>
      <c r="AA146" s="2">
        <f t="shared" ca="1" si="93"/>
        <v>41</v>
      </c>
      <c r="AB146" s="5">
        <f t="shared" ca="1" si="94"/>
        <v>474</v>
      </c>
      <c r="AC146" s="5">
        <f t="shared" ca="1" si="95"/>
        <v>449</v>
      </c>
      <c r="AD146" s="5">
        <f t="shared" ca="1" si="96"/>
        <v>541</v>
      </c>
      <c r="AE146" s="5">
        <f t="shared" ca="1" si="97"/>
        <v>493</v>
      </c>
      <c r="AF146" s="5">
        <f t="shared" ca="1" si="98"/>
        <v>545</v>
      </c>
      <c r="AG146" s="5">
        <f t="shared" ca="1" si="99"/>
        <v>512</v>
      </c>
      <c r="AH146" s="5">
        <f t="shared" ca="1" si="100"/>
        <v>541</v>
      </c>
      <c r="AI146" s="5">
        <f t="shared" ca="1" si="101"/>
        <v>469</v>
      </c>
      <c r="AJ146" s="5">
        <f t="shared" ca="1" si="102"/>
        <v>425</v>
      </c>
      <c r="AK146" s="5">
        <f t="shared" ca="1" si="103"/>
        <v>535</v>
      </c>
    </row>
    <row r="147" spans="1:37" x14ac:dyDescent="0.3">
      <c r="A147" s="35">
        <f>IF(Замеры!B144=0, " ", Замеры!B144)</f>
        <v>141</v>
      </c>
      <c r="B147" s="45" t="str">
        <f>Замеры!G144</f>
        <v xml:space="preserve">Группа от QF </v>
      </c>
      <c r="C147" s="45" t="str">
        <f>IF(Замеры!L144=0, " ", Замеры!L144)</f>
        <v xml:space="preserve"> </v>
      </c>
      <c r="D147" s="69" t="str">
        <f t="shared" si="104"/>
        <v xml:space="preserve"> </v>
      </c>
      <c r="E147" s="69" t="str">
        <f t="shared" si="105"/>
        <v xml:space="preserve"> 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>
        <f>Замеры!N144</f>
        <v>0</v>
      </c>
      <c r="S147" s="2">
        <f>Замеры!O144</f>
        <v>0</v>
      </c>
      <c r="T147" s="2" t="s">
        <v>73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38</v>
      </c>
      <c r="Z147" s="2">
        <f t="shared" ca="1" si="93"/>
        <v>22</v>
      </c>
      <c r="AA147" s="2">
        <f t="shared" ca="1" si="93"/>
        <v>44</v>
      </c>
      <c r="AB147" s="5">
        <f t="shared" ca="1" si="94"/>
        <v>464</v>
      </c>
      <c r="AC147" s="5">
        <f t="shared" ca="1" si="95"/>
        <v>569</v>
      </c>
      <c r="AD147" s="5">
        <f t="shared" ca="1" si="96"/>
        <v>508</v>
      </c>
      <c r="AE147" s="5">
        <f t="shared" ca="1" si="97"/>
        <v>454</v>
      </c>
      <c r="AF147" s="5">
        <f t="shared" ca="1" si="98"/>
        <v>573</v>
      </c>
      <c r="AG147" s="5">
        <f t="shared" ca="1" si="99"/>
        <v>527</v>
      </c>
      <c r="AH147" s="5">
        <f t="shared" ca="1" si="100"/>
        <v>451</v>
      </c>
      <c r="AI147" s="5">
        <f t="shared" ca="1" si="101"/>
        <v>509</v>
      </c>
      <c r="AJ147" s="5">
        <f t="shared" ca="1" si="102"/>
        <v>519</v>
      </c>
      <c r="AK147" s="5">
        <f t="shared" ca="1" si="103"/>
        <v>564</v>
      </c>
    </row>
    <row r="148" spans="1:37" x14ac:dyDescent="0.3">
      <c r="A148" s="35">
        <f>IF(Замеры!B145=0, " ", Замеры!B145)</f>
        <v>142</v>
      </c>
      <c r="B148" s="45" t="str">
        <f>Замеры!G145</f>
        <v xml:space="preserve">Группа от QF </v>
      </c>
      <c r="C148" s="45" t="str">
        <f>IF(Замеры!L145=0, " ", Замеры!L145)</f>
        <v xml:space="preserve"> </v>
      </c>
      <c r="D148" s="69" t="str">
        <f t="shared" si="104"/>
        <v xml:space="preserve"> </v>
      </c>
      <c r="E148" s="69" t="str">
        <f t="shared" si="105"/>
        <v xml:space="preserve"> 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>
        <f>Замеры!N145</f>
        <v>0</v>
      </c>
      <c r="S148" s="2">
        <f>Замеры!O145</f>
        <v>0</v>
      </c>
      <c r="T148" s="2" t="s">
        <v>73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27</v>
      </c>
      <c r="Z148" s="2">
        <f t="shared" ca="1" si="93"/>
        <v>33</v>
      </c>
      <c r="AA148" s="2">
        <f t="shared" ca="1" si="93"/>
        <v>21</v>
      </c>
      <c r="AB148" s="5">
        <f t="shared" ca="1" si="94"/>
        <v>239</v>
      </c>
      <c r="AC148" s="5">
        <f t="shared" ca="1" si="95"/>
        <v>215</v>
      </c>
      <c r="AD148" s="5">
        <f t="shared" ca="1" si="96"/>
        <v>338</v>
      </c>
      <c r="AE148" s="5">
        <f t="shared" ca="1" si="97"/>
        <v>223</v>
      </c>
      <c r="AF148" s="5">
        <f t="shared" ca="1" si="98"/>
        <v>258</v>
      </c>
      <c r="AG148" s="5">
        <f t="shared" ca="1" si="99"/>
        <v>238</v>
      </c>
      <c r="AH148" s="5">
        <f t="shared" ca="1" si="100"/>
        <v>244</v>
      </c>
      <c r="AI148" s="5">
        <f t="shared" ca="1" si="101"/>
        <v>342</v>
      </c>
      <c r="AJ148" s="5">
        <f t="shared" ca="1" si="102"/>
        <v>301</v>
      </c>
      <c r="AK148" s="5">
        <f t="shared" ca="1" si="103"/>
        <v>228</v>
      </c>
    </row>
    <row r="149" spans="1:37" x14ac:dyDescent="0.3">
      <c r="A149" s="35">
        <f>IF(Замеры!B146=0, " ", Замеры!B146)</f>
        <v>143</v>
      </c>
      <c r="B149" s="45" t="str">
        <f>Замеры!G146</f>
        <v xml:space="preserve">Группа от QF </v>
      </c>
      <c r="C149" s="45" t="str">
        <f>IF(Замеры!L146=0, " ", Замеры!L146)</f>
        <v xml:space="preserve"> </v>
      </c>
      <c r="D149" s="69" t="str">
        <f t="shared" si="104"/>
        <v xml:space="preserve"> </v>
      </c>
      <c r="E149" s="69" t="str">
        <f t="shared" si="105"/>
        <v xml:space="preserve"> 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>
        <f>Замеры!N146</f>
        <v>0</v>
      </c>
      <c r="S149" s="2">
        <f>Замеры!O146</f>
        <v>0</v>
      </c>
      <c r="T149" s="2" t="s">
        <v>73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22</v>
      </c>
      <c r="Z149" s="2">
        <f t="shared" ca="1" si="93"/>
        <v>27</v>
      </c>
      <c r="AA149" s="2">
        <f t="shared" ca="1" si="93"/>
        <v>29</v>
      </c>
      <c r="AB149" s="5">
        <f t="shared" ca="1" si="94"/>
        <v>354</v>
      </c>
      <c r="AC149" s="5">
        <f t="shared" ca="1" si="95"/>
        <v>339</v>
      </c>
      <c r="AD149" s="5">
        <f t="shared" ca="1" si="96"/>
        <v>411</v>
      </c>
      <c r="AE149" s="5">
        <f t="shared" ca="1" si="97"/>
        <v>389</v>
      </c>
      <c r="AF149" s="5">
        <f t="shared" ca="1" si="98"/>
        <v>342</v>
      </c>
      <c r="AG149" s="5">
        <f t="shared" ca="1" si="99"/>
        <v>307</v>
      </c>
      <c r="AH149" s="5">
        <f t="shared" ca="1" si="100"/>
        <v>352</v>
      </c>
      <c r="AI149" s="5">
        <f t="shared" ca="1" si="101"/>
        <v>433</v>
      </c>
      <c r="AJ149" s="5">
        <f t="shared" ca="1" si="102"/>
        <v>304</v>
      </c>
      <c r="AK149" s="5">
        <f t="shared" ca="1" si="103"/>
        <v>334</v>
      </c>
    </row>
    <row r="150" spans="1:37" x14ac:dyDescent="0.3">
      <c r="A150" s="35">
        <f>IF(Замеры!B147=0, " ", Замеры!B147)</f>
        <v>144</v>
      </c>
      <c r="B150" s="45" t="str">
        <f>Замеры!G147</f>
        <v xml:space="preserve">Группа от QF </v>
      </c>
      <c r="C150" s="45" t="str">
        <f>IF(Замеры!L147=0, " ", Замеры!L147)</f>
        <v xml:space="preserve"> </v>
      </c>
      <c r="D150" s="69" t="str">
        <f t="shared" si="104"/>
        <v xml:space="preserve"> </v>
      </c>
      <c r="E150" s="69" t="str">
        <f t="shared" si="105"/>
        <v xml:space="preserve"> 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>
        <f>Замеры!N147</f>
        <v>0</v>
      </c>
      <c r="S150" s="2">
        <f>Замеры!O147</f>
        <v>0</v>
      </c>
      <c r="T150" s="2" t="s">
        <v>73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22</v>
      </c>
      <c r="Z150" s="2">
        <f t="shared" ca="1" si="93"/>
        <v>26</v>
      </c>
      <c r="AA150" s="2">
        <f t="shared" ca="1" si="93"/>
        <v>24</v>
      </c>
      <c r="AB150" s="5">
        <f t="shared" ca="1" si="94"/>
        <v>280</v>
      </c>
      <c r="AC150" s="5">
        <f t="shared" ca="1" si="95"/>
        <v>336</v>
      </c>
      <c r="AD150" s="5">
        <f t="shared" ca="1" si="96"/>
        <v>269</v>
      </c>
      <c r="AE150" s="5">
        <f t="shared" ca="1" si="97"/>
        <v>349</v>
      </c>
      <c r="AF150" s="5">
        <f t="shared" ca="1" si="98"/>
        <v>328</v>
      </c>
      <c r="AG150" s="5">
        <f t="shared" ca="1" si="99"/>
        <v>306</v>
      </c>
      <c r="AH150" s="5">
        <f t="shared" ca="1" si="100"/>
        <v>364</v>
      </c>
      <c r="AI150" s="5">
        <f t="shared" ca="1" si="101"/>
        <v>265</v>
      </c>
      <c r="AJ150" s="5">
        <f t="shared" ca="1" si="102"/>
        <v>342</v>
      </c>
      <c r="AK150" s="5">
        <f t="shared" ca="1" si="103"/>
        <v>324</v>
      </c>
    </row>
    <row r="151" spans="1:37" x14ac:dyDescent="0.3">
      <c r="A151" s="35">
        <f>IF(Замеры!B148=0, " ", Замеры!B148)</f>
        <v>145</v>
      </c>
      <c r="B151" s="45" t="str">
        <f>Замеры!G148</f>
        <v xml:space="preserve">Группа от QF </v>
      </c>
      <c r="C151" s="45" t="str">
        <f>IF(Замеры!L148=0, " ", Замеры!L148)</f>
        <v xml:space="preserve"> </v>
      </c>
      <c r="D151" s="69" t="str">
        <f t="shared" si="104"/>
        <v xml:space="preserve"> </v>
      </c>
      <c r="E151" s="69" t="str">
        <f t="shared" si="105"/>
        <v xml:space="preserve"> 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>
        <f>Замеры!N148</f>
        <v>0</v>
      </c>
      <c r="S151" s="2">
        <f>Замеры!O148</f>
        <v>0</v>
      </c>
      <c r="T151" s="2" t="s">
        <v>73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35</v>
      </c>
      <c r="Z151" s="2">
        <f t="shared" ca="1" si="93"/>
        <v>20</v>
      </c>
      <c r="AA151" s="2">
        <f t="shared" ca="1" si="93"/>
        <v>28</v>
      </c>
      <c r="AB151" s="5">
        <f t="shared" ca="1" si="94"/>
        <v>393</v>
      </c>
      <c r="AC151" s="5">
        <f t="shared" ca="1" si="95"/>
        <v>360</v>
      </c>
      <c r="AD151" s="5">
        <f t="shared" ca="1" si="96"/>
        <v>342</v>
      </c>
      <c r="AE151" s="5">
        <f t="shared" ca="1" si="97"/>
        <v>405</v>
      </c>
      <c r="AF151" s="5">
        <f t="shared" ca="1" si="98"/>
        <v>326</v>
      </c>
      <c r="AG151" s="5">
        <f t="shared" ca="1" si="99"/>
        <v>353</v>
      </c>
      <c r="AH151" s="5">
        <f t="shared" ca="1" si="100"/>
        <v>422</v>
      </c>
      <c r="AI151" s="5">
        <f t="shared" ca="1" si="101"/>
        <v>368</v>
      </c>
      <c r="AJ151" s="5">
        <f t="shared" ca="1" si="102"/>
        <v>286</v>
      </c>
      <c r="AK151" s="5">
        <f t="shared" ca="1" si="103"/>
        <v>380</v>
      </c>
    </row>
    <row r="152" spans="1:37" x14ac:dyDescent="0.3">
      <c r="A152" s="35">
        <f>IF(Замеры!B149=0, " ", Замеры!B149)</f>
        <v>146</v>
      </c>
      <c r="B152" s="45" t="str">
        <f>Замеры!G149</f>
        <v xml:space="preserve">Группа от QF </v>
      </c>
      <c r="C152" s="45" t="str">
        <f>IF(Замеры!L149=0, " ", Замеры!L149)</f>
        <v xml:space="preserve"> </v>
      </c>
      <c r="D152" s="69" t="str">
        <f t="shared" si="104"/>
        <v xml:space="preserve"> </v>
      </c>
      <c r="E152" s="69" t="str">
        <f t="shared" si="105"/>
        <v xml:space="preserve"> 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>
        <f>Замеры!N149</f>
        <v>0</v>
      </c>
      <c r="S152" s="2">
        <f>Замеры!O149</f>
        <v>0</v>
      </c>
      <c r="T152" s="2" t="s">
        <v>73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42</v>
      </c>
      <c r="Z152" s="2">
        <f t="shared" ca="1" si="93"/>
        <v>43</v>
      </c>
      <c r="AA152" s="2">
        <f t="shared" ca="1" si="93"/>
        <v>33</v>
      </c>
      <c r="AB152" s="5">
        <f t="shared" ca="1" si="94"/>
        <v>478</v>
      </c>
      <c r="AC152" s="5">
        <f t="shared" ca="1" si="95"/>
        <v>380</v>
      </c>
      <c r="AD152" s="5">
        <f t="shared" ca="1" si="96"/>
        <v>410</v>
      </c>
      <c r="AE152" s="5">
        <f t="shared" ca="1" si="97"/>
        <v>436</v>
      </c>
      <c r="AF152" s="5">
        <f t="shared" ca="1" si="98"/>
        <v>390</v>
      </c>
      <c r="AG152" s="5">
        <f t="shared" ca="1" si="99"/>
        <v>428</v>
      </c>
      <c r="AH152" s="5">
        <f t="shared" ca="1" si="100"/>
        <v>397</v>
      </c>
      <c r="AI152" s="5">
        <f t="shared" ca="1" si="101"/>
        <v>445</v>
      </c>
      <c r="AJ152" s="5">
        <f t="shared" ca="1" si="102"/>
        <v>411</v>
      </c>
      <c r="AK152" s="5">
        <f t="shared" ca="1" si="103"/>
        <v>436</v>
      </c>
    </row>
    <row r="153" spans="1:37" x14ac:dyDescent="0.3">
      <c r="A153" s="35">
        <f>IF(Замеры!B150=0, " ", Замеры!B150)</f>
        <v>147</v>
      </c>
      <c r="B153" s="45" t="str">
        <f>Замеры!G150</f>
        <v xml:space="preserve">Группа от QF </v>
      </c>
      <c r="C153" s="45" t="str">
        <f>IF(Замеры!L150=0, " ", Замеры!L150)</f>
        <v xml:space="preserve"> </v>
      </c>
      <c r="D153" s="69" t="str">
        <f t="shared" si="104"/>
        <v xml:space="preserve"> </v>
      </c>
      <c r="E153" s="69" t="str">
        <f t="shared" si="105"/>
        <v xml:space="preserve"> 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>
        <f>Замеры!N150</f>
        <v>0</v>
      </c>
      <c r="S153" s="2">
        <f>Замеры!O150</f>
        <v>0</v>
      </c>
      <c r="T153" s="2" t="s">
        <v>73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44</v>
      </c>
      <c r="Z153" s="2">
        <f t="shared" ca="1" si="93"/>
        <v>31</v>
      </c>
      <c r="AA153" s="2">
        <f t="shared" ca="1" si="93"/>
        <v>35</v>
      </c>
      <c r="AB153" s="5">
        <f t="shared" ca="1" si="94"/>
        <v>377</v>
      </c>
      <c r="AC153" s="5">
        <f t="shared" ca="1" si="95"/>
        <v>469</v>
      </c>
      <c r="AD153" s="5">
        <f t="shared" ca="1" si="96"/>
        <v>430</v>
      </c>
      <c r="AE153" s="5">
        <f t="shared" ca="1" si="97"/>
        <v>433</v>
      </c>
      <c r="AF153" s="5">
        <f t="shared" ca="1" si="98"/>
        <v>379</v>
      </c>
      <c r="AG153" s="5">
        <f t="shared" ca="1" si="99"/>
        <v>376</v>
      </c>
      <c r="AH153" s="5">
        <f t="shared" ca="1" si="100"/>
        <v>385</v>
      </c>
      <c r="AI153" s="5">
        <f t="shared" ca="1" si="101"/>
        <v>421</v>
      </c>
      <c r="AJ153" s="5">
        <f t="shared" ca="1" si="102"/>
        <v>356</v>
      </c>
      <c r="AK153" s="5">
        <f t="shared" ca="1" si="103"/>
        <v>403</v>
      </c>
    </row>
    <row r="154" spans="1:37" x14ac:dyDescent="0.3">
      <c r="A154" s="35">
        <f>IF(Замеры!B151=0, " ", Замеры!B151)</f>
        <v>148</v>
      </c>
      <c r="B154" s="45" t="str">
        <f>Замеры!G151</f>
        <v xml:space="preserve">Группа от QF </v>
      </c>
      <c r="C154" s="45" t="str">
        <f>IF(Замеры!L151=0, " ", Замеры!L151)</f>
        <v xml:space="preserve"> </v>
      </c>
      <c r="D154" s="69" t="str">
        <f t="shared" si="104"/>
        <v xml:space="preserve"> </v>
      </c>
      <c r="E154" s="69" t="str">
        <f t="shared" si="105"/>
        <v xml:space="preserve"> 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>
        <f>Замеры!N151</f>
        <v>0</v>
      </c>
      <c r="S154" s="2">
        <f>Замеры!O151</f>
        <v>0</v>
      </c>
      <c r="T154" s="2" t="s">
        <v>73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31</v>
      </c>
      <c r="Z154" s="2">
        <f t="shared" ca="1" si="93"/>
        <v>30</v>
      </c>
      <c r="AA154" s="2">
        <f t="shared" ca="1" si="93"/>
        <v>39</v>
      </c>
      <c r="AB154" s="5">
        <f t="shared" ca="1" si="94"/>
        <v>448</v>
      </c>
      <c r="AC154" s="5">
        <f t="shared" ca="1" si="95"/>
        <v>535</v>
      </c>
      <c r="AD154" s="5">
        <f t="shared" ca="1" si="96"/>
        <v>522</v>
      </c>
      <c r="AE154" s="5">
        <f t="shared" ca="1" si="97"/>
        <v>472</v>
      </c>
      <c r="AF154" s="5">
        <f t="shared" ca="1" si="98"/>
        <v>511</v>
      </c>
      <c r="AG154" s="5">
        <f t="shared" ca="1" si="99"/>
        <v>487</v>
      </c>
      <c r="AH154" s="5">
        <f t="shared" ca="1" si="100"/>
        <v>454</v>
      </c>
      <c r="AI154" s="5">
        <f t="shared" ca="1" si="101"/>
        <v>531</v>
      </c>
      <c r="AJ154" s="5">
        <f t="shared" ca="1" si="102"/>
        <v>477</v>
      </c>
      <c r="AK154" s="5">
        <f t="shared" ca="1" si="103"/>
        <v>452</v>
      </c>
    </row>
    <row r="155" spans="1:37" x14ac:dyDescent="0.3">
      <c r="A155" s="35">
        <f>IF(Замеры!B152=0, " ", Замеры!B152)</f>
        <v>149</v>
      </c>
      <c r="B155" s="45" t="str">
        <f>Замеры!G152</f>
        <v xml:space="preserve">Группа от QF </v>
      </c>
      <c r="C155" s="45" t="str">
        <f>IF(Замеры!L152=0, " ", Замеры!L152)</f>
        <v xml:space="preserve"> </v>
      </c>
      <c r="D155" s="69" t="str">
        <f t="shared" si="104"/>
        <v xml:space="preserve"> </v>
      </c>
      <c r="E155" s="69" t="str">
        <f t="shared" si="105"/>
        <v xml:space="preserve"> 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>
        <f>Замеры!N152</f>
        <v>0</v>
      </c>
      <c r="S155" s="2">
        <f>Замеры!O152</f>
        <v>0</v>
      </c>
      <c r="T155" s="2" t="s">
        <v>73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37</v>
      </c>
      <c r="Z155" s="2">
        <f t="shared" ca="1" si="93"/>
        <v>23</v>
      </c>
      <c r="AA155" s="2">
        <f t="shared" ca="1" si="93"/>
        <v>40</v>
      </c>
      <c r="AB155" s="5">
        <f t="shared" ca="1" si="94"/>
        <v>447</v>
      </c>
      <c r="AC155" s="5">
        <f t="shared" ca="1" si="95"/>
        <v>531</v>
      </c>
      <c r="AD155" s="5">
        <f t="shared" ca="1" si="96"/>
        <v>428</v>
      </c>
      <c r="AE155" s="5">
        <f t="shared" ca="1" si="97"/>
        <v>430</v>
      </c>
      <c r="AF155" s="5">
        <f t="shared" ca="1" si="98"/>
        <v>477</v>
      </c>
      <c r="AG155" s="5">
        <f t="shared" ca="1" si="99"/>
        <v>535</v>
      </c>
      <c r="AH155" s="5">
        <f t="shared" ca="1" si="100"/>
        <v>429</v>
      </c>
      <c r="AI155" s="5">
        <f t="shared" ca="1" si="101"/>
        <v>461</v>
      </c>
      <c r="AJ155" s="5">
        <f t="shared" ca="1" si="102"/>
        <v>491</v>
      </c>
      <c r="AK155" s="5">
        <f t="shared" ca="1" si="103"/>
        <v>425</v>
      </c>
    </row>
    <row r="156" spans="1:37" x14ac:dyDescent="0.3">
      <c r="A156" s="35">
        <f>IF(Замеры!B153=0, " ", Замеры!B153)</f>
        <v>150</v>
      </c>
      <c r="B156" s="45" t="str">
        <f>Замеры!G153</f>
        <v xml:space="preserve">Группа от QF </v>
      </c>
      <c r="C156" s="45" t="str">
        <f>IF(Замеры!L153=0, " ", Замеры!L153)</f>
        <v xml:space="preserve"> </v>
      </c>
      <c r="D156" s="69" t="str">
        <f t="shared" si="104"/>
        <v xml:space="preserve"> </v>
      </c>
      <c r="E156" s="69" t="str">
        <f t="shared" si="105"/>
        <v xml:space="preserve"> 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>
        <f>Замеры!N153</f>
        <v>0</v>
      </c>
      <c r="S156" s="2">
        <f>Замеры!O153</f>
        <v>0</v>
      </c>
      <c r="T156" s="2" t="s">
        <v>73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28</v>
      </c>
      <c r="Z156" s="2">
        <f t="shared" ca="1" si="93"/>
        <v>24</v>
      </c>
      <c r="AA156" s="2">
        <f t="shared" ca="1" si="93"/>
        <v>36</v>
      </c>
      <c r="AB156" s="5">
        <f t="shared" ca="1" si="94"/>
        <v>483</v>
      </c>
      <c r="AC156" s="5">
        <f t="shared" ca="1" si="95"/>
        <v>373</v>
      </c>
      <c r="AD156" s="5">
        <f t="shared" ca="1" si="96"/>
        <v>423</v>
      </c>
      <c r="AE156" s="5">
        <f t="shared" ca="1" si="97"/>
        <v>500</v>
      </c>
      <c r="AF156" s="5">
        <f t="shared" ca="1" si="98"/>
        <v>389</v>
      </c>
      <c r="AG156" s="5">
        <f t="shared" ca="1" si="99"/>
        <v>396</v>
      </c>
      <c r="AH156" s="5">
        <f t="shared" ca="1" si="100"/>
        <v>454</v>
      </c>
      <c r="AI156" s="5">
        <f t="shared" ca="1" si="101"/>
        <v>446</v>
      </c>
      <c r="AJ156" s="5">
        <f t="shared" ca="1" si="102"/>
        <v>416</v>
      </c>
      <c r="AK156" s="5">
        <f t="shared" ca="1" si="103"/>
        <v>448</v>
      </c>
    </row>
    <row r="157" spans="1:37" x14ac:dyDescent="0.3">
      <c r="A157" s="35">
        <f>IF(Замеры!B154=0, " ", Замеры!B154)</f>
        <v>151</v>
      </c>
      <c r="B157" s="45" t="str">
        <f>Замеры!G154</f>
        <v xml:space="preserve">Группа от QF </v>
      </c>
      <c r="C157" s="45" t="str">
        <f>IF(Замеры!L154=0, " ", Замеры!L154)</f>
        <v xml:space="preserve"> </v>
      </c>
      <c r="D157" s="69" t="str">
        <f t="shared" si="104"/>
        <v xml:space="preserve"> </v>
      </c>
      <c r="E157" s="69" t="str">
        <f t="shared" si="105"/>
        <v xml:space="preserve"> 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>
        <f>Замеры!N154</f>
        <v>0</v>
      </c>
      <c r="S157" s="2">
        <f>Замеры!O154</f>
        <v>0</v>
      </c>
      <c r="T157" s="2" t="s">
        <v>73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20</v>
      </c>
      <c r="Z157" s="2">
        <f t="shared" ca="1" si="93"/>
        <v>28</v>
      </c>
      <c r="AA157" s="2">
        <f t="shared" ca="1" si="93"/>
        <v>29</v>
      </c>
      <c r="AB157" s="5">
        <f t="shared" ca="1" si="94"/>
        <v>369</v>
      </c>
      <c r="AC157" s="5">
        <f t="shared" ca="1" si="95"/>
        <v>297</v>
      </c>
      <c r="AD157" s="5">
        <f t="shared" ca="1" si="96"/>
        <v>425</v>
      </c>
      <c r="AE157" s="5">
        <f t="shared" ca="1" si="97"/>
        <v>346</v>
      </c>
      <c r="AF157" s="5">
        <f t="shared" ca="1" si="98"/>
        <v>297</v>
      </c>
      <c r="AG157" s="5">
        <f t="shared" ca="1" si="99"/>
        <v>359</v>
      </c>
      <c r="AH157" s="5">
        <f t="shared" ca="1" si="100"/>
        <v>304</v>
      </c>
      <c r="AI157" s="5">
        <f t="shared" ca="1" si="101"/>
        <v>309</v>
      </c>
      <c r="AJ157" s="5">
        <f t="shared" ca="1" si="102"/>
        <v>327</v>
      </c>
      <c r="AK157" s="5">
        <f t="shared" ca="1" si="103"/>
        <v>362</v>
      </c>
    </row>
    <row r="158" spans="1:37" x14ac:dyDescent="0.3">
      <c r="A158" s="35">
        <f>IF(Замеры!B155=0, " ", Замеры!B155)</f>
        <v>152</v>
      </c>
      <c r="B158" s="45" t="str">
        <f>Замеры!G155</f>
        <v xml:space="preserve">Группа от QF </v>
      </c>
      <c r="C158" s="45" t="str">
        <f>IF(Замеры!L155=0, " ", Замеры!L155)</f>
        <v xml:space="preserve"> </v>
      </c>
      <c r="D158" s="69" t="str">
        <f t="shared" si="104"/>
        <v xml:space="preserve"> </v>
      </c>
      <c r="E158" s="69" t="str">
        <f t="shared" si="105"/>
        <v xml:space="preserve"> 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>
        <f>Замеры!N155</f>
        <v>0</v>
      </c>
      <c r="S158" s="2">
        <f>Замеры!O155</f>
        <v>0</v>
      </c>
      <c r="T158" s="2" t="s">
        <v>73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20</v>
      </c>
      <c r="Z158" s="2">
        <f t="shared" ca="1" si="93"/>
        <v>28</v>
      </c>
      <c r="AA158" s="2">
        <f t="shared" ca="1" si="93"/>
        <v>23</v>
      </c>
      <c r="AB158" s="5">
        <f t="shared" ca="1" si="94"/>
        <v>357</v>
      </c>
      <c r="AC158" s="5">
        <f t="shared" ca="1" si="95"/>
        <v>315</v>
      </c>
      <c r="AD158" s="5">
        <f t="shared" ca="1" si="96"/>
        <v>285</v>
      </c>
      <c r="AE158" s="5">
        <f t="shared" ca="1" si="97"/>
        <v>323</v>
      </c>
      <c r="AF158" s="5">
        <f t="shared" ca="1" si="98"/>
        <v>352</v>
      </c>
      <c r="AG158" s="5">
        <f t="shared" ca="1" si="99"/>
        <v>340</v>
      </c>
      <c r="AH158" s="5">
        <f t="shared" ca="1" si="100"/>
        <v>270</v>
      </c>
      <c r="AI158" s="5">
        <f t="shared" ca="1" si="101"/>
        <v>298</v>
      </c>
      <c r="AJ158" s="5">
        <f t="shared" ca="1" si="102"/>
        <v>339</v>
      </c>
      <c r="AK158" s="5">
        <f t="shared" ca="1" si="103"/>
        <v>235</v>
      </c>
    </row>
    <row r="159" spans="1:37" x14ac:dyDescent="0.3">
      <c r="A159" s="35">
        <f>IF(Замеры!B156=0, " ", Замеры!B156)</f>
        <v>153</v>
      </c>
      <c r="B159" s="45" t="str">
        <f>Замеры!G156</f>
        <v xml:space="preserve">Группа от QF </v>
      </c>
      <c r="C159" s="45" t="str">
        <f>IF(Замеры!L156=0, " ", Замеры!L156)</f>
        <v xml:space="preserve"> </v>
      </c>
      <c r="D159" s="69" t="str">
        <f t="shared" si="104"/>
        <v xml:space="preserve"> </v>
      </c>
      <c r="E159" s="69" t="str">
        <f t="shared" si="105"/>
        <v xml:space="preserve"> 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>
        <f>Замеры!N156</f>
        <v>0</v>
      </c>
      <c r="S159" s="2">
        <f>Замеры!O156</f>
        <v>0</v>
      </c>
      <c r="T159" s="2" t="s">
        <v>73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26</v>
      </c>
      <c r="Z159" s="2">
        <f t="shared" ca="1" si="93"/>
        <v>24</v>
      </c>
      <c r="AA159" s="2">
        <f t="shared" ca="1" si="93"/>
        <v>37</v>
      </c>
      <c r="AB159" s="5">
        <f t="shared" ca="1" si="94"/>
        <v>393</v>
      </c>
      <c r="AC159" s="5">
        <f t="shared" ca="1" si="95"/>
        <v>503</v>
      </c>
      <c r="AD159" s="5">
        <f t="shared" ca="1" si="96"/>
        <v>486</v>
      </c>
      <c r="AE159" s="5">
        <f t="shared" ca="1" si="97"/>
        <v>379</v>
      </c>
      <c r="AF159" s="5">
        <f t="shared" ca="1" si="98"/>
        <v>435</v>
      </c>
      <c r="AG159" s="5">
        <f t="shared" ca="1" si="99"/>
        <v>387</v>
      </c>
      <c r="AH159" s="5">
        <f t="shared" ca="1" si="100"/>
        <v>416</v>
      </c>
      <c r="AI159" s="5">
        <f t="shared" ca="1" si="101"/>
        <v>501</v>
      </c>
      <c r="AJ159" s="5">
        <f t="shared" ca="1" si="102"/>
        <v>519</v>
      </c>
      <c r="AK159" s="5">
        <f t="shared" ca="1" si="103"/>
        <v>410</v>
      </c>
    </row>
    <row r="160" spans="1:37" x14ac:dyDescent="0.3">
      <c r="A160" s="35">
        <f>IF(Замеры!B157=0, " ", Замеры!B157)</f>
        <v>154</v>
      </c>
      <c r="B160" s="45" t="str">
        <f>Замеры!G157</f>
        <v xml:space="preserve">Группа от QF </v>
      </c>
      <c r="C160" s="45" t="str">
        <f>IF(Замеры!L157=0, " ", Замеры!L157)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Замеры!N157</f>
        <v>0</v>
      </c>
      <c r="S160" s="2">
        <f>Замеры!O157</f>
        <v>0</v>
      </c>
      <c r="T160" s="2" t="s">
        <v>73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31</v>
      </c>
      <c r="Z160" s="2">
        <f t="shared" ca="1" si="93"/>
        <v>23</v>
      </c>
      <c r="AA160" s="2">
        <f t="shared" ca="1" si="93"/>
        <v>23</v>
      </c>
      <c r="AB160" s="5">
        <f t="shared" ca="1" si="94"/>
        <v>346</v>
      </c>
      <c r="AC160" s="5">
        <f t="shared" ca="1" si="95"/>
        <v>254</v>
      </c>
      <c r="AD160" s="5">
        <f t="shared" ca="1" si="96"/>
        <v>306</v>
      </c>
      <c r="AE160" s="5">
        <f t="shared" ca="1" si="97"/>
        <v>348</v>
      </c>
      <c r="AF160" s="5">
        <f t="shared" ca="1" si="98"/>
        <v>344</v>
      </c>
      <c r="AG160" s="5">
        <f t="shared" ca="1" si="99"/>
        <v>363</v>
      </c>
      <c r="AH160" s="5">
        <f t="shared" ca="1" si="100"/>
        <v>377</v>
      </c>
      <c r="AI160" s="5">
        <f t="shared" ca="1" si="101"/>
        <v>245</v>
      </c>
      <c r="AJ160" s="5">
        <f t="shared" ca="1" si="102"/>
        <v>322</v>
      </c>
      <c r="AK160" s="5">
        <f t="shared" ca="1" si="103"/>
        <v>293</v>
      </c>
    </row>
    <row r="161" spans="1:37" x14ac:dyDescent="0.3">
      <c r="A161" s="35">
        <f>IF(Замеры!B158=0, " ", Замеры!B158)</f>
        <v>155</v>
      </c>
      <c r="B161" s="45" t="str">
        <f>Замеры!G158</f>
        <v xml:space="preserve">Группа от QF </v>
      </c>
      <c r="C161" s="45" t="str">
        <f>IF(Замеры!L158=0, " ", Замеры!L158)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Замеры!N158</f>
        <v>0</v>
      </c>
      <c r="S161" s="2">
        <f>Замеры!O158</f>
        <v>0</v>
      </c>
      <c r="T161" s="2" t="s">
        <v>73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49</v>
      </c>
      <c r="Z161" s="2">
        <f t="shared" ca="1" si="93"/>
        <v>21</v>
      </c>
      <c r="AA161" s="2">
        <f t="shared" ca="1" si="93"/>
        <v>24</v>
      </c>
      <c r="AB161" s="5">
        <f t="shared" ca="1" si="94"/>
        <v>298</v>
      </c>
      <c r="AC161" s="5">
        <f t="shared" ca="1" si="95"/>
        <v>330</v>
      </c>
      <c r="AD161" s="5">
        <f t="shared" ca="1" si="96"/>
        <v>321</v>
      </c>
      <c r="AE161" s="5">
        <f t="shared" ca="1" si="97"/>
        <v>302</v>
      </c>
      <c r="AF161" s="5">
        <f t="shared" ca="1" si="98"/>
        <v>301</v>
      </c>
      <c r="AG161" s="5">
        <f t="shared" ca="1" si="99"/>
        <v>314</v>
      </c>
      <c r="AH161" s="5">
        <f t="shared" ca="1" si="100"/>
        <v>271</v>
      </c>
      <c r="AI161" s="5">
        <f t="shared" ca="1" si="101"/>
        <v>321</v>
      </c>
      <c r="AJ161" s="5">
        <f t="shared" ca="1" si="102"/>
        <v>321</v>
      </c>
      <c r="AK161" s="5">
        <f t="shared" ca="1" si="103"/>
        <v>357</v>
      </c>
    </row>
    <row r="162" spans="1:37" x14ac:dyDescent="0.3">
      <c r="A162" s="35">
        <f>IF(Замеры!B159=0, " ", Замеры!B159)</f>
        <v>156</v>
      </c>
      <c r="B162" s="45" t="str">
        <f>Замеры!G159</f>
        <v xml:space="preserve">Группа от QF </v>
      </c>
      <c r="C162" s="45" t="str">
        <f>IF(Замеры!L159=0, " ", Замеры!L159)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Замеры!N159</f>
        <v>0</v>
      </c>
      <c r="S162" s="2">
        <f>Замеры!O159</f>
        <v>0</v>
      </c>
      <c r="T162" s="2" t="s">
        <v>73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25</v>
      </c>
      <c r="Z162" s="2">
        <f t="shared" ca="1" si="93"/>
        <v>20</v>
      </c>
      <c r="AA162" s="2">
        <f t="shared" ca="1" si="93"/>
        <v>38</v>
      </c>
      <c r="AB162" s="5">
        <f t="shared" ca="1" si="94"/>
        <v>522</v>
      </c>
      <c r="AC162" s="5">
        <f t="shared" ca="1" si="95"/>
        <v>387</v>
      </c>
      <c r="AD162" s="5">
        <f t="shared" ca="1" si="96"/>
        <v>522</v>
      </c>
      <c r="AE162" s="5">
        <f t="shared" ca="1" si="97"/>
        <v>448</v>
      </c>
      <c r="AF162" s="5">
        <f t="shared" ca="1" si="98"/>
        <v>433</v>
      </c>
      <c r="AG162" s="5">
        <f t="shared" ca="1" si="99"/>
        <v>401</v>
      </c>
      <c r="AH162" s="5">
        <f t="shared" ca="1" si="100"/>
        <v>512</v>
      </c>
      <c r="AI162" s="5">
        <f t="shared" ca="1" si="101"/>
        <v>418</v>
      </c>
      <c r="AJ162" s="5">
        <f t="shared" ca="1" si="102"/>
        <v>403</v>
      </c>
      <c r="AK162" s="5">
        <f t="shared" ca="1" si="103"/>
        <v>495</v>
      </c>
    </row>
    <row r="163" spans="1:37" x14ac:dyDescent="0.3">
      <c r="A163" s="35">
        <f>IF(Замеры!B160=0, " ", Замеры!B160)</f>
        <v>157</v>
      </c>
      <c r="B163" s="45" t="str">
        <f>Замеры!G160</f>
        <v xml:space="preserve">Группа от QF </v>
      </c>
      <c r="C163" s="45" t="str">
        <f>IF(Замеры!L160=0, " ", Замеры!L160)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Замеры!N160</f>
        <v>0</v>
      </c>
      <c r="S163" s="2">
        <f>Замеры!O160</f>
        <v>0</v>
      </c>
      <c r="T163" s="2" t="s">
        <v>73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29</v>
      </c>
      <c r="Z163" s="2">
        <f t="shared" ca="1" si="93"/>
        <v>29</v>
      </c>
      <c r="AA163" s="2">
        <f t="shared" ca="1" si="93"/>
        <v>27</v>
      </c>
      <c r="AB163" s="5">
        <f t="shared" ca="1" si="94"/>
        <v>302</v>
      </c>
      <c r="AC163" s="5">
        <f t="shared" ca="1" si="95"/>
        <v>395</v>
      </c>
      <c r="AD163" s="5">
        <f t="shared" ca="1" si="96"/>
        <v>308</v>
      </c>
      <c r="AE163" s="5">
        <f t="shared" ca="1" si="97"/>
        <v>388</v>
      </c>
      <c r="AF163" s="5">
        <f t="shared" ca="1" si="98"/>
        <v>368</v>
      </c>
      <c r="AG163" s="5">
        <f t="shared" ca="1" si="99"/>
        <v>359</v>
      </c>
      <c r="AH163" s="5">
        <f t="shared" ca="1" si="100"/>
        <v>345</v>
      </c>
      <c r="AI163" s="5">
        <f t="shared" ca="1" si="101"/>
        <v>317</v>
      </c>
      <c r="AJ163" s="5">
        <f t="shared" ca="1" si="102"/>
        <v>372</v>
      </c>
      <c r="AK163" s="5">
        <f t="shared" ca="1" si="103"/>
        <v>406</v>
      </c>
    </row>
    <row r="164" spans="1:37" x14ac:dyDescent="0.3">
      <c r="A164" s="35">
        <f>IF(Замеры!B161=0, " ", Замеры!B161)</f>
        <v>158</v>
      </c>
      <c r="B164" s="45" t="str">
        <f>Замеры!G161</f>
        <v xml:space="preserve">Группа от QF </v>
      </c>
      <c r="C164" s="45" t="str">
        <f>IF(Замеры!L161=0, " ", Замеры!L161)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Замеры!N161</f>
        <v>0</v>
      </c>
      <c r="S164" s="2">
        <f>Замеры!O161</f>
        <v>0</v>
      </c>
      <c r="T164" s="2" t="s">
        <v>73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44</v>
      </c>
      <c r="Z164" s="2">
        <f t="shared" ca="1" si="93"/>
        <v>35</v>
      </c>
      <c r="AA164" s="2">
        <f t="shared" ca="1" si="93"/>
        <v>28</v>
      </c>
      <c r="AB164" s="5">
        <f t="shared" ca="1" si="94"/>
        <v>416</v>
      </c>
      <c r="AC164" s="5">
        <f t="shared" ca="1" si="95"/>
        <v>292</v>
      </c>
      <c r="AD164" s="5">
        <f t="shared" ca="1" si="96"/>
        <v>306</v>
      </c>
      <c r="AE164" s="5">
        <f t="shared" ca="1" si="97"/>
        <v>327</v>
      </c>
      <c r="AF164" s="5">
        <f t="shared" ca="1" si="98"/>
        <v>346</v>
      </c>
      <c r="AG164" s="5">
        <f t="shared" ca="1" si="99"/>
        <v>380</v>
      </c>
      <c r="AH164" s="5">
        <f t="shared" ca="1" si="100"/>
        <v>292</v>
      </c>
      <c r="AI164" s="5">
        <f t="shared" ca="1" si="101"/>
        <v>374</v>
      </c>
      <c r="AJ164" s="5">
        <f t="shared" ca="1" si="102"/>
        <v>399</v>
      </c>
      <c r="AK164" s="5">
        <f t="shared" ca="1" si="103"/>
        <v>296</v>
      </c>
    </row>
    <row r="165" spans="1:37" x14ac:dyDescent="0.3">
      <c r="A165" s="35">
        <f>IF(Замеры!B162=0, " ", Замеры!B162)</f>
        <v>159</v>
      </c>
      <c r="B165" s="45" t="str">
        <f>Замеры!G162</f>
        <v xml:space="preserve">Группа от QF </v>
      </c>
      <c r="C165" s="45" t="str">
        <f>IF(Замеры!L162=0, " ", Замеры!L162)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Замеры!N162</f>
        <v>0</v>
      </c>
      <c r="S165" s="2">
        <f>Замеры!O162</f>
        <v>0</v>
      </c>
      <c r="T165" s="2" t="s">
        <v>73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43</v>
      </c>
      <c r="Z165" s="2">
        <f t="shared" ca="1" si="93"/>
        <v>21</v>
      </c>
      <c r="AA165" s="2">
        <f t="shared" ca="1" si="93"/>
        <v>43</v>
      </c>
      <c r="AB165" s="5">
        <f t="shared" ca="1" si="94"/>
        <v>467</v>
      </c>
      <c r="AC165" s="5">
        <f t="shared" ca="1" si="95"/>
        <v>542</v>
      </c>
      <c r="AD165" s="5">
        <f t="shared" ca="1" si="96"/>
        <v>562</v>
      </c>
      <c r="AE165" s="5">
        <f t="shared" ca="1" si="97"/>
        <v>510</v>
      </c>
      <c r="AF165" s="5">
        <f t="shared" ca="1" si="98"/>
        <v>471</v>
      </c>
      <c r="AG165" s="5">
        <f t="shared" ca="1" si="99"/>
        <v>560</v>
      </c>
      <c r="AH165" s="5">
        <f t="shared" ca="1" si="100"/>
        <v>525</v>
      </c>
      <c r="AI165" s="5">
        <f t="shared" ca="1" si="101"/>
        <v>497</v>
      </c>
      <c r="AJ165" s="5">
        <f t="shared" ca="1" si="102"/>
        <v>499</v>
      </c>
      <c r="AK165" s="5">
        <f t="shared" ca="1" si="103"/>
        <v>536</v>
      </c>
    </row>
    <row r="166" spans="1:37" x14ac:dyDescent="0.3">
      <c r="A166" s="35">
        <f>IF(Замеры!B163=0, " ", Замеры!B163)</f>
        <v>160</v>
      </c>
      <c r="B166" s="45" t="str">
        <f>Замеры!G163</f>
        <v xml:space="preserve">Группа от QF </v>
      </c>
      <c r="C166" s="45" t="str">
        <f>IF(Замеры!L163=0, " ", Замеры!L163)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Замеры!N163</f>
        <v>0</v>
      </c>
      <c r="S166" s="2">
        <f>Замеры!O163</f>
        <v>0</v>
      </c>
      <c r="T166" s="2" t="s">
        <v>73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41</v>
      </c>
      <c r="Z166" s="2">
        <f t="shared" ca="1" si="93"/>
        <v>30</v>
      </c>
      <c r="AA166" s="2">
        <f t="shared" ca="1" si="93"/>
        <v>34</v>
      </c>
      <c r="AB166" s="5">
        <f t="shared" ca="1" si="94"/>
        <v>394</v>
      </c>
      <c r="AC166" s="5">
        <f t="shared" ca="1" si="95"/>
        <v>401</v>
      </c>
      <c r="AD166" s="5">
        <f t="shared" ca="1" si="96"/>
        <v>470</v>
      </c>
      <c r="AE166" s="5">
        <f t="shared" ca="1" si="97"/>
        <v>490</v>
      </c>
      <c r="AF166" s="5">
        <f t="shared" ca="1" si="98"/>
        <v>471</v>
      </c>
      <c r="AG166" s="5">
        <f t="shared" ca="1" si="99"/>
        <v>423</v>
      </c>
      <c r="AH166" s="5">
        <f t="shared" ca="1" si="100"/>
        <v>405</v>
      </c>
      <c r="AI166" s="5">
        <f t="shared" ca="1" si="101"/>
        <v>407</v>
      </c>
      <c r="AJ166" s="5">
        <f t="shared" ca="1" si="102"/>
        <v>457</v>
      </c>
      <c r="AK166" s="5">
        <f t="shared" ca="1" si="103"/>
        <v>380</v>
      </c>
    </row>
    <row r="167" spans="1:37" x14ac:dyDescent="0.3">
      <c r="A167" s="35">
        <f>IF(Замеры!B164=0, " ", Замеры!B164)</f>
        <v>161</v>
      </c>
      <c r="B167" s="45" t="str">
        <f>Замеры!G164</f>
        <v xml:space="preserve">Группа от QF </v>
      </c>
      <c r="C167" s="45" t="str">
        <f>IF(Замеры!L164=0, " ", Замеры!L164)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Замеры!N164</f>
        <v>0</v>
      </c>
      <c r="S167" s="2">
        <f>Замеры!O164</f>
        <v>0</v>
      </c>
      <c r="T167" s="2" t="s">
        <v>73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36</v>
      </c>
      <c r="Z167" s="2">
        <f t="shared" ca="1" si="93"/>
        <v>25</v>
      </c>
      <c r="AA167" s="2">
        <f t="shared" ca="1" si="93"/>
        <v>30</v>
      </c>
      <c r="AB167" s="5">
        <f t="shared" ca="1" si="94"/>
        <v>360</v>
      </c>
      <c r="AC167" s="5">
        <f t="shared" ca="1" si="95"/>
        <v>340</v>
      </c>
      <c r="AD167" s="5">
        <f t="shared" ca="1" si="96"/>
        <v>443</v>
      </c>
      <c r="AE167" s="5">
        <f t="shared" ca="1" si="97"/>
        <v>414</v>
      </c>
      <c r="AF167" s="5">
        <f t="shared" ca="1" si="98"/>
        <v>337</v>
      </c>
      <c r="AG167" s="5">
        <f t="shared" ca="1" si="99"/>
        <v>393</v>
      </c>
      <c r="AH167" s="5">
        <f t="shared" ca="1" si="100"/>
        <v>394</v>
      </c>
      <c r="AI167" s="5">
        <f t="shared" ca="1" si="101"/>
        <v>316</v>
      </c>
      <c r="AJ167" s="5">
        <f t="shared" ca="1" si="102"/>
        <v>329</v>
      </c>
      <c r="AK167" s="5">
        <f t="shared" ca="1" si="103"/>
        <v>307</v>
      </c>
    </row>
    <row r="168" spans="1:37" x14ac:dyDescent="0.3">
      <c r="A168" s="35">
        <f>IF(Замеры!B165=0, " ", Замеры!B165)</f>
        <v>162</v>
      </c>
      <c r="B168" s="45" t="str">
        <f>Замеры!G165</f>
        <v xml:space="preserve">Группа от QF </v>
      </c>
      <c r="C168" s="45" t="str">
        <f>IF(Замеры!L165=0, " ", Замеры!L165)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Замеры!N165</f>
        <v>0</v>
      </c>
      <c r="S168" s="2">
        <f>Замеры!O165</f>
        <v>0</v>
      </c>
      <c r="T168" s="2" t="s">
        <v>73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49</v>
      </c>
      <c r="Z168" s="2">
        <f t="shared" ca="1" si="93"/>
        <v>41</v>
      </c>
      <c r="AA168" s="2">
        <f t="shared" ca="1" si="93"/>
        <v>22</v>
      </c>
      <c r="AB168" s="5">
        <f t="shared" ca="1" si="94"/>
        <v>234</v>
      </c>
      <c r="AC168" s="5">
        <f t="shared" ca="1" si="95"/>
        <v>292</v>
      </c>
      <c r="AD168" s="5">
        <f t="shared" ca="1" si="96"/>
        <v>320</v>
      </c>
      <c r="AE168" s="5">
        <f t="shared" ca="1" si="97"/>
        <v>360</v>
      </c>
      <c r="AF168" s="5">
        <f t="shared" ca="1" si="98"/>
        <v>230</v>
      </c>
      <c r="AG168" s="5">
        <f t="shared" ca="1" si="99"/>
        <v>272</v>
      </c>
      <c r="AH168" s="5">
        <f t="shared" ca="1" si="100"/>
        <v>337</v>
      </c>
      <c r="AI168" s="5">
        <f t="shared" ca="1" si="101"/>
        <v>321</v>
      </c>
      <c r="AJ168" s="5">
        <f t="shared" ca="1" si="102"/>
        <v>290</v>
      </c>
      <c r="AK168" s="5">
        <f t="shared" ca="1" si="103"/>
        <v>359</v>
      </c>
    </row>
    <row r="169" spans="1:37" x14ac:dyDescent="0.3">
      <c r="A169" s="35">
        <f>IF(Замеры!B166=0, " ", Замеры!B166)</f>
        <v>163</v>
      </c>
      <c r="B169" s="45" t="str">
        <f>Замеры!G166</f>
        <v xml:space="preserve">Группа от QF </v>
      </c>
      <c r="C169" s="45" t="str">
        <f>IF(Замеры!L166=0, " ", Замеры!L166)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Замеры!N166</f>
        <v>0</v>
      </c>
      <c r="S169" s="2">
        <f>Замеры!O166</f>
        <v>0</v>
      </c>
      <c r="T169" s="2" t="s">
        <v>73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46</v>
      </c>
      <c r="Z169" s="2">
        <f t="shared" ca="1" si="93"/>
        <v>48</v>
      </c>
      <c r="AA169" s="2">
        <f t="shared" ca="1" si="93"/>
        <v>43</v>
      </c>
      <c r="AB169" s="5">
        <f t="shared" ca="1" si="94"/>
        <v>519</v>
      </c>
      <c r="AC169" s="5">
        <f t="shared" ca="1" si="95"/>
        <v>445</v>
      </c>
      <c r="AD169" s="5">
        <f t="shared" ca="1" si="96"/>
        <v>549</v>
      </c>
      <c r="AE169" s="5">
        <f t="shared" ca="1" si="97"/>
        <v>475</v>
      </c>
      <c r="AF169" s="5">
        <f t="shared" ca="1" si="98"/>
        <v>483</v>
      </c>
      <c r="AG169" s="5">
        <f t="shared" ca="1" si="99"/>
        <v>496</v>
      </c>
      <c r="AH169" s="5">
        <f t="shared" ca="1" si="100"/>
        <v>578</v>
      </c>
      <c r="AI169" s="5">
        <f t="shared" ca="1" si="101"/>
        <v>455</v>
      </c>
      <c r="AJ169" s="5">
        <f t="shared" ca="1" si="102"/>
        <v>576</v>
      </c>
      <c r="AK169" s="5">
        <f t="shared" ca="1" si="103"/>
        <v>437</v>
      </c>
    </row>
    <row r="170" spans="1:37" x14ac:dyDescent="0.3">
      <c r="A170" s="35">
        <f>IF(Замеры!B167=0, " ", Замеры!B167)</f>
        <v>164</v>
      </c>
      <c r="B170" s="45" t="str">
        <f>Замеры!G167</f>
        <v xml:space="preserve">Группа от QF </v>
      </c>
      <c r="C170" s="45" t="str">
        <f>IF(Замеры!L167=0, " ", Замеры!L167)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Замеры!N167</f>
        <v>0</v>
      </c>
      <c r="S170" s="2">
        <f>Замеры!O167</f>
        <v>0</v>
      </c>
      <c r="T170" s="2" t="s">
        <v>73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31</v>
      </c>
      <c r="Z170" s="2">
        <f t="shared" ca="1" si="93"/>
        <v>49</v>
      </c>
      <c r="AA170" s="2">
        <f t="shared" ca="1" si="93"/>
        <v>38</v>
      </c>
      <c r="AB170" s="5">
        <f t="shared" ca="1" si="94"/>
        <v>500</v>
      </c>
      <c r="AC170" s="5">
        <f t="shared" ca="1" si="95"/>
        <v>477</v>
      </c>
      <c r="AD170" s="5">
        <f t="shared" ca="1" si="96"/>
        <v>515</v>
      </c>
      <c r="AE170" s="5">
        <f t="shared" ca="1" si="97"/>
        <v>518</v>
      </c>
      <c r="AF170" s="5">
        <f t="shared" ca="1" si="98"/>
        <v>490</v>
      </c>
      <c r="AG170" s="5">
        <f t="shared" ca="1" si="99"/>
        <v>414</v>
      </c>
      <c r="AH170" s="5">
        <f t="shared" ca="1" si="100"/>
        <v>417</v>
      </c>
      <c r="AI170" s="5">
        <f t="shared" ca="1" si="101"/>
        <v>454</v>
      </c>
      <c r="AJ170" s="5">
        <f t="shared" ca="1" si="102"/>
        <v>406</v>
      </c>
      <c r="AK170" s="5">
        <f t="shared" ca="1" si="103"/>
        <v>433</v>
      </c>
    </row>
    <row r="171" spans="1:37" x14ac:dyDescent="0.3">
      <c r="A171" s="35">
        <f>IF(Замеры!B168=0, " ", Замеры!B168)</f>
        <v>165</v>
      </c>
      <c r="B171" s="45" t="str">
        <f>Замеры!G168</f>
        <v xml:space="preserve">Группа от QF </v>
      </c>
      <c r="C171" s="45" t="str">
        <f>IF(Замеры!L168=0, " ", Замеры!L168)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Замеры!N168</f>
        <v>0</v>
      </c>
      <c r="S171" s="2">
        <f>Замеры!O168</f>
        <v>0</v>
      </c>
      <c r="T171" s="2" t="s">
        <v>73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40</v>
      </c>
      <c r="Z171" s="2">
        <f t="shared" ca="1" si="93"/>
        <v>21</v>
      </c>
      <c r="AA171" s="2">
        <f t="shared" ca="1" si="93"/>
        <v>27</v>
      </c>
      <c r="AB171" s="5">
        <f t="shared" ca="1" si="94"/>
        <v>418</v>
      </c>
      <c r="AC171" s="5">
        <f t="shared" ca="1" si="95"/>
        <v>303</v>
      </c>
      <c r="AD171" s="5">
        <f t="shared" ca="1" si="96"/>
        <v>415</v>
      </c>
      <c r="AE171" s="5">
        <f t="shared" ca="1" si="97"/>
        <v>353</v>
      </c>
      <c r="AF171" s="5">
        <f t="shared" ca="1" si="98"/>
        <v>405</v>
      </c>
      <c r="AG171" s="5">
        <f t="shared" ca="1" si="99"/>
        <v>325</v>
      </c>
      <c r="AH171" s="5">
        <f t="shared" ca="1" si="100"/>
        <v>413</v>
      </c>
      <c r="AI171" s="5">
        <f t="shared" ca="1" si="101"/>
        <v>377</v>
      </c>
      <c r="AJ171" s="5">
        <f t="shared" ca="1" si="102"/>
        <v>307</v>
      </c>
      <c r="AK171" s="5">
        <f t="shared" ca="1" si="103"/>
        <v>319</v>
      </c>
    </row>
    <row r="172" spans="1:37" x14ac:dyDescent="0.3">
      <c r="A172" s="35">
        <f>IF(Замеры!B169=0, " ", Замеры!B169)</f>
        <v>166</v>
      </c>
      <c r="B172" s="45" t="str">
        <f>Замеры!G169</f>
        <v xml:space="preserve">Группа от QF </v>
      </c>
      <c r="C172" s="45" t="str">
        <f>IF(Замеры!L169=0, " ", Замеры!L169)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Замеры!N169</f>
        <v>0</v>
      </c>
      <c r="S172" s="2">
        <f>Замеры!O169</f>
        <v>0</v>
      </c>
      <c r="T172" s="2" t="s">
        <v>73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33</v>
      </c>
      <c r="Z172" s="2">
        <f t="shared" ca="1" si="93"/>
        <v>37</v>
      </c>
      <c r="AA172" s="2">
        <f t="shared" ca="1" si="93"/>
        <v>40</v>
      </c>
      <c r="AB172" s="5">
        <f t="shared" ca="1" si="94"/>
        <v>408</v>
      </c>
      <c r="AC172" s="5">
        <f t="shared" ca="1" si="95"/>
        <v>488</v>
      </c>
      <c r="AD172" s="5">
        <f t="shared" ca="1" si="96"/>
        <v>441</v>
      </c>
      <c r="AE172" s="5">
        <f t="shared" ca="1" si="97"/>
        <v>480</v>
      </c>
      <c r="AF172" s="5">
        <f t="shared" ca="1" si="98"/>
        <v>460</v>
      </c>
      <c r="AG172" s="5">
        <f t="shared" ca="1" si="99"/>
        <v>517</v>
      </c>
      <c r="AH172" s="5">
        <f t="shared" ca="1" si="100"/>
        <v>534</v>
      </c>
      <c r="AI172" s="5">
        <f t="shared" ca="1" si="101"/>
        <v>489</v>
      </c>
      <c r="AJ172" s="5">
        <f t="shared" ca="1" si="102"/>
        <v>548</v>
      </c>
      <c r="AK172" s="5">
        <f t="shared" ca="1" si="103"/>
        <v>529</v>
      </c>
    </row>
    <row r="173" spans="1:37" x14ac:dyDescent="0.3">
      <c r="A173" s="35">
        <f>IF(Замеры!B170=0, " ", Замеры!B170)</f>
        <v>167</v>
      </c>
      <c r="B173" s="45" t="str">
        <f>Замеры!G170</f>
        <v xml:space="preserve">Группа от QF </v>
      </c>
      <c r="C173" s="45" t="str">
        <f>IF(Замеры!L170=0, " ", Замеры!L170)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Замеры!N170</f>
        <v>0</v>
      </c>
      <c r="S173" s="2">
        <f>Замеры!O170</f>
        <v>0</v>
      </c>
      <c r="T173" s="2" t="s">
        <v>73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49</v>
      </c>
      <c r="Z173" s="2">
        <f t="shared" ca="1" si="93"/>
        <v>23</v>
      </c>
      <c r="AA173" s="2">
        <f t="shared" ca="1" si="93"/>
        <v>35</v>
      </c>
      <c r="AB173" s="5">
        <f t="shared" ca="1" si="94"/>
        <v>419</v>
      </c>
      <c r="AC173" s="5">
        <f t="shared" ca="1" si="95"/>
        <v>477</v>
      </c>
      <c r="AD173" s="5">
        <f t="shared" ca="1" si="96"/>
        <v>458</v>
      </c>
      <c r="AE173" s="5">
        <f t="shared" ca="1" si="97"/>
        <v>434</v>
      </c>
      <c r="AF173" s="5">
        <f t="shared" ca="1" si="98"/>
        <v>432</v>
      </c>
      <c r="AG173" s="5">
        <f t="shared" ca="1" si="99"/>
        <v>374</v>
      </c>
      <c r="AH173" s="5">
        <f t="shared" ca="1" si="100"/>
        <v>432</v>
      </c>
      <c r="AI173" s="5">
        <f t="shared" ca="1" si="101"/>
        <v>376</v>
      </c>
      <c r="AJ173" s="5">
        <f t="shared" ca="1" si="102"/>
        <v>465</v>
      </c>
      <c r="AK173" s="5">
        <f t="shared" ca="1" si="103"/>
        <v>407</v>
      </c>
    </row>
    <row r="174" spans="1:37" x14ac:dyDescent="0.3">
      <c r="A174" s="35">
        <f>IF(Замеры!B171=0, " ", Замеры!B171)</f>
        <v>168</v>
      </c>
      <c r="B174" s="45" t="str">
        <f>Замеры!G171</f>
        <v xml:space="preserve">Группа от QF </v>
      </c>
      <c r="C174" s="45" t="str">
        <f>IF(Замеры!L171=0, " ", Замеры!L171)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Замеры!N171</f>
        <v>0</v>
      </c>
      <c r="S174" s="2">
        <f>Замеры!O171</f>
        <v>0</v>
      </c>
      <c r="T174" s="2" t="s">
        <v>73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45</v>
      </c>
      <c r="Z174" s="2">
        <f t="shared" ca="1" si="93"/>
        <v>23</v>
      </c>
      <c r="AA174" s="2">
        <f t="shared" ca="1" si="93"/>
        <v>27</v>
      </c>
      <c r="AB174" s="5">
        <f t="shared" ca="1" si="94"/>
        <v>356</v>
      </c>
      <c r="AC174" s="5">
        <f t="shared" ca="1" si="95"/>
        <v>278</v>
      </c>
      <c r="AD174" s="5">
        <f t="shared" ca="1" si="96"/>
        <v>328</v>
      </c>
      <c r="AE174" s="5">
        <f t="shared" ca="1" si="97"/>
        <v>410</v>
      </c>
      <c r="AF174" s="5">
        <f t="shared" ca="1" si="98"/>
        <v>277</v>
      </c>
      <c r="AG174" s="5">
        <f t="shared" ca="1" si="99"/>
        <v>330</v>
      </c>
      <c r="AH174" s="5">
        <f t="shared" ca="1" si="100"/>
        <v>364</v>
      </c>
      <c r="AI174" s="5">
        <f t="shared" ca="1" si="101"/>
        <v>408</v>
      </c>
      <c r="AJ174" s="5">
        <f t="shared" ca="1" si="102"/>
        <v>409</v>
      </c>
      <c r="AK174" s="5">
        <f t="shared" ca="1" si="103"/>
        <v>307</v>
      </c>
    </row>
    <row r="175" spans="1:37" x14ac:dyDescent="0.3">
      <c r="A175" s="35">
        <f>IF(Замеры!B172=0, " ", Замеры!B172)</f>
        <v>169</v>
      </c>
      <c r="B175" s="45" t="str">
        <f>Замеры!G172</f>
        <v xml:space="preserve">Группа от QF </v>
      </c>
      <c r="C175" s="45" t="str">
        <f>IF(Замеры!L172=0, " ", Замеры!L172)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Замеры!N172</f>
        <v>0</v>
      </c>
      <c r="S175" s="2">
        <f>Замеры!O172</f>
        <v>0</v>
      </c>
      <c r="T175" s="2" t="s">
        <v>73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39</v>
      </c>
      <c r="Z175" s="2">
        <f t="shared" ca="1" si="93"/>
        <v>45</v>
      </c>
      <c r="AA175" s="2">
        <f t="shared" ca="1" si="93"/>
        <v>28</v>
      </c>
      <c r="AB175" s="5">
        <f t="shared" ca="1" si="94"/>
        <v>383</v>
      </c>
      <c r="AC175" s="5">
        <f t="shared" ca="1" si="95"/>
        <v>369</v>
      </c>
      <c r="AD175" s="5">
        <f t="shared" ca="1" si="96"/>
        <v>428</v>
      </c>
      <c r="AE175" s="5">
        <f t="shared" ca="1" si="97"/>
        <v>406</v>
      </c>
      <c r="AF175" s="5">
        <f t="shared" ca="1" si="98"/>
        <v>403</v>
      </c>
      <c r="AG175" s="5">
        <f t="shared" ca="1" si="99"/>
        <v>398</v>
      </c>
      <c r="AH175" s="5">
        <f t="shared" ca="1" si="100"/>
        <v>330</v>
      </c>
      <c r="AI175" s="5">
        <f t="shared" ca="1" si="101"/>
        <v>409</v>
      </c>
      <c r="AJ175" s="5">
        <f t="shared" ca="1" si="102"/>
        <v>409</v>
      </c>
      <c r="AK175" s="5">
        <f t="shared" ca="1" si="103"/>
        <v>405</v>
      </c>
    </row>
    <row r="176" spans="1:37" x14ac:dyDescent="0.3">
      <c r="A176" s="35">
        <f>IF(Замеры!B173=0, " ", Замеры!B173)</f>
        <v>170</v>
      </c>
      <c r="B176" s="45" t="str">
        <f>Замеры!G173</f>
        <v xml:space="preserve">Группа от QF </v>
      </c>
      <c r="C176" s="45" t="str">
        <f>IF(Замеры!L173=0, " ", Замеры!L173)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Замеры!N173</f>
        <v>0</v>
      </c>
      <c r="S176" s="2">
        <f>Замеры!O173</f>
        <v>0</v>
      </c>
      <c r="T176" s="2" t="s">
        <v>73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44</v>
      </c>
      <c r="Z176" s="2">
        <f t="shared" ca="1" si="93"/>
        <v>37</v>
      </c>
      <c r="AA176" s="2">
        <f t="shared" ca="1" si="93"/>
        <v>27</v>
      </c>
      <c r="AB176" s="5">
        <f t="shared" ca="1" si="94"/>
        <v>312</v>
      </c>
      <c r="AC176" s="5">
        <f t="shared" ca="1" si="95"/>
        <v>303</v>
      </c>
      <c r="AD176" s="5">
        <f t="shared" ca="1" si="96"/>
        <v>279</v>
      </c>
      <c r="AE176" s="5">
        <f t="shared" ca="1" si="97"/>
        <v>401</v>
      </c>
      <c r="AF176" s="5">
        <f t="shared" ca="1" si="98"/>
        <v>298</v>
      </c>
      <c r="AG176" s="5">
        <f t="shared" ca="1" si="99"/>
        <v>413</v>
      </c>
      <c r="AH176" s="5">
        <f t="shared" ca="1" si="100"/>
        <v>419</v>
      </c>
      <c r="AI176" s="5">
        <f t="shared" ca="1" si="101"/>
        <v>303</v>
      </c>
      <c r="AJ176" s="5">
        <f t="shared" ca="1" si="102"/>
        <v>295</v>
      </c>
      <c r="AK176" s="5">
        <f t="shared" ca="1" si="103"/>
        <v>364</v>
      </c>
    </row>
    <row r="177" spans="1:37" x14ac:dyDescent="0.3">
      <c r="A177" s="35">
        <f>IF(Замеры!B174=0, " ", Замеры!B174)</f>
        <v>171</v>
      </c>
      <c r="B177" s="45" t="str">
        <f>Замеры!G174</f>
        <v xml:space="preserve">Группа от QF </v>
      </c>
      <c r="C177" s="45" t="str">
        <f>IF(Замеры!L174=0, " ", Замеры!L174)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Замеры!N174</f>
        <v>0</v>
      </c>
      <c r="S177" s="2">
        <f>Замеры!O174</f>
        <v>0</v>
      </c>
      <c r="T177" s="2" t="s">
        <v>73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20</v>
      </c>
      <c r="Z177" s="2">
        <f t="shared" ca="1" si="93"/>
        <v>47</v>
      </c>
      <c r="AA177" s="2">
        <f t="shared" ca="1" si="93"/>
        <v>46</v>
      </c>
      <c r="AB177" s="5">
        <f t="shared" ca="1" si="94"/>
        <v>571</v>
      </c>
      <c r="AC177" s="5">
        <f t="shared" ca="1" si="95"/>
        <v>579</v>
      </c>
      <c r="AD177" s="5">
        <f t="shared" ca="1" si="96"/>
        <v>502</v>
      </c>
      <c r="AE177" s="5">
        <f t="shared" ca="1" si="97"/>
        <v>532</v>
      </c>
      <c r="AF177" s="5">
        <f t="shared" ca="1" si="98"/>
        <v>484</v>
      </c>
      <c r="AG177" s="5">
        <f t="shared" ca="1" si="99"/>
        <v>606</v>
      </c>
      <c r="AH177" s="5">
        <f t="shared" ca="1" si="100"/>
        <v>586</v>
      </c>
      <c r="AI177" s="5">
        <f t="shared" ca="1" si="101"/>
        <v>598</v>
      </c>
      <c r="AJ177" s="5">
        <f t="shared" ca="1" si="102"/>
        <v>496</v>
      </c>
      <c r="AK177" s="5">
        <f t="shared" ca="1" si="103"/>
        <v>478</v>
      </c>
    </row>
    <row r="178" spans="1:37" x14ac:dyDescent="0.3">
      <c r="A178" s="35">
        <f>IF(Замеры!B175=0, " ", Замеры!B175)</f>
        <v>172</v>
      </c>
      <c r="B178" s="45" t="str">
        <f>Замеры!G175</f>
        <v xml:space="preserve">Группа от QF </v>
      </c>
      <c r="C178" s="45" t="str">
        <f>IF(Замеры!L175=0, " ", Замеры!L175)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Замеры!N175</f>
        <v>0</v>
      </c>
      <c r="S178" s="2">
        <f>Замеры!O175</f>
        <v>0</v>
      </c>
      <c r="T178" s="2" t="s">
        <v>73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34</v>
      </c>
      <c r="Z178" s="2">
        <f t="shared" ca="1" si="93"/>
        <v>46</v>
      </c>
      <c r="AA178" s="2">
        <f t="shared" ca="1" si="93"/>
        <v>40</v>
      </c>
      <c r="AB178" s="5">
        <f t="shared" ca="1" si="94"/>
        <v>446</v>
      </c>
      <c r="AC178" s="5">
        <f t="shared" ca="1" si="95"/>
        <v>529</v>
      </c>
      <c r="AD178" s="5">
        <f t="shared" ca="1" si="96"/>
        <v>431</v>
      </c>
      <c r="AE178" s="5">
        <f t="shared" ca="1" si="97"/>
        <v>522</v>
      </c>
      <c r="AF178" s="5">
        <f t="shared" ca="1" si="98"/>
        <v>543</v>
      </c>
      <c r="AG178" s="5">
        <f t="shared" ca="1" si="99"/>
        <v>410</v>
      </c>
      <c r="AH178" s="5">
        <f t="shared" ca="1" si="100"/>
        <v>445</v>
      </c>
      <c r="AI178" s="5">
        <f t="shared" ca="1" si="101"/>
        <v>484</v>
      </c>
      <c r="AJ178" s="5">
        <f t="shared" ca="1" si="102"/>
        <v>514</v>
      </c>
      <c r="AK178" s="5">
        <f t="shared" ca="1" si="103"/>
        <v>533</v>
      </c>
    </row>
    <row r="179" spans="1:37" x14ac:dyDescent="0.3">
      <c r="A179" s="35">
        <f>IF(Замеры!B176=0, " ", Замеры!B176)</f>
        <v>173</v>
      </c>
      <c r="B179" s="45" t="str">
        <f>Замеры!G176</f>
        <v xml:space="preserve">Группа от QF </v>
      </c>
      <c r="C179" s="45" t="str">
        <f>IF(Замеры!L176=0, " ", Замеры!L176)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Замеры!N176</f>
        <v>0</v>
      </c>
      <c r="S179" s="2">
        <f>Замеры!O176</f>
        <v>0</v>
      </c>
      <c r="T179" s="2" t="s">
        <v>73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36</v>
      </c>
      <c r="Z179" s="2">
        <f t="shared" ca="1" si="93"/>
        <v>44</v>
      </c>
      <c r="AA179" s="2">
        <f t="shared" ca="1" si="93"/>
        <v>40</v>
      </c>
      <c r="AB179" s="5">
        <f t="shared" ca="1" si="94"/>
        <v>442</v>
      </c>
      <c r="AC179" s="5">
        <f t="shared" ca="1" si="95"/>
        <v>546</v>
      </c>
      <c r="AD179" s="5">
        <f t="shared" ca="1" si="96"/>
        <v>513</v>
      </c>
      <c r="AE179" s="5">
        <f t="shared" ca="1" si="97"/>
        <v>516</v>
      </c>
      <c r="AF179" s="5">
        <f t="shared" ca="1" si="98"/>
        <v>494</v>
      </c>
      <c r="AG179" s="5">
        <f t="shared" ca="1" si="99"/>
        <v>407</v>
      </c>
      <c r="AH179" s="5">
        <f t="shared" ca="1" si="100"/>
        <v>453</v>
      </c>
      <c r="AI179" s="5">
        <f t="shared" ca="1" si="101"/>
        <v>547</v>
      </c>
      <c r="AJ179" s="5">
        <f t="shared" ca="1" si="102"/>
        <v>541</v>
      </c>
      <c r="AK179" s="5">
        <f t="shared" ca="1" si="103"/>
        <v>514</v>
      </c>
    </row>
    <row r="180" spans="1:37" x14ac:dyDescent="0.3">
      <c r="A180" s="35">
        <f>IF(Замеры!B177=0, " ", Замеры!B177)</f>
        <v>174</v>
      </c>
      <c r="B180" s="45" t="str">
        <f>Замеры!G177</f>
        <v xml:space="preserve">Группа от QF </v>
      </c>
      <c r="C180" s="45" t="str">
        <f>IF(Замеры!L177=0, " ", Замеры!L177)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Замеры!N177</f>
        <v>0</v>
      </c>
      <c r="S180" s="2">
        <f>Замеры!O177</f>
        <v>0</v>
      </c>
      <c r="T180" s="2" t="s">
        <v>73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31</v>
      </c>
      <c r="Z180" s="2">
        <f t="shared" ca="1" si="93"/>
        <v>33</v>
      </c>
      <c r="AA180" s="2">
        <f t="shared" ca="1" si="93"/>
        <v>23</v>
      </c>
      <c r="AB180" s="5">
        <f t="shared" ca="1" si="94"/>
        <v>273</v>
      </c>
      <c r="AC180" s="5">
        <f t="shared" ca="1" si="95"/>
        <v>325</v>
      </c>
      <c r="AD180" s="5">
        <f t="shared" ca="1" si="96"/>
        <v>339</v>
      </c>
      <c r="AE180" s="5">
        <f t="shared" ca="1" si="97"/>
        <v>291</v>
      </c>
      <c r="AF180" s="5">
        <f t="shared" ca="1" si="98"/>
        <v>352</v>
      </c>
      <c r="AG180" s="5">
        <f t="shared" ca="1" si="99"/>
        <v>378</v>
      </c>
      <c r="AH180" s="5">
        <f t="shared" ca="1" si="100"/>
        <v>268</v>
      </c>
      <c r="AI180" s="5">
        <f t="shared" ca="1" si="101"/>
        <v>291</v>
      </c>
      <c r="AJ180" s="5">
        <f t="shared" ca="1" si="102"/>
        <v>268</v>
      </c>
      <c r="AK180" s="5">
        <f t="shared" ca="1" si="103"/>
        <v>370</v>
      </c>
    </row>
    <row r="181" spans="1:37" x14ac:dyDescent="0.3">
      <c r="A181" s="35">
        <f>IF(Замеры!B178=0, " ", Замеры!B178)</f>
        <v>175</v>
      </c>
      <c r="B181" s="45" t="str">
        <f>Замеры!G178</f>
        <v xml:space="preserve">Группа от QF </v>
      </c>
      <c r="C181" s="45" t="str">
        <f>IF(Замеры!L178=0, " ", Замеры!L178)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Замеры!N178</f>
        <v>0</v>
      </c>
      <c r="S181" s="2">
        <f>Замеры!O178</f>
        <v>0</v>
      </c>
      <c r="T181" s="2" t="s">
        <v>73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50</v>
      </c>
      <c r="Z181" s="2">
        <f t="shared" ca="1" si="93"/>
        <v>46</v>
      </c>
      <c r="AA181" s="2">
        <f t="shared" ca="1" si="93"/>
        <v>39</v>
      </c>
      <c r="AB181" s="5">
        <f t="shared" ca="1" si="94"/>
        <v>448</v>
      </c>
      <c r="AC181" s="5">
        <f t="shared" ca="1" si="95"/>
        <v>495</v>
      </c>
      <c r="AD181" s="5">
        <f t="shared" ca="1" si="96"/>
        <v>500</v>
      </c>
      <c r="AE181" s="5">
        <f t="shared" ca="1" si="97"/>
        <v>432</v>
      </c>
      <c r="AF181" s="5">
        <f t="shared" ca="1" si="98"/>
        <v>475</v>
      </c>
      <c r="AG181" s="5">
        <f t="shared" ca="1" si="99"/>
        <v>535</v>
      </c>
      <c r="AH181" s="5">
        <f t="shared" ca="1" si="100"/>
        <v>441</v>
      </c>
      <c r="AI181" s="5">
        <f t="shared" ca="1" si="101"/>
        <v>524</v>
      </c>
      <c r="AJ181" s="5">
        <f t="shared" ca="1" si="102"/>
        <v>479</v>
      </c>
      <c r="AK181" s="5">
        <f t="shared" ca="1" si="103"/>
        <v>508</v>
      </c>
    </row>
    <row r="182" spans="1:37" x14ac:dyDescent="0.3">
      <c r="A182" s="35">
        <f>IF(Замеры!B179=0, " ", Замеры!B179)</f>
        <v>176</v>
      </c>
      <c r="B182" s="45" t="str">
        <f>Замеры!G179</f>
        <v xml:space="preserve">Группа от QF </v>
      </c>
      <c r="C182" s="45" t="str">
        <f>IF(Замеры!L179=0, " ", Замеры!L179)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Замеры!N179</f>
        <v>0</v>
      </c>
      <c r="S182" s="2">
        <f>Замеры!O179</f>
        <v>0</v>
      </c>
      <c r="T182" s="2" t="s">
        <v>73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31</v>
      </c>
      <c r="Z182" s="2">
        <f t="shared" ca="1" si="93"/>
        <v>34</v>
      </c>
      <c r="AA182" s="2">
        <f t="shared" ca="1" si="93"/>
        <v>35</v>
      </c>
      <c r="AB182" s="5">
        <f t="shared" ca="1" si="94"/>
        <v>500</v>
      </c>
      <c r="AC182" s="5">
        <f t="shared" ca="1" si="95"/>
        <v>456</v>
      </c>
      <c r="AD182" s="5">
        <f t="shared" ca="1" si="96"/>
        <v>436</v>
      </c>
      <c r="AE182" s="5">
        <f t="shared" ca="1" si="97"/>
        <v>363</v>
      </c>
      <c r="AF182" s="5">
        <f t="shared" ca="1" si="98"/>
        <v>445</v>
      </c>
      <c r="AG182" s="5">
        <f t="shared" ca="1" si="99"/>
        <v>469</v>
      </c>
      <c r="AH182" s="5">
        <f t="shared" ca="1" si="100"/>
        <v>362</v>
      </c>
      <c r="AI182" s="5">
        <f t="shared" ca="1" si="101"/>
        <v>378</v>
      </c>
      <c r="AJ182" s="5">
        <f t="shared" ca="1" si="102"/>
        <v>439</v>
      </c>
      <c r="AK182" s="5">
        <f t="shared" ca="1" si="103"/>
        <v>367</v>
      </c>
    </row>
    <row r="183" spans="1:37" x14ac:dyDescent="0.3">
      <c r="A183" s="35">
        <f>IF(Замеры!B180=0, " ", Замеры!B180)</f>
        <v>177</v>
      </c>
      <c r="B183" s="45" t="str">
        <f>Замеры!G180</f>
        <v xml:space="preserve">Группа от QF </v>
      </c>
      <c r="C183" s="45" t="str">
        <f>IF(Замеры!L180=0, " ", Замеры!L180)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Замеры!N180</f>
        <v>0</v>
      </c>
      <c r="S183" s="2">
        <f>Замеры!O180</f>
        <v>0</v>
      </c>
      <c r="T183" s="2" t="s">
        <v>73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27</v>
      </c>
      <c r="Z183" s="2">
        <f t="shared" ca="1" si="93"/>
        <v>50</v>
      </c>
      <c r="AA183" s="2">
        <f t="shared" ca="1" si="93"/>
        <v>36</v>
      </c>
      <c r="AB183" s="5">
        <f t="shared" ca="1" si="94"/>
        <v>427</v>
      </c>
      <c r="AC183" s="5">
        <f t="shared" ca="1" si="95"/>
        <v>451</v>
      </c>
      <c r="AD183" s="5">
        <f t="shared" ca="1" si="96"/>
        <v>474</v>
      </c>
      <c r="AE183" s="5">
        <f t="shared" ca="1" si="97"/>
        <v>420</v>
      </c>
      <c r="AF183" s="5">
        <f t="shared" ca="1" si="98"/>
        <v>492</v>
      </c>
      <c r="AG183" s="5">
        <f t="shared" ca="1" si="99"/>
        <v>416</v>
      </c>
      <c r="AH183" s="5">
        <f t="shared" ca="1" si="100"/>
        <v>491</v>
      </c>
      <c r="AI183" s="5">
        <f t="shared" ca="1" si="101"/>
        <v>375</v>
      </c>
      <c r="AJ183" s="5">
        <f t="shared" ca="1" si="102"/>
        <v>440</v>
      </c>
      <c r="AK183" s="5">
        <f t="shared" ca="1" si="103"/>
        <v>381</v>
      </c>
    </row>
    <row r="184" spans="1:37" x14ac:dyDescent="0.3">
      <c r="A184" s="35">
        <f>IF(Замеры!B181=0, " ", Замеры!B181)</f>
        <v>178</v>
      </c>
      <c r="B184" s="45" t="str">
        <f>Замеры!G181</f>
        <v xml:space="preserve">Группа от QF </v>
      </c>
      <c r="C184" s="45" t="str">
        <f>IF(Замеры!L181=0, " ", Замеры!L181)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Замеры!N181</f>
        <v>0</v>
      </c>
      <c r="S184" s="2">
        <f>Замеры!O181</f>
        <v>0</v>
      </c>
      <c r="T184" s="2" t="s">
        <v>73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37</v>
      </c>
      <c r="Z184" s="2">
        <f t="shared" ca="1" si="93"/>
        <v>32</v>
      </c>
      <c r="AA184" s="2">
        <f t="shared" ca="1" si="93"/>
        <v>31</v>
      </c>
      <c r="AB184" s="5">
        <f t="shared" ca="1" si="94"/>
        <v>377</v>
      </c>
      <c r="AC184" s="5">
        <f t="shared" ca="1" si="95"/>
        <v>389</v>
      </c>
      <c r="AD184" s="5">
        <f t="shared" ca="1" si="96"/>
        <v>346</v>
      </c>
      <c r="AE184" s="5">
        <f t="shared" ca="1" si="97"/>
        <v>315</v>
      </c>
      <c r="AF184" s="5">
        <f t="shared" ca="1" si="98"/>
        <v>456</v>
      </c>
      <c r="AG184" s="5">
        <f t="shared" ca="1" si="99"/>
        <v>370</v>
      </c>
      <c r="AH184" s="5">
        <f t="shared" ca="1" si="100"/>
        <v>340</v>
      </c>
      <c r="AI184" s="5">
        <f t="shared" ca="1" si="101"/>
        <v>350</v>
      </c>
      <c r="AJ184" s="5">
        <f t="shared" ca="1" si="102"/>
        <v>421</v>
      </c>
      <c r="AK184" s="5">
        <f t="shared" ca="1" si="103"/>
        <v>341</v>
      </c>
    </row>
    <row r="185" spans="1:37" x14ac:dyDescent="0.3">
      <c r="A185" s="35">
        <f>IF(Замеры!B182=0, " ", Замеры!B182)</f>
        <v>179</v>
      </c>
      <c r="B185" s="45" t="str">
        <f>Замеры!G182</f>
        <v xml:space="preserve">Группа от QF </v>
      </c>
      <c r="C185" s="45" t="str">
        <f>IF(Замеры!L182=0, " ", Замеры!L182)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Замеры!N182</f>
        <v>0</v>
      </c>
      <c r="S185" s="2">
        <f>Замеры!O182</f>
        <v>0</v>
      </c>
      <c r="T185" s="2" t="s">
        <v>73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38</v>
      </c>
      <c r="Z185" s="2">
        <f t="shared" ca="1" si="93"/>
        <v>36</v>
      </c>
      <c r="AA185" s="2">
        <f t="shared" ca="1" si="93"/>
        <v>48</v>
      </c>
      <c r="AB185" s="5">
        <f t="shared" ca="1" si="94"/>
        <v>568</v>
      </c>
      <c r="AC185" s="5">
        <f t="shared" ca="1" si="95"/>
        <v>495</v>
      </c>
      <c r="AD185" s="5">
        <f t="shared" ca="1" si="96"/>
        <v>490</v>
      </c>
      <c r="AE185" s="5">
        <f t="shared" ca="1" si="97"/>
        <v>598</v>
      </c>
      <c r="AF185" s="5">
        <f t="shared" ca="1" si="98"/>
        <v>621</v>
      </c>
      <c r="AG185" s="5">
        <f t="shared" ca="1" si="99"/>
        <v>549</v>
      </c>
      <c r="AH185" s="5">
        <f t="shared" ca="1" si="100"/>
        <v>567</v>
      </c>
      <c r="AI185" s="5">
        <f t="shared" ca="1" si="101"/>
        <v>591</v>
      </c>
      <c r="AJ185" s="5">
        <f t="shared" ca="1" si="102"/>
        <v>592</v>
      </c>
      <c r="AK185" s="5">
        <f t="shared" ca="1" si="103"/>
        <v>486</v>
      </c>
    </row>
    <row r="186" spans="1:37" x14ac:dyDescent="0.3">
      <c r="A186" s="35">
        <f>IF(Замеры!B183=0, " ", Замеры!B183)</f>
        <v>180</v>
      </c>
      <c r="B186" s="45" t="str">
        <f>Замеры!G183</f>
        <v xml:space="preserve">Группа от QF </v>
      </c>
      <c r="C186" s="45" t="str">
        <f>IF(Замеры!L183=0, " ", Замеры!L183)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Замеры!N183</f>
        <v>0</v>
      </c>
      <c r="S186" s="2">
        <f>Замеры!O183</f>
        <v>0</v>
      </c>
      <c r="T186" s="2" t="s">
        <v>73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41</v>
      </c>
      <c r="Z186" s="2">
        <f t="shared" ca="1" si="93"/>
        <v>49</v>
      </c>
      <c r="AA186" s="2">
        <f t="shared" ca="1" si="93"/>
        <v>23</v>
      </c>
      <c r="AB186" s="5">
        <f t="shared" ca="1" si="94"/>
        <v>358</v>
      </c>
      <c r="AC186" s="5">
        <f t="shared" ca="1" si="95"/>
        <v>249</v>
      </c>
      <c r="AD186" s="5">
        <f t="shared" ca="1" si="96"/>
        <v>375</v>
      </c>
      <c r="AE186" s="5">
        <f t="shared" ca="1" si="97"/>
        <v>361</v>
      </c>
      <c r="AF186" s="5">
        <f t="shared" ca="1" si="98"/>
        <v>290</v>
      </c>
      <c r="AG186" s="5">
        <f t="shared" ca="1" si="99"/>
        <v>303</v>
      </c>
      <c r="AH186" s="5">
        <f t="shared" ca="1" si="100"/>
        <v>257</v>
      </c>
      <c r="AI186" s="5">
        <f t="shared" ca="1" si="101"/>
        <v>260</v>
      </c>
      <c r="AJ186" s="5">
        <f t="shared" ca="1" si="102"/>
        <v>329</v>
      </c>
      <c r="AK186" s="5">
        <f t="shared" ca="1" si="103"/>
        <v>297</v>
      </c>
    </row>
    <row r="187" spans="1:37" x14ac:dyDescent="0.3">
      <c r="A187" s="35">
        <f>IF(Замеры!B184=0, " ", Замеры!B184)</f>
        <v>181</v>
      </c>
      <c r="B187" s="45" t="str">
        <f>Замеры!G184</f>
        <v xml:space="preserve">Группа от QF </v>
      </c>
      <c r="C187" s="45" t="str">
        <f>IF(Замеры!L184=0, " ", Замеры!L184)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Замеры!N184</f>
        <v>0</v>
      </c>
      <c r="S187" s="2">
        <f>Замеры!O184</f>
        <v>0</v>
      </c>
      <c r="T187" s="2" t="s">
        <v>73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46</v>
      </c>
      <c r="Z187" s="2">
        <f t="shared" ca="1" si="93"/>
        <v>24</v>
      </c>
      <c r="AA187" s="2">
        <f t="shared" ca="1" si="93"/>
        <v>20</v>
      </c>
      <c r="AB187" s="5">
        <f t="shared" ca="1" si="94"/>
        <v>229</v>
      </c>
      <c r="AC187" s="5">
        <f t="shared" ca="1" si="95"/>
        <v>236</v>
      </c>
      <c r="AD187" s="5">
        <f t="shared" ca="1" si="96"/>
        <v>315</v>
      </c>
      <c r="AE187" s="5">
        <f t="shared" ca="1" si="97"/>
        <v>215</v>
      </c>
      <c r="AF187" s="5">
        <f t="shared" ca="1" si="98"/>
        <v>259</v>
      </c>
      <c r="AG187" s="5">
        <f t="shared" ca="1" si="99"/>
        <v>258</v>
      </c>
      <c r="AH187" s="5">
        <f t="shared" ca="1" si="100"/>
        <v>245</v>
      </c>
      <c r="AI187" s="5">
        <f t="shared" ca="1" si="101"/>
        <v>250</v>
      </c>
      <c r="AJ187" s="5">
        <f t="shared" ca="1" si="102"/>
        <v>220</v>
      </c>
      <c r="AK187" s="5">
        <f t="shared" ca="1" si="103"/>
        <v>324</v>
      </c>
    </row>
    <row r="188" spans="1:37" x14ac:dyDescent="0.3">
      <c r="A188" s="35">
        <f>IF(Замеры!B185=0, " ", Замеры!B185)</f>
        <v>182</v>
      </c>
      <c r="B188" s="45" t="str">
        <f>Замеры!G185</f>
        <v xml:space="preserve">Группа от QF </v>
      </c>
      <c r="C188" s="45" t="str">
        <f>IF(Замеры!L185=0, " ", Замеры!L185)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Замеры!N185</f>
        <v>0</v>
      </c>
      <c r="S188" s="2">
        <f>Замеры!O185</f>
        <v>0</v>
      </c>
      <c r="T188" s="2" t="s">
        <v>73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42</v>
      </c>
      <c r="Z188" s="2">
        <f t="shared" ca="1" si="93"/>
        <v>28</v>
      </c>
      <c r="AA188" s="2">
        <f t="shared" ca="1" si="93"/>
        <v>29</v>
      </c>
      <c r="AB188" s="5">
        <f t="shared" ca="1" si="94"/>
        <v>381</v>
      </c>
      <c r="AC188" s="5">
        <f t="shared" ca="1" si="95"/>
        <v>303</v>
      </c>
      <c r="AD188" s="5">
        <f t="shared" ca="1" si="96"/>
        <v>321</v>
      </c>
      <c r="AE188" s="5">
        <f t="shared" ca="1" si="97"/>
        <v>299</v>
      </c>
      <c r="AF188" s="5">
        <f t="shared" ca="1" si="98"/>
        <v>402</v>
      </c>
      <c r="AG188" s="5">
        <f t="shared" ca="1" si="99"/>
        <v>434</v>
      </c>
      <c r="AH188" s="5">
        <f t="shared" ca="1" si="100"/>
        <v>316</v>
      </c>
      <c r="AI188" s="5">
        <f t="shared" ca="1" si="101"/>
        <v>423</v>
      </c>
      <c r="AJ188" s="5">
        <f t="shared" ca="1" si="102"/>
        <v>352</v>
      </c>
      <c r="AK188" s="5">
        <f t="shared" ca="1" si="103"/>
        <v>374</v>
      </c>
    </row>
    <row r="189" spans="1:37" x14ac:dyDescent="0.3">
      <c r="A189" s="35">
        <f>IF(Замеры!B186=0, " ", Замеры!B186)</f>
        <v>183</v>
      </c>
      <c r="B189" s="45" t="str">
        <f>Замеры!G186</f>
        <v xml:space="preserve">Группа от QF </v>
      </c>
      <c r="C189" s="45" t="str">
        <f>IF(Замеры!L186=0, " ", Замеры!L186)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Замеры!N186</f>
        <v>0</v>
      </c>
      <c r="S189" s="2">
        <f>Замеры!O186</f>
        <v>0</v>
      </c>
      <c r="T189" s="2" t="s">
        <v>73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50</v>
      </c>
      <c r="Z189" s="2">
        <f t="shared" ca="1" si="93"/>
        <v>34</v>
      </c>
      <c r="AA189" s="2">
        <f t="shared" ca="1" si="93"/>
        <v>50</v>
      </c>
      <c r="AB189" s="5">
        <f t="shared" ca="1" si="94"/>
        <v>580</v>
      </c>
      <c r="AC189" s="5">
        <f t="shared" ca="1" si="95"/>
        <v>543</v>
      </c>
      <c r="AD189" s="5">
        <f t="shared" ca="1" si="96"/>
        <v>514</v>
      </c>
      <c r="AE189" s="5">
        <f t="shared" ca="1" si="97"/>
        <v>544</v>
      </c>
      <c r="AF189" s="5">
        <f t="shared" ca="1" si="98"/>
        <v>605</v>
      </c>
      <c r="AG189" s="5">
        <f t="shared" ca="1" si="99"/>
        <v>508</v>
      </c>
      <c r="AH189" s="5">
        <f t="shared" ca="1" si="100"/>
        <v>629</v>
      </c>
      <c r="AI189" s="5">
        <f t="shared" ca="1" si="101"/>
        <v>509</v>
      </c>
      <c r="AJ189" s="5">
        <f t="shared" ca="1" si="102"/>
        <v>562</v>
      </c>
      <c r="AK189" s="5">
        <f t="shared" ca="1" si="103"/>
        <v>632</v>
      </c>
    </row>
    <row r="190" spans="1:37" x14ac:dyDescent="0.3">
      <c r="A190" s="35">
        <f>IF(Замеры!B187=0, " ", Замеры!B187)</f>
        <v>184</v>
      </c>
      <c r="B190" s="45" t="str">
        <f>Замеры!G187</f>
        <v xml:space="preserve">Группа от QF </v>
      </c>
      <c r="C190" s="45" t="str">
        <f>IF(Замеры!L187=0, " ", Замеры!L187)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Замеры!N187</f>
        <v>0</v>
      </c>
      <c r="S190" s="2">
        <f>Замеры!O187</f>
        <v>0</v>
      </c>
      <c r="T190" s="2" t="s">
        <v>73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40</v>
      </c>
      <c r="Z190" s="2">
        <f t="shared" ca="1" si="93"/>
        <v>29</v>
      </c>
      <c r="AA190" s="2">
        <f t="shared" ca="1" si="93"/>
        <v>42</v>
      </c>
      <c r="AB190" s="5">
        <f t="shared" ca="1" si="94"/>
        <v>458</v>
      </c>
      <c r="AC190" s="5">
        <f t="shared" ca="1" si="95"/>
        <v>433</v>
      </c>
      <c r="AD190" s="5">
        <f t="shared" ca="1" si="96"/>
        <v>523</v>
      </c>
      <c r="AE190" s="5">
        <f t="shared" ca="1" si="97"/>
        <v>541</v>
      </c>
      <c r="AF190" s="5">
        <f t="shared" ca="1" si="98"/>
        <v>543</v>
      </c>
      <c r="AG190" s="5">
        <f t="shared" ca="1" si="99"/>
        <v>460</v>
      </c>
      <c r="AH190" s="5">
        <f t="shared" ca="1" si="100"/>
        <v>536</v>
      </c>
      <c r="AI190" s="5">
        <f t="shared" ca="1" si="101"/>
        <v>558</v>
      </c>
      <c r="AJ190" s="5">
        <f t="shared" ca="1" si="102"/>
        <v>508</v>
      </c>
      <c r="AK190" s="5">
        <f t="shared" ca="1" si="103"/>
        <v>512</v>
      </c>
    </row>
    <row r="191" spans="1:37" x14ac:dyDescent="0.3">
      <c r="A191" s="35">
        <f>IF(Замеры!B188=0, " ", Замеры!B188)</f>
        <v>185</v>
      </c>
      <c r="B191" s="45" t="str">
        <f>Замеры!G188</f>
        <v xml:space="preserve">Группа от QF </v>
      </c>
      <c r="C191" s="45" t="str">
        <f>IF(Замеры!L188=0, " ", Замеры!L188)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Замеры!N188</f>
        <v>0</v>
      </c>
      <c r="S191" s="2">
        <f>Замеры!O188</f>
        <v>0</v>
      </c>
      <c r="T191" s="2" t="s">
        <v>73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26</v>
      </c>
      <c r="Z191" s="2">
        <f t="shared" ca="1" si="93"/>
        <v>50</v>
      </c>
      <c r="AA191" s="2">
        <f t="shared" ca="1" si="93"/>
        <v>40</v>
      </c>
      <c r="AB191" s="5">
        <f t="shared" ca="1" si="94"/>
        <v>407</v>
      </c>
      <c r="AC191" s="5">
        <f t="shared" ca="1" si="95"/>
        <v>542</v>
      </c>
      <c r="AD191" s="5">
        <f t="shared" ca="1" si="96"/>
        <v>541</v>
      </c>
      <c r="AE191" s="5">
        <f t="shared" ca="1" si="97"/>
        <v>546</v>
      </c>
      <c r="AF191" s="5">
        <f t="shared" ca="1" si="98"/>
        <v>485</v>
      </c>
      <c r="AG191" s="5">
        <f t="shared" ca="1" si="99"/>
        <v>487</v>
      </c>
      <c r="AH191" s="5">
        <f t="shared" ca="1" si="100"/>
        <v>445</v>
      </c>
      <c r="AI191" s="5">
        <f t="shared" ca="1" si="101"/>
        <v>478</v>
      </c>
      <c r="AJ191" s="5">
        <f t="shared" ca="1" si="102"/>
        <v>478</v>
      </c>
      <c r="AK191" s="5">
        <f t="shared" ca="1" si="103"/>
        <v>504</v>
      </c>
    </row>
    <row r="192" spans="1:37" x14ac:dyDescent="0.3">
      <c r="A192" s="35">
        <f>IF(Замеры!B189=0, " ", Замеры!B189)</f>
        <v>186</v>
      </c>
      <c r="B192" s="45" t="str">
        <f>Замеры!G189</f>
        <v xml:space="preserve">Группа от QF </v>
      </c>
      <c r="C192" s="45" t="str">
        <f>IF(Замеры!L189=0, " ", Замеры!L189)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Замеры!N189</f>
        <v>0</v>
      </c>
      <c r="S192" s="2">
        <f>Замеры!O189</f>
        <v>0</v>
      </c>
      <c r="T192" s="2" t="s">
        <v>73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24</v>
      </c>
      <c r="Z192" s="2">
        <f t="shared" ca="1" si="93"/>
        <v>41</v>
      </c>
      <c r="AA192" s="2">
        <f t="shared" ca="1" si="93"/>
        <v>35</v>
      </c>
      <c r="AB192" s="5">
        <f t="shared" ca="1" si="94"/>
        <v>373</v>
      </c>
      <c r="AC192" s="5">
        <f t="shared" ca="1" si="95"/>
        <v>380</v>
      </c>
      <c r="AD192" s="5">
        <f t="shared" ca="1" si="96"/>
        <v>405</v>
      </c>
      <c r="AE192" s="5">
        <f t="shared" ca="1" si="97"/>
        <v>358</v>
      </c>
      <c r="AF192" s="5">
        <f t="shared" ca="1" si="98"/>
        <v>389</v>
      </c>
      <c r="AG192" s="5">
        <f t="shared" ca="1" si="99"/>
        <v>370</v>
      </c>
      <c r="AH192" s="5">
        <f t="shared" ca="1" si="100"/>
        <v>474</v>
      </c>
      <c r="AI192" s="5">
        <f t="shared" ca="1" si="101"/>
        <v>471</v>
      </c>
      <c r="AJ192" s="5">
        <f t="shared" ca="1" si="102"/>
        <v>385</v>
      </c>
      <c r="AK192" s="5">
        <f t="shared" ca="1" si="103"/>
        <v>384</v>
      </c>
    </row>
    <row r="193" spans="1:37" x14ac:dyDescent="0.3">
      <c r="A193" s="35">
        <f>IF(Замеры!B190=0, " ", Замеры!B190)</f>
        <v>187</v>
      </c>
      <c r="B193" s="45" t="str">
        <f>Замеры!G190</f>
        <v xml:space="preserve">Группа от QF </v>
      </c>
      <c r="C193" s="45" t="str">
        <f>IF(Замеры!L190=0, " ", Замеры!L190)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Замеры!N190</f>
        <v>0</v>
      </c>
      <c r="S193" s="2">
        <f>Замеры!O190</f>
        <v>0</v>
      </c>
      <c r="T193" s="2" t="s">
        <v>73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37</v>
      </c>
      <c r="Z193" s="2">
        <f t="shared" ca="1" si="93"/>
        <v>47</v>
      </c>
      <c r="AA193" s="2">
        <f t="shared" ca="1" si="93"/>
        <v>33</v>
      </c>
      <c r="AB193" s="5">
        <f t="shared" ca="1" si="94"/>
        <v>478</v>
      </c>
      <c r="AC193" s="5">
        <f t="shared" ca="1" si="95"/>
        <v>355</v>
      </c>
      <c r="AD193" s="5">
        <f t="shared" ca="1" si="96"/>
        <v>395</v>
      </c>
      <c r="AE193" s="5">
        <f t="shared" ca="1" si="97"/>
        <v>477</v>
      </c>
      <c r="AF193" s="5">
        <f t="shared" ca="1" si="98"/>
        <v>393</v>
      </c>
      <c r="AG193" s="5">
        <f t="shared" ca="1" si="99"/>
        <v>404</v>
      </c>
      <c r="AH193" s="5">
        <f t="shared" ca="1" si="100"/>
        <v>367</v>
      </c>
      <c r="AI193" s="5">
        <f t="shared" ca="1" si="101"/>
        <v>455</v>
      </c>
      <c r="AJ193" s="5">
        <f t="shared" ca="1" si="102"/>
        <v>423</v>
      </c>
      <c r="AK193" s="5">
        <f t="shared" ca="1" si="103"/>
        <v>340</v>
      </c>
    </row>
    <row r="194" spans="1:37" x14ac:dyDescent="0.3">
      <c r="A194" s="35">
        <f>IF(Замеры!B191=0, " ", Замеры!B191)</f>
        <v>188</v>
      </c>
      <c r="B194" s="45" t="str">
        <f>Замеры!G191</f>
        <v xml:space="preserve">Группа от QF </v>
      </c>
      <c r="C194" s="45" t="str">
        <f>IF(Замеры!L191=0, " ", Замеры!L191)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Замеры!N191</f>
        <v>0</v>
      </c>
      <c r="S194" s="2">
        <f>Замеры!O191</f>
        <v>0</v>
      </c>
      <c r="T194" s="2" t="s">
        <v>73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35</v>
      </c>
      <c r="Z194" s="2">
        <f t="shared" ca="1" si="93"/>
        <v>50</v>
      </c>
      <c r="AA194" s="2">
        <f t="shared" ca="1" si="93"/>
        <v>47</v>
      </c>
      <c r="AB194" s="5">
        <f t="shared" ca="1" si="94"/>
        <v>496</v>
      </c>
      <c r="AC194" s="5">
        <f t="shared" ca="1" si="95"/>
        <v>497</v>
      </c>
      <c r="AD194" s="5">
        <f t="shared" ca="1" si="96"/>
        <v>531</v>
      </c>
      <c r="AE194" s="5">
        <f t="shared" ca="1" si="97"/>
        <v>596</v>
      </c>
      <c r="AF194" s="5">
        <f t="shared" ca="1" si="98"/>
        <v>583</v>
      </c>
      <c r="AG194" s="5">
        <f t="shared" ca="1" si="99"/>
        <v>613</v>
      </c>
      <c r="AH194" s="5">
        <f t="shared" ca="1" si="100"/>
        <v>490</v>
      </c>
      <c r="AI194" s="5">
        <f t="shared" ca="1" si="101"/>
        <v>615</v>
      </c>
      <c r="AJ194" s="5">
        <f t="shared" ca="1" si="102"/>
        <v>575</v>
      </c>
      <c r="AK194" s="5">
        <f t="shared" ca="1" si="103"/>
        <v>561</v>
      </c>
    </row>
    <row r="195" spans="1:37" x14ac:dyDescent="0.3">
      <c r="A195" s="35">
        <f>IF(Замеры!B192=0, " ", Замеры!B192)</f>
        <v>189</v>
      </c>
      <c r="B195" s="45" t="str">
        <f>Замеры!G192</f>
        <v xml:space="preserve">Группа от QF </v>
      </c>
      <c r="C195" s="45" t="str">
        <f>IF(Замеры!L192=0, " ", Замеры!L192)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Замеры!N192</f>
        <v>0</v>
      </c>
      <c r="S195" s="2">
        <f>Замеры!O192</f>
        <v>0</v>
      </c>
      <c r="T195" s="2" t="s">
        <v>73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22</v>
      </c>
      <c r="Z195" s="2">
        <f t="shared" ca="1" si="93"/>
        <v>47</v>
      </c>
      <c r="AA195" s="2">
        <f t="shared" ca="1" si="93"/>
        <v>30</v>
      </c>
      <c r="AB195" s="5">
        <f t="shared" ca="1" si="94"/>
        <v>378</v>
      </c>
      <c r="AC195" s="5">
        <f t="shared" ca="1" si="95"/>
        <v>317</v>
      </c>
      <c r="AD195" s="5">
        <f t="shared" ca="1" si="96"/>
        <v>434</v>
      </c>
      <c r="AE195" s="5">
        <f t="shared" ca="1" si="97"/>
        <v>392</v>
      </c>
      <c r="AF195" s="5">
        <f t="shared" ca="1" si="98"/>
        <v>345</v>
      </c>
      <c r="AG195" s="5">
        <f t="shared" ca="1" si="99"/>
        <v>394</v>
      </c>
      <c r="AH195" s="5">
        <f t="shared" ca="1" si="100"/>
        <v>401</v>
      </c>
      <c r="AI195" s="5">
        <f t="shared" ca="1" si="101"/>
        <v>405</v>
      </c>
      <c r="AJ195" s="5">
        <f t="shared" ca="1" si="102"/>
        <v>377</v>
      </c>
      <c r="AK195" s="5">
        <f t="shared" ca="1" si="103"/>
        <v>414</v>
      </c>
    </row>
    <row r="196" spans="1:37" x14ac:dyDescent="0.3">
      <c r="A196" s="35">
        <f>IF(Замеры!B193=0, " ", Замеры!B193)</f>
        <v>190</v>
      </c>
      <c r="B196" s="45" t="str">
        <f>Замеры!G193</f>
        <v xml:space="preserve">Группа от QF </v>
      </c>
      <c r="C196" s="45" t="str">
        <f>IF(Замеры!L193=0, " ", Замеры!L193)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Замеры!N193</f>
        <v>0</v>
      </c>
      <c r="S196" s="2">
        <f>Замеры!O193</f>
        <v>0</v>
      </c>
      <c r="T196" s="2" t="s">
        <v>73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49</v>
      </c>
      <c r="Z196" s="2">
        <f t="shared" ca="1" si="93"/>
        <v>40</v>
      </c>
      <c r="AA196" s="2">
        <f t="shared" ca="1" si="93"/>
        <v>49</v>
      </c>
      <c r="AB196" s="5">
        <f t="shared" ca="1" si="94"/>
        <v>560</v>
      </c>
      <c r="AC196" s="5">
        <f t="shared" ca="1" si="95"/>
        <v>537</v>
      </c>
      <c r="AD196" s="5">
        <f t="shared" ca="1" si="96"/>
        <v>613</v>
      </c>
      <c r="AE196" s="5">
        <f t="shared" ca="1" si="97"/>
        <v>550</v>
      </c>
      <c r="AF196" s="5">
        <f t="shared" ca="1" si="98"/>
        <v>604</v>
      </c>
      <c r="AG196" s="5">
        <f t="shared" ca="1" si="99"/>
        <v>503</v>
      </c>
      <c r="AH196" s="5">
        <f t="shared" ca="1" si="100"/>
        <v>621</v>
      </c>
      <c r="AI196" s="5">
        <f t="shared" ca="1" si="101"/>
        <v>610</v>
      </c>
      <c r="AJ196" s="5">
        <f t="shared" ca="1" si="102"/>
        <v>501</v>
      </c>
      <c r="AK196" s="5">
        <f t="shared" ca="1" si="103"/>
        <v>562</v>
      </c>
    </row>
    <row r="197" spans="1:37" x14ac:dyDescent="0.3">
      <c r="A197" s="35">
        <f>IF(Замеры!B194=0, " ", Замеры!B194)</f>
        <v>191</v>
      </c>
      <c r="B197" s="45" t="str">
        <f>Замеры!G194</f>
        <v xml:space="preserve">Группа от QF </v>
      </c>
      <c r="C197" s="45" t="str">
        <f>IF(Замеры!L194=0, " ", Замеры!L194)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Замеры!N194</f>
        <v>0</v>
      </c>
      <c r="S197" s="2">
        <f>Замеры!O194</f>
        <v>0</v>
      </c>
      <c r="T197" s="2" t="s">
        <v>73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30</v>
      </c>
      <c r="Z197" s="2">
        <f t="shared" ca="1" si="93"/>
        <v>44</v>
      </c>
      <c r="AA197" s="2">
        <f t="shared" ca="1" si="93"/>
        <v>34</v>
      </c>
      <c r="AB197" s="5">
        <f t="shared" ca="1" si="94"/>
        <v>405</v>
      </c>
      <c r="AC197" s="5">
        <f t="shared" ca="1" si="95"/>
        <v>396</v>
      </c>
      <c r="AD197" s="5">
        <f t="shared" ca="1" si="96"/>
        <v>453</v>
      </c>
      <c r="AE197" s="5">
        <f t="shared" ca="1" si="97"/>
        <v>385</v>
      </c>
      <c r="AF197" s="5">
        <f t="shared" ca="1" si="98"/>
        <v>398</v>
      </c>
      <c r="AG197" s="5">
        <f t="shared" ca="1" si="99"/>
        <v>416</v>
      </c>
      <c r="AH197" s="5">
        <f t="shared" ca="1" si="100"/>
        <v>402</v>
      </c>
      <c r="AI197" s="5">
        <f t="shared" ca="1" si="101"/>
        <v>483</v>
      </c>
      <c r="AJ197" s="5">
        <f t="shared" ca="1" si="102"/>
        <v>379</v>
      </c>
      <c r="AK197" s="5">
        <f t="shared" ca="1" si="103"/>
        <v>404</v>
      </c>
    </row>
    <row r="198" spans="1:37" x14ac:dyDescent="0.3">
      <c r="A198" s="35">
        <f>IF(Замеры!B195=0, " ", Замеры!B195)</f>
        <v>192</v>
      </c>
      <c r="B198" s="45" t="str">
        <f>Замеры!G195</f>
        <v xml:space="preserve">Группа от QF </v>
      </c>
      <c r="C198" s="45" t="str">
        <f>IF(Замеры!L195=0, " ", Замеры!L195)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Замеры!N195</f>
        <v>0</v>
      </c>
      <c r="S198" s="2">
        <f>Замеры!O195</f>
        <v>0</v>
      </c>
      <c r="T198" s="2" t="s">
        <v>73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48</v>
      </c>
      <c r="Z198" s="2">
        <f t="shared" ca="1" si="93"/>
        <v>36</v>
      </c>
      <c r="AA198" s="2">
        <f t="shared" ca="1" si="93"/>
        <v>50</v>
      </c>
      <c r="AB198" s="5">
        <f t="shared" ca="1" si="94"/>
        <v>529</v>
      </c>
      <c r="AC198" s="5">
        <f t="shared" ca="1" si="95"/>
        <v>633</v>
      </c>
      <c r="AD198" s="5">
        <f t="shared" ca="1" si="96"/>
        <v>597</v>
      </c>
      <c r="AE198" s="5">
        <f t="shared" ca="1" si="97"/>
        <v>563</v>
      </c>
      <c r="AF198" s="5">
        <f t="shared" ca="1" si="98"/>
        <v>522</v>
      </c>
      <c r="AG198" s="5">
        <f t="shared" ca="1" si="99"/>
        <v>605</v>
      </c>
      <c r="AH198" s="5">
        <f t="shared" ca="1" si="100"/>
        <v>538</v>
      </c>
      <c r="AI198" s="5">
        <f t="shared" ca="1" si="101"/>
        <v>603</v>
      </c>
      <c r="AJ198" s="5">
        <f t="shared" ca="1" si="102"/>
        <v>520</v>
      </c>
      <c r="AK198" s="5">
        <f t="shared" ca="1" si="103"/>
        <v>515</v>
      </c>
    </row>
    <row r="199" spans="1:37" x14ac:dyDescent="0.3">
      <c r="A199" s="35">
        <f>IF(Замеры!B196=0, " ", Замеры!B196)</f>
        <v>193</v>
      </c>
      <c r="B199" s="45" t="str">
        <f>Замеры!G196</f>
        <v xml:space="preserve">Группа от QF </v>
      </c>
      <c r="C199" s="45" t="str">
        <f>IF(Замеры!L196=0, " ", Замеры!L196)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Замеры!N196</f>
        <v>0</v>
      </c>
      <c r="S199" s="2">
        <f>Замеры!O196</f>
        <v>0</v>
      </c>
      <c r="T199" s="2" t="s">
        <v>73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24</v>
      </c>
      <c r="Z199" s="2">
        <f t="shared" ca="1" si="119"/>
        <v>36</v>
      </c>
      <c r="AA199" s="2">
        <f t="shared" ca="1" si="119"/>
        <v>34</v>
      </c>
      <c r="AB199" s="5">
        <f t="shared" ref="AB199:AB262" ca="1" si="120">RANDBETWEEN(AA199*10+5,AA199*10+150)</f>
        <v>387</v>
      </c>
      <c r="AC199" s="5">
        <f t="shared" ref="AC199:AC262" ca="1" si="121">RANDBETWEEN(AA199*10+5,AA199*10+150)</f>
        <v>375</v>
      </c>
      <c r="AD199" s="5">
        <f t="shared" ref="AD199:AD262" ca="1" si="122">RANDBETWEEN(AA199*10+5,AA199*10+150)</f>
        <v>368</v>
      </c>
      <c r="AE199" s="5">
        <f t="shared" ref="AE199:AE262" ca="1" si="123">RANDBETWEEN(AA199*10+5,AA199*10+150)</f>
        <v>391</v>
      </c>
      <c r="AF199" s="5">
        <f t="shared" ref="AF199:AF262" ca="1" si="124">RANDBETWEEN(AA199*10+5,AA199*10+150)</f>
        <v>367</v>
      </c>
      <c r="AG199" s="5">
        <f t="shared" ref="AG199:AG262" ca="1" si="125">RANDBETWEEN(AA199*10+5,AA199*10+150)</f>
        <v>425</v>
      </c>
      <c r="AH199" s="5">
        <f t="shared" ref="AH199:AH262" ca="1" si="126">RANDBETWEEN(AA199*10+5,AA199*10+150)</f>
        <v>394</v>
      </c>
      <c r="AI199" s="5">
        <f t="shared" ref="AI199:AI262" ca="1" si="127">RANDBETWEEN(AA199*10+5,AA199*10+150)</f>
        <v>484</v>
      </c>
      <c r="AJ199" s="5">
        <f t="shared" ref="AJ199:AJ262" ca="1" si="128">RANDBETWEEN(AA199*10+5,AA199*10+150)</f>
        <v>437</v>
      </c>
      <c r="AK199" s="5">
        <f t="shared" ref="AK199:AK262" ca="1" si="129">RANDBETWEEN(AA199*10+5,AA199*10+150)</f>
        <v>424</v>
      </c>
    </row>
    <row r="200" spans="1:37" x14ac:dyDescent="0.3">
      <c r="A200" s="35">
        <f>IF(Замеры!B197=0, " ", Замеры!B197)</f>
        <v>194</v>
      </c>
      <c r="B200" s="45" t="str">
        <f>Замеры!G197</f>
        <v xml:space="preserve">Группа от QF </v>
      </c>
      <c r="C200" s="45" t="str">
        <f>IF(Замеры!L197=0, " ", Замеры!L197)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Замеры!N197</f>
        <v>0</v>
      </c>
      <c r="S200" s="2">
        <f>Замеры!O197</f>
        <v>0</v>
      </c>
      <c r="T200" s="2" t="s">
        <v>73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44</v>
      </c>
      <c r="Z200" s="2">
        <f t="shared" ca="1" si="119"/>
        <v>50</v>
      </c>
      <c r="AA200" s="2">
        <f t="shared" ca="1" si="119"/>
        <v>20</v>
      </c>
      <c r="AB200" s="5">
        <f t="shared" ca="1" si="120"/>
        <v>303</v>
      </c>
      <c r="AC200" s="5">
        <f t="shared" ca="1" si="121"/>
        <v>250</v>
      </c>
      <c r="AD200" s="5">
        <f t="shared" ca="1" si="122"/>
        <v>282</v>
      </c>
      <c r="AE200" s="5">
        <f t="shared" ca="1" si="123"/>
        <v>255</v>
      </c>
      <c r="AF200" s="5">
        <f t="shared" ca="1" si="124"/>
        <v>289</v>
      </c>
      <c r="AG200" s="5">
        <f t="shared" ca="1" si="125"/>
        <v>255</v>
      </c>
      <c r="AH200" s="5">
        <f t="shared" ca="1" si="126"/>
        <v>237</v>
      </c>
      <c r="AI200" s="5">
        <f t="shared" ca="1" si="127"/>
        <v>237</v>
      </c>
      <c r="AJ200" s="5">
        <f t="shared" ca="1" si="128"/>
        <v>304</v>
      </c>
      <c r="AK200" s="5">
        <f t="shared" ca="1" si="129"/>
        <v>210</v>
      </c>
    </row>
    <row r="201" spans="1:37" x14ac:dyDescent="0.3">
      <c r="A201" s="35">
        <f>IF(Замеры!B198=0, " ", Замеры!B198)</f>
        <v>195</v>
      </c>
      <c r="B201" s="45" t="str">
        <f>Замеры!G198</f>
        <v xml:space="preserve">Группа от QF </v>
      </c>
      <c r="C201" s="45" t="str">
        <f>IF(Замеры!L198=0, " ", Замеры!L198)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Замеры!N198</f>
        <v>0</v>
      </c>
      <c r="S201" s="2">
        <f>Замеры!O198</f>
        <v>0</v>
      </c>
      <c r="T201" s="2" t="s">
        <v>73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47</v>
      </c>
      <c r="Z201" s="2">
        <f t="shared" ca="1" si="119"/>
        <v>20</v>
      </c>
      <c r="AA201" s="2">
        <f t="shared" ca="1" si="119"/>
        <v>27</v>
      </c>
      <c r="AB201" s="5">
        <f t="shared" ca="1" si="120"/>
        <v>330</v>
      </c>
      <c r="AC201" s="5">
        <f t="shared" ca="1" si="121"/>
        <v>418</v>
      </c>
      <c r="AD201" s="5">
        <f t="shared" ca="1" si="122"/>
        <v>413</v>
      </c>
      <c r="AE201" s="5">
        <f t="shared" ca="1" si="123"/>
        <v>416</v>
      </c>
      <c r="AF201" s="5">
        <f t="shared" ca="1" si="124"/>
        <v>351</v>
      </c>
      <c r="AG201" s="5">
        <f t="shared" ca="1" si="125"/>
        <v>305</v>
      </c>
      <c r="AH201" s="5">
        <f t="shared" ca="1" si="126"/>
        <v>365</v>
      </c>
      <c r="AI201" s="5">
        <f t="shared" ca="1" si="127"/>
        <v>411</v>
      </c>
      <c r="AJ201" s="5">
        <f t="shared" ca="1" si="128"/>
        <v>407</v>
      </c>
      <c r="AK201" s="5">
        <f t="shared" ca="1" si="129"/>
        <v>395</v>
      </c>
    </row>
    <row r="202" spans="1:37" x14ac:dyDescent="0.3">
      <c r="A202" s="35">
        <f>IF(Замеры!B199=0, " ", Замеры!B199)</f>
        <v>196</v>
      </c>
      <c r="B202" s="45" t="str">
        <f>Замеры!G199</f>
        <v xml:space="preserve">Группа от QF </v>
      </c>
      <c r="C202" s="45" t="str">
        <f>IF(Замеры!L199=0, " ", Замеры!L199)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Замеры!N199</f>
        <v>0</v>
      </c>
      <c r="S202" s="2">
        <f>Замеры!O199</f>
        <v>0</v>
      </c>
      <c r="T202" s="2" t="s">
        <v>73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31</v>
      </c>
      <c r="Z202" s="2">
        <f t="shared" ca="1" si="119"/>
        <v>32</v>
      </c>
      <c r="AA202" s="2">
        <f t="shared" ca="1" si="119"/>
        <v>45</v>
      </c>
      <c r="AB202" s="5">
        <f t="shared" ca="1" si="120"/>
        <v>551</v>
      </c>
      <c r="AC202" s="5">
        <f t="shared" ca="1" si="121"/>
        <v>461</v>
      </c>
      <c r="AD202" s="5">
        <f t="shared" ca="1" si="122"/>
        <v>463</v>
      </c>
      <c r="AE202" s="5">
        <f t="shared" ca="1" si="123"/>
        <v>545</v>
      </c>
      <c r="AF202" s="5">
        <f t="shared" ca="1" si="124"/>
        <v>485</v>
      </c>
      <c r="AG202" s="5">
        <f t="shared" ca="1" si="125"/>
        <v>500</v>
      </c>
      <c r="AH202" s="5">
        <f t="shared" ca="1" si="126"/>
        <v>487</v>
      </c>
      <c r="AI202" s="5">
        <f t="shared" ca="1" si="127"/>
        <v>549</v>
      </c>
      <c r="AJ202" s="5">
        <f t="shared" ca="1" si="128"/>
        <v>563</v>
      </c>
      <c r="AK202" s="5">
        <f t="shared" ca="1" si="129"/>
        <v>484</v>
      </c>
    </row>
    <row r="203" spans="1:37" x14ac:dyDescent="0.3">
      <c r="A203" s="35">
        <f>IF(Замеры!B200=0, " ", Замеры!B200)</f>
        <v>197</v>
      </c>
      <c r="B203" s="45" t="str">
        <f>Замеры!G200</f>
        <v xml:space="preserve">Группа от QF </v>
      </c>
      <c r="C203" s="45" t="str">
        <f>IF(Замеры!L200=0, " ", Замеры!L200)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Замеры!N200</f>
        <v>0</v>
      </c>
      <c r="S203" s="2">
        <f>Замеры!O200</f>
        <v>0</v>
      </c>
      <c r="T203" s="2" t="s">
        <v>73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40</v>
      </c>
      <c r="Z203" s="2">
        <f t="shared" ca="1" si="119"/>
        <v>39</v>
      </c>
      <c r="AA203" s="2">
        <f t="shared" ca="1" si="119"/>
        <v>40</v>
      </c>
      <c r="AB203" s="5">
        <f t="shared" ca="1" si="120"/>
        <v>406</v>
      </c>
      <c r="AC203" s="5">
        <f t="shared" ca="1" si="121"/>
        <v>424</v>
      </c>
      <c r="AD203" s="5">
        <f t="shared" ca="1" si="122"/>
        <v>465</v>
      </c>
      <c r="AE203" s="5">
        <f t="shared" ca="1" si="123"/>
        <v>423</v>
      </c>
      <c r="AF203" s="5">
        <f t="shared" ca="1" si="124"/>
        <v>415</v>
      </c>
      <c r="AG203" s="5">
        <f t="shared" ca="1" si="125"/>
        <v>454</v>
      </c>
      <c r="AH203" s="5">
        <f t="shared" ca="1" si="126"/>
        <v>405</v>
      </c>
      <c r="AI203" s="5">
        <f t="shared" ca="1" si="127"/>
        <v>460</v>
      </c>
      <c r="AJ203" s="5">
        <f t="shared" ca="1" si="128"/>
        <v>421</v>
      </c>
      <c r="AK203" s="5">
        <f t="shared" ca="1" si="129"/>
        <v>509</v>
      </c>
    </row>
    <row r="204" spans="1:37" x14ac:dyDescent="0.3">
      <c r="A204" s="35">
        <f>IF(Замеры!B201=0, " ", Замеры!B201)</f>
        <v>198</v>
      </c>
      <c r="B204" s="45" t="str">
        <f>Замеры!G201</f>
        <v xml:space="preserve">Группа от QF </v>
      </c>
      <c r="C204" s="45" t="str">
        <f>IF(Замеры!L201=0, " ", Замеры!L201)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Замеры!N201</f>
        <v>0</v>
      </c>
      <c r="S204" s="2">
        <f>Замеры!O201</f>
        <v>0</v>
      </c>
      <c r="T204" s="2" t="s">
        <v>73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33</v>
      </c>
      <c r="Z204" s="2">
        <f t="shared" ca="1" si="119"/>
        <v>24</v>
      </c>
      <c r="AA204" s="2">
        <f t="shared" ca="1" si="119"/>
        <v>28</v>
      </c>
      <c r="AB204" s="5">
        <f t="shared" ca="1" si="120"/>
        <v>388</v>
      </c>
      <c r="AC204" s="5">
        <f t="shared" ca="1" si="121"/>
        <v>304</v>
      </c>
      <c r="AD204" s="5">
        <f t="shared" ca="1" si="122"/>
        <v>416</v>
      </c>
      <c r="AE204" s="5">
        <f t="shared" ca="1" si="123"/>
        <v>320</v>
      </c>
      <c r="AF204" s="5">
        <f t="shared" ca="1" si="124"/>
        <v>351</v>
      </c>
      <c r="AG204" s="5">
        <f t="shared" ca="1" si="125"/>
        <v>307</v>
      </c>
      <c r="AH204" s="5">
        <f t="shared" ca="1" si="126"/>
        <v>406</v>
      </c>
      <c r="AI204" s="5">
        <f t="shared" ca="1" si="127"/>
        <v>293</v>
      </c>
      <c r="AJ204" s="5">
        <f t="shared" ca="1" si="128"/>
        <v>372</v>
      </c>
      <c r="AK204" s="5">
        <f t="shared" ca="1" si="129"/>
        <v>429</v>
      </c>
    </row>
    <row r="205" spans="1:37" x14ac:dyDescent="0.3">
      <c r="A205" s="35">
        <f>IF(Замеры!B202=0, " ", Замеры!B202)</f>
        <v>199</v>
      </c>
      <c r="B205" s="45" t="str">
        <f>Замеры!G202</f>
        <v xml:space="preserve">Группа от QF </v>
      </c>
      <c r="C205" s="45" t="str">
        <f>IF(Замеры!L202=0, " ", Замеры!L202)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Замеры!N202</f>
        <v>0</v>
      </c>
      <c r="S205" s="2">
        <f>Замеры!O202</f>
        <v>0</v>
      </c>
      <c r="T205" s="2" t="s">
        <v>73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33</v>
      </c>
      <c r="Z205" s="2">
        <f t="shared" ca="1" si="119"/>
        <v>37</v>
      </c>
      <c r="AA205" s="2">
        <f t="shared" ca="1" si="119"/>
        <v>49</v>
      </c>
      <c r="AB205" s="5">
        <f t="shared" ca="1" si="120"/>
        <v>592</v>
      </c>
      <c r="AC205" s="5">
        <f t="shared" ca="1" si="121"/>
        <v>636</v>
      </c>
      <c r="AD205" s="5">
        <f t="shared" ca="1" si="122"/>
        <v>597</v>
      </c>
      <c r="AE205" s="5">
        <f t="shared" ca="1" si="123"/>
        <v>563</v>
      </c>
      <c r="AF205" s="5">
        <f t="shared" ca="1" si="124"/>
        <v>532</v>
      </c>
      <c r="AG205" s="5">
        <f t="shared" ca="1" si="125"/>
        <v>636</v>
      </c>
      <c r="AH205" s="5">
        <f t="shared" ca="1" si="126"/>
        <v>500</v>
      </c>
      <c r="AI205" s="5">
        <f t="shared" ca="1" si="127"/>
        <v>575</v>
      </c>
      <c r="AJ205" s="5">
        <f t="shared" ca="1" si="128"/>
        <v>548</v>
      </c>
      <c r="AK205" s="5">
        <f t="shared" ca="1" si="129"/>
        <v>530</v>
      </c>
    </row>
    <row r="206" spans="1:37" x14ac:dyDescent="0.3">
      <c r="A206" s="35">
        <f>IF(Замеры!B203=0, " ", Замеры!B203)</f>
        <v>200</v>
      </c>
      <c r="B206" s="45" t="str">
        <f>Замеры!G203</f>
        <v xml:space="preserve">Группа от QF </v>
      </c>
      <c r="C206" s="45" t="str">
        <f>IF(Замеры!L203=0, " ", Замеры!L203)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Замеры!N203</f>
        <v>0</v>
      </c>
      <c r="S206" s="2">
        <f>Замеры!O203</f>
        <v>0</v>
      </c>
      <c r="T206" s="2" t="s">
        <v>73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36</v>
      </c>
      <c r="Z206" s="2">
        <f t="shared" ca="1" si="119"/>
        <v>23</v>
      </c>
      <c r="AA206" s="2">
        <f t="shared" ca="1" si="119"/>
        <v>32</v>
      </c>
      <c r="AB206" s="5">
        <f t="shared" ca="1" si="120"/>
        <v>465</v>
      </c>
      <c r="AC206" s="5">
        <f t="shared" ca="1" si="121"/>
        <v>431</v>
      </c>
      <c r="AD206" s="5">
        <f t="shared" ca="1" si="122"/>
        <v>408</v>
      </c>
      <c r="AE206" s="5">
        <f t="shared" ca="1" si="123"/>
        <v>462</v>
      </c>
      <c r="AF206" s="5">
        <f t="shared" ca="1" si="124"/>
        <v>381</v>
      </c>
      <c r="AG206" s="5">
        <f t="shared" ca="1" si="125"/>
        <v>388</v>
      </c>
      <c r="AH206" s="5">
        <f t="shared" ca="1" si="126"/>
        <v>418</v>
      </c>
      <c r="AI206" s="5">
        <f t="shared" ca="1" si="127"/>
        <v>410</v>
      </c>
      <c r="AJ206" s="5">
        <f t="shared" ca="1" si="128"/>
        <v>445</v>
      </c>
      <c r="AK206" s="5">
        <f t="shared" ca="1" si="129"/>
        <v>376</v>
      </c>
    </row>
    <row r="207" spans="1:37" x14ac:dyDescent="0.3">
      <c r="A207" s="35">
        <f>IF(Замеры!B204=0, " ", Замеры!B204)</f>
        <v>201</v>
      </c>
      <c r="B207" s="45" t="str">
        <f>Замеры!G204</f>
        <v xml:space="preserve">Группа от QF </v>
      </c>
      <c r="C207" s="45" t="str">
        <f>IF(Замеры!L204=0, " ", Замеры!L204)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Замеры!N204</f>
        <v>0</v>
      </c>
      <c r="S207" s="2">
        <f>Замеры!O204</f>
        <v>0</v>
      </c>
      <c r="T207" s="2" t="s">
        <v>73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40</v>
      </c>
      <c r="Z207" s="2">
        <f t="shared" ca="1" si="119"/>
        <v>36</v>
      </c>
      <c r="AA207" s="2">
        <f t="shared" ca="1" si="119"/>
        <v>24</v>
      </c>
      <c r="AB207" s="5">
        <f t="shared" ca="1" si="120"/>
        <v>371</v>
      </c>
      <c r="AC207" s="5">
        <f t="shared" ca="1" si="121"/>
        <v>386</v>
      </c>
      <c r="AD207" s="5">
        <f t="shared" ca="1" si="122"/>
        <v>300</v>
      </c>
      <c r="AE207" s="5">
        <f t="shared" ca="1" si="123"/>
        <v>278</v>
      </c>
      <c r="AF207" s="5">
        <f t="shared" ca="1" si="124"/>
        <v>275</v>
      </c>
      <c r="AG207" s="5">
        <f t="shared" ca="1" si="125"/>
        <v>326</v>
      </c>
      <c r="AH207" s="5">
        <f t="shared" ca="1" si="126"/>
        <v>311</v>
      </c>
      <c r="AI207" s="5">
        <f t="shared" ca="1" si="127"/>
        <v>294</v>
      </c>
      <c r="AJ207" s="5">
        <f t="shared" ca="1" si="128"/>
        <v>365</v>
      </c>
      <c r="AK207" s="5">
        <f t="shared" ca="1" si="129"/>
        <v>273</v>
      </c>
    </row>
    <row r="208" spans="1:37" x14ac:dyDescent="0.3">
      <c r="A208" s="35">
        <f>IF(Замеры!B205=0, " ", Замеры!B205)</f>
        <v>202</v>
      </c>
      <c r="B208" s="45" t="str">
        <f>Замеры!G205</f>
        <v xml:space="preserve">Группа от QF </v>
      </c>
      <c r="C208" s="45" t="str">
        <f>IF(Замеры!L205=0, " ", Замеры!L205)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Замеры!N205</f>
        <v>0</v>
      </c>
      <c r="S208" s="2">
        <f>Замеры!O205</f>
        <v>0</v>
      </c>
      <c r="T208" s="2" t="s">
        <v>73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21</v>
      </c>
      <c r="Z208" s="2">
        <f t="shared" ca="1" si="119"/>
        <v>41</v>
      </c>
      <c r="AA208" s="2">
        <f t="shared" ca="1" si="119"/>
        <v>30</v>
      </c>
      <c r="AB208" s="5">
        <f t="shared" ca="1" si="120"/>
        <v>439</v>
      </c>
      <c r="AC208" s="5">
        <f t="shared" ca="1" si="121"/>
        <v>377</v>
      </c>
      <c r="AD208" s="5">
        <f t="shared" ca="1" si="122"/>
        <v>372</v>
      </c>
      <c r="AE208" s="5">
        <f t="shared" ca="1" si="123"/>
        <v>307</v>
      </c>
      <c r="AF208" s="5">
        <f t="shared" ca="1" si="124"/>
        <v>398</v>
      </c>
      <c r="AG208" s="5">
        <f t="shared" ca="1" si="125"/>
        <v>318</v>
      </c>
      <c r="AH208" s="5">
        <f t="shared" ca="1" si="126"/>
        <v>305</v>
      </c>
      <c r="AI208" s="5">
        <f t="shared" ca="1" si="127"/>
        <v>437</v>
      </c>
      <c r="AJ208" s="5">
        <f t="shared" ca="1" si="128"/>
        <v>433</v>
      </c>
      <c r="AK208" s="5">
        <f t="shared" ca="1" si="129"/>
        <v>365</v>
      </c>
    </row>
    <row r="209" spans="1:37" x14ac:dyDescent="0.3">
      <c r="A209" s="35">
        <f>IF(Замеры!B206=0, " ", Замеры!B206)</f>
        <v>203</v>
      </c>
      <c r="B209" s="45" t="str">
        <f>Замеры!G206</f>
        <v xml:space="preserve">Группа от QF </v>
      </c>
      <c r="C209" s="45" t="str">
        <f>IF(Замеры!L206=0, " ", Замеры!L206)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Замеры!N206</f>
        <v>0</v>
      </c>
      <c r="S209" s="2">
        <f>Замеры!O206</f>
        <v>0</v>
      </c>
      <c r="T209" s="2" t="s">
        <v>73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31</v>
      </c>
      <c r="Z209" s="2">
        <f t="shared" ca="1" si="119"/>
        <v>45</v>
      </c>
      <c r="AA209" s="2">
        <f t="shared" ca="1" si="119"/>
        <v>20</v>
      </c>
      <c r="AB209" s="5">
        <f t="shared" ca="1" si="120"/>
        <v>211</v>
      </c>
      <c r="AC209" s="5">
        <f t="shared" ca="1" si="121"/>
        <v>267</v>
      </c>
      <c r="AD209" s="5">
        <f t="shared" ca="1" si="122"/>
        <v>207</v>
      </c>
      <c r="AE209" s="5">
        <f t="shared" ca="1" si="123"/>
        <v>338</v>
      </c>
      <c r="AF209" s="5">
        <f t="shared" ca="1" si="124"/>
        <v>290</v>
      </c>
      <c r="AG209" s="5">
        <f t="shared" ca="1" si="125"/>
        <v>335</v>
      </c>
      <c r="AH209" s="5">
        <f t="shared" ca="1" si="126"/>
        <v>321</v>
      </c>
      <c r="AI209" s="5">
        <f t="shared" ca="1" si="127"/>
        <v>288</v>
      </c>
      <c r="AJ209" s="5">
        <f t="shared" ca="1" si="128"/>
        <v>213</v>
      </c>
      <c r="AK209" s="5">
        <f t="shared" ca="1" si="129"/>
        <v>212</v>
      </c>
    </row>
    <row r="210" spans="1:37" x14ac:dyDescent="0.3">
      <c r="A210" s="35">
        <f>IF(Замеры!B207=0, " ", Замеры!B207)</f>
        <v>204</v>
      </c>
      <c r="B210" s="45" t="str">
        <f>Замеры!G207</f>
        <v xml:space="preserve">Группа от QF </v>
      </c>
      <c r="C210" s="45" t="str">
        <f>IF(Замеры!L207=0, " ", Замеры!L207)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Замеры!N207</f>
        <v>0</v>
      </c>
      <c r="S210" s="2">
        <f>Замеры!O207</f>
        <v>0</v>
      </c>
      <c r="T210" s="2" t="s">
        <v>73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48</v>
      </c>
      <c r="Z210" s="2">
        <f t="shared" ca="1" si="119"/>
        <v>27</v>
      </c>
      <c r="AA210" s="2">
        <f t="shared" ca="1" si="119"/>
        <v>43</v>
      </c>
      <c r="AB210" s="5">
        <f t="shared" ca="1" si="120"/>
        <v>549</v>
      </c>
      <c r="AC210" s="5">
        <f t="shared" ca="1" si="121"/>
        <v>566</v>
      </c>
      <c r="AD210" s="5">
        <f t="shared" ca="1" si="122"/>
        <v>458</v>
      </c>
      <c r="AE210" s="5">
        <f t="shared" ca="1" si="123"/>
        <v>442</v>
      </c>
      <c r="AF210" s="5">
        <f t="shared" ca="1" si="124"/>
        <v>511</v>
      </c>
      <c r="AG210" s="5">
        <f t="shared" ca="1" si="125"/>
        <v>454</v>
      </c>
      <c r="AH210" s="5">
        <f t="shared" ca="1" si="126"/>
        <v>439</v>
      </c>
      <c r="AI210" s="5">
        <f t="shared" ca="1" si="127"/>
        <v>554</v>
      </c>
      <c r="AJ210" s="5">
        <f t="shared" ca="1" si="128"/>
        <v>472</v>
      </c>
      <c r="AK210" s="5">
        <f t="shared" ca="1" si="129"/>
        <v>449</v>
      </c>
    </row>
    <row r="211" spans="1:37" x14ac:dyDescent="0.3">
      <c r="A211" s="35">
        <f>IF(Замеры!B208=0, " ", Замеры!B208)</f>
        <v>205</v>
      </c>
      <c r="B211" s="45" t="str">
        <f>Замеры!G208</f>
        <v xml:space="preserve">Группа от QF </v>
      </c>
      <c r="C211" s="45" t="str">
        <f>IF(Замеры!L208=0, " ", Замеры!L208)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Замеры!N208</f>
        <v>0</v>
      </c>
      <c r="S211" s="2">
        <f>Замеры!O208</f>
        <v>0</v>
      </c>
      <c r="T211" s="2" t="s">
        <v>73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29</v>
      </c>
      <c r="Z211" s="2">
        <f t="shared" ca="1" si="119"/>
        <v>20</v>
      </c>
      <c r="AA211" s="2">
        <f t="shared" ca="1" si="119"/>
        <v>23</v>
      </c>
      <c r="AB211" s="5">
        <f t="shared" ca="1" si="120"/>
        <v>297</v>
      </c>
      <c r="AC211" s="5">
        <f t="shared" ca="1" si="121"/>
        <v>324</v>
      </c>
      <c r="AD211" s="5">
        <f t="shared" ca="1" si="122"/>
        <v>273</v>
      </c>
      <c r="AE211" s="5">
        <f t="shared" ca="1" si="123"/>
        <v>352</v>
      </c>
      <c r="AF211" s="5">
        <f t="shared" ca="1" si="124"/>
        <v>351</v>
      </c>
      <c r="AG211" s="5">
        <f t="shared" ca="1" si="125"/>
        <v>286</v>
      </c>
      <c r="AH211" s="5">
        <f t="shared" ca="1" si="126"/>
        <v>238</v>
      </c>
      <c r="AI211" s="5">
        <f t="shared" ca="1" si="127"/>
        <v>334</v>
      </c>
      <c r="AJ211" s="5">
        <f t="shared" ca="1" si="128"/>
        <v>367</v>
      </c>
      <c r="AK211" s="5">
        <f t="shared" ca="1" si="129"/>
        <v>352</v>
      </c>
    </row>
    <row r="212" spans="1:37" x14ac:dyDescent="0.3">
      <c r="A212" s="35">
        <f>IF(Замеры!B209=0, " ", Замеры!B209)</f>
        <v>206</v>
      </c>
      <c r="B212" s="45" t="str">
        <f>Замеры!G209</f>
        <v xml:space="preserve">Группа от QF </v>
      </c>
      <c r="C212" s="45" t="str">
        <f>IF(Замеры!L209=0, " ", Замеры!L209)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Замеры!N209</f>
        <v>0</v>
      </c>
      <c r="S212" s="2">
        <f>Замеры!O209</f>
        <v>0</v>
      </c>
      <c r="T212" s="2" t="s">
        <v>73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28</v>
      </c>
      <c r="Z212" s="2">
        <f t="shared" ca="1" si="119"/>
        <v>42</v>
      </c>
      <c r="AA212" s="2">
        <f t="shared" ca="1" si="119"/>
        <v>35</v>
      </c>
      <c r="AB212" s="5">
        <f t="shared" ca="1" si="120"/>
        <v>355</v>
      </c>
      <c r="AC212" s="5">
        <f t="shared" ca="1" si="121"/>
        <v>371</v>
      </c>
      <c r="AD212" s="5">
        <f t="shared" ca="1" si="122"/>
        <v>419</v>
      </c>
      <c r="AE212" s="5">
        <f t="shared" ca="1" si="123"/>
        <v>474</v>
      </c>
      <c r="AF212" s="5">
        <f t="shared" ca="1" si="124"/>
        <v>469</v>
      </c>
      <c r="AG212" s="5">
        <f t="shared" ca="1" si="125"/>
        <v>445</v>
      </c>
      <c r="AH212" s="5">
        <f t="shared" ca="1" si="126"/>
        <v>393</v>
      </c>
      <c r="AI212" s="5">
        <f t="shared" ca="1" si="127"/>
        <v>430</v>
      </c>
      <c r="AJ212" s="5">
        <f t="shared" ca="1" si="128"/>
        <v>494</v>
      </c>
      <c r="AK212" s="5">
        <f t="shared" ca="1" si="129"/>
        <v>415</v>
      </c>
    </row>
    <row r="213" spans="1:37" x14ac:dyDescent="0.3">
      <c r="A213" s="35">
        <f>IF(Замеры!B210=0, " ", Замеры!B210)</f>
        <v>207</v>
      </c>
      <c r="B213" s="45" t="str">
        <f>Замеры!G210</f>
        <v xml:space="preserve">Группа от QF </v>
      </c>
      <c r="C213" s="45" t="str">
        <f>IF(Замеры!L210=0, " ", Замеры!L210)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Замеры!N210</f>
        <v>0</v>
      </c>
      <c r="S213" s="2">
        <f>Замеры!O210</f>
        <v>0</v>
      </c>
      <c r="T213" s="2" t="s">
        <v>73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20</v>
      </c>
      <c r="Z213" s="2">
        <f t="shared" ca="1" si="119"/>
        <v>28</v>
      </c>
      <c r="AA213" s="2">
        <f t="shared" ca="1" si="119"/>
        <v>49</v>
      </c>
      <c r="AB213" s="5">
        <f t="shared" ca="1" si="120"/>
        <v>499</v>
      </c>
      <c r="AC213" s="5">
        <f t="shared" ca="1" si="121"/>
        <v>569</v>
      </c>
      <c r="AD213" s="5">
        <f t="shared" ca="1" si="122"/>
        <v>500</v>
      </c>
      <c r="AE213" s="5">
        <f t="shared" ca="1" si="123"/>
        <v>514</v>
      </c>
      <c r="AF213" s="5">
        <f t="shared" ca="1" si="124"/>
        <v>562</v>
      </c>
      <c r="AG213" s="5">
        <f t="shared" ca="1" si="125"/>
        <v>628</v>
      </c>
      <c r="AH213" s="5">
        <f t="shared" ca="1" si="126"/>
        <v>579</v>
      </c>
      <c r="AI213" s="5">
        <f t="shared" ca="1" si="127"/>
        <v>600</v>
      </c>
      <c r="AJ213" s="5">
        <f t="shared" ca="1" si="128"/>
        <v>544</v>
      </c>
      <c r="AK213" s="5">
        <f t="shared" ca="1" si="129"/>
        <v>589</v>
      </c>
    </row>
    <row r="214" spans="1:37" x14ac:dyDescent="0.3">
      <c r="A214" s="35">
        <f>IF(Замеры!B211=0, " ", Замеры!B211)</f>
        <v>208</v>
      </c>
      <c r="B214" s="45" t="str">
        <f>Замеры!G211</f>
        <v xml:space="preserve">Группа от QF </v>
      </c>
      <c r="C214" s="45" t="str">
        <f>IF(Замеры!L211=0, " ", Замеры!L211)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Замеры!N211</f>
        <v>0</v>
      </c>
      <c r="S214" s="2">
        <f>Замеры!O211</f>
        <v>0</v>
      </c>
      <c r="T214" s="2" t="s">
        <v>73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26</v>
      </c>
      <c r="Z214" s="2">
        <f t="shared" ca="1" si="119"/>
        <v>44</v>
      </c>
      <c r="AA214" s="2">
        <f t="shared" ca="1" si="119"/>
        <v>41</v>
      </c>
      <c r="AB214" s="5">
        <f t="shared" ca="1" si="120"/>
        <v>500</v>
      </c>
      <c r="AC214" s="5">
        <f t="shared" ca="1" si="121"/>
        <v>427</v>
      </c>
      <c r="AD214" s="5">
        <f t="shared" ca="1" si="122"/>
        <v>546</v>
      </c>
      <c r="AE214" s="5">
        <f t="shared" ca="1" si="123"/>
        <v>512</v>
      </c>
      <c r="AF214" s="5">
        <f t="shared" ca="1" si="124"/>
        <v>419</v>
      </c>
      <c r="AG214" s="5">
        <f t="shared" ca="1" si="125"/>
        <v>486</v>
      </c>
      <c r="AH214" s="5">
        <f t="shared" ca="1" si="126"/>
        <v>529</v>
      </c>
      <c r="AI214" s="5">
        <f t="shared" ca="1" si="127"/>
        <v>430</v>
      </c>
      <c r="AJ214" s="5">
        <f t="shared" ca="1" si="128"/>
        <v>466</v>
      </c>
      <c r="AK214" s="5">
        <f t="shared" ca="1" si="129"/>
        <v>523</v>
      </c>
    </row>
    <row r="215" spans="1:37" x14ac:dyDescent="0.3">
      <c r="A215" s="35">
        <f>IF(Замеры!B212=0, " ", Замеры!B212)</f>
        <v>209</v>
      </c>
      <c r="B215" s="45" t="str">
        <f>Замеры!G212</f>
        <v xml:space="preserve">Группа от QF </v>
      </c>
      <c r="C215" s="45" t="str">
        <f>IF(Замеры!L212=0, " ", Замеры!L212)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Замеры!N212</f>
        <v>0</v>
      </c>
      <c r="S215" s="2">
        <f>Замеры!O212</f>
        <v>0</v>
      </c>
      <c r="T215" s="2" t="s">
        <v>73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24</v>
      </c>
      <c r="Z215" s="2">
        <f t="shared" ca="1" si="119"/>
        <v>34</v>
      </c>
      <c r="AA215" s="2">
        <f t="shared" ca="1" si="119"/>
        <v>42</v>
      </c>
      <c r="AB215" s="5">
        <f t="shared" ca="1" si="120"/>
        <v>562</v>
      </c>
      <c r="AC215" s="5">
        <f t="shared" ca="1" si="121"/>
        <v>432</v>
      </c>
      <c r="AD215" s="5">
        <f t="shared" ca="1" si="122"/>
        <v>450</v>
      </c>
      <c r="AE215" s="5">
        <f t="shared" ca="1" si="123"/>
        <v>436</v>
      </c>
      <c r="AF215" s="5">
        <f t="shared" ca="1" si="124"/>
        <v>504</v>
      </c>
      <c r="AG215" s="5">
        <f t="shared" ca="1" si="125"/>
        <v>425</v>
      </c>
      <c r="AH215" s="5">
        <f t="shared" ca="1" si="126"/>
        <v>436</v>
      </c>
      <c r="AI215" s="5">
        <f t="shared" ca="1" si="127"/>
        <v>431</v>
      </c>
      <c r="AJ215" s="5">
        <f t="shared" ca="1" si="128"/>
        <v>545</v>
      </c>
      <c r="AK215" s="5">
        <f t="shared" ca="1" si="129"/>
        <v>436</v>
      </c>
    </row>
    <row r="216" spans="1:37" x14ac:dyDescent="0.3">
      <c r="A216" s="35">
        <f>IF(Замеры!B213=0, " ", Замеры!B213)</f>
        <v>210</v>
      </c>
      <c r="B216" s="45" t="str">
        <f>Замеры!G213</f>
        <v xml:space="preserve">Группа от QF </v>
      </c>
      <c r="C216" s="45" t="str">
        <f>IF(Замеры!L213=0, " ", Замеры!L213)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Замеры!N213</f>
        <v>0</v>
      </c>
      <c r="S216" s="2">
        <f>Замеры!O213</f>
        <v>0</v>
      </c>
      <c r="T216" s="2" t="s">
        <v>73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43</v>
      </c>
      <c r="Z216" s="2">
        <f t="shared" ca="1" si="119"/>
        <v>20</v>
      </c>
      <c r="AA216" s="2">
        <f t="shared" ca="1" si="119"/>
        <v>48</v>
      </c>
      <c r="AB216" s="5">
        <f t="shared" ca="1" si="120"/>
        <v>604</v>
      </c>
      <c r="AC216" s="5">
        <f t="shared" ca="1" si="121"/>
        <v>596</v>
      </c>
      <c r="AD216" s="5">
        <f t="shared" ca="1" si="122"/>
        <v>598</v>
      </c>
      <c r="AE216" s="5">
        <f t="shared" ca="1" si="123"/>
        <v>509</v>
      </c>
      <c r="AF216" s="5">
        <f t="shared" ca="1" si="124"/>
        <v>542</v>
      </c>
      <c r="AG216" s="5">
        <f t="shared" ca="1" si="125"/>
        <v>554</v>
      </c>
      <c r="AH216" s="5">
        <f t="shared" ca="1" si="126"/>
        <v>623</v>
      </c>
      <c r="AI216" s="5">
        <f t="shared" ca="1" si="127"/>
        <v>629</v>
      </c>
      <c r="AJ216" s="5">
        <f t="shared" ca="1" si="128"/>
        <v>583</v>
      </c>
      <c r="AK216" s="5">
        <f t="shared" ca="1" si="129"/>
        <v>567</v>
      </c>
    </row>
    <row r="217" spans="1:37" x14ac:dyDescent="0.3">
      <c r="A217" s="35">
        <f>IF(Замеры!B214=0, " ", Замеры!B214)</f>
        <v>211</v>
      </c>
      <c r="B217" s="45" t="str">
        <f>Замеры!G214</f>
        <v xml:space="preserve">Группа от QF </v>
      </c>
      <c r="C217" s="45" t="str">
        <f>IF(Замеры!L214=0, " ", Замеры!L214)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Замеры!N214</f>
        <v>0</v>
      </c>
      <c r="S217" s="2">
        <f>Замеры!O214</f>
        <v>0</v>
      </c>
      <c r="T217" s="2" t="s">
        <v>73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47</v>
      </c>
      <c r="Z217" s="2">
        <f t="shared" ca="1" si="119"/>
        <v>36</v>
      </c>
      <c r="AA217" s="2">
        <f t="shared" ca="1" si="119"/>
        <v>44</v>
      </c>
      <c r="AB217" s="5">
        <f t="shared" ca="1" si="120"/>
        <v>556</v>
      </c>
      <c r="AC217" s="5">
        <f t="shared" ca="1" si="121"/>
        <v>538</v>
      </c>
      <c r="AD217" s="5">
        <f t="shared" ca="1" si="122"/>
        <v>517</v>
      </c>
      <c r="AE217" s="5">
        <f t="shared" ca="1" si="123"/>
        <v>572</v>
      </c>
      <c r="AF217" s="5">
        <f t="shared" ca="1" si="124"/>
        <v>528</v>
      </c>
      <c r="AG217" s="5">
        <f t="shared" ca="1" si="125"/>
        <v>450</v>
      </c>
      <c r="AH217" s="5">
        <f t="shared" ca="1" si="126"/>
        <v>544</v>
      </c>
      <c r="AI217" s="5">
        <f t="shared" ca="1" si="127"/>
        <v>489</v>
      </c>
      <c r="AJ217" s="5">
        <f t="shared" ca="1" si="128"/>
        <v>532</v>
      </c>
      <c r="AK217" s="5">
        <f t="shared" ca="1" si="129"/>
        <v>499</v>
      </c>
    </row>
    <row r="218" spans="1:37" x14ac:dyDescent="0.3">
      <c r="A218" s="35">
        <f>IF(Замеры!B215=0, " ", Замеры!B215)</f>
        <v>212</v>
      </c>
      <c r="B218" s="45" t="str">
        <f>Замеры!G215</f>
        <v xml:space="preserve">Группа от QF </v>
      </c>
      <c r="C218" s="45" t="str">
        <f>IF(Замеры!L215=0, " ", Замеры!L215)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Замеры!N215</f>
        <v>0</v>
      </c>
      <c r="S218" s="2">
        <f>Замеры!O215</f>
        <v>0</v>
      </c>
      <c r="T218" s="2" t="s">
        <v>73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23</v>
      </c>
      <c r="Z218" s="2">
        <f t="shared" ca="1" si="119"/>
        <v>46</v>
      </c>
      <c r="AA218" s="2">
        <f t="shared" ca="1" si="119"/>
        <v>43</v>
      </c>
      <c r="AB218" s="5">
        <f t="shared" ca="1" si="120"/>
        <v>502</v>
      </c>
      <c r="AC218" s="5">
        <f t="shared" ca="1" si="121"/>
        <v>521</v>
      </c>
      <c r="AD218" s="5">
        <f t="shared" ca="1" si="122"/>
        <v>575</v>
      </c>
      <c r="AE218" s="5">
        <f t="shared" ca="1" si="123"/>
        <v>472</v>
      </c>
      <c r="AF218" s="5">
        <f t="shared" ca="1" si="124"/>
        <v>564</v>
      </c>
      <c r="AG218" s="5">
        <f t="shared" ca="1" si="125"/>
        <v>445</v>
      </c>
      <c r="AH218" s="5">
        <f t="shared" ca="1" si="126"/>
        <v>535</v>
      </c>
      <c r="AI218" s="5">
        <f t="shared" ca="1" si="127"/>
        <v>487</v>
      </c>
      <c r="AJ218" s="5">
        <f t="shared" ca="1" si="128"/>
        <v>506</v>
      </c>
      <c r="AK218" s="5">
        <f t="shared" ca="1" si="129"/>
        <v>511</v>
      </c>
    </row>
    <row r="219" spans="1:37" x14ac:dyDescent="0.3">
      <c r="A219" s="35">
        <f>IF(Замеры!B216=0, " ", Замеры!B216)</f>
        <v>213</v>
      </c>
      <c r="B219" s="45" t="str">
        <f>Замеры!G216</f>
        <v xml:space="preserve">Группа от QF </v>
      </c>
      <c r="C219" s="45" t="str">
        <f>IF(Замеры!L216=0, " ", Замеры!L216)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Замеры!N216</f>
        <v>0</v>
      </c>
      <c r="S219" s="2">
        <f>Замеры!O216</f>
        <v>0</v>
      </c>
      <c r="T219" s="2" t="s">
        <v>73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35</v>
      </c>
      <c r="Z219" s="2">
        <f t="shared" ca="1" si="119"/>
        <v>37</v>
      </c>
      <c r="AA219" s="2">
        <f t="shared" ca="1" si="119"/>
        <v>34</v>
      </c>
      <c r="AB219" s="5">
        <f t="shared" ca="1" si="120"/>
        <v>432</v>
      </c>
      <c r="AC219" s="5">
        <f t="shared" ca="1" si="121"/>
        <v>447</v>
      </c>
      <c r="AD219" s="5">
        <f t="shared" ca="1" si="122"/>
        <v>462</v>
      </c>
      <c r="AE219" s="5">
        <f t="shared" ca="1" si="123"/>
        <v>424</v>
      </c>
      <c r="AF219" s="5">
        <f t="shared" ca="1" si="124"/>
        <v>403</v>
      </c>
      <c r="AG219" s="5">
        <f t="shared" ca="1" si="125"/>
        <v>453</v>
      </c>
      <c r="AH219" s="5">
        <f t="shared" ca="1" si="126"/>
        <v>361</v>
      </c>
      <c r="AI219" s="5">
        <f t="shared" ca="1" si="127"/>
        <v>352</v>
      </c>
      <c r="AJ219" s="5">
        <f t="shared" ca="1" si="128"/>
        <v>395</v>
      </c>
      <c r="AK219" s="5">
        <f t="shared" ca="1" si="129"/>
        <v>435</v>
      </c>
    </row>
    <row r="220" spans="1:37" x14ac:dyDescent="0.3">
      <c r="A220" s="35">
        <f>IF(Замеры!B217=0, " ", Замеры!B217)</f>
        <v>214</v>
      </c>
      <c r="B220" s="45" t="str">
        <f>Замеры!G217</f>
        <v xml:space="preserve">Группа от QF </v>
      </c>
      <c r="C220" s="45" t="str">
        <f>IF(Замеры!L217=0, " ", Замеры!L217)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Замеры!N217</f>
        <v>0</v>
      </c>
      <c r="S220" s="2">
        <f>Замеры!O217</f>
        <v>0</v>
      </c>
      <c r="T220" s="2" t="s">
        <v>73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40</v>
      </c>
      <c r="Z220" s="2">
        <f t="shared" ca="1" si="119"/>
        <v>49</v>
      </c>
      <c r="AA220" s="2">
        <f t="shared" ca="1" si="119"/>
        <v>30</v>
      </c>
      <c r="AB220" s="5">
        <f t="shared" ca="1" si="120"/>
        <v>422</v>
      </c>
      <c r="AC220" s="5">
        <f t="shared" ca="1" si="121"/>
        <v>370</v>
      </c>
      <c r="AD220" s="5">
        <f t="shared" ca="1" si="122"/>
        <v>309</v>
      </c>
      <c r="AE220" s="5">
        <f t="shared" ca="1" si="123"/>
        <v>336</v>
      </c>
      <c r="AF220" s="5">
        <f t="shared" ca="1" si="124"/>
        <v>329</v>
      </c>
      <c r="AG220" s="5">
        <f t="shared" ca="1" si="125"/>
        <v>365</v>
      </c>
      <c r="AH220" s="5">
        <f t="shared" ca="1" si="126"/>
        <v>344</v>
      </c>
      <c r="AI220" s="5">
        <f t="shared" ca="1" si="127"/>
        <v>409</v>
      </c>
      <c r="AJ220" s="5">
        <f t="shared" ca="1" si="128"/>
        <v>376</v>
      </c>
      <c r="AK220" s="5">
        <f t="shared" ca="1" si="129"/>
        <v>450</v>
      </c>
    </row>
    <row r="221" spans="1:37" x14ac:dyDescent="0.3">
      <c r="A221" s="35">
        <f>IF(Замеры!B218=0, " ", Замеры!B218)</f>
        <v>215</v>
      </c>
      <c r="B221" s="45" t="str">
        <f>Замеры!G218</f>
        <v xml:space="preserve">Группа от QF </v>
      </c>
      <c r="C221" s="45" t="str">
        <f>IF(Замеры!L218=0, " ", Замеры!L218)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Замеры!N218</f>
        <v>0</v>
      </c>
      <c r="S221" s="2">
        <f>Замеры!O218</f>
        <v>0</v>
      </c>
      <c r="T221" s="2" t="s">
        <v>73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49</v>
      </c>
      <c r="Z221" s="2">
        <f t="shared" ca="1" si="119"/>
        <v>42</v>
      </c>
      <c r="AA221" s="2">
        <f t="shared" ca="1" si="119"/>
        <v>38</v>
      </c>
      <c r="AB221" s="5">
        <f t="shared" ca="1" si="120"/>
        <v>475</v>
      </c>
      <c r="AC221" s="5">
        <f t="shared" ca="1" si="121"/>
        <v>423</v>
      </c>
      <c r="AD221" s="5">
        <f t="shared" ca="1" si="122"/>
        <v>452</v>
      </c>
      <c r="AE221" s="5">
        <f t="shared" ca="1" si="123"/>
        <v>518</v>
      </c>
      <c r="AF221" s="5">
        <f t="shared" ca="1" si="124"/>
        <v>406</v>
      </c>
      <c r="AG221" s="5">
        <f t="shared" ca="1" si="125"/>
        <v>417</v>
      </c>
      <c r="AH221" s="5">
        <f t="shared" ca="1" si="126"/>
        <v>442</v>
      </c>
      <c r="AI221" s="5">
        <f t="shared" ca="1" si="127"/>
        <v>401</v>
      </c>
      <c r="AJ221" s="5">
        <f t="shared" ca="1" si="128"/>
        <v>453</v>
      </c>
      <c r="AK221" s="5">
        <f t="shared" ca="1" si="129"/>
        <v>391</v>
      </c>
    </row>
    <row r="222" spans="1:37" x14ac:dyDescent="0.3">
      <c r="A222" s="35">
        <f>IF(Замеры!B219=0, " ", Замеры!B219)</f>
        <v>216</v>
      </c>
      <c r="B222" s="45" t="str">
        <f>Замеры!G219</f>
        <v xml:space="preserve">Группа от QF </v>
      </c>
      <c r="C222" s="45" t="str">
        <f>IF(Замеры!L219=0, " ", Замеры!L219)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Замеры!N219</f>
        <v>0</v>
      </c>
      <c r="S222" s="2">
        <f>Замеры!O219</f>
        <v>0</v>
      </c>
      <c r="T222" s="2" t="s">
        <v>73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36</v>
      </c>
      <c r="Z222" s="2">
        <f t="shared" ca="1" si="119"/>
        <v>32</v>
      </c>
      <c r="AA222" s="2">
        <f t="shared" ca="1" si="119"/>
        <v>40</v>
      </c>
      <c r="AB222" s="5">
        <f t="shared" ca="1" si="120"/>
        <v>471</v>
      </c>
      <c r="AC222" s="5">
        <f t="shared" ca="1" si="121"/>
        <v>455</v>
      </c>
      <c r="AD222" s="5">
        <f t="shared" ca="1" si="122"/>
        <v>432</v>
      </c>
      <c r="AE222" s="5">
        <f t="shared" ca="1" si="123"/>
        <v>544</v>
      </c>
      <c r="AF222" s="5">
        <f t="shared" ca="1" si="124"/>
        <v>471</v>
      </c>
      <c r="AG222" s="5">
        <f t="shared" ca="1" si="125"/>
        <v>460</v>
      </c>
      <c r="AH222" s="5">
        <f t="shared" ca="1" si="126"/>
        <v>434</v>
      </c>
      <c r="AI222" s="5">
        <f t="shared" ca="1" si="127"/>
        <v>475</v>
      </c>
      <c r="AJ222" s="5">
        <f t="shared" ca="1" si="128"/>
        <v>425</v>
      </c>
      <c r="AK222" s="5">
        <f t="shared" ca="1" si="129"/>
        <v>481</v>
      </c>
    </row>
    <row r="223" spans="1:37" x14ac:dyDescent="0.3">
      <c r="A223" s="35">
        <f>IF(Замеры!B220=0, " ", Замеры!B220)</f>
        <v>217</v>
      </c>
      <c r="B223" s="45" t="str">
        <f>Замеры!G220</f>
        <v xml:space="preserve">Группа от QF </v>
      </c>
      <c r="C223" s="45" t="str">
        <f>IF(Замеры!L220=0, " ", Замеры!L220)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Замеры!N220</f>
        <v>0</v>
      </c>
      <c r="S223" s="2">
        <f>Замеры!O220</f>
        <v>0</v>
      </c>
      <c r="T223" s="2" t="s">
        <v>73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22</v>
      </c>
      <c r="Z223" s="2">
        <f t="shared" ca="1" si="119"/>
        <v>38</v>
      </c>
      <c r="AA223" s="2">
        <f t="shared" ca="1" si="119"/>
        <v>38</v>
      </c>
      <c r="AB223" s="5">
        <f t="shared" ca="1" si="120"/>
        <v>454</v>
      </c>
      <c r="AC223" s="5">
        <f t="shared" ca="1" si="121"/>
        <v>398</v>
      </c>
      <c r="AD223" s="5">
        <f t="shared" ca="1" si="122"/>
        <v>530</v>
      </c>
      <c r="AE223" s="5">
        <f t="shared" ca="1" si="123"/>
        <v>477</v>
      </c>
      <c r="AF223" s="5">
        <f t="shared" ca="1" si="124"/>
        <v>406</v>
      </c>
      <c r="AG223" s="5">
        <f t="shared" ca="1" si="125"/>
        <v>446</v>
      </c>
      <c r="AH223" s="5">
        <f t="shared" ca="1" si="126"/>
        <v>515</v>
      </c>
      <c r="AI223" s="5">
        <f t="shared" ca="1" si="127"/>
        <v>429</v>
      </c>
      <c r="AJ223" s="5">
        <f t="shared" ca="1" si="128"/>
        <v>417</v>
      </c>
      <c r="AK223" s="5">
        <f t="shared" ca="1" si="129"/>
        <v>496</v>
      </c>
    </row>
    <row r="224" spans="1:37" x14ac:dyDescent="0.3">
      <c r="A224" s="35">
        <f>IF(Замеры!B221=0, " ", Замеры!B221)</f>
        <v>218</v>
      </c>
      <c r="B224" s="45" t="str">
        <f>Замеры!G221</f>
        <v xml:space="preserve">Группа от QF </v>
      </c>
      <c r="C224" s="45" t="str">
        <f>IF(Замеры!L221=0, " ", Замеры!L221)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Замеры!N221</f>
        <v>0</v>
      </c>
      <c r="S224" s="2">
        <f>Замеры!O221</f>
        <v>0</v>
      </c>
      <c r="T224" s="2" t="s">
        <v>73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49</v>
      </c>
      <c r="Z224" s="2">
        <f t="shared" ca="1" si="119"/>
        <v>35</v>
      </c>
      <c r="AA224" s="2">
        <f t="shared" ca="1" si="119"/>
        <v>25</v>
      </c>
      <c r="AB224" s="5">
        <f t="shared" ca="1" si="120"/>
        <v>272</v>
      </c>
      <c r="AC224" s="5">
        <f t="shared" ca="1" si="121"/>
        <v>322</v>
      </c>
      <c r="AD224" s="5">
        <f t="shared" ca="1" si="122"/>
        <v>276</v>
      </c>
      <c r="AE224" s="5">
        <f t="shared" ca="1" si="123"/>
        <v>372</v>
      </c>
      <c r="AF224" s="5">
        <f t="shared" ca="1" si="124"/>
        <v>333</v>
      </c>
      <c r="AG224" s="5">
        <f t="shared" ca="1" si="125"/>
        <v>271</v>
      </c>
      <c r="AH224" s="5">
        <f t="shared" ca="1" si="126"/>
        <v>302</v>
      </c>
      <c r="AI224" s="5">
        <f t="shared" ca="1" si="127"/>
        <v>287</v>
      </c>
      <c r="AJ224" s="5">
        <f t="shared" ca="1" si="128"/>
        <v>295</v>
      </c>
      <c r="AK224" s="5">
        <f t="shared" ca="1" si="129"/>
        <v>302</v>
      </c>
    </row>
    <row r="225" spans="1:37" x14ac:dyDescent="0.3">
      <c r="A225" s="35">
        <f>IF(Замеры!B222=0, " ", Замеры!B222)</f>
        <v>219</v>
      </c>
      <c r="B225" s="45" t="str">
        <f>Замеры!G222</f>
        <v xml:space="preserve">Группа от QF </v>
      </c>
      <c r="C225" s="45" t="str">
        <f>IF(Замеры!L222=0, " ", Замеры!L222)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Замеры!N222</f>
        <v>0</v>
      </c>
      <c r="S225" s="2">
        <f>Замеры!O222</f>
        <v>0</v>
      </c>
      <c r="T225" s="2" t="s">
        <v>73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40</v>
      </c>
      <c r="Z225" s="2">
        <f t="shared" ca="1" si="119"/>
        <v>39</v>
      </c>
      <c r="AA225" s="2">
        <f t="shared" ca="1" si="119"/>
        <v>26</v>
      </c>
      <c r="AB225" s="5">
        <f t="shared" ca="1" si="120"/>
        <v>350</v>
      </c>
      <c r="AC225" s="5">
        <f t="shared" ca="1" si="121"/>
        <v>285</v>
      </c>
      <c r="AD225" s="5">
        <f t="shared" ca="1" si="122"/>
        <v>343</v>
      </c>
      <c r="AE225" s="5">
        <f t="shared" ca="1" si="123"/>
        <v>404</v>
      </c>
      <c r="AF225" s="5">
        <f t="shared" ca="1" si="124"/>
        <v>392</v>
      </c>
      <c r="AG225" s="5">
        <f t="shared" ca="1" si="125"/>
        <v>383</v>
      </c>
      <c r="AH225" s="5">
        <f t="shared" ca="1" si="126"/>
        <v>374</v>
      </c>
      <c r="AI225" s="5">
        <f t="shared" ca="1" si="127"/>
        <v>297</v>
      </c>
      <c r="AJ225" s="5">
        <f t="shared" ca="1" si="128"/>
        <v>357</v>
      </c>
      <c r="AK225" s="5">
        <f t="shared" ca="1" si="129"/>
        <v>382</v>
      </c>
    </row>
    <row r="226" spans="1:37" x14ac:dyDescent="0.3">
      <c r="A226" s="35">
        <f>IF(Замеры!B223=0, " ", Замеры!B223)</f>
        <v>220</v>
      </c>
      <c r="B226" s="45" t="str">
        <f>Замеры!G223</f>
        <v xml:space="preserve">Группа от QF </v>
      </c>
      <c r="C226" s="45" t="str">
        <f>IF(Замеры!L223=0, " ", Замеры!L223)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Замеры!N223</f>
        <v>0</v>
      </c>
      <c r="S226" s="2">
        <f>Замеры!O223</f>
        <v>0</v>
      </c>
      <c r="T226" s="2" t="s">
        <v>73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45</v>
      </c>
      <c r="Z226" s="2">
        <f t="shared" ca="1" si="119"/>
        <v>34</v>
      </c>
      <c r="AA226" s="2">
        <f t="shared" ca="1" si="119"/>
        <v>27</v>
      </c>
      <c r="AB226" s="5">
        <f t="shared" ca="1" si="120"/>
        <v>299</v>
      </c>
      <c r="AC226" s="5">
        <f t="shared" ca="1" si="121"/>
        <v>341</v>
      </c>
      <c r="AD226" s="5">
        <f t="shared" ca="1" si="122"/>
        <v>322</v>
      </c>
      <c r="AE226" s="5">
        <f t="shared" ca="1" si="123"/>
        <v>403</v>
      </c>
      <c r="AF226" s="5">
        <f t="shared" ca="1" si="124"/>
        <v>327</v>
      </c>
      <c r="AG226" s="5">
        <f t="shared" ca="1" si="125"/>
        <v>320</v>
      </c>
      <c r="AH226" s="5">
        <f t="shared" ca="1" si="126"/>
        <v>324</v>
      </c>
      <c r="AI226" s="5">
        <f t="shared" ca="1" si="127"/>
        <v>313</v>
      </c>
      <c r="AJ226" s="5">
        <f t="shared" ca="1" si="128"/>
        <v>313</v>
      </c>
      <c r="AK226" s="5">
        <f t="shared" ca="1" si="129"/>
        <v>292</v>
      </c>
    </row>
    <row r="227" spans="1:37" x14ac:dyDescent="0.3">
      <c r="A227" s="35">
        <f>IF(Замеры!B224=0, " ", Замеры!B224)</f>
        <v>221</v>
      </c>
      <c r="B227" s="45" t="str">
        <f>Замеры!G224</f>
        <v xml:space="preserve">Группа от QF </v>
      </c>
      <c r="C227" s="45" t="str">
        <f>IF(Замеры!L224=0, " ", Замеры!L224)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Замеры!N224</f>
        <v>0</v>
      </c>
      <c r="S227" s="2">
        <f>Замеры!O224</f>
        <v>0</v>
      </c>
      <c r="T227" s="2" t="s">
        <v>73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39</v>
      </c>
      <c r="Z227" s="2">
        <f t="shared" ca="1" si="119"/>
        <v>31</v>
      </c>
      <c r="AA227" s="2">
        <f t="shared" ca="1" si="119"/>
        <v>32</v>
      </c>
      <c r="AB227" s="5">
        <f t="shared" ca="1" si="120"/>
        <v>390</v>
      </c>
      <c r="AC227" s="5">
        <f t="shared" ca="1" si="121"/>
        <v>470</v>
      </c>
      <c r="AD227" s="5">
        <f t="shared" ca="1" si="122"/>
        <v>375</v>
      </c>
      <c r="AE227" s="5">
        <f t="shared" ca="1" si="123"/>
        <v>340</v>
      </c>
      <c r="AF227" s="5">
        <f t="shared" ca="1" si="124"/>
        <v>352</v>
      </c>
      <c r="AG227" s="5">
        <f t="shared" ca="1" si="125"/>
        <v>341</v>
      </c>
      <c r="AH227" s="5">
        <f t="shared" ca="1" si="126"/>
        <v>356</v>
      </c>
      <c r="AI227" s="5">
        <f t="shared" ca="1" si="127"/>
        <v>429</v>
      </c>
      <c r="AJ227" s="5">
        <f t="shared" ca="1" si="128"/>
        <v>468</v>
      </c>
      <c r="AK227" s="5">
        <f t="shared" ca="1" si="129"/>
        <v>380</v>
      </c>
    </row>
    <row r="228" spans="1:37" x14ac:dyDescent="0.3">
      <c r="A228" s="35">
        <f>IF(Замеры!B225=0, " ", Замеры!B225)</f>
        <v>222</v>
      </c>
      <c r="B228" s="45" t="str">
        <f>Замеры!G225</f>
        <v xml:space="preserve">Группа от QF </v>
      </c>
      <c r="C228" s="45" t="str">
        <f>IF(Замеры!L225=0, " ", Замеры!L225)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Замеры!N225</f>
        <v>0</v>
      </c>
      <c r="S228" s="2">
        <f>Замеры!O225</f>
        <v>0</v>
      </c>
      <c r="T228" s="2" t="s">
        <v>73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35</v>
      </c>
      <c r="Z228" s="2">
        <f t="shared" ca="1" si="119"/>
        <v>42</v>
      </c>
      <c r="AA228" s="2">
        <f t="shared" ca="1" si="119"/>
        <v>32</v>
      </c>
      <c r="AB228" s="5">
        <f t="shared" ca="1" si="120"/>
        <v>442</v>
      </c>
      <c r="AC228" s="5">
        <f t="shared" ca="1" si="121"/>
        <v>404</v>
      </c>
      <c r="AD228" s="5">
        <f t="shared" ca="1" si="122"/>
        <v>438</v>
      </c>
      <c r="AE228" s="5">
        <f t="shared" ca="1" si="123"/>
        <v>461</v>
      </c>
      <c r="AF228" s="5">
        <f t="shared" ca="1" si="124"/>
        <v>436</v>
      </c>
      <c r="AG228" s="5">
        <f t="shared" ca="1" si="125"/>
        <v>435</v>
      </c>
      <c r="AH228" s="5">
        <f t="shared" ca="1" si="126"/>
        <v>437</v>
      </c>
      <c r="AI228" s="5">
        <f t="shared" ca="1" si="127"/>
        <v>454</v>
      </c>
      <c r="AJ228" s="5">
        <f t="shared" ca="1" si="128"/>
        <v>395</v>
      </c>
      <c r="AK228" s="5">
        <f t="shared" ca="1" si="129"/>
        <v>399</v>
      </c>
    </row>
    <row r="229" spans="1:37" x14ac:dyDescent="0.3">
      <c r="A229" s="35">
        <f>IF(Замеры!B226=0, " ", Замеры!B226)</f>
        <v>223</v>
      </c>
      <c r="B229" s="45" t="str">
        <f>Замеры!G226</f>
        <v xml:space="preserve">Группа от QF </v>
      </c>
      <c r="C229" s="45" t="str">
        <f>IF(Замеры!L226=0, " ", Замеры!L226)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Замеры!N226</f>
        <v>0</v>
      </c>
      <c r="S229" s="2">
        <f>Замеры!O226</f>
        <v>0</v>
      </c>
      <c r="T229" s="2" t="s">
        <v>73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41</v>
      </c>
      <c r="Z229" s="2">
        <f t="shared" ca="1" si="119"/>
        <v>44</v>
      </c>
      <c r="AA229" s="2">
        <f t="shared" ca="1" si="119"/>
        <v>44</v>
      </c>
      <c r="AB229" s="5">
        <f t="shared" ca="1" si="120"/>
        <v>575</v>
      </c>
      <c r="AC229" s="5">
        <f t="shared" ca="1" si="121"/>
        <v>568</v>
      </c>
      <c r="AD229" s="5">
        <f t="shared" ca="1" si="122"/>
        <v>464</v>
      </c>
      <c r="AE229" s="5">
        <f t="shared" ca="1" si="123"/>
        <v>497</v>
      </c>
      <c r="AF229" s="5">
        <f t="shared" ca="1" si="124"/>
        <v>466</v>
      </c>
      <c r="AG229" s="5">
        <f t="shared" ca="1" si="125"/>
        <v>509</v>
      </c>
      <c r="AH229" s="5">
        <f t="shared" ca="1" si="126"/>
        <v>470</v>
      </c>
      <c r="AI229" s="5">
        <f t="shared" ca="1" si="127"/>
        <v>446</v>
      </c>
      <c r="AJ229" s="5">
        <f t="shared" ca="1" si="128"/>
        <v>560</v>
      </c>
      <c r="AK229" s="5">
        <f t="shared" ca="1" si="129"/>
        <v>519</v>
      </c>
    </row>
    <row r="230" spans="1:37" x14ac:dyDescent="0.3">
      <c r="A230" s="35">
        <f>IF(Замеры!B227=0, " ", Замеры!B227)</f>
        <v>224</v>
      </c>
      <c r="B230" s="45" t="str">
        <f>Замеры!G227</f>
        <v xml:space="preserve">Группа от QF </v>
      </c>
      <c r="C230" s="45" t="str">
        <f>IF(Замеры!L227=0, " ", Замеры!L227)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Замеры!N227</f>
        <v>0</v>
      </c>
      <c r="S230" s="2">
        <f>Замеры!O227</f>
        <v>0</v>
      </c>
      <c r="T230" s="2" t="s">
        <v>73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31</v>
      </c>
      <c r="Z230" s="2">
        <f t="shared" ca="1" si="119"/>
        <v>42</v>
      </c>
      <c r="AA230" s="2">
        <f t="shared" ca="1" si="119"/>
        <v>43</v>
      </c>
      <c r="AB230" s="5">
        <f t="shared" ca="1" si="120"/>
        <v>451</v>
      </c>
      <c r="AC230" s="5">
        <f t="shared" ca="1" si="121"/>
        <v>497</v>
      </c>
      <c r="AD230" s="5">
        <f t="shared" ca="1" si="122"/>
        <v>566</v>
      </c>
      <c r="AE230" s="5">
        <f t="shared" ca="1" si="123"/>
        <v>462</v>
      </c>
      <c r="AF230" s="5">
        <f t="shared" ca="1" si="124"/>
        <v>508</v>
      </c>
      <c r="AG230" s="5">
        <f t="shared" ca="1" si="125"/>
        <v>475</v>
      </c>
      <c r="AH230" s="5">
        <f t="shared" ca="1" si="126"/>
        <v>566</v>
      </c>
      <c r="AI230" s="5">
        <f t="shared" ca="1" si="127"/>
        <v>462</v>
      </c>
      <c r="AJ230" s="5">
        <f t="shared" ca="1" si="128"/>
        <v>485</v>
      </c>
      <c r="AK230" s="5">
        <f t="shared" ca="1" si="129"/>
        <v>476</v>
      </c>
    </row>
    <row r="231" spans="1:37" x14ac:dyDescent="0.3">
      <c r="A231" s="35">
        <f>IF(Замеры!B228=0, " ", Замеры!B228)</f>
        <v>225</v>
      </c>
      <c r="B231" s="45" t="str">
        <f>Замеры!G228</f>
        <v xml:space="preserve">Группа от QF </v>
      </c>
      <c r="C231" s="45" t="str">
        <f>IF(Замеры!L228=0, " ", Замеры!L228)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Замеры!N228</f>
        <v>0</v>
      </c>
      <c r="S231" s="2">
        <f>Замеры!O228</f>
        <v>0</v>
      </c>
      <c r="T231" s="2" t="s">
        <v>73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49</v>
      </c>
      <c r="Z231" s="2">
        <f t="shared" ca="1" si="119"/>
        <v>30</v>
      </c>
      <c r="AA231" s="2">
        <f t="shared" ca="1" si="119"/>
        <v>38</v>
      </c>
      <c r="AB231" s="5">
        <f t="shared" ca="1" si="120"/>
        <v>387</v>
      </c>
      <c r="AC231" s="5">
        <f t="shared" ca="1" si="121"/>
        <v>513</v>
      </c>
      <c r="AD231" s="5">
        <f t="shared" ca="1" si="122"/>
        <v>479</v>
      </c>
      <c r="AE231" s="5">
        <f t="shared" ca="1" si="123"/>
        <v>460</v>
      </c>
      <c r="AF231" s="5">
        <f t="shared" ca="1" si="124"/>
        <v>529</v>
      </c>
      <c r="AG231" s="5">
        <f t="shared" ca="1" si="125"/>
        <v>461</v>
      </c>
      <c r="AH231" s="5">
        <f t="shared" ca="1" si="126"/>
        <v>470</v>
      </c>
      <c r="AI231" s="5">
        <f t="shared" ca="1" si="127"/>
        <v>522</v>
      </c>
      <c r="AJ231" s="5">
        <f t="shared" ca="1" si="128"/>
        <v>399</v>
      </c>
      <c r="AK231" s="5">
        <f t="shared" ca="1" si="129"/>
        <v>486</v>
      </c>
    </row>
    <row r="232" spans="1:37" x14ac:dyDescent="0.3">
      <c r="A232" s="35">
        <f>IF(Замеры!B229=0, " ", Замеры!B229)</f>
        <v>226</v>
      </c>
      <c r="B232" s="45" t="str">
        <f>Замеры!G229</f>
        <v xml:space="preserve">Группа от QF </v>
      </c>
      <c r="C232" s="45" t="str">
        <f>IF(Замеры!L229=0, " ", Замеры!L229)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Замеры!N229</f>
        <v>0</v>
      </c>
      <c r="S232" s="2">
        <f>Замеры!O229</f>
        <v>0</v>
      </c>
      <c r="T232" s="2" t="s">
        <v>73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45</v>
      </c>
      <c r="Z232" s="2">
        <f t="shared" ca="1" si="119"/>
        <v>34</v>
      </c>
      <c r="AA232" s="2">
        <f t="shared" ca="1" si="119"/>
        <v>40</v>
      </c>
      <c r="AB232" s="5">
        <f t="shared" ca="1" si="120"/>
        <v>534</v>
      </c>
      <c r="AC232" s="5">
        <f t="shared" ca="1" si="121"/>
        <v>446</v>
      </c>
      <c r="AD232" s="5">
        <f t="shared" ca="1" si="122"/>
        <v>479</v>
      </c>
      <c r="AE232" s="5">
        <f t="shared" ca="1" si="123"/>
        <v>501</v>
      </c>
      <c r="AF232" s="5">
        <f t="shared" ca="1" si="124"/>
        <v>522</v>
      </c>
      <c r="AG232" s="5">
        <f t="shared" ca="1" si="125"/>
        <v>477</v>
      </c>
      <c r="AH232" s="5">
        <f t="shared" ca="1" si="126"/>
        <v>496</v>
      </c>
      <c r="AI232" s="5">
        <f t="shared" ca="1" si="127"/>
        <v>486</v>
      </c>
      <c r="AJ232" s="5">
        <f t="shared" ca="1" si="128"/>
        <v>531</v>
      </c>
      <c r="AK232" s="5">
        <f t="shared" ca="1" si="129"/>
        <v>424</v>
      </c>
    </row>
    <row r="233" spans="1:37" x14ac:dyDescent="0.3">
      <c r="A233" s="35">
        <f>IF(Замеры!B230=0, " ", Замеры!B230)</f>
        <v>227</v>
      </c>
      <c r="B233" s="45" t="str">
        <f>Замеры!G230</f>
        <v xml:space="preserve">Группа от QF </v>
      </c>
      <c r="C233" s="45" t="str">
        <f>IF(Замеры!L230=0, " ", Замеры!L230)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Замеры!N230</f>
        <v>0</v>
      </c>
      <c r="S233" s="2">
        <f>Замеры!O230</f>
        <v>0</v>
      </c>
      <c r="T233" s="2" t="s">
        <v>73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34</v>
      </c>
      <c r="Z233" s="2">
        <f t="shared" ca="1" si="119"/>
        <v>45</v>
      </c>
      <c r="AA233" s="2">
        <f t="shared" ca="1" si="119"/>
        <v>41</v>
      </c>
      <c r="AB233" s="5">
        <f t="shared" ca="1" si="120"/>
        <v>446</v>
      </c>
      <c r="AC233" s="5">
        <f t="shared" ca="1" si="121"/>
        <v>466</v>
      </c>
      <c r="AD233" s="5">
        <f t="shared" ca="1" si="122"/>
        <v>554</v>
      </c>
      <c r="AE233" s="5">
        <f t="shared" ca="1" si="123"/>
        <v>560</v>
      </c>
      <c r="AF233" s="5">
        <f t="shared" ca="1" si="124"/>
        <v>484</v>
      </c>
      <c r="AG233" s="5">
        <f t="shared" ca="1" si="125"/>
        <v>522</v>
      </c>
      <c r="AH233" s="5">
        <f t="shared" ca="1" si="126"/>
        <v>519</v>
      </c>
      <c r="AI233" s="5">
        <f t="shared" ca="1" si="127"/>
        <v>494</v>
      </c>
      <c r="AJ233" s="5">
        <f t="shared" ca="1" si="128"/>
        <v>521</v>
      </c>
      <c r="AK233" s="5">
        <f t="shared" ca="1" si="129"/>
        <v>464</v>
      </c>
    </row>
    <row r="234" spans="1:37" x14ac:dyDescent="0.3">
      <c r="A234" s="35">
        <f>IF(Замеры!B231=0, " ", Замеры!B231)</f>
        <v>228</v>
      </c>
      <c r="B234" s="45" t="str">
        <f>Замеры!G231</f>
        <v xml:space="preserve">Группа от QF </v>
      </c>
      <c r="C234" s="45" t="str">
        <f>IF(Замеры!L231=0, " ", Замеры!L231)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Замеры!N231</f>
        <v>0</v>
      </c>
      <c r="S234" s="2">
        <f>Замеры!O231</f>
        <v>0</v>
      </c>
      <c r="T234" s="2" t="s">
        <v>73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44</v>
      </c>
      <c r="Z234" s="2">
        <f t="shared" ca="1" si="119"/>
        <v>47</v>
      </c>
      <c r="AA234" s="2">
        <f t="shared" ca="1" si="119"/>
        <v>31</v>
      </c>
      <c r="AB234" s="5">
        <f t="shared" ca="1" si="120"/>
        <v>385</v>
      </c>
      <c r="AC234" s="5">
        <f t="shared" ca="1" si="121"/>
        <v>362</v>
      </c>
      <c r="AD234" s="5">
        <f t="shared" ca="1" si="122"/>
        <v>412</v>
      </c>
      <c r="AE234" s="5">
        <f t="shared" ca="1" si="123"/>
        <v>318</v>
      </c>
      <c r="AF234" s="5">
        <f t="shared" ca="1" si="124"/>
        <v>430</v>
      </c>
      <c r="AG234" s="5">
        <f t="shared" ca="1" si="125"/>
        <v>331</v>
      </c>
      <c r="AH234" s="5">
        <f t="shared" ca="1" si="126"/>
        <v>330</v>
      </c>
      <c r="AI234" s="5">
        <f t="shared" ca="1" si="127"/>
        <v>362</v>
      </c>
      <c r="AJ234" s="5">
        <f t="shared" ca="1" si="128"/>
        <v>373</v>
      </c>
      <c r="AK234" s="5">
        <f t="shared" ca="1" si="129"/>
        <v>354</v>
      </c>
    </row>
    <row r="235" spans="1:37" x14ac:dyDescent="0.3">
      <c r="A235" s="35">
        <f>IF(Замеры!B232=0, " ", Замеры!B232)</f>
        <v>229</v>
      </c>
      <c r="B235" s="45" t="str">
        <f>Замеры!G232</f>
        <v xml:space="preserve">Группа от QF </v>
      </c>
      <c r="C235" s="45" t="str">
        <f>IF(Замеры!L232=0, " ", Замеры!L232)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Замеры!N232</f>
        <v>0</v>
      </c>
      <c r="S235" s="2">
        <f>Замеры!O232</f>
        <v>0</v>
      </c>
      <c r="T235" s="2" t="s">
        <v>73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39</v>
      </c>
      <c r="Z235" s="2">
        <f t="shared" ca="1" si="119"/>
        <v>31</v>
      </c>
      <c r="AA235" s="2">
        <f t="shared" ca="1" si="119"/>
        <v>32</v>
      </c>
      <c r="AB235" s="5">
        <f t="shared" ca="1" si="120"/>
        <v>377</v>
      </c>
      <c r="AC235" s="5">
        <f t="shared" ca="1" si="121"/>
        <v>468</v>
      </c>
      <c r="AD235" s="5">
        <f t="shared" ca="1" si="122"/>
        <v>392</v>
      </c>
      <c r="AE235" s="5">
        <f t="shared" ca="1" si="123"/>
        <v>371</v>
      </c>
      <c r="AF235" s="5">
        <f t="shared" ca="1" si="124"/>
        <v>344</v>
      </c>
      <c r="AG235" s="5">
        <f t="shared" ca="1" si="125"/>
        <v>448</v>
      </c>
      <c r="AH235" s="5">
        <f t="shared" ca="1" si="126"/>
        <v>451</v>
      </c>
      <c r="AI235" s="5">
        <f t="shared" ca="1" si="127"/>
        <v>449</v>
      </c>
      <c r="AJ235" s="5">
        <f t="shared" ca="1" si="128"/>
        <v>360</v>
      </c>
      <c r="AK235" s="5">
        <f t="shared" ca="1" si="129"/>
        <v>385</v>
      </c>
    </row>
    <row r="236" spans="1:37" x14ac:dyDescent="0.3">
      <c r="A236" s="35">
        <f>IF(Замеры!B233=0, " ", Замеры!B233)</f>
        <v>230</v>
      </c>
      <c r="B236" s="45" t="str">
        <f>Замеры!G233</f>
        <v xml:space="preserve">Группа от QF </v>
      </c>
      <c r="C236" s="45" t="str">
        <f>IF(Замеры!L233=0, " ", Замеры!L233)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Замеры!N233</f>
        <v>0</v>
      </c>
      <c r="S236" s="2">
        <f>Замеры!O233</f>
        <v>0</v>
      </c>
      <c r="T236" s="2" t="s">
        <v>73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37</v>
      </c>
      <c r="Z236" s="2">
        <f t="shared" ca="1" si="119"/>
        <v>20</v>
      </c>
      <c r="AA236" s="2">
        <f t="shared" ca="1" si="119"/>
        <v>43</v>
      </c>
      <c r="AB236" s="5">
        <f t="shared" ca="1" si="120"/>
        <v>502</v>
      </c>
      <c r="AC236" s="5">
        <f t="shared" ca="1" si="121"/>
        <v>568</v>
      </c>
      <c r="AD236" s="5">
        <f t="shared" ca="1" si="122"/>
        <v>460</v>
      </c>
      <c r="AE236" s="5">
        <f t="shared" ca="1" si="123"/>
        <v>488</v>
      </c>
      <c r="AF236" s="5">
        <f t="shared" ca="1" si="124"/>
        <v>476</v>
      </c>
      <c r="AG236" s="5">
        <f t="shared" ca="1" si="125"/>
        <v>444</v>
      </c>
      <c r="AH236" s="5">
        <f t="shared" ca="1" si="126"/>
        <v>479</v>
      </c>
      <c r="AI236" s="5">
        <f t="shared" ca="1" si="127"/>
        <v>571</v>
      </c>
      <c r="AJ236" s="5">
        <f t="shared" ca="1" si="128"/>
        <v>454</v>
      </c>
      <c r="AK236" s="5">
        <f t="shared" ca="1" si="129"/>
        <v>557</v>
      </c>
    </row>
    <row r="237" spans="1:37" x14ac:dyDescent="0.3">
      <c r="A237" s="35">
        <f>IF(Замеры!B234=0, " ", Замеры!B234)</f>
        <v>231</v>
      </c>
      <c r="B237" s="45" t="str">
        <f>Замеры!G234</f>
        <v xml:space="preserve">Группа от QF </v>
      </c>
      <c r="C237" s="45" t="str">
        <f>IF(Замеры!L234=0, " ", Замеры!L234)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Замеры!N234</f>
        <v>0</v>
      </c>
      <c r="S237" s="2">
        <f>Замеры!O234</f>
        <v>0</v>
      </c>
      <c r="T237" s="2" t="s">
        <v>73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27</v>
      </c>
      <c r="Z237" s="2">
        <f t="shared" ca="1" si="119"/>
        <v>37</v>
      </c>
      <c r="AA237" s="2">
        <f t="shared" ca="1" si="119"/>
        <v>34</v>
      </c>
      <c r="AB237" s="5">
        <f t="shared" ca="1" si="120"/>
        <v>354</v>
      </c>
      <c r="AC237" s="5">
        <f t="shared" ca="1" si="121"/>
        <v>345</v>
      </c>
      <c r="AD237" s="5">
        <f t="shared" ca="1" si="122"/>
        <v>360</v>
      </c>
      <c r="AE237" s="5">
        <f t="shared" ca="1" si="123"/>
        <v>417</v>
      </c>
      <c r="AF237" s="5">
        <f t="shared" ca="1" si="124"/>
        <v>402</v>
      </c>
      <c r="AG237" s="5">
        <f t="shared" ca="1" si="125"/>
        <v>465</v>
      </c>
      <c r="AH237" s="5">
        <f t="shared" ca="1" si="126"/>
        <v>427</v>
      </c>
      <c r="AI237" s="5">
        <f t="shared" ca="1" si="127"/>
        <v>348</v>
      </c>
      <c r="AJ237" s="5">
        <f t="shared" ca="1" si="128"/>
        <v>416</v>
      </c>
      <c r="AK237" s="5">
        <f t="shared" ca="1" si="129"/>
        <v>478</v>
      </c>
    </row>
    <row r="238" spans="1:37" x14ac:dyDescent="0.3">
      <c r="A238" s="35">
        <f>IF(Замеры!B235=0, " ", Замеры!B235)</f>
        <v>232</v>
      </c>
      <c r="B238" s="45" t="str">
        <f>Замеры!G235</f>
        <v xml:space="preserve">Группа от QF </v>
      </c>
      <c r="C238" s="45" t="str">
        <f>IF(Замеры!L235=0, " ", Замеры!L235)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Замеры!N235</f>
        <v>0</v>
      </c>
      <c r="S238" s="2">
        <f>Замеры!O235</f>
        <v>0</v>
      </c>
      <c r="T238" s="2" t="s">
        <v>73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45</v>
      </c>
      <c r="Z238" s="2">
        <f t="shared" ca="1" si="119"/>
        <v>25</v>
      </c>
      <c r="AA238" s="2">
        <f t="shared" ca="1" si="119"/>
        <v>38</v>
      </c>
      <c r="AB238" s="5">
        <f t="shared" ca="1" si="120"/>
        <v>494</v>
      </c>
      <c r="AC238" s="5">
        <f t="shared" ca="1" si="121"/>
        <v>510</v>
      </c>
      <c r="AD238" s="5">
        <f t="shared" ca="1" si="122"/>
        <v>452</v>
      </c>
      <c r="AE238" s="5">
        <f t="shared" ca="1" si="123"/>
        <v>411</v>
      </c>
      <c r="AF238" s="5">
        <f t="shared" ca="1" si="124"/>
        <v>393</v>
      </c>
      <c r="AG238" s="5">
        <f t="shared" ca="1" si="125"/>
        <v>528</v>
      </c>
      <c r="AH238" s="5">
        <f t="shared" ca="1" si="126"/>
        <v>527</v>
      </c>
      <c r="AI238" s="5">
        <f t="shared" ca="1" si="127"/>
        <v>417</v>
      </c>
      <c r="AJ238" s="5">
        <f t="shared" ca="1" si="128"/>
        <v>435</v>
      </c>
      <c r="AK238" s="5">
        <f t="shared" ca="1" si="129"/>
        <v>477</v>
      </c>
    </row>
    <row r="239" spans="1:37" x14ac:dyDescent="0.3">
      <c r="A239" s="35">
        <f>IF(Замеры!B236=0, " ", Замеры!B236)</f>
        <v>233</v>
      </c>
      <c r="B239" s="45" t="str">
        <f>Замеры!G236</f>
        <v xml:space="preserve">Группа от QF </v>
      </c>
      <c r="C239" s="45" t="str">
        <f>IF(Замеры!L236=0, " ", Замеры!L236)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Замеры!N236</f>
        <v>0</v>
      </c>
      <c r="S239" s="2">
        <f>Замеры!O236</f>
        <v>0</v>
      </c>
      <c r="T239" s="2" t="s">
        <v>73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31</v>
      </c>
      <c r="Z239" s="2">
        <f t="shared" ca="1" si="119"/>
        <v>48</v>
      </c>
      <c r="AA239" s="2">
        <f t="shared" ca="1" si="119"/>
        <v>34</v>
      </c>
      <c r="AB239" s="5">
        <f t="shared" ca="1" si="120"/>
        <v>481</v>
      </c>
      <c r="AC239" s="5">
        <f t="shared" ca="1" si="121"/>
        <v>353</v>
      </c>
      <c r="AD239" s="5">
        <f t="shared" ca="1" si="122"/>
        <v>379</v>
      </c>
      <c r="AE239" s="5">
        <f t="shared" ca="1" si="123"/>
        <v>463</v>
      </c>
      <c r="AF239" s="5">
        <f t="shared" ca="1" si="124"/>
        <v>387</v>
      </c>
      <c r="AG239" s="5">
        <f t="shared" ca="1" si="125"/>
        <v>390</v>
      </c>
      <c r="AH239" s="5">
        <f t="shared" ca="1" si="126"/>
        <v>371</v>
      </c>
      <c r="AI239" s="5">
        <f t="shared" ca="1" si="127"/>
        <v>445</v>
      </c>
      <c r="AJ239" s="5">
        <f t="shared" ca="1" si="128"/>
        <v>406</v>
      </c>
      <c r="AK239" s="5">
        <f t="shared" ca="1" si="129"/>
        <v>402</v>
      </c>
    </row>
    <row r="240" spans="1:37" x14ac:dyDescent="0.3">
      <c r="A240" s="35">
        <f>IF(Замеры!B237=0, " ", Замеры!B237)</f>
        <v>234</v>
      </c>
      <c r="B240" s="45" t="str">
        <f>Замеры!G237</f>
        <v xml:space="preserve">Группа от QF </v>
      </c>
      <c r="C240" s="45" t="str">
        <f>IF(Замеры!L237=0, " ", Замеры!L237)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Замеры!N237</f>
        <v>0</v>
      </c>
      <c r="S240" s="2">
        <f>Замеры!O237</f>
        <v>0</v>
      </c>
      <c r="T240" s="2" t="s">
        <v>73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21</v>
      </c>
      <c r="Z240" s="2">
        <f t="shared" ca="1" si="119"/>
        <v>40</v>
      </c>
      <c r="AA240" s="2">
        <f t="shared" ca="1" si="119"/>
        <v>37</v>
      </c>
      <c r="AB240" s="5">
        <f t="shared" ca="1" si="120"/>
        <v>460</v>
      </c>
      <c r="AC240" s="5">
        <f t="shared" ca="1" si="121"/>
        <v>510</v>
      </c>
      <c r="AD240" s="5">
        <f t="shared" ca="1" si="122"/>
        <v>462</v>
      </c>
      <c r="AE240" s="5">
        <f t="shared" ca="1" si="123"/>
        <v>443</v>
      </c>
      <c r="AF240" s="5">
        <f t="shared" ca="1" si="124"/>
        <v>388</v>
      </c>
      <c r="AG240" s="5">
        <f t="shared" ca="1" si="125"/>
        <v>410</v>
      </c>
      <c r="AH240" s="5">
        <f t="shared" ca="1" si="126"/>
        <v>442</v>
      </c>
      <c r="AI240" s="5">
        <f t="shared" ca="1" si="127"/>
        <v>502</v>
      </c>
      <c r="AJ240" s="5">
        <f t="shared" ca="1" si="128"/>
        <v>476</v>
      </c>
      <c r="AK240" s="5">
        <f t="shared" ca="1" si="129"/>
        <v>493</v>
      </c>
    </row>
    <row r="241" spans="1:37" x14ac:dyDescent="0.3">
      <c r="A241" s="35">
        <f>IF(Замеры!B238=0, " ", Замеры!B238)</f>
        <v>235</v>
      </c>
      <c r="B241" s="45" t="str">
        <f>Замеры!G238</f>
        <v xml:space="preserve">Группа от QF </v>
      </c>
      <c r="C241" s="45" t="str">
        <f>IF(Замеры!L238=0, " ", Замеры!L238)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Замеры!N238</f>
        <v>0</v>
      </c>
      <c r="S241" s="2">
        <f>Замеры!O238</f>
        <v>0</v>
      </c>
      <c r="T241" s="2" t="s">
        <v>73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50</v>
      </c>
      <c r="Z241" s="2">
        <f t="shared" ca="1" si="119"/>
        <v>37</v>
      </c>
      <c r="AA241" s="2">
        <f t="shared" ca="1" si="119"/>
        <v>50</v>
      </c>
      <c r="AB241" s="5">
        <f t="shared" ca="1" si="120"/>
        <v>508</v>
      </c>
      <c r="AC241" s="5">
        <f t="shared" ca="1" si="121"/>
        <v>542</v>
      </c>
      <c r="AD241" s="5">
        <f t="shared" ca="1" si="122"/>
        <v>640</v>
      </c>
      <c r="AE241" s="5">
        <f t="shared" ca="1" si="123"/>
        <v>629</v>
      </c>
      <c r="AF241" s="5">
        <f t="shared" ca="1" si="124"/>
        <v>623</v>
      </c>
      <c r="AG241" s="5">
        <f t="shared" ca="1" si="125"/>
        <v>573</v>
      </c>
      <c r="AH241" s="5">
        <f t="shared" ca="1" si="126"/>
        <v>594</v>
      </c>
      <c r="AI241" s="5">
        <f t="shared" ca="1" si="127"/>
        <v>542</v>
      </c>
      <c r="AJ241" s="5">
        <f t="shared" ca="1" si="128"/>
        <v>616</v>
      </c>
      <c r="AK241" s="5">
        <f t="shared" ca="1" si="129"/>
        <v>564</v>
      </c>
    </row>
    <row r="242" spans="1:37" x14ac:dyDescent="0.3">
      <c r="A242" s="35">
        <f>IF(Замеры!B239=0, " ", Замеры!B239)</f>
        <v>236</v>
      </c>
      <c r="B242" s="45" t="str">
        <f>Замеры!G239</f>
        <v xml:space="preserve">Группа от QF </v>
      </c>
      <c r="C242" s="45" t="str">
        <f>IF(Замеры!L239=0, " ", Замеры!L239)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Замеры!N239</f>
        <v>0</v>
      </c>
      <c r="S242" s="2">
        <f>Замеры!O239</f>
        <v>0</v>
      </c>
      <c r="T242" s="2" t="s">
        <v>73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35</v>
      </c>
      <c r="Z242" s="2">
        <f t="shared" ca="1" si="119"/>
        <v>44</v>
      </c>
      <c r="AA242" s="2">
        <f t="shared" ca="1" si="119"/>
        <v>41</v>
      </c>
      <c r="AB242" s="5">
        <f t="shared" ca="1" si="120"/>
        <v>427</v>
      </c>
      <c r="AC242" s="5">
        <f t="shared" ca="1" si="121"/>
        <v>522</v>
      </c>
      <c r="AD242" s="5">
        <f t="shared" ca="1" si="122"/>
        <v>438</v>
      </c>
      <c r="AE242" s="5">
        <f t="shared" ca="1" si="123"/>
        <v>505</v>
      </c>
      <c r="AF242" s="5">
        <f t="shared" ca="1" si="124"/>
        <v>531</v>
      </c>
      <c r="AG242" s="5">
        <f t="shared" ca="1" si="125"/>
        <v>557</v>
      </c>
      <c r="AH242" s="5">
        <f t="shared" ca="1" si="126"/>
        <v>494</v>
      </c>
      <c r="AI242" s="5">
        <f t="shared" ca="1" si="127"/>
        <v>417</v>
      </c>
      <c r="AJ242" s="5">
        <f t="shared" ca="1" si="128"/>
        <v>472</v>
      </c>
      <c r="AK242" s="5">
        <f t="shared" ca="1" si="129"/>
        <v>531</v>
      </c>
    </row>
    <row r="243" spans="1:37" x14ac:dyDescent="0.3">
      <c r="A243" s="35">
        <f>IF(Замеры!B240=0, " ", Замеры!B240)</f>
        <v>237</v>
      </c>
      <c r="B243" s="45" t="str">
        <f>Замеры!G240</f>
        <v xml:space="preserve">Группа от QF </v>
      </c>
      <c r="C243" s="45" t="str">
        <f>IF(Замеры!L240=0, " ", Замеры!L240)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Замеры!N240</f>
        <v>0</v>
      </c>
      <c r="S243" s="2">
        <f>Замеры!O240</f>
        <v>0</v>
      </c>
      <c r="T243" s="2" t="s">
        <v>73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38</v>
      </c>
      <c r="Z243" s="2">
        <f t="shared" ca="1" si="119"/>
        <v>27</v>
      </c>
      <c r="AA243" s="2">
        <f t="shared" ca="1" si="119"/>
        <v>48</v>
      </c>
      <c r="AB243" s="5">
        <f t="shared" ca="1" si="120"/>
        <v>527</v>
      </c>
      <c r="AC243" s="5">
        <f t="shared" ca="1" si="121"/>
        <v>502</v>
      </c>
      <c r="AD243" s="5">
        <f t="shared" ca="1" si="122"/>
        <v>583</v>
      </c>
      <c r="AE243" s="5">
        <f t="shared" ca="1" si="123"/>
        <v>606</v>
      </c>
      <c r="AF243" s="5">
        <f t="shared" ca="1" si="124"/>
        <v>500</v>
      </c>
      <c r="AG243" s="5">
        <f t="shared" ca="1" si="125"/>
        <v>585</v>
      </c>
      <c r="AH243" s="5">
        <f t="shared" ca="1" si="126"/>
        <v>518</v>
      </c>
      <c r="AI243" s="5">
        <f t="shared" ca="1" si="127"/>
        <v>590</v>
      </c>
      <c r="AJ243" s="5">
        <f t="shared" ca="1" si="128"/>
        <v>548</v>
      </c>
      <c r="AK243" s="5">
        <f t="shared" ca="1" si="129"/>
        <v>597</v>
      </c>
    </row>
    <row r="244" spans="1:37" x14ac:dyDescent="0.3">
      <c r="A244" s="35">
        <f>IF(Замеры!B241=0, " ", Замеры!B241)</f>
        <v>238</v>
      </c>
      <c r="B244" s="45" t="str">
        <f>Замеры!G241</f>
        <v xml:space="preserve">Группа от QF </v>
      </c>
      <c r="C244" s="45" t="str">
        <f>IF(Замеры!L241=0, " ", Замеры!L241)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Замеры!N241</f>
        <v>0</v>
      </c>
      <c r="S244" s="2">
        <f>Замеры!O241</f>
        <v>0</v>
      </c>
      <c r="T244" s="2" t="s">
        <v>73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36</v>
      </c>
      <c r="Z244" s="2">
        <f t="shared" ca="1" si="119"/>
        <v>21</v>
      </c>
      <c r="AA244" s="2">
        <f t="shared" ca="1" si="119"/>
        <v>37</v>
      </c>
      <c r="AB244" s="5">
        <f t="shared" ca="1" si="120"/>
        <v>395</v>
      </c>
      <c r="AC244" s="5">
        <f t="shared" ca="1" si="121"/>
        <v>508</v>
      </c>
      <c r="AD244" s="5">
        <f t="shared" ca="1" si="122"/>
        <v>417</v>
      </c>
      <c r="AE244" s="5">
        <f t="shared" ca="1" si="123"/>
        <v>401</v>
      </c>
      <c r="AF244" s="5">
        <f t="shared" ca="1" si="124"/>
        <v>512</v>
      </c>
      <c r="AG244" s="5">
        <f t="shared" ca="1" si="125"/>
        <v>470</v>
      </c>
      <c r="AH244" s="5">
        <f t="shared" ca="1" si="126"/>
        <v>416</v>
      </c>
      <c r="AI244" s="5">
        <f t="shared" ca="1" si="127"/>
        <v>435</v>
      </c>
      <c r="AJ244" s="5">
        <f t="shared" ca="1" si="128"/>
        <v>476</v>
      </c>
      <c r="AK244" s="5">
        <f t="shared" ca="1" si="129"/>
        <v>487</v>
      </c>
    </row>
    <row r="245" spans="1:37" x14ac:dyDescent="0.3">
      <c r="A245" s="35">
        <f>IF(Замеры!B242=0, " ", Замеры!B242)</f>
        <v>239</v>
      </c>
      <c r="B245" s="45" t="str">
        <f>Замеры!G242</f>
        <v xml:space="preserve">Группа от QF </v>
      </c>
      <c r="C245" s="45" t="str">
        <f>IF(Замеры!L242=0, " ", Замеры!L242)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Замеры!N242</f>
        <v>0</v>
      </c>
      <c r="S245" s="2">
        <f>Замеры!O242</f>
        <v>0</v>
      </c>
      <c r="T245" s="2" t="s">
        <v>73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43</v>
      </c>
      <c r="Z245" s="2">
        <f t="shared" ca="1" si="119"/>
        <v>44</v>
      </c>
      <c r="AA245" s="2">
        <f t="shared" ca="1" si="119"/>
        <v>47</v>
      </c>
      <c r="AB245" s="5">
        <f t="shared" ca="1" si="120"/>
        <v>494</v>
      </c>
      <c r="AC245" s="5">
        <f t="shared" ca="1" si="121"/>
        <v>566</v>
      </c>
      <c r="AD245" s="5">
        <f t="shared" ca="1" si="122"/>
        <v>553</v>
      </c>
      <c r="AE245" s="5">
        <f t="shared" ca="1" si="123"/>
        <v>601</v>
      </c>
      <c r="AF245" s="5">
        <f t="shared" ca="1" si="124"/>
        <v>517</v>
      </c>
      <c r="AG245" s="5">
        <f t="shared" ca="1" si="125"/>
        <v>493</v>
      </c>
      <c r="AH245" s="5">
        <f t="shared" ca="1" si="126"/>
        <v>606</v>
      </c>
      <c r="AI245" s="5">
        <f t="shared" ca="1" si="127"/>
        <v>490</v>
      </c>
      <c r="AJ245" s="5">
        <f t="shared" ca="1" si="128"/>
        <v>518</v>
      </c>
      <c r="AK245" s="5">
        <f t="shared" ca="1" si="129"/>
        <v>557</v>
      </c>
    </row>
    <row r="246" spans="1:37" x14ac:dyDescent="0.3">
      <c r="A246" s="35">
        <f>IF(Замеры!B243=0, " ", Замеры!B243)</f>
        <v>240</v>
      </c>
      <c r="B246" s="45" t="str">
        <f>Замеры!G243</f>
        <v xml:space="preserve">Группа от QF </v>
      </c>
      <c r="C246" s="45" t="str">
        <f>IF(Замеры!L243=0, " ", Замеры!L243)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Замеры!N243</f>
        <v>0</v>
      </c>
      <c r="S246" s="2">
        <f>Замеры!O243</f>
        <v>0</v>
      </c>
      <c r="T246" s="2" t="s">
        <v>73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20</v>
      </c>
      <c r="Z246" s="2">
        <f t="shared" ca="1" si="119"/>
        <v>50</v>
      </c>
      <c r="AA246" s="2">
        <f t="shared" ca="1" si="119"/>
        <v>39</v>
      </c>
      <c r="AB246" s="5">
        <f t="shared" ca="1" si="120"/>
        <v>512</v>
      </c>
      <c r="AC246" s="5">
        <f t="shared" ca="1" si="121"/>
        <v>505</v>
      </c>
      <c r="AD246" s="5">
        <f t="shared" ca="1" si="122"/>
        <v>461</v>
      </c>
      <c r="AE246" s="5">
        <f t="shared" ca="1" si="123"/>
        <v>533</v>
      </c>
      <c r="AF246" s="5">
        <f t="shared" ca="1" si="124"/>
        <v>510</v>
      </c>
      <c r="AG246" s="5">
        <f t="shared" ca="1" si="125"/>
        <v>485</v>
      </c>
      <c r="AH246" s="5">
        <f t="shared" ca="1" si="126"/>
        <v>489</v>
      </c>
      <c r="AI246" s="5">
        <f t="shared" ca="1" si="127"/>
        <v>415</v>
      </c>
      <c r="AJ246" s="5">
        <f t="shared" ca="1" si="128"/>
        <v>521</v>
      </c>
      <c r="AK246" s="5">
        <f t="shared" ca="1" si="129"/>
        <v>477</v>
      </c>
    </row>
    <row r="247" spans="1:37" x14ac:dyDescent="0.3">
      <c r="A247" s="35">
        <f>IF(Замеры!B244=0, " ", Замеры!B244)</f>
        <v>241</v>
      </c>
      <c r="B247" s="45" t="str">
        <f>Замеры!G244</f>
        <v xml:space="preserve">Группа от QF </v>
      </c>
      <c r="C247" s="45" t="str">
        <f>IF(Замеры!L244=0, " ", Замеры!L244)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Замеры!N244</f>
        <v>0</v>
      </c>
      <c r="S247" s="2">
        <f>Замеры!O244</f>
        <v>0</v>
      </c>
      <c r="T247" s="2" t="s">
        <v>73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35</v>
      </c>
      <c r="Z247" s="2">
        <f t="shared" ca="1" si="119"/>
        <v>41</v>
      </c>
      <c r="AA247" s="2">
        <f t="shared" ca="1" si="119"/>
        <v>22</v>
      </c>
      <c r="AB247" s="5">
        <f t="shared" ca="1" si="120"/>
        <v>291</v>
      </c>
      <c r="AC247" s="5">
        <f t="shared" ca="1" si="121"/>
        <v>289</v>
      </c>
      <c r="AD247" s="5">
        <f t="shared" ca="1" si="122"/>
        <v>252</v>
      </c>
      <c r="AE247" s="5">
        <f t="shared" ca="1" si="123"/>
        <v>325</v>
      </c>
      <c r="AF247" s="5">
        <f t="shared" ca="1" si="124"/>
        <v>354</v>
      </c>
      <c r="AG247" s="5">
        <f t="shared" ca="1" si="125"/>
        <v>345</v>
      </c>
      <c r="AH247" s="5">
        <f t="shared" ca="1" si="126"/>
        <v>275</v>
      </c>
      <c r="AI247" s="5">
        <f t="shared" ca="1" si="127"/>
        <v>274</v>
      </c>
      <c r="AJ247" s="5">
        <f t="shared" ca="1" si="128"/>
        <v>250</v>
      </c>
      <c r="AK247" s="5">
        <f t="shared" ca="1" si="129"/>
        <v>228</v>
      </c>
    </row>
    <row r="248" spans="1:37" x14ac:dyDescent="0.3">
      <c r="A248" s="35">
        <f>IF(Замеры!B245=0, " ", Замеры!B245)</f>
        <v>242</v>
      </c>
      <c r="B248" s="45" t="str">
        <f>Замеры!G245</f>
        <v xml:space="preserve">Группа от QF </v>
      </c>
      <c r="C248" s="45" t="str">
        <f>IF(Замеры!L245=0, " ", Замеры!L245)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Замеры!N245</f>
        <v>0</v>
      </c>
      <c r="S248" s="2">
        <f>Замеры!O245</f>
        <v>0</v>
      </c>
      <c r="T248" s="2" t="s">
        <v>73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29</v>
      </c>
      <c r="Z248" s="2">
        <f t="shared" ca="1" si="119"/>
        <v>48</v>
      </c>
      <c r="AA248" s="2">
        <f t="shared" ca="1" si="119"/>
        <v>30</v>
      </c>
      <c r="AB248" s="5">
        <f t="shared" ca="1" si="120"/>
        <v>349</v>
      </c>
      <c r="AC248" s="5">
        <f t="shared" ca="1" si="121"/>
        <v>383</v>
      </c>
      <c r="AD248" s="5">
        <f t="shared" ca="1" si="122"/>
        <v>338</v>
      </c>
      <c r="AE248" s="5">
        <f t="shared" ca="1" si="123"/>
        <v>388</v>
      </c>
      <c r="AF248" s="5">
        <f t="shared" ca="1" si="124"/>
        <v>369</v>
      </c>
      <c r="AG248" s="5">
        <f t="shared" ca="1" si="125"/>
        <v>439</v>
      </c>
      <c r="AH248" s="5">
        <f t="shared" ca="1" si="126"/>
        <v>425</v>
      </c>
      <c r="AI248" s="5">
        <f t="shared" ca="1" si="127"/>
        <v>429</v>
      </c>
      <c r="AJ248" s="5">
        <f t="shared" ca="1" si="128"/>
        <v>420</v>
      </c>
      <c r="AK248" s="5">
        <f t="shared" ca="1" si="129"/>
        <v>431</v>
      </c>
    </row>
    <row r="249" spans="1:37" x14ac:dyDescent="0.3">
      <c r="A249" s="35">
        <f>IF(Замеры!B246=0, " ", Замеры!B246)</f>
        <v>243</v>
      </c>
      <c r="B249" s="45" t="str">
        <f>Замеры!G246</f>
        <v xml:space="preserve">Группа от QF </v>
      </c>
      <c r="C249" s="45" t="str">
        <f>IF(Замеры!L246=0, " ", Замеры!L246)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Замеры!N246</f>
        <v>0</v>
      </c>
      <c r="S249" s="2">
        <f>Замеры!O246</f>
        <v>0</v>
      </c>
      <c r="T249" s="2" t="s">
        <v>73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30</v>
      </c>
      <c r="Z249" s="2">
        <f t="shared" ca="1" si="119"/>
        <v>27</v>
      </c>
      <c r="AA249" s="2">
        <f t="shared" ca="1" si="119"/>
        <v>50</v>
      </c>
      <c r="AB249" s="5">
        <f t="shared" ca="1" si="120"/>
        <v>520</v>
      </c>
      <c r="AC249" s="5">
        <f t="shared" ca="1" si="121"/>
        <v>579</v>
      </c>
      <c r="AD249" s="5">
        <f t="shared" ca="1" si="122"/>
        <v>513</v>
      </c>
      <c r="AE249" s="5">
        <f t="shared" ca="1" si="123"/>
        <v>531</v>
      </c>
      <c r="AF249" s="5">
        <f t="shared" ca="1" si="124"/>
        <v>506</v>
      </c>
      <c r="AG249" s="5">
        <f t="shared" ca="1" si="125"/>
        <v>513</v>
      </c>
      <c r="AH249" s="5">
        <f t="shared" ca="1" si="126"/>
        <v>530</v>
      </c>
      <c r="AI249" s="5">
        <f t="shared" ca="1" si="127"/>
        <v>601</v>
      </c>
      <c r="AJ249" s="5">
        <f t="shared" ca="1" si="128"/>
        <v>512</v>
      </c>
      <c r="AK249" s="5">
        <f t="shared" ca="1" si="129"/>
        <v>566</v>
      </c>
    </row>
    <row r="250" spans="1:37" x14ac:dyDescent="0.3">
      <c r="A250" s="35">
        <f>IF(Замеры!B247=0, " ", Замеры!B247)</f>
        <v>244</v>
      </c>
      <c r="B250" s="45" t="str">
        <f>Замеры!G247</f>
        <v xml:space="preserve">Группа от QF </v>
      </c>
      <c r="C250" s="45" t="str">
        <f>IF(Замеры!L247=0, " ", Замеры!L247)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Замеры!N247</f>
        <v>0</v>
      </c>
      <c r="S250" s="2">
        <f>Замеры!O247</f>
        <v>0</v>
      </c>
      <c r="T250" s="2" t="s">
        <v>73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32</v>
      </c>
      <c r="Z250" s="2">
        <f t="shared" ca="1" si="119"/>
        <v>39</v>
      </c>
      <c r="AA250" s="2">
        <f t="shared" ca="1" si="119"/>
        <v>27</v>
      </c>
      <c r="AB250" s="5">
        <f t="shared" ca="1" si="120"/>
        <v>371</v>
      </c>
      <c r="AC250" s="5">
        <f t="shared" ca="1" si="121"/>
        <v>376</v>
      </c>
      <c r="AD250" s="5">
        <f t="shared" ca="1" si="122"/>
        <v>295</v>
      </c>
      <c r="AE250" s="5">
        <f t="shared" ca="1" si="123"/>
        <v>288</v>
      </c>
      <c r="AF250" s="5">
        <f t="shared" ca="1" si="124"/>
        <v>339</v>
      </c>
      <c r="AG250" s="5">
        <f t="shared" ca="1" si="125"/>
        <v>410</v>
      </c>
      <c r="AH250" s="5">
        <f t="shared" ca="1" si="126"/>
        <v>413</v>
      </c>
      <c r="AI250" s="5">
        <f t="shared" ca="1" si="127"/>
        <v>348</v>
      </c>
      <c r="AJ250" s="5">
        <f t="shared" ca="1" si="128"/>
        <v>360</v>
      </c>
      <c r="AK250" s="5">
        <f t="shared" ca="1" si="129"/>
        <v>398</v>
      </c>
    </row>
    <row r="251" spans="1:37" x14ac:dyDescent="0.3">
      <c r="A251" s="35">
        <f>IF(Замеры!B248=0, " ", Замеры!B248)</f>
        <v>245</v>
      </c>
      <c r="B251" s="45" t="str">
        <f>Замеры!G248</f>
        <v xml:space="preserve">Группа от QF </v>
      </c>
      <c r="C251" s="45" t="str">
        <f>IF(Замеры!L248=0, " ", Замеры!L248)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Замеры!N248</f>
        <v>0</v>
      </c>
      <c r="S251" s="2">
        <f>Замеры!O248</f>
        <v>0</v>
      </c>
      <c r="T251" s="2" t="s">
        <v>73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22</v>
      </c>
      <c r="Z251" s="2">
        <f t="shared" ca="1" si="119"/>
        <v>48</v>
      </c>
      <c r="AA251" s="2">
        <f t="shared" ca="1" si="119"/>
        <v>46</v>
      </c>
      <c r="AB251" s="5">
        <f t="shared" ca="1" si="120"/>
        <v>526</v>
      </c>
      <c r="AC251" s="5">
        <f t="shared" ca="1" si="121"/>
        <v>521</v>
      </c>
      <c r="AD251" s="5">
        <f t="shared" ca="1" si="122"/>
        <v>562</v>
      </c>
      <c r="AE251" s="5">
        <f t="shared" ca="1" si="123"/>
        <v>513</v>
      </c>
      <c r="AF251" s="5">
        <f t="shared" ca="1" si="124"/>
        <v>605</v>
      </c>
      <c r="AG251" s="5">
        <f t="shared" ca="1" si="125"/>
        <v>484</v>
      </c>
      <c r="AH251" s="5">
        <f t="shared" ca="1" si="126"/>
        <v>485</v>
      </c>
      <c r="AI251" s="5">
        <f t="shared" ca="1" si="127"/>
        <v>591</v>
      </c>
      <c r="AJ251" s="5">
        <f t="shared" ca="1" si="128"/>
        <v>570</v>
      </c>
      <c r="AK251" s="5">
        <f t="shared" ca="1" si="129"/>
        <v>572</v>
      </c>
    </row>
    <row r="252" spans="1:37" x14ac:dyDescent="0.3">
      <c r="A252" s="35">
        <f>IF(Замеры!B249=0, " ", Замеры!B249)</f>
        <v>246</v>
      </c>
      <c r="B252" s="45" t="str">
        <f>Замеры!G249</f>
        <v xml:space="preserve">Группа от QF </v>
      </c>
      <c r="C252" s="45" t="str">
        <f>IF(Замеры!L249=0, " ", Замеры!L249)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Замеры!N249</f>
        <v>0</v>
      </c>
      <c r="S252" s="2">
        <f>Замеры!O249</f>
        <v>0</v>
      </c>
      <c r="T252" s="2" t="s">
        <v>73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42</v>
      </c>
      <c r="Z252" s="2">
        <f t="shared" ca="1" si="119"/>
        <v>36</v>
      </c>
      <c r="AA252" s="2">
        <f t="shared" ca="1" si="119"/>
        <v>22</v>
      </c>
      <c r="AB252" s="5">
        <f t="shared" ca="1" si="120"/>
        <v>333</v>
      </c>
      <c r="AC252" s="5">
        <f t="shared" ca="1" si="121"/>
        <v>303</v>
      </c>
      <c r="AD252" s="5">
        <f t="shared" ca="1" si="122"/>
        <v>237</v>
      </c>
      <c r="AE252" s="5">
        <f t="shared" ca="1" si="123"/>
        <v>328</v>
      </c>
      <c r="AF252" s="5">
        <f t="shared" ca="1" si="124"/>
        <v>236</v>
      </c>
      <c r="AG252" s="5">
        <f t="shared" ca="1" si="125"/>
        <v>255</v>
      </c>
      <c r="AH252" s="5">
        <f t="shared" ca="1" si="126"/>
        <v>280</v>
      </c>
      <c r="AI252" s="5">
        <f t="shared" ca="1" si="127"/>
        <v>355</v>
      </c>
      <c r="AJ252" s="5">
        <f t="shared" ca="1" si="128"/>
        <v>294</v>
      </c>
      <c r="AK252" s="5">
        <f t="shared" ca="1" si="129"/>
        <v>367</v>
      </c>
    </row>
    <row r="253" spans="1:37" x14ac:dyDescent="0.3">
      <c r="A253" s="35">
        <f>IF(Замеры!B250=0, " ", Замеры!B250)</f>
        <v>247</v>
      </c>
      <c r="B253" s="45" t="str">
        <f>Замеры!G250</f>
        <v xml:space="preserve">Группа от QF </v>
      </c>
      <c r="C253" s="45" t="str">
        <f>IF(Замеры!L250=0, " ", Замеры!L250)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Замеры!N250</f>
        <v>0</v>
      </c>
      <c r="S253" s="2">
        <f>Замеры!O250</f>
        <v>0</v>
      </c>
      <c r="T253" s="2" t="s">
        <v>73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38</v>
      </c>
      <c r="Z253" s="2">
        <f t="shared" ca="1" si="119"/>
        <v>34</v>
      </c>
      <c r="AA253" s="2">
        <f t="shared" ca="1" si="119"/>
        <v>39</v>
      </c>
      <c r="AB253" s="5">
        <f t="shared" ca="1" si="120"/>
        <v>480</v>
      </c>
      <c r="AC253" s="5">
        <f t="shared" ca="1" si="121"/>
        <v>405</v>
      </c>
      <c r="AD253" s="5">
        <f t="shared" ca="1" si="122"/>
        <v>485</v>
      </c>
      <c r="AE253" s="5">
        <f t="shared" ca="1" si="123"/>
        <v>398</v>
      </c>
      <c r="AF253" s="5">
        <f t="shared" ca="1" si="124"/>
        <v>523</v>
      </c>
      <c r="AG253" s="5">
        <f t="shared" ca="1" si="125"/>
        <v>426</v>
      </c>
      <c r="AH253" s="5">
        <f t="shared" ca="1" si="126"/>
        <v>484</v>
      </c>
      <c r="AI253" s="5">
        <f t="shared" ca="1" si="127"/>
        <v>437</v>
      </c>
      <c r="AJ253" s="5">
        <f t="shared" ca="1" si="128"/>
        <v>419</v>
      </c>
      <c r="AK253" s="5">
        <f t="shared" ca="1" si="129"/>
        <v>415</v>
      </c>
    </row>
    <row r="254" spans="1:37" x14ac:dyDescent="0.3">
      <c r="A254" s="35">
        <f>IF(Замеры!B251=0, " ", Замеры!B251)</f>
        <v>248</v>
      </c>
      <c r="B254" s="45" t="str">
        <f>Замеры!G251</f>
        <v xml:space="preserve">Группа от QF </v>
      </c>
      <c r="C254" s="45" t="str">
        <f>IF(Замеры!L251=0, " ", Замеры!L251)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Замеры!N251</f>
        <v>0</v>
      </c>
      <c r="S254" s="2">
        <f>Замеры!O251</f>
        <v>0</v>
      </c>
      <c r="T254" s="2" t="s">
        <v>73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24</v>
      </c>
      <c r="Z254" s="2">
        <f t="shared" ca="1" si="119"/>
        <v>39</v>
      </c>
      <c r="AA254" s="2">
        <f t="shared" ca="1" si="119"/>
        <v>49</v>
      </c>
      <c r="AB254" s="5">
        <f t="shared" ca="1" si="120"/>
        <v>499</v>
      </c>
      <c r="AC254" s="5">
        <f t="shared" ca="1" si="121"/>
        <v>581</v>
      </c>
      <c r="AD254" s="5">
        <f t="shared" ca="1" si="122"/>
        <v>526</v>
      </c>
      <c r="AE254" s="5">
        <f t="shared" ca="1" si="123"/>
        <v>637</v>
      </c>
      <c r="AF254" s="5">
        <f t="shared" ca="1" si="124"/>
        <v>548</v>
      </c>
      <c r="AG254" s="5">
        <f t="shared" ca="1" si="125"/>
        <v>609</v>
      </c>
      <c r="AH254" s="5">
        <f t="shared" ca="1" si="126"/>
        <v>583</v>
      </c>
      <c r="AI254" s="5">
        <f t="shared" ca="1" si="127"/>
        <v>583</v>
      </c>
      <c r="AJ254" s="5">
        <f t="shared" ca="1" si="128"/>
        <v>498</v>
      </c>
      <c r="AK254" s="5">
        <f t="shared" ca="1" si="129"/>
        <v>535</v>
      </c>
    </row>
    <row r="255" spans="1:37" x14ac:dyDescent="0.3">
      <c r="A255" s="35">
        <f>IF(Замеры!B252=0, " ", Замеры!B252)</f>
        <v>249</v>
      </c>
      <c r="B255" s="45" t="str">
        <f>Замеры!G252</f>
        <v xml:space="preserve">Группа от QF </v>
      </c>
      <c r="C255" s="45" t="str">
        <f>IF(Замеры!L252=0, " ", Замеры!L252)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Замеры!N252</f>
        <v>0</v>
      </c>
      <c r="S255" s="2">
        <f>Замеры!O252</f>
        <v>0</v>
      </c>
      <c r="T255" s="2" t="s">
        <v>73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46</v>
      </c>
      <c r="Z255" s="2">
        <f t="shared" ca="1" si="119"/>
        <v>24</v>
      </c>
      <c r="AA255" s="2">
        <f t="shared" ca="1" si="119"/>
        <v>37</v>
      </c>
      <c r="AB255" s="5">
        <f t="shared" ca="1" si="120"/>
        <v>500</v>
      </c>
      <c r="AC255" s="5">
        <f t="shared" ca="1" si="121"/>
        <v>447</v>
      </c>
      <c r="AD255" s="5">
        <f t="shared" ca="1" si="122"/>
        <v>388</v>
      </c>
      <c r="AE255" s="5">
        <f t="shared" ca="1" si="123"/>
        <v>377</v>
      </c>
      <c r="AF255" s="5">
        <f t="shared" ca="1" si="124"/>
        <v>420</v>
      </c>
      <c r="AG255" s="5">
        <f t="shared" ca="1" si="125"/>
        <v>426</v>
      </c>
      <c r="AH255" s="5">
        <f t="shared" ca="1" si="126"/>
        <v>425</v>
      </c>
      <c r="AI255" s="5">
        <f t="shared" ca="1" si="127"/>
        <v>378</v>
      </c>
      <c r="AJ255" s="5">
        <f t="shared" ca="1" si="128"/>
        <v>377</v>
      </c>
      <c r="AK255" s="5">
        <f t="shared" ca="1" si="129"/>
        <v>455</v>
      </c>
    </row>
    <row r="256" spans="1:37" x14ac:dyDescent="0.3">
      <c r="A256" s="35">
        <f>IF(Замеры!B253=0, " ", Замеры!B253)</f>
        <v>250</v>
      </c>
      <c r="B256" s="45" t="str">
        <f>Замеры!G253</f>
        <v xml:space="preserve">Группа от QF </v>
      </c>
      <c r="C256" s="45" t="str">
        <f>IF(Замеры!L253=0, " ", Замеры!L253)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Замеры!N253</f>
        <v>0</v>
      </c>
      <c r="S256" s="2">
        <f>Замеры!O253</f>
        <v>0</v>
      </c>
      <c r="T256" s="2" t="s">
        <v>73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39</v>
      </c>
      <c r="Z256" s="2">
        <f t="shared" ca="1" si="119"/>
        <v>23</v>
      </c>
      <c r="AA256" s="2">
        <f t="shared" ca="1" si="119"/>
        <v>24</v>
      </c>
      <c r="AB256" s="5">
        <f t="shared" ca="1" si="120"/>
        <v>307</v>
      </c>
      <c r="AC256" s="5">
        <f t="shared" ca="1" si="121"/>
        <v>323</v>
      </c>
      <c r="AD256" s="5">
        <f t="shared" ca="1" si="122"/>
        <v>342</v>
      </c>
      <c r="AE256" s="5">
        <f t="shared" ca="1" si="123"/>
        <v>331</v>
      </c>
      <c r="AF256" s="5">
        <f t="shared" ca="1" si="124"/>
        <v>384</v>
      </c>
      <c r="AG256" s="5">
        <f t="shared" ca="1" si="125"/>
        <v>252</v>
      </c>
      <c r="AH256" s="5">
        <f t="shared" ca="1" si="126"/>
        <v>327</v>
      </c>
      <c r="AI256" s="5">
        <f t="shared" ca="1" si="127"/>
        <v>259</v>
      </c>
      <c r="AJ256" s="5">
        <f t="shared" ca="1" si="128"/>
        <v>291</v>
      </c>
      <c r="AK256" s="5">
        <f t="shared" ca="1" si="129"/>
        <v>300</v>
      </c>
    </row>
    <row r="257" spans="1:37" x14ac:dyDescent="0.3">
      <c r="A257" s="35">
        <f>IF(Замеры!B254=0, " ", Замеры!B254)</f>
        <v>251</v>
      </c>
      <c r="B257" s="45" t="str">
        <f>Замеры!G254</f>
        <v xml:space="preserve">Группа от QF </v>
      </c>
      <c r="C257" s="45" t="str">
        <f>IF(Замеры!L254=0, " ", Замеры!L254)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Замеры!N254</f>
        <v>0</v>
      </c>
      <c r="S257" s="2">
        <f>Замеры!O254</f>
        <v>0</v>
      </c>
      <c r="T257" s="2" t="s">
        <v>73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50</v>
      </c>
      <c r="Z257" s="2">
        <f t="shared" ca="1" si="119"/>
        <v>20</v>
      </c>
      <c r="AA257" s="2">
        <f t="shared" ca="1" si="119"/>
        <v>29</v>
      </c>
      <c r="AB257" s="5">
        <f t="shared" ca="1" si="120"/>
        <v>309</v>
      </c>
      <c r="AC257" s="5">
        <f t="shared" ca="1" si="121"/>
        <v>368</v>
      </c>
      <c r="AD257" s="5">
        <f t="shared" ca="1" si="122"/>
        <v>402</v>
      </c>
      <c r="AE257" s="5">
        <f t="shared" ca="1" si="123"/>
        <v>321</v>
      </c>
      <c r="AF257" s="5">
        <f t="shared" ca="1" si="124"/>
        <v>350</v>
      </c>
      <c r="AG257" s="5">
        <f t="shared" ca="1" si="125"/>
        <v>429</v>
      </c>
      <c r="AH257" s="5">
        <f t="shared" ca="1" si="126"/>
        <v>399</v>
      </c>
      <c r="AI257" s="5">
        <f t="shared" ca="1" si="127"/>
        <v>307</v>
      </c>
      <c r="AJ257" s="5">
        <f t="shared" ca="1" si="128"/>
        <v>338</v>
      </c>
      <c r="AK257" s="5">
        <f t="shared" ca="1" si="129"/>
        <v>347</v>
      </c>
    </row>
    <row r="258" spans="1:37" x14ac:dyDescent="0.3">
      <c r="A258" s="35">
        <f>IF(Замеры!B255=0, " ", Замеры!B255)</f>
        <v>252</v>
      </c>
      <c r="B258" s="45" t="str">
        <f>Замеры!G255</f>
        <v xml:space="preserve">Группа от QF </v>
      </c>
      <c r="C258" s="45" t="str">
        <f>IF(Замеры!L255=0, " ", Замеры!L255)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Замеры!N255</f>
        <v>0</v>
      </c>
      <c r="S258" s="2">
        <f>Замеры!O255</f>
        <v>0</v>
      </c>
      <c r="T258" s="2" t="s">
        <v>73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40</v>
      </c>
      <c r="Z258" s="2">
        <f t="shared" ca="1" si="119"/>
        <v>33</v>
      </c>
      <c r="AA258" s="2">
        <f t="shared" ca="1" si="119"/>
        <v>40</v>
      </c>
      <c r="AB258" s="5">
        <f t="shared" ca="1" si="120"/>
        <v>452</v>
      </c>
      <c r="AC258" s="5">
        <f t="shared" ca="1" si="121"/>
        <v>535</v>
      </c>
      <c r="AD258" s="5">
        <f t="shared" ca="1" si="122"/>
        <v>514</v>
      </c>
      <c r="AE258" s="5">
        <f t="shared" ca="1" si="123"/>
        <v>460</v>
      </c>
      <c r="AF258" s="5">
        <f t="shared" ca="1" si="124"/>
        <v>507</v>
      </c>
      <c r="AG258" s="5">
        <f t="shared" ca="1" si="125"/>
        <v>533</v>
      </c>
      <c r="AH258" s="5">
        <f t="shared" ca="1" si="126"/>
        <v>550</v>
      </c>
      <c r="AI258" s="5">
        <f t="shared" ca="1" si="127"/>
        <v>540</v>
      </c>
      <c r="AJ258" s="5">
        <f t="shared" ca="1" si="128"/>
        <v>545</v>
      </c>
      <c r="AK258" s="5">
        <f t="shared" ca="1" si="129"/>
        <v>452</v>
      </c>
    </row>
    <row r="259" spans="1:37" x14ac:dyDescent="0.3">
      <c r="A259" s="35">
        <f>IF(Замеры!B256=0, " ", Замеры!B256)</f>
        <v>253</v>
      </c>
      <c r="B259" s="45" t="str">
        <f>Замеры!G256</f>
        <v xml:space="preserve">Группа от QF </v>
      </c>
      <c r="C259" s="45" t="str">
        <f>IF(Замеры!L256=0, " ", Замеры!L256)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Замеры!N256</f>
        <v>0</v>
      </c>
      <c r="S259" s="2">
        <f>Замеры!O256</f>
        <v>0</v>
      </c>
      <c r="T259" s="2" t="s">
        <v>73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46</v>
      </c>
      <c r="Z259" s="2">
        <f t="shared" ca="1" si="119"/>
        <v>50</v>
      </c>
      <c r="AA259" s="2">
        <f t="shared" ca="1" si="119"/>
        <v>30</v>
      </c>
      <c r="AB259" s="5">
        <f t="shared" ca="1" si="120"/>
        <v>438</v>
      </c>
      <c r="AC259" s="5">
        <f t="shared" ca="1" si="121"/>
        <v>416</v>
      </c>
      <c r="AD259" s="5">
        <f t="shared" ca="1" si="122"/>
        <v>426</v>
      </c>
      <c r="AE259" s="5">
        <f t="shared" ca="1" si="123"/>
        <v>349</v>
      </c>
      <c r="AF259" s="5">
        <f t="shared" ca="1" si="124"/>
        <v>358</v>
      </c>
      <c r="AG259" s="5">
        <f t="shared" ca="1" si="125"/>
        <v>430</v>
      </c>
      <c r="AH259" s="5">
        <f t="shared" ca="1" si="126"/>
        <v>361</v>
      </c>
      <c r="AI259" s="5">
        <f t="shared" ca="1" si="127"/>
        <v>443</v>
      </c>
      <c r="AJ259" s="5">
        <f t="shared" ca="1" si="128"/>
        <v>370</v>
      </c>
      <c r="AK259" s="5">
        <f t="shared" ca="1" si="129"/>
        <v>354</v>
      </c>
    </row>
    <row r="260" spans="1:37" x14ac:dyDescent="0.3">
      <c r="A260" s="35">
        <f>IF(Замеры!B257=0, " ", Замеры!B257)</f>
        <v>254</v>
      </c>
      <c r="B260" s="45" t="str">
        <f>Замеры!G257</f>
        <v xml:space="preserve">Группа от QF </v>
      </c>
      <c r="C260" s="45" t="str">
        <f>IF(Замеры!L257=0, " ", Замеры!L257)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Замеры!N257</f>
        <v>0</v>
      </c>
      <c r="S260" s="2">
        <f>Замеры!O257</f>
        <v>0</v>
      </c>
      <c r="T260" s="2" t="s">
        <v>73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39</v>
      </c>
      <c r="Z260" s="2">
        <f t="shared" ca="1" si="119"/>
        <v>25</v>
      </c>
      <c r="AA260" s="2">
        <f t="shared" ca="1" si="119"/>
        <v>23</v>
      </c>
      <c r="AB260" s="5">
        <f t="shared" ca="1" si="120"/>
        <v>300</v>
      </c>
      <c r="AC260" s="5">
        <f t="shared" ca="1" si="121"/>
        <v>249</v>
      </c>
      <c r="AD260" s="5">
        <f t="shared" ca="1" si="122"/>
        <v>264</v>
      </c>
      <c r="AE260" s="5">
        <f t="shared" ca="1" si="123"/>
        <v>235</v>
      </c>
      <c r="AF260" s="5">
        <f t="shared" ca="1" si="124"/>
        <v>375</v>
      </c>
      <c r="AG260" s="5">
        <f t="shared" ca="1" si="125"/>
        <v>372</v>
      </c>
      <c r="AH260" s="5">
        <f t="shared" ca="1" si="126"/>
        <v>359</v>
      </c>
      <c r="AI260" s="5">
        <f t="shared" ca="1" si="127"/>
        <v>333</v>
      </c>
      <c r="AJ260" s="5">
        <f t="shared" ca="1" si="128"/>
        <v>345</v>
      </c>
      <c r="AK260" s="5">
        <f t="shared" ca="1" si="129"/>
        <v>314</v>
      </c>
    </row>
    <row r="261" spans="1:37" x14ac:dyDescent="0.3">
      <c r="A261" s="35">
        <f>IF(Замеры!B258=0, " ", Замеры!B258)</f>
        <v>255</v>
      </c>
      <c r="B261" s="45" t="str">
        <f>Замеры!G258</f>
        <v xml:space="preserve">Группа от QF </v>
      </c>
      <c r="C261" s="45" t="str">
        <f>IF(Замеры!L258=0, " ", Замеры!L258)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Замеры!N258</f>
        <v>0</v>
      </c>
      <c r="S261" s="2">
        <f>Замеры!O258</f>
        <v>0</v>
      </c>
      <c r="T261" s="2" t="s">
        <v>73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28</v>
      </c>
      <c r="Z261" s="2">
        <f t="shared" ca="1" si="119"/>
        <v>40</v>
      </c>
      <c r="AA261" s="2">
        <f t="shared" ca="1" si="119"/>
        <v>43</v>
      </c>
      <c r="AB261" s="5">
        <f t="shared" ca="1" si="120"/>
        <v>435</v>
      </c>
      <c r="AC261" s="5">
        <f t="shared" ca="1" si="121"/>
        <v>573</v>
      </c>
      <c r="AD261" s="5">
        <f t="shared" ca="1" si="122"/>
        <v>490</v>
      </c>
      <c r="AE261" s="5">
        <f t="shared" ca="1" si="123"/>
        <v>522</v>
      </c>
      <c r="AF261" s="5">
        <f t="shared" ca="1" si="124"/>
        <v>551</v>
      </c>
      <c r="AG261" s="5">
        <f t="shared" ca="1" si="125"/>
        <v>494</v>
      </c>
      <c r="AH261" s="5">
        <f t="shared" ca="1" si="126"/>
        <v>478</v>
      </c>
      <c r="AI261" s="5">
        <f t="shared" ca="1" si="127"/>
        <v>460</v>
      </c>
      <c r="AJ261" s="5">
        <f t="shared" ca="1" si="128"/>
        <v>539</v>
      </c>
      <c r="AK261" s="5">
        <f t="shared" ca="1" si="129"/>
        <v>465</v>
      </c>
    </row>
    <row r="262" spans="1:37" x14ac:dyDescent="0.3">
      <c r="A262" s="35">
        <f>IF(Замеры!B259=0, " ", Замеры!B259)</f>
        <v>256</v>
      </c>
      <c r="B262" s="45" t="str">
        <f>Замеры!G259</f>
        <v xml:space="preserve">Группа от QF </v>
      </c>
      <c r="C262" s="45" t="str">
        <f>IF(Замеры!L259=0, " ", Замеры!L259)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Замеры!N259</f>
        <v>0</v>
      </c>
      <c r="S262" s="2">
        <f>Замеры!O259</f>
        <v>0</v>
      </c>
      <c r="T262" s="2" t="s">
        <v>73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25</v>
      </c>
      <c r="Z262" s="2">
        <f t="shared" ca="1" si="119"/>
        <v>47</v>
      </c>
      <c r="AA262" s="2">
        <f t="shared" ca="1" si="119"/>
        <v>46</v>
      </c>
      <c r="AB262" s="5">
        <f t="shared" ca="1" si="120"/>
        <v>566</v>
      </c>
      <c r="AC262" s="5">
        <f t="shared" ca="1" si="121"/>
        <v>523</v>
      </c>
      <c r="AD262" s="5">
        <f t="shared" ca="1" si="122"/>
        <v>469</v>
      </c>
      <c r="AE262" s="5">
        <f t="shared" ca="1" si="123"/>
        <v>600</v>
      </c>
      <c r="AF262" s="5">
        <f t="shared" ca="1" si="124"/>
        <v>608</v>
      </c>
      <c r="AG262" s="5">
        <f t="shared" ca="1" si="125"/>
        <v>485</v>
      </c>
      <c r="AH262" s="5">
        <f t="shared" ca="1" si="126"/>
        <v>498</v>
      </c>
      <c r="AI262" s="5">
        <f t="shared" ca="1" si="127"/>
        <v>510</v>
      </c>
      <c r="AJ262" s="5">
        <f t="shared" ca="1" si="128"/>
        <v>564</v>
      </c>
      <c r="AK262" s="5">
        <f t="shared" ca="1" si="129"/>
        <v>539</v>
      </c>
    </row>
    <row r="263" spans="1:37" x14ac:dyDescent="0.3">
      <c r="A263" s="35">
        <f>IF(Замеры!B260=0, " ", Замеры!B260)</f>
        <v>257</v>
      </c>
      <c r="B263" s="45" t="str">
        <f>Замеры!G260</f>
        <v xml:space="preserve">Группа от QF </v>
      </c>
      <c r="C263" s="45" t="str">
        <f>IF(Замеры!L260=0, " ", Замеры!L260)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Замеры!N260</f>
        <v>0</v>
      </c>
      <c r="S263" s="2">
        <f>Замеры!O260</f>
        <v>0</v>
      </c>
      <c r="T263" s="2" t="s">
        <v>73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45</v>
      </c>
      <c r="Z263" s="2">
        <f t="shared" ca="1" si="145"/>
        <v>20</v>
      </c>
      <c r="AA263" s="2">
        <f t="shared" ca="1" si="145"/>
        <v>24</v>
      </c>
      <c r="AB263" s="5">
        <f t="shared" ref="AB263:AB326" ca="1" si="146">RANDBETWEEN(AA263*10+5,AA263*10+150)</f>
        <v>284</v>
      </c>
      <c r="AC263" s="5">
        <f t="shared" ref="AC263:AC326" ca="1" si="147">RANDBETWEEN(AA263*10+5,AA263*10+150)</f>
        <v>375</v>
      </c>
      <c r="AD263" s="5">
        <f t="shared" ref="AD263:AD326" ca="1" si="148">RANDBETWEEN(AA263*10+5,AA263*10+150)</f>
        <v>255</v>
      </c>
      <c r="AE263" s="5">
        <f t="shared" ref="AE263:AE326" ca="1" si="149">RANDBETWEEN(AA263*10+5,AA263*10+150)</f>
        <v>324</v>
      </c>
      <c r="AF263" s="5">
        <f t="shared" ref="AF263:AF326" ca="1" si="150">RANDBETWEEN(AA263*10+5,AA263*10+150)</f>
        <v>300</v>
      </c>
      <c r="AG263" s="5">
        <f t="shared" ref="AG263:AG326" ca="1" si="151">RANDBETWEEN(AA263*10+5,AA263*10+150)</f>
        <v>321</v>
      </c>
      <c r="AH263" s="5">
        <f t="shared" ref="AH263:AH326" ca="1" si="152">RANDBETWEEN(AA263*10+5,AA263*10+150)</f>
        <v>257</v>
      </c>
      <c r="AI263" s="5">
        <f t="shared" ref="AI263:AI326" ca="1" si="153">RANDBETWEEN(AA263*10+5,AA263*10+150)</f>
        <v>363</v>
      </c>
      <c r="AJ263" s="5">
        <f t="shared" ref="AJ263:AJ326" ca="1" si="154">RANDBETWEEN(AA263*10+5,AA263*10+150)</f>
        <v>348</v>
      </c>
      <c r="AK263" s="5">
        <f t="shared" ref="AK263:AK326" ca="1" si="155">RANDBETWEEN(AA263*10+5,AA263*10+150)</f>
        <v>250</v>
      </c>
    </row>
    <row r="264" spans="1:37" x14ac:dyDescent="0.3">
      <c r="A264" s="35">
        <f>IF(Замеры!B261=0, " ", Замеры!B261)</f>
        <v>258</v>
      </c>
      <c r="B264" s="45" t="str">
        <f>Замеры!G261</f>
        <v xml:space="preserve">Группа от QF </v>
      </c>
      <c r="C264" s="45" t="str">
        <f>IF(Замеры!L261=0, " ", Замеры!L261)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Замеры!N261</f>
        <v>0</v>
      </c>
      <c r="S264" s="2">
        <f>Замеры!O261</f>
        <v>0</v>
      </c>
      <c r="T264" s="2" t="s">
        <v>73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50</v>
      </c>
      <c r="Z264" s="2">
        <f t="shared" ca="1" si="145"/>
        <v>27</v>
      </c>
      <c r="AA264" s="2">
        <f t="shared" ca="1" si="145"/>
        <v>25</v>
      </c>
      <c r="AB264" s="5">
        <f t="shared" ca="1" si="146"/>
        <v>340</v>
      </c>
      <c r="AC264" s="5">
        <f t="shared" ca="1" si="147"/>
        <v>340</v>
      </c>
      <c r="AD264" s="5">
        <f t="shared" ca="1" si="148"/>
        <v>355</v>
      </c>
      <c r="AE264" s="5">
        <f t="shared" ca="1" si="149"/>
        <v>316</v>
      </c>
      <c r="AF264" s="5">
        <f t="shared" ca="1" si="150"/>
        <v>374</v>
      </c>
      <c r="AG264" s="5">
        <f t="shared" ca="1" si="151"/>
        <v>256</v>
      </c>
      <c r="AH264" s="5">
        <f t="shared" ca="1" si="152"/>
        <v>359</v>
      </c>
      <c r="AI264" s="5">
        <f t="shared" ca="1" si="153"/>
        <v>288</v>
      </c>
      <c r="AJ264" s="5">
        <f t="shared" ca="1" si="154"/>
        <v>287</v>
      </c>
      <c r="AK264" s="5">
        <f t="shared" ca="1" si="155"/>
        <v>299</v>
      </c>
    </row>
    <row r="265" spans="1:37" x14ac:dyDescent="0.3">
      <c r="A265" s="35">
        <f>IF(Замеры!B262=0, " ", Замеры!B262)</f>
        <v>259</v>
      </c>
      <c r="B265" s="45" t="str">
        <f>Замеры!G262</f>
        <v xml:space="preserve">Группа от QF </v>
      </c>
      <c r="C265" s="45" t="str">
        <f>IF(Замеры!L262=0, " ", Замеры!L262)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Замеры!N262</f>
        <v>0</v>
      </c>
      <c r="S265" s="2">
        <f>Замеры!O262</f>
        <v>0</v>
      </c>
      <c r="T265" s="2" t="s">
        <v>73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20</v>
      </c>
      <c r="Z265" s="2">
        <f t="shared" ca="1" si="145"/>
        <v>35</v>
      </c>
      <c r="AA265" s="2">
        <f t="shared" ca="1" si="145"/>
        <v>34</v>
      </c>
      <c r="AB265" s="5">
        <f t="shared" ca="1" si="146"/>
        <v>468</v>
      </c>
      <c r="AC265" s="5">
        <f t="shared" ca="1" si="147"/>
        <v>440</v>
      </c>
      <c r="AD265" s="5">
        <f t="shared" ca="1" si="148"/>
        <v>452</v>
      </c>
      <c r="AE265" s="5">
        <f t="shared" ca="1" si="149"/>
        <v>389</v>
      </c>
      <c r="AF265" s="5">
        <f t="shared" ca="1" si="150"/>
        <v>422</v>
      </c>
      <c r="AG265" s="5">
        <f t="shared" ca="1" si="151"/>
        <v>480</v>
      </c>
      <c r="AH265" s="5">
        <f t="shared" ca="1" si="152"/>
        <v>427</v>
      </c>
      <c r="AI265" s="5">
        <f t="shared" ca="1" si="153"/>
        <v>441</v>
      </c>
      <c r="AJ265" s="5">
        <f t="shared" ca="1" si="154"/>
        <v>482</v>
      </c>
      <c r="AK265" s="5">
        <f t="shared" ca="1" si="155"/>
        <v>415</v>
      </c>
    </row>
    <row r="266" spans="1:37" x14ac:dyDescent="0.3">
      <c r="A266" s="35">
        <f>IF(Замеры!B263=0, " ", Замеры!B263)</f>
        <v>260</v>
      </c>
      <c r="B266" s="45" t="str">
        <f>Замеры!G263</f>
        <v xml:space="preserve">Группа от QF </v>
      </c>
      <c r="C266" s="45" t="str">
        <f>IF(Замеры!L263=0, " ", Замеры!L263)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Замеры!N263</f>
        <v>0</v>
      </c>
      <c r="S266" s="2">
        <f>Замеры!O263</f>
        <v>0</v>
      </c>
      <c r="T266" s="2" t="s">
        <v>73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37</v>
      </c>
      <c r="Z266" s="2">
        <f t="shared" ca="1" si="145"/>
        <v>39</v>
      </c>
      <c r="AA266" s="2">
        <f t="shared" ca="1" si="145"/>
        <v>32</v>
      </c>
      <c r="AB266" s="5">
        <f t="shared" ca="1" si="146"/>
        <v>460</v>
      </c>
      <c r="AC266" s="5">
        <f t="shared" ca="1" si="147"/>
        <v>415</v>
      </c>
      <c r="AD266" s="5">
        <f t="shared" ca="1" si="148"/>
        <v>335</v>
      </c>
      <c r="AE266" s="5">
        <f t="shared" ca="1" si="149"/>
        <v>388</v>
      </c>
      <c r="AF266" s="5">
        <f t="shared" ca="1" si="150"/>
        <v>376</v>
      </c>
      <c r="AG266" s="5">
        <f t="shared" ca="1" si="151"/>
        <v>470</v>
      </c>
      <c r="AH266" s="5">
        <f t="shared" ca="1" si="152"/>
        <v>405</v>
      </c>
      <c r="AI266" s="5">
        <f t="shared" ca="1" si="153"/>
        <v>432</v>
      </c>
      <c r="AJ266" s="5">
        <f t="shared" ca="1" si="154"/>
        <v>358</v>
      </c>
      <c r="AK266" s="5">
        <f t="shared" ca="1" si="155"/>
        <v>436</v>
      </c>
    </row>
    <row r="267" spans="1:37" x14ac:dyDescent="0.3">
      <c r="A267" s="35">
        <f>IF(Замеры!B264=0, " ", Замеры!B264)</f>
        <v>261</v>
      </c>
      <c r="B267" s="45" t="str">
        <f>Замеры!G264</f>
        <v xml:space="preserve">Группа от QF </v>
      </c>
      <c r="C267" s="45" t="str">
        <f>IF(Замеры!L264=0, " ", Замеры!L264)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Замеры!N264</f>
        <v>0</v>
      </c>
      <c r="S267" s="2">
        <f>Замеры!O264</f>
        <v>0</v>
      </c>
      <c r="T267" s="2" t="s">
        <v>73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43</v>
      </c>
      <c r="Z267" s="2">
        <f t="shared" ca="1" si="145"/>
        <v>40</v>
      </c>
      <c r="AA267" s="2">
        <f t="shared" ca="1" si="145"/>
        <v>49</v>
      </c>
      <c r="AB267" s="5">
        <f t="shared" ca="1" si="146"/>
        <v>624</v>
      </c>
      <c r="AC267" s="5">
        <f t="shared" ca="1" si="147"/>
        <v>590</v>
      </c>
      <c r="AD267" s="5">
        <f t="shared" ca="1" si="148"/>
        <v>525</v>
      </c>
      <c r="AE267" s="5">
        <f t="shared" ca="1" si="149"/>
        <v>591</v>
      </c>
      <c r="AF267" s="5">
        <f t="shared" ca="1" si="150"/>
        <v>609</v>
      </c>
      <c r="AG267" s="5">
        <f t="shared" ca="1" si="151"/>
        <v>572</v>
      </c>
      <c r="AH267" s="5">
        <f t="shared" ca="1" si="152"/>
        <v>583</v>
      </c>
      <c r="AI267" s="5">
        <f t="shared" ca="1" si="153"/>
        <v>586</v>
      </c>
      <c r="AJ267" s="5">
        <f t="shared" ca="1" si="154"/>
        <v>575</v>
      </c>
      <c r="AK267" s="5">
        <f t="shared" ca="1" si="155"/>
        <v>615</v>
      </c>
    </row>
    <row r="268" spans="1:37" x14ac:dyDescent="0.3">
      <c r="A268" s="35">
        <f>IF(Замеры!B265=0, " ", Замеры!B265)</f>
        <v>262</v>
      </c>
      <c r="B268" s="45" t="str">
        <f>Замеры!G265</f>
        <v xml:space="preserve">Группа от QF </v>
      </c>
      <c r="C268" s="45" t="str">
        <f>IF(Замеры!L265=0, " ", Замеры!L265)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Замеры!N265</f>
        <v>0</v>
      </c>
      <c r="S268" s="2">
        <f>Замеры!O265</f>
        <v>0</v>
      </c>
      <c r="T268" s="2" t="s">
        <v>73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20</v>
      </c>
      <c r="Z268" s="2">
        <f t="shared" ca="1" si="145"/>
        <v>37</v>
      </c>
      <c r="AA268" s="2">
        <f t="shared" ca="1" si="145"/>
        <v>44</v>
      </c>
      <c r="AB268" s="5">
        <f t="shared" ca="1" si="146"/>
        <v>551</v>
      </c>
      <c r="AC268" s="5">
        <f t="shared" ca="1" si="147"/>
        <v>543</v>
      </c>
      <c r="AD268" s="5">
        <f t="shared" ca="1" si="148"/>
        <v>590</v>
      </c>
      <c r="AE268" s="5">
        <f t="shared" ca="1" si="149"/>
        <v>582</v>
      </c>
      <c r="AF268" s="5">
        <f t="shared" ca="1" si="150"/>
        <v>454</v>
      </c>
      <c r="AG268" s="5">
        <f t="shared" ca="1" si="151"/>
        <v>460</v>
      </c>
      <c r="AH268" s="5">
        <f t="shared" ca="1" si="152"/>
        <v>461</v>
      </c>
      <c r="AI268" s="5">
        <f t="shared" ca="1" si="153"/>
        <v>506</v>
      </c>
      <c r="AJ268" s="5">
        <f t="shared" ca="1" si="154"/>
        <v>471</v>
      </c>
      <c r="AK268" s="5">
        <f t="shared" ca="1" si="155"/>
        <v>562</v>
      </c>
    </row>
    <row r="269" spans="1:37" x14ac:dyDescent="0.3">
      <c r="A269" s="35">
        <f>IF(Замеры!B266=0, " ", Замеры!B266)</f>
        <v>263</v>
      </c>
      <c r="B269" s="45" t="str">
        <f>Замеры!G266</f>
        <v xml:space="preserve">Группа от QF </v>
      </c>
      <c r="C269" s="45" t="str">
        <f>IF(Замеры!L266=0, " ", Замеры!L266)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Замеры!N266</f>
        <v>0</v>
      </c>
      <c r="S269" s="2">
        <f>Замеры!O266</f>
        <v>0</v>
      </c>
      <c r="T269" s="2" t="s">
        <v>73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28</v>
      </c>
      <c r="Z269" s="2">
        <f t="shared" ca="1" si="145"/>
        <v>22</v>
      </c>
      <c r="AA269" s="2">
        <f t="shared" ca="1" si="145"/>
        <v>44</v>
      </c>
      <c r="AB269" s="5">
        <f t="shared" ca="1" si="146"/>
        <v>457</v>
      </c>
      <c r="AC269" s="5">
        <f t="shared" ca="1" si="147"/>
        <v>538</v>
      </c>
      <c r="AD269" s="5">
        <f t="shared" ca="1" si="148"/>
        <v>540</v>
      </c>
      <c r="AE269" s="5">
        <f t="shared" ca="1" si="149"/>
        <v>505</v>
      </c>
      <c r="AF269" s="5">
        <f t="shared" ca="1" si="150"/>
        <v>540</v>
      </c>
      <c r="AG269" s="5">
        <f t="shared" ca="1" si="151"/>
        <v>468</v>
      </c>
      <c r="AH269" s="5">
        <f t="shared" ca="1" si="152"/>
        <v>470</v>
      </c>
      <c r="AI269" s="5">
        <f t="shared" ca="1" si="153"/>
        <v>553</v>
      </c>
      <c r="AJ269" s="5">
        <f t="shared" ca="1" si="154"/>
        <v>557</v>
      </c>
      <c r="AK269" s="5">
        <f t="shared" ca="1" si="155"/>
        <v>480</v>
      </c>
    </row>
    <row r="270" spans="1:37" x14ac:dyDescent="0.3">
      <c r="A270" s="35">
        <f>IF(Замеры!B267=0, " ", Замеры!B267)</f>
        <v>264</v>
      </c>
      <c r="B270" s="45" t="str">
        <f>Замеры!G267</f>
        <v xml:space="preserve">Группа от QF </v>
      </c>
      <c r="C270" s="45" t="str">
        <f>IF(Замеры!L267=0, " ", Замеры!L267)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Замеры!N267</f>
        <v>0</v>
      </c>
      <c r="S270" s="2">
        <f>Замеры!O267</f>
        <v>0</v>
      </c>
      <c r="T270" s="2" t="s">
        <v>73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25</v>
      </c>
      <c r="Z270" s="2">
        <f t="shared" ca="1" si="145"/>
        <v>32</v>
      </c>
      <c r="AA270" s="2">
        <f t="shared" ca="1" si="145"/>
        <v>37</v>
      </c>
      <c r="AB270" s="5">
        <f t="shared" ca="1" si="146"/>
        <v>416</v>
      </c>
      <c r="AC270" s="5">
        <f t="shared" ca="1" si="147"/>
        <v>485</v>
      </c>
      <c r="AD270" s="5">
        <f t="shared" ca="1" si="148"/>
        <v>385</v>
      </c>
      <c r="AE270" s="5">
        <f t="shared" ca="1" si="149"/>
        <v>437</v>
      </c>
      <c r="AF270" s="5">
        <f t="shared" ca="1" si="150"/>
        <v>434</v>
      </c>
      <c r="AG270" s="5">
        <f t="shared" ca="1" si="151"/>
        <v>416</v>
      </c>
      <c r="AH270" s="5">
        <f t="shared" ca="1" si="152"/>
        <v>391</v>
      </c>
      <c r="AI270" s="5">
        <f t="shared" ca="1" si="153"/>
        <v>456</v>
      </c>
      <c r="AJ270" s="5">
        <f t="shared" ca="1" si="154"/>
        <v>504</v>
      </c>
      <c r="AK270" s="5">
        <f t="shared" ca="1" si="155"/>
        <v>502</v>
      </c>
    </row>
    <row r="271" spans="1:37" x14ac:dyDescent="0.3">
      <c r="A271" s="35">
        <f>IF(Замеры!B268=0, " ", Замеры!B268)</f>
        <v>265</v>
      </c>
      <c r="B271" s="45" t="str">
        <f>Замеры!G268</f>
        <v xml:space="preserve">Группа от QF </v>
      </c>
      <c r="C271" s="45" t="str">
        <f>IF(Замеры!L268=0, " ", Замеры!L268)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Замеры!N268</f>
        <v>0</v>
      </c>
      <c r="S271" s="2">
        <f>Замеры!O268</f>
        <v>0</v>
      </c>
      <c r="T271" s="2" t="s">
        <v>73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34</v>
      </c>
      <c r="Z271" s="2">
        <f t="shared" ca="1" si="145"/>
        <v>39</v>
      </c>
      <c r="AA271" s="2">
        <f t="shared" ca="1" si="145"/>
        <v>32</v>
      </c>
      <c r="AB271" s="5">
        <f t="shared" ca="1" si="146"/>
        <v>410</v>
      </c>
      <c r="AC271" s="5">
        <f t="shared" ca="1" si="147"/>
        <v>466</v>
      </c>
      <c r="AD271" s="5">
        <f t="shared" ca="1" si="148"/>
        <v>423</v>
      </c>
      <c r="AE271" s="5">
        <f t="shared" ca="1" si="149"/>
        <v>430</v>
      </c>
      <c r="AF271" s="5">
        <f t="shared" ca="1" si="150"/>
        <v>378</v>
      </c>
      <c r="AG271" s="5">
        <f t="shared" ca="1" si="151"/>
        <v>442</v>
      </c>
      <c r="AH271" s="5">
        <f t="shared" ca="1" si="152"/>
        <v>366</v>
      </c>
      <c r="AI271" s="5">
        <f t="shared" ca="1" si="153"/>
        <v>354</v>
      </c>
      <c r="AJ271" s="5">
        <f t="shared" ca="1" si="154"/>
        <v>363</v>
      </c>
      <c r="AK271" s="5">
        <f t="shared" ca="1" si="155"/>
        <v>386</v>
      </c>
    </row>
    <row r="272" spans="1:37" x14ac:dyDescent="0.3">
      <c r="A272" s="35">
        <f>IF(Замеры!B269=0, " ", Замеры!B269)</f>
        <v>266</v>
      </c>
      <c r="B272" s="45" t="str">
        <f>Замеры!G269</f>
        <v xml:space="preserve">Группа от QF </v>
      </c>
      <c r="C272" s="45" t="str">
        <f>IF(Замеры!L269=0, " ", Замеры!L269)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Замеры!N269</f>
        <v>0</v>
      </c>
      <c r="S272" s="2">
        <f>Замеры!O269</f>
        <v>0</v>
      </c>
      <c r="T272" s="2" t="s">
        <v>73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46</v>
      </c>
      <c r="Z272" s="2">
        <f t="shared" ca="1" si="145"/>
        <v>28</v>
      </c>
      <c r="AA272" s="2">
        <f t="shared" ca="1" si="145"/>
        <v>20</v>
      </c>
      <c r="AB272" s="5">
        <f t="shared" ca="1" si="146"/>
        <v>304</v>
      </c>
      <c r="AC272" s="5">
        <f t="shared" ca="1" si="147"/>
        <v>236</v>
      </c>
      <c r="AD272" s="5">
        <f t="shared" ca="1" si="148"/>
        <v>302</v>
      </c>
      <c r="AE272" s="5">
        <f t="shared" ca="1" si="149"/>
        <v>256</v>
      </c>
      <c r="AF272" s="5">
        <f t="shared" ca="1" si="150"/>
        <v>285</v>
      </c>
      <c r="AG272" s="5">
        <f t="shared" ca="1" si="151"/>
        <v>340</v>
      </c>
      <c r="AH272" s="5">
        <f t="shared" ca="1" si="152"/>
        <v>206</v>
      </c>
      <c r="AI272" s="5">
        <f t="shared" ca="1" si="153"/>
        <v>276</v>
      </c>
      <c r="AJ272" s="5">
        <f t="shared" ca="1" si="154"/>
        <v>318</v>
      </c>
      <c r="AK272" s="5">
        <f t="shared" ca="1" si="155"/>
        <v>257</v>
      </c>
    </row>
    <row r="273" spans="1:37" x14ac:dyDescent="0.3">
      <c r="A273" s="35">
        <f>IF(Замеры!B270=0, " ", Замеры!B270)</f>
        <v>267</v>
      </c>
      <c r="B273" s="45" t="str">
        <f>Замеры!G270</f>
        <v xml:space="preserve">Группа от QF </v>
      </c>
      <c r="C273" s="45" t="str">
        <f>IF(Замеры!L270=0, " ", Замеры!L270)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Замеры!N270</f>
        <v>0</v>
      </c>
      <c r="S273" s="2">
        <f>Замеры!O270</f>
        <v>0</v>
      </c>
      <c r="T273" s="2" t="s">
        <v>73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28</v>
      </c>
      <c r="Z273" s="2">
        <f t="shared" ca="1" si="145"/>
        <v>24</v>
      </c>
      <c r="AA273" s="2">
        <f t="shared" ca="1" si="145"/>
        <v>42</v>
      </c>
      <c r="AB273" s="5">
        <f t="shared" ca="1" si="146"/>
        <v>463</v>
      </c>
      <c r="AC273" s="5">
        <f t="shared" ca="1" si="147"/>
        <v>454</v>
      </c>
      <c r="AD273" s="5">
        <f t="shared" ca="1" si="148"/>
        <v>428</v>
      </c>
      <c r="AE273" s="5">
        <f t="shared" ca="1" si="149"/>
        <v>441</v>
      </c>
      <c r="AF273" s="5">
        <f t="shared" ca="1" si="150"/>
        <v>461</v>
      </c>
      <c r="AG273" s="5">
        <f t="shared" ca="1" si="151"/>
        <v>488</v>
      </c>
      <c r="AH273" s="5">
        <f t="shared" ca="1" si="152"/>
        <v>497</v>
      </c>
      <c r="AI273" s="5">
        <f t="shared" ca="1" si="153"/>
        <v>480</v>
      </c>
      <c r="AJ273" s="5">
        <f t="shared" ca="1" si="154"/>
        <v>553</v>
      </c>
      <c r="AK273" s="5">
        <f t="shared" ca="1" si="155"/>
        <v>486</v>
      </c>
    </row>
    <row r="274" spans="1:37" x14ac:dyDescent="0.3">
      <c r="A274" s="35">
        <f>IF(Замеры!B271=0, " ", Замеры!B271)</f>
        <v>268</v>
      </c>
      <c r="B274" s="45" t="str">
        <f>Замеры!G271</f>
        <v xml:space="preserve">Группа от QF </v>
      </c>
      <c r="C274" s="45" t="str">
        <f>IF(Замеры!L271=0, " ", Замеры!L271)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Замеры!N271</f>
        <v>0</v>
      </c>
      <c r="S274" s="2">
        <f>Замеры!O271</f>
        <v>0</v>
      </c>
      <c r="T274" s="2" t="s">
        <v>73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37</v>
      </c>
      <c r="Z274" s="2">
        <f t="shared" ca="1" si="145"/>
        <v>47</v>
      </c>
      <c r="AA274" s="2">
        <f t="shared" ca="1" si="145"/>
        <v>38</v>
      </c>
      <c r="AB274" s="5">
        <f t="shared" ca="1" si="146"/>
        <v>399</v>
      </c>
      <c r="AC274" s="5">
        <f t="shared" ca="1" si="147"/>
        <v>416</v>
      </c>
      <c r="AD274" s="5">
        <f t="shared" ca="1" si="148"/>
        <v>449</v>
      </c>
      <c r="AE274" s="5">
        <f t="shared" ca="1" si="149"/>
        <v>448</v>
      </c>
      <c r="AF274" s="5">
        <f t="shared" ca="1" si="150"/>
        <v>527</v>
      </c>
      <c r="AG274" s="5">
        <f t="shared" ca="1" si="151"/>
        <v>391</v>
      </c>
      <c r="AH274" s="5">
        <f t="shared" ca="1" si="152"/>
        <v>516</v>
      </c>
      <c r="AI274" s="5">
        <f t="shared" ca="1" si="153"/>
        <v>410</v>
      </c>
      <c r="AJ274" s="5">
        <f t="shared" ca="1" si="154"/>
        <v>484</v>
      </c>
      <c r="AK274" s="5">
        <f t="shared" ca="1" si="155"/>
        <v>485</v>
      </c>
    </row>
    <row r="275" spans="1:37" x14ac:dyDescent="0.3">
      <c r="A275" s="35">
        <f>IF(Замеры!B272=0, " ", Замеры!B272)</f>
        <v>269</v>
      </c>
      <c r="B275" s="45" t="str">
        <f>Замеры!G272</f>
        <v xml:space="preserve">Группа от QF </v>
      </c>
      <c r="C275" s="45" t="str">
        <f>IF(Замеры!L272=0, " ", Замеры!L272)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Замеры!N272</f>
        <v>0</v>
      </c>
      <c r="S275" s="2">
        <f>Замеры!O272</f>
        <v>0</v>
      </c>
      <c r="T275" s="2" t="s">
        <v>73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35</v>
      </c>
      <c r="Z275" s="2">
        <f t="shared" ca="1" si="145"/>
        <v>33</v>
      </c>
      <c r="AA275" s="2">
        <f t="shared" ca="1" si="145"/>
        <v>28</v>
      </c>
      <c r="AB275" s="5">
        <f t="shared" ca="1" si="146"/>
        <v>410</v>
      </c>
      <c r="AC275" s="5">
        <f t="shared" ca="1" si="147"/>
        <v>403</v>
      </c>
      <c r="AD275" s="5">
        <f t="shared" ca="1" si="148"/>
        <v>426</v>
      </c>
      <c r="AE275" s="5">
        <f t="shared" ca="1" si="149"/>
        <v>373</v>
      </c>
      <c r="AF275" s="5">
        <f t="shared" ca="1" si="150"/>
        <v>344</v>
      </c>
      <c r="AG275" s="5">
        <f t="shared" ca="1" si="151"/>
        <v>299</v>
      </c>
      <c r="AH275" s="5">
        <f t="shared" ca="1" si="152"/>
        <v>312</v>
      </c>
      <c r="AI275" s="5">
        <f t="shared" ca="1" si="153"/>
        <v>392</v>
      </c>
      <c r="AJ275" s="5">
        <f t="shared" ca="1" si="154"/>
        <v>414</v>
      </c>
      <c r="AK275" s="5">
        <f t="shared" ca="1" si="155"/>
        <v>416</v>
      </c>
    </row>
    <row r="276" spans="1:37" x14ac:dyDescent="0.3">
      <c r="A276" s="35">
        <f>IF(Замеры!B273=0, " ", Замеры!B273)</f>
        <v>270</v>
      </c>
      <c r="B276" s="45" t="str">
        <f>Замеры!G273</f>
        <v xml:space="preserve">Группа от QF </v>
      </c>
      <c r="C276" s="45" t="str">
        <f>IF(Замеры!L273=0, " ", Замеры!L273)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Замеры!N273</f>
        <v>0</v>
      </c>
      <c r="S276" s="2">
        <f>Замеры!O273</f>
        <v>0</v>
      </c>
      <c r="T276" s="2" t="s">
        <v>73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35</v>
      </c>
      <c r="Z276" s="2">
        <f t="shared" ca="1" si="145"/>
        <v>20</v>
      </c>
      <c r="AA276" s="2">
        <f t="shared" ca="1" si="145"/>
        <v>22</v>
      </c>
      <c r="AB276" s="5">
        <f t="shared" ca="1" si="146"/>
        <v>322</v>
      </c>
      <c r="AC276" s="5">
        <f t="shared" ca="1" si="147"/>
        <v>346</v>
      </c>
      <c r="AD276" s="5">
        <f t="shared" ca="1" si="148"/>
        <v>361</v>
      </c>
      <c r="AE276" s="5">
        <f t="shared" ca="1" si="149"/>
        <v>331</v>
      </c>
      <c r="AF276" s="5">
        <f t="shared" ca="1" si="150"/>
        <v>300</v>
      </c>
      <c r="AG276" s="5">
        <f t="shared" ca="1" si="151"/>
        <v>365</v>
      </c>
      <c r="AH276" s="5">
        <f t="shared" ca="1" si="152"/>
        <v>321</v>
      </c>
      <c r="AI276" s="5">
        <f t="shared" ca="1" si="153"/>
        <v>363</v>
      </c>
      <c r="AJ276" s="5">
        <f t="shared" ca="1" si="154"/>
        <v>274</v>
      </c>
      <c r="AK276" s="5">
        <f t="shared" ca="1" si="155"/>
        <v>302</v>
      </c>
    </row>
    <row r="277" spans="1:37" x14ac:dyDescent="0.3">
      <c r="A277" s="35">
        <f>IF(Замеры!B274=0, " ", Замеры!B274)</f>
        <v>271</v>
      </c>
      <c r="B277" s="45" t="str">
        <f>Замеры!G274</f>
        <v xml:space="preserve">Группа от QF </v>
      </c>
      <c r="C277" s="45" t="str">
        <f>IF(Замеры!L274=0, " ", Замеры!L274)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Замеры!N274</f>
        <v>0</v>
      </c>
      <c r="S277" s="2">
        <f>Замеры!O274</f>
        <v>0</v>
      </c>
      <c r="T277" s="2" t="s">
        <v>73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47</v>
      </c>
      <c r="Z277" s="2">
        <f t="shared" ca="1" si="145"/>
        <v>47</v>
      </c>
      <c r="AA277" s="2">
        <f t="shared" ca="1" si="145"/>
        <v>21</v>
      </c>
      <c r="AB277" s="5">
        <f t="shared" ca="1" si="146"/>
        <v>317</v>
      </c>
      <c r="AC277" s="5">
        <f t="shared" ca="1" si="147"/>
        <v>317</v>
      </c>
      <c r="AD277" s="5">
        <f t="shared" ca="1" si="148"/>
        <v>249</v>
      </c>
      <c r="AE277" s="5">
        <f t="shared" ca="1" si="149"/>
        <v>331</v>
      </c>
      <c r="AF277" s="5">
        <f t="shared" ca="1" si="150"/>
        <v>215</v>
      </c>
      <c r="AG277" s="5">
        <f t="shared" ca="1" si="151"/>
        <v>360</v>
      </c>
      <c r="AH277" s="5">
        <f t="shared" ca="1" si="152"/>
        <v>272</v>
      </c>
      <c r="AI277" s="5">
        <f t="shared" ca="1" si="153"/>
        <v>243</v>
      </c>
      <c r="AJ277" s="5">
        <f t="shared" ca="1" si="154"/>
        <v>345</v>
      </c>
      <c r="AK277" s="5">
        <f t="shared" ca="1" si="155"/>
        <v>305</v>
      </c>
    </row>
    <row r="278" spans="1:37" x14ac:dyDescent="0.3">
      <c r="A278" s="35">
        <f>IF(Замеры!B275=0, " ", Замеры!B275)</f>
        <v>272</v>
      </c>
      <c r="B278" s="45" t="str">
        <f>Замеры!G275</f>
        <v xml:space="preserve">Группа от QF </v>
      </c>
      <c r="C278" s="45" t="str">
        <f>IF(Замеры!L275=0, " ", Замеры!L275)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Замеры!N275</f>
        <v>0</v>
      </c>
      <c r="S278" s="2">
        <f>Замеры!O275</f>
        <v>0</v>
      </c>
      <c r="T278" s="2" t="s">
        <v>73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31</v>
      </c>
      <c r="Z278" s="2">
        <f t="shared" ca="1" si="145"/>
        <v>39</v>
      </c>
      <c r="AA278" s="2">
        <f t="shared" ca="1" si="145"/>
        <v>21</v>
      </c>
      <c r="AB278" s="5">
        <f t="shared" ca="1" si="146"/>
        <v>227</v>
      </c>
      <c r="AC278" s="5">
        <f t="shared" ca="1" si="147"/>
        <v>296</v>
      </c>
      <c r="AD278" s="5">
        <f t="shared" ca="1" si="148"/>
        <v>231</v>
      </c>
      <c r="AE278" s="5">
        <f t="shared" ca="1" si="149"/>
        <v>262</v>
      </c>
      <c r="AF278" s="5">
        <f t="shared" ca="1" si="150"/>
        <v>279</v>
      </c>
      <c r="AG278" s="5">
        <f t="shared" ca="1" si="151"/>
        <v>252</v>
      </c>
      <c r="AH278" s="5">
        <f t="shared" ca="1" si="152"/>
        <v>225</v>
      </c>
      <c r="AI278" s="5">
        <f t="shared" ca="1" si="153"/>
        <v>292</v>
      </c>
      <c r="AJ278" s="5">
        <f t="shared" ca="1" si="154"/>
        <v>341</v>
      </c>
      <c r="AK278" s="5">
        <f t="shared" ca="1" si="155"/>
        <v>246</v>
      </c>
    </row>
    <row r="279" spans="1:37" x14ac:dyDescent="0.3">
      <c r="A279" s="35">
        <f>IF(Замеры!B276=0, " ", Замеры!B276)</f>
        <v>273</v>
      </c>
      <c r="B279" s="45" t="str">
        <f>Замеры!G276</f>
        <v xml:space="preserve">Группа от QF </v>
      </c>
      <c r="C279" s="45" t="str">
        <f>IF(Замеры!L276=0, " ", Замеры!L276)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Замеры!N276</f>
        <v>0</v>
      </c>
      <c r="S279" s="2">
        <f>Замеры!O276</f>
        <v>0</v>
      </c>
      <c r="T279" s="2" t="s">
        <v>73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50</v>
      </c>
      <c r="Z279" s="2">
        <f t="shared" ca="1" si="145"/>
        <v>30</v>
      </c>
      <c r="AA279" s="2">
        <f t="shared" ca="1" si="145"/>
        <v>39</v>
      </c>
      <c r="AB279" s="5">
        <f t="shared" ca="1" si="146"/>
        <v>491</v>
      </c>
      <c r="AC279" s="5">
        <f t="shared" ca="1" si="147"/>
        <v>488</v>
      </c>
      <c r="AD279" s="5">
        <f t="shared" ca="1" si="148"/>
        <v>409</v>
      </c>
      <c r="AE279" s="5">
        <f t="shared" ca="1" si="149"/>
        <v>441</v>
      </c>
      <c r="AF279" s="5">
        <f t="shared" ca="1" si="150"/>
        <v>470</v>
      </c>
      <c r="AG279" s="5">
        <f t="shared" ca="1" si="151"/>
        <v>504</v>
      </c>
      <c r="AH279" s="5">
        <f t="shared" ca="1" si="152"/>
        <v>455</v>
      </c>
      <c r="AI279" s="5">
        <f t="shared" ca="1" si="153"/>
        <v>483</v>
      </c>
      <c r="AJ279" s="5">
        <f t="shared" ca="1" si="154"/>
        <v>455</v>
      </c>
      <c r="AK279" s="5">
        <f t="shared" ca="1" si="155"/>
        <v>454</v>
      </c>
    </row>
    <row r="280" spans="1:37" x14ac:dyDescent="0.3">
      <c r="A280" s="35">
        <f>IF(Замеры!B277=0, " ", Замеры!B277)</f>
        <v>274</v>
      </c>
      <c r="B280" s="45" t="str">
        <f>Замеры!G277</f>
        <v xml:space="preserve">Группа от QF </v>
      </c>
      <c r="C280" s="45" t="str">
        <f>IF(Замеры!L277=0, " ", Замеры!L277)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Замеры!N277</f>
        <v>0</v>
      </c>
      <c r="S280" s="2">
        <f>Замеры!O277</f>
        <v>0</v>
      </c>
      <c r="T280" s="2" t="s">
        <v>73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40</v>
      </c>
      <c r="Z280" s="2">
        <f t="shared" ca="1" si="145"/>
        <v>50</v>
      </c>
      <c r="AA280" s="2">
        <f t="shared" ca="1" si="145"/>
        <v>38</v>
      </c>
      <c r="AB280" s="5">
        <f t="shared" ca="1" si="146"/>
        <v>421</v>
      </c>
      <c r="AC280" s="5">
        <f t="shared" ca="1" si="147"/>
        <v>494</v>
      </c>
      <c r="AD280" s="5">
        <f t="shared" ca="1" si="148"/>
        <v>520</v>
      </c>
      <c r="AE280" s="5">
        <f t="shared" ca="1" si="149"/>
        <v>397</v>
      </c>
      <c r="AF280" s="5">
        <f t="shared" ca="1" si="150"/>
        <v>409</v>
      </c>
      <c r="AG280" s="5">
        <f t="shared" ca="1" si="151"/>
        <v>492</v>
      </c>
      <c r="AH280" s="5">
        <f t="shared" ca="1" si="152"/>
        <v>427</v>
      </c>
      <c r="AI280" s="5">
        <f t="shared" ca="1" si="153"/>
        <v>422</v>
      </c>
      <c r="AJ280" s="5">
        <f t="shared" ca="1" si="154"/>
        <v>444</v>
      </c>
      <c r="AK280" s="5">
        <f t="shared" ca="1" si="155"/>
        <v>423</v>
      </c>
    </row>
    <row r="281" spans="1:37" x14ac:dyDescent="0.3">
      <c r="A281" s="35">
        <f>IF(Замеры!B278=0, " ", Замеры!B278)</f>
        <v>275</v>
      </c>
      <c r="B281" s="45" t="str">
        <f>Замеры!G278</f>
        <v xml:space="preserve">Группа от QF </v>
      </c>
      <c r="C281" s="45" t="str">
        <f>IF(Замеры!L278=0, " ", Замеры!L278)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Замеры!N278</f>
        <v>0</v>
      </c>
      <c r="S281" s="2">
        <f>Замеры!O278</f>
        <v>0</v>
      </c>
      <c r="T281" s="2" t="s">
        <v>73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48</v>
      </c>
      <c r="Z281" s="2">
        <f t="shared" ca="1" si="145"/>
        <v>44</v>
      </c>
      <c r="AA281" s="2">
        <f t="shared" ca="1" si="145"/>
        <v>46</v>
      </c>
      <c r="AB281" s="5">
        <f t="shared" ca="1" si="146"/>
        <v>507</v>
      </c>
      <c r="AC281" s="5">
        <f t="shared" ca="1" si="147"/>
        <v>536</v>
      </c>
      <c r="AD281" s="5">
        <f t="shared" ca="1" si="148"/>
        <v>569</v>
      </c>
      <c r="AE281" s="5">
        <f t="shared" ca="1" si="149"/>
        <v>495</v>
      </c>
      <c r="AF281" s="5">
        <f t="shared" ca="1" si="150"/>
        <v>595</v>
      </c>
      <c r="AG281" s="5">
        <f t="shared" ca="1" si="151"/>
        <v>580</v>
      </c>
      <c r="AH281" s="5">
        <f t="shared" ca="1" si="152"/>
        <v>526</v>
      </c>
      <c r="AI281" s="5">
        <f t="shared" ca="1" si="153"/>
        <v>574</v>
      </c>
      <c r="AJ281" s="5">
        <f t="shared" ca="1" si="154"/>
        <v>491</v>
      </c>
      <c r="AK281" s="5">
        <f t="shared" ca="1" si="155"/>
        <v>534</v>
      </c>
    </row>
    <row r="282" spans="1:37" x14ac:dyDescent="0.3">
      <c r="A282" s="35">
        <f>IF(Замеры!B279=0, " ", Замеры!B279)</f>
        <v>276</v>
      </c>
      <c r="B282" s="45" t="str">
        <f>Замеры!G279</f>
        <v xml:space="preserve">Группа от QF </v>
      </c>
      <c r="C282" s="45" t="str">
        <f>IF(Замеры!L279=0, " ", Замеры!L279)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Замеры!N279</f>
        <v>0</v>
      </c>
      <c r="S282" s="2">
        <f>Замеры!O279</f>
        <v>0</v>
      </c>
      <c r="T282" s="2" t="s">
        <v>73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23</v>
      </c>
      <c r="Z282" s="2">
        <f t="shared" ca="1" si="145"/>
        <v>40</v>
      </c>
      <c r="AA282" s="2">
        <f t="shared" ca="1" si="145"/>
        <v>29</v>
      </c>
      <c r="AB282" s="5">
        <f t="shared" ca="1" si="146"/>
        <v>321</v>
      </c>
      <c r="AC282" s="5">
        <f t="shared" ca="1" si="147"/>
        <v>370</v>
      </c>
      <c r="AD282" s="5">
        <f t="shared" ca="1" si="148"/>
        <v>295</v>
      </c>
      <c r="AE282" s="5">
        <f t="shared" ca="1" si="149"/>
        <v>364</v>
      </c>
      <c r="AF282" s="5">
        <f t="shared" ca="1" si="150"/>
        <v>405</v>
      </c>
      <c r="AG282" s="5">
        <f t="shared" ca="1" si="151"/>
        <v>347</v>
      </c>
      <c r="AH282" s="5">
        <f t="shared" ca="1" si="152"/>
        <v>391</v>
      </c>
      <c r="AI282" s="5">
        <f t="shared" ca="1" si="153"/>
        <v>402</v>
      </c>
      <c r="AJ282" s="5">
        <f t="shared" ca="1" si="154"/>
        <v>400</v>
      </c>
      <c r="AK282" s="5">
        <f t="shared" ca="1" si="155"/>
        <v>298</v>
      </c>
    </row>
    <row r="283" spans="1:37" x14ac:dyDescent="0.3">
      <c r="A283" s="35">
        <f>IF(Замеры!B280=0, " ", Замеры!B280)</f>
        <v>277</v>
      </c>
      <c r="B283" s="45" t="str">
        <f>Замеры!G280</f>
        <v xml:space="preserve">Группа от QF </v>
      </c>
      <c r="C283" s="45" t="str">
        <f>IF(Замеры!L280=0, " ", Замеры!L280)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Замеры!N280</f>
        <v>0</v>
      </c>
      <c r="S283" s="2">
        <f>Замеры!O280</f>
        <v>0</v>
      </c>
      <c r="T283" s="2" t="s">
        <v>73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29</v>
      </c>
      <c r="Z283" s="2">
        <f t="shared" ca="1" si="145"/>
        <v>31</v>
      </c>
      <c r="AA283" s="2">
        <f t="shared" ca="1" si="145"/>
        <v>27</v>
      </c>
      <c r="AB283" s="5">
        <f t="shared" ca="1" si="146"/>
        <v>296</v>
      </c>
      <c r="AC283" s="5">
        <f t="shared" ca="1" si="147"/>
        <v>275</v>
      </c>
      <c r="AD283" s="5">
        <f t="shared" ca="1" si="148"/>
        <v>331</v>
      </c>
      <c r="AE283" s="5">
        <f t="shared" ca="1" si="149"/>
        <v>356</v>
      </c>
      <c r="AF283" s="5">
        <f t="shared" ca="1" si="150"/>
        <v>346</v>
      </c>
      <c r="AG283" s="5">
        <f t="shared" ca="1" si="151"/>
        <v>391</v>
      </c>
      <c r="AH283" s="5">
        <f t="shared" ca="1" si="152"/>
        <v>283</v>
      </c>
      <c r="AI283" s="5">
        <f t="shared" ca="1" si="153"/>
        <v>344</v>
      </c>
      <c r="AJ283" s="5">
        <f t="shared" ca="1" si="154"/>
        <v>348</v>
      </c>
      <c r="AK283" s="5">
        <f t="shared" ca="1" si="155"/>
        <v>316</v>
      </c>
    </row>
    <row r="284" spans="1:37" x14ac:dyDescent="0.3">
      <c r="A284" s="35">
        <f>IF(Замеры!B281=0, " ", Замеры!B281)</f>
        <v>278</v>
      </c>
      <c r="B284" s="45" t="str">
        <f>Замеры!G281</f>
        <v xml:space="preserve">Группа от QF </v>
      </c>
      <c r="C284" s="45" t="str">
        <f>IF(Замеры!L281=0, " ", Замеры!L281)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Замеры!N281</f>
        <v>0</v>
      </c>
      <c r="S284" s="2">
        <f>Замеры!O281</f>
        <v>0</v>
      </c>
      <c r="T284" s="2" t="s">
        <v>73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20</v>
      </c>
      <c r="Z284" s="2">
        <f t="shared" ca="1" si="145"/>
        <v>50</v>
      </c>
      <c r="AA284" s="2">
        <f t="shared" ca="1" si="145"/>
        <v>37</v>
      </c>
      <c r="AB284" s="5">
        <f t="shared" ca="1" si="146"/>
        <v>428</v>
      </c>
      <c r="AC284" s="5">
        <f t="shared" ca="1" si="147"/>
        <v>475</v>
      </c>
      <c r="AD284" s="5">
        <f t="shared" ca="1" si="148"/>
        <v>387</v>
      </c>
      <c r="AE284" s="5">
        <f t="shared" ca="1" si="149"/>
        <v>397</v>
      </c>
      <c r="AF284" s="5">
        <f t="shared" ca="1" si="150"/>
        <v>417</v>
      </c>
      <c r="AG284" s="5">
        <f t="shared" ca="1" si="151"/>
        <v>508</v>
      </c>
      <c r="AH284" s="5">
        <f t="shared" ca="1" si="152"/>
        <v>418</v>
      </c>
      <c r="AI284" s="5">
        <f t="shared" ca="1" si="153"/>
        <v>419</v>
      </c>
      <c r="AJ284" s="5">
        <f t="shared" ca="1" si="154"/>
        <v>380</v>
      </c>
      <c r="AK284" s="5">
        <f t="shared" ca="1" si="155"/>
        <v>437</v>
      </c>
    </row>
    <row r="285" spans="1:37" x14ac:dyDescent="0.3">
      <c r="A285" s="35">
        <f>IF(Замеры!B282=0, " ", Замеры!B282)</f>
        <v>279</v>
      </c>
      <c r="B285" s="45" t="str">
        <f>Замеры!G282</f>
        <v xml:space="preserve">Группа от QF </v>
      </c>
      <c r="C285" s="45" t="str">
        <f>IF(Замеры!L282=0, " ", Замеры!L282)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Замеры!N282</f>
        <v>0</v>
      </c>
      <c r="S285" s="2">
        <f>Замеры!O282</f>
        <v>0</v>
      </c>
      <c r="T285" s="2" t="s">
        <v>73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43</v>
      </c>
      <c r="Z285" s="2">
        <f t="shared" ca="1" si="145"/>
        <v>29</v>
      </c>
      <c r="AA285" s="2">
        <f t="shared" ca="1" si="145"/>
        <v>39</v>
      </c>
      <c r="AB285" s="5">
        <f t="shared" ca="1" si="146"/>
        <v>425</v>
      </c>
      <c r="AC285" s="5">
        <f t="shared" ca="1" si="147"/>
        <v>511</v>
      </c>
      <c r="AD285" s="5">
        <f t="shared" ca="1" si="148"/>
        <v>425</v>
      </c>
      <c r="AE285" s="5">
        <f t="shared" ca="1" si="149"/>
        <v>490</v>
      </c>
      <c r="AF285" s="5">
        <f t="shared" ca="1" si="150"/>
        <v>519</v>
      </c>
      <c r="AG285" s="5">
        <f t="shared" ca="1" si="151"/>
        <v>423</v>
      </c>
      <c r="AH285" s="5">
        <f t="shared" ca="1" si="152"/>
        <v>501</v>
      </c>
      <c r="AI285" s="5">
        <f t="shared" ca="1" si="153"/>
        <v>461</v>
      </c>
      <c r="AJ285" s="5">
        <f t="shared" ca="1" si="154"/>
        <v>397</v>
      </c>
      <c r="AK285" s="5">
        <f t="shared" ca="1" si="155"/>
        <v>496</v>
      </c>
    </row>
    <row r="286" spans="1:37" x14ac:dyDescent="0.3">
      <c r="A286" s="35">
        <f>IF(Замеры!B283=0, " ", Замеры!B283)</f>
        <v>280</v>
      </c>
      <c r="B286" s="45" t="str">
        <f>Замеры!G283</f>
        <v xml:space="preserve">Группа от QF </v>
      </c>
      <c r="C286" s="45" t="str">
        <f>IF(Замеры!L283=0, " ", Замеры!L283)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Замеры!N283</f>
        <v>0</v>
      </c>
      <c r="S286" s="2">
        <f>Замеры!O283</f>
        <v>0</v>
      </c>
      <c r="T286" s="2" t="s">
        <v>73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29</v>
      </c>
      <c r="Z286" s="2">
        <f t="shared" ca="1" si="145"/>
        <v>37</v>
      </c>
      <c r="AA286" s="2">
        <f t="shared" ca="1" si="145"/>
        <v>30</v>
      </c>
      <c r="AB286" s="5">
        <f t="shared" ca="1" si="146"/>
        <v>402</v>
      </c>
      <c r="AC286" s="5">
        <f t="shared" ca="1" si="147"/>
        <v>406</v>
      </c>
      <c r="AD286" s="5">
        <f t="shared" ca="1" si="148"/>
        <v>338</v>
      </c>
      <c r="AE286" s="5">
        <f t="shared" ca="1" si="149"/>
        <v>372</v>
      </c>
      <c r="AF286" s="5">
        <f t="shared" ca="1" si="150"/>
        <v>353</v>
      </c>
      <c r="AG286" s="5">
        <f t="shared" ca="1" si="151"/>
        <v>366</v>
      </c>
      <c r="AH286" s="5">
        <f t="shared" ca="1" si="152"/>
        <v>339</v>
      </c>
      <c r="AI286" s="5">
        <f t="shared" ca="1" si="153"/>
        <v>361</v>
      </c>
      <c r="AJ286" s="5">
        <f t="shared" ca="1" si="154"/>
        <v>432</v>
      </c>
      <c r="AK286" s="5">
        <f t="shared" ca="1" si="155"/>
        <v>339</v>
      </c>
    </row>
    <row r="287" spans="1:37" x14ac:dyDescent="0.3">
      <c r="A287" s="35">
        <f>IF(Замеры!B284=0, " ", Замеры!B284)</f>
        <v>281</v>
      </c>
      <c r="B287" s="45" t="str">
        <f>Замеры!G284</f>
        <v xml:space="preserve">Группа от QF </v>
      </c>
      <c r="C287" s="45" t="str">
        <f>IF(Замеры!L284=0, " ", Замеры!L284)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Замеры!N284</f>
        <v>0</v>
      </c>
      <c r="S287" s="2">
        <f>Замеры!O284</f>
        <v>0</v>
      </c>
      <c r="T287" s="2" t="s">
        <v>73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33</v>
      </c>
      <c r="Z287" s="2">
        <f t="shared" ca="1" si="145"/>
        <v>23</v>
      </c>
      <c r="AA287" s="2">
        <f t="shared" ca="1" si="145"/>
        <v>34</v>
      </c>
      <c r="AB287" s="5">
        <f t="shared" ca="1" si="146"/>
        <v>478</v>
      </c>
      <c r="AC287" s="5">
        <f t="shared" ca="1" si="147"/>
        <v>360</v>
      </c>
      <c r="AD287" s="5">
        <f t="shared" ca="1" si="148"/>
        <v>486</v>
      </c>
      <c r="AE287" s="5">
        <f t="shared" ca="1" si="149"/>
        <v>382</v>
      </c>
      <c r="AF287" s="5">
        <f t="shared" ca="1" si="150"/>
        <v>403</v>
      </c>
      <c r="AG287" s="5">
        <f t="shared" ca="1" si="151"/>
        <v>364</v>
      </c>
      <c r="AH287" s="5">
        <f t="shared" ca="1" si="152"/>
        <v>410</v>
      </c>
      <c r="AI287" s="5">
        <f t="shared" ca="1" si="153"/>
        <v>439</v>
      </c>
      <c r="AJ287" s="5">
        <f t="shared" ca="1" si="154"/>
        <v>459</v>
      </c>
      <c r="AK287" s="5">
        <f t="shared" ca="1" si="155"/>
        <v>428</v>
      </c>
    </row>
    <row r="288" spans="1:37" x14ac:dyDescent="0.3">
      <c r="A288" s="35">
        <f>IF(Замеры!B285=0, " ", Замеры!B285)</f>
        <v>282</v>
      </c>
      <c r="B288" s="45" t="str">
        <f>Замеры!G285</f>
        <v xml:space="preserve">Группа от QF </v>
      </c>
      <c r="C288" s="45" t="str">
        <f>IF(Замеры!L285=0, " ", Замеры!L285)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Замеры!N285</f>
        <v>0</v>
      </c>
      <c r="S288" s="2">
        <f>Замеры!O285</f>
        <v>0</v>
      </c>
      <c r="T288" s="2" t="s">
        <v>73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47</v>
      </c>
      <c r="Z288" s="2">
        <f t="shared" ca="1" si="145"/>
        <v>34</v>
      </c>
      <c r="AA288" s="2">
        <f t="shared" ca="1" si="145"/>
        <v>45</v>
      </c>
      <c r="AB288" s="5">
        <f t="shared" ca="1" si="146"/>
        <v>578</v>
      </c>
      <c r="AC288" s="5">
        <f t="shared" ca="1" si="147"/>
        <v>561</v>
      </c>
      <c r="AD288" s="5">
        <f t="shared" ca="1" si="148"/>
        <v>514</v>
      </c>
      <c r="AE288" s="5">
        <f t="shared" ca="1" si="149"/>
        <v>594</v>
      </c>
      <c r="AF288" s="5">
        <f t="shared" ca="1" si="150"/>
        <v>470</v>
      </c>
      <c r="AG288" s="5">
        <f t="shared" ca="1" si="151"/>
        <v>578</v>
      </c>
      <c r="AH288" s="5">
        <f t="shared" ca="1" si="152"/>
        <v>493</v>
      </c>
      <c r="AI288" s="5">
        <f t="shared" ca="1" si="153"/>
        <v>548</v>
      </c>
      <c r="AJ288" s="5">
        <f t="shared" ca="1" si="154"/>
        <v>495</v>
      </c>
      <c r="AK288" s="5">
        <f t="shared" ca="1" si="155"/>
        <v>570</v>
      </c>
    </row>
    <row r="289" spans="1:37" x14ac:dyDescent="0.3">
      <c r="A289" s="35">
        <f>IF(Замеры!B286=0, " ", Замеры!B286)</f>
        <v>283</v>
      </c>
      <c r="B289" s="45" t="str">
        <f>Замеры!G286</f>
        <v xml:space="preserve">Группа от QF </v>
      </c>
      <c r="C289" s="45" t="str">
        <f>IF(Замеры!L286=0, " ", Замеры!L286)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Замеры!N286</f>
        <v>0</v>
      </c>
      <c r="S289" s="2">
        <f>Замеры!O286</f>
        <v>0</v>
      </c>
      <c r="T289" s="2" t="s">
        <v>73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43</v>
      </c>
      <c r="Z289" s="2">
        <f t="shared" ca="1" si="145"/>
        <v>29</v>
      </c>
      <c r="AA289" s="2">
        <f t="shared" ca="1" si="145"/>
        <v>21</v>
      </c>
      <c r="AB289" s="5">
        <f t="shared" ca="1" si="146"/>
        <v>263</v>
      </c>
      <c r="AC289" s="5">
        <f t="shared" ca="1" si="147"/>
        <v>259</v>
      </c>
      <c r="AD289" s="5">
        <f t="shared" ca="1" si="148"/>
        <v>296</v>
      </c>
      <c r="AE289" s="5">
        <f t="shared" ca="1" si="149"/>
        <v>360</v>
      </c>
      <c r="AF289" s="5">
        <f t="shared" ca="1" si="150"/>
        <v>278</v>
      </c>
      <c r="AG289" s="5">
        <f t="shared" ca="1" si="151"/>
        <v>289</v>
      </c>
      <c r="AH289" s="5">
        <f t="shared" ca="1" si="152"/>
        <v>318</v>
      </c>
      <c r="AI289" s="5">
        <f t="shared" ca="1" si="153"/>
        <v>242</v>
      </c>
      <c r="AJ289" s="5">
        <f t="shared" ca="1" si="154"/>
        <v>238</v>
      </c>
      <c r="AK289" s="5">
        <f t="shared" ca="1" si="155"/>
        <v>298</v>
      </c>
    </row>
    <row r="290" spans="1:37" x14ac:dyDescent="0.3">
      <c r="A290" s="35">
        <f>IF(Замеры!B287=0, " ", Замеры!B287)</f>
        <v>284</v>
      </c>
      <c r="B290" s="45" t="str">
        <f>Замеры!G287</f>
        <v xml:space="preserve">Группа от QF </v>
      </c>
      <c r="C290" s="45" t="str">
        <f>IF(Замеры!L287=0, " ", Замеры!L287)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Замеры!N287</f>
        <v>0</v>
      </c>
      <c r="S290" s="2">
        <f>Замеры!O287</f>
        <v>0</v>
      </c>
      <c r="T290" s="2" t="s">
        <v>73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26</v>
      </c>
      <c r="Z290" s="2">
        <f t="shared" ca="1" si="145"/>
        <v>29</v>
      </c>
      <c r="AA290" s="2">
        <f t="shared" ca="1" si="145"/>
        <v>21</v>
      </c>
      <c r="AB290" s="5">
        <f t="shared" ca="1" si="146"/>
        <v>354</v>
      </c>
      <c r="AC290" s="5">
        <f t="shared" ca="1" si="147"/>
        <v>290</v>
      </c>
      <c r="AD290" s="5">
        <f t="shared" ca="1" si="148"/>
        <v>335</v>
      </c>
      <c r="AE290" s="5">
        <f t="shared" ca="1" si="149"/>
        <v>224</v>
      </c>
      <c r="AF290" s="5">
        <f t="shared" ca="1" si="150"/>
        <v>228</v>
      </c>
      <c r="AG290" s="5">
        <f t="shared" ca="1" si="151"/>
        <v>256</v>
      </c>
      <c r="AH290" s="5">
        <f t="shared" ca="1" si="152"/>
        <v>256</v>
      </c>
      <c r="AI290" s="5">
        <f t="shared" ca="1" si="153"/>
        <v>239</v>
      </c>
      <c r="AJ290" s="5">
        <f t="shared" ca="1" si="154"/>
        <v>257</v>
      </c>
      <c r="AK290" s="5">
        <f t="shared" ca="1" si="155"/>
        <v>335</v>
      </c>
    </row>
    <row r="291" spans="1:37" x14ac:dyDescent="0.3">
      <c r="A291" s="35">
        <f>IF(Замеры!B288=0, " ", Замеры!B288)</f>
        <v>285</v>
      </c>
      <c r="B291" s="45" t="str">
        <f>Замеры!G288</f>
        <v xml:space="preserve">Группа от QF </v>
      </c>
      <c r="C291" s="45" t="str">
        <f>IF(Замеры!L288=0, " ", Замеры!L288)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Замеры!N288</f>
        <v>0</v>
      </c>
      <c r="S291" s="2">
        <f>Замеры!O288</f>
        <v>0</v>
      </c>
      <c r="T291" s="2" t="s">
        <v>73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37</v>
      </c>
      <c r="Z291" s="2">
        <f t="shared" ca="1" si="145"/>
        <v>38</v>
      </c>
      <c r="AA291" s="2">
        <f t="shared" ca="1" si="145"/>
        <v>46</v>
      </c>
      <c r="AB291" s="5">
        <f t="shared" ca="1" si="146"/>
        <v>517</v>
      </c>
      <c r="AC291" s="5">
        <f t="shared" ca="1" si="147"/>
        <v>512</v>
      </c>
      <c r="AD291" s="5">
        <f t="shared" ca="1" si="148"/>
        <v>550</v>
      </c>
      <c r="AE291" s="5">
        <f t="shared" ca="1" si="149"/>
        <v>467</v>
      </c>
      <c r="AF291" s="5">
        <f t="shared" ca="1" si="150"/>
        <v>511</v>
      </c>
      <c r="AG291" s="5">
        <f t="shared" ca="1" si="151"/>
        <v>606</v>
      </c>
      <c r="AH291" s="5">
        <f t="shared" ca="1" si="152"/>
        <v>535</v>
      </c>
      <c r="AI291" s="5">
        <f t="shared" ca="1" si="153"/>
        <v>532</v>
      </c>
      <c r="AJ291" s="5">
        <f t="shared" ca="1" si="154"/>
        <v>504</v>
      </c>
      <c r="AK291" s="5">
        <f t="shared" ca="1" si="155"/>
        <v>468</v>
      </c>
    </row>
    <row r="292" spans="1:37" x14ac:dyDescent="0.3">
      <c r="A292" s="35">
        <f>IF(Замеры!B289=0, " ", Замеры!B289)</f>
        <v>286</v>
      </c>
      <c r="B292" s="45" t="str">
        <f>Замеры!G289</f>
        <v xml:space="preserve">Группа от QF </v>
      </c>
      <c r="C292" s="45" t="str">
        <f>IF(Замеры!L289=0, " ", Замеры!L289)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Замеры!N289</f>
        <v>0</v>
      </c>
      <c r="S292" s="2">
        <f>Замеры!O289</f>
        <v>0</v>
      </c>
      <c r="T292" s="2" t="s">
        <v>73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42</v>
      </c>
      <c r="Z292" s="2">
        <f t="shared" ca="1" si="145"/>
        <v>23</v>
      </c>
      <c r="AA292" s="2">
        <f t="shared" ca="1" si="145"/>
        <v>47</v>
      </c>
      <c r="AB292" s="5">
        <f t="shared" ca="1" si="146"/>
        <v>522</v>
      </c>
      <c r="AC292" s="5">
        <f t="shared" ca="1" si="147"/>
        <v>484</v>
      </c>
      <c r="AD292" s="5">
        <f t="shared" ca="1" si="148"/>
        <v>529</v>
      </c>
      <c r="AE292" s="5">
        <f t="shared" ca="1" si="149"/>
        <v>484</v>
      </c>
      <c r="AF292" s="5">
        <f t="shared" ca="1" si="150"/>
        <v>508</v>
      </c>
      <c r="AG292" s="5">
        <f t="shared" ca="1" si="151"/>
        <v>488</v>
      </c>
      <c r="AH292" s="5">
        <f t="shared" ca="1" si="152"/>
        <v>510</v>
      </c>
      <c r="AI292" s="5">
        <f t="shared" ca="1" si="153"/>
        <v>591</v>
      </c>
      <c r="AJ292" s="5">
        <f t="shared" ca="1" si="154"/>
        <v>613</v>
      </c>
      <c r="AK292" s="5">
        <f t="shared" ca="1" si="155"/>
        <v>585</v>
      </c>
    </row>
    <row r="293" spans="1:37" x14ac:dyDescent="0.3">
      <c r="A293" s="35">
        <f>IF(Замеры!B290=0, " ", Замеры!B290)</f>
        <v>287</v>
      </c>
      <c r="B293" s="45" t="str">
        <f>Замеры!G290</f>
        <v xml:space="preserve">Группа от QF </v>
      </c>
      <c r="C293" s="45" t="str">
        <f>IF(Замеры!L290=0, " ", Замеры!L290)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Замеры!N290</f>
        <v>0</v>
      </c>
      <c r="S293" s="2">
        <f>Замеры!O290</f>
        <v>0</v>
      </c>
      <c r="T293" s="2" t="s">
        <v>73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26</v>
      </c>
      <c r="Z293" s="2">
        <f t="shared" ca="1" si="145"/>
        <v>30</v>
      </c>
      <c r="AA293" s="2">
        <f t="shared" ca="1" si="145"/>
        <v>24</v>
      </c>
      <c r="AB293" s="5">
        <f t="shared" ca="1" si="146"/>
        <v>305</v>
      </c>
      <c r="AC293" s="5">
        <f t="shared" ca="1" si="147"/>
        <v>349</v>
      </c>
      <c r="AD293" s="5">
        <f t="shared" ca="1" si="148"/>
        <v>386</v>
      </c>
      <c r="AE293" s="5">
        <f t="shared" ca="1" si="149"/>
        <v>281</v>
      </c>
      <c r="AF293" s="5">
        <f t="shared" ca="1" si="150"/>
        <v>308</v>
      </c>
      <c r="AG293" s="5">
        <f t="shared" ca="1" si="151"/>
        <v>288</v>
      </c>
      <c r="AH293" s="5">
        <f t="shared" ca="1" si="152"/>
        <v>330</v>
      </c>
      <c r="AI293" s="5">
        <f t="shared" ca="1" si="153"/>
        <v>378</v>
      </c>
      <c r="AJ293" s="5">
        <f t="shared" ca="1" si="154"/>
        <v>366</v>
      </c>
      <c r="AK293" s="5">
        <f t="shared" ca="1" si="155"/>
        <v>334</v>
      </c>
    </row>
    <row r="294" spans="1:37" x14ac:dyDescent="0.3">
      <c r="A294" s="35">
        <f>IF(Замеры!B291=0, " ", Замеры!B291)</f>
        <v>288</v>
      </c>
      <c r="B294" s="45" t="str">
        <f>Замеры!G291</f>
        <v xml:space="preserve">Группа от QF </v>
      </c>
      <c r="C294" s="45" t="str">
        <f>IF(Замеры!L291=0, " ", Замеры!L291)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Замеры!N291</f>
        <v>0</v>
      </c>
      <c r="S294" s="2">
        <f>Замеры!O291</f>
        <v>0</v>
      </c>
      <c r="T294" s="2" t="s">
        <v>73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50</v>
      </c>
      <c r="Z294" s="2">
        <f t="shared" ca="1" si="145"/>
        <v>34</v>
      </c>
      <c r="AA294" s="2">
        <f t="shared" ca="1" si="145"/>
        <v>28</v>
      </c>
      <c r="AB294" s="5">
        <f t="shared" ca="1" si="146"/>
        <v>389</v>
      </c>
      <c r="AC294" s="5">
        <f t="shared" ca="1" si="147"/>
        <v>316</v>
      </c>
      <c r="AD294" s="5">
        <f t="shared" ca="1" si="148"/>
        <v>330</v>
      </c>
      <c r="AE294" s="5">
        <f t="shared" ca="1" si="149"/>
        <v>327</v>
      </c>
      <c r="AF294" s="5">
        <f t="shared" ca="1" si="150"/>
        <v>337</v>
      </c>
      <c r="AG294" s="5">
        <f t="shared" ca="1" si="151"/>
        <v>325</v>
      </c>
      <c r="AH294" s="5">
        <f t="shared" ca="1" si="152"/>
        <v>292</v>
      </c>
      <c r="AI294" s="5">
        <f t="shared" ca="1" si="153"/>
        <v>416</v>
      </c>
      <c r="AJ294" s="5">
        <f t="shared" ca="1" si="154"/>
        <v>369</v>
      </c>
      <c r="AK294" s="5">
        <f t="shared" ca="1" si="155"/>
        <v>334</v>
      </c>
    </row>
    <row r="295" spans="1:37" x14ac:dyDescent="0.3">
      <c r="A295" s="35">
        <f>IF(Замеры!B292=0, " ", Замеры!B292)</f>
        <v>289</v>
      </c>
      <c r="B295" s="45" t="str">
        <f>Замеры!G292</f>
        <v xml:space="preserve">Группа от QF </v>
      </c>
      <c r="C295" s="45" t="str">
        <f>IF(Замеры!L292=0, " ", Замеры!L292)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Замеры!N292</f>
        <v>0</v>
      </c>
      <c r="S295" s="2">
        <f>Замеры!O292</f>
        <v>0</v>
      </c>
      <c r="T295" s="2" t="s">
        <v>73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35</v>
      </c>
      <c r="Z295" s="2">
        <f t="shared" ca="1" si="145"/>
        <v>40</v>
      </c>
      <c r="AA295" s="2">
        <f t="shared" ca="1" si="145"/>
        <v>43</v>
      </c>
      <c r="AB295" s="5">
        <f t="shared" ca="1" si="146"/>
        <v>572</v>
      </c>
      <c r="AC295" s="5">
        <f t="shared" ca="1" si="147"/>
        <v>564</v>
      </c>
      <c r="AD295" s="5">
        <f t="shared" ca="1" si="148"/>
        <v>468</v>
      </c>
      <c r="AE295" s="5">
        <f t="shared" ca="1" si="149"/>
        <v>463</v>
      </c>
      <c r="AF295" s="5">
        <f t="shared" ca="1" si="150"/>
        <v>515</v>
      </c>
      <c r="AG295" s="5">
        <f t="shared" ca="1" si="151"/>
        <v>562</v>
      </c>
      <c r="AH295" s="5">
        <f t="shared" ca="1" si="152"/>
        <v>562</v>
      </c>
      <c r="AI295" s="5">
        <f t="shared" ca="1" si="153"/>
        <v>562</v>
      </c>
      <c r="AJ295" s="5">
        <f t="shared" ca="1" si="154"/>
        <v>521</v>
      </c>
      <c r="AK295" s="5">
        <f t="shared" ca="1" si="155"/>
        <v>510</v>
      </c>
    </row>
    <row r="296" spans="1:37" x14ac:dyDescent="0.3">
      <c r="A296" s="35">
        <f>IF(Замеры!B293=0, " ", Замеры!B293)</f>
        <v>290</v>
      </c>
      <c r="B296" s="45" t="str">
        <f>Замеры!G293</f>
        <v xml:space="preserve">Группа от QF </v>
      </c>
      <c r="C296" s="45" t="str">
        <f>IF(Замеры!L293=0, " ", Замеры!L293)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Замеры!N293</f>
        <v>0</v>
      </c>
      <c r="S296" s="2">
        <f>Замеры!O293</f>
        <v>0</v>
      </c>
      <c r="T296" s="2" t="s">
        <v>73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25</v>
      </c>
      <c r="Z296" s="2">
        <f t="shared" ca="1" si="145"/>
        <v>27</v>
      </c>
      <c r="AA296" s="2">
        <f t="shared" ca="1" si="145"/>
        <v>50</v>
      </c>
      <c r="AB296" s="5">
        <f t="shared" ca="1" si="146"/>
        <v>586</v>
      </c>
      <c r="AC296" s="5">
        <f t="shared" ca="1" si="147"/>
        <v>622</v>
      </c>
      <c r="AD296" s="5">
        <f t="shared" ca="1" si="148"/>
        <v>617</v>
      </c>
      <c r="AE296" s="5">
        <f t="shared" ca="1" si="149"/>
        <v>577</v>
      </c>
      <c r="AF296" s="5">
        <f t="shared" ca="1" si="150"/>
        <v>521</v>
      </c>
      <c r="AG296" s="5">
        <f t="shared" ca="1" si="151"/>
        <v>556</v>
      </c>
      <c r="AH296" s="5">
        <f t="shared" ca="1" si="152"/>
        <v>604</v>
      </c>
      <c r="AI296" s="5">
        <f t="shared" ca="1" si="153"/>
        <v>630</v>
      </c>
      <c r="AJ296" s="5">
        <f t="shared" ca="1" si="154"/>
        <v>518</v>
      </c>
      <c r="AK296" s="5">
        <f t="shared" ca="1" si="155"/>
        <v>541</v>
      </c>
    </row>
    <row r="297" spans="1:37" x14ac:dyDescent="0.3">
      <c r="A297" s="35">
        <f>IF(Замеры!B294=0, " ", Замеры!B294)</f>
        <v>291</v>
      </c>
      <c r="B297" s="45" t="str">
        <f>Замеры!G294</f>
        <v xml:space="preserve">Группа от QF </v>
      </c>
      <c r="C297" s="45" t="str">
        <f>IF(Замеры!L294=0, " ", Замеры!L294)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Замеры!N294</f>
        <v>0</v>
      </c>
      <c r="S297" s="2">
        <f>Замеры!O294</f>
        <v>0</v>
      </c>
      <c r="T297" s="2" t="s">
        <v>73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48</v>
      </c>
      <c r="Z297" s="2">
        <f t="shared" ca="1" si="145"/>
        <v>42</v>
      </c>
      <c r="AA297" s="2">
        <f t="shared" ca="1" si="145"/>
        <v>35</v>
      </c>
      <c r="AB297" s="5">
        <f t="shared" ca="1" si="146"/>
        <v>498</v>
      </c>
      <c r="AC297" s="5">
        <f t="shared" ca="1" si="147"/>
        <v>402</v>
      </c>
      <c r="AD297" s="5">
        <f t="shared" ca="1" si="148"/>
        <v>428</v>
      </c>
      <c r="AE297" s="5">
        <f t="shared" ca="1" si="149"/>
        <v>449</v>
      </c>
      <c r="AF297" s="5">
        <f t="shared" ca="1" si="150"/>
        <v>476</v>
      </c>
      <c r="AG297" s="5">
        <f t="shared" ca="1" si="151"/>
        <v>500</v>
      </c>
      <c r="AH297" s="5">
        <f t="shared" ca="1" si="152"/>
        <v>482</v>
      </c>
      <c r="AI297" s="5">
        <f t="shared" ca="1" si="153"/>
        <v>441</v>
      </c>
      <c r="AJ297" s="5">
        <f t="shared" ca="1" si="154"/>
        <v>379</v>
      </c>
      <c r="AK297" s="5">
        <f t="shared" ca="1" si="155"/>
        <v>369</v>
      </c>
    </row>
    <row r="298" spans="1:37" x14ac:dyDescent="0.3">
      <c r="A298" s="35">
        <f>IF(Замеры!B295=0, " ", Замеры!B295)</f>
        <v>292</v>
      </c>
      <c r="B298" s="45" t="str">
        <f>Замеры!G295</f>
        <v xml:space="preserve">Группа от QF </v>
      </c>
      <c r="C298" s="45" t="str">
        <f>IF(Замеры!L295=0, " ", Замеры!L295)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Замеры!N295</f>
        <v>0</v>
      </c>
      <c r="S298" s="2">
        <f>Замеры!O295</f>
        <v>0</v>
      </c>
      <c r="T298" s="2" t="s">
        <v>73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45</v>
      </c>
      <c r="Z298" s="2">
        <f t="shared" ca="1" si="145"/>
        <v>38</v>
      </c>
      <c r="AA298" s="2">
        <f t="shared" ca="1" si="145"/>
        <v>37</v>
      </c>
      <c r="AB298" s="5">
        <f t="shared" ca="1" si="146"/>
        <v>488</v>
      </c>
      <c r="AC298" s="5">
        <f t="shared" ca="1" si="147"/>
        <v>380</v>
      </c>
      <c r="AD298" s="5">
        <f t="shared" ca="1" si="148"/>
        <v>500</v>
      </c>
      <c r="AE298" s="5">
        <f t="shared" ca="1" si="149"/>
        <v>436</v>
      </c>
      <c r="AF298" s="5">
        <f t="shared" ca="1" si="150"/>
        <v>378</v>
      </c>
      <c r="AG298" s="5">
        <f t="shared" ca="1" si="151"/>
        <v>389</v>
      </c>
      <c r="AH298" s="5">
        <f t="shared" ca="1" si="152"/>
        <v>379</v>
      </c>
      <c r="AI298" s="5">
        <f t="shared" ca="1" si="153"/>
        <v>450</v>
      </c>
      <c r="AJ298" s="5">
        <f t="shared" ca="1" si="154"/>
        <v>491</v>
      </c>
      <c r="AK298" s="5">
        <f t="shared" ca="1" si="155"/>
        <v>433</v>
      </c>
    </row>
    <row r="299" spans="1:37" x14ac:dyDescent="0.3">
      <c r="A299" s="35">
        <f>IF(Замеры!B296=0, " ", Замеры!B296)</f>
        <v>293</v>
      </c>
      <c r="B299" s="45" t="str">
        <f>Замеры!G296</f>
        <v xml:space="preserve">Группа от QF </v>
      </c>
      <c r="C299" s="45" t="str">
        <f>IF(Замеры!L296=0, " ", Замеры!L296)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Замеры!N296</f>
        <v>0</v>
      </c>
      <c r="S299" s="2">
        <f>Замеры!O296</f>
        <v>0</v>
      </c>
      <c r="T299" s="2" t="s">
        <v>73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24</v>
      </c>
      <c r="Z299" s="2">
        <f t="shared" ca="1" si="145"/>
        <v>36</v>
      </c>
      <c r="AA299" s="2">
        <f t="shared" ca="1" si="145"/>
        <v>38</v>
      </c>
      <c r="AB299" s="5">
        <f t="shared" ca="1" si="146"/>
        <v>481</v>
      </c>
      <c r="AC299" s="5">
        <f t="shared" ca="1" si="147"/>
        <v>475</v>
      </c>
      <c r="AD299" s="5">
        <f t="shared" ca="1" si="148"/>
        <v>394</v>
      </c>
      <c r="AE299" s="5">
        <f t="shared" ca="1" si="149"/>
        <v>495</v>
      </c>
      <c r="AF299" s="5">
        <f t="shared" ca="1" si="150"/>
        <v>392</v>
      </c>
      <c r="AG299" s="5">
        <f t="shared" ca="1" si="151"/>
        <v>419</v>
      </c>
      <c r="AH299" s="5">
        <f t="shared" ca="1" si="152"/>
        <v>499</v>
      </c>
      <c r="AI299" s="5">
        <f t="shared" ca="1" si="153"/>
        <v>423</v>
      </c>
      <c r="AJ299" s="5">
        <f t="shared" ca="1" si="154"/>
        <v>437</v>
      </c>
      <c r="AK299" s="5">
        <f t="shared" ca="1" si="155"/>
        <v>465</v>
      </c>
    </row>
    <row r="300" spans="1:37" x14ac:dyDescent="0.3">
      <c r="A300" s="35">
        <f>IF(Замеры!B297=0, " ", Замеры!B297)</f>
        <v>294</v>
      </c>
      <c r="B300" s="45" t="str">
        <f>Замеры!G297</f>
        <v xml:space="preserve">Группа от QF </v>
      </c>
      <c r="C300" s="45" t="str">
        <f>IF(Замеры!L297=0, " ", Замеры!L297)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Замеры!N297</f>
        <v>0</v>
      </c>
      <c r="S300" s="2">
        <f>Замеры!O297</f>
        <v>0</v>
      </c>
      <c r="T300" s="2" t="s">
        <v>73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50</v>
      </c>
      <c r="Z300" s="2">
        <f t="shared" ca="1" si="145"/>
        <v>20</v>
      </c>
      <c r="AA300" s="2">
        <f t="shared" ca="1" si="145"/>
        <v>41</v>
      </c>
      <c r="AB300" s="5">
        <f t="shared" ca="1" si="146"/>
        <v>484</v>
      </c>
      <c r="AC300" s="5">
        <f t="shared" ca="1" si="147"/>
        <v>494</v>
      </c>
      <c r="AD300" s="5">
        <f t="shared" ca="1" si="148"/>
        <v>470</v>
      </c>
      <c r="AE300" s="5">
        <f t="shared" ca="1" si="149"/>
        <v>463</v>
      </c>
      <c r="AF300" s="5">
        <f t="shared" ca="1" si="150"/>
        <v>470</v>
      </c>
      <c r="AG300" s="5">
        <f t="shared" ca="1" si="151"/>
        <v>541</v>
      </c>
      <c r="AH300" s="5">
        <f t="shared" ca="1" si="152"/>
        <v>481</v>
      </c>
      <c r="AI300" s="5">
        <f t="shared" ca="1" si="153"/>
        <v>417</v>
      </c>
      <c r="AJ300" s="5">
        <f t="shared" ca="1" si="154"/>
        <v>515</v>
      </c>
      <c r="AK300" s="5">
        <f t="shared" ca="1" si="155"/>
        <v>486</v>
      </c>
    </row>
    <row r="301" spans="1:37" x14ac:dyDescent="0.3">
      <c r="A301" s="35">
        <f>IF(Замеры!B298=0, " ", Замеры!B298)</f>
        <v>295</v>
      </c>
      <c r="B301" s="45" t="str">
        <f>Замеры!G298</f>
        <v xml:space="preserve">Группа от QF </v>
      </c>
      <c r="C301" s="45" t="str">
        <f>IF(Замеры!L298=0, " ", Замеры!L298)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Замеры!N298</f>
        <v>0</v>
      </c>
      <c r="S301" s="2">
        <f>Замеры!O298</f>
        <v>0</v>
      </c>
      <c r="T301" s="2" t="s">
        <v>73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27</v>
      </c>
      <c r="Z301" s="2">
        <f t="shared" ca="1" si="145"/>
        <v>21</v>
      </c>
      <c r="AA301" s="2">
        <f t="shared" ca="1" si="145"/>
        <v>47</v>
      </c>
      <c r="AB301" s="5">
        <f t="shared" ca="1" si="146"/>
        <v>523</v>
      </c>
      <c r="AC301" s="5">
        <f t="shared" ca="1" si="147"/>
        <v>509</v>
      </c>
      <c r="AD301" s="5">
        <f t="shared" ca="1" si="148"/>
        <v>586</v>
      </c>
      <c r="AE301" s="5">
        <f t="shared" ca="1" si="149"/>
        <v>596</v>
      </c>
      <c r="AF301" s="5">
        <f t="shared" ca="1" si="150"/>
        <v>498</v>
      </c>
      <c r="AG301" s="5">
        <f t="shared" ca="1" si="151"/>
        <v>612</v>
      </c>
      <c r="AH301" s="5">
        <f t="shared" ca="1" si="152"/>
        <v>491</v>
      </c>
      <c r="AI301" s="5">
        <f t="shared" ca="1" si="153"/>
        <v>583</v>
      </c>
      <c r="AJ301" s="5">
        <f t="shared" ca="1" si="154"/>
        <v>549</v>
      </c>
      <c r="AK301" s="5">
        <f t="shared" ca="1" si="155"/>
        <v>477</v>
      </c>
    </row>
    <row r="302" spans="1:37" x14ac:dyDescent="0.3">
      <c r="A302" s="35">
        <f>IF(Замеры!B299=0, " ", Замеры!B299)</f>
        <v>296</v>
      </c>
      <c r="B302" s="45" t="str">
        <f>Замеры!G299</f>
        <v xml:space="preserve">Группа от QF </v>
      </c>
      <c r="C302" s="45" t="str">
        <f>IF(Замеры!L299=0, " ", Замеры!L299)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Замеры!N299</f>
        <v>0</v>
      </c>
      <c r="S302" s="2">
        <f>Замеры!O299</f>
        <v>0</v>
      </c>
      <c r="T302" s="2" t="s">
        <v>73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37</v>
      </c>
      <c r="Z302" s="2">
        <f t="shared" ca="1" si="145"/>
        <v>49</v>
      </c>
      <c r="AA302" s="2">
        <f t="shared" ca="1" si="145"/>
        <v>24</v>
      </c>
      <c r="AB302" s="5">
        <f t="shared" ca="1" si="146"/>
        <v>368</v>
      </c>
      <c r="AC302" s="5">
        <f t="shared" ca="1" si="147"/>
        <v>336</v>
      </c>
      <c r="AD302" s="5">
        <f t="shared" ca="1" si="148"/>
        <v>347</v>
      </c>
      <c r="AE302" s="5">
        <f t="shared" ca="1" si="149"/>
        <v>295</v>
      </c>
      <c r="AF302" s="5">
        <f t="shared" ca="1" si="150"/>
        <v>371</v>
      </c>
      <c r="AG302" s="5">
        <f t="shared" ca="1" si="151"/>
        <v>349</v>
      </c>
      <c r="AH302" s="5">
        <f t="shared" ca="1" si="152"/>
        <v>376</v>
      </c>
      <c r="AI302" s="5">
        <f t="shared" ca="1" si="153"/>
        <v>290</v>
      </c>
      <c r="AJ302" s="5">
        <f t="shared" ca="1" si="154"/>
        <v>338</v>
      </c>
      <c r="AK302" s="5">
        <f t="shared" ca="1" si="155"/>
        <v>336</v>
      </c>
    </row>
    <row r="303" spans="1:37" x14ac:dyDescent="0.3">
      <c r="A303" s="35">
        <f>IF(Замеры!B300=0, " ", Замеры!B300)</f>
        <v>297</v>
      </c>
      <c r="B303" s="45" t="str">
        <f>Замеры!G300</f>
        <v xml:space="preserve">Группа от QF </v>
      </c>
      <c r="C303" s="45" t="str">
        <f>IF(Замеры!L300=0, " ", Замеры!L300)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Замеры!N300</f>
        <v>0</v>
      </c>
      <c r="S303" s="2">
        <f>Замеры!O300</f>
        <v>0</v>
      </c>
      <c r="T303" s="2" t="s">
        <v>73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45</v>
      </c>
      <c r="Z303" s="2">
        <f t="shared" ca="1" si="145"/>
        <v>36</v>
      </c>
      <c r="AA303" s="2">
        <f t="shared" ca="1" si="145"/>
        <v>27</v>
      </c>
      <c r="AB303" s="5">
        <f t="shared" ca="1" si="146"/>
        <v>396</v>
      </c>
      <c r="AC303" s="5">
        <f t="shared" ca="1" si="147"/>
        <v>409</v>
      </c>
      <c r="AD303" s="5">
        <f t="shared" ca="1" si="148"/>
        <v>282</v>
      </c>
      <c r="AE303" s="5">
        <f t="shared" ca="1" si="149"/>
        <v>401</v>
      </c>
      <c r="AF303" s="5">
        <f t="shared" ca="1" si="150"/>
        <v>311</v>
      </c>
      <c r="AG303" s="5">
        <f t="shared" ca="1" si="151"/>
        <v>391</v>
      </c>
      <c r="AH303" s="5">
        <f t="shared" ca="1" si="152"/>
        <v>322</v>
      </c>
      <c r="AI303" s="5">
        <f t="shared" ca="1" si="153"/>
        <v>387</v>
      </c>
      <c r="AJ303" s="5">
        <f t="shared" ca="1" si="154"/>
        <v>419</v>
      </c>
      <c r="AK303" s="5">
        <f t="shared" ca="1" si="155"/>
        <v>320</v>
      </c>
    </row>
    <row r="304" spans="1:37" x14ac:dyDescent="0.3">
      <c r="A304" s="35">
        <f>IF(Замеры!B301=0, " ", Замеры!B301)</f>
        <v>298</v>
      </c>
      <c r="B304" s="45" t="str">
        <f>Замеры!G301</f>
        <v xml:space="preserve">Группа от QF </v>
      </c>
      <c r="C304" s="45" t="str">
        <f>IF(Замеры!L301=0, " ", Замеры!L301)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Замеры!N301</f>
        <v>0</v>
      </c>
      <c r="S304" s="2">
        <f>Замеры!O301</f>
        <v>0</v>
      </c>
      <c r="T304" s="2" t="s">
        <v>73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37</v>
      </c>
      <c r="Z304" s="2">
        <f t="shared" ca="1" si="145"/>
        <v>33</v>
      </c>
      <c r="AA304" s="2">
        <f t="shared" ca="1" si="145"/>
        <v>38</v>
      </c>
      <c r="AB304" s="5">
        <f t="shared" ca="1" si="146"/>
        <v>470</v>
      </c>
      <c r="AC304" s="5">
        <f t="shared" ca="1" si="147"/>
        <v>419</v>
      </c>
      <c r="AD304" s="5">
        <f t="shared" ca="1" si="148"/>
        <v>511</v>
      </c>
      <c r="AE304" s="5">
        <f t="shared" ca="1" si="149"/>
        <v>474</v>
      </c>
      <c r="AF304" s="5">
        <f t="shared" ca="1" si="150"/>
        <v>522</v>
      </c>
      <c r="AG304" s="5">
        <f t="shared" ca="1" si="151"/>
        <v>397</v>
      </c>
      <c r="AH304" s="5">
        <f t="shared" ca="1" si="152"/>
        <v>502</v>
      </c>
      <c r="AI304" s="5">
        <f t="shared" ca="1" si="153"/>
        <v>496</v>
      </c>
      <c r="AJ304" s="5">
        <f t="shared" ca="1" si="154"/>
        <v>521</v>
      </c>
      <c r="AK304" s="5">
        <f t="shared" ca="1" si="155"/>
        <v>460</v>
      </c>
    </row>
    <row r="305" spans="1:37" x14ac:dyDescent="0.3">
      <c r="A305" s="35">
        <f>IF(Замеры!B302=0, " ", Замеры!B302)</f>
        <v>299</v>
      </c>
      <c r="B305" s="45" t="str">
        <f>Замеры!G302</f>
        <v xml:space="preserve">Группа от QF </v>
      </c>
      <c r="C305" s="45" t="str">
        <f>IF(Замеры!L302=0, " ", Замеры!L302)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Замеры!N302</f>
        <v>0</v>
      </c>
      <c r="S305" s="2">
        <f>Замеры!O302</f>
        <v>0</v>
      </c>
      <c r="T305" s="2" t="s">
        <v>73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26</v>
      </c>
      <c r="Z305" s="2">
        <f t="shared" ca="1" si="145"/>
        <v>25</v>
      </c>
      <c r="AA305" s="2">
        <f t="shared" ca="1" si="145"/>
        <v>49</v>
      </c>
      <c r="AB305" s="5">
        <f t="shared" ca="1" si="146"/>
        <v>498</v>
      </c>
      <c r="AC305" s="5">
        <f t="shared" ca="1" si="147"/>
        <v>533</v>
      </c>
      <c r="AD305" s="5">
        <f t="shared" ca="1" si="148"/>
        <v>602</v>
      </c>
      <c r="AE305" s="5">
        <f t="shared" ca="1" si="149"/>
        <v>502</v>
      </c>
      <c r="AF305" s="5">
        <f t="shared" ca="1" si="150"/>
        <v>518</v>
      </c>
      <c r="AG305" s="5">
        <f t="shared" ca="1" si="151"/>
        <v>584</v>
      </c>
      <c r="AH305" s="5">
        <f t="shared" ca="1" si="152"/>
        <v>628</v>
      </c>
      <c r="AI305" s="5">
        <f t="shared" ca="1" si="153"/>
        <v>617</v>
      </c>
      <c r="AJ305" s="5">
        <f t="shared" ca="1" si="154"/>
        <v>618</v>
      </c>
      <c r="AK305" s="5">
        <f t="shared" ca="1" si="155"/>
        <v>617</v>
      </c>
    </row>
    <row r="306" spans="1:37" x14ac:dyDescent="0.3">
      <c r="A306" s="35">
        <f>IF(Замеры!B303=0, " ", Замеры!B303)</f>
        <v>300</v>
      </c>
      <c r="B306" s="45" t="str">
        <f>Замеры!G303</f>
        <v xml:space="preserve">Группа от QF </v>
      </c>
      <c r="C306" s="45" t="str">
        <f>IF(Замеры!L303=0, " ", Замеры!L303)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Замеры!N303</f>
        <v>0</v>
      </c>
      <c r="S306" s="2">
        <f>Замеры!O303</f>
        <v>0</v>
      </c>
      <c r="T306" s="2" t="s">
        <v>73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31</v>
      </c>
      <c r="Z306" s="2">
        <f t="shared" ca="1" si="145"/>
        <v>25</v>
      </c>
      <c r="AA306" s="2">
        <f t="shared" ca="1" si="145"/>
        <v>47</v>
      </c>
      <c r="AB306" s="5">
        <f t="shared" ca="1" si="146"/>
        <v>571</v>
      </c>
      <c r="AC306" s="5">
        <f t="shared" ca="1" si="147"/>
        <v>620</v>
      </c>
      <c r="AD306" s="5">
        <f t="shared" ca="1" si="148"/>
        <v>576</v>
      </c>
      <c r="AE306" s="5">
        <f t="shared" ca="1" si="149"/>
        <v>594</v>
      </c>
      <c r="AF306" s="5">
        <f t="shared" ca="1" si="150"/>
        <v>484</v>
      </c>
      <c r="AG306" s="5">
        <f t="shared" ca="1" si="151"/>
        <v>571</v>
      </c>
      <c r="AH306" s="5">
        <f t="shared" ca="1" si="152"/>
        <v>576</v>
      </c>
      <c r="AI306" s="5">
        <f t="shared" ca="1" si="153"/>
        <v>547</v>
      </c>
      <c r="AJ306" s="5">
        <f t="shared" ca="1" si="154"/>
        <v>553</v>
      </c>
      <c r="AK306" s="5">
        <f t="shared" ca="1" si="155"/>
        <v>606</v>
      </c>
    </row>
    <row r="307" spans="1:37" x14ac:dyDescent="0.3">
      <c r="A307" s="35">
        <f>IF(Замеры!B304=0, " ", Замеры!B304)</f>
        <v>301</v>
      </c>
      <c r="B307" s="45" t="str">
        <f>Замеры!G304</f>
        <v xml:space="preserve">Группа от QF </v>
      </c>
      <c r="C307" s="45" t="str">
        <f>IF(Замеры!L304=0, " ", Замеры!L304)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Замеры!N304</f>
        <v>0</v>
      </c>
      <c r="S307" s="2">
        <f>Замеры!O304</f>
        <v>0</v>
      </c>
      <c r="T307" s="2" t="s">
        <v>73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41</v>
      </c>
      <c r="Z307" s="2">
        <f t="shared" ca="1" si="145"/>
        <v>38</v>
      </c>
      <c r="AA307" s="2">
        <f t="shared" ca="1" si="145"/>
        <v>37</v>
      </c>
      <c r="AB307" s="5">
        <f t="shared" ca="1" si="146"/>
        <v>390</v>
      </c>
      <c r="AC307" s="5">
        <f t="shared" ca="1" si="147"/>
        <v>499</v>
      </c>
      <c r="AD307" s="5">
        <f t="shared" ca="1" si="148"/>
        <v>485</v>
      </c>
      <c r="AE307" s="5">
        <f t="shared" ca="1" si="149"/>
        <v>417</v>
      </c>
      <c r="AF307" s="5">
        <f t="shared" ca="1" si="150"/>
        <v>495</v>
      </c>
      <c r="AG307" s="5">
        <f t="shared" ca="1" si="151"/>
        <v>385</v>
      </c>
      <c r="AH307" s="5">
        <f t="shared" ca="1" si="152"/>
        <v>402</v>
      </c>
      <c r="AI307" s="5">
        <f t="shared" ca="1" si="153"/>
        <v>478</v>
      </c>
      <c r="AJ307" s="5">
        <f t="shared" ca="1" si="154"/>
        <v>462</v>
      </c>
      <c r="AK307" s="5">
        <f t="shared" ca="1" si="155"/>
        <v>514</v>
      </c>
    </row>
    <row r="308" spans="1:37" x14ac:dyDescent="0.3">
      <c r="A308" s="35">
        <f>IF(Замеры!B305=0, " ", Замеры!B305)</f>
        <v>302</v>
      </c>
      <c r="B308" s="45" t="str">
        <f>Замеры!G305</f>
        <v xml:space="preserve">Группа от QF </v>
      </c>
      <c r="C308" s="45" t="str">
        <f>IF(Замеры!L305=0, " ", Замеры!L305)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Замеры!N305</f>
        <v>0</v>
      </c>
      <c r="S308" s="2">
        <f>Замеры!O305</f>
        <v>0</v>
      </c>
      <c r="T308" s="2" t="s">
        <v>73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39</v>
      </c>
      <c r="Z308" s="2">
        <f t="shared" ca="1" si="145"/>
        <v>33</v>
      </c>
      <c r="AA308" s="2">
        <f t="shared" ca="1" si="145"/>
        <v>25</v>
      </c>
      <c r="AB308" s="5">
        <f t="shared" ca="1" si="146"/>
        <v>354</v>
      </c>
      <c r="AC308" s="5">
        <f t="shared" ca="1" si="147"/>
        <v>368</v>
      </c>
      <c r="AD308" s="5">
        <f t="shared" ca="1" si="148"/>
        <v>277</v>
      </c>
      <c r="AE308" s="5">
        <f t="shared" ca="1" si="149"/>
        <v>335</v>
      </c>
      <c r="AF308" s="5">
        <f t="shared" ca="1" si="150"/>
        <v>282</v>
      </c>
      <c r="AG308" s="5">
        <f t="shared" ca="1" si="151"/>
        <v>329</v>
      </c>
      <c r="AH308" s="5">
        <f t="shared" ca="1" si="152"/>
        <v>315</v>
      </c>
      <c r="AI308" s="5">
        <f t="shared" ca="1" si="153"/>
        <v>371</v>
      </c>
      <c r="AJ308" s="5">
        <f t="shared" ca="1" si="154"/>
        <v>297</v>
      </c>
      <c r="AK308" s="5">
        <f t="shared" ca="1" si="155"/>
        <v>267</v>
      </c>
    </row>
    <row r="309" spans="1:37" x14ac:dyDescent="0.3">
      <c r="A309" s="35">
        <f>IF(Замеры!B306=0, " ", Замеры!B306)</f>
        <v>303</v>
      </c>
      <c r="B309" s="45" t="str">
        <f>Замеры!G306</f>
        <v xml:space="preserve">Группа от QF </v>
      </c>
      <c r="C309" s="45" t="str">
        <f>IF(Замеры!L306=0, " ", Замеры!L306)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Замеры!N306</f>
        <v>0</v>
      </c>
      <c r="S309" s="2">
        <f>Замеры!O306</f>
        <v>0</v>
      </c>
      <c r="T309" s="2" t="s">
        <v>73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48</v>
      </c>
      <c r="Z309" s="2">
        <f t="shared" ca="1" si="145"/>
        <v>25</v>
      </c>
      <c r="AA309" s="2">
        <f t="shared" ca="1" si="145"/>
        <v>25</v>
      </c>
      <c r="AB309" s="5">
        <f t="shared" ca="1" si="146"/>
        <v>341</v>
      </c>
      <c r="AC309" s="5">
        <f t="shared" ca="1" si="147"/>
        <v>275</v>
      </c>
      <c r="AD309" s="5">
        <f t="shared" ca="1" si="148"/>
        <v>329</v>
      </c>
      <c r="AE309" s="5">
        <f t="shared" ca="1" si="149"/>
        <v>370</v>
      </c>
      <c r="AF309" s="5">
        <f t="shared" ca="1" si="150"/>
        <v>299</v>
      </c>
      <c r="AG309" s="5">
        <f t="shared" ca="1" si="151"/>
        <v>271</v>
      </c>
      <c r="AH309" s="5">
        <f t="shared" ca="1" si="152"/>
        <v>257</v>
      </c>
      <c r="AI309" s="5">
        <f t="shared" ca="1" si="153"/>
        <v>362</v>
      </c>
      <c r="AJ309" s="5">
        <f t="shared" ca="1" si="154"/>
        <v>397</v>
      </c>
      <c r="AK309" s="5">
        <f t="shared" ca="1" si="155"/>
        <v>318</v>
      </c>
    </row>
    <row r="310" spans="1:37" x14ac:dyDescent="0.3">
      <c r="A310" s="35">
        <f>IF(Замеры!B307=0, " ", Замеры!B307)</f>
        <v>304</v>
      </c>
      <c r="B310" s="45" t="str">
        <f>Замеры!G307</f>
        <v xml:space="preserve">Группа от QF </v>
      </c>
      <c r="C310" s="45" t="str">
        <f>IF(Замеры!L307=0, " ", Замеры!L307)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Замеры!N307</f>
        <v>0</v>
      </c>
      <c r="S310" s="2">
        <f>Замеры!O307</f>
        <v>0</v>
      </c>
      <c r="T310" s="2" t="s">
        <v>73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41</v>
      </c>
      <c r="Z310" s="2">
        <f t="shared" ca="1" si="145"/>
        <v>37</v>
      </c>
      <c r="AA310" s="2">
        <f t="shared" ca="1" si="145"/>
        <v>28</v>
      </c>
      <c r="AB310" s="5">
        <f t="shared" ca="1" si="146"/>
        <v>291</v>
      </c>
      <c r="AC310" s="5">
        <f t="shared" ca="1" si="147"/>
        <v>395</v>
      </c>
      <c r="AD310" s="5">
        <f t="shared" ca="1" si="148"/>
        <v>418</v>
      </c>
      <c r="AE310" s="5">
        <f t="shared" ca="1" si="149"/>
        <v>381</v>
      </c>
      <c r="AF310" s="5">
        <f t="shared" ca="1" si="150"/>
        <v>384</v>
      </c>
      <c r="AG310" s="5">
        <f t="shared" ca="1" si="151"/>
        <v>423</v>
      </c>
      <c r="AH310" s="5">
        <f t="shared" ca="1" si="152"/>
        <v>301</v>
      </c>
      <c r="AI310" s="5">
        <f t="shared" ca="1" si="153"/>
        <v>406</v>
      </c>
      <c r="AJ310" s="5">
        <f t="shared" ca="1" si="154"/>
        <v>329</v>
      </c>
      <c r="AK310" s="5">
        <f t="shared" ca="1" si="155"/>
        <v>378</v>
      </c>
    </row>
    <row r="311" spans="1:37" x14ac:dyDescent="0.3">
      <c r="A311" s="35">
        <f>IF(Замеры!B308=0, " ", Замеры!B308)</f>
        <v>305</v>
      </c>
      <c r="B311" s="45" t="str">
        <f>Замеры!G308</f>
        <v xml:space="preserve">Группа от QF </v>
      </c>
      <c r="C311" s="45" t="str">
        <f>IF(Замеры!L308=0, " ", Замеры!L308)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Замеры!N308</f>
        <v>0</v>
      </c>
      <c r="S311" s="2">
        <f>Замеры!O308</f>
        <v>0</v>
      </c>
      <c r="T311" s="2" t="s">
        <v>73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34</v>
      </c>
      <c r="Z311" s="2">
        <f t="shared" ca="1" si="145"/>
        <v>28</v>
      </c>
      <c r="AA311" s="2">
        <f t="shared" ca="1" si="145"/>
        <v>37</v>
      </c>
      <c r="AB311" s="5">
        <f t="shared" ca="1" si="146"/>
        <v>430</v>
      </c>
      <c r="AC311" s="5">
        <f t="shared" ca="1" si="147"/>
        <v>381</v>
      </c>
      <c r="AD311" s="5">
        <f t="shared" ca="1" si="148"/>
        <v>520</v>
      </c>
      <c r="AE311" s="5">
        <f t="shared" ca="1" si="149"/>
        <v>401</v>
      </c>
      <c r="AF311" s="5">
        <f t="shared" ca="1" si="150"/>
        <v>408</v>
      </c>
      <c r="AG311" s="5">
        <f t="shared" ca="1" si="151"/>
        <v>515</v>
      </c>
      <c r="AH311" s="5">
        <f t="shared" ca="1" si="152"/>
        <v>491</v>
      </c>
      <c r="AI311" s="5">
        <f t="shared" ca="1" si="153"/>
        <v>423</v>
      </c>
      <c r="AJ311" s="5">
        <f t="shared" ca="1" si="154"/>
        <v>453</v>
      </c>
      <c r="AK311" s="5">
        <f t="shared" ca="1" si="155"/>
        <v>428</v>
      </c>
    </row>
    <row r="312" spans="1:37" x14ac:dyDescent="0.3">
      <c r="A312" s="35">
        <f>IF(Замеры!B309=0, " ", Замеры!B309)</f>
        <v>306</v>
      </c>
      <c r="B312" s="45" t="str">
        <f>Замеры!G309</f>
        <v xml:space="preserve">Группа от QF </v>
      </c>
      <c r="C312" s="45" t="str">
        <f>IF(Замеры!L309=0, " ", Замеры!L309)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Замеры!N309</f>
        <v>0</v>
      </c>
      <c r="S312" s="2">
        <f>Замеры!O309</f>
        <v>0</v>
      </c>
      <c r="T312" s="2" t="s">
        <v>73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27</v>
      </c>
      <c r="Z312" s="2">
        <f t="shared" ca="1" si="145"/>
        <v>28</v>
      </c>
      <c r="AA312" s="2">
        <f t="shared" ca="1" si="145"/>
        <v>28</v>
      </c>
      <c r="AB312" s="5">
        <f t="shared" ca="1" si="146"/>
        <v>385</v>
      </c>
      <c r="AC312" s="5">
        <f t="shared" ca="1" si="147"/>
        <v>327</v>
      </c>
      <c r="AD312" s="5">
        <f t="shared" ca="1" si="148"/>
        <v>348</v>
      </c>
      <c r="AE312" s="5">
        <f t="shared" ca="1" si="149"/>
        <v>292</v>
      </c>
      <c r="AF312" s="5">
        <f t="shared" ca="1" si="150"/>
        <v>302</v>
      </c>
      <c r="AG312" s="5">
        <f t="shared" ca="1" si="151"/>
        <v>410</v>
      </c>
      <c r="AH312" s="5">
        <f t="shared" ca="1" si="152"/>
        <v>293</v>
      </c>
      <c r="AI312" s="5">
        <f t="shared" ca="1" si="153"/>
        <v>306</v>
      </c>
      <c r="AJ312" s="5">
        <f t="shared" ca="1" si="154"/>
        <v>368</v>
      </c>
      <c r="AK312" s="5">
        <f t="shared" ca="1" si="155"/>
        <v>336</v>
      </c>
    </row>
    <row r="313" spans="1:37" x14ac:dyDescent="0.3">
      <c r="A313" s="35">
        <f>IF(Замеры!B310=0, " ", Замеры!B310)</f>
        <v>307</v>
      </c>
      <c r="B313" s="45" t="str">
        <f>Замеры!G310</f>
        <v xml:space="preserve">Группа от QF </v>
      </c>
      <c r="C313" s="45" t="str">
        <f>IF(Замеры!L310=0, " ", Замеры!L310)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Замеры!N310</f>
        <v>0</v>
      </c>
      <c r="S313" s="2">
        <f>Замеры!O310</f>
        <v>0</v>
      </c>
      <c r="T313" s="2" t="s">
        <v>73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41</v>
      </c>
      <c r="Z313" s="2">
        <f t="shared" ca="1" si="145"/>
        <v>40</v>
      </c>
      <c r="AA313" s="2">
        <f t="shared" ca="1" si="145"/>
        <v>35</v>
      </c>
      <c r="AB313" s="5">
        <f t="shared" ca="1" si="146"/>
        <v>414</v>
      </c>
      <c r="AC313" s="5">
        <f t="shared" ca="1" si="147"/>
        <v>442</v>
      </c>
      <c r="AD313" s="5">
        <f t="shared" ca="1" si="148"/>
        <v>419</v>
      </c>
      <c r="AE313" s="5">
        <f t="shared" ca="1" si="149"/>
        <v>422</v>
      </c>
      <c r="AF313" s="5">
        <f t="shared" ca="1" si="150"/>
        <v>445</v>
      </c>
      <c r="AG313" s="5">
        <f t="shared" ca="1" si="151"/>
        <v>365</v>
      </c>
      <c r="AH313" s="5">
        <f t="shared" ca="1" si="152"/>
        <v>403</v>
      </c>
      <c r="AI313" s="5">
        <f t="shared" ca="1" si="153"/>
        <v>418</v>
      </c>
      <c r="AJ313" s="5">
        <f t="shared" ca="1" si="154"/>
        <v>495</v>
      </c>
      <c r="AK313" s="5">
        <f t="shared" ca="1" si="155"/>
        <v>371</v>
      </c>
    </row>
    <row r="314" spans="1:37" x14ac:dyDescent="0.3">
      <c r="A314" s="35">
        <f>IF(Замеры!B311=0, " ", Замеры!B311)</f>
        <v>308</v>
      </c>
      <c r="B314" s="45" t="str">
        <f>Замеры!G311</f>
        <v xml:space="preserve">Группа от QF </v>
      </c>
      <c r="C314" s="45" t="str">
        <f>IF(Замеры!L311=0, " ", Замеры!L311)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Замеры!N311</f>
        <v>0</v>
      </c>
      <c r="S314" s="2">
        <f>Замеры!O311</f>
        <v>0</v>
      </c>
      <c r="T314" s="2" t="s">
        <v>73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40</v>
      </c>
      <c r="Z314" s="2">
        <f t="shared" ca="1" si="145"/>
        <v>48</v>
      </c>
      <c r="AA314" s="2">
        <f t="shared" ca="1" si="145"/>
        <v>45</v>
      </c>
      <c r="AB314" s="5">
        <f t="shared" ca="1" si="146"/>
        <v>561</v>
      </c>
      <c r="AC314" s="5">
        <f t="shared" ca="1" si="147"/>
        <v>592</v>
      </c>
      <c r="AD314" s="5">
        <f t="shared" ca="1" si="148"/>
        <v>468</v>
      </c>
      <c r="AE314" s="5">
        <f t="shared" ca="1" si="149"/>
        <v>538</v>
      </c>
      <c r="AF314" s="5">
        <f t="shared" ca="1" si="150"/>
        <v>595</v>
      </c>
      <c r="AG314" s="5">
        <f t="shared" ca="1" si="151"/>
        <v>555</v>
      </c>
      <c r="AH314" s="5">
        <f t="shared" ca="1" si="152"/>
        <v>596</v>
      </c>
      <c r="AI314" s="5">
        <f t="shared" ca="1" si="153"/>
        <v>596</v>
      </c>
      <c r="AJ314" s="5">
        <f t="shared" ca="1" si="154"/>
        <v>549</v>
      </c>
      <c r="AK314" s="5">
        <f t="shared" ca="1" si="155"/>
        <v>543</v>
      </c>
    </row>
    <row r="315" spans="1:37" x14ac:dyDescent="0.3">
      <c r="A315" s="35">
        <f>IF(Замеры!B312=0, " ", Замеры!B312)</f>
        <v>309</v>
      </c>
      <c r="B315" s="45" t="str">
        <f>Замеры!G312</f>
        <v xml:space="preserve">Группа от QF </v>
      </c>
      <c r="C315" s="45" t="str">
        <f>IF(Замеры!L312=0, " ", Замеры!L312)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Замеры!N312</f>
        <v>0</v>
      </c>
      <c r="S315" s="2">
        <f>Замеры!O312</f>
        <v>0</v>
      </c>
      <c r="T315" s="2" t="s">
        <v>73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46</v>
      </c>
      <c r="Z315" s="2">
        <f t="shared" ca="1" si="145"/>
        <v>36</v>
      </c>
      <c r="AA315" s="2">
        <f t="shared" ca="1" si="145"/>
        <v>42</v>
      </c>
      <c r="AB315" s="5">
        <f t="shared" ca="1" si="146"/>
        <v>555</v>
      </c>
      <c r="AC315" s="5">
        <f t="shared" ca="1" si="147"/>
        <v>510</v>
      </c>
      <c r="AD315" s="5">
        <f t="shared" ca="1" si="148"/>
        <v>495</v>
      </c>
      <c r="AE315" s="5">
        <f t="shared" ca="1" si="149"/>
        <v>447</v>
      </c>
      <c r="AF315" s="5">
        <f t="shared" ca="1" si="150"/>
        <v>554</v>
      </c>
      <c r="AG315" s="5">
        <f t="shared" ca="1" si="151"/>
        <v>558</v>
      </c>
      <c r="AH315" s="5">
        <f t="shared" ca="1" si="152"/>
        <v>541</v>
      </c>
      <c r="AI315" s="5">
        <f t="shared" ca="1" si="153"/>
        <v>462</v>
      </c>
      <c r="AJ315" s="5">
        <f t="shared" ca="1" si="154"/>
        <v>476</v>
      </c>
      <c r="AK315" s="5">
        <f t="shared" ca="1" si="155"/>
        <v>449</v>
      </c>
    </row>
    <row r="316" spans="1:37" x14ac:dyDescent="0.3">
      <c r="A316" s="35">
        <f>IF(Замеры!B313=0, " ", Замеры!B313)</f>
        <v>310</v>
      </c>
      <c r="B316" s="45" t="str">
        <f>Замеры!G313</f>
        <v xml:space="preserve">Группа от QF </v>
      </c>
      <c r="C316" s="45" t="str">
        <f>IF(Замеры!L313=0, " ", Замеры!L313)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Замеры!N313</f>
        <v>0</v>
      </c>
      <c r="S316" s="2">
        <f>Замеры!O313</f>
        <v>0</v>
      </c>
      <c r="T316" s="2" t="s">
        <v>73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50</v>
      </c>
      <c r="Z316" s="2">
        <f t="shared" ca="1" si="145"/>
        <v>22</v>
      </c>
      <c r="AA316" s="2">
        <f t="shared" ca="1" si="145"/>
        <v>50</v>
      </c>
      <c r="AB316" s="5">
        <f t="shared" ca="1" si="146"/>
        <v>570</v>
      </c>
      <c r="AC316" s="5">
        <f t="shared" ca="1" si="147"/>
        <v>559</v>
      </c>
      <c r="AD316" s="5">
        <f t="shared" ca="1" si="148"/>
        <v>620</v>
      </c>
      <c r="AE316" s="5">
        <f t="shared" ca="1" si="149"/>
        <v>603</v>
      </c>
      <c r="AF316" s="5">
        <f t="shared" ca="1" si="150"/>
        <v>621</v>
      </c>
      <c r="AG316" s="5">
        <f t="shared" ca="1" si="151"/>
        <v>620</v>
      </c>
      <c r="AH316" s="5">
        <f t="shared" ca="1" si="152"/>
        <v>535</v>
      </c>
      <c r="AI316" s="5">
        <f t="shared" ca="1" si="153"/>
        <v>583</v>
      </c>
      <c r="AJ316" s="5">
        <f t="shared" ca="1" si="154"/>
        <v>586</v>
      </c>
      <c r="AK316" s="5">
        <f t="shared" ca="1" si="155"/>
        <v>603</v>
      </c>
    </row>
    <row r="317" spans="1:37" x14ac:dyDescent="0.3">
      <c r="A317" s="35">
        <f>IF(Замеры!B314=0, " ", Замеры!B314)</f>
        <v>311</v>
      </c>
      <c r="B317" s="45" t="str">
        <f>Замеры!G314</f>
        <v xml:space="preserve">Группа от QF </v>
      </c>
      <c r="C317" s="45" t="str">
        <f>IF(Замеры!L314=0, " ", Замеры!L314)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Замеры!N314</f>
        <v>0</v>
      </c>
      <c r="S317" s="2">
        <f>Замеры!O314</f>
        <v>0</v>
      </c>
      <c r="T317" s="2" t="s">
        <v>73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45</v>
      </c>
      <c r="Z317" s="2">
        <f t="shared" ca="1" si="145"/>
        <v>23</v>
      </c>
      <c r="AA317" s="2">
        <f t="shared" ca="1" si="145"/>
        <v>27</v>
      </c>
      <c r="AB317" s="5">
        <f t="shared" ca="1" si="146"/>
        <v>383</v>
      </c>
      <c r="AC317" s="5">
        <f t="shared" ca="1" si="147"/>
        <v>340</v>
      </c>
      <c r="AD317" s="5">
        <f t="shared" ca="1" si="148"/>
        <v>308</v>
      </c>
      <c r="AE317" s="5">
        <f t="shared" ca="1" si="149"/>
        <v>295</v>
      </c>
      <c r="AF317" s="5">
        <f t="shared" ca="1" si="150"/>
        <v>366</v>
      </c>
      <c r="AG317" s="5">
        <f t="shared" ca="1" si="151"/>
        <v>366</v>
      </c>
      <c r="AH317" s="5">
        <f t="shared" ca="1" si="152"/>
        <v>381</v>
      </c>
      <c r="AI317" s="5">
        <f t="shared" ca="1" si="153"/>
        <v>364</v>
      </c>
      <c r="AJ317" s="5">
        <f t="shared" ca="1" si="154"/>
        <v>306</v>
      </c>
      <c r="AK317" s="5">
        <f t="shared" ca="1" si="155"/>
        <v>279</v>
      </c>
    </row>
    <row r="318" spans="1:37" x14ac:dyDescent="0.3">
      <c r="A318" s="35">
        <f>IF(Замеры!B315=0, " ", Замеры!B315)</f>
        <v>312</v>
      </c>
      <c r="B318" s="45" t="str">
        <f>Замеры!G315</f>
        <v xml:space="preserve">Группа от QF </v>
      </c>
      <c r="C318" s="45" t="str">
        <f>IF(Замеры!L315=0, " ", Замеры!L315)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Замеры!N315</f>
        <v>0</v>
      </c>
      <c r="S318" s="2">
        <f>Замеры!O315</f>
        <v>0</v>
      </c>
      <c r="T318" s="2" t="s">
        <v>73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43</v>
      </c>
      <c r="Z318" s="2">
        <f t="shared" ca="1" si="145"/>
        <v>40</v>
      </c>
      <c r="AA318" s="2">
        <f t="shared" ca="1" si="145"/>
        <v>45</v>
      </c>
      <c r="AB318" s="5">
        <f t="shared" ca="1" si="146"/>
        <v>589</v>
      </c>
      <c r="AC318" s="5">
        <f t="shared" ca="1" si="147"/>
        <v>529</v>
      </c>
      <c r="AD318" s="5">
        <f t="shared" ca="1" si="148"/>
        <v>573</v>
      </c>
      <c r="AE318" s="5">
        <f t="shared" ca="1" si="149"/>
        <v>550</v>
      </c>
      <c r="AF318" s="5">
        <f t="shared" ca="1" si="150"/>
        <v>559</v>
      </c>
      <c r="AG318" s="5">
        <f t="shared" ca="1" si="151"/>
        <v>574</v>
      </c>
      <c r="AH318" s="5">
        <f t="shared" ca="1" si="152"/>
        <v>486</v>
      </c>
      <c r="AI318" s="5">
        <f t="shared" ca="1" si="153"/>
        <v>522</v>
      </c>
      <c r="AJ318" s="5">
        <f t="shared" ca="1" si="154"/>
        <v>525</v>
      </c>
      <c r="AK318" s="5">
        <f t="shared" ca="1" si="155"/>
        <v>466</v>
      </c>
    </row>
    <row r="319" spans="1:37" x14ac:dyDescent="0.3">
      <c r="A319" s="35">
        <f>IF(Замеры!B316=0, " ", Замеры!B316)</f>
        <v>313</v>
      </c>
      <c r="B319" s="45" t="str">
        <f>Замеры!G316</f>
        <v xml:space="preserve">Группа от QF </v>
      </c>
      <c r="C319" s="45" t="str">
        <f>IF(Замеры!L316=0, " ", Замеры!L316)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Замеры!N316</f>
        <v>0</v>
      </c>
      <c r="S319" s="2">
        <f>Замеры!O316</f>
        <v>0</v>
      </c>
      <c r="T319" s="2" t="s">
        <v>73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27</v>
      </c>
      <c r="Z319" s="2">
        <f t="shared" ca="1" si="145"/>
        <v>27</v>
      </c>
      <c r="AA319" s="2">
        <f t="shared" ca="1" si="145"/>
        <v>34</v>
      </c>
      <c r="AB319" s="5">
        <f t="shared" ca="1" si="146"/>
        <v>370</v>
      </c>
      <c r="AC319" s="5">
        <f t="shared" ca="1" si="147"/>
        <v>435</v>
      </c>
      <c r="AD319" s="5">
        <f t="shared" ca="1" si="148"/>
        <v>413</v>
      </c>
      <c r="AE319" s="5">
        <f t="shared" ca="1" si="149"/>
        <v>456</v>
      </c>
      <c r="AF319" s="5">
        <f t="shared" ca="1" si="150"/>
        <v>488</v>
      </c>
      <c r="AG319" s="5">
        <f t="shared" ca="1" si="151"/>
        <v>420</v>
      </c>
      <c r="AH319" s="5">
        <f t="shared" ca="1" si="152"/>
        <v>352</v>
      </c>
      <c r="AI319" s="5">
        <f t="shared" ca="1" si="153"/>
        <v>349</v>
      </c>
      <c r="AJ319" s="5">
        <f t="shared" ca="1" si="154"/>
        <v>352</v>
      </c>
      <c r="AK319" s="5">
        <f t="shared" ca="1" si="155"/>
        <v>378</v>
      </c>
    </row>
    <row r="320" spans="1:37" x14ac:dyDescent="0.3">
      <c r="A320" s="35">
        <f>IF(Замеры!B317=0, " ", Замеры!B317)</f>
        <v>314</v>
      </c>
      <c r="B320" s="45" t="str">
        <f>Замеры!G317</f>
        <v xml:space="preserve">Группа от QF </v>
      </c>
      <c r="C320" s="45" t="str">
        <f>IF(Замеры!L317=0, " ", Замеры!L317)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Замеры!N317</f>
        <v>0</v>
      </c>
      <c r="S320" s="2">
        <f>Замеры!O317</f>
        <v>0</v>
      </c>
      <c r="T320" s="2" t="s">
        <v>73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21</v>
      </c>
      <c r="Z320" s="2">
        <f t="shared" ca="1" si="145"/>
        <v>31</v>
      </c>
      <c r="AA320" s="2">
        <f t="shared" ca="1" si="145"/>
        <v>33</v>
      </c>
      <c r="AB320" s="5">
        <f t="shared" ca="1" si="146"/>
        <v>460</v>
      </c>
      <c r="AC320" s="5">
        <f t="shared" ca="1" si="147"/>
        <v>350</v>
      </c>
      <c r="AD320" s="5">
        <f t="shared" ca="1" si="148"/>
        <v>477</v>
      </c>
      <c r="AE320" s="5">
        <f t="shared" ca="1" si="149"/>
        <v>426</v>
      </c>
      <c r="AF320" s="5">
        <f t="shared" ca="1" si="150"/>
        <v>468</v>
      </c>
      <c r="AG320" s="5">
        <f t="shared" ca="1" si="151"/>
        <v>422</v>
      </c>
      <c r="AH320" s="5">
        <f t="shared" ca="1" si="152"/>
        <v>412</v>
      </c>
      <c r="AI320" s="5">
        <f t="shared" ca="1" si="153"/>
        <v>471</v>
      </c>
      <c r="AJ320" s="5">
        <f t="shared" ca="1" si="154"/>
        <v>460</v>
      </c>
      <c r="AK320" s="5">
        <f t="shared" ca="1" si="155"/>
        <v>413</v>
      </c>
    </row>
    <row r="321" spans="1:37" x14ac:dyDescent="0.3">
      <c r="A321" s="35">
        <f>IF(Замеры!B318=0, " ", Замеры!B318)</f>
        <v>315</v>
      </c>
      <c r="B321" s="45" t="str">
        <f>Замеры!G318</f>
        <v xml:space="preserve">Группа от QF </v>
      </c>
      <c r="C321" s="45" t="str">
        <f>IF(Замеры!L318=0, " ", Замеры!L318)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Замеры!N318</f>
        <v>0</v>
      </c>
      <c r="S321" s="2">
        <f>Замеры!O318</f>
        <v>0</v>
      </c>
      <c r="T321" s="2" t="s">
        <v>73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40</v>
      </c>
      <c r="Z321" s="2">
        <f t="shared" ca="1" si="145"/>
        <v>25</v>
      </c>
      <c r="AA321" s="2">
        <f t="shared" ca="1" si="145"/>
        <v>43</v>
      </c>
      <c r="AB321" s="5">
        <f t="shared" ca="1" si="146"/>
        <v>451</v>
      </c>
      <c r="AC321" s="5">
        <f t="shared" ca="1" si="147"/>
        <v>464</v>
      </c>
      <c r="AD321" s="5">
        <f t="shared" ca="1" si="148"/>
        <v>502</v>
      </c>
      <c r="AE321" s="5">
        <f t="shared" ca="1" si="149"/>
        <v>539</v>
      </c>
      <c r="AF321" s="5">
        <f t="shared" ca="1" si="150"/>
        <v>548</v>
      </c>
      <c r="AG321" s="5">
        <f t="shared" ca="1" si="151"/>
        <v>578</v>
      </c>
      <c r="AH321" s="5">
        <f t="shared" ca="1" si="152"/>
        <v>467</v>
      </c>
      <c r="AI321" s="5">
        <f t="shared" ca="1" si="153"/>
        <v>511</v>
      </c>
      <c r="AJ321" s="5">
        <f t="shared" ca="1" si="154"/>
        <v>459</v>
      </c>
      <c r="AK321" s="5">
        <f t="shared" ca="1" si="155"/>
        <v>442</v>
      </c>
    </row>
    <row r="322" spans="1:37" x14ac:dyDescent="0.3">
      <c r="A322" s="35">
        <f>IF(Замеры!B319=0, " ", Замеры!B319)</f>
        <v>316</v>
      </c>
      <c r="B322" s="45" t="str">
        <f>Замеры!G319</f>
        <v xml:space="preserve">Группа от QF </v>
      </c>
      <c r="C322" s="45" t="str">
        <f>IF(Замеры!L319=0, " ", Замеры!L319)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Замеры!N319</f>
        <v>0</v>
      </c>
      <c r="S322" s="2">
        <f>Замеры!O319</f>
        <v>0</v>
      </c>
      <c r="T322" s="2" t="s">
        <v>73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22</v>
      </c>
      <c r="Z322" s="2">
        <f t="shared" ca="1" si="145"/>
        <v>32</v>
      </c>
      <c r="AA322" s="2">
        <f t="shared" ca="1" si="145"/>
        <v>28</v>
      </c>
      <c r="AB322" s="5">
        <f t="shared" ca="1" si="146"/>
        <v>350</v>
      </c>
      <c r="AC322" s="5">
        <f t="shared" ca="1" si="147"/>
        <v>419</v>
      </c>
      <c r="AD322" s="5">
        <f t="shared" ca="1" si="148"/>
        <v>416</v>
      </c>
      <c r="AE322" s="5">
        <f t="shared" ca="1" si="149"/>
        <v>338</v>
      </c>
      <c r="AF322" s="5">
        <f t="shared" ca="1" si="150"/>
        <v>414</v>
      </c>
      <c r="AG322" s="5">
        <f t="shared" ca="1" si="151"/>
        <v>372</v>
      </c>
      <c r="AH322" s="5">
        <f t="shared" ca="1" si="152"/>
        <v>295</v>
      </c>
      <c r="AI322" s="5">
        <f t="shared" ca="1" si="153"/>
        <v>305</v>
      </c>
      <c r="AJ322" s="5">
        <f t="shared" ca="1" si="154"/>
        <v>341</v>
      </c>
      <c r="AK322" s="5">
        <f t="shared" ca="1" si="155"/>
        <v>374</v>
      </c>
    </row>
    <row r="323" spans="1:37" x14ac:dyDescent="0.3">
      <c r="A323" s="35">
        <f>IF(Замеры!B320=0, " ", Замеры!B320)</f>
        <v>317</v>
      </c>
      <c r="B323" s="45" t="str">
        <f>Замеры!G320</f>
        <v xml:space="preserve">Группа от QF </v>
      </c>
      <c r="C323" s="45" t="str">
        <f>IF(Замеры!L320=0, " ", Замеры!L320)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Замеры!N320</f>
        <v>0</v>
      </c>
      <c r="S323" s="2">
        <f>Замеры!O320</f>
        <v>0</v>
      </c>
      <c r="T323" s="2" t="s">
        <v>73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23</v>
      </c>
      <c r="Z323" s="2">
        <f t="shared" ca="1" si="145"/>
        <v>39</v>
      </c>
      <c r="AA323" s="2">
        <f t="shared" ca="1" si="145"/>
        <v>49</v>
      </c>
      <c r="AB323" s="5">
        <f t="shared" ca="1" si="146"/>
        <v>495</v>
      </c>
      <c r="AC323" s="5">
        <f t="shared" ca="1" si="147"/>
        <v>603</v>
      </c>
      <c r="AD323" s="5">
        <f t="shared" ca="1" si="148"/>
        <v>557</v>
      </c>
      <c r="AE323" s="5">
        <f t="shared" ca="1" si="149"/>
        <v>627</v>
      </c>
      <c r="AF323" s="5">
        <f t="shared" ca="1" si="150"/>
        <v>616</v>
      </c>
      <c r="AG323" s="5">
        <f t="shared" ca="1" si="151"/>
        <v>615</v>
      </c>
      <c r="AH323" s="5">
        <f t="shared" ca="1" si="152"/>
        <v>622</v>
      </c>
      <c r="AI323" s="5">
        <f t="shared" ca="1" si="153"/>
        <v>523</v>
      </c>
      <c r="AJ323" s="5">
        <f t="shared" ca="1" si="154"/>
        <v>521</v>
      </c>
      <c r="AK323" s="5">
        <f t="shared" ca="1" si="155"/>
        <v>605</v>
      </c>
    </row>
    <row r="324" spans="1:37" x14ac:dyDescent="0.3">
      <c r="A324" s="35">
        <f>IF(Замеры!B321=0, " ", Замеры!B321)</f>
        <v>318</v>
      </c>
      <c r="B324" s="45" t="str">
        <f>Замеры!G321</f>
        <v xml:space="preserve">Группа от QF </v>
      </c>
      <c r="C324" s="45" t="str">
        <f>IF(Замеры!L321=0, " ", Замеры!L321)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Замеры!N321</f>
        <v>0</v>
      </c>
      <c r="S324" s="2">
        <f>Замеры!O321</f>
        <v>0</v>
      </c>
      <c r="T324" s="2" t="s">
        <v>73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44</v>
      </c>
      <c r="Z324" s="2">
        <f t="shared" ca="1" si="145"/>
        <v>24</v>
      </c>
      <c r="AA324" s="2">
        <f t="shared" ca="1" si="145"/>
        <v>28</v>
      </c>
      <c r="AB324" s="5">
        <f t="shared" ca="1" si="146"/>
        <v>348</v>
      </c>
      <c r="AC324" s="5">
        <f t="shared" ca="1" si="147"/>
        <v>312</v>
      </c>
      <c r="AD324" s="5">
        <f t="shared" ca="1" si="148"/>
        <v>425</v>
      </c>
      <c r="AE324" s="5">
        <f t="shared" ca="1" si="149"/>
        <v>399</v>
      </c>
      <c r="AF324" s="5">
        <f t="shared" ca="1" si="150"/>
        <v>369</v>
      </c>
      <c r="AG324" s="5">
        <f t="shared" ca="1" si="151"/>
        <v>428</v>
      </c>
      <c r="AH324" s="5">
        <f t="shared" ca="1" si="152"/>
        <v>411</v>
      </c>
      <c r="AI324" s="5">
        <f t="shared" ca="1" si="153"/>
        <v>341</v>
      </c>
      <c r="AJ324" s="5">
        <f t="shared" ca="1" si="154"/>
        <v>317</v>
      </c>
      <c r="AK324" s="5">
        <f t="shared" ca="1" si="155"/>
        <v>295</v>
      </c>
    </row>
    <row r="325" spans="1:37" x14ac:dyDescent="0.3">
      <c r="A325" s="35">
        <f>IF(Замеры!B322=0, " ", Замеры!B322)</f>
        <v>319</v>
      </c>
      <c r="B325" s="45" t="str">
        <f>Замеры!G322</f>
        <v xml:space="preserve">Группа от QF </v>
      </c>
      <c r="C325" s="45" t="str">
        <f>IF(Замеры!L322=0, " ", Замеры!L322)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Замеры!N322</f>
        <v>0</v>
      </c>
      <c r="S325" s="2">
        <f>Замеры!O322</f>
        <v>0</v>
      </c>
      <c r="T325" s="2" t="s">
        <v>73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35</v>
      </c>
      <c r="Z325" s="2">
        <f t="shared" ca="1" si="145"/>
        <v>42</v>
      </c>
      <c r="AA325" s="2">
        <f t="shared" ca="1" si="145"/>
        <v>50</v>
      </c>
      <c r="AB325" s="5">
        <f t="shared" ca="1" si="146"/>
        <v>579</v>
      </c>
      <c r="AC325" s="5">
        <f t="shared" ca="1" si="147"/>
        <v>512</v>
      </c>
      <c r="AD325" s="5">
        <f t="shared" ca="1" si="148"/>
        <v>591</v>
      </c>
      <c r="AE325" s="5">
        <f t="shared" ca="1" si="149"/>
        <v>609</v>
      </c>
      <c r="AF325" s="5">
        <f t="shared" ca="1" si="150"/>
        <v>627</v>
      </c>
      <c r="AG325" s="5">
        <f t="shared" ca="1" si="151"/>
        <v>627</v>
      </c>
      <c r="AH325" s="5">
        <f t="shared" ca="1" si="152"/>
        <v>601</v>
      </c>
      <c r="AI325" s="5">
        <f t="shared" ca="1" si="153"/>
        <v>605</v>
      </c>
      <c r="AJ325" s="5">
        <f t="shared" ca="1" si="154"/>
        <v>586</v>
      </c>
      <c r="AK325" s="5">
        <f t="shared" ca="1" si="155"/>
        <v>567</v>
      </c>
    </row>
    <row r="326" spans="1:37" x14ac:dyDescent="0.3">
      <c r="A326" s="35">
        <f>IF(Замеры!B323=0, " ", Замеры!B323)</f>
        <v>320</v>
      </c>
      <c r="B326" s="45" t="str">
        <f>Замеры!G323</f>
        <v xml:space="preserve">Группа от QF </v>
      </c>
      <c r="C326" s="45" t="str">
        <f>IF(Замеры!L323=0, " ", Замеры!L323)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Замеры!N323</f>
        <v>0</v>
      </c>
      <c r="S326" s="2">
        <f>Замеры!O323</f>
        <v>0</v>
      </c>
      <c r="T326" s="2" t="s">
        <v>73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41</v>
      </c>
      <c r="Z326" s="2">
        <f t="shared" ca="1" si="145"/>
        <v>34</v>
      </c>
      <c r="AA326" s="2">
        <f t="shared" ca="1" si="145"/>
        <v>37</v>
      </c>
      <c r="AB326" s="5">
        <f t="shared" ca="1" si="146"/>
        <v>477</v>
      </c>
      <c r="AC326" s="5">
        <f t="shared" ca="1" si="147"/>
        <v>425</v>
      </c>
      <c r="AD326" s="5">
        <f t="shared" ca="1" si="148"/>
        <v>381</v>
      </c>
      <c r="AE326" s="5">
        <f t="shared" ca="1" si="149"/>
        <v>382</v>
      </c>
      <c r="AF326" s="5">
        <f t="shared" ca="1" si="150"/>
        <v>420</v>
      </c>
      <c r="AG326" s="5">
        <f t="shared" ca="1" si="151"/>
        <v>429</v>
      </c>
      <c r="AH326" s="5">
        <f t="shared" ca="1" si="152"/>
        <v>461</v>
      </c>
      <c r="AI326" s="5">
        <f t="shared" ca="1" si="153"/>
        <v>469</v>
      </c>
      <c r="AJ326" s="5">
        <f t="shared" ca="1" si="154"/>
        <v>506</v>
      </c>
      <c r="AK326" s="5">
        <f t="shared" ca="1" si="155"/>
        <v>383</v>
      </c>
    </row>
    <row r="327" spans="1:37" x14ac:dyDescent="0.3">
      <c r="A327" s="35">
        <f>IF(Замеры!B324=0, " ", Замеры!B324)</f>
        <v>321</v>
      </c>
      <c r="B327" s="45" t="str">
        <f>Замеры!G324</f>
        <v xml:space="preserve">Группа от QF </v>
      </c>
      <c r="C327" s="45" t="str">
        <f>IF(Замеры!L324=0, " ", Замеры!L324)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Замеры!N324</f>
        <v>0</v>
      </c>
      <c r="S327" s="2">
        <f>Замеры!O324</f>
        <v>0</v>
      </c>
      <c r="T327" s="2" t="s">
        <v>73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32</v>
      </c>
      <c r="Z327" s="2">
        <f t="shared" ca="1" si="171"/>
        <v>42</v>
      </c>
      <c r="AA327" s="2">
        <f t="shared" ca="1" si="171"/>
        <v>42</v>
      </c>
      <c r="AB327" s="5">
        <f t="shared" ref="AB327:AB390" ca="1" si="172">RANDBETWEEN(AA327*10+5,AA327*10+150)</f>
        <v>566</v>
      </c>
      <c r="AC327" s="5">
        <f t="shared" ref="AC327:AC390" ca="1" si="173">RANDBETWEEN(AA327*10+5,AA327*10+150)</f>
        <v>510</v>
      </c>
      <c r="AD327" s="5">
        <f t="shared" ref="AD327:AD390" ca="1" si="174">RANDBETWEEN(AA327*10+5,AA327*10+150)</f>
        <v>450</v>
      </c>
      <c r="AE327" s="5">
        <f t="shared" ref="AE327:AE390" ca="1" si="175">RANDBETWEEN(AA327*10+5,AA327*10+150)</f>
        <v>559</v>
      </c>
      <c r="AF327" s="5">
        <f t="shared" ref="AF327:AF390" ca="1" si="176">RANDBETWEEN(AA327*10+5,AA327*10+150)</f>
        <v>436</v>
      </c>
      <c r="AG327" s="5">
        <f t="shared" ref="AG327:AG390" ca="1" si="177">RANDBETWEEN(AA327*10+5,AA327*10+150)</f>
        <v>488</v>
      </c>
      <c r="AH327" s="5">
        <f t="shared" ref="AH327:AH390" ca="1" si="178">RANDBETWEEN(AA327*10+5,AA327*10+150)</f>
        <v>482</v>
      </c>
      <c r="AI327" s="5">
        <f t="shared" ref="AI327:AI390" ca="1" si="179">RANDBETWEEN(AA327*10+5,AA327*10+150)</f>
        <v>462</v>
      </c>
      <c r="AJ327" s="5">
        <f t="shared" ref="AJ327:AJ390" ca="1" si="180">RANDBETWEEN(AA327*10+5,AA327*10+150)</f>
        <v>533</v>
      </c>
      <c r="AK327" s="5">
        <f t="shared" ref="AK327:AK390" ca="1" si="181">RANDBETWEEN(AA327*10+5,AA327*10+150)</f>
        <v>467</v>
      </c>
    </row>
    <row r="328" spans="1:37" x14ac:dyDescent="0.3">
      <c r="A328" s="35">
        <f>IF(Замеры!B325=0, " ", Замеры!B325)</f>
        <v>322</v>
      </c>
      <c r="B328" s="45" t="str">
        <f>Замеры!G325</f>
        <v xml:space="preserve">Группа от QF </v>
      </c>
      <c r="C328" s="45" t="str">
        <f>IF(Замеры!L325=0, " ", Замеры!L325)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Замеры!N325</f>
        <v>0</v>
      </c>
      <c r="S328" s="2">
        <f>Замеры!O325</f>
        <v>0</v>
      </c>
      <c r="T328" s="2" t="s">
        <v>73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21</v>
      </c>
      <c r="Z328" s="2">
        <f t="shared" ca="1" si="171"/>
        <v>50</v>
      </c>
      <c r="AA328" s="2">
        <f t="shared" ca="1" si="171"/>
        <v>39</v>
      </c>
      <c r="AB328" s="5">
        <f t="shared" ca="1" si="172"/>
        <v>409</v>
      </c>
      <c r="AC328" s="5">
        <f t="shared" ca="1" si="173"/>
        <v>521</v>
      </c>
      <c r="AD328" s="5">
        <f t="shared" ca="1" si="174"/>
        <v>432</v>
      </c>
      <c r="AE328" s="5">
        <f t="shared" ca="1" si="175"/>
        <v>411</v>
      </c>
      <c r="AF328" s="5">
        <f t="shared" ca="1" si="176"/>
        <v>484</v>
      </c>
      <c r="AG328" s="5">
        <f t="shared" ca="1" si="177"/>
        <v>453</v>
      </c>
      <c r="AH328" s="5">
        <f t="shared" ca="1" si="178"/>
        <v>495</v>
      </c>
      <c r="AI328" s="5">
        <f t="shared" ca="1" si="179"/>
        <v>465</v>
      </c>
      <c r="AJ328" s="5">
        <f t="shared" ca="1" si="180"/>
        <v>402</v>
      </c>
      <c r="AK328" s="5">
        <f t="shared" ca="1" si="181"/>
        <v>430</v>
      </c>
    </row>
    <row r="329" spans="1:37" x14ac:dyDescent="0.3">
      <c r="A329" s="35">
        <f>IF(Замеры!B326=0, " ", Замеры!B326)</f>
        <v>323</v>
      </c>
      <c r="B329" s="45" t="str">
        <f>Замеры!G326</f>
        <v xml:space="preserve">Группа от QF </v>
      </c>
      <c r="C329" s="45" t="str">
        <f>IF(Замеры!L326=0, " ", Замеры!L326)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Замеры!N326</f>
        <v>0</v>
      </c>
      <c r="S329" s="2">
        <f>Замеры!O326</f>
        <v>0</v>
      </c>
      <c r="T329" s="2" t="s">
        <v>73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36</v>
      </c>
      <c r="Z329" s="2">
        <f t="shared" ca="1" si="171"/>
        <v>25</v>
      </c>
      <c r="AA329" s="2">
        <f t="shared" ca="1" si="171"/>
        <v>23</v>
      </c>
      <c r="AB329" s="5">
        <f t="shared" ca="1" si="172"/>
        <v>324</v>
      </c>
      <c r="AC329" s="5">
        <f t="shared" ca="1" si="173"/>
        <v>352</v>
      </c>
      <c r="AD329" s="5">
        <f t="shared" ca="1" si="174"/>
        <v>271</v>
      </c>
      <c r="AE329" s="5">
        <f t="shared" ca="1" si="175"/>
        <v>273</v>
      </c>
      <c r="AF329" s="5">
        <f t="shared" ca="1" si="176"/>
        <v>292</v>
      </c>
      <c r="AG329" s="5">
        <f t="shared" ca="1" si="177"/>
        <v>315</v>
      </c>
      <c r="AH329" s="5">
        <f t="shared" ca="1" si="178"/>
        <v>327</v>
      </c>
      <c r="AI329" s="5">
        <f t="shared" ca="1" si="179"/>
        <v>334</v>
      </c>
      <c r="AJ329" s="5">
        <f t="shared" ca="1" si="180"/>
        <v>267</v>
      </c>
      <c r="AK329" s="5">
        <f t="shared" ca="1" si="181"/>
        <v>252</v>
      </c>
    </row>
    <row r="330" spans="1:37" x14ac:dyDescent="0.3">
      <c r="A330" s="35">
        <f>IF(Замеры!B327=0, " ", Замеры!B327)</f>
        <v>324</v>
      </c>
      <c r="B330" s="45" t="str">
        <f>Замеры!G327</f>
        <v xml:space="preserve">Группа от QF </v>
      </c>
      <c r="C330" s="45" t="str">
        <f>IF(Замеры!L327=0, " ", Замеры!L327)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Замеры!N327</f>
        <v>0</v>
      </c>
      <c r="S330" s="2">
        <f>Замеры!O327</f>
        <v>0</v>
      </c>
      <c r="T330" s="2" t="s">
        <v>73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36</v>
      </c>
      <c r="Z330" s="2">
        <f t="shared" ca="1" si="171"/>
        <v>48</v>
      </c>
      <c r="AA330" s="2">
        <f t="shared" ca="1" si="171"/>
        <v>30</v>
      </c>
      <c r="AB330" s="5">
        <f t="shared" ca="1" si="172"/>
        <v>409</v>
      </c>
      <c r="AC330" s="5">
        <f t="shared" ca="1" si="173"/>
        <v>371</v>
      </c>
      <c r="AD330" s="5">
        <f t="shared" ca="1" si="174"/>
        <v>323</v>
      </c>
      <c r="AE330" s="5">
        <f t="shared" ca="1" si="175"/>
        <v>392</v>
      </c>
      <c r="AF330" s="5">
        <f t="shared" ca="1" si="176"/>
        <v>442</v>
      </c>
      <c r="AG330" s="5">
        <f t="shared" ca="1" si="177"/>
        <v>385</v>
      </c>
      <c r="AH330" s="5">
        <f t="shared" ca="1" si="178"/>
        <v>348</v>
      </c>
      <c r="AI330" s="5">
        <f t="shared" ca="1" si="179"/>
        <v>421</v>
      </c>
      <c r="AJ330" s="5">
        <f t="shared" ca="1" si="180"/>
        <v>390</v>
      </c>
      <c r="AK330" s="5">
        <f t="shared" ca="1" si="181"/>
        <v>352</v>
      </c>
    </row>
    <row r="331" spans="1:37" x14ac:dyDescent="0.3">
      <c r="A331" s="35">
        <f>IF(Замеры!B328=0, " ", Замеры!B328)</f>
        <v>325</v>
      </c>
      <c r="B331" s="45" t="str">
        <f>Замеры!G328</f>
        <v xml:space="preserve">Группа от QF </v>
      </c>
      <c r="C331" s="45" t="str">
        <f>IF(Замеры!L328=0, " ", Замеры!L328)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Замеры!N328</f>
        <v>0</v>
      </c>
      <c r="S331" s="2">
        <f>Замеры!O328</f>
        <v>0</v>
      </c>
      <c r="T331" s="2" t="s">
        <v>73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24</v>
      </c>
      <c r="Z331" s="2">
        <f t="shared" ca="1" si="171"/>
        <v>40</v>
      </c>
      <c r="AA331" s="2">
        <f t="shared" ca="1" si="171"/>
        <v>40</v>
      </c>
      <c r="AB331" s="5">
        <f t="shared" ca="1" si="172"/>
        <v>521</v>
      </c>
      <c r="AC331" s="5">
        <f t="shared" ca="1" si="173"/>
        <v>499</v>
      </c>
      <c r="AD331" s="5">
        <f t="shared" ca="1" si="174"/>
        <v>416</v>
      </c>
      <c r="AE331" s="5">
        <f t="shared" ca="1" si="175"/>
        <v>483</v>
      </c>
      <c r="AF331" s="5">
        <f t="shared" ca="1" si="176"/>
        <v>547</v>
      </c>
      <c r="AG331" s="5">
        <f t="shared" ca="1" si="177"/>
        <v>427</v>
      </c>
      <c r="AH331" s="5">
        <f t="shared" ca="1" si="178"/>
        <v>508</v>
      </c>
      <c r="AI331" s="5">
        <f t="shared" ca="1" si="179"/>
        <v>459</v>
      </c>
      <c r="AJ331" s="5">
        <f t="shared" ca="1" si="180"/>
        <v>476</v>
      </c>
      <c r="AK331" s="5">
        <f t="shared" ca="1" si="181"/>
        <v>512</v>
      </c>
    </row>
    <row r="332" spans="1:37" x14ac:dyDescent="0.3">
      <c r="A332" s="35">
        <f>IF(Замеры!B329=0, " ", Замеры!B329)</f>
        <v>326</v>
      </c>
      <c r="B332" s="45" t="str">
        <f>Замеры!G329</f>
        <v xml:space="preserve">Группа от QF </v>
      </c>
      <c r="C332" s="45" t="str">
        <f>IF(Замеры!L329=0, " ", Замеры!L329)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Замеры!N329</f>
        <v>0</v>
      </c>
      <c r="S332" s="2">
        <f>Замеры!O329</f>
        <v>0</v>
      </c>
      <c r="T332" s="2" t="s">
        <v>73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37</v>
      </c>
      <c r="Z332" s="2">
        <f t="shared" ca="1" si="171"/>
        <v>46</v>
      </c>
      <c r="AA332" s="2">
        <f t="shared" ca="1" si="171"/>
        <v>45</v>
      </c>
      <c r="AB332" s="5">
        <f t="shared" ca="1" si="172"/>
        <v>570</v>
      </c>
      <c r="AC332" s="5">
        <f t="shared" ca="1" si="173"/>
        <v>542</v>
      </c>
      <c r="AD332" s="5">
        <f t="shared" ca="1" si="174"/>
        <v>558</v>
      </c>
      <c r="AE332" s="5">
        <f t="shared" ca="1" si="175"/>
        <v>570</v>
      </c>
      <c r="AF332" s="5">
        <f t="shared" ca="1" si="176"/>
        <v>492</v>
      </c>
      <c r="AG332" s="5">
        <f t="shared" ca="1" si="177"/>
        <v>532</v>
      </c>
      <c r="AH332" s="5">
        <f t="shared" ca="1" si="178"/>
        <v>585</v>
      </c>
      <c r="AI332" s="5">
        <f t="shared" ca="1" si="179"/>
        <v>457</v>
      </c>
      <c r="AJ332" s="5">
        <f t="shared" ca="1" si="180"/>
        <v>464</v>
      </c>
      <c r="AK332" s="5">
        <f t="shared" ca="1" si="181"/>
        <v>480</v>
      </c>
    </row>
    <row r="333" spans="1:37" x14ac:dyDescent="0.3">
      <c r="A333" s="35">
        <f>IF(Замеры!B330=0, " ", Замеры!B330)</f>
        <v>327</v>
      </c>
      <c r="B333" s="45" t="str">
        <f>Замеры!G330</f>
        <v xml:space="preserve">Группа от QF </v>
      </c>
      <c r="C333" s="45" t="str">
        <f>IF(Замеры!L330=0, " ", Замеры!L330)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Замеры!N330</f>
        <v>0</v>
      </c>
      <c r="S333" s="2">
        <f>Замеры!O330</f>
        <v>0</v>
      </c>
      <c r="T333" s="2" t="s">
        <v>73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28</v>
      </c>
      <c r="Z333" s="2">
        <f t="shared" ca="1" si="171"/>
        <v>48</v>
      </c>
      <c r="AA333" s="2">
        <f t="shared" ca="1" si="171"/>
        <v>32</v>
      </c>
      <c r="AB333" s="5">
        <f t="shared" ca="1" si="172"/>
        <v>333</v>
      </c>
      <c r="AC333" s="5">
        <f t="shared" ca="1" si="173"/>
        <v>329</v>
      </c>
      <c r="AD333" s="5">
        <f t="shared" ca="1" si="174"/>
        <v>397</v>
      </c>
      <c r="AE333" s="5">
        <f t="shared" ca="1" si="175"/>
        <v>424</v>
      </c>
      <c r="AF333" s="5">
        <f t="shared" ca="1" si="176"/>
        <v>459</v>
      </c>
      <c r="AG333" s="5">
        <f t="shared" ca="1" si="177"/>
        <v>461</v>
      </c>
      <c r="AH333" s="5">
        <f t="shared" ca="1" si="178"/>
        <v>357</v>
      </c>
      <c r="AI333" s="5">
        <f t="shared" ca="1" si="179"/>
        <v>468</v>
      </c>
      <c r="AJ333" s="5">
        <f t="shared" ca="1" si="180"/>
        <v>374</v>
      </c>
      <c r="AK333" s="5">
        <f t="shared" ca="1" si="181"/>
        <v>388</v>
      </c>
    </row>
    <row r="334" spans="1:37" x14ac:dyDescent="0.3">
      <c r="A334" s="35">
        <f>IF(Замеры!B331=0, " ", Замеры!B331)</f>
        <v>328</v>
      </c>
      <c r="B334" s="45" t="str">
        <f>Замеры!G331</f>
        <v xml:space="preserve">Группа от QF </v>
      </c>
      <c r="C334" s="45" t="str">
        <f>IF(Замеры!L331=0, " ", Замеры!L331)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Замеры!N331</f>
        <v>0</v>
      </c>
      <c r="S334" s="2">
        <f>Замеры!O331</f>
        <v>0</v>
      </c>
      <c r="T334" s="2" t="s">
        <v>73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41</v>
      </c>
      <c r="Z334" s="2">
        <f t="shared" ca="1" si="171"/>
        <v>30</v>
      </c>
      <c r="AA334" s="2">
        <f t="shared" ca="1" si="171"/>
        <v>35</v>
      </c>
      <c r="AB334" s="5">
        <f t="shared" ca="1" si="172"/>
        <v>419</v>
      </c>
      <c r="AC334" s="5">
        <f t="shared" ca="1" si="173"/>
        <v>377</v>
      </c>
      <c r="AD334" s="5">
        <f t="shared" ca="1" si="174"/>
        <v>442</v>
      </c>
      <c r="AE334" s="5">
        <f t="shared" ca="1" si="175"/>
        <v>408</v>
      </c>
      <c r="AF334" s="5">
        <f t="shared" ca="1" si="176"/>
        <v>412</v>
      </c>
      <c r="AG334" s="5">
        <f t="shared" ca="1" si="177"/>
        <v>361</v>
      </c>
      <c r="AH334" s="5">
        <f t="shared" ca="1" si="178"/>
        <v>494</v>
      </c>
      <c r="AI334" s="5">
        <f t="shared" ca="1" si="179"/>
        <v>489</v>
      </c>
      <c r="AJ334" s="5">
        <f t="shared" ca="1" si="180"/>
        <v>454</v>
      </c>
      <c r="AK334" s="5">
        <f t="shared" ca="1" si="181"/>
        <v>395</v>
      </c>
    </row>
    <row r="335" spans="1:37" x14ac:dyDescent="0.3">
      <c r="A335" s="35">
        <f>IF(Замеры!B332=0, " ", Замеры!B332)</f>
        <v>329</v>
      </c>
      <c r="B335" s="45" t="str">
        <f>Замеры!G332</f>
        <v xml:space="preserve">Группа от QF </v>
      </c>
      <c r="C335" s="45" t="str">
        <f>IF(Замеры!L332=0, " ", Замеры!L332)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Замеры!N332</f>
        <v>0</v>
      </c>
      <c r="S335" s="2">
        <f>Замеры!O332</f>
        <v>0</v>
      </c>
      <c r="T335" s="2" t="s">
        <v>73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33</v>
      </c>
      <c r="Z335" s="2">
        <f t="shared" ca="1" si="171"/>
        <v>46</v>
      </c>
      <c r="AA335" s="2">
        <f t="shared" ca="1" si="171"/>
        <v>24</v>
      </c>
      <c r="AB335" s="5">
        <f t="shared" ca="1" si="172"/>
        <v>268</v>
      </c>
      <c r="AC335" s="5">
        <f t="shared" ca="1" si="173"/>
        <v>333</v>
      </c>
      <c r="AD335" s="5">
        <f t="shared" ca="1" si="174"/>
        <v>267</v>
      </c>
      <c r="AE335" s="5">
        <f t="shared" ca="1" si="175"/>
        <v>293</v>
      </c>
      <c r="AF335" s="5">
        <f t="shared" ca="1" si="176"/>
        <v>266</v>
      </c>
      <c r="AG335" s="5">
        <f t="shared" ca="1" si="177"/>
        <v>290</v>
      </c>
      <c r="AH335" s="5">
        <f t="shared" ca="1" si="178"/>
        <v>364</v>
      </c>
      <c r="AI335" s="5">
        <f t="shared" ca="1" si="179"/>
        <v>277</v>
      </c>
      <c r="AJ335" s="5">
        <f t="shared" ca="1" si="180"/>
        <v>383</v>
      </c>
      <c r="AK335" s="5">
        <f t="shared" ca="1" si="181"/>
        <v>266</v>
      </c>
    </row>
    <row r="336" spans="1:37" x14ac:dyDescent="0.3">
      <c r="A336" s="35">
        <f>IF(Замеры!B333=0, " ", Замеры!B333)</f>
        <v>330</v>
      </c>
      <c r="B336" s="45" t="str">
        <f>Замеры!G333</f>
        <v xml:space="preserve">Группа от QF </v>
      </c>
      <c r="C336" s="45" t="str">
        <f>IF(Замеры!L333=0, " ", Замеры!L333)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Замеры!N333</f>
        <v>0</v>
      </c>
      <c r="S336" s="2">
        <f>Замеры!O333</f>
        <v>0</v>
      </c>
      <c r="T336" s="2" t="s">
        <v>73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35</v>
      </c>
      <c r="Z336" s="2">
        <f t="shared" ca="1" si="171"/>
        <v>43</v>
      </c>
      <c r="AA336" s="2">
        <f t="shared" ca="1" si="171"/>
        <v>32</v>
      </c>
      <c r="AB336" s="5">
        <f t="shared" ca="1" si="172"/>
        <v>384</v>
      </c>
      <c r="AC336" s="5">
        <f t="shared" ca="1" si="173"/>
        <v>440</v>
      </c>
      <c r="AD336" s="5">
        <f t="shared" ca="1" si="174"/>
        <v>465</v>
      </c>
      <c r="AE336" s="5">
        <f t="shared" ca="1" si="175"/>
        <v>413</v>
      </c>
      <c r="AF336" s="5">
        <f t="shared" ca="1" si="176"/>
        <v>371</v>
      </c>
      <c r="AG336" s="5">
        <f t="shared" ca="1" si="177"/>
        <v>371</v>
      </c>
      <c r="AH336" s="5">
        <f t="shared" ca="1" si="178"/>
        <v>456</v>
      </c>
      <c r="AI336" s="5">
        <f t="shared" ca="1" si="179"/>
        <v>400</v>
      </c>
      <c r="AJ336" s="5">
        <f t="shared" ca="1" si="180"/>
        <v>434</v>
      </c>
      <c r="AK336" s="5">
        <f t="shared" ca="1" si="181"/>
        <v>359</v>
      </c>
    </row>
    <row r="337" spans="1:37" x14ac:dyDescent="0.3">
      <c r="A337" s="35">
        <f>IF(Замеры!B334=0, " ", Замеры!B334)</f>
        <v>331</v>
      </c>
      <c r="B337" s="45" t="str">
        <f>Замеры!G334</f>
        <v xml:space="preserve">Группа от QF </v>
      </c>
      <c r="C337" s="45" t="str">
        <f>IF(Замеры!L334=0, " ", Замеры!L334)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Замеры!N334</f>
        <v>0</v>
      </c>
      <c r="S337" s="2">
        <f>Замеры!O334</f>
        <v>0</v>
      </c>
      <c r="T337" s="2" t="s">
        <v>73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38</v>
      </c>
      <c r="Z337" s="2">
        <f t="shared" ca="1" si="171"/>
        <v>28</v>
      </c>
      <c r="AA337" s="2">
        <f t="shared" ca="1" si="171"/>
        <v>36</v>
      </c>
      <c r="AB337" s="5">
        <f t="shared" ca="1" si="172"/>
        <v>507</v>
      </c>
      <c r="AC337" s="5">
        <f t="shared" ca="1" si="173"/>
        <v>379</v>
      </c>
      <c r="AD337" s="5">
        <f t="shared" ca="1" si="174"/>
        <v>416</v>
      </c>
      <c r="AE337" s="5">
        <f t="shared" ca="1" si="175"/>
        <v>466</v>
      </c>
      <c r="AF337" s="5">
        <f t="shared" ca="1" si="176"/>
        <v>389</v>
      </c>
      <c r="AG337" s="5">
        <f t="shared" ca="1" si="177"/>
        <v>487</v>
      </c>
      <c r="AH337" s="5">
        <f t="shared" ca="1" si="178"/>
        <v>486</v>
      </c>
      <c r="AI337" s="5">
        <f t="shared" ca="1" si="179"/>
        <v>446</v>
      </c>
      <c r="AJ337" s="5">
        <f t="shared" ca="1" si="180"/>
        <v>420</v>
      </c>
      <c r="AK337" s="5">
        <f t="shared" ca="1" si="181"/>
        <v>461</v>
      </c>
    </row>
    <row r="338" spans="1:37" x14ac:dyDescent="0.3">
      <c r="A338" s="35">
        <f>IF(Замеры!B335=0, " ", Замеры!B335)</f>
        <v>332</v>
      </c>
      <c r="B338" s="45" t="str">
        <f>Замеры!G335</f>
        <v xml:space="preserve">Группа от QF </v>
      </c>
      <c r="C338" s="45" t="str">
        <f>IF(Замеры!L335=0, " ", Замеры!L335)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Замеры!N335</f>
        <v>0</v>
      </c>
      <c r="S338" s="2">
        <f>Замеры!O335</f>
        <v>0</v>
      </c>
      <c r="T338" s="2" t="s">
        <v>73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21</v>
      </c>
      <c r="Z338" s="2">
        <f t="shared" ca="1" si="171"/>
        <v>24</v>
      </c>
      <c r="AA338" s="2">
        <f t="shared" ca="1" si="171"/>
        <v>36</v>
      </c>
      <c r="AB338" s="5">
        <f t="shared" ca="1" si="172"/>
        <v>493</v>
      </c>
      <c r="AC338" s="5">
        <f t="shared" ca="1" si="173"/>
        <v>370</v>
      </c>
      <c r="AD338" s="5">
        <f t="shared" ca="1" si="174"/>
        <v>442</v>
      </c>
      <c r="AE338" s="5">
        <f t="shared" ca="1" si="175"/>
        <v>490</v>
      </c>
      <c r="AF338" s="5">
        <f t="shared" ca="1" si="176"/>
        <v>495</v>
      </c>
      <c r="AG338" s="5">
        <f t="shared" ca="1" si="177"/>
        <v>408</v>
      </c>
      <c r="AH338" s="5">
        <f t="shared" ca="1" si="178"/>
        <v>446</v>
      </c>
      <c r="AI338" s="5">
        <f t="shared" ca="1" si="179"/>
        <v>459</v>
      </c>
      <c r="AJ338" s="5">
        <f t="shared" ca="1" si="180"/>
        <v>509</v>
      </c>
      <c r="AK338" s="5">
        <f t="shared" ca="1" si="181"/>
        <v>441</v>
      </c>
    </row>
    <row r="339" spans="1:37" x14ac:dyDescent="0.3">
      <c r="A339" s="35">
        <f>IF(Замеры!B336=0, " ", Замеры!B336)</f>
        <v>333</v>
      </c>
      <c r="B339" s="45" t="str">
        <f>Замеры!G336</f>
        <v xml:space="preserve">Группа от QF </v>
      </c>
      <c r="C339" s="45" t="str">
        <f>IF(Замеры!L336=0, " ", Замеры!L336)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Замеры!N336</f>
        <v>0</v>
      </c>
      <c r="S339" s="2">
        <f>Замеры!O336</f>
        <v>0</v>
      </c>
      <c r="T339" s="2" t="s">
        <v>73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30</v>
      </c>
      <c r="Z339" s="2">
        <f t="shared" ca="1" si="171"/>
        <v>44</v>
      </c>
      <c r="AA339" s="2">
        <f t="shared" ca="1" si="171"/>
        <v>32</v>
      </c>
      <c r="AB339" s="5">
        <f t="shared" ca="1" si="172"/>
        <v>411</v>
      </c>
      <c r="AC339" s="5">
        <f t="shared" ca="1" si="173"/>
        <v>331</v>
      </c>
      <c r="AD339" s="5">
        <f t="shared" ca="1" si="174"/>
        <v>325</v>
      </c>
      <c r="AE339" s="5">
        <f t="shared" ca="1" si="175"/>
        <v>415</v>
      </c>
      <c r="AF339" s="5">
        <f t="shared" ca="1" si="176"/>
        <v>359</v>
      </c>
      <c r="AG339" s="5">
        <f t="shared" ca="1" si="177"/>
        <v>396</v>
      </c>
      <c r="AH339" s="5">
        <f t="shared" ca="1" si="178"/>
        <v>327</v>
      </c>
      <c r="AI339" s="5">
        <f t="shared" ca="1" si="179"/>
        <v>448</v>
      </c>
      <c r="AJ339" s="5">
        <f t="shared" ca="1" si="180"/>
        <v>452</v>
      </c>
      <c r="AK339" s="5">
        <f t="shared" ca="1" si="181"/>
        <v>383</v>
      </c>
    </row>
    <row r="340" spans="1:37" x14ac:dyDescent="0.3">
      <c r="A340" s="35">
        <f>IF(Замеры!B337=0, " ", Замеры!B337)</f>
        <v>334</v>
      </c>
      <c r="B340" s="45" t="str">
        <f>Замеры!G337</f>
        <v xml:space="preserve">Группа от QF </v>
      </c>
      <c r="C340" s="45" t="str">
        <f>IF(Замеры!L337=0, " ", Замеры!L337)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Замеры!N337</f>
        <v>0</v>
      </c>
      <c r="S340" s="2">
        <f>Замеры!O337</f>
        <v>0</v>
      </c>
      <c r="T340" s="2" t="s">
        <v>73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41</v>
      </c>
      <c r="Z340" s="2">
        <f t="shared" ca="1" si="171"/>
        <v>22</v>
      </c>
      <c r="AA340" s="2">
        <f t="shared" ca="1" si="171"/>
        <v>36</v>
      </c>
      <c r="AB340" s="5">
        <f t="shared" ca="1" si="172"/>
        <v>366</v>
      </c>
      <c r="AC340" s="5">
        <f t="shared" ca="1" si="173"/>
        <v>487</v>
      </c>
      <c r="AD340" s="5">
        <f t="shared" ca="1" si="174"/>
        <v>446</v>
      </c>
      <c r="AE340" s="5">
        <f t="shared" ca="1" si="175"/>
        <v>481</v>
      </c>
      <c r="AF340" s="5">
        <f t="shared" ca="1" si="176"/>
        <v>391</v>
      </c>
      <c r="AG340" s="5">
        <f t="shared" ca="1" si="177"/>
        <v>465</v>
      </c>
      <c r="AH340" s="5">
        <f t="shared" ca="1" si="178"/>
        <v>463</v>
      </c>
      <c r="AI340" s="5">
        <f t="shared" ca="1" si="179"/>
        <v>468</v>
      </c>
      <c r="AJ340" s="5">
        <f t="shared" ca="1" si="180"/>
        <v>458</v>
      </c>
      <c r="AK340" s="5">
        <f t="shared" ca="1" si="181"/>
        <v>502</v>
      </c>
    </row>
    <row r="341" spans="1:37" x14ac:dyDescent="0.3">
      <c r="A341" s="35">
        <f>IF(Замеры!B338=0, " ", Замеры!B338)</f>
        <v>335</v>
      </c>
      <c r="B341" s="45" t="str">
        <f>Замеры!G338</f>
        <v xml:space="preserve">Группа от QF </v>
      </c>
      <c r="C341" s="45" t="str">
        <f>IF(Замеры!L338=0, " ", Замеры!L338)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Замеры!N338</f>
        <v>0</v>
      </c>
      <c r="S341" s="2">
        <f>Замеры!O338</f>
        <v>0</v>
      </c>
      <c r="T341" s="2" t="s">
        <v>73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46</v>
      </c>
      <c r="Z341" s="2">
        <f t="shared" ca="1" si="171"/>
        <v>29</v>
      </c>
      <c r="AA341" s="2">
        <f t="shared" ca="1" si="171"/>
        <v>23</v>
      </c>
      <c r="AB341" s="5">
        <f t="shared" ca="1" si="172"/>
        <v>237</v>
      </c>
      <c r="AC341" s="5">
        <f t="shared" ca="1" si="173"/>
        <v>314</v>
      </c>
      <c r="AD341" s="5">
        <f t="shared" ca="1" si="174"/>
        <v>327</v>
      </c>
      <c r="AE341" s="5">
        <f t="shared" ca="1" si="175"/>
        <v>277</v>
      </c>
      <c r="AF341" s="5">
        <f t="shared" ca="1" si="176"/>
        <v>297</v>
      </c>
      <c r="AG341" s="5">
        <f t="shared" ca="1" si="177"/>
        <v>319</v>
      </c>
      <c r="AH341" s="5">
        <f t="shared" ca="1" si="178"/>
        <v>287</v>
      </c>
      <c r="AI341" s="5">
        <f t="shared" ca="1" si="179"/>
        <v>241</v>
      </c>
      <c r="AJ341" s="5">
        <f t="shared" ca="1" si="180"/>
        <v>296</v>
      </c>
      <c r="AK341" s="5">
        <f t="shared" ca="1" si="181"/>
        <v>254</v>
      </c>
    </row>
    <row r="342" spans="1:37" x14ac:dyDescent="0.3">
      <c r="A342" s="35">
        <f>IF(Замеры!B339=0, " ", Замеры!B339)</f>
        <v>336</v>
      </c>
      <c r="B342" s="45" t="str">
        <f>Замеры!G339</f>
        <v xml:space="preserve">Группа от QF </v>
      </c>
      <c r="C342" s="45" t="str">
        <f>IF(Замеры!L339=0, " ", Замеры!L339)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Замеры!N339</f>
        <v>0</v>
      </c>
      <c r="S342" s="2">
        <f>Замеры!O339</f>
        <v>0</v>
      </c>
      <c r="T342" s="2" t="s">
        <v>73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23</v>
      </c>
      <c r="Z342" s="2">
        <f t="shared" ca="1" si="171"/>
        <v>35</v>
      </c>
      <c r="AA342" s="2">
        <f t="shared" ca="1" si="171"/>
        <v>33</v>
      </c>
      <c r="AB342" s="5">
        <f t="shared" ca="1" si="172"/>
        <v>338</v>
      </c>
      <c r="AC342" s="5">
        <f t="shared" ca="1" si="173"/>
        <v>460</v>
      </c>
      <c r="AD342" s="5">
        <f t="shared" ca="1" si="174"/>
        <v>474</v>
      </c>
      <c r="AE342" s="5">
        <f t="shared" ca="1" si="175"/>
        <v>373</v>
      </c>
      <c r="AF342" s="5">
        <f t="shared" ca="1" si="176"/>
        <v>349</v>
      </c>
      <c r="AG342" s="5">
        <f t="shared" ca="1" si="177"/>
        <v>365</v>
      </c>
      <c r="AH342" s="5">
        <f t="shared" ca="1" si="178"/>
        <v>405</v>
      </c>
      <c r="AI342" s="5">
        <f t="shared" ca="1" si="179"/>
        <v>480</v>
      </c>
      <c r="AJ342" s="5">
        <f t="shared" ca="1" si="180"/>
        <v>478</v>
      </c>
      <c r="AK342" s="5">
        <f t="shared" ca="1" si="181"/>
        <v>447</v>
      </c>
    </row>
    <row r="343" spans="1:37" x14ac:dyDescent="0.3">
      <c r="A343" s="35">
        <f>IF(Замеры!B340=0, " ", Замеры!B340)</f>
        <v>337</v>
      </c>
      <c r="B343" s="45" t="str">
        <f>Замеры!G340</f>
        <v xml:space="preserve">Группа от QF </v>
      </c>
      <c r="C343" s="45" t="str">
        <f>IF(Замеры!L340=0, " ", Замеры!L340)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Замеры!N340</f>
        <v>0</v>
      </c>
      <c r="S343" s="2">
        <f>Замеры!O340</f>
        <v>0</v>
      </c>
      <c r="T343" s="2" t="s">
        <v>73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37</v>
      </c>
      <c r="Z343" s="2">
        <f t="shared" ca="1" si="171"/>
        <v>35</v>
      </c>
      <c r="AA343" s="2">
        <f t="shared" ca="1" si="171"/>
        <v>23</v>
      </c>
      <c r="AB343" s="5">
        <f t="shared" ca="1" si="172"/>
        <v>237</v>
      </c>
      <c r="AC343" s="5">
        <f t="shared" ca="1" si="173"/>
        <v>329</v>
      </c>
      <c r="AD343" s="5">
        <f t="shared" ca="1" si="174"/>
        <v>243</v>
      </c>
      <c r="AE343" s="5">
        <f t="shared" ca="1" si="175"/>
        <v>272</v>
      </c>
      <c r="AF343" s="5">
        <f t="shared" ca="1" si="176"/>
        <v>298</v>
      </c>
      <c r="AG343" s="5">
        <f t="shared" ca="1" si="177"/>
        <v>251</v>
      </c>
      <c r="AH343" s="5">
        <f t="shared" ca="1" si="178"/>
        <v>278</v>
      </c>
      <c r="AI343" s="5">
        <f t="shared" ca="1" si="179"/>
        <v>267</v>
      </c>
      <c r="AJ343" s="5">
        <f t="shared" ca="1" si="180"/>
        <v>249</v>
      </c>
      <c r="AK343" s="5">
        <f t="shared" ca="1" si="181"/>
        <v>292</v>
      </c>
    </row>
    <row r="344" spans="1:37" x14ac:dyDescent="0.3">
      <c r="A344" s="35">
        <f>IF(Замеры!B341=0, " ", Замеры!B341)</f>
        <v>338</v>
      </c>
      <c r="B344" s="45" t="str">
        <f>Замеры!G341</f>
        <v xml:space="preserve">Группа от QF </v>
      </c>
      <c r="C344" s="45" t="str">
        <f>IF(Замеры!L341=0, " ", Замеры!L341)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Замеры!N341</f>
        <v>0</v>
      </c>
      <c r="S344" s="2">
        <f>Замеры!O341</f>
        <v>0</v>
      </c>
      <c r="T344" s="2" t="s">
        <v>73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43</v>
      </c>
      <c r="Z344" s="2">
        <f t="shared" ca="1" si="171"/>
        <v>50</v>
      </c>
      <c r="AA344" s="2">
        <f t="shared" ca="1" si="171"/>
        <v>42</v>
      </c>
      <c r="AB344" s="5">
        <f t="shared" ca="1" si="172"/>
        <v>548</v>
      </c>
      <c r="AC344" s="5">
        <f t="shared" ca="1" si="173"/>
        <v>444</v>
      </c>
      <c r="AD344" s="5">
        <f t="shared" ca="1" si="174"/>
        <v>447</v>
      </c>
      <c r="AE344" s="5">
        <f t="shared" ca="1" si="175"/>
        <v>535</v>
      </c>
      <c r="AF344" s="5">
        <f t="shared" ca="1" si="176"/>
        <v>511</v>
      </c>
      <c r="AG344" s="5">
        <f t="shared" ca="1" si="177"/>
        <v>467</v>
      </c>
      <c r="AH344" s="5">
        <f t="shared" ca="1" si="178"/>
        <v>520</v>
      </c>
      <c r="AI344" s="5">
        <f t="shared" ca="1" si="179"/>
        <v>505</v>
      </c>
      <c r="AJ344" s="5">
        <f t="shared" ca="1" si="180"/>
        <v>497</v>
      </c>
      <c r="AK344" s="5">
        <f t="shared" ca="1" si="181"/>
        <v>459</v>
      </c>
    </row>
    <row r="345" spans="1:37" x14ac:dyDescent="0.3">
      <c r="A345" s="35">
        <f>IF(Замеры!B342=0, " ", Замеры!B342)</f>
        <v>339</v>
      </c>
      <c r="B345" s="45" t="str">
        <f>Замеры!G342</f>
        <v xml:space="preserve">Группа от QF </v>
      </c>
      <c r="C345" s="45" t="str">
        <f>IF(Замеры!L342=0, " ", Замеры!L342)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Замеры!N342</f>
        <v>0</v>
      </c>
      <c r="S345" s="2">
        <f>Замеры!O342</f>
        <v>0</v>
      </c>
      <c r="T345" s="2" t="s">
        <v>73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22</v>
      </c>
      <c r="Z345" s="2">
        <f t="shared" ca="1" si="171"/>
        <v>42</v>
      </c>
      <c r="AA345" s="2">
        <f t="shared" ca="1" si="171"/>
        <v>44</v>
      </c>
      <c r="AB345" s="5">
        <f t="shared" ca="1" si="172"/>
        <v>458</v>
      </c>
      <c r="AC345" s="5">
        <f t="shared" ca="1" si="173"/>
        <v>502</v>
      </c>
      <c r="AD345" s="5">
        <f t="shared" ca="1" si="174"/>
        <v>583</v>
      </c>
      <c r="AE345" s="5">
        <f t="shared" ca="1" si="175"/>
        <v>548</v>
      </c>
      <c r="AF345" s="5">
        <f t="shared" ca="1" si="176"/>
        <v>538</v>
      </c>
      <c r="AG345" s="5">
        <f t="shared" ca="1" si="177"/>
        <v>504</v>
      </c>
      <c r="AH345" s="5">
        <f t="shared" ca="1" si="178"/>
        <v>581</v>
      </c>
      <c r="AI345" s="5">
        <f t="shared" ca="1" si="179"/>
        <v>462</v>
      </c>
      <c r="AJ345" s="5">
        <f t="shared" ca="1" si="180"/>
        <v>575</v>
      </c>
      <c r="AK345" s="5">
        <f t="shared" ca="1" si="181"/>
        <v>489</v>
      </c>
    </row>
    <row r="346" spans="1:37" x14ac:dyDescent="0.3">
      <c r="A346" s="35">
        <f>IF(Замеры!B343=0, " ", Замеры!B343)</f>
        <v>340</v>
      </c>
      <c r="B346" s="45" t="str">
        <f>Замеры!G343</f>
        <v xml:space="preserve">Группа от QF </v>
      </c>
      <c r="C346" s="45" t="str">
        <f>IF(Замеры!L343=0, " ", Замеры!L343)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Замеры!N343</f>
        <v>0</v>
      </c>
      <c r="S346" s="2">
        <f>Замеры!O343</f>
        <v>0</v>
      </c>
      <c r="T346" s="2" t="s">
        <v>73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24</v>
      </c>
      <c r="Z346" s="2">
        <f t="shared" ca="1" si="171"/>
        <v>38</v>
      </c>
      <c r="AA346" s="2">
        <f t="shared" ca="1" si="171"/>
        <v>24</v>
      </c>
      <c r="AB346" s="5">
        <f t="shared" ca="1" si="172"/>
        <v>270</v>
      </c>
      <c r="AC346" s="5">
        <f t="shared" ca="1" si="173"/>
        <v>289</v>
      </c>
      <c r="AD346" s="5">
        <f t="shared" ca="1" si="174"/>
        <v>386</v>
      </c>
      <c r="AE346" s="5">
        <f t="shared" ca="1" si="175"/>
        <v>281</v>
      </c>
      <c r="AF346" s="5">
        <f t="shared" ca="1" si="176"/>
        <v>253</v>
      </c>
      <c r="AG346" s="5">
        <f t="shared" ca="1" si="177"/>
        <v>248</v>
      </c>
      <c r="AH346" s="5">
        <f t="shared" ca="1" si="178"/>
        <v>364</v>
      </c>
      <c r="AI346" s="5">
        <f t="shared" ca="1" si="179"/>
        <v>351</v>
      </c>
      <c r="AJ346" s="5">
        <f t="shared" ca="1" si="180"/>
        <v>334</v>
      </c>
      <c r="AK346" s="5">
        <f t="shared" ca="1" si="181"/>
        <v>294</v>
      </c>
    </row>
    <row r="347" spans="1:37" x14ac:dyDescent="0.3">
      <c r="A347" s="35">
        <f>IF(Замеры!B344=0, " ", Замеры!B344)</f>
        <v>341</v>
      </c>
      <c r="B347" s="45" t="str">
        <f>Замеры!G344</f>
        <v xml:space="preserve">Группа от QF </v>
      </c>
      <c r="C347" s="45" t="str">
        <f>IF(Замеры!L344=0, " ", Замеры!L344)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Замеры!N344</f>
        <v>0</v>
      </c>
      <c r="S347" s="2">
        <f>Замеры!O344</f>
        <v>0</v>
      </c>
      <c r="T347" s="2" t="s">
        <v>73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48</v>
      </c>
      <c r="Z347" s="2">
        <f t="shared" ca="1" si="171"/>
        <v>48</v>
      </c>
      <c r="AA347" s="2">
        <f t="shared" ca="1" si="171"/>
        <v>42</v>
      </c>
      <c r="AB347" s="5">
        <f t="shared" ca="1" si="172"/>
        <v>458</v>
      </c>
      <c r="AC347" s="5">
        <f t="shared" ca="1" si="173"/>
        <v>437</v>
      </c>
      <c r="AD347" s="5">
        <f t="shared" ca="1" si="174"/>
        <v>545</v>
      </c>
      <c r="AE347" s="5">
        <f t="shared" ca="1" si="175"/>
        <v>449</v>
      </c>
      <c r="AF347" s="5">
        <f t="shared" ca="1" si="176"/>
        <v>510</v>
      </c>
      <c r="AG347" s="5">
        <f t="shared" ca="1" si="177"/>
        <v>570</v>
      </c>
      <c r="AH347" s="5">
        <f t="shared" ca="1" si="178"/>
        <v>536</v>
      </c>
      <c r="AI347" s="5">
        <f t="shared" ca="1" si="179"/>
        <v>519</v>
      </c>
      <c r="AJ347" s="5">
        <f t="shared" ca="1" si="180"/>
        <v>500</v>
      </c>
      <c r="AK347" s="5">
        <f t="shared" ca="1" si="181"/>
        <v>486</v>
      </c>
    </row>
    <row r="348" spans="1:37" x14ac:dyDescent="0.3">
      <c r="A348" s="35">
        <f>IF(Замеры!B345=0, " ", Замеры!B345)</f>
        <v>342</v>
      </c>
      <c r="B348" s="45" t="str">
        <f>Замеры!G345</f>
        <v xml:space="preserve">Группа от QF </v>
      </c>
      <c r="C348" s="45" t="str">
        <f>IF(Замеры!L345=0, " ", Замеры!L345)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Замеры!N345</f>
        <v>0</v>
      </c>
      <c r="S348" s="2">
        <f>Замеры!O345</f>
        <v>0</v>
      </c>
      <c r="T348" s="2" t="s">
        <v>73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35</v>
      </c>
      <c r="Z348" s="2">
        <f t="shared" ca="1" si="171"/>
        <v>34</v>
      </c>
      <c r="AA348" s="2">
        <f t="shared" ca="1" si="171"/>
        <v>35</v>
      </c>
      <c r="AB348" s="5">
        <f t="shared" ca="1" si="172"/>
        <v>441</v>
      </c>
      <c r="AC348" s="5">
        <f t="shared" ca="1" si="173"/>
        <v>410</v>
      </c>
      <c r="AD348" s="5">
        <f t="shared" ca="1" si="174"/>
        <v>385</v>
      </c>
      <c r="AE348" s="5">
        <f t="shared" ca="1" si="175"/>
        <v>433</v>
      </c>
      <c r="AF348" s="5">
        <f t="shared" ca="1" si="176"/>
        <v>444</v>
      </c>
      <c r="AG348" s="5">
        <f t="shared" ca="1" si="177"/>
        <v>457</v>
      </c>
      <c r="AH348" s="5">
        <f t="shared" ca="1" si="178"/>
        <v>478</v>
      </c>
      <c r="AI348" s="5">
        <f t="shared" ca="1" si="179"/>
        <v>408</v>
      </c>
      <c r="AJ348" s="5">
        <f t="shared" ca="1" si="180"/>
        <v>376</v>
      </c>
      <c r="AK348" s="5">
        <f t="shared" ca="1" si="181"/>
        <v>404</v>
      </c>
    </row>
    <row r="349" spans="1:37" x14ac:dyDescent="0.3">
      <c r="A349" s="35">
        <f>IF(Замеры!B346=0, " ", Замеры!B346)</f>
        <v>343</v>
      </c>
      <c r="B349" s="45" t="str">
        <f>Замеры!G346</f>
        <v xml:space="preserve">Группа от QF </v>
      </c>
      <c r="C349" s="45" t="str">
        <f>IF(Замеры!L346=0, " ", Замеры!L346)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Замеры!N346</f>
        <v>0</v>
      </c>
      <c r="S349" s="2">
        <f>Замеры!O346</f>
        <v>0</v>
      </c>
      <c r="T349" s="2" t="s">
        <v>73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38</v>
      </c>
      <c r="Z349" s="2">
        <f t="shared" ca="1" si="171"/>
        <v>27</v>
      </c>
      <c r="AA349" s="2">
        <f t="shared" ca="1" si="171"/>
        <v>28</v>
      </c>
      <c r="AB349" s="5">
        <f t="shared" ca="1" si="172"/>
        <v>390</v>
      </c>
      <c r="AC349" s="5">
        <f t="shared" ca="1" si="173"/>
        <v>406</v>
      </c>
      <c r="AD349" s="5">
        <f t="shared" ca="1" si="174"/>
        <v>309</v>
      </c>
      <c r="AE349" s="5">
        <f t="shared" ca="1" si="175"/>
        <v>321</v>
      </c>
      <c r="AF349" s="5">
        <f t="shared" ca="1" si="176"/>
        <v>326</v>
      </c>
      <c r="AG349" s="5">
        <f t="shared" ca="1" si="177"/>
        <v>428</v>
      </c>
      <c r="AH349" s="5">
        <f t="shared" ca="1" si="178"/>
        <v>358</v>
      </c>
      <c r="AI349" s="5">
        <f t="shared" ca="1" si="179"/>
        <v>345</v>
      </c>
      <c r="AJ349" s="5">
        <f t="shared" ca="1" si="180"/>
        <v>416</v>
      </c>
      <c r="AK349" s="5">
        <f t="shared" ca="1" si="181"/>
        <v>394</v>
      </c>
    </row>
    <row r="350" spans="1:37" x14ac:dyDescent="0.3">
      <c r="A350" s="35">
        <f>IF(Замеры!B347=0, " ", Замеры!B347)</f>
        <v>344</v>
      </c>
      <c r="B350" s="45" t="str">
        <f>Замеры!G347</f>
        <v xml:space="preserve">Группа от QF </v>
      </c>
      <c r="C350" s="45" t="str">
        <f>IF(Замеры!L347=0, " ", Замеры!L347)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Замеры!N347</f>
        <v>0</v>
      </c>
      <c r="S350" s="2">
        <f>Замеры!O347</f>
        <v>0</v>
      </c>
      <c r="T350" s="2" t="s">
        <v>73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49</v>
      </c>
      <c r="Z350" s="2">
        <f t="shared" ca="1" si="171"/>
        <v>37</v>
      </c>
      <c r="AA350" s="2">
        <f t="shared" ca="1" si="171"/>
        <v>40</v>
      </c>
      <c r="AB350" s="5">
        <f t="shared" ca="1" si="172"/>
        <v>406</v>
      </c>
      <c r="AC350" s="5">
        <f t="shared" ca="1" si="173"/>
        <v>513</v>
      </c>
      <c r="AD350" s="5">
        <f t="shared" ca="1" si="174"/>
        <v>520</v>
      </c>
      <c r="AE350" s="5">
        <f t="shared" ca="1" si="175"/>
        <v>457</v>
      </c>
      <c r="AF350" s="5">
        <f t="shared" ca="1" si="176"/>
        <v>441</v>
      </c>
      <c r="AG350" s="5">
        <f t="shared" ca="1" si="177"/>
        <v>550</v>
      </c>
      <c r="AH350" s="5">
        <f t="shared" ca="1" si="178"/>
        <v>509</v>
      </c>
      <c r="AI350" s="5">
        <f t="shared" ca="1" si="179"/>
        <v>435</v>
      </c>
      <c r="AJ350" s="5">
        <f t="shared" ca="1" si="180"/>
        <v>548</v>
      </c>
      <c r="AK350" s="5">
        <f t="shared" ca="1" si="181"/>
        <v>422</v>
      </c>
    </row>
    <row r="351" spans="1:37" x14ac:dyDescent="0.3">
      <c r="A351" s="35">
        <f>IF(Замеры!B348=0, " ", Замеры!B348)</f>
        <v>345</v>
      </c>
      <c r="B351" s="45" t="str">
        <f>Замеры!G348</f>
        <v xml:space="preserve">Группа от QF </v>
      </c>
      <c r="C351" s="45" t="str">
        <f>IF(Замеры!L348=0, " ", Замеры!L348)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Замеры!N348</f>
        <v>0</v>
      </c>
      <c r="S351" s="2">
        <f>Замеры!O348</f>
        <v>0</v>
      </c>
      <c r="T351" s="2" t="s">
        <v>73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35</v>
      </c>
      <c r="Z351" s="2">
        <f t="shared" ca="1" si="171"/>
        <v>33</v>
      </c>
      <c r="AA351" s="2">
        <f t="shared" ca="1" si="171"/>
        <v>28</v>
      </c>
      <c r="AB351" s="5">
        <f t="shared" ca="1" si="172"/>
        <v>313</v>
      </c>
      <c r="AC351" s="5">
        <f t="shared" ca="1" si="173"/>
        <v>389</v>
      </c>
      <c r="AD351" s="5">
        <f t="shared" ca="1" si="174"/>
        <v>301</v>
      </c>
      <c r="AE351" s="5">
        <f t="shared" ca="1" si="175"/>
        <v>365</v>
      </c>
      <c r="AF351" s="5">
        <f t="shared" ca="1" si="176"/>
        <v>326</v>
      </c>
      <c r="AG351" s="5">
        <f t="shared" ca="1" si="177"/>
        <v>299</v>
      </c>
      <c r="AH351" s="5">
        <f t="shared" ca="1" si="178"/>
        <v>389</v>
      </c>
      <c r="AI351" s="5">
        <f t="shared" ca="1" si="179"/>
        <v>399</v>
      </c>
      <c r="AJ351" s="5">
        <f t="shared" ca="1" si="180"/>
        <v>286</v>
      </c>
      <c r="AK351" s="5">
        <f t="shared" ca="1" si="181"/>
        <v>353</v>
      </c>
    </row>
    <row r="352" spans="1:37" x14ac:dyDescent="0.3">
      <c r="A352" s="35">
        <f>IF(Замеры!B349=0, " ", Замеры!B349)</f>
        <v>346</v>
      </c>
      <c r="B352" s="45" t="str">
        <f>Замеры!G349</f>
        <v xml:space="preserve">Группа от QF </v>
      </c>
      <c r="C352" s="45" t="str">
        <f>IF(Замеры!L349=0, " ", Замеры!L349)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Замеры!N349</f>
        <v>0</v>
      </c>
      <c r="S352" s="2">
        <f>Замеры!O349</f>
        <v>0</v>
      </c>
      <c r="T352" s="2" t="s">
        <v>73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38</v>
      </c>
      <c r="Z352" s="2">
        <f t="shared" ca="1" si="171"/>
        <v>45</v>
      </c>
      <c r="AA352" s="2">
        <f t="shared" ca="1" si="171"/>
        <v>43</v>
      </c>
      <c r="AB352" s="5">
        <f t="shared" ca="1" si="172"/>
        <v>496</v>
      </c>
      <c r="AC352" s="5">
        <f t="shared" ca="1" si="173"/>
        <v>445</v>
      </c>
      <c r="AD352" s="5">
        <f t="shared" ca="1" si="174"/>
        <v>450</v>
      </c>
      <c r="AE352" s="5">
        <f t="shared" ca="1" si="175"/>
        <v>485</v>
      </c>
      <c r="AF352" s="5">
        <f t="shared" ca="1" si="176"/>
        <v>469</v>
      </c>
      <c r="AG352" s="5">
        <f t="shared" ca="1" si="177"/>
        <v>493</v>
      </c>
      <c r="AH352" s="5">
        <f t="shared" ca="1" si="178"/>
        <v>472</v>
      </c>
      <c r="AI352" s="5">
        <f t="shared" ca="1" si="179"/>
        <v>468</v>
      </c>
      <c r="AJ352" s="5">
        <f t="shared" ca="1" si="180"/>
        <v>495</v>
      </c>
      <c r="AK352" s="5">
        <f t="shared" ca="1" si="181"/>
        <v>491</v>
      </c>
    </row>
    <row r="353" spans="1:37" x14ac:dyDescent="0.3">
      <c r="A353" s="35">
        <f>IF(Замеры!B350=0, " ", Замеры!B350)</f>
        <v>347</v>
      </c>
      <c r="B353" s="45" t="str">
        <f>Замеры!G350</f>
        <v xml:space="preserve">Группа от QF </v>
      </c>
      <c r="C353" s="45" t="str">
        <f>IF(Замеры!L350=0, " ", Замеры!L350)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Замеры!N350</f>
        <v>0</v>
      </c>
      <c r="S353" s="2">
        <f>Замеры!O350</f>
        <v>0</v>
      </c>
      <c r="T353" s="2" t="s">
        <v>73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47</v>
      </c>
      <c r="Z353" s="2">
        <f t="shared" ca="1" si="171"/>
        <v>30</v>
      </c>
      <c r="AA353" s="2">
        <f t="shared" ca="1" si="171"/>
        <v>33</v>
      </c>
      <c r="AB353" s="5">
        <f t="shared" ca="1" si="172"/>
        <v>419</v>
      </c>
      <c r="AC353" s="5">
        <f t="shared" ca="1" si="173"/>
        <v>468</v>
      </c>
      <c r="AD353" s="5">
        <f t="shared" ca="1" si="174"/>
        <v>420</v>
      </c>
      <c r="AE353" s="5">
        <f t="shared" ca="1" si="175"/>
        <v>383</v>
      </c>
      <c r="AF353" s="5">
        <f t="shared" ca="1" si="176"/>
        <v>398</v>
      </c>
      <c r="AG353" s="5">
        <f t="shared" ca="1" si="177"/>
        <v>461</v>
      </c>
      <c r="AH353" s="5">
        <f t="shared" ca="1" si="178"/>
        <v>434</v>
      </c>
      <c r="AI353" s="5">
        <f t="shared" ca="1" si="179"/>
        <v>461</v>
      </c>
      <c r="AJ353" s="5">
        <f t="shared" ca="1" si="180"/>
        <v>451</v>
      </c>
      <c r="AK353" s="5">
        <f t="shared" ca="1" si="181"/>
        <v>372</v>
      </c>
    </row>
    <row r="354" spans="1:37" x14ac:dyDescent="0.3">
      <c r="A354" s="35">
        <f>IF(Замеры!B351=0, " ", Замеры!B351)</f>
        <v>348</v>
      </c>
      <c r="B354" s="45" t="str">
        <f>Замеры!G351</f>
        <v xml:space="preserve">Группа от QF </v>
      </c>
      <c r="C354" s="45" t="str">
        <f>IF(Замеры!L351=0, " ", Замеры!L351)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Замеры!N351</f>
        <v>0</v>
      </c>
      <c r="S354" s="2">
        <f>Замеры!O351</f>
        <v>0</v>
      </c>
      <c r="T354" s="2" t="s">
        <v>73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32</v>
      </c>
      <c r="Z354" s="2">
        <f t="shared" ca="1" si="171"/>
        <v>24</v>
      </c>
      <c r="AA354" s="2">
        <f t="shared" ca="1" si="171"/>
        <v>48</v>
      </c>
      <c r="AB354" s="5">
        <f t="shared" ca="1" si="172"/>
        <v>538</v>
      </c>
      <c r="AC354" s="5">
        <f t="shared" ca="1" si="173"/>
        <v>522</v>
      </c>
      <c r="AD354" s="5">
        <f t="shared" ca="1" si="174"/>
        <v>564</v>
      </c>
      <c r="AE354" s="5">
        <f t="shared" ca="1" si="175"/>
        <v>493</v>
      </c>
      <c r="AF354" s="5">
        <f t="shared" ca="1" si="176"/>
        <v>524</v>
      </c>
      <c r="AG354" s="5">
        <f t="shared" ca="1" si="177"/>
        <v>603</v>
      </c>
      <c r="AH354" s="5">
        <f t="shared" ca="1" si="178"/>
        <v>613</v>
      </c>
      <c r="AI354" s="5">
        <f t="shared" ca="1" si="179"/>
        <v>589</v>
      </c>
      <c r="AJ354" s="5">
        <f t="shared" ca="1" si="180"/>
        <v>565</v>
      </c>
      <c r="AK354" s="5">
        <f t="shared" ca="1" si="181"/>
        <v>581</v>
      </c>
    </row>
    <row r="355" spans="1:37" x14ac:dyDescent="0.3">
      <c r="A355" s="35">
        <f>IF(Замеры!B352=0, " ", Замеры!B352)</f>
        <v>349</v>
      </c>
      <c r="B355" s="45" t="str">
        <f>Замеры!G352</f>
        <v xml:space="preserve">Группа от QF </v>
      </c>
      <c r="C355" s="45" t="str">
        <f>IF(Замеры!L352=0, " ", Замеры!L352)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Замеры!N352</f>
        <v>0</v>
      </c>
      <c r="S355" s="2">
        <f>Замеры!O352</f>
        <v>0</v>
      </c>
      <c r="T355" s="2" t="s">
        <v>73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38</v>
      </c>
      <c r="Z355" s="2">
        <f t="shared" ca="1" si="171"/>
        <v>42</v>
      </c>
      <c r="AA355" s="2">
        <f t="shared" ca="1" si="171"/>
        <v>44</v>
      </c>
      <c r="AB355" s="5">
        <f t="shared" ca="1" si="172"/>
        <v>589</v>
      </c>
      <c r="AC355" s="5">
        <f t="shared" ca="1" si="173"/>
        <v>457</v>
      </c>
      <c r="AD355" s="5">
        <f t="shared" ca="1" si="174"/>
        <v>529</v>
      </c>
      <c r="AE355" s="5">
        <f t="shared" ca="1" si="175"/>
        <v>551</v>
      </c>
      <c r="AF355" s="5">
        <f t="shared" ca="1" si="176"/>
        <v>464</v>
      </c>
      <c r="AG355" s="5">
        <f t="shared" ca="1" si="177"/>
        <v>527</v>
      </c>
      <c r="AH355" s="5">
        <f t="shared" ca="1" si="178"/>
        <v>538</v>
      </c>
      <c r="AI355" s="5">
        <f t="shared" ca="1" si="179"/>
        <v>568</v>
      </c>
      <c r="AJ355" s="5">
        <f t="shared" ca="1" si="180"/>
        <v>485</v>
      </c>
      <c r="AK355" s="5">
        <f t="shared" ca="1" si="181"/>
        <v>529</v>
      </c>
    </row>
    <row r="356" spans="1:37" x14ac:dyDescent="0.3">
      <c r="A356" s="35">
        <f>IF(Замеры!B353=0, " ", Замеры!B353)</f>
        <v>350</v>
      </c>
      <c r="B356" s="45" t="str">
        <f>Замеры!G353</f>
        <v xml:space="preserve">Группа от QF </v>
      </c>
      <c r="C356" s="45" t="str">
        <f>IF(Замеры!L353=0, " ", Замеры!L353)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Замеры!N353</f>
        <v>0</v>
      </c>
      <c r="S356" s="2">
        <f>Замеры!O353</f>
        <v>0</v>
      </c>
      <c r="T356" s="2" t="s">
        <v>73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35</v>
      </c>
      <c r="Z356" s="2">
        <f t="shared" ca="1" si="171"/>
        <v>39</v>
      </c>
      <c r="AA356" s="2">
        <f t="shared" ca="1" si="171"/>
        <v>50</v>
      </c>
      <c r="AB356" s="5">
        <f t="shared" ca="1" si="172"/>
        <v>638</v>
      </c>
      <c r="AC356" s="5">
        <f t="shared" ca="1" si="173"/>
        <v>616</v>
      </c>
      <c r="AD356" s="5">
        <f t="shared" ca="1" si="174"/>
        <v>588</v>
      </c>
      <c r="AE356" s="5">
        <f t="shared" ca="1" si="175"/>
        <v>522</v>
      </c>
      <c r="AF356" s="5">
        <f t="shared" ca="1" si="176"/>
        <v>588</v>
      </c>
      <c r="AG356" s="5">
        <f t="shared" ca="1" si="177"/>
        <v>645</v>
      </c>
      <c r="AH356" s="5">
        <f t="shared" ca="1" si="178"/>
        <v>557</v>
      </c>
      <c r="AI356" s="5">
        <f t="shared" ca="1" si="179"/>
        <v>515</v>
      </c>
      <c r="AJ356" s="5">
        <f t="shared" ca="1" si="180"/>
        <v>552</v>
      </c>
      <c r="AK356" s="5">
        <f t="shared" ca="1" si="181"/>
        <v>638</v>
      </c>
    </row>
    <row r="357" spans="1:37" x14ac:dyDescent="0.3">
      <c r="A357" s="35">
        <f>IF(Замеры!B354=0, " ", Замеры!B354)</f>
        <v>351</v>
      </c>
      <c r="B357" s="45" t="str">
        <f>Замеры!G354</f>
        <v xml:space="preserve">Группа от QF </v>
      </c>
      <c r="C357" s="45" t="str">
        <f>IF(Замеры!L354=0, " ", Замеры!L354)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Замеры!N354</f>
        <v>0</v>
      </c>
      <c r="S357" s="2">
        <f>Замеры!O354</f>
        <v>0</v>
      </c>
      <c r="T357" s="2" t="s">
        <v>73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28</v>
      </c>
      <c r="Z357" s="2">
        <f t="shared" ca="1" si="171"/>
        <v>48</v>
      </c>
      <c r="AA357" s="2">
        <f t="shared" ca="1" si="171"/>
        <v>31</v>
      </c>
      <c r="AB357" s="5">
        <f t="shared" ca="1" si="172"/>
        <v>447</v>
      </c>
      <c r="AC357" s="5">
        <f t="shared" ca="1" si="173"/>
        <v>395</v>
      </c>
      <c r="AD357" s="5">
        <f t="shared" ca="1" si="174"/>
        <v>389</v>
      </c>
      <c r="AE357" s="5">
        <f t="shared" ca="1" si="175"/>
        <v>371</v>
      </c>
      <c r="AF357" s="5">
        <f t="shared" ca="1" si="176"/>
        <v>322</v>
      </c>
      <c r="AG357" s="5">
        <f t="shared" ca="1" si="177"/>
        <v>421</v>
      </c>
      <c r="AH357" s="5">
        <f t="shared" ca="1" si="178"/>
        <v>398</v>
      </c>
      <c r="AI357" s="5">
        <f t="shared" ca="1" si="179"/>
        <v>390</v>
      </c>
      <c r="AJ357" s="5">
        <f t="shared" ca="1" si="180"/>
        <v>341</v>
      </c>
      <c r="AK357" s="5">
        <f t="shared" ca="1" si="181"/>
        <v>316</v>
      </c>
    </row>
    <row r="358" spans="1:37" x14ac:dyDescent="0.3">
      <c r="A358" s="35">
        <f>IF(Замеры!B355=0, " ", Замеры!B355)</f>
        <v>352</v>
      </c>
      <c r="B358" s="45" t="str">
        <f>Замеры!G355</f>
        <v xml:space="preserve">Группа от QF </v>
      </c>
      <c r="C358" s="45" t="str">
        <f>IF(Замеры!L355=0, " ", Замеры!L355)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Замеры!N355</f>
        <v>0</v>
      </c>
      <c r="S358" s="2">
        <f>Замеры!O355</f>
        <v>0</v>
      </c>
      <c r="T358" s="2" t="s">
        <v>73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24</v>
      </c>
      <c r="Z358" s="2">
        <f t="shared" ca="1" si="171"/>
        <v>30</v>
      </c>
      <c r="AA358" s="2">
        <f t="shared" ca="1" si="171"/>
        <v>42</v>
      </c>
      <c r="AB358" s="5">
        <f t="shared" ca="1" si="172"/>
        <v>455</v>
      </c>
      <c r="AC358" s="5">
        <f t="shared" ca="1" si="173"/>
        <v>526</v>
      </c>
      <c r="AD358" s="5">
        <f t="shared" ca="1" si="174"/>
        <v>497</v>
      </c>
      <c r="AE358" s="5">
        <f t="shared" ca="1" si="175"/>
        <v>463</v>
      </c>
      <c r="AF358" s="5">
        <f t="shared" ca="1" si="176"/>
        <v>537</v>
      </c>
      <c r="AG358" s="5">
        <f t="shared" ca="1" si="177"/>
        <v>541</v>
      </c>
      <c r="AH358" s="5">
        <f t="shared" ca="1" si="178"/>
        <v>553</v>
      </c>
      <c r="AI358" s="5">
        <f t="shared" ca="1" si="179"/>
        <v>433</v>
      </c>
      <c r="AJ358" s="5">
        <f t="shared" ca="1" si="180"/>
        <v>520</v>
      </c>
      <c r="AK358" s="5">
        <f t="shared" ca="1" si="181"/>
        <v>445</v>
      </c>
    </row>
    <row r="359" spans="1:37" x14ac:dyDescent="0.3">
      <c r="A359" s="35">
        <f>IF(Замеры!B356=0, " ", Замеры!B356)</f>
        <v>353</v>
      </c>
      <c r="B359" s="45" t="str">
        <f>Замеры!G356</f>
        <v xml:space="preserve">Группа от QF </v>
      </c>
      <c r="C359" s="45" t="str">
        <f>IF(Замеры!L356=0, " ", Замеры!L356)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Замеры!N356</f>
        <v>0</v>
      </c>
      <c r="S359" s="2">
        <f>Замеры!O356</f>
        <v>0</v>
      </c>
      <c r="T359" s="2" t="s">
        <v>73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30</v>
      </c>
      <c r="Z359" s="2">
        <f t="shared" ca="1" si="171"/>
        <v>47</v>
      </c>
      <c r="AA359" s="2">
        <f t="shared" ca="1" si="171"/>
        <v>31</v>
      </c>
      <c r="AB359" s="5">
        <f t="shared" ca="1" si="172"/>
        <v>420</v>
      </c>
      <c r="AC359" s="5">
        <f t="shared" ca="1" si="173"/>
        <v>458</v>
      </c>
      <c r="AD359" s="5">
        <f t="shared" ca="1" si="174"/>
        <v>367</v>
      </c>
      <c r="AE359" s="5">
        <f t="shared" ca="1" si="175"/>
        <v>365</v>
      </c>
      <c r="AF359" s="5">
        <f t="shared" ca="1" si="176"/>
        <v>439</v>
      </c>
      <c r="AG359" s="5">
        <f t="shared" ca="1" si="177"/>
        <v>348</v>
      </c>
      <c r="AH359" s="5">
        <f t="shared" ca="1" si="178"/>
        <v>379</v>
      </c>
      <c r="AI359" s="5">
        <f t="shared" ca="1" si="179"/>
        <v>442</v>
      </c>
      <c r="AJ359" s="5">
        <f t="shared" ca="1" si="180"/>
        <v>419</v>
      </c>
      <c r="AK359" s="5">
        <f t="shared" ca="1" si="181"/>
        <v>323</v>
      </c>
    </row>
    <row r="360" spans="1:37" x14ac:dyDescent="0.3">
      <c r="A360" s="35">
        <f>IF(Замеры!B357=0, " ", Замеры!B357)</f>
        <v>354</v>
      </c>
      <c r="B360" s="45" t="str">
        <f>Замеры!G357</f>
        <v xml:space="preserve">Группа от QF </v>
      </c>
      <c r="C360" s="45" t="str">
        <f>IF(Замеры!L357=0, " ", Замеры!L357)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Замеры!N357</f>
        <v>0</v>
      </c>
      <c r="S360" s="2">
        <f>Замеры!O357</f>
        <v>0</v>
      </c>
      <c r="T360" s="2" t="s">
        <v>73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26</v>
      </c>
      <c r="Z360" s="2">
        <f t="shared" ca="1" si="171"/>
        <v>38</v>
      </c>
      <c r="AA360" s="2">
        <f t="shared" ca="1" si="171"/>
        <v>38</v>
      </c>
      <c r="AB360" s="5">
        <f t="shared" ca="1" si="172"/>
        <v>391</v>
      </c>
      <c r="AC360" s="5">
        <f t="shared" ca="1" si="173"/>
        <v>508</v>
      </c>
      <c r="AD360" s="5">
        <f t="shared" ca="1" si="174"/>
        <v>439</v>
      </c>
      <c r="AE360" s="5">
        <f t="shared" ca="1" si="175"/>
        <v>456</v>
      </c>
      <c r="AF360" s="5">
        <f t="shared" ca="1" si="176"/>
        <v>518</v>
      </c>
      <c r="AG360" s="5">
        <f t="shared" ca="1" si="177"/>
        <v>507</v>
      </c>
      <c r="AH360" s="5">
        <f t="shared" ca="1" si="178"/>
        <v>488</v>
      </c>
      <c r="AI360" s="5">
        <f t="shared" ca="1" si="179"/>
        <v>517</v>
      </c>
      <c r="AJ360" s="5">
        <f t="shared" ca="1" si="180"/>
        <v>484</v>
      </c>
      <c r="AK360" s="5">
        <f t="shared" ca="1" si="181"/>
        <v>474</v>
      </c>
    </row>
    <row r="361" spans="1:37" x14ac:dyDescent="0.3">
      <c r="A361" s="35">
        <f>IF(Замеры!B358=0, " ", Замеры!B358)</f>
        <v>355</v>
      </c>
      <c r="B361" s="45" t="str">
        <f>Замеры!G358</f>
        <v xml:space="preserve">Группа от QF </v>
      </c>
      <c r="C361" s="45" t="str">
        <f>IF(Замеры!L358=0, " ", Замеры!L358)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Замеры!N358</f>
        <v>0</v>
      </c>
      <c r="S361" s="2">
        <f>Замеры!O358</f>
        <v>0</v>
      </c>
      <c r="T361" s="2" t="s">
        <v>73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31</v>
      </c>
      <c r="Z361" s="2">
        <f t="shared" ca="1" si="171"/>
        <v>39</v>
      </c>
      <c r="AA361" s="2">
        <f t="shared" ca="1" si="171"/>
        <v>45</v>
      </c>
      <c r="AB361" s="5">
        <f t="shared" ca="1" si="172"/>
        <v>529</v>
      </c>
      <c r="AC361" s="5">
        <f t="shared" ca="1" si="173"/>
        <v>595</v>
      </c>
      <c r="AD361" s="5">
        <f t="shared" ca="1" si="174"/>
        <v>569</v>
      </c>
      <c r="AE361" s="5">
        <f t="shared" ca="1" si="175"/>
        <v>561</v>
      </c>
      <c r="AF361" s="5">
        <f t="shared" ca="1" si="176"/>
        <v>567</v>
      </c>
      <c r="AG361" s="5">
        <f t="shared" ca="1" si="177"/>
        <v>474</v>
      </c>
      <c r="AH361" s="5">
        <f t="shared" ca="1" si="178"/>
        <v>515</v>
      </c>
      <c r="AI361" s="5">
        <f t="shared" ca="1" si="179"/>
        <v>521</v>
      </c>
      <c r="AJ361" s="5">
        <f t="shared" ca="1" si="180"/>
        <v>499</v>
      </c>
      <c r="AK361" s="5">
        <f t="shared" ca="1" si="181"/>
        <v>589</v>
      </c>
    </row>
    <row r="362" spans="1:37" x14ac:dyDescent="0.3">
      <c r="A362" s="35">
        <f>IF(Замеры!B359=0, " ", Замеры!B359)</f>
        <v>356</v>
      </c>
      <c r="B362" s="45" t="str">
        <f>Замеры!G359</f>
        <v xml:space="preserve">Группа от QF </v>
      </c>
      <c r="C362" s="45" t="str">
        <f>IF(Замеры!L359=0, " ", Замеры!L359)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Замеры!N359</f>
        <v>0</v>
      </c>
      <c r="S362" s="2">
        <f>Замеры!O359</f>
        <v>0</v>
      </c>
      <c r="T362" s="2" t="s">
        <v>73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30</v>
      </c>
      <c r="Z362" s="2">
        <f t="shared" ca="1" si="171"/>
        <v>42</v>
      </c>
      <c r="AA362" s="2">
        <f t="shared" ca="1" si="171"/>
        <v>46</v>
      </c>
      <c r="AB362" s="5">
        <f t="shared" ca="1" si="172"/>
        <v>590</v>
      </c>
      <c r="AC362" s="5">
        <f t="shared" ca="1" si="173"/>
        <v>590</v>
      </c>
      <c r="AD362" s="5">
        <f t="shared" ca="1" si="174"/>
        <v>491</v>
      </c>
      <c r="AE362" s="5">
        <f t="shared" ca="1" si="175"/>
        <v>559</v>
      </c>
      <c r="AF362" s="5">
        <f t="shared" ca="1" si="176"/>
        <v>504</v>
      </c>
      <c r="AG362" s="5">
        <f t="shared" ca="1" si="177"/>
        <v>547</v>
      </c>
      <c r="AH362" s="5">
        <f t="shared" ca="1" si="178"/>
        <v>547</v>
      </c>
      <c r="AI362" s="5">
        <f t="shared" ca="1" si="179"/>
        <v>529</v>
      </c>
      <c r="AJ362" s="5">
        <f t="shared" ca="1" si="180"/>
        <v>519</v>
      </c>
      <c r="AK362" s="5">
        <f t="shared" ca="1" si="181"/>
        <v>592</v>
      </c>
    </row>
    <row r="363" spans="1:37" x14ac:dyDescent="0.3">
      <c r="A363" s="35">
        <f>IF(Замеры!B360=0, " ", Замеры!B360)</f>
        <v>357</v>
      </c>
      <c r="B363" s="45" t="str">
        <f>Замеры!G360</f>
        <v xml:space="preserve">Группа от QF </v>
      </c>
      <c r="C363" s="45" t="str">
        <f>IF(Замеры!L360=0, " ", Замеры!L360)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Замеры!N360</f>
        <v>0</v>
      </c>
      <c r="S363" s="2">
        <f>Замеры!O360</f>
        <v>0</v>
      </c>
      <c r="T363" s="2" t="s">
        <v>73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29</v>
      </c>
      <c r="Z363" s="2">
        <f t="shared" ca="1" si="171"/>
        <v>39</v>
      </c>
      <c r="AA363" s="2">
        <f t="shared" ca="1" si="171"/>
        <v>30</v>
      </c>
      <c r="AB363" s="5">
        <f t="shared" ca="1" si="172"/>
        <v>405</v>
      </c>
      <c r="AC363" s="5">
        <f t="shared" ca="1" si="173"/>
        <v>372</v>
      </c>
      <c r="AD363" s="5">
        <f t="shared" ca="1" si="174"/>
        <v>334</v>
      </c>
      <c r="AE363" s="5">
        <f t="shared" ca="1" si="175"/>
        <v>380</v>
      </c>
      <c r="AF363" s="5">
        <f t="shared" ca="1" si="176"/>
        <v>308</v>
      </c>
      <c r="AG363" s="5">
        <f t="shared" ca="1" si="177"/>
        <v>348</v>
      </c>
      <c r="AH363" s="5">
        <f t="shared" ca="1" si="178"/>
        <v>364</v>
      </c>
      <c r="AI363" s="5">
        <f t="shared" ca="1" si="179"/>
        <v>429</v>
      </c>
      <c r="AJ363" s="5">
        <f t="shared" ca="1" si="180"/>
        <v>366</v>
      </c>
      <c r="AK363" s="5">
        <f t="shared" ca="1" si="181"/>
        <v>427</v>
      </c>
    </row>
    <row r="364" spans="1:37" x14ac:dyDescent="0.3">
      <c r="A364" s="35">
        <f>IF(Замеры!B361=0, " ", Замеры!B361)</f>
        <v>358</v>
      </c>
      <c r="B364" s="45" t="str">
        <f>Замеры!G361</f>
        <v xml:space="preserve">Группа от QF </v>
      </c>
      <c r="C364" s="45" t="str">
        <f>IF(Замеры!L361=0, " ", Замеры!L361)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Замеры!N361</f>
        <v>0</v>
      </c>
      <c r="S364" s="2">
        <f>Замеры!O361</f>
        <v>0</v>
      </c>
      <c r="T364" s="2" t="s">
        <v>73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30</v>
      </c>
      <c r="Z364" s="2">
        <f t="shared" ca="1" si="171"/>
        <v>30</v>
      </c>
      <c r="AA364" s="2">
        <f t="shared" ca="1" si="171"/>
        <v>29</v>
      </c>
      <c r="AB364" s="5">
        <f t="shared" ca="1" si="172"/>
        <v>394</v>
      </c>
      <c r="AC364" s="5">
        <f t="shared" ca="1" si="173"/>
        <v>397</v>
      </c>
      <c r="AD364" s="5">
        <f t="shared" ca="1" si="174"/>
        <v>403</v>
      </c>
      <c r="AE364" s="5">
        <f t="shared" ca="1" si="175"/>
        <v>392</v>
      </c>
      <c r="AF364" s="5">
        <f t="shared" ca="1" si="176"/>
        <v>409</v>
      </c>
      <c r="AG364" s="5">
        <f t="shared" ca="1" si="177"/>
        <v>306</v>
      </c>
      <c r="AH364" s="5">
        <f t="shared" ca="1" si="178"/>
        <v>337</v>
      </c>
      <c r="AI364" s="5">
        <f t="shared" ca="1" si="179"/>
        <v>391</v>
      </c>
      <c r="AJ364" s="5">
        <f t="shared" ca="1" si="180"/>
        <v>430</v>
      </c>
      <c r="AK364" s="5">
        <f t="shared" ca="1" si="181"/>
        <v>311</v>
      </c>
    </row>
    <row r="365" spans="1:37" x14ac:dyDescent="0.3">
      <c r="A365" s="35">
        <f>IF(Замеры!B362=0, " ", Замеры!B362)</f>
        <v>359</v>
      </c>
      <c r="B365" s="45" t="str">
        <f>Замеры!G362</f>
        <v xml:space="preserve">Группа от QF </v>
      </c>
      <c r="C365" s="45" t="str">
        <f>IF(Замеры!L362=0, " ", Замеры!L362)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Замеры!N362</f>
        <v>0</v>
      </c>
      <c r="S365" s="2">
        <f>Замеры!O362</f>
        <v>0</v>
      </c>
      <c r="T365" s="2" t="s">
        <v>73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41</v>
      </c>
      <c r="Z365" s="2">
        <f t="shared" ca="1" si="171"/>
        <v>20</v>
      </c>
      <c r="AA365" s="2">
        <f t="shared" ca="1" si="171"/>
        <v>46</v>
      </c>
      <c r="AB365" s="5">
        <f t="shared" ca="1" si="172"/>
        <v>520</v>
      </c>
      <c r="AC365" s="5">
        <f t="shared" ca="1" si="173"/>
        <v>504</v>
      </c>
      <c r="AD365" s="5">
        <f t="shared" ca="1" si="174"/>
        <v>520</v>
      </c>
      <c r="AE365" s="5">
        <f t="shared" ca="1" si="175"/>
        <v>538</v>
      </c>
      <c r="AF365" s="5">
        <f t="shared" ca="1" si="176"/>
        <v>503</v>
      </c>
      <c r="AG365" s="5">
        <f t="shared" ca="1" si="177"/>
        <v>600</v>
      </c>
      <c r="AH365" s="5">
        <f t="shared" ca="1" si="178"/>
        <v>544</v>
      </c>
      <c r="AI365" s="5">
        <f t="shared" ca="1" si="179"/>
        <v>546</v>
      </c>
      <c r="AJ365" s="5">
        <f t="shared" ca="1" si="180"/>
        <v>496</v>
      </c>
      <c r="AK365" s="5">
        <f t="shared" ca="1" si="181"/>
        <v>470</v>
      </c>
    </row>
    <row r="366" spans="1:37" x14ac:dyDescent="0.3">
      <c r="A366" s="35">
        <f>IF(Замеры!B363=0, " ", Замеры!B363)</f>
        <v>360</v>
      </c>
      <c r="B366" s="45" t="str">
        <f>Замеры!G363</f>
        <v xml:space="preserve">Группа от QF </v>
      </c>
      <c r="C366" s="45" t="str">
        <f>IF(Замеры!L363=0, " ", Замеры!L363)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Замеры!N363</f>
        <v>0</v>
      </c>
      <c r="S366" s="2">
        <f>Замеры!O363</f>
        <v>0</v>
      </c>
      <c r="T366" s="2" t="s">
        <v>73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44</v>
      </c>
      <c r="Z366" s="2">
        <f t="shared" ca="1" si="171"/>
        <v>36</v>
      </c>
      <c r="AA366" s="2">
        <f t="shared" ca="1" si="171"/>
        <v>50</v>
      </c>
      <c r="AB366" s="5">
        <f t="shared" ca="1" si="172"/>
        <v>528</v>
      </c>
      <c r="AC366" s="5">
        <f t="shared" ca="1" si="173"/>
        <v>519</v>
      </c>
      <c r="AD366" s="5">
        <f t="shared" ca="1" si="174"/>
        <v>605</v>
      </c>
      <c r="AE366" s="5">
        <f t="shared" ca="1" si="175"/>
        <v>600</v>
      </c>
      <c r="AF366" s="5">
        <f t="shared" ca="1" si="176"/>
        <v>594</v>
      </c>
      <c r="AG366" s="5">
        <f t="shared" ca="1" si="177"/>
        <v>637</v>
      </c>
      <c r="AH366" s="5">
        <f t="shared" ca="1" si="178"/>
        <v>580</v>
      </c>
      <c r="AI366" s="5">
        <f t="shared" ca="1" si="179"/>
        <v>610</v>
      </c>
      <c r="AJ366" s="5">
        <f t="shared" ca="1" si="180"/>
        <v>563</v>
      </c>
      <c r="AK366" s="5">
        <f t="shared" ca="1" si="181"/>
        <v>640</v>
      </c>
    </row>
    <row r="367" spans="1:37" x14ac:dyDescent="0.3">
      <c r="A367" s="35">
        <f>IF(Замеры!B364=0, " ", Замеры!B364)</f>
        <v>361</v>
      </c>
      <c r="B367" s="45" t="str">
        <f>Замеры!G364</f>
        <v xml:space="preserve">Группа от QF </v>
      </c>
      <c r="C367" s="45" t="str">
        <f>IF(Замеры!L364=0, " ", Замеры!L364)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Замеры!N364</f>
        <v>0</v>
      </c>
      <c r="S367" s="2">
        <f>Замеры!O364</f>
        <v>0</v>
      </c>
      <c r="T367" s="2" t="s">
        <v>73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30</v>
      </c>
      <c r="Z367" s="2">
        <f t="shared" ca="1" si="171"/>
        <v>28</v>
      </c>
      <c r="AA367" s="2">
        <f t="shared" ca="1" si="171"/>
        <v>27</v>
      </c>
      <c r="AB367" s="5">
        <f t="shared" ca="1" si="172"/>
        <v>355</v>
      </c>
      <c r="AC367" s="5">
        <f t="shared" ca="1" si="173"/>
        <v>364</v>
      </c>
      <c r="AD367" s="5">
        <f t="shared" ca="1" si="174"/>
        <v>307</v>
      </c>
      <c r="AE367" s="5">
        <f t="shared" ca="1" si="175"/>
        <v>387</v>
      </c>
      <c r="AF367" s="5">
        <f t="shared" ca="1" si="176"/>
        <v>337</v>
      </c>
      <c r="AG367" s="5">
        <f t="shared" ca="1" si="177"/>
        <v>397</v>
      </c>
      <c r="AH367" s="5">
        <f t="shared" ca="1" si="178"/>
        <v>306</v>
      </c>
      <c r="AI367" s="5">
        <f t="shared" ca="1" si="179"/>
        <v>308</v>
      </c>
      <c r="AJ367" s="5">
        <f t="shared" ca="1" si="180"/>
        <v>413</v>
      </c>
      <c r="AK367" s="5">
        <f t="shared" ca="1" si="181"/>
        <v>312</v>
      </c>
    </row>
    <row r="368" spans="1:37" x14ac:dyDescent="0.3">
      <c r="A368" s="35">
        <f>IF(Замеры!B365=0, " ", Замеры!B365)</f>
        <v>362</v>
      </c>
      <c r="B368" s="45" t="str">
        <f>Замеры!G365</f>
        <v xml:space="preserve">Группа от QF </v>
      </c>
      <c r="C368" s="45" t="str">
        <f>IF(Замеры!L365=0, " ", Замеры!L365)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Замеры!N365</f>
        <v>0</v>
      </c>
      <c r="S368" s="2">
        <f>Замеры!O365</f>
        <v>0</v>
      </c>
      <c r="T368" s="2" t="s">
        <v>73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45</v>
      </c>
      <c r="Z368" s="2">
        <f t="shared" ca="1" si="171"/>
        <v>23</v>
      </c>
      <c r="AA368" s="2">
        <f t="shared" ca="1" si="171"/>
        <v>27</v>
      </c>
      <c r="AB368" s="5">
        <f t="shared" ca="1" si="172"/>
        <v>399</v>
      </c>
      <c r="AC368" s="5">
        <f t="shared" ca="1" si="173"/>
        <v>292</v>
      </c>
      <c r="AD368" s="5">
        <f t="shared" ca="1" si="174"/>
        <v>328</v>
      </c>
      <c r="AE368" s="5">
        <f t="shared" ca="1" si="175"/>
        <v>343</v>
      </c>
      <c r="AF368" s="5">
        <f t="shared" ca="1" si="176"/>
        <v>293</v>
      </c>
      <c r="AG368" s="5">
        <f t="shared" ca="1" si="177"/>
        <v>299</v>
      </c>
      <c r="AH368" s="5">
        <f t="shared" ca="1" si="178"/>
        <v>293</v>
      </c>
      <c r="AI368" s="5">
        <f t="shared" ca="1" si="179"/>
        <v>322</v>
      </c>
      <c r="AJ368" s="5">
        <f t="shared" ca="1" si="180"/>
        <v>384</v>
      </c>
      <c r="AK368" s="5">
        <f t="shared" ca="1" si="181"/>
        <v>311</v>
      </c>
    </row>
    <row r="369" spans="1:37" x14ac:dyDescent="0.3">
      <c r="A369" s="35">
        <f>IF(Замеры!B366=0, " ", Замеры!B366)</f>
        <v>363</v>
      </c>
      <c r="B369" s="45" t="str">
        <f>Замеры!G366</f>
        <v xml:space="preserve">Группа от QF </v>
      </c>
      <c r="C369" s="45" t="str">
        <f>IF(Замеры!L366=0, " ", Замеры!L366)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Замеры!N366</f>
        <v>0</v>
      </c>
      <c r="S369" s="2">
        <f>Замеры!O366</f>
        <v>0</v>
      </c>
      <c r="T369" s="2" t="s">
        <v>73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32</v>
      </c>
      <c r="Z369" s="2">
        <f t="shared" ca="1" si="171"/>
        <v>20</v>
      </c>
      <c r="AA369" s="2">
        <f t="shared" ca="1" si="171"/>
        <v>46</v>
      </c>
      <c r="AB369" s="5">
        <f t="shared" ca="1" si="172"/>
        <v>602</v>
      </c>
      <c r="AC369" s="5">
        <f t="shared" ca="1" si="173"/>
        <v>490</v>
      </c>
      <c r="AD369" s="5">
        <f t="shared" ca="1" si="174"/>
        <v>493</v>
      </c>
      <c r="AE369" s="5">
        <f t="shared" ca="1" si="175"/>
        <v>597</v>
      </c>
      <c r="AF369" s="5">
        <f t="shared" ca="1" si="176"/>
        <v>488</v>
      </c>
      <c r="AG369" s="5">
        <f t="shared" ca="1" si="177"/>
        <v>567</v>
      </c>
      <c r="AH369" s="5">
        <f t="shared" ca="1" si="178"/>
        <v>493</v>
      </c>
      <c r="AI369" s="5">
        <f t="shared" ca="1" si="179"/>
        <v>604</v>
      </c>
      <c r="AJ369" s="5">
        <f t="shared" ca="1" si="180"/>
        <v>557</v>
      </c>
      <c r="AK369" s="5">
        <f t="shared" ca="1" si="181"/>
        <v>560</v>
      </c>
    </row>
    <row r="370" spans="1:37" x14ac:dyDescent="0.3">
      <c r="A370" s="35">
        <f>IF(Замеры!B367=0, " ", Замеры!B367)</f>
        <v>364</v>
      </c>
      <c r="B370" s="45" t="str">
        <f>Замеры!G367</f>
        <v xml:space="preserve">Группа от QF </v>
      </c>
      <c r="C370" s="45" t="str">
        <f>IF(Замеры!L367=0, " ", Замеры!L367)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Замеры!N367</f>
        <v>0</v>
      </c>
      <c r="S370" s="2">
        <f>Замеры!O367</f>
        <v>0</v>
      </c>
      <c r="T370" s="2" t="s">
        <v>73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32</v>
      </c>
      <c r="Z370" s="2">
        <f t="shared" ca="1" si="171"/>
        <v>23</v>
      </c>
      <c r="AA370" s="2">
        <f t="shared" ca="1" si="171"/>
        <v>31</v>
      </c>
      <c r="AB370" s="5">
        <f t="shared" ca="1" si="172"/>
        <v>403</v>
      </c>
      <c r="AC370" s="5">
        <f t="shared" ca="1" si="173"/>
        <v>416</v>
      </c>
      <c r="AD370" s="5">
        <f t="shared" ca="1" si="174"/>
        <v>423</v>
      </c>
      <c r="AE370" s="5">
        <f t="shared" ca="1" si="175"/>
        <v>394</v>
      </c>
      <c r="AF370" s="5">
        <f t="shared" ca="1" si="176"/>
        <v>380</v>
      </c>
      <c r="AG370" s="5">
        <f t="shared" ca="1" si="177"/>
        <v>370</v>
      </c>
      <c r="AH370" s="5">
        <f t="shared" ca="1" si="178"/>
        <v>336</v>
      </c>
      <c r="AI370" s="5">
        <f t="shared" ca="1" si="179"/>
        <v>438</v>
      </c>
      <c r="AJ370" s="5">
        <f t="shared" ca="1" si="180"/>
        <v>402</v>
      </c>
      <c r="AK370" s="5">
        <f t="shared" ca="1" si="181"/>
        <v>416</v>
      </c>
    </row>
    <row r="371" spans="1:37" x14ac:dyDescent="0.3">
      <c r="A371" s="35">
        <f>IF(Замеры!B368=0, " ", Замеры!B368)</f>
        <v>365</v>
      </c>
      <c r="B371" s="45" t="str">
        <f>Замеры!G368</f>
        <v xml:space="preserve">Группа от QF </v>
      </c>
      <c r="C371" s="45" t="str">
        <f>IF(Замеры!L368=0, " ", Замеры!L368)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Замеры!N368</f>
        <v>0</v>
      </c>
      <c r="S371" s="2">
        <f>Замеры!O368</f>
        <v>0</v>
      </c>
      <c r="T371" s="2" t="s">
        <v>73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21</v>
      </c>
      <c r="Z371" s="2">
        <f t="shared" ca="1" si="171"/>
        <v>42</v>
      </c>
      <c r="AA371" s="2">
        <f t="shared" ca="1" si="171"/>
        <v>50</v>
      </c>
      <c r="AB371" s="5">
        <f t="shared" ca="1" si="172"/>
        <v>616</v>
      </c>
      <c r="AC371" s="5">
        <f t="shared" ca="1" si="173"/>
        <v>644</v>
      </c>
      <c r="AD371" s="5">
        <f t="shared" ca="1" si="174"/>
        <v>529</v>
      </c>
      <c r="AE371" s="5">
        <f t="shared" ca="1" si="175"/>
        <v>618</v>
      </c>
      <c r="AF371" s="5">
        <f t="shared" ca="1" si="176"/>
        <v>556</v>
      </c>
      <c r="AG371" s="5">
        <f t="shared" ca="1" si="177"/>
        <v>551</v>
      </c>
      <c r="AH371" s="5">
        <f t="shared" ca="1" si="178"/>
        <v>547</v>
      </c>
      <c r="AI371" s="5">
        <f t="shared" ca="1" si="179"/>
        <v>552</v>
      </c>
      <c r="AJ371" s="5">
        <f t="shared" ca="1" si="180"/>
        <v>558</v>
      </c>
      <c r="AK371" s="5">
        <f t="shared" ca="1" si="181"/>
        <v>637</v>
      </c>
    </row>
    <row r="372" spans="1:37" x14ac:dyDescent="0.3">
      <c r="A372" s="35">
        <f>IF(Замеры!B369=0, " ", Замеры!B369)</f>
        <v>366</v>
      </c>
      <c r="B372" s="45" t="str">
        <f>Замеры!G369</f>
        <v xml:space="preserve">Группа от QF </v>
      </c>
      <c r="C372" s="45" t="str">
        <f>IF(Замеры!L369=0, " ", Замеры!L369)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Замеры!N369</f>
        <v>0</v>
      </c>
      <c r="S372" s="2">
        <f>Замеры!O369</f>
        <v>0</v>
      </c>
      <c r="T372" s="2" t="s">
        <v>73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20</v>
      </c>
      <c r="Z372" s="2">
        <f t="shared" ca="1" si="171"/>
        <v>43</v>
      </c>
      <c r="AA372" s="2">
        <f t="shared" ca="1" si="171"/>
        <v>39</v>
      </c>
      <c r="AB372" s="5">
        <f t="shared" ca="1" si="172"/>
        <v>538</v>
      </c>
      <c r="AC372" s="5">
        <f t="shared" ca="1" si="173"/>
        <v>424</v>
      </c>
      <c r="AD372" s="5">
        <f t="shared" ca="1" si="174"/>
        <v>533</v>
      </c>
      <c r="AE372" s="5">
        <f t="shared" ca="1" si="175"/>
        <v>438</v>
      </c>
      <c r="AF372" s="5">
        <f t="shared" ca="1" si="176"/>
        <v>491</v>
      </c>
      <c r="AG372" s="5">
        <f t="shared" ca="1" si="177"/>
        <v>453</v>
      </c>
      <c r="AH372" s="5">
        <f t="shared" ca="1" si="178"/>
        <v>405</v>
      </c>
      <c r="AI372" s="5">
        <f t="shared" ca="1" si="179"/>
        <v>411</v>
      </c>
      <c r="AJ372" s="5">
        <f t="shared" ca="1" si="180"/>
        <v>516</v>
      </c>
      <c r="AK372" s="5">
        <f t="shared" ca="1" si="181"/>
        <v>502</v>
      </c>
    </row>
    <row r="373" spans="1:37" x14ac:dyDescent="0.3">
      <c r="A373" s="35">
        <f>IF(Замеры!B370=0, " ", Замеры!B370)</f>
        <v>367</v>
      </c>
      <c r="B373" s="45" t="str">
        <f>Замеры!G370</f>
        <v xml:space="preserve">Группа от QF </v>
      </c>
      <c r="C373" s="45" t="str">
        <f>IF(Замеры!L370=0, " ", Замеры!L370)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Замеры!N370</f>
        <v>0</v>
      </c>
      <c r="S373" s="2">
        <f>Замеры!O370</f>
        <v>0</v>
      </c>
      <c r="T373" s="2" t="s">
        <v>73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40</v>
      </c>
      <c r="Z373" s="2">
        <f t="shared" ca="1" si="171"/>
        <v>30</v>
      </c>
      <c r="AA373" s="2">
        <f t="shared" ca="1" si="171"/>
        <v>26</v>
      </c>
      <c r="AB373" s="5">
        <f t="shared" ca="1" si="172"/>
        <v>341</v>
      </c>
      <c r="AC373" s="5">
        <f t="shared" ca="1" si="173"/>
        <v>351</v>
      </c>
      <c r="AD373" s="5">
        <f t="shared" ca="1" si="174"/>
        <v>387</v>
      </c>
      <c r="AE373" s="5">
        <f t="shared" ca="1" si="175"/>
        <v>300</v>
      </c>
      <c r="AF373" s="5">
        <f t="shared" ca="1" si="176"/>
        <v>397</v>
      </c>
      <c r="AG373" s="5">
        <f t="shared" ca="1" si="177"/>
        <v>338</v>
      </c>
      <c r="AH373" s="5">
        <f t="shared" ca="1" si="178"/>
        <v>388</v>
      </c>
      <c r="AI373" s="5">
        <f t="shared" ca="1" si="179"/>
        <v>397</v>
      </c>
      <c r="AJ373" s="5">
        <f t="shared" ca="1" si="180"/>
        <v>365</v>
      </c>
      <c r="AK373" s="5">
        <f t="shared" ca="1" si="181"/>
        <v>356</v>
      </c>
    </row>
    <row r="374" spans="1:37" x14ac:dyDescent="0.3">
      <c r="A374" s="35">
        <f>IF(Замеры!B371=0, " ", Замеры!B371)</f>
        <v>368</v>
      </c>
      <c r="B374" s="45" t="str">
        <f>Замеры!G371</f>
        <v xml:space="preserve">Группа от QF </v>
      </c>
      <c r="C374" s="45" t="str">
        <f>IF(Замеры!L371=0, " ", Замеры!L371)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Замеры!N371</f>
        <v>0</v>
      </c>
      <c r="S374" s="2">
        <f>Замеры!O371</f>
        <v>0</v>
      </c>
      <c r="T374" s="2" t="s">
        <v>73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45</v>
      </c>
      <c r="Z374" s="2">
        <f t="shared" ca="1" si="171"/>
        <v>46</v>
      </c>
      <c r="AA374" s="2">
        <f t="shared" ca="1" si="171"/>
        <v>24</v>
      </c>
      <c r="AB374" s="5">
        <f t="shared" ca="1" si="172"/>
        <v>319</v>
      </c>
      <c r="AC374" s="5">
        <f t="shared" ca="1" si="173"/>
        <v>277</v>
      </c>
      <c r="AD374" s="5">
        <f t="shared" ca="1" si="174"/>
        <v>366</v>
      </c>
      <c r="AE374" s="5">
        <f t="shared" ca="1" si="175"/>
        <v>318</v>
      </c>
      <c r="AF374" s="5">
        <f t="shared" ca="1" si="176"/>
        <v>376</v>
      </c>
      <c r="AG374" s="5">
        <f t="shared" ca="1" si="177"/>
        <v>336</v>
      </c>
      <c r="AH374" s="5">
        <f t="shared" ca="1" si="178"/>
        <v>330</v>
      </c>
      <c r="AI374" s="5">
        <f t="shared" ca="1" si="179"/>
        <v>288</v>
      </c>
      <c r="AJ374" s="5">
        <f t="shared" ca="1" si="180"/>
        <v>296</v>
      </c>
      <c r="AK374" s="5">
        <f t="shared" ca="1" si="181"/>
        <v>355</v>
      </c>
    </row>
    <row r="375" spans="1:37" x14ac:dyDescent="0.3">
      <c r="A375" s="35">
        <f>IF(Замеры!B372=0, " ", Замеры!B372)</f>
        <v>369</v>
      </c>
      <c r="B375" s="45" t="str">
        <f>Замеры!G372</f>
        <v xml:space="preserve">Группа от QF </v>
      </c>
      <c r="C375" s="45" t="str">
        <f>IF(Замеры!L372=0, " ", Замеры!L372)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Замеры!N372</f>
        <v>0</v>
      </c>
      <c r="S375" s="2">
        <f>Замеры!O372</f>
        <v>0</v>
      </c>
      <c r="T375" s="2" t="s">
        <v>73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23</v>
      </c>
      <c r="Z375" s="2">
        <f t="shared" ca="1" si="171"/>
        <v>50</v>
      </c>
      <c r="AA375" s="2">
        <f t="shared" ca="1" si="171"/>
        <v>31</v>
      </c>
      <c r="AB375" s="5">
        <f t="shared" ca="1" si="172"/>
        <v>402</v>
      </c>
      <c r="AC375" s="5">
        <f t="shared" ca="1" si="173"/>
        <v>439</v>
      </c>
      <c r="AD375" s="5">
        <f t="shared" ca="1" si="174"/>
        <v>385</v>
      </c>
      <c r="AE375" s="5">
        <f t="shared" ca="1" si="175"/>
        <v>382</v>
      </c>
      <c r="AF375" s="5">
        <f t="shared" ca="1" si="176"/>
        <v>399</v>
      </c>
      <c r="AG375" s="5">
        <f t="shared" ca="1" si="177"/>
        <v>396</v>
      </c>
      <c r="AH375" s="5">
        <f t="shared" ca="1" si="178"/>
        <v>448</v>
      </c>
      <c r="AI375" s="5">
        <f t="shared" ca="1" si="179"/>
        <v>369</v>
      </c>
      <c r="AJ375" s="5">
        <f t="shared" ca="1" si="180"/>
        <v>377</v>
      </c>
      <c r="AK375" s="5">
        <f t="shared" ca="1" si="181"/>
        <v>429</v>
      </c>
    </row>
    <row r="376" spans="1:37" x14ac:dyDescent="0.3">
      <c r="A376" s="35">
        <f>IF(Замеры!B373=0, " ", Замеры!B373)</f>
        <v>370</v>
      </c>
      <c r="B376" s="45" t="str">
        <f>Замеры!G373</f>
        <v xml:space="preserve">Группа от QF </v>
      </c>
      <c r="C376" s="45" t="str">
        <f>IF(Замеры!L373=0, " ", Замеры!L373)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Замеры!N373</f>
        <v>0</v>
      </c>
      <c r="S376" s="2">
        <f>Замеры!O373</f>
        <v>0</v>
      </c>
      <c r="T376" s="2" t="s">
        <v>73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32</v>
      </c>
      <c r="Z376" s="2">
        <f t="shared" ca="1" si="171"/>
        <v>23</v>
      </c>
      <c r="AA376" s="2">
        <f t="shared" ca="1" si="171"/>
        <v>29</v>
      </c>
      <c r="AB376" s="5">
        <f t="shared" ca="1" si="172"/>
        <v>388</v>
      </c>
      <c r="AC376" s="5">
        <f t="shared" ca="1" si="173"/>
        <v>300</v>
      </c>
      <c r="AD376" s="5">
        <f t="shared" ca="1" si="174"/>
        <v>405</v>
      </c>
      <c r="AE376" s="5">
        <f t="shared" ca="1" si="175"/>
        <v>392</v>
      </c>
      <c r="AF376" s="5">
        <f t="shared" ca="1" si="176"/>
        <v>322</v>
      </c>
      <c r="AG376" s="5">
        <f t="shared" ca="1" si="177"/>
        <v>438</v>
      </c>
      <c r="AH376" s="5">
        <f t="shared" ca="1" si="178"/>
        <v>370</v>
      </c>
      <c r="AI376" s="5">
        <f t="shared" ca="1" si="179"/>
        <v>419</v>
      </c>
      <c r="AJ376" s="5">
        <f t="shared" ca="1" si="180"/>
        <v>350</v>
      </c>
      <c r="AK376" s="5">
        <f t="shared" ca="1" si="181"/>
        <v>412</v>
      </c>
    </row>
    <row r="377" spans="1:37" x14ac:dyDescent="0.3">
      <c r="A377" s="35">
        <f>IF(Замеры!B374=0, " ", Замеры!B374)</f>
        <v>371</v>
      </c>
      <c r="B377" s="45" t="str">
        <f>Замеры!G374</f>
        <v xml:space="preserve">Группа от QF </v>
      </c>
      <c r="C377" s="45" t="str">
        <f>IF(Замеры!L374=0, " ", Замеры!L374)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Замеры!N374</f>
        <v>0</v>
      </c>
      <c r="S377" s="2">
        <f>Замеры!O374</f>
        <v>0</v>
      </c>
      <c r="T377" s="2" t="s">
        <v>73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25</v>
      </c>
      <c r="Z377" s="2">
        <f t="shared" ca="1" si="171"/>
        <v>28</v>
      </c>
      <c r="AA377" s="2">
        <f t="shared" ca="1" si="171"/>
        <v>46</v>
      </c>
      <c r="AB377" s="5">
        <f t="shared" ca="1" si="172"/>
        <v>486</v>
      </c>
      <c r="AC377" s="5">
        <f t="shared" ca="1" si="173"/>
        <v>551</v>
      </c>
      <c r="AD377" s="5">
        <f t="shared" ca="1" si="174"/>
        <v>577</v>
      </c>
      <c r="AE377" s="5">
        <f t="shared" ca="1" si="175"/>
        <v>483</v>
      </c>
      <c r="AF377" s="5">
        <f t="shared" ca="1" si="176"/>
        <v>547</v>
      </c>
      <c r="AG377" s="5">
        <f t="shared" ca="1" si="177"/>
        <v>534</v>
      </c>
      <c r="AH377" s="5">
        <f t="shared" ca="1" si="178"/>
        <v>504</v>
      </c>
      <c r="AI377" s="5">
        <f t="shared" ca="1" si="179"/>
        <v>557</v>
      </c>
      <c r="AJ377" s="5">
        <f t="shared" ca="1" si="180"/>
        <v>517</v>
      </c>
      <c r="AK377" s="5">
        <f t="shared" ca="1" si="181"/>
        <v>566</v>
      </c>
    </row>
    <row r="378" spans="1:37" x14ac:dyDescent="0.3">
      <c r="A378" s="35">
        <f>IF(Замеры!B375=0, " ", Замеры!B375)</f>
        <v>372</v>
      </c>
      <c r="B378" s="45" t="str">
        <f>Замеры!G375</f>
        <v xml:space="preserve">Группа от QF </v>
      </c>
      <c r="C378" s="45" t="str">
        <f>IF(Замеры!L375=0, " ", Замеры!L375)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Замеры!N375</f>
        <v>0</v>
      </c>
      <c r="S378" s="2">
        <f>Замеры!O375</f>
        <v>0</v>
      </c>
      <c r="T378" s="2" t="s">
        <v>73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44</v>
      </c>
      <c r="Z378" s="2">
        <f t="shared" ca="1" si="171"/>
        <v>28</v>
      </c>
      <c r="AA378" s="2">
        <f t="shared" ca="1" si="171"/>
        <v>22</v>
      </c>
      <c r="AB378" s="5">
        <f t="shared" ca="1" si="172"/>
        <v>347</v>
      </c>
      <c r="AC378" s="5">
        <f t="shared" ca="1" si="173"/>
        <v>292</v>
      </c>
      <c r="AD378" s="5">
        <f t="shared" ca="1" si="174"/>
        <v>332</v>
      </c>
      <c r="AE378" s="5">
        <f t="shared" ca="1" si="175"/>
        <v>320</v>
      </c>
      <c r="AF378" s="5">
        <f t="shared" ca="1" si="176"/>
        <v>352</v>
      </c>
      <c r="AG378" s="5">
        <f t="shared" ca="1" si="177"/>
        <v>339</v>
      </c>
      <c r="AH378" s="5">
        <f t="shared" ca="1" si="178"/>
        <v>259</v>
      </c>
      <c r="AI378" s="5">
        <f t="shared" ca="1" si="179"/>
        <v>294</v>
      </c>
      <c r="AJ378" s="5">
        <f t="shared" ca="1" si="180"/>
        <v>307</v>
      </c>
      <c r="AK378" s="5">
        <f t="shared" ca="1" si="181"/>
        <v>287</v>
      </c>
    </row>
    <row r="379" spans="1:37" x14ac:dyDescent="0.3">
      <c r="A379" s="35">
        <f>IF(Замеры!B376=0, " ", Замеры!B376)</f>
        <v>373</v>
      </c>
      <c r="B379" s="45" t="str">
        <f>Замеры!G376</f>
        <v xml:space="preserve">Группа от QF </v>
      </c>
      <c r="C379" s="45" t="str">
        <f>IF(Замеры!L376=0, " ", Замеры!L376)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Замеры!N376</f>
        <v>0</v>
      </c>
      <c r="S379" s="2">
        <f>Замеры!O376</f>
        <v>0</v>
      </c>
      <c r="T379" s="2" t="s">
        <v>73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46</v>
      </c>
      <c r="Z379" s="2">
        <f t="shared" ca="1" si="171"/>
        <v>49</v>
      </c>
      <c r="AA379" s="2">
        <f t="shared" ca="1" si="171"/>
        <v>25</v>
      </c>
      <c r="AB379" s="5">
        <f t="shared" ca="1" si="172"/>
        <v>292</v>
      </c>
      <c r="AC379" s="5">
        <f t="shared" ca="1" si="173"/>
        <v>271</v>
      </c>
      <c r="AD379" s="5">
        <f t="shared" ca="1" si="174"/>
        <v>332</v>
      </c>
      <c r="AE379" s="5">
        <f t="shared" ca="1" si="175"/>
        <v>279</v>
      </c>
      <c r="AF379" s="5">
        <f t="shared" ca="1" si="176"/>
        <v>388</v>
      </c>
      <c r="AG379" s="5">
        <f t="shared" ca="1" si="177"/>
        <v>258</v>
      </c>
      <c r="AH379" s="5">
        <f t="shared" ca="1" si="178"/>
        <v>371</v>
      </c>
      <c r="AI379" s="5">
        <f t="shared" ca="1" si="179"/>
        <v>350</v>
      </c>
      <c r="AJ379" s="5">
        <f t="shared" ca="1" si="180"/>
        <v>299</v>
      </c>
      <c r="AK379" s="5">
        <f t="shared" ca="1" si="181"/>
        <v>310</v>
      </c>
    </row>
    <row r="380" spans="1:37" x14ac:dyDescent="0.3">
      <c r="A380" s="35">
        <f>IF(Замеры!B377=0, " ", Замеры!B377)</f>
        <v>374</v>
      </c>
      <c r="B380" s="45" t="str">
        <f>Замеры!G377</f>
        <v xml:space="preserve">Группа от QF </v>
      </c>
      <c r="C380" s="45" t="str">
        <f>IF(Замеры!L377=0, " ", Замеры!L377)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Замеры!N377</f>
        <v>0</v>
      </c>
      <c r="S380" s="2">
        <f>Замеры!O377</f>
        <v>0</v>
      </c>
      <c r="T380" s="2" t="s">
        <v>73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37</v>
      </c>
      <c r="Z380" s="2">
        <f t="shared" ca="1" si="171"/>
        <v>46</v>
      </c>
      <c r="AA380" s="2">
        <f t="shared" ca="1" si="171"/>
        <v>26</v>
      </c>
      <c r="AB380" s="5">
        <f t="shared" ca="1" si="172"/>
        <v>379</v>
      </c>
      <c r="AC380" s="5">
        <f t="shared" ca="1" si="173"/>
        <v>309</v>
      </c>
      <c r="AD380" s="5">
        <f t="shared" ca="1" si="174"/>
        <v>292</v>
      </c>
      <c r="AE380" s="5">
        <f t="shared" ca="1" si="175"/>
        <v>369</v>
      </c>
      <c r="AF380" s="5">
        <f t="shared" ca="1" si="176"/>
        <v>300</v>
      </c>
      <c r="AG380" s="5">
        <f t="shared" ca="1" si="177"/>
        <v>316</v>
      </c>
      <c r="AH380" s="5">
        <f t="shared" ca="1" si="178"/>
        <v>387</v>
      </c>
      <c r="AI380" s="5">
        <f t="shared" ca="1" si="179"/>
        <v>352</v>
      </c>
      <c r="AJ380" s="5">
        <f t="shared" ca="1" si="180"/>
        <v>401</v>
      </c>
      <c r="AK380" s="5">
        <f t="shared" ca="1" si="181"/>
        <v>277</v>
      </c>
    </row>
    <row r="381" spans="1:37" x14ac:dyDescent="0.3">
      <c r="A381" s="35">
        <f>IF(Замеры!B378=0, " ", Замеры!B378)</f>
        <v>375</v>
      </c>
      <c r="B381" s="45" t="str">
        <f>Замеры!G378</f>
        <v xml:space="preserve">Группа от QF </v>
      </c>
      <c r="C381" s="45" t="str">
        <f>IF(Замеры!L378=0, " ", Замеры!L378)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Замеры!N378</f>
        <v>0</v>
      </c>
      <c r="S381" s="2">
        <f>Замеры!O378</f>
        <v>0</v>
      </c>
      <c r="T381" s="2" t="s">
        <v>73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49</v>
      </c>
      <c r="Z381" s="2">
        <f t="shared" ca="1" si="171"/>
        <v>20</v>
      </c>
      <c r="AA381" s="2">
        <f t="shared" ca="1" si="171"/>
        <v>36</v>
      </c>
      <c r="AB381" s="5">
        <f t="shared" ca="1" si="172"/>
        <v>481</v>
      </c>
      <c r="AC381" s="5">
        <f t="shared" ca="1" si="173"/>
        <v>401</v>
      </c>
      <c r="AD381" s="5">
        <f t="shared" ca="1" si="174"/>
        <v>506</v>
      </c>
      <c r="AE381" s="5">
        <f t="shared" ca="1" si="175"/>
        <v>433</v>
      </c>
      <c r="AF381" s="5">
        <f t="shared" ca="1" si="176"/>
        <v>504</v>
      </c>
      <c r="AG381" s="5">
        <f t="shared" ca="1" si="177"/>
        <v>506</v>
      </c>
      <c r="AH381" s="5">
        <f t="shared" ca="1" si="178"/>
        <v>404</v>
      </c>
      <c r="AI381" s="5">
        <f t="shared" ca="1" si="179"/>
        <v>375</v>
      </c>
      <c r="AJ381" s="5">
        <f t="shared" ca="1" si="180"/>
        <v>473</v>
      </c>
      <c r="AK381" s="5">
        <f t="shared" ca="1" si="181"/>
        <v>464</v>
      </c>
    </row>
    <row r="382" spans="1:37" x14ac:dyDescent="0.3">
      <c r="A382" s="35">
        <f>IF(Замеры!B379=0, " ", Замеры!B379)</f>
        <v>376</v>
      </c>
      <c r="B382" s="45" t="str">
        <f>Замеры!G379</f>
        <v xml:space="preserve">Группа от QF </v>
      </c>
      <c r="C382" s="45" t="str">
        <f>IF(Замеры!L379=0, " ", Замеры!L379)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Замеры!N379</f>
        <v>0</v>
      </c>
      <c r="S382" s="2">
        <f>Замеры!O379</f>
        <v>0</v>
      </c>
      <c r="T382" s="2" t="s">
        <v>73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33</v>
      </c>
      <c r="Z382" s="2">
        <f t="shared" ca="1" si="171"/>
        <v>48</v>
      </c>
      <c r="AA382" s="2">
        <f t="shared" ca="1" si="171"/>
        <v>37</v>
      </c>
      <c r="AB382" s="5">
        <f t="shared" ca="1" si="172"/>
        <v>420</v>
      </c>
      <c r="AC382" s="5">
        <f t="shared" ca="1" si="173"/>
        <v>462</v>
      </c>
      <c r="AD382" s="5">
        <f t="shared" ca="1" si="174"/>
        <v>479</v>
      </c>
      <c r="AE382" s="5">
        <f t="shared" ca="1" si="175"/>
        <v>383</v>
      </c>
      <c r="AF382" s="5">
        <f t="shared" ca="1" si="176"/>
        <v>493</v>
      </c>
      <c r="AG382" s="5">
        <f t="shared" ca="1" si="177"/>
        <v>378</v>
      </c>
      <c r="AH382" s="5">
        <f t="shared" ca="1" si="178"/>
        <v>460</v>
      </c>
      <c r="AI382" s="5">
        <f t="shared" ca="1" si="179"/>
        <v>431</v>
      </c>
      <c r="AJ382" s="5">
        <f t="shared" ca="1" si="180"/>
        <v>381</v>
      </c>
      <c r="AK382" s="5">
        <f t="shared" ca="1" si="181"/>
        <v>456</v>
      </c>
    </row>
    <row r="383" spans="1:37" x14ac:dyDescent="0.3">
      <c r="A383" s="35">
        <f>IF(Замеры!B380=0, " ", Замеры!B380)</f>
        <v>377</v>
      </c>
      <c r="B383" s="45" t="str">
        <f>Замеры!G380</f>
        <v xml:space="preserve">Группа от QF </v>
      </c>
      <c r="C383" s="45" t="str">
        <f>IF(Замеры!L380=0, " ", Замеры!L380)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Замеры!N380</f>
        <v>0</v>
      </c>
      <c r="S383" s="2">
        <f>Замеры!O380</f>
        <v>0</v>
      </c>
      <c r="T383" s="2" t="s">
        <v>73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20</v>
      </c>
      <c r="Z383" s="2">
        <f t="shared" ca="1" si="171"/>
        <v>31</v>
      </c>
      <c r="AA383" s="2">
        <f t="shared" ca="1" si="171"/>
        <v>23</v>
      </c>
      <c r="AB383" s="5">
        <f t="shared" ca="1" si="172"/>
        <v>336</v>
      </c>
      <c r="AC383" s="5">
        <f t="shared" ca="1" si="173"/>
        <v>379</v>
      </c>
      <c r="AD383" s="5">
        <f t="shared" ca="1" si="174"/>
        <v>335</v>
      </c>
      <c r="AE383" s="5">
        <f t="shared" ca="1" si="175"/>
        <v>350</v>
      </c>
      <c r="AF383" s="5">
        <f t="shared" ca="1" si="176"/>
        <v>310</v>
      </c>
      <c r="AG383" s="5">
        <f t="shared" ca="1" si="177"/>
        <v>272</v>
      </c>
      <c r="AH383" s="5">
        <f t="shared" ca="1" si="178"/>
        <v>375</v>
      </c>
      <c r="AI383" s="5">
        <f t="shared" ca="1" si="179"/>
        <v>371</v>
      </c>
      <c r="AJ383" s="5">
        <f t="shared" ca="1" si="180"/>
        <v>241</v>
      </c>
      <c r="AK383" s="5">
        <f t="shared" ca="1" si="181"/>
        <v>361</v>
      </c>
    </row>
    <row r="384" spans="1:37" x14ac:dyDescent="0.3">
      <c r="A384" s="35">
        <f>IF(Замеры!B381=0, " ", Замеры!B381)</f>
        <v>378</v>
      </c>
      <c r="B384" s="45" t="str">
        <f>Замеры!G381</f>
        <v xml:space="preserve">Группа от QF </v>
      </c>
      <c r="C384" s="45" t="str">
        <f>IF(Замеры!L381=0, " ", Замеры!L381)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Замеры!N381</f>
        <v>0</v>
      </c>
      <c r="S384" s="2">
        <f>Замеры!O381</f>
        <v>0</v>
      </c>
      <c r="T384" s="2" t="s">
        <v>73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34</v>
      </c>
      <c r="Z384" s="2">
        <f t="shared" ca="1" si="171"/>
        <v>42</v>
      </c>
      <c r="AA384" s="2">
        <f t="shared" ca="1" si="171"/>
        <v>26</v>
      </c>
      <c r="AB384" s="5">
        <f t="shared" ca="1" si="172"/>
        <v>273</v>
      </c>
      <c r="AC384" s="5">
        <f t="shared" ca="1" si="173"/>
        <v>369</v>
      </c>
      <c r="AD384" s="5">
        <f t="shared" ca="1" si="174"/>
        <v>283</v>
      </c>
      <c r="AE384" s="5">
        <f t="shared" ca="1" si="175"/>
        <v>280</v>
      </c>
      <c r="AF384" s="5">
        <f t="shared" ca="1" si="176"/>
        <v>275</v>
      </c>
      <c r="AG384" s="5">
        <f t="shared" ca="1" si="177"/>
        <v>384</v>
      </c>
      <c r="AH384" s="5">
        <f t="shared" ca="1" si="178"/>
        <v>363</v>
      </c>
      <c r="AI384" s="5">
        <f t="shared" ca="1" si="179"/>
        <v>267</v>
      </c>
      <c r="AJ384" s="5">
        <f t="shared" ca="1" si="180"/>
        <v>371</v>
      </c>
      <c r="AK384" s="5">
        <f t="shared" ca="1" si="181"/>
        <v>315</v>
      </c>
    </row>
    <row r="385" spans="1:37" x14ac:dyDescent="0.3">
      <c r="A385" s="35">
        <f>IF(Замеры!B382=0, " ", Замеры!B382)</f>
        <v>379</v>
      </c>
      <c r="B385" s="45" t="str">
        <f>Замеры!G382</f>
        <v xml:space="preserve">Группа от QF </v>
      </c>
      <c r="C385" s="45" t="str">
        <f>IF(Замеры!L382=0, " ", Замеры!L382)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Замеры!N382</f>
        <v>0</v>
      </c>
      <c r="S385" s="2">
        <f>Замеры!O382</f>
        <v>0</v>
      </c>
      <c r="T385" s="2" t="s">
        <v>73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34</v>
      </c>
      <c r="Z385" s="2">
        <f t="shared" ca="1" si="171"/>
        <v>20</v>
      </c>
      <c r="AA385" s="2">
        <f t="shared" ca="1" si="171"/>
        <v>41</v>
      </c>
      <c r="AB385" s="5">
        <f t="shared" ca="1" si="172"/>
        <v>422</v>
      </c>
      <c r="AC385" s="5">
        <f t="shared" ca="1" si="173"/>
        <v>551</v>
      </c>
      <c r="AD385" s="5">
        <f t="shared" ca="1" si="174"/>
        <v>534</v>
      </c>
      <c r="AE385" s="5">
        <f t="shared" ca="1" si="175"/>
        <v>429</v>
      </c>
      <c r="AF385" s="5">
        <f t="shared" ca="1" si="176"/>
        <v>434</v>
      </c>
      <c r="AG385" s="5">
        <f t="shared" ca="1" si="177"/>
        <v>510</v>
      </c>
      <c r="AH385" s="5">
        <f t="shared" ca="1" si="178"/>
        <v>440</v>
      </c>
      <c r="AI385" s="5">
        <f t="shared" ca="1" si="179"/>
        <v>508</v>
      </c>
      <c r="AJ385" s="5">
        <f t="shared" ca="1" si="180"/>
        <v>543</v>
      </c>
      <c r="AK385" s="5">
        <f t="shared" ca="1" si="181"/>
        <v>452</v>
      </c>
    </row>
    <row r="386" spans="1:37" x14ac:dyDescent="0.3">
      <c r="A386" s="35">
        <f>IF(Замеры!B383=0, " ", Замеры!B383)</f>
        <v>380</v>
      </c>
      <c r="B386" s="45" t="str">
        <f>Замеры!G383</f>
        <v xml:space="preserve">Группа от QF </v>
      </c>
      <c r="C386" s="45" t="str">
        <f>IF(Замеры!L383=0, " ", Замеры!L383)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Замеры!N383</f>
        <v>0</v>
      </c>
      <c r="S386" s="2">
        <f>Замеры!O383</f>
        <v>0</v>
      </c>
      <c r="T386" s="2" t="s">
        <v>73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42</v>
      </c>
      <c r="Z386" s="2">
        <f t="shared" ca="1" si="171"/>
        <v>36</v>
      </c>
      <c r="AA386" s="2">
        <f t="shared" ca="1" si="171"/>
        <v>20</v>
      </c>
      <c r="AB386" s="5">
        <f t="shared" ca="1" si="172"/>
        <v>307</v>
      </c>
      <c r="AC386" s="5">
        <f t="shared" ca="1" si="173"/>
        <v>264</v>
      </c>
      <c r="AD386" s="5">
        <f t="shared" ca="1" si="174"/>
        <v>266</v>
      </c>
      <c r="AE386" s="5">
        <f t="shared" ca="1" si="175"/>
        <v>228</v>
      </c>
      <c r="AF386" s="5">
        <f t="shared" ca="1" si="176"/>
        <v>341</v>
      </c>
      <c r="AG386" s="5">
        <f t="shared" ca="1" si="177"/>
        <v>304</v>
      </c>
      <c r="AH386" s="5">
        <f t="shared" ca="1" si="178"/>
        <v>245</v>
      </c>
      <c r="AI386" s="5">
        <f t="shared" ca="1" si="179"/>
        <v>340</v>
      </c>
      <c r="AJ386" s="5">
        <f t="shared" ca="1" si="180"/>
        <v>215</v>
      </c>
      <c r="AK386" s="5">
        <f t="shared" ca="1" si="181"/>
        <v>219</v>
      </c>
    </row>
    <row r="387" spans="1:37" x14ac:dyDescent="0.3">
      <c r="A387" s="35">
        <f>IF(Замеры!B384=0, " ", Замеры!B384)</f>
        <v>381</v>
      </c>
      <c r="B387" s="45" t="str">
        <f>Замеры!G384</f>
        <v xml:space="preserve">Группа от QF </v>
      </c>
      <c r="C387" s="45" t="str">
        <f>IF(Замеры!L384=0, " ", Замеры!L384)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Замеры!N384</f>
        <v>0</v>
      </c>
      <c r="S387" s="2">
        <f>Замеры!O384</f>
        <v>0</v>
      </c>
      <c r="T387" s="2" t="s">
        <v>73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31</v>
      </c>
      <c r="Z387" s="2">
        <f t="shared" ca="1" si="171"/>
        <v>43</v>
      </c>
      <c r="AA387" s="2">
        <f t="shared" ca="1" si="171"/>
        <v>35</v>
      </c>
      <c r="AB387" s="5">
        <f t="shared" ca="1" si="172"/>
        <v>489</v>
      </c>
      <c r="AC387" s="5">
        <f t="shared" ca="1" si="173"/>
        <v>426</v>
      </c>
      <c r="AD387" s="5">
        <f t="shared" ca="1" si="174"/>
        <v>471</v>
      </c>
      <c r="AE387" s="5">
        <f t="shared" ca="1" si="175"/>
        <v>362</v>
      </c>
      <c r="AF387" s="5">
        <f t="shared" ca="1" si="176"/>
        <v>461</v>
      </c>
      <c r="AG387" s="5">
        <f t="shared" ca="1" si="177"/>
        <v>479</v>
      </c>
      <c r="AH387" s="5">
        <f t="shared" ca="1" si="178"/>
        <v>429</v>
      </c>
      <c r="AI387" s="5">
        <f t="shared" ca="1" si="179"/>
        <v>493</v>
      </c>
      <c r="AJ387" s="5">
        <f t="shared" ca="1" si="180"/>
        <v>395</v>
      </c>
      <c r="AK387" s="5">
        <f t="shared" ca="1" si="181"/>
        <v>399</v>
      </c>
    </row>
    <row r="388" spans="1:37" x14ac:dyDescent="0.3">
      <c r="A388" s="35">
        <f>IF(Замеры!B385=0, " ", Замеры!B385)</f>
        <v>382</v>
      </c>
      <c r="B388" s="45" t="str">
        <f>Замеры!G385</f>
        <v xml:space="preserve">Группа от QF </v>
      </c>
      <c r="C388" s="45" t="str">
        <f>IF(Замеры!L385=0, " ", Замеры!L385)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Замеры!N385</f>
        <v>0</v>
      </c>
      <c r="S388" s="2">
        <f>Замеры!O385</f>
        <v>0</v>
      </c>
      <c r="T388" s="2" t="s">
        <v>73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37</v>
      </c>
      <c r="Z388" s="2">
        <f t="shared" ca="1" si="171"/>
        <v>28</v>
      </c>
      <c r="AA388" s="2">
        <f t="shared" ca="1" si="171"/>
        <v>46</v>
      </c>
      <c r="AB388" s="5">
        <f t="shared" ca="1" si="172"/>
        <v>539</v>
      </c>
      <c r="AC388" s="5">
        <f t="shared" ca="1" si="173"/>
        <v>574</v>
      </c>
      <c r="AD388" s="5">
        <f t="shared" ca="1" si="174"/>
        <v>471</v>
      </c>
      <c r="AE388" s="5">
        <f t="shared" ca="1" si="175"/>
        <v>560</v>
      </c>
      <c r="AF388" s="5">
        <f t="shared" ca="1" si="176"/>
        <v>609</v>
      </c>
      <c r="AG388" s="5">
        <f t="shared" ca="1" si="177"/>
        <v>562</v>
      </c>
      <c r="AH388" s="5">
        <f t="shared" ca="1" si="178"/>
        <v>569</v>
      </c>
      <c r="AI388" s="5">
        <f t="shared" ca="1" si="179"/>
        <v>511</v>
      </c>
      <c r="AJ388" s="5">
        <f t="shared" ca="1" si="180"/>
        <v>531</v>
      </c>
      <c r="AK388" s="5">
        <f t="shared" ca="1" si="181"/>
        <v>511</v>
      </c>
    </row>
    <row r="389" spans="1:37" x14ac:dyDescent="0.3">
      <c r="A389" s="35">
        <f>IF(Замеры!B386=0, " ", Замеры!B386)</f>
        <v>383</v>
      </c>
      <c r="B389" s="45" t="str">
        <f>Замеры!G386</f>
        <v xml:space="preserve">Группа от QF </v>
      </c>
      <c r="C389" s="45" t="str">
        <f>IF(Замеры!L386=0, " ", Замеры!L386)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Замеры!N386</f>
        <v>0</v>
      </c>
      <c r="S389" s="2">
        <f>Замеры!O386</f>
        <v>0</v>
      </c>
      <c r="T389" s="2" t="s">
        <v>73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37</v>
      </c>
      <c r="Z389" s="2">
        <f t="shared" ca="1" si="171"/>
        <v>25</v>
      </c>
      <c r="AA389" s="2">
        <f t="shared" ca="1" si="171"/>
        <v>42</v>
      </c>
      <c r="AB389" s="5">
        <f t="shared" ca="1" si="172"/>
        <v>506</v>
      </c>
      <c r="AC389" s="5">
        <f t="shared" ca="1" si="173"/>
        <v>548</v>
      </c>
      <c r="AD389" s="5">
        <f t="shared" ca="1" si="174"/>
        <v>478</v>
      </c>
      <c r="AE389" s="5">
        <f t="shared" ca="1" si="175"/>
        <v>560</v>
      </c>
      <c r="AF389" s="5">
        <f t="shared" ca="1" si="176"/>
        <v>468</v>
      </c>
      <c r="AG389" s="5">
        <f t="shared" ca="1" si="177"/>
        <v>517</v>
      </c>
      <c r="AH389" s="5">
        <f t="shared" ca="1" si="178"/>
        <v>480</v>
      </c>
      <c r="AI389" s="5">
        <f t="shared" ca="1" si="179"/>
        <v>477</v>
      </c>
      <c r="AJ389" s="5">
        <f t="shared" ca="1" si="180"/>
        <v>448</v>
      </c>
      <c r="AK389" s="5">
        <f t="shared" ca="1" si="181"/>
        <v>463</v>
      </c>
    </row>
    <row r="390" spans="1:37" x14ac:dyDescent="0.3">
      <c r="A390" s="35">
        <f>IF(Замеры!B387=0, " ", Замеры!B387)</f>
        <v>384</v>
      </c>
      <c r="B390" s="45" t="str">
        <f>Замеры!G387</f>
        <v xml:space="preserve">Группа от QF </v>
      </c>
      <c r="C390" s="45" t="str">
        <f>IF(Замеры!L387=0, " ", Замеры!L387)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Замеры!N387</f>
        <v>0</v>
      </c>
      <c r="S390" s="2">
        <f>Замеры!O387</f>
        <v>0</v>
      </c>
      <c r="T390" s="2" t="s">
        <v>73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42</v>
      </c>
      <c r="Z390" s="2">
        <f t="shared" ca="1" si="171"/>
        <v>21</v>
      </c>
      <c r="AA390" s="2">
        <f t="shared" ca="1" si="171"/>
        <v>25</v>
      </c>
      <c r="AB390" s="5">
        <f t="shared" ca="1" si="172"/>
        <v>396</v>
      </c>
      <c r="AC390" s="5">
        <f t="shared" ca="1" si="173"/>
        <v>368</v>
      </c>
      <c r="AD390" s="5">
        <f t="shared" ca="1" si="174"/>
        <v>277</v>
      </c>
      <c r="AE390" s="5">
        <f t="shared" ca="1" si="175"/>
        <v>295</v>
      </c>
      <c r="AF390" s="5">
        <f t="shared" ca="1" si="176"/>
        <v>362</v>
      </c>
      <c r="AG390" s="5">
        <f t="shared" ca="1" si="177"/>
        <v>394</v>
      </c>
      <c r="AH390" s="5">
        <f t="shared" ca="1" si="178"/>
        <v>388</v>
      </c>
      <c r="AI390" s="5">
        <f t="shared" ca="1" si="179"/>
        <v>388</v>
      </c>
      <c r="AJ390" s="5">
        <f t="shared" ca="1" si="180"/>
        <v>361</v>
      </c>
      <c r="AK390" s="5">
        <f t="shared" ca="1" si="181"/>
        <v>286</v>
      </c>
    </row>
    <row r="391" spans="1:37" x14ac:dyDescent="0.3">
      <c r="A391" s="35">
        <f>IF(Замеры!B388=0, " ", Замеры!B388)</f>
        <v>385</v>
      </c>
      <c r="B391" s="45" t="str">
        <f>Замеры!G388</f>
        <v xml:space="preserve">Группа от QF </v>
      </c>
      <c r="C391" s="45" t="str">
        <f>IF(Замеры!L388=0, " ", Замеры!L388)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Замеры!N388</f>
        <v>0</v>
      </c>
      <c r="S391" s="2">
        <f>Замеры!O388</f>
        <v>0</v>
      </c>
      <c r="T391" s="2" t="s">
        <v>73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37</v>
      </c>
      <c r="Z391" s="2">
        <f t="shared" ca="1" si="197"/>
        <v>28</v>
      </c>
      <c r="AA391" s="2">
        <f t="shared" ca="1" si="197"/>
        <v>34</v>
      </c>
      <c r="AB391" s="5">
        <f t="shared" ref="AB391:AB454" ca="1" si="198">RANDBETWEEN(AA391*10+5,AA391*10+150)</f>
        <v>442</v>
      </c>
      <c r="AC391" s="5">
        <f t="shared" ref="AC391:AC454" ca="1" si="199">RANDBETWEEN(AA391*10+5,AA391*10+150)</f>
        <v>431</v>
      </c>
      <c r="AD391" s="5">
        <f t="shared" ref="AD391:AD454" ca="1" si="200">RANDBETWEEN(AA391*10+5,AA391*10+150)</f>
        <v>441</v>
      </c>
      <c r="AE391" s="5">
        <f t="shared" ref="AE391:AE454" ca="1" si="201">RANDBETWEEN(AA391*10+5,AA391*10+150)</f>
        <v>490</v>
      </c>
      <c r="AF391" s="5">
        <f t="shared" ref="AF391:AF454" ca="1" si="202">RANDBETWEEN(AA391*10+5,AA391*10+150)</f>
        <v>370</v>
      </c>
      <c r="AG391" s="5">
        <f t="shared" ref="AG391:AG454" ca="1" si="203">RANDBETWEEN(AA391*10+5,AA391*10+150)</f>
        <v>369</v>
      </c>
      <c r="AH391" s="5">
        <f t="shared" ref="AH391:AH454" ca="1" si="204">RANDBETWEEN(AA391*10+5,AA391*10+150)</f>
        <v>464</v>
      </c>
      <c r="AI391" s="5">
        <f t="shared" ref="AI391:AI454" ca="1" si="205">RANDBETWEEN(AA391*10+5,AA391*10+150)</f>
        <v>490</v>
      </c>
      <c r="AJ391" s="5">
        <f t="shared" ref="AJ391:AJ454" ca="1" si="206">RANDBETWEEN(AA391*10+5,AA391*10+150)</f>
        <v>444</v>
      </c>
      <c r="AK391" s="5">
        <f t="shared" ref="AK391:AK454" ca="1" si="207">RANDBETWEEN(AA391*10+5,AA391*10+150)</f>
        <v>454</v>
      </c>
    </row>
    <row r="392" spans="1:37" x14ac:dyDescent="0.3">
      <c r="A392" s="35">
        <f>IF(Замеры!B389=0, " ", Замеры!B389)</f>
        <v>386</v>
      </c>
      <c r="B392" s="45" t="str">
        <f>Замеры!G389</f>
        <v xml:space="preserve">Группа от QF </v>
      </c>
      <c r="C392" s="45" t="str">
        <f>IF(Замеры!L389=0, " ", Замеры!L389)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Замеры!N389</f>
        <v>0</v>
      </c>
      <c r="S392" s="2">
        <f>Замеры!O389</f>
        <v>0</v>
      </c>
      <c r="T392" s="2" t="s">
        <v>73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34</v>
      </c>
      <c r="Z392" s="2">
        <f t="shared" ca="1" si="197"/>
        <v>44</v>
      </c>
      <c r="AA392" s="2">
        <f t="shared" ca="1" si="197"/>
        <v>29</v>
      </c>
      <c r="AB392" s="5">
        <f t="shared" ca="1" si="198"/>
        <v>324</v>
      </c>
      <c r="AC392" s="5">
        <f t="shared" ca="1" si="199"/>
        <v>436</v>
      </c>
      <c r="AD392" s="5">
        <f t="shared" ca="1" si="200"/>
        <v>439</v>
      </c>
      <c r="AE392" s="5">
        <f t="shared" ca="1" si="201"/>
        <v>374</v>
      </c>
      <c r="AF392" s="5">
        <f t="shared" ca="1" si="202"/>
        <v>422</v>
      </c>
      <c r="AG392" s="5">
        <f t="shared" ca="1" si="203"/>
        <v>365</v>
      </c>
      <c r="AH392" s="5">
        <f t="shared" ca="1" si="204"/>
        <v>333</v>
      </c>
      <c r="AI392" s="5">
        <f t="shared" ca="1" si="205"/>
        <v>368</v>
      </c>
      <c r="AJ392" s="5">
        <f t="shared" ca="1" si="206"/>
        <v>435</v>
      </c>
      <c r="AK392" s="5">
        <f t="shared" ca="1" si="207"/>
        <v>358</v>
      </c>
    </row>
    <row r="393" spans="1:37" x14ac:dyDescent="0.3">
      <c r="A393" s="35">
        <f>IF(Замеры!B390=0, " ", Замеры!B390)</f>
        <v>387</v>
      </c>
      <c r="B393" s="45" t="str">
        <f>Замеры!G390</f>
        <v xml:space="preserve">Группа от QF </v>
      </c>
      <c r="C393" s="45" t="str">
        <f>IF(Замеры!L390=0, " ", Замеры!L390)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Замеры!N390</f>
        <v>0</v>
      </c>
      <c r="S393" s="2">
        <f>Замеры!O390</f>
        <v>0</v>
      </c>
      <c r="T393" s="2" t="s">
        <v>73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22</v>
      </c>
      <c r="Z393" s="2">
        <f t="shared" ca="1" si="197"/>
        <v>36</v>
      </c>
      <c r="AA393" s="2">
        <f t="shared" ca="1" si="197"/>
        <v>22</v>
      </c>
      <c r="AB393" s="5">
        <f t="shared" ca="1" si="198"/>
        <v>275</v>
      </c>
      <c r="AC393" s="5">
        <f t="shared" ca="1" si="199"/>
        <v>270</v>
      </c>
      <c r="AD393" s="5">
        <f t="shared" ca="1" si="200"/>
        <v>318</v>
      </c>
      <c r="AE393" s="5">
        <f t="shared" ca="1" si="201"/>
        <v>343</v>
      </c>
      <c r="AF393" s="5">
        <f t="shared" ca="1" si="202"/>
        <v>270</v>
      </c>
      <c r="AG393" s="5">
        <f t="shared" ca="1" si="203"/>
        <v>355</v>
      </c>
      <c r="AH393" s="5">
        <f t="shared" ca="1" si="204"/>
        <v>335</v>
      </c>
      <c r="AI393" s="5">
        <f t="shared" ca="1" si="205"/>
        <v>315</v>
      </c>
      <c r="AJ393" s="5">
        <f t="shared" ca="1" si="206"/>
        <v>243</v>
      </c>
      <c r="AK393" s="5">
        <f t="shared" ca="1" si="207"/>
        <v>292</v>
      </c>
    </row>
    <row r="394" spans="1:37" x14ac:dyDescent="0.3">
      <c r="A394" s="35">
        <f>IF(Замеры!B391=0, " ", Замеры!B391)</f>
        <v>388</v>
      </c>
      <c r="B394" s="45" t="str">
        <f>Замеры!G391</f>
        <v xml:space="preserve">Группа от QF </v>
      </c>
      <c r="C394" s="45" t="str">
        <f>IF(Замеры!L391=0, " ", Замеры!L391)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Замеры!N391</f>
        <v>0</v>
      </c>
      <c r="S394" s="2">
        <f>Замеры!O391</f>
        <v>0</v>
      </c>
      <c r="T394" s="2" t="s">
        <v>73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39</v>
      </c>
      <c r="Z394" s="2">
        <f t="shared" ca="1" si="197"/>
        <v>37</v>
      </c>
      <c r="AA394" s="2">
        <f t="shared" ca="1" si="197"/>
        <v>33</v>
      </c>
      <c r="AB394" s="5">
        <f t="shared" ca="1" si="198"/>
        <v>474</v>
      </c>
      <c r="AC394" s="5">
        <f t="shared" ca="1" si="199"/>
        <v>368</v>
      </c>
      <c r="AD394" s="5">
        <f t="shared" ca="1" si="200"/>
        <v>457</v>
      </c>
      <c r="AE394" s="5">
        <f t="shared" ca="1" si="201"/>
        <v>460</v>
      </c>
      <c r="AF394" s="5">
        <f t="shared" ca="1" si="202"/>
        <v>405</v>
      </c>
      <c r="AG394" s="5">
        <f t="shared" ca="1" si="203"/>
        <v>413</v>
      </c>
      <c r="AH394" s="5">
        <f t="shared" ca="1" si="204"/>
        <v>394</v>
      </c>
      <c r="AI394" s="5">
        <f t="shared" ca="1" si="205"/>
        <v>429</v>
      </c>
      <c r="AJ394" s="5">
        <f t="shared" ca="1" si="206"/>
        <v>409</v>
      </c>
      <c r="AK394" s="5">
        <f t="shared" ca="1" si="207"/>
        <v>369</v>
      </c>
    </row>
    <row r="395" spans="1:37" x14ac:dyDescent="0.3">
      <c r="A395" s="35">
        <f>IF(Замеры!B392=0, " ", Замеры!B392)</f>
        <v>389</v>
      </c>
      <c r="B395" s="45" t="str">
        <f>Замеры!G392</f>
        <v xml:space="preserve">Группа от QF </v>
      </c>
      <c r="C395" s="45" t="str">
        <f>IF(Замеры!L392=0, " ", Замеры!L392)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Замеры!N392</f>
        <v>0</v>
      </c>
      <c r="S395" s="2">
        <f>Замеры!O392</f>
        <v>0</v>
      </c>
      <c r="T395" s="2" t="s">
        <v>73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21</v>
      </c>
      <c r="Z395" s="2">
        <f t="shared" ca="1" si="197"/>
        <v>21</v>
      </c>
      <c r="AA395" s="2">
        <f t="shared" ca="1" si="197"/>
        <v>20</v>
      </c>
      <c r="AB395" s="5">
        <f t="shared" ca="1" si="198"/>
        <v>239</v>
      </c>
      <c r="AC395" s="5">
        <f t="shared" ca="1" si="199"/>
        <v>298</v>
      </c>
      <c r="AD395" s="5">
        <f t="shared" ca="1" si="200"/>
        <v>293</v>
      </c>
      <c r="AE395" s="5">
        <f t="shared" ca="1" si="201"/>
        <v>283</v>
      </c>
      <c r="AF395" s="5">
        <f t="shared" ca="1" si="202"/>
        <v>313</v>
      </c>
      <c r="AG395" s="5">
        <f t="shared" ca="1" si="203"/>
        <v>296</v>
      </c>
      <c r="AH395" s="5">
        <f t="shared" ca="1" si="204"/>
        <v>334</v>
      </c>
      <c r="AI395" s="5">
        <f t="shared" ca="1" si="205"/>
        <v>246</v>
      </c>
      <c r="AJ395" s="5">
        <f t="shared" ca="1" si="206"/>
        <v>237</v>
      </c>
      <c r="AK395" s="5">
        <f t="shared" ca="1" si="207"/>
        <v>320</v>
      </c>
    </row>
    <row r="396" spans="1:37" x14ac:dyDescent="0.3">
      <c r="A396" s="35">
        <f>IF(Замеры!B393=0, " ", Замеры!B393)</f>
        <v>390</v>
      </c>
      <c r="B396" s="45" t="str">
        <f>Замеры!G393</f>
        <v xml:space="preserve">Группа от QF </v>
      </c>
      <c r="C396" s="45" t="str">
        <f>IF(Замеры!L393=0, " ", Замеры!L393)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Замеры!N393</f>
        <v>0</v>
      </c>
      <c r="S396" s="2">
        <f>Замеры!O393</f>
        <v>0</v>
      </c>
      <c r="T396" s="2" t="s">
        <v>73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50</v>
      </c>
      <c r="Z396" s="2">
        <f t="shared" ca="1" si="197"/>
        <v>43</v>
      </c>
      <c r="AA396" s="2">
        <f t="shared" ca="1" si="197"/>
        <v>35</v>
      </c>
      <c r="AB396" s="5">
        <f t="shared" ca="1" si="198"/>
        <v>428</v>
      </c>
      <c r="AC396" s="5">
        <f t="shared" ca="1" si="199"/>
        <v>473</v>
      </c>
      <c r="AD396" s="5">
        <f t="shared" ca="1" si="200"/>
        <v>478</v>
      </c>
      <c r="AE396" s="5">
        <f t="shared" ca="1" si="201"/>
        <v>401</v>
      </c>
      <c r="AF396" s="5">
        <f t="shared" ca="1" si="202"/>
        <v>458</v>
      </c>
      <c r="AG396" s="5">
        <f t="shared" ca="1" si="203"/>
        <v>465</v>
      </c>
      <c r="AH396" s="5">
        <f t="shared" ca="1" si="204"/>
        <v>365</v>
      </c>
      <c r="AI396" s="5">
        <f t="shared" ca="1" si="205"/>
        <v>387</v>
      </c>
      <c r="AJ396" s="5">
        <f t="shared" ca="1" si="206"/>
        <v>375</v>
      </c>
      <c r="AK396" s="5">
        <f t="shared" ca="1" si="207"/>
        <v>448</v>
      </c>
    </row>
    <row r="397" spans="1:37" x14ac:dyDescent="0.3">
      <c r="A397" s="35">
        <f>IF(Замеры!B394=0, " ", Замеры!B394)</f>
        <v>391</v>
      </c>
      <c r="B397" s="45" t="str">
        <f>Замеры!G394</f>
        <v xml:space="preserve">Группа от QF </v>
      </c>
      <c r="C397" s="45" t="str">
        <f>IF(Замеры!L394=0, " ", Замеры!L394)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Замеры!N394</f>
        <v>0</v>
      </c>
      <c r="S397" s="2">
        <f>Замеры!O394</f>
        <v>0</v>
      </c>
      <c r="T397" s="2" t="s">
        <v>73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36</v>
      </c>
      <c r="Z397" s="2">
        <f t="shared" ca="1" si="197"/>
        <v>45</v>
      </c>
      <c r="AA397" s="2">
        <f t="shared" ca="1" si="197"/>
        <v>41</v>
      </c>
      <c r="AB397" s="5">
        <f t="shared" ca="1" si="198"/>
        <v>497</v>
      </c>
      <c r="AC397" s="5">
        <f t="shared" ca="1" si="199"/>
        <v>524</v>
      </c>
      <c r="AD397" s="5">
        <f t="shared" ca="1" si="200"/>
        <v>442</v>
      </c>
      <c r="AE397" s="5">
        <f t="shared" ca="1" si="201"/>
        <v>505</v>
      </c>
      <c r="AF397" s="5">
        <f t="shared" ca="1" si="202"/>
        <v>479</v>
      </c>
      <c r="AG397" s="5">
        <f t="shared" ca="1" si="203"/>
        <v>440</v>
      </c>
      <c r="AH397" s="5">
        <f t="shared" ca="1" si="204"/>
        <v>517</v>
      </c>
      <c r="AI397" s="5">
        <f t="shared" ca="1" si="205"/>
        <v>475</v>
      </c>
      <c r="AJ397" s="5">
        <f t="shared" ca="1" si="206"/>
        <v>436</v>
      </c>
      <c r="AK397" s="5">
        <f t="shared" ca="1" si="207"/>
        <v>454</v>
      </c>
    </row>
    <row r="398" spans="1:37" x14ac:dyDescent="0.3">
      <c r="A398" s="35">
        <f>IF(Замеры!B395=0, " ", Замеры!B395)</f>
        <v>392</v>
      </c>
      <c r="B398" s="45" t="str">
        <f>Замеры!G395</f>
        <v xml:space="preserve">Группа от QF </v>
      </c>
      <c r="C398" s="45" t="str">
        <f>IF(Замеры!L395=0, " ", Замеры!L395)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Замеры!N395</f>
        <v>0</v>
      </c>
      <c r="S398" s="2">
        <f>Замеры!O395</f>
        <v>0</v>
      </c>
      <c r="T398" s="2" t="s">
        <v>73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41</v>
      </c>
      <c r="Z398" s="2">
        <f t="shared" ca="1" si="197"/>
        <v>36</v>
      </c>
      <c r="AA398" s="2">
        <f t="shared" ca="1" si="197"/>
        <v>33</v>
      </c>
      <c r="AB398" s="5">
        <f t="shared" ca="1" si="198"/>
        <v>341</v>
      </c>
      <c r="AC398" s="5">
        <f t="shared" ca="1" si="199"/>
        <v>400</v>
      </c>
      <c r="AD398" s="5">
        <f t="shared" ca="1" si="200"/>
        <v>398</v>
      </c>
      <c r="AE398" s="5">
        <f t="shared" ca="1" si="201"/>
        <v>466</v>
      </c>
      <c r="AF398" s="5">
        <f t="shared" ca="1" si="202"/>
        <v>344</v>
      </c>
      <c r="AG398" s="5">
        <f t="shared" ca="1" si="203"/>
        <v>445</v>
      </c>
      <c r="AH398" s="5">
        <f t="shared" ca="1" si="204"/>
        <v>413</v>
      </c>
      <c r="AI398" s="5">
        <f t="shared" ca="1" si="205"/>
        <v>392</v>
      </c>
      <c r="AJ398" s="5">
        <f t="shared" ca="1" si="206"/>
        <v>419</v>
      </c>
      <c r="AK398" s="5">
        <f t="shared" ca="1" si="207"/>
        <v>437</v>
      </c>
    </row>
    <row r="399" spans="1:37" x14ac:dyDescent="0.3">
      <c r="A399" s="35">
        <f>IF(Замеры!B396=0, " ", Замеры!B396)</f>
        <v>393</v>
      </c>
      <c r="B399" s="45" t="str">
        <f>Замеры!G396</f>
        <v xml:space="preserve">Группа от QF </v>
      </c>
      <c r="C399" s="45" t="str">
        <f>IF(Замеры!L396=0, " ", Замеры!L396)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Замеры!N396</f>
        <v>0</v>
      </c>
      <c r="S399" s="2">
        <f>Замеры!O396</f>
        <v>0</v>
      </c>
      <c r="T399" s="2" t="s">
        <v>73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42</v>
      </c>
      <c r="Z399" s="2">
        <f t="shared" ca="1" si="197"/>
        <v>33</v>
      </c>
      <c r="AA399" s="2">
        <f t="shared" ca="1" si="197"/>
        <v>26</v>
      </c>
      <c r="AB399" s="5">
        <f t="shared" ca="1" si="198"/>
        <v>410</v>
      </c>
      <c r="AC399" s="5">
        <f t="shared" ca="1" si="199"/>
        <v>402</v>
      </c>
      <c r="AD399" s="5">
        <f t="shared" ca="1" si="200"/>
        <v>338</v>
      </c>
      <c r="AE399" s="5">
        <f t="shared" ca="1" si="201"/>
        <v>364</v>
      </c>
      <c r="AF399" s="5">
        <f t="shared" ca="1" si="202"/>
        <v>328</v>
      </c>
      <c r="AG399" s="5">
        <f t="shared" ca="1" si="203"/>
        <v>285</v>
      </c>
      <c r="AH399" s="5">
        <f t="shared" ca="1" si="204"/>
        <v>344</v>
      </c>
      <c r="AI399" s="5">
        <f t="shared" ca="1" si="205"/>
        <v>317</v>
      </c>
      <c r="AJ399" s="5">
        <f t="shared" ca="1" si="206"/>
        <v>345</v>
      </c>
      <c r="AK399" s="5">
        <f t="shared" ca="1" si="207"/>
        <v>280</v>
      </c>
    </row>
    <row r="400" spans="1:37" x14ac:dyDescent="0.3">
      <c r="A400" s="35">
        <f>IF(Замеры!B397=0, " ", Замеры!B397)</f>
        <v>394</v>
      </c>
      <c r="B400" s="45" t="str">
        <f>Замеры!G397</f>
        <v xml:space="preserve">Группа от QF </v>
      </c>
      <c r="C400" s="45" t="str">
        <f>IF(Замеры!L397=0, " ", Замеры!L397)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Замеры!N397</f>
        <v>0</v>
      </c>
      <c r="S400" s="2">
        <f>Замеры!O397</f>
        <v>0</v>
      </c>
      <c r="T400" s="2" t="s">
        <v>73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20</v>
      </c>
      <c r="Z400" s="2">
        <f t="shared" ca="1" si="197"/>
        <v>44</v>
      </c>
      <c r="AA400" s="2">
        <f t="shared" ca="1" si="197"/>
        <v>23</v>
      </c>
      <c r="AB400" s="5">
        <f t="shared" ca="1" si="198"/>
        <v>269</v>
      </c>
      <c r="AC400" s="5">
        <f t="shared" ca="1" si="199"/>
        <v>306</v>
      </c>
      <c r="AD400" s="5">
        <f t="shared" ca="1" si="200"/>
        <v>345</v>
      </c>
      <c r="AE400" s="5">
        <f t="shared" ca="1" si="201"/>
        <v>335</v>
      </c>
      <c r="AF400" s="5">
        <f t="shared" ca="1" si="202"/>
        <v>278</v>
      </c>
      <c r="AG400" s="5">
        <f t="shared" ca="1" si="203"/>
        <v>328</v>
      </c>
      <c r="AH400" s="5">
        <f t="shared" ca="1" si="204"/>
        <v>275</v>
      </c>
      <c r="AI400" s="5">
        <f t="shared" ca="1" si="205"/>
        <v>335</v>
      </c>
      <c r="AJ400" s="5">
        <f t="shared" ca="1" si="206"/>
        <v>348</v>
      </c>
      <c r="AK400" s="5">
        <f t="shared" ca="1" si="207"/>
        <v>335</v>
      </c>
    </row>
    <row r="401" spans="1:37" x14ac:dyDescent="0.3">
      <c r="A401" s="35">
        <f>IF(Замеры!B398=0, " ", Замеры!B398)</f>
        <v>395</v>
      </c>
      <c r="B401" s="45" t="str">
        <f>Замеры!G398</f>
        <v xml:space="preserve">Группа от QF </v>
      </c>
      <c r="C401" s="45" t="str">
        <f>IF(Замеры!L398=0, " ", Замеры!L398)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Замеры!N398</f>
        <v>0</v>
      </c>
      <c r="S401" s="2">
        <f>Замеры!O398</f>
        <v>0</v>
      </c>
      <c r="T401" s="2" t="s">
        <v>73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25</v>
      </c>
      <c r="Z401" s="2">
        <f t="shared" ca="1" si="197"/>
        <v>38</v>
      </c>
      <c r="AA401" s="2">
        <f t="shared" ca="1" si="197"/>
        <v>24</v>
      </c>
      <c r="AB401" s="5">
        <f t="shared" ca="1" si="198"/>
        <v>315</v>
      </c>
      <c r="AC401" s="5">
        <f t="shared" ca="1" si="199"/>
        <v>306</v>
      </c>
      <c r="AD401" s="5">
        <f t="shared" ca="1" si="200"/>
        <v>283</v>
      </c>
      <c r="AE401" s="5">
        <f t="shared" ca="1" si="201"/>
        <v>354</v>
      </c>
      <c r="AF401" s="5">
        <f t="shared" ca="1" si="202"/>
        <v>250</v>
      </c>
      <c r="AG401" s="5">
        <f t="shared" ca="1" si="203"/>
        <v>319</v>
      </c>
      <c r="AH401" s="5">
        <f t="shared" ca="1" si="204"/>
        <v>388</v>
      </c>
      <c r="AI401" s="5">
        <f t="shared" ca="1" si="205"/>
        <v>301</v>
      </c>
      <c r="AJ401" s="5">
        <f t="shared" ca="1" si="206"/>
        <v>380</v>
      </c>
      <c r="AK401" s="5">
        <f t="shared" ca="1" si="207"/>
        <v>261</v>
      </c>
    </row>
    <row r="402" spans="1:37" x14ac:dyDescent="0.3">
      <c r="A402" s="35">
        <f>IF(Замеры!B399=0, " ", Замеры!B399)</f>
        <v>396</v>
      </c>
      <c r="B402" s="45" t="str">
        <f>Замеры!G399</f>
        <v xml:space="preserve">Группа от QF </v>
      </c>
      <c r="C402" s="45" t="str">
        <f>IF(Замеры!L399=0, " ", Замеры!L399)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Замеры!N399</f>
        <v>0</v>
      </c>
      <c r="S402" s="2">
        <f>Замеры!O399</f>
        <v>0</v>
      </c>
      <c r="T402" s="2" t="s">
        <v>73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29</v>
      </c>
      <c r="Z402" s="2">
        <f t="shared" ca="1" si="197"/>
        <v>47</v>
      </c>
      <c r="AA402" s="2">
        <f t="shared" ca="1" si="197"/>
        <v>44</v>
      </c>
      <c r="AB402" s="5">
        <f t="shared" ca="1" si="198"/>
        <v>482</v>
      </c>
      <c r="AC402" s="5">
        <f t="shared" ca="1" si="199"/>
        <v>484</v>
      </c>
      <c r="AD402" s="5">
        <f t="shared" ca="1" si="200"/>
        <v>587</v>
      </c>
      <c r="AE402" s="5">
        <f t="shared" ca="1" si="201"/>
        <v>549</v>
      </c>
      <c r="AF402" s="5">
        <f t="shared" ca="1" si="202"/>
        <v>498</v>
      </c>
      <c r="AG402" s="5">
        <f t="shared" ca="1" si="203"/>
        <v>474</v>
      </c>
      <c r="AH402" s="5">
        <f t="shared" ca="1" si="204"/>
        <v>494</v>
      </c>
      <c r="AI402" s="5">
        <f t="shared" ca="1" si="205"/>
        <v>575</v>
      </c>
      <c r="AJ402" s="5">
        <f t="shared" ca="1" si="206"/>
        <v>445</v>
      </c>
      <c r="AK402" s="5">
        <f t="shared" ca="1" si="207"/>
        <v>529</v>
      </c>
    </row>
    <row r="403" spans="1:37" x14ac:dyDescent="0.3">
      <c r="A403" s="35">
        <f>IF(Замеры!B400=0, " ", Замеры!B400)</f>
        <v>397</v>
      </c>
      <c r="B403" s="45" t="str">
        <f>Замеры!G400</f>
        <v xml:space="preserve">Группа от QF </v>
      </c>
      <c r="C403" s="45" t="str">
        <f>IF(Замеры!L400=0, " ", Замеры!L400)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Замеры!N400</f>
        <v>0</v>
      </c>
      <c r="S403" s="2">
        <f>Замеры!O400</f>
        <v>0</v>
      </c>
      <c r="T403" s="2" t="s">
        <v>73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31</v>
      </c>
      <c r="Z403" s="2">
        <f t="shared" ca="1" si="197"/>
        <v>22</v>
      </c>
      <c r="AA403" s="2">
        <f t="shared" ca="1" si="197"/>
        <v>31</v>
      </c>
      <c r="AB403" s="5">
        <f t="shared" ca="1" si="198"/>
        <v>378</v>
      </c>
      <c r="AC403" s="5">
        <f t="shared" ca="1" si="199"/>
        <v>389</v>
      </c>
      <c r="AD403" s="5">
        <f t="shared" ca="1" si="200"/>
        <v>460</v>
      </c>
      <c r="AE403" s="5">
        <f t="shared" ca="1" si="201"/>
        <v>452</v>
      </c>
      <c r="AF403" s="5">
        <f t="shared" ca="1" si="202"/>
        <v>422</v>
      </c>
      <c r="AG403" s="5">
        <f t="shared" ca="1" si="203"/>
        <v>406</v>
      </c>
      <c r="AH403" s="5">
        <f t="shared" ca="1" si="204"/>
        <v>407</v>
      </c>
      <c r="AI403" s="5">
        <f t="shared" ca="1" si="205"/>
        <v>345</v>
      </c>
      <c r="AJ403" s="5">
        <f t="shared" ca="1" si="206"/>
        <v>402</v>
      </c>
      <c r="AK403" s="5">
        <f t="shared" ca="1" si="207"/>
        <v>375</v>
      </c>
    </row>
    <row r="404" spans="1:37" x14ac:dyDescent="0.3">
      <c r="A404" s="35">
        <f>IF(Замеры!B401=0, " ", Замеры!B401)</f>
        <v>398</v>
      </c>
      <c r="B404" s="45" t="str">
        <f>Замеры!G401</f>
        <v xml:space="preserve">Группа от QF </v>
      </c>
      <c r="C404" s="45" t="str">
        <f>IF(Замеры!L401=0, " ", Замеры!L401)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Замеры!N401</f>
        <v>0</v>
      </c>
      <c r="S404" s="2">
        <f>Замеры!O401</f>
        <v>0</v>
      </c>
      <c r="T404" s="2" t="s">
        <v>73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42</v>
      </c>
      <c r="Z404" s="2">
        <f t="shared" ca="1" si="197"/>
        <v>21</v>
      </c>
      <c r="AA404" s="2">
        <f t="shared" ca="1" si="197"/>
        <v>30</v>
      </c>
      <c r="AB404" s="5">
        <f t="shared" ca="1" si="198"/>
        <v>326</v>
      </c>
      <c r="AC404" s="5">
        <f t="shared" ca="1" si="199"/>
        <v>415</v>
      </c>
      <c r="AD404" s="5">
        <f t="shared" ca="1" si="200"/>
        <v>447</v>
      </c>
      <c r="AE404" s="5">
        <f t="shared" ca="1" si="201"/>
        <v>428</v>
      </c>
      <c r="AF404" s="5">
        <f t="shared" ca="1" si="202"/>
        <v>394</v>
      </c>
      <c r="AG404" s="5">
        <f t="shared" ca="1" si="203"/>
        <v>424</v>
      </c>
      <c r="AH404" s="5">
        <f t="shared" ca="1" si="204"/>
        <v>368</v>
      </c>
      <c r="AI404" s="5">
        <f t="shared" ca="1" si="205"/>
        <v>328</v>
      </c>
      <c r="AJ404" s="5">
        <f t="shared" ca="1" si="206"/>
        <v>325</v>
      </c>
      <c r="AK404" s="5">
        <f t="shared" ca="1" si="207"/>
        <v>423</v>
      </c>
    </row>
    <row r="405" spans="1:37" x14ac:dyDescent="0.3">
      <c r="A405" s="35">
        <f>IF(Замеры!B402=0, " ", Замеры!B402)</f>
        <v>399</v>
      </c>
      <c r="B405" s="45" t="str">
        <f>Замеры!G402</f>
        <v xml:space="preserve">Группа от QF </v>
      </c>
      <c r="C405" s="45" t="str">
        <f>IF(Замеры!L402=0, " ", Замеры!L402)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Замеры!N402</f>
        <v>0</v>
      </c>
      <c r="S405" s="2">
        <f>Замеры!O402</f>
        <v>0</v>
      </c>
      <c r="T405" s="2" t="s">
        <v>73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45</v>
      </c>
      <c r="Z405" s="2">
        <f t="shared" ca="1" si="197"/>
        <v>48</v>
      </c>
      <c r="AA405" s="2">
        <f t="shared" ca="1" si="197"/>
        <v>36</v>
      </c>
      <c r="AB405" s="5">
        <f t="shared" ca="1" si="198"/>
        <v>506</v>
      </c>
      <c r="AC405" s="5">
        <f t="shared" ca="1" si="199"/>
        <v>379</v>
      </c>
      <c r="AD405" s="5">
        <f t="shared" ca="1" si="200"/>
        <v>378</v>
      </c>
      <c r="AE405" s="5">
        <f t="shared" ca="1" si="201"/>
        <v>377</v>
      </c>
      <c r="AF405" s="5">
        <f t="shared" ca="1" si="202"/>
        <v>403</v>
      </c>
      <c r="AG405" s="5">
        <f t="shared" ca="1" si="203"/>
        <v>507</v>
      </c>
      <c r="AH405" s="5">
        <f t="shared" ca="1" si="204"/>
        <v>412</v>
      </c>
      <c r="AI405" s="5">
        <f t="shared" ca="1" si="205"/>
        <v>366</v>
      </c>
      <c r="AJ405" s="5">
        <f t="shared" ca="1" si="206"/>
        <v>462</v>
      </c>
      <c r="AK405" s="5">
        <f t="shared" ca="1" si="207"/>
        <v>462</v>
      </c>
    </row>
    <row r="406" spans="1:37" x14ac:dyDescent="0.3">
      <c r="A406" s="35">
        <f>IF(Замеры!B403=0, " ", Замеры!B403)</f>
        <v>400</v>
      </c>
      <c r="B406" s="45" t="str">
        <f>Замеры!G403</f>
        <v xml:space="preserve">Группа от QF </v>
      </c>
      <c r="C406" s="45" t="str">
        <f>IF(Замеры!L403=0, " ", Замеры!L403)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Замеры!N403</f>
        <v>0</v>
      </c>
      <c r="S406" s="2">
        <f>Замеры!O403</f>
        <v>0</v>
      </c>
      <c r="T406" s="2" t="s">
        <v>73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48</v>
      </c>
      <c r="Z406" s="2">
        <f t="shared" ca="1" si="197"/>
        <v>29</v>
      </c>
      <c r="AA406" s="2">
        <f t="shared" ca="1" si="197"/>
        <v>44</v>
      </c>
      <c r="AB406" s="5">
        <f t="shared" ca="1" si="198"/>
        <v>450</v>
      </c>
      <c r="AC406" s="5">
        <f t="shared" ca="1" si="199"/>
        <v>542</v>
      </c>
      <c r="AD406" s="5">
        <f t="shared" ca="1" si="200"/>
        <v>493</v>
      </c>
      <c r="AE406" s="5">
        <f t="shared" ca="1" si="201"/>
        <v>497</v>
      </c>
      <c r="AF406" s="5">
        <f t="shared" ca="1" si="202"/>
        <v>577</v>
      </c>
      <c r="AG406" s="5">
        <f t="shared" ca="1" si="203"/>
        <v>493</v>
      </c>
      <c r="AH406" s="5">
        <f t="shared" ca="1" si="204"/>
        <v>454</v>
      </c>
      <c r="AI406" s="5">
        <f t="shared" ca="1" si="205"/>
        <v>468</v>
      </c>
      <c r="AJ406" s="5">
        <f t="shared" ca="1" si="206"/>
        <v>589</v>
      </c>
      <c r="AK406" s="5">
        <f t="shared" ca="1" si="207"/>
        <v>510</v>
      </c>
    </row>
    <row r="407" spans="1:37" x14ac:dyDescent="0.3">
      <c r="A407" s="35">
        <f>IF(Замеры!B404=0, " ", Замеры!B404)</f>
        <v>401</v>
      </c>
      <c r="B407" s="45" t="str">
        <f>Замеры!G404</f>
        <v xml:space="preserve">Группа от QF </v>
      </c>
      <c r="C407" s="45" t="str">
        <f>IF(Замеры!L404=0, " ", Замеры!L404)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Замеры!N404</f>
        <v>0</v>
      </c>
      <c r="S407" s="2">
        <f>Замеры!O404</f>
        <v>0</v>
      </c>
      <c r="T407" s="2" t="s">
        <v>73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37</v>
      </c>
      <c r="Z407" s="2">
        <f t="shared" ca="1" si="197"/>
        <v>50</v>
      </c>
      <c r="AA407" s="2">
        <f t="shared" ca="1" si="197"/>
        <v>21</v>
      </c>
      <c r="AB407" s="5">
        <f t="shared" ca="1" si="198"/>
        <v>316</v>
      </c>
      <c r="AC407" s="5">
        <f t="shared" ca="1" si="199"/>
        <v>263</v>
      </c>
      <c r="AD407" s="5">
        <f t="shared" ca="1" si="200"/>
        <v>223</v>
      </c>
      <c r="AE407" s="5">
        <f t="shared" ca="1" si="201"/>
        <v>342</v>
      </c>
      <c r="AF407" s="5">
        <f t="shared" ca="1" si="202"/>
        <v>325</v>
      </c>
      <c r="AG407" s="5">
        <f t="shared" ca="1" si="203"/>
        <v>232</v>
      </c>
      <c r="AH407" s="5">
        <f t="shared" ca="1" si="204"/>
        <v>316</v>
      </c>
      <c r="AI407" s="5">
        <f t="shared" ca="1" si="205"/>
        <v>262</v>
      </c>
      <c r="AJ407" s="5">
        <f t="shared" ca="1" si="206"/>
        <v>347</v>
      </c>
      <c r="AK407" s="5">
        <f t="shared" ca="1" si="207"/>
        <v>351</v>
      </c>
    </row>
    <row r="408" spans="1:37" x14ac:dyDescent="0.3">
      <c r="A408" s="35">
        <f>IF(Замеры!B405=0, " ", Замеры!B405)</f>
        <v>402</v>
      </c>
      <c r="B408" s="45" t="str">
        <f>Замеры!G405</f>
        <v xml:space="preserve">Группа от QF </v>
      </c>
      <c r="C408" s="45" t="str">
        <f>IF(Замеры!L405=0, " ", Замеры!L405)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Замеры!N405</f>
        <v>0</v>
      </c>
      <c r="S408" s="2">
        <f>Замеры!O405</f>
        <v>0</v>
      </c>
      <c r="T408" s="2" t="s">
        <v>73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42</v>
      </c>
      <c r="Z408" s="2">
        <f t="shared" ca="1" si="197"/>
        <v>41</v>
      </c>
      <c r="AA408" s="2">
        <f t="shared" ca="1" si="197"/>
        <v>46</v>
      </c>
      <c r="AB408" s="5">
        <f t="shared" ca="1" si="198"/>
        <v>551</v>
      </c>
      <c r="AC408" s="5">
        <f t="shared" ca="1" si="199"/>
        <v>604</v>
      </c>
      <c r="AD408" s="5">
        <f t="shared" ca="1" si="200"/>
        <v>558</v>
      </c>
      <c r="AE408" s="5">
        <f t="shared" ca="1" si="201"/>
        <v>515</v>
      </c>
      <c r="AF408" s="5">
        <f t="shared" ca="1" si="202"/>
        <v>490</v>
      </c>
      <c r="AG408" s="5">
        <f t="shared" ca="1" si="203"/>
        <v>552</v>
      </c>
      <c r="AH408" s="5">
        <f t="shared" ca="1" si="204"/>
        <v>572</v>
      </c>
      <c r="AI408" s="5">
        <f t="shared" ca="1" si="205"/>
        <v>599</v>
      </c>
      <c r="AJ408" s="5">
        <f t="shared" ca="1" si="206"/>
        <v>578</v>
      </c>
      <c r="AK408" s="5">
        <f t="shared" ca="1" si="207"/>
        <v>592</v>
      </c>
    </row>
    <row r="409" spans="1:37" x14ac:dyDescent="0.3">
      <c r="A409" s="35">
        <f>IF(Замеры!B406=0, " ", Замеры!B406)</f>
        <v>403</v>
      </c>
      <c r="B409" s="45" t="str">
        <f>Замеры!G406</f>
        <v xml:space="preserve">Группа от QF </v>
      </c>
      <c r="C409" s="45" t="str">
        <f>IF(Замеры!L406=0, " ", Замеры!L406)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Замеры!N406</f>
        <v>0</v>
      </c>
      <c r="S409" s="2">
        <f>Замеры!O406</f>
        <v>0</v>
      </c>
      <c r="T409" s="2" t="s">
        <v>73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34</v>
      </c>
      <c r="Z409" s="2">
        <f t="shared" ca="1" si="197"/>
        <v>20</v>
      </c>
      <c r="AA409" s="2">
        <f t="shared" ca="1" si="197"/>
        <v>24</v>
      </c>
      <c r="AB409" s="5">
        <f t="shared" ca="1" si="198"/>
        <v>251</v>
      </c>
      <c r="AC409" s="5">
        <f t="shared" ca="1" si="199"/>
        <v>312</v>
      </c>
      <c r="AD409" s="5">
        <f t="shared" ca="1" si="200"/>
        <v>348</v>
      </c>
      <c r="AE409" s="5">
        <f t="shared" ca="1" si="201"/>
        <v>376</v>
      </c>
      <c r="AF409" s="5">
        <f t="shared" ca="1" si="202"/>
        <v>266</v>
      </c>
      <c r="AG409" s="5">
        <f t="shared" ca="1" si="203"/>
        <v>387</v>
      </c>
      <c r="AH409" s="5">
        <f t="shared" ca="1" si="204"/>
        <v>358</v>
      </c>
      <c r="AI409" s="5">
        <f t="shared" ca="1" si="205"/>
        <v>390</v>
      </c>
      <c r="AJ409" s="5">
        <f t="shared" ca="1" si="206"/>
        <v>356</v>
      </c>
      <c r="AK409" s="5">
        <f t="shared" ca="1" si="207"/>
        <v>350</v>
      </c>
    </row>
    <row r="410" spans="1:37" x14ac:dyDescent="0.3">
      <c r="A410" s="35">
        <f>IF(Замеры!B407=0, " ", Замеры!B407)</f>
        <v>404</v>
      </c>
      <c r="B410" s="45" t="str">
        <f>Замеры!G407</f>
        <v xml:space="preserve">Группа от QF </v>
      </c>
      <c r="C410" s="45" t="str">
        <f>IF(Замеры!L407=0, " ", Замеры!L407)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Замеры!N407</f>
        <v>0</v>
      </c>
      <c r="S410" s="2">
        <f>Замеры!O407</f>
        <v>0</v>
      </c>
      <c r="T410" s="2" t="s">
        <v>73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48</v>
      </c>
      <c r="Z410" s="2">
        <f t="shared" ca="1" si="197"/>
        <v>21</v>
      </c>
      <c r="AA410" s="2">
        <f t="shared" ca="1" si="197"/>
        <v>34</v>
      </c>
      <c r="AB410" s="5">
        <f t="shared" ca="1" si="198"/>
        <v>387</v>
      </c>
      <c r="AC410" s="5">
        <f t="shared" ca="1" si="199"/>
        <v>406</v>
      </c>
      <c r="AD410" s="5">
        <f t="shared" ca="1" si="200"/>
        <v>430</v>
      </c>
      <c r="AE410" s="5">
        <f t="shared" ca="1" si="201"/>
        <v>487</v>
      </c>
      <c r="AF410" s="5">
        <f t="shared" ca="1" si="202"/>
        <v>413</v>
      </c>
      <c r="AG410" s="5">
        <f t="shared" ca="1" si="203"/>
        <v>402</v>
      </c>
      <c r="AH410" s="5">
        <f t="shared" ca="1" si="204"/>
        <v>449</v>
      </c>
      <c r="AI410" s="5">
        <f t="shared" ca="1" si="205"/>
        <v>365</v>
      </c>
      <c r="AJ410" s="5">
        <f t="shared" ca="1" si="206"/>
        <v>447</v>
      </c>
      <c r="AK410" s="5">
        <f t="shared" ca="1" si="207"/>
        <v>418</v>
      </c>
    </row>
    <row r="411" spans="1:37" x14ac:dyDescent="0.3">
      <c r="A411" s="35">
        <f>IF(Замеры!B408=0, " ", Замеры!B408)</f>
        <v>405</v>
      </c>
      <c r="B411" s="45" t="str">
        <f>Замеры!G408</f>
        <v xml:space="preserve">Группа от QF </v>
      </c>
      <c r="C411" s="45" t="str">
        <f>IF(Замеры!L408=0, " ", Замеры!L408)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Замеры!N408</f>
        <v>0</v>
      </c>
      <c r="S411" s="2">
        <f>Замеры!O408</f>
        <v>0</v>
      </c>
      <c r="T411" s="2" t="s">
        <v>73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21</v>
      </c>
      <c r="Z411" s="2">
        <f t="shared" ca="1" si="197"/>
        <v>38</v>
      </c>
      <c r="AA411" s="2">
        <f t="shared" ca="1" si="197"/>
        <v>23</v>
      </c>
      <c r="AB411" s="5">
        <f t="shared" ca="1" si="198"/>
        <v>283</v>
      </c>
      <c r="AC411" s="5">
        <f t="shared" ca="1" si="199"/>
        <v>256</v>
      </c>
      <c r="AD411" s="5">
        <f t="shared" ca="1" si="200"/>
        <v>263</v>
      </c>
      <c r="AE411" s="5">
        <f t="shared" ca="1" si="201"/>
        <v>235</v>
      </c>
      <c r="AF411" s="5">
        <f t="shared" ca="1" si="202"/>
        <v>244</v>
      </c>
      <c r="AG411" s="5">
        <f t="shared" ca="1" si="203"/>
        <v>308</v>
      </c>
      <c r="AH411" s="5">
        <f t="shared" ca="1" si="204"/>
        <v>357</v>
      </c>
      <c r="AI411" s="5">
        <f t="shared" ca="1" si="205"/>
        <v>338</v>
      </c>
      <c r="AJ411" s="5">
        <f t="shared" ca="1" si="206"/>
        <v>296</v>
      </c>
      <c r="AK411" s="5">
        <f t="shared" ca="1" si="207"/>
        <v>315</v>
      </c>
    </row>
    <row r="412" spans="1:37" x14ac:dyDescent="0.3">
      <c r="A412" s="35">
        <f>IF(Замеры!B409=0, " ", Замеры!B409)</f>
        <v>406</v>
      </c>
      <c r="B412" s="45" t="str">
        <f>Замеры!G409</f>
        <v xml:space="preserve">Группа от QF </v>
      </c>
      <c r="C412" s="45" t="str">
        <f>IF(Замеры!L409=0, " ", Замеры!L409)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Замеры!N409</f>
        <v>0</v>
      </c>
      <c r="S412" s="2">
        <f>Замеры!O409</f>
        <v>0</v>
      </c>
      <c r="T412" s="2" t="s">
        <v>73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49</v>
      </c>
      <c r="Z412" s="2">
        <f t="shared" ca="1" si="197"/>
        <v>42</v>
      </c>
      <c r="AA412" s="2">
        <f t="shared" ca="1" si="197"/>
        <v>36</v>
      </c>
      <c r="AB412" s="5">
        <f t="shared" ca="1" si="198"/>
        <v>416</v>
      </c>
      <c r="AC412" s="5">
        <f t="shared" ca="1" si="199"/>
        <v>435</v>
      </c>
      <c r="AD412" s="5">
        <f t="shared" ca="1" si="200"/>
        <v>375</v>
      </c>
      <c r="AE412" s="5">
        <f t="shared" ca="1" si="201"/>
        <v>386</v>
      </c>
      <c r="AF412" s="5">
        <f t="shared" ca="1" si="202"/>
        <v>401</v>
      </c>
      <c r="AG412" s="5">
        <f t="shared" ca="1" si="203"/>
        <v>492</v>
      </c>
      <c r="AH412" s="5">
        <f t="shared" ca="1" si="204"/>
        <v>438</v>
      </c>
      <c r="AI412" s="5">
        <f t="shared" ca="1" si="205"/>
        <v>379</v>
      </c>
      <c r="AJ412" s="5">
        <f t="shared" ca="1" si="206"/>
        <v>376</v>
      </c>
      <c r="AK412" s="5">
        <f t="shared" ca="1" si="207"/>
        <v>421</v>
      </c>
    </row>
    <row r="413" spans="1:37" x14ac:dyDescent="0.3">
      <c r="A413" s="35">
        <f>IF(Замеры!B410=0, " ", Замеры!B410)</f>
        <v>407</v>
      </c>
      <c r="B413" s="45" t="str">
        <f>Замеры!G410</f>
        <v xml:space="preserve">Группа от QF </v>
      </c>
      <c r="C413" s="45" t="str">
        <f>IF(Замеры!L410=0, " ", Замеры!L410)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Замеры!N410</f>
        <v>0</v>
      </c>
      <c r="S413" s="2">
        <f>Замеры!O410</f>
        <v>0</v>
      </c>
      <c r="T413" s="2" t="s">
        <v>73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39</v>
      </c>
      <c r="Z413" s="2">
        <f t="shared" ca="1" si="197"/>
        <v>49</v>
      </c>
      <c r="AA413" s="2">
        <f t="shared" ca="1" si="197"/>
        <v>28</v>
      </c>
      <c r="AB413" s="5">
        <f t="shared" ca="1" si="198"/>
        <v>311</v>
      </c>
      <c r="AC413" s="5">
        <f t="shared" ca="1" si="199"/>
        <v>362</v>
      </c>
      <c r="AD413" s="5">
        <f t="shared" ca="1" si="200"/>
        <v>295</v>
      </c>
      <c r="AE413" s="5">
        <f t="shared" ca="1" si="201"/>
        <v>391</v>
      </c>
      <c r="AF413" s="5">
        <f t="shared" ca="1" si="202"/>
        <v>392</v>
      </c>
      <c r="AG413" s="5">
        <f t="shared" ca="1" si="203"/>
        <v>343</v>
      </c>
      <c r="AH413" s="5">
        <f t="shared" ca="1" si="204"/>
        <v>353</v>
      </c>
      <c r="AI413" s="5">
        <f t="shared" ca="1" si="205"/>
        <v>296</v>
      </c>
      <c r="AJ413" s="5">
        <f t="shared" ca="1" si="206"/>
        <v>364</v>
      </c>
      <c r="AK413" s="5">
        <f t="shared" ca="1" si="207"/>
        <v>376</v>
      </c>
    </row>
    <row r="414" spans="1:37" x14ac:dyDescent="0.3">
      <c r="A414" s="35">
        <f>IF(Замеры!B411=0, " ", Замеры!B411)</f>
        <v>408</v>
      </c>
      <c r="B414" s="45" t="str">
        <f>Замеры!G411</f>
        <v xml:space="preserve">Группа от QF </v>
      </c>
      <c r="C414" s="45" t="str">
        <f>IF(Замеры!L411=0, " ", Замеры!L411)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Замеры!N411</f>
        <v>0</v>
      </c>
      <c r="S414" s="2">
        <f>Замеры!O411</f>
        <v>0</v>
      </c>
      <c r="T414" s="2" t="s">
        <v>73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41</v>
      </c>
      <c r="Z414" s="2">
        <f t="shared" ca="1" si="197"/>
        <v>31</v>
      </c>
      <c r="AA414" s="2">
        <f t="shared" ca="1" si="197"/>
        <v>48</v>
      </c>
      <c r="AB414" s="5">
        <f t="shared" ca="1" si="198"/>
        <v>516</v>
      </c>
      <c r="AC414" s="5">
        <f t="shared" ca="1" si="199"/>
        <v>555</v>
      </c>
      <c r="AD414" s="5">
        <f t="shared" ca="1" si="200"/>
        <v>554</v>
      </c>
      <c r="AE414" s="5">
        <f t="shared" ca="1" si="201"/>
        <v>627</v>
      </c>
      <c r="AF414" s="5">
        <f t="shared" ca="1" si="202"/>
        <v>584</v>
      </c>
      <c r="AG414" s="5">
        <f t="shared" ca="1" si="203"/>
        <v>570</v>
      </c>
      <c r="AH414" s="5">
        <f t="shared" ca="1" si="204"/>
        <v>536</v>
      </c>
      <c r="AI414" s="5">
        <f t="shared" ca="1" si="205"/>
        <v>528</v>
      </c>
      <c r="AJ414" s="5">
        <f t="shared" ca="1" si="206"/>
        <v>547</v>
      </c>
      <c r="AK414" s="5">
        <f t="shared" ca="1" si="207"/>
        <v>612</v>
      </c>
    </row>
    <row r="415" spans="1:37" x14ac:dyDescent="0.3">
      <c r="A415" s="35">
        <f>IF(Замеры!B412=0, " ", Замеры!B412)</f>
        <v>409</v>
      </c>
      <c r="B415" s="45" t="str">
        <f>Замеры!G412</f>
        <v xml:space="preserve">Группа от QF </v>
      </c>
      <c r="C415" s="45" t="str">
        <f>IF(Замеры!L412=0, " ", Замеры!L412)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Замеры!N412</f>
        <v>0</v>
      </c>
      <c r="S415" s="2">
        <f>Замеры!O412</f>
        <v>0</v>
      </c>
      <c r="T415" s="2" t="s">
        <v>73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44</v>
      </c>
      <c r="Z415" s="2">
        <f t="shared" ca="1" si="197"/>
        <v>27</v>
      </c>
      <c r="AA415" s="2">
        <f t="shared" ca="1" si="197"/>
        <v>27</v>
      </c>
      <c r="AB415" s="5">
        <f t="shared" ca="1" si="198"/>
        <v>385</v>
      </c>
      <c r="AC415" s="5">
        <f t="shared" ca="1" si="199"/>
        <v>325</v>
      </c>
      <c r="AD415" s="5">
        <f t="shared" ca="1" si="200"/>
        <v>413</v>
      </c>
      <c r="AE415" s="5">
        <f t="shared" ca="1" si="201"/>
        <v>296</v>
      </c>
      <c r="AF415" s="5">
        <f t="shared" ca="1" si="202"/>
        <v>336</v>
      </c>
      <c r="AG415" s="5">
        <f t="shared" ca="1" si="203"/>
        <v>366</v>
      </c>
      <c r="AH415" s="5">
        <f t="shared" ca="1" si="204"/>
        <v>401</v>
      </c>
      <c r="AI415" s="5">
        <f t="shared" ca="1" si="205"/>
        <v>284</v>
      </c>
      <c r="AJ415" s="5">
        <f t="shared" ca="1" si="206"/>
        <v>318</v>
      </c>
      <c r="AK415" s="5">
        <f t="shared" ca="1" si="207"/>
        <v>357</v>
      </c>
    </row>
    <row r="416" spans="1:37" x14ac:dyDescent="0.3">
      <c r="A416" s="35">
        <f>IF(Замеры!B413=0, " ", Замеры!B413)</f>
        <v>410</v>
      </c>
      <c r="B416" s="45" t="str">
        <f>Замеры!G413</f>
        <v xml:space="preserve">Группа от QF </v>
      </c>
      <c r="C416" s="45" t="str">
        <f>IF(Замеры!L413=0, " ", Замеры!L413)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Замеры!N413</f>
        <v>0</v>
      </c>
      <c r="S416" s="2">
        <f>Замеры!O413</f>
        <v>0</v>
      </c>
      <c r="T416" s="2" t="s">
        <v>73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37</v>
      </c>
      <c r="Z416" s="2">
        <f t="shared" ca="1" si="197"/>
        <v>20</v>
      </c>
      <c r="AA416" s="2">
        <f t="shared" ca="1" si="197"/>
        <v>25</v>
      </c>
      <c r="AB416" s="5">
        <f t="shared" ca="1" si="198"/>
        <v>399</v>
      </c>
      <c r="AC416" s="5">
        <f t="shared" ca="1" si="199"/>
        <v>396</v>
      </c>
      <c r="AD416" s="5">
        <f t="shared" ca="1" si="200"/>
        <v>274</v>
      </c>
      <c r="AE416" s="5">
        <f t="shared" ca="1" si="201"/>
        <v>324</v>
      </c>
      <c r="AF416" s="5">
        <f t="shared" ca="1" si="202"/>
        <v>323</v>
      </c>
      <c r="AG416" s="5">
        <f t="shared" ca="1" si="203"/>
        <v>396</v>
      </c>
      <c r="AH416" s="5">
        <f t="shared" ca="1" si="204"/>
        <v>313</v>
      </c>
      <c r="AI416" s="5">
        <f t="shared" ca="1" si="205"/>
        <v>343</v>
      </c>
      <c r="AJ416" s="5">
        <f t="shared" ca="1" si="206"/>
        <v>327</v>
      </c>
      <c r="AK416" s="5">
        <f t="shared" ca="1" si="207"/>
        <v>330</v>
      </c>
    </row>
    <row r="417" spans="1:37" x14ac:dyDescent="0.3">
      <c r="A417" s="35">
        <f>IF(Замеры!B414=0, " ", Замеры!B414)</f>
        <v>411</v>
      </c>
      <c r="B417" s="45" t="str">
        <f>Замеры!G414</f>
        <v xml:space="preserve">Группа от QF </v>
      </c>
      <c r="C417" s="45" t="str">
        <f>IF(Замеры!L414=0, " ", Замеры!L414)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Замеры!N414</f>
        <v>0</v>
      </c>
      <c r="S417" s="2">
        <f>Замеры!O414</f>
        <v>0</v>
      </c>
      <c r="T417" s="2" t="s">
        <v>73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20</v>
      </c>
      <c r="Z417" s="2">
        <f t="shared" ca="1" si="197"/>
        <v>32</v>
      </c>
      <c r="AA417" s="2">
        <f t="shared" ca="1" si="197"/>
        <v>25</v>
      </c>
      <c r="AB417" s="5">
        <f t="shared" ca="1" si="198"/>
        <v>261</v>
      </c>
      <c r="AC417" s="5">
        <f t="shared" ca="1" si="199"/>
        <v>260</v>
      </c>
      <c r="AD417" s="5">
        <f t="shared" ca="1" si="200"/>
        <v>385</v>
      </c>
      <c r="AE417" s="5">
        <f t="shared" ca="1" si="201"/>
        <v>388</v>
      </c>
      <c r="AF417" s="5">
        <f t="shared" ca="1" si="202"/>
        <v>274</v>
      </c>
      <c r="AG417" s="5">
        <f t="shared" ca="1" si="203"/>
        <v>278</v>
      </c>
      <c r="AH417" s="5">
        <f t="shared" ca="1" si="204"/>
        <v>377</v>
      </c>
      <c r="AI417" s="5">
        <f t="shared" ca="1" si="205"/>
        <v>365</v>
      </c>
      <c r="AJ417" s="5">
        <f t="shared" ca="1" si="206"/>
        <v>351</v>
      </c>
      <c r="AK417" s="5">
        <f t="shared" ca="1" si="207"/>
        <v>383</v>
      </c>
    </row>
    <row r="418" spans="1:37" x14ac:dyDescent="0.3">
      <c r="A418" s="35">
        <f>IF(Замеры!B415=0, " ", Замеры!B415)</f>
        <v>412</v>
      </c>
      <c r="B418" s="45" t="str">
        <f>Замеры!G415</f>
        <v xml:space="preserve">Группа от QF </v>
      </c>
      <c r="C418" s="45" t="str">
        <f>IF(Замеры!L415=0, " ", Замеры!L415)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Замеры!N415</f>
        <v>0</v>
      </c>
      <c r="S418" s="2">
        <f>Замеры!O415</f>
        <v>0</v>
      </c>
      <c r="T418" s="2" t="s">
        <v>73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25</v>
      </c>
      <c r="Z418" s="2">
        <f t="shared" ca="1" si="197"/>
        <v>30</v>
      </c>
      <c r="AA418" s="2">
        <f t="shared" ca="1" si="197"/>
        <v>25</v>
      </c>
      <c r="AB418" s="5">
        <f t="shared" ca="1" si="198"/>
        <v>340</v>
      </c>
      <c r="AC418" s="5">
        <f t="shared" ca="1" si="199"/>
        <v>321</v>
      </c>
      <c r="AD418" s="5">
        <f t="shared" ca="1" si="200"/>
        <v>384</v>
      </c>
      <c r="AE418" s="5">
        <f t="shared" ca="1" si="201"/>
        <v>349</v>
      </c>
      <c r="AF418" s="5">
        <f t="shared" ca="1" si="202"/>
        <v>317</v>
      </c>
      <c r="AG418" s="5">
        <f t="shared" ca="1" si="203"/>
        <v>338</v>
      </c>
      <c r="AH418" s="5">
        <f t="shared" ca="1" si="204"/>
        <v>267</v>
      </c>
      <c r="AI418" s="5">
        <f t="shared" ca="1" si="205"/>
        <v>294</v>
      </c>
      <c r="AJ418" s="5">
        <f t="shared" ca="1" si="206"/>
        <v>290</v>
      </c>
      <c r="AK418" s="5">
        <f t="shared" ca="1" si="207"/>
        <v>255</v>
      </c>
    </row>
    <row r="419" spans="1:37" x14ac:dyDescent="0.3">
      <c r="A419" s="35">
        <f>IF(Замеры!B416=0, " ", Замеры!B416)</f>
        <v>413</v>
      </c>
      <c r="B419" s="45" t="str">
        <f>Замеры!G416</f>
        <v xml:space="preserve">Группа от QF </v>
      </c>
      <c r="C419" s="45" t="str">
        <f>IF(Замеры!L416=0, " ", Замеры!L416)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Замеры!N416</f>
        <v>0</v>
      </c>
      <c r="S419" s="2">
        <f>Замеры!O416</f>
        <v>0</v>
      </c>
      <c r="T419" s="2" t="s">
        <v>73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43</v>
      </c>
      <c r="Z419" s="2">
        <f t="shared" ca="1" si="197"/>
        <v>36</v>
      </c>
      <c r="AA419" s="2">
        <f t="shared" ca="1" si="197"/>
        <v>22</v>
      </c>
      <c r="AB419" s="5">
        <f t="shared" ca="1" si="198"/>
        <v>340</v>
      </c>
      <c r="AC419" s="5">
        <f t="shared" ca="1" si="199"/>
        <v>283</v>
      </c>
      <c r="AD419" s="5">
        <f t="shared" ca="1" si="200"/>
        <v>274</v>
      </c>
      <c r="AE419" s="5">
        <f t="shared" ca="1" si="201"/>
        <v>302</v>
      </c>
      <c r="AF419" s="5">
        <f t="shared" ca="1" si="202"/>
        <v>292</v>
      </c>
      <c r="AG419" s="5">
        <f t="shared" ca="1" si="203"/>
        <v>273</v>
      </c>
      <c r="AH419" s="5">
        <f t="shared" ca="1" si="204"/>
        <v>353</v>
      </c>
      <c r="AI419" s="5">
        <f t="shared" ca="1" si="205"/>
        <v>332</v>
      </c>
      <c r="AJ419" s="5">
        <f t="shared" ca="1" si="206"/>
        <v>281</v>
      </c>
      <c r="AK419" s="5">
        <f t="shared" ca="1" si="207"/>
        <v>282</v>
      </c>
    </row>
    <row r="420" spans="1:37" x14ac:dyDescent="0.3">
      <c r="A420" s="35">
        <f>IF(Замеры!B417=0, " ", Замеры!B417)</f>
        <v>414</v>
      </c>
      <c r="B420" s="45" t="str">
        <f>Замеры!G417</f>
        <v xml:space="preserve">Группа от QF </v>
      </c>
      <c r="C420" s="45" t="str">
        <f>IF(Замеры!L417=0, " ", Замеры!L417)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Замеры!N417</f>
        <v>0</v>
      </c>
      <c r="S420" s="2">
        <f>Замеры!O417</f>
        <v>0</v>
      </c>
      <c r="T420" s="2" t="s">
        <v>73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46</v>
      </c>
      <c r="Z420" s="2">
        <f t="shared" ca="1" si="197"/>
        <v>41</v>
      </c>
      <c r="AA420" s="2">
        <f t="shared" ca="1" si="197"/>
        <v>22</v>
      </c>
      <c r="AB420" s="5">
        <f t="shared" ca="1" si="198"/>
        <v>360</v>
      </c>
      <c r="AC420" s="5">
        <f t="shared" ca="1" si="199"/>
        <v>353</v>
      </c>
      <c r="AD420" s="5">
        <f t="shared" ca="1" si="200"/>
        <v>324</v>
      </c>
      <c r="AE420" s="5">
        <f t="shared" ca="1" si="201"/>
        <v>278</v>
      </c>
      <c r="AF420" s="5">
        <f t="shared" ca="1" si="202"/>
        <v>311</v>
      </c>
      <c r="AG420" s="5">
        <f t="shared" ca="1" si="203"/>
        <v>338</v>
      </c>
      <c r="AH420" s="5">
        <f t="shared" ca="1" si="204"/>
        <v>361</v>
      </c>
      <c r="AI420" s="5">
        <f t="shared" ca="1" si="205"/>
        <v>321</v>
      </c>
      <c r="AJ420" s="5">
        <f t="shared" ca="1" si="206"/>
        <v>244</v>
      </c>
      <c r="AK420" s="5">
        <f t="shared" ca="1" si="207"/>
        <v>250</v>
      </c>
    </row>
    <row r="421" spans="1:37" x14ac:dyDescent="0.3">
      <c r="A421" s="35">
        <f>IF(Замеры!B418=0, " ", Замеры!B418)</f>
        <v>415</v>
      </c>
      <c r="B421" s="45" t="str">
        <f>Замеры!G418</f>
        <v xml:space="preserve">Группа от QF </v>
      </c>
      <c r="C421" s="45" t="str">
        <f>IF(Замеры!L418=0, " ", Замеры!L418)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Замеры!N418</f>
        <v>0</v>
      </c>
      <c r="S421" s="2">
        <f>Замеры!O418</f>
        <v>0</v>
      </c>
      <c r="T421" s="2" t="s">
        <v>73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25</v>
      </c>
      <c r="Z421" s="2">
        <f t="shared" ca="1" si="197"/>
        <v>25</v>
      </c>
      <c r="AA421" s="2">
        <f t="shared" ca="1" si="197"/>
        <v>31</v>
      </c>
      <c r="AB421" s="5">
        <f t="shared" ca="1" si="198"/>
        <v>347</v>
      </c>
      <c r="AC421" s="5">
        <f t="shared" ca="1" si="199"/>
        <v>375</v>
      </c>
      <c r="AD421" s="5">
        <f t="shared" ca="1" si="200"/>
        <v>421</v>
      </c>
      <c r="AE421" s="5">
        <f t="shared" ca="1" si="201"/>
        <v>360</v>
      </c>
      <c r="AF421" s="5">
        <f t="shared" ca="1" si="202"/>
        <v>436</v>
      </c>
      <c r="AG421" s="5">
        <f t="shared" ca="1" si="203"/>
        <v>392</v>
      </c>
      <c r="AH421" s="5">
        <f t="shared" ca="1" si="204"/>
        <v>411</v>
      </c>
      <c r="AI421" s="5">
        <f t="shared" ca="1" si="205"/>
        <v>344</v>
      </c>
      <c r="AJ421" s="5">
        <f t="shared" ca="1" si="206"/>
        <v>444</v>
      </c>
      <c r="AK421" s="5">
        <f t="shared" ca="1" si="207"/>
        <v>444</v>
      </c>
    </row>
    <row r="422" spans="1:37" x14ac:dyDescent="0.3">
      <c r="A422" s="35">
        <f>IF(Замеры!B419=0, " ", Замеры!B419)</f>
        <v>416</v>
      </c>
      <c r="B422" s="45" t="str">
        <f>Замеры!G419</f>
        <v xml:space="preserve">Группа от QF </v>
      </c>
      <c r="C422" s="45" t="str">
        <f>IF(Замеры!L419=0, " ", Замеры!L419)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Замеры!N419</f>
        <v>0</v>
      </c>
      <c r="S422" s="2">
        <f>Замеры!O419</f>
        <v>0</v>
      </c>
      <c r="T422" s="2" t="s">
        <v>73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25</v>
      </c>
      <c r="Z422" s="2">
        <f t="shared" ca="1" si="197"/>
        <v>28</v>
      </c>
      <c r="AA422" s="2">
        <f t="shared" ca="1" si="197"/>
        <v>44</v>
      </c>
      <c r="AB422" s="5">
        <f t="shared" ca="1" si="198"/>
        <v>547</v>
      </c>
      <c r="AC422" s="5">
        <f t="shared" ca="1" si="199"/>
        <v>582</v>
      </c>
      <c r="AD422" s="5">
        <f t="shared" ca="1" si="200"/>
        <v>579</v>
      </c>
      <c r="AE422" s="5">
        <f t="shared" ca="1" si="201"/>
        <v>571</v>
      </c>
      <c r="AF422" s="5">
        <f t="shared" ca="1" si="202"/>
        <v>550</v>
      </c>
      <c r="AG422" s="5">
        <f t="shared" ca="1" si="203"/>
        <v>477</v>
      </c>
      <c r="AH422" s="5">
        <f t="shared" ca="1" si="204"/>
        <v>590</v>
      </c>
      <c r="AI422" s="5">
        <f t="shared" ca="1" si="205"/>
        <v>570</v>
      </c>
      <c r="AJ422" s="5">
        <f t="shared" ca="1" si="206"/>
        <v>483</v>
      </c>
      <c r="AK422" s="5">
        <f t="shared" ca="1" si="207"/>
        <v>489</v>
      </c>
    </row>
    <row r="423" spans="1:37" x14ac:dyDescent="0.3">
      <c r="A423" s="35">
        <f>IF(Замеры!B420=0, " ", Замеры!B420)</f>
        <v>417</v>
      </c>
      <c r="B423" s="45" t="str">
        <f>Замеры!G420</f>
        <v xml:space="preserve">Группа от QF </v>
      </c>
      <c r="C423" s="45" t="str">
        <f>IF(Замеры!L420=0, " ", Замеры!L420)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Замеры!N420</f>
        <v>0</v>
      </c>
      <c r="S423" s="2">
        <f>Замеры!O420</f>
        <v>0</v>
      </c>
      <c r="T423" s="2" t="s">
        <v>73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24</v>
      </c>
      <c r="Z423" s="2">
        <f t="shared" ca="1" si="197"/>
        <v>45</v>
      </c>
      <c r="AA423" s="2">
        <f t="shared" ca="1" si="197"/>
        <v>43</v>
      </c>
      <c r="AB423" s="5">
        <f t="shared" ca="1" si="198"/>
        <v>443</v>
      </c>
      <c r="AC423" s="5">
        <f t="shared" ca="1" si="199"/>
        <v>539</v>
      </c>
      <c r="AD423" s="5">
        <f t="shared" ca="1" si="200"/>
        <v>533</v>
      </c>
      <c r="AE423" s="5">
        <f t="shared" ca="1" si="201"/>
        <v>539</v>
      </c>
      <c r="AF423" s="5">
        <f t="shared" ca="1" si="202"/>
        <v>559</v>
      </c>
      <c r="AG423" s="5">
        <f t="shared" ca="1" si="203"/>
        <v>535</v>
      </c>
      <c r="AH423" s="5">
        <f t="shared" ca="1" si="204"/>
        <v>465</v>
      </c>
      <c r="AI423" s="5">
        <f t="shared" ca="1" si="205"/>
        <v>486</v>
      </c>
      <c r="AJ423" s="5">
        <f t="shared" ca="1" si="206"/>
        <v>529</v>
      </c>
      <c r="AK423" s="5">
        <f t="shared" ca="1" si="207"/>
        <v>572</v>
      </c>
    </row>
    <row r="424" spans="1:37" x14ac:dyDescent="0.3">
      <c r="A424" s="35">
        <f>IF(Замеры!B421=0, " ", Замеры!B421)</f>
        <v>418</v>
      </c>
      <c r="B424" s="45" t="str">
        <f>Замеры!G421</f>
        <v xml:space="preserve">Группа от QF </v>
      </c>
      <c r="C424" s="45" t="str">
        <f>IF(Замеры!L421=0, " ", Замеры!L421)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Замеры!N421</f>
        <v>0</v>
      </c>
      <c r="S424" s="2">
        <f>Замеры!O421</f>
        <v>0</v>
      </c>
      <c r="T424" s="2" t="s">
        <v>73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49</v>
      </c>
      <c r="Z424" s="2">
        <f t="shared" ca="1" si="197"/>
        <v>39</v>
      </c>
      <c r="AA424" s="2">
        <f t="shared" ca="1" si="197"/>
        <v>33</v>
      </c>
      <c r="AB424" s="5">
        <f t="shared" ca="1" si="198"/>
        <v>433</v>
      </c>
      <c r="AC424" s="5">
        <f t="shared" ca="1" si="199"/>
        <v>390</v>
      </c>
      <c r="AD424" s="5">
        <f t="shared" ca="1" si="200"/>
        <v>454</v>
      </c>
      <c r="AE424" s="5">
        <f t="shared" ca="1" si="201"/>
        <v>435</v>
      </c>
      <c r="AF424" s="5">
        <f t="shared" ca="1" si="202"/>
        <v>419</v>
      </c>
      <c r="AG424" s="5">
        <f t="shared" ca="1" si="203"/>
        <v>454</v>
      </c>
      <c r="AH424" s="5">
        <f t="shared" ca="1" si="204"/>
        <v>429</v>
      </c>
      <c r="AI424" s="5">
        <f t="shared" ca="1" si="205"/>
        <v>397</v>
      </c>
      <c r="AJ424" s="5">
        <f t="shared" ca="1" si="206"/>
        <v>469</v>
      </c>
      <c r="AK424" s="5">
        <f t="shared" ca="1" si="207"/>
        <v>348</v>
      </c>
    </row>
    <row r="425" spans="1:37" x14ac:dyDescent="0.3">
      <c r="A425" s="35">
        <f>IF(Замеры!B422=0, " ", Замеры!B422)</f>
        <v>419</v>
      </c>
      <c r="B425" s="45" t="str">
        <f>Замеры!G422</f>
        <v xml:space="preserve">Группа от QF </v>
      </c>
      <c r="C425" s="45" t="str">
        <f>IF(Замеры!L422=0, " ", Замеры!L422)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Замеры!N422</f>
        <v>0</v>
      </c>
      <c r="S425" s="2">
        <f>Замеры!O422</f>
        <v>0</v>
      </c>
      <c r="T425" s="2" t="s">
        <v>73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22</v>
      </c>
      <c r="Z425" s="2">
        <f t="shared" ca="1" si="197"/>
        <v>34</v>
      </c>
      <c r="AA425" s="2">
        <f t="shared" ca="1" si="197"/>
        <v>22</v>
      </c>
      <c r="AB425" s="5">
        <f t="shared" ca="1" si="198"/>
        <v>293</v>
      </c>
      <c r="AC425" s="5">
        <f t="shared" ca="1" si="199"/>
        <v>305</v>
      </c>
      <c r="AD425" s="5">
        <f t="shared" ca="1" si="200"/>
        <v>255</v>
      </c>
      <c r="AE425" s="5">
        <f t="shared" ca="1" si="201"/>
        <v>278</v>
      </c>
      <c r="AF425" s="5">
        <f t="shared" ca="1" si="202"/>
        <v>361</v>
      </c>
      <c r="AG425" s="5">
        <f t="shared" ca="1" si="203"/>
        <v>235</v>
      </c>
      <c r="AH425" s="5">
        <f t="shared" ca="1" si="204"/>
        <v>344</v>
      </c>
      <c r="AI425" s="5">
        <f t="shared" ca="1" si="205"/>
        <v>327</v>
      </c>
      <c r="AJ425" s="5">
        <f t="shared" ca="1" si="206"/>
        <v>360</v>
      </c>
      <c r="AK425" s="5">
        <f t="shared" ca="1" si="207"/>
        <v>297</v>
      </c>
    </row>
    <row r="426" spans="1:37" x14ac:dyDescent="0.3">
      <c r="A426" s="35">
        <f>IF(Замеры!B423=0, " ", Замеры!B423)</f>
        <v>420</v>
      </c>
      <c r="B426" s="45" t="str">
        <f>Замеры!G423</f>
        <v xml:space="preserve">Группа от QF </v>
      </c>
      <c r="C426" s="45" t="str">
        <f>IF(Замеры!L423=0, " ", Замеры!L423)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Замеры!N423</f>
        <v>0</v>
      </c>
      <c r="S426" s="2">
        <f>Замеры!O423</f>
        <v>0</v>
      </c>
      <c r="T426" s="2" t="s">
        <v>73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48</v>
      </c>
      <c r="Z426" s="2">
        <f t="shared" ca="1" si="197"/>
        <v>20</v>
      </c>
      <c r="AA426" s="2">
        <f t="shared" ca="1" si="197"/>
        <v>50</v>
      </c>
      <c r="AB426" s="5">
        <f t="shared" ca="1" si="198"/>
        <v>587</v>
      </c>
      <c r="AC426" s="5">
        <f t="shared" ca="1" si="199"/>
        <v>623</v>
      </c>
      <c r="AD426" s="5">
        <f t="shared" ca="1" si="200"/>
        <v>546</v>
      </c>
      <c r="AE426" s="5">
        <f t="shared" ca="1" si="201"/>
        <v>627</v>
      </c>
      <c r="AF426" s="5">
        <f t="shared" ca="1" si="202"/>
        <v>512</v>
      </c>
      <c r="AG426" s="5">
        <f t="shared" ca="1" si="203"/>
        <v>552</v>
      </c>
      <c r="AH426" s="5">
        <f t="shared" ca="1" si="204"/>
        <v>618</v>
      </c>
      <c r="AI426" s="5">
        <f t="shared" ca="1" si="205"/>
        <v>635</v>
      </c>
      <c r="AJ426" s="5">
        <f t="shared" ca="1" si="206"/>
        <v>563</v>
      </c>
      <c r="AK426" s="5">
        <f t="shared" ca="1" si="207"/>
        <v>647</v>
      </c>
    </row>
    <row r="427" spans="1:37" x14ac:dyDescent="0.3">
      <c r="A427" s="35">
        <f>IF(Замеры!B424=0, " ", Замеры!B424)</f>
        <v>421</v>
      </c>
      <c r="B427" s="45" t="str">
        <f>Замеры!G424</f>
        <v xml:space="preserve">Группа от QF </v>
      </c>
      <c r="C427" s="45" t="str">
        <f>IF(Замеры!L424=0, " ", Замеры!L424)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Замеры!N424</f>
        <v>0</v>
      </c>
      <c r="S427" s="2">
        <f>Замеры!O424</f>
        <v>0</v>
      </c>
      <c r="T427" s="2" t="s">
        <v>73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24</v>
      </c>
      <c r="Z427" s="2">
        <f t="shared" ca="1" si="197"/>
        <v>36</v>
      </c>
      <c r="AA427" s="2">
        <f t="shared" ca="1" si="197"/>
        <v>25</v>
      </c>
      <c r="AB427" s="5">
        <f t="shared" ca="1" si="198"/>
        <v>381</v>
      </c>
      <c r="AC427" s="5">
        <f t="shared" ca="1" si="199"/>
        <v>304</v>
      </c>
      <c r="AD427" s="5">
        <f t="shared" ca="1" si="200"/>
        <v>310</v>
      </c>
      <c r="AE427" s="5">
        <f t="shared" ca="1" si="201"/>
        <v>274</v>
      </c>
      <c r="AF427" s="5">
        <f t="shared" ca="1" si="202"/>
        <v>279</v>
      </c>
      <c r="AG427" s="5">
        <f t="shared" ca="1" si="203"/>
        <v>296</v>
      </c>
      <c r="AH427" s="5">
        <f t="shared" ca="1" si="204"/>
        <v>264</v>
      </c>
      <c r="AI427" s="5">
        <f t="shared" ca="1" si="205"/>
        <v>314</v>
      </c>
      <c r="AJ427" s="5">
        <f t="shared" ca="1" si="206"/>
        <v>392</v>
      </c>
      <c r="AK427" s="5">
        <f t="shared" ca="1" si="207"/>
        <v>329</v>
      </c>
    </row>
    <row r="428" spans="1:37" x14ac:dyDescent="0.3">
      <c r="A428" s="35">
        <f>IF(Замеры!B425=0, " ", Замеры!B425)</f>
        <v>422</v>
      </c>
      <c r="B428" s="45" t="str">
        <f>Замеры!G425</f>
        <v xml:space="preserve">Группа от QF </v>
      </c>
      <c r="C428" s="45" t="str">
        <f>IF(Замеры!L425=0, " ", Замеры!L425)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Замеры!N425</f>
        <v>0</v>
      </c>
      <c r="S428" s="2">
        <f>Замеры!O425</f>
        <v>0</v>
      </c>
      <c r="T428" s="2" t="s">
        <v>73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40</v>
      </c>
      <c r="Z428" s="2">
        <f t="shared" ca="1" si="197"/>
        <v>27</v>
      </c>
      <c r="AA428" s="2">
        <f t="shared" ca="1" si="197"/>
        <v>47</v>
      </c>
      <c r="AB428" s="5">
        <f t="shared" ca="1" si="198"/>
        <v>508</v>
      </c>
      <c r="AC428" s="5">
        <f t="shared" ca="1" si="199"/>
        <v>547</v>
      </c>
      <c r="AD428" s="5">
        <f t="shared" ca="1" si="200"/>
        <v>492</v>
      </c>
      <c r="AE428" s="5">
        <f t="shared" ca="1" si="201"/>
        <v>539</v>
      </c>
      <c r="AF428" s="5">
        <f t="shared" ca="1" si="202"/>
        <v>574</v>
      </c>
      <c r="AG428" s="5">
        <f t="shared" ca="1" si="203"/>
        <v>578</v>
      </c>
      <c r="AH428" s="5">
        <f t="shared" ca="1" si="204"/>
        <v>543</v>
      </c>
      <c r="AI428" s="5">
        <f t="shared" ca="1" si="205"/>
        <v>556</v>
      </c>
      <c r="AJ428" s="5">
        <f t="shared" ca="1" si="206"/>
        <v>563</v>
      </c>
      <c r="AK428" s="5">
        <f t="shared" ca="1" si="207"/>
        <v>504</v>
      </c>
    </row>
    <row r="429" spans="1:37" x14ac:dyDescent="0.3">
      <c r="A429" s="35">
        <f>IF(Замеры!B426=0, " ", Замеры!B426)</f>
        <v>423</v>
      </c>
      <c r="B429" s="45" t="str">
        <f>Замеры!G426</f>
        <v xml:space="preserve">Группа от QF </v>
      </c>
      <c r="C429" s="45" t="str">
        <f>IF(Замеры!L426=0, " ", Замеры!L426)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Замеры!N426</f>
        <v>0</v>
      </c>
      <c r="S429" s="2">
        <f>Замеры!O426</f>
        <v>0</v>
      </c>
      <c r="T429" s="2" t="s">
        <v>73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29</v>
      </c>
      <c r="Z429" s="2">
        <f t="shared" ca="1" si="197"/>
        <v>33</v>
      </c>
      <c r="AA429" s="2">
        <f t="shared" ca="1" si="197"/>
        <v>26</v>
      </c>
      <c r="AB429" s="5">
        <f t="shared" ca="1" si="198"/>
        <v>407</v>
      </c>
      <c r="AC429" s="5">
        <f t="shared" ca="1" si="199"/>
        <v>388</v>
      </c>
      <c r="AD429" s="5">
        <f t="shared" ca="1" si="200"/>
        <v>270</v>
      </c>
      <c r="AE429" s="5">
        <f t="shared" ca="1" si="201"/>
        <v>333</v>
      </c>
      <c r="AF429" s="5">
        <f t="shared" ca="1" si="202"/>
        <v>299</v>
      </c>
      <c r="AG429" s="5">
        <f t="shared" ca="1" si="203"/>
        <v>345</v>
      </c>
      <c r="AH429" s="5">
        <f t="shared" ca="1" si="204"/>
        <v>333</v>
      </c>
      <c r="AI429" s="5">
        <f t="shared" ca="1" si="205"/>
        <v>365</v>
      </c>
      <c r="AJ429" s="5">
        <f t="shared" ca="1" si="206"/>
        <v>299</v>
      </c>
      <c r="AK429" s="5">
        <f t="shared" ca="1" si="207"/>
        <v>286</v>
      </c>
    </row>
    <row r="430" spans="1:37" x14ac:dyDescent="0.3">
      <c r="A430" s="35">
        <f>IF(Замеры!B427=0, " ", Замеры!B427)</f>
        <v>424</v>
      </c>
      <c r="B430" s="45" t="str">
        <f>Замеры!G427</f>
        <v xml:space="preserve">Группа от QF </v>
      </c>
      <c r="C430" s="45" t="str">
        <f>IF(Замеры!L427=0, " ", Замеры!L427)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Замеры!N427</f>
        <v>0</v>
      </c>
      <c r="S430" s="2">
        <f>Замеры!O427</f>
        <v>0</v>
      </c>
      <c r="T430" s="2" t="s">
        <v>73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44</v>
      </c>
      <c r="Z430" s="2">
        <f t="shared" ca="1" si="197"/>
        <v>26</v>
      </c>
      <c r="AA430" s="2">
        <f t="shared" ca="1" si="197"/>
        <v>31</v>
      </c>
      <c r="AB430" s="5">
        <f t="shared" ca="1" si="198"/>
        <v>337</v>
      </c>
      <c r="AC430" s="5">
        <f t="shared" ca="1" si="199"/>
        <v>368</v>
      </c>
      <c r="AD430" s="5">
        <f t="shared" ca="1" si="200"/>
        <v>453</v>
      </c>
      <c r="AE430" s="5">
        <f t="shared" ca="1" si="201"/>
        <v>434</v>
      </c>
      <c r="AF430" s="5">
        <f t="shared" ca="1" si="202"/>
        <v>385</v>
      </c>
      <c r="AG430" s="5">
        <f t="shared" ca="1" si="203"/>
        <v>415</v>
      </c>
      <c r="AH430" s="5">
        <f t="shared" ca="1" si="204"/>
        <v>437</v>
      </c>
      <c r="AI430" s="5">
        <f t="shared" ca="1" si="205"/>
        <v>357</v>
      </c>
      <c r="AJ430" s="5">
        <f t="shared" ca="1" si="206"/>
        <v>360</v>
      </c>
      <c r="AK430" s="5">
        <f t="shared" ca="1" si="207"/>
        <v>373</v>
      </c>
    </row>
    <row r="431" spans="1:37" x14ac:dyDescent="0.3">
      <c r="A431" s="35">
        <f>IF(Замеры!B428=0, " ", Замеры!B428)</f>
        <v>425</v>
      </c>
      <c r="B431" s="45" t="str">
        <f>Замеры!G428</f>
        <v xml:space="preserve">Группа от QF </v>
      </c>
      <c r="C431" s="45" t="str">
        <f>IF(Замеры!L428=0, " ", Замеры!L428)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Замеры!N428</f>
        <v>0</v>
      </c>
      <c r="S431" s="2">
        <f>Замеры!O428</f>
        <v>0</v>
      </c>
      <c r="T431" s="2" t="s">
        <v>73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42</v>
      </c>
      <c r="Z431" s="2">
        <f t="shared" ca="1" si="197"/>
        <v>41</v>
      </c>
      <c r="AA431" s="2">
        <f t="shared" ca="1" si="197"/>
        <v>34</v>
      </c>
      <c r="AB431" s="5">
        <f t="shared" ca="1" si="198"/>
        <v>358</v>
      </c>
      <c r="AC431" s="5">
        <f t="shared" ca="1" si="199"/>
        <v>418</v>
      </c>
      <c r="AD431" s="5">
        <f t="shared" ca="1" si="200"/>
        <v>366</v>
      </c>
      <c r="AE431" s="5">
        <f t="shared" ca="1" si="201"/>
        <v>401</v>
      </c>
      <c r="AF431" s="5">
        <f t="shared" ca="1" si="202"/>
        <v>456</v>
      </c>
      <c r="AG431" s="5">
        <f t="shared" ca="1" si="203"/>
        <v>426</v>
      </c>
      <c r="AH431" s="5">
        <f t="shared" ca="1" si="204"/>
        <v>366</v>
      </c>
      <c r="AI431" s="5">
        <f t="shared" ca="1" si="205"/>
        <v>383</v>
      </c>
      <c r="AJ431" s="5">
        <f t="shared" ca="1" si="206"/>
        <v>363</v>
      </c>
      <c r="AK431" s="5">
        <f t="shared" ca="1" si="207"/>
        <v>479</v>
      </c>
    </row>
    <row r="432" spans="1:37" x14ac:dyDescent="0.3">
      <c r="A432" s="35">
        <f>IF(Замеры!B429=0, " ", Замеры!B429)</f>
        <v>426</v>
      </c>
      <c r="B432" s="45" t="str">
        <f>Замеры!G429</f>
        <v xml:space="preserve">Группа от QF </v>
      </c>
      <c r="C432" s="45" t="str">
        <f>IF(Замеры!L429=0, " ", Замеры!L429)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Замеры!N429</f>
        <v>0</v>
      </c>
      <c r="S432" s="2">
        <f>Замеры!O429</f>
        <v>0</v>
      </c>
      <c r="T432" s="2" t="s">
        <v>73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29</v>
      </c>
      <c r="Z432" s="2">
        <f t="shared" ca="1" si="197"/>
        <v>26</v>
      </c>
      <c r="AA432" s="2">
        <f t="shared" ca="1" si="197"/>
        <v>45</v>
      </c>
      <c r="AB432" s="5">
        <f t="shared" ca="1" si="198"/>
        <v>500</v>
      </c>
      <c r="AC432" s="5">
        <f t="shared" ca="1" si="199"/>
        <v>480</v>
      </c>
      <c r="AD432" s="5">
        <f t="shared" ca="1" si="200"/>
        <v>476</v>
      </c>
      <c r="AE432" s="5">
        <f t="shared" ca="1" si="201"/>
        <v>593</v>
      </c>
      <c r="AF432" s="5">
        <f t="shared" ca="1" si="202"/>
        <v>536</v>
      </c>
      <c r="AG432" s="5">
        <f t="shared" ca="1" si="203"/>
        <v>502</v>
      </c>
      <c r="AH432" s="5">
        <f t="shared" ca="1" si="204"/>
        <v>559</v>
      </c>
      <c r="AI432" s="5">
        <f t="shared" ca="1" si="205"/>
        <v>569</v>
      </c>
      <c r="AJ432" s="5">
        <f t="shared" ca="1" si="206"/>
        <v>466</v>
      </c>
      <c r="AK432" s="5">
        <f t="shared" ca="1" si="207"/>
        <v>517</v>
      </c>
    </row>
    <row r="433" spans="1:37" x14ac:dyDescent="0.3">
      <c r="A433" s="35">
        <f>IF(Замеры!B430=0, " ", Замеры!B430)</f>
        <v>427</v>
      </c>
      <c r="B433" s="45" t="str">
        <f>Замеры!G430</f>
        <v xml:space="preserve">Группа от QF </v>
      </c>
      <c r="C433" s="45" t="str">
        <f>IF(Замеры!L430=0, " ", Замеры!L430)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Замеры!N430</f>
        <v>0</v>
      </c>
      <c r="S433" s="2">
        <f>Замеры!O430</f>
        <v>0</v>
      </c>
      <c r="T433" s="2" t="s">
        <v>73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46</v>
      </c>
      <c r="Z433" s="2">
        <f t="shared" ca="1" si="197"/>
        <v>37</v>
      </c>
      <c r="AA433" s="2">
        <f t="shared" ca="1" si="197"/>
        <v>37</v>
      </c>
      <c r="AB433" s="5">
        <f t="shared" ca="1" si="198"/>
        <v>511</v>
      </c>
      <c r="AC433" s="5">
        <f t="shared" ca="1" si="199"/>
        <v>437</v>
      </c>
      <c r="AD433" s="5">
        <f t="shared" ca="1" si="200"/>
        <v>418</v>
      </c>
      <c r="AE433" s="5">
        <f t="shared" ca="1" si="201"/>
        <v>433</v>
      </c>
      <c r="AF433" s="5">
        <f t="shared" ca="1" si="202"/>
        <v>436</v>
      </c>
      <c r="AG433" s="5">
        <f t="shared" ca="1" si="203"/>
        <v>389</v>
      </c>
      <c r="AH433" s="5">
        <f t="shared" ca="1" si="204"/>
        <v>470</v>
      </c>
      <c r="AI433" s="5">
        <f t="shared" ca="1" si="205"/>
        <v>376</v>
      </c>
      <c r="AJ433" s="5">
        <f t="shared" ca="1" si="206"/>
        <v>425</v>
      </c>
      <c r="AK433" s="5">
        <f t="shared" ca="1" si="207"/>
        <v>491</v>
      </c>
    </row>
    <row r="434" spans="1:37" x14ac:dyDescent="0.3">
      <c r="A434" s="35">
        <f>IF(Замеры!B431=0, " ", Замеры!B431)</f>
        <v>428</v>
      </c>
      <c r="B434" s="45" t="str">
        <f>Замеры!G431</f>
        <v xml:space="preserve">Группа от QF </v>
      </c>
      <c r="C434" s="45" t="str">
        <f>IF(Замеры!L431=0, " ", Замеры!L431)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Замеры!N431</f>
        <v>0</v>
      </c>
      <c r="S434" s="2">
        <f>Замеры!O431</f>
        <v>0</v>
      </c>
      <c r="T434" s="2" t="s">
        <v>73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33</v>
      </c>
      <c r="Z434" s="2">
        <f t="shared" ca="1" si="197"/>
        <v>25</v>
      </c>
      <c r="AA434" s="2">
        <f t="shared" ca="1" si="197"/>
        <v>26</v>
      </c>
      <c r="AB434" s="5">
        <f t="shared" ca="1" si="198"/>
        <v>389</v>
      </c>
      <c r="AC434" s="5">
        <f t="shared" ca="1" si="199"/>
        <v>388</v>
      </c>
      <c r="AD434" s="5">
        <f t="shared" ca="1" si="200"/>
        <v>291</v>
      </c>
      <c r="AE434" s="5">
        <f t="shared" ca="1" si="201"/>
        <v>336</v>
      </c>
      <c r="AF434" s="5">
        <f t="shared" ca="1" si="202"/>
        <v>347</v>
      </c>
      <c r="AG434" s="5">
        <f t="shared" ca="1" si="203"/>
        <v>285</v>
      </c>
      <c r="AH434" s="5">
        <f t="shared" ca="1" si="204"/>
        <v>356</v>
      </c>
      <c r="AI434" s="5">
        <f t="shared" ca="1" si="205"/>
        <v>312</v>
      </c>
      <c r="AJ434" s="5">
        <f t="shared" ca="1" si="206"/>
        <v>282</v>
      </c>
      <c r="AK434" s="5">
        <f t="shared" ca="1" si="207"/>
        <v>409</v>
      </c>
    </row>
    <row r="435" spans="1:37" x14ac:dyDescent="0.3">
      <c r="A435" s="35">
        <f>IF(Замеры!B432=0, " ", Замеры!B432)</f>
        <v>429</v>
      </c>
      <c r="B435" s="45" t="str">
        <f>Замеры!G432</f>
        <v xml:space="preserve">Группа от QF </v>
      </c>
      <c r="C435" s="45" t="str">
        <f>IF(Замеры!L432=0, " ", Замеры!L432)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Замеры!N432</f>
        <v>0</v>
      </c>
      <c r="S435" s="2">
        <f>Замеры!O432</f>
        <v>0</v>
      </c>
      <c r="T435" s="2" t="s">
        <v>73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34</v>
      </c>
      <c r="Z435" s="2">
        <f t="shared" ca="1" si="197"/>
        <v>28</v>
      </c>
      <c r="AA435" s="2">
        <f t="shared" ca="1" si="197"/>
        <v>44</v>
      </c>
      <c r="AB435" s="5">
        <f t="shared" ca="1" si="198"/>
        <v>546</v>
      </c>
      <c r="AC435" s="5">
        <f t="shared" ca="1" si="199"/>
        <v>453</v>
      </c>
      <c r="AD435" s="5">
        <f t="shared" ca="1" si="200"/>
        <v>495</v>
      </c>
      <c r="AE435" s="5">
        <f t="shared" ca="1" si="201"/>
        <v>532</v>
      </c>
      <c r="AF435" s="5">
        <f t="shared" ca="1" si="202"/>
        <v>454</v>
      </c>
      <c r="AG435" s="5">
        <f t="shared" ca="1" si="203"/>
        <v>575</v>
      </c>
      <c r="AH435" s="5">
        <f t="shared" ca="1" si="204"/>
        <v>530</v>
      </c>
      <c r="AI435" s="5">
        <f t="shared" ca="1" si="205"/>
        <v>500</v>
      </c>
      <c r="AJ435" s="5">
        <f t="shared" ca="1" si="206"/>
        <v>450</v>
      </c>
      <c r="AK435" s="5">
        <f t="shared" ca="1" si="207"/>
        <v>568</v>
      </c>
    </row>
    <row r="436" spans="1:37" x14ac:dyDescent="0.3">
      <c r="A436" s="35">
        <f>IF(Замеры!B433=0, " ", Замеры!B433)</f>
        <v>430</v>
      </c>
      <c r="B436" s="45" t="str">
        <f>Замеры!G433</f>
        <v xml:space="preserve">Группа от QF </v>
      </c>
      <c r="C436" s="45" t="str">
        <f>IF(Замеры!L433=0, " ", Замеры!L433)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Замеры!N433</f>
        <v>0</v>
      </c>
      <c r="S436" s="2">
        <f>Замеры!O433</f>
        <v>0</v>
      </c>
      <c r="T436" s="2" t="s">
        <v>73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36</v>
      </c>
      <c r="Z436" s="2">
        <f t="shared" ca="1" si="197"/>
        <v>48</v>
      </c>
      <c r="AA436" s="2">
        <f t="shared" ca="1" si="197"/>
        <v>40</v>
      </c>
      <c r="AB436" s="5">
        <f t="shared" ca="1" si="198"/>
        <v>489</v>
      </c>
      <c r="AC436" s="5">
        <f t="shared" ca="1" si="199"/>
        <v>531</v>
      </c>
      <c r="AD436" s="5">
        <f t="shared" ca="1" si="200"/>
        <v>457</v>
      </c>
      <c r="AE436" s="5">
        <f t="shared" ca="1" si="201"/>
        <v>443</v>
      </c>
      <c r="AF436" s="5">
        <f t="shared" ca="1" si="202"/>
        <v>409</v>
      </c>
      <c r="AG436" s="5">
        <f t="shared" ca="1" si="203"/>
        <v>435</v>
      </c>
      <c r="AH436" s="5">
        <f t="shared" ca="1" si="204"/>
        <v>420</v>
      </c>
      <c r="AI436" s="5">
        <f t="shared" ca="1" si="205"/>
        <v>440</v>
      </c>
      <c r="AJ436" s="5">
        <f t="shared" ca="1" si="206"/>
        <v>513</v>
      </c>
      <c r="AK436" s="5">
        <f t="shared" ca="1" si="207"/>
        <v>526</v>
      </c>
    </row>
    <row r="437" spans="1:37" x14ac:dyDescent="0.3">
      <c r="A437" s="35">
        <f>IF(Замеры!B434=0, " ", Замеры!B434)</f>
        <v>431</v>
      </c>
      <c r="B437" s="45" t="str">
        <f>Замеры!G434</f>
        <v xml:space="preserve">Группа от QF </v>
      </c>
      <c r="C437" s="45" t="str">
        <f>IF(Замеры!L434=0, " ", Замеры!L434)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Замеры!N434</f>
        <v>0</v>
      </c>
      <c r="S437" s="2">
        <f>Замеры!O434</f>
        <v>0</v>
      </c>
      <c r="T437" s="2" t="s">
        <v>73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20</v>
      </c>
      <c r="Z437" s="2">
        <f t="shared" ca="1" si="197"/>
        <v>39</v>
      </c>
      <c r="AA437" s="2">
        <f t="shared" ca="1" si="197"/>
        <v>48</v>
      </c>
      <c r="AB437" s="5">
        <f t="shared" ca="1" si="198"/>
        <v>558</v>
      </c>
      <c r="AC437" s="5">
        <f t="shared" ca="1" si="199"/>
        <v>586</v>
      </c>
      <c r="AD437" s="5">
        <f t="shared" ca="1" si="200"/>
        <v>519</v>
      </c>
      <c r="AE437" s="5">
        <f t="shared" ca="1" si="201"/>
        <v>537</v>
      </c>
      <c r="AF437" s="5">
        <f t="shared" ca="1" si="202"/>
        <v>600</v>
      </c>
      <c r="AG437" s="5">
        <f t="shared" ca="1" si="203"/>
        <v>594</v>
      </c>
      <c r="AH437" s="5">
        <f t="shared" ca="1" si="204"/>
        <v>588</v>
      </c>
      <c r="AI437" s="5">
        <f t="shared" ca="1" si="205"/>
        <v>600</v>
      </c>
      <c r="AJ437" s="5">
        <f t="shared" ca="1" si="206"/>
        <v>525</v>
      </c>
      <c r="AK437" s="5">
        <f t="shared" ca="1" si="207"/>
        <v>564</v>
      </c>
    </row>
    <row r="438" spans="1:37" x14ac:dyDescent="0.3">
      <c r="A438" s="35">
        <f>IF(Замеры!B435=0, " ", Замеры!B435)</f>
        <v>432</v>
      </c>
      <c r="B438" s="45" t="str">
        <f>Замеры!G435</f>
        <v xml:space="preserve">Группа от QF </v>
      </c>
      <c r="C438" s="45" t="str">
        <f>IF(Замеры!L435=0, " ", Замеры!L435)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Замеры!N435</f>
        <v>0</v>
      </c>
      <c r="S438" s="2">
        <f>Замеры!O435</f>
        <v>0</v>
      </c>
      <c r="T438" s="2" t="s">
        <v>73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26</v>
      </c>
      <c r="Z438" s="2">
        <f t="shared" ca="1" si="197"/>
        <v>48</v>
      </c>
      <c r="AA438" s="2">
        <f t="shared" ca="1" si="197"/>
        <v>34</v>
      </c>
      <c r="AB438" s="5">
        <f t="shared" ca="1" si="198"/>
        <v>406</v>
      </c>
      <c r="AC438" s="5">
        <f t="shared" ca="1" si="199"/>
        <v>452</v>
      </c>
      <c r="AD438" s="5">
        <f t="shared" ca="1" si="200"/>
        <v>425</v>
      </c>
      <c r="AE438" s="5">
        <f t="shared" ca="1" si="201"/>
        <v>479</v>
      </c>
      <c r="AF438" s="5">
        <f t="shared" ca="1" si="202"/>
        <v>377</v>
      </c>
      <c r="AG438" s="5">
        <f t="shared" ca="1" si="203"/>
        <v>347</v>
      </c>
      <c r="AH438" s="5">
        <f t="shared" ca="1" si="204"/>
        <v>362</v>
      </c>
      <c r="AI438" s="5">
        <f t="shared" ca="1" si="205"/>
        <v>413</v>
      </c>
      <c r="AJ438" s="5">
        <f t="shared" ca="1" si="206"/>
        <v>377</v>
      </c>
      <c r="AK438" s="5">
        <f t="shared" ca="1" si="207"/>
        <v>361</v>
      </c>
    </row>
    <row r="439" spans="1:37" x14ac:dyDescent="0.3">
      <c r="A439" s="35">
        <f>IF(Замеры!B436=0, " ", Замеры!B436)</f>
        <v>433</v>
      </c>
      <c r="B439" s="45" t="str">
        <f>Замеры!G436</f>
        <v xml:space="preserve">Группа от QF </v>
      </c>
      <c r="C439" s="45" t="str">
        <f>IF(Замеры!L436=0, " ", Замеры!L436)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Замеры!N436</f>
        <v>0</v>
      </c>
      <c r="S439" s="2">
        <f>Замеры!O436</f>
        <v>0</v>
      </c>
      <c r="T439" s="2" t="s">
        <v>73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24</v>
      </c>
      <c r="Z439" s="2">
        <f t="shared" ca="1" si="197"/>
        <v>39</v>
      </c>
      <c r="AA439" s="2">
        <f t="shared" ca="1" si="197"/>
        <v>44</v>
      </c>
      <c r="AB439" s="5">
        <f t="shared" ca="1" si="198"/>
        <v>504</v>
      </c>
      <c r="AC439" s="5">
        <f t="shared" ca="1" si="199"/>
        <v>511</v>
      </c>
      <c r="AD439" s="5">
        <f t="shared" ca="1" si="200"/>
        <v>457</v>
      </c>
      <c r="AE439" s="5">
        <f t="shared" ca="1" si="201"/>
        <v>527</v>
      </c>
      <c r="AF439" s="5">
        <f t="shared" ca="1" si="202"/>
        <v>477</v>
      </c>
      <c r="AG439" s="5">
        <f t="shared" ca="1" si="203"/>
        <v>585</v>
      </c>
      <c r="AH439" s="5">
        <f t="shared" ca="1" si="204"/>
        <v>503</v>
      </c>
      <c r="AI439" s="5">
        <f t="shared" ca="1" si="205"/>
        <v>478</v>
      </c>
      <c r="AJ439" s="5">
        <f t="shared" ca="1" si="206"/>
        <v>478</v>
      </c>
      <c r="AK439" s="5">
        <f t="shared" ca="1" si="207"/>
        <v>584</v>
      </c>
    </row>
    <row r="440" spans="1:37" x14ac:dyDescent="0.3">
      <c r="A440" s="35">
        <f>IF(Замеры!B437=0, " ", Замеры!B437)</f>
        <v>434</v>
      </c>
      <c r="B440" s="45" t="str">
        <f>Замеры!G437</f>
        <v xml:space="preserve">Группа от QF </v>
      </c>
      <c r="C440" s="45" t="str">
        <f>IF(Замеры!L437=0, " ", Замеры!L437)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Замеры!N437</f>
        <v>0</v>
      </c>
      <c r="S440" s="2">
        <f>Замеры!O437</f>
        <v>0</v>
      </c>
      <c r="T440" s="2" t="s">
        <v>73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48</v>
      </c>
      <c r="Z440" s="2">
        <f t="shared" ca="1" si="197"/>
        <v>20</v>
      </c>
      <c r="AA440" s="2">
        <f t="shared" ca="1" si="197"/>
        <v>24</v>
      </c>
      <c r="AB440" s="5">
        <f t="shared" ca="1" si="198"/>
        <v>276</v>
      </c>
      <c r="AC440" s="5">
        <f t="shared" ca="1" si="199"/>
        <v>371</v>
      </c>
      <c r="AD440" s="5">
        <f t="shared" ca="1" si="200"/>
        <v>363</v>
      </c>
      <c r="AE440" s="5">
        <f t="shared" ca="1" si="201"/>
        <v>374</v>
      </c>
      <c r="AF440" s="5">
        <f t="shared" ca="1" si="202"/>
        <v>321</v>
      </c>
      <c r="AG440" s="5">
        <f t="shared" ca="1" si="203"/>
        <v>309</v>
      </c>
      <c r="AH440" s="5">
        <f t="shared" ca="1" si="204"/>
        <v>273</v>
      </c>
      <c r="AI440" s="5">
        <f t="shared" ca="1" si="205"/>
        <v>360</v>
      </c>
      <c r="AJ440" s="5">
        <f t="shared" ca="1" si="206"/>
        <v>319</v>
      </c>
      <c r="AK440" s="5">
        <f t="shared" ca="1" si="207"/>
        <v>295</v>
      </c>
    </row>
    <row r="441" spans="1:37" x14ac:dyDescent="0.3">
      <c r="A441" s="35">
        <f>IF(Замеры!B438=0, " ", Замеры!B438)</f>
        <v>435</v>
      </c>
      <c r="B441" s="45" t="str">
        <f>Замеры!G438</f>
        <v xml:space="preserve">Группа от QF </v>
      </c>
      <c r="C441" s="45" t="str">
        <f>IF(Замеры!L438=0, " ", Замеры!L438)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Замеры!N438</f>
        <v>0</v>
      </c>
      <c r="S441" s="2">
        <f>Замеры!O438</f>
        <v>0</v>
      </c>
      <c r="T441" s="2" t="s">
        <v>73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20</v>
      </c>
      <c r="Z441" s="2">
        <f t="shared" ca="1" si="197"/>
        <v>42</v>
      </c>
      <c r="AA441" s="2">
        <f t="shared" ca="1" si="197"/>
        <v>38</v>
      </c>
      <c r="AB441" s="5">
        <f t="shared" ca="1" si="198"/>
        <v>520</v>
      </c>
      <c r="AC441" s="5">
        <f t="shared" ca="1" si="199"/>
        <v>505</v>
      </c>
      <c r="AD441" s="5">
        <f t="shared" ca="1" si="200"/>
        <v>471</v>
      </c>
      <c r="AE441" s="5">
        <f t="shared" ca="1" si="201"/>
        <v>484</v>
      </c>
      <c r="AF441" s="5">
        <f t="shared" ca="1" si="202"/>
        <v>435</v>
      </c>
      <c r="AG441" s="5">
        <f t="shared" ca="1" si="203"/>
        <v>499</v>
      </c>
      <c r="AH441" s="5">
        <f t="shared" ca="1" si="204"/>
        <v>418</v>
      </c>
      <c r="AI441" s="5">
        <f t="shared" ca="1" si="205"/>
        <v>463</v>
      </c>
      <c r="AJ441" s="5">
        <f t="shared" ca="1" si="206"/>
        <v>448</v>
      </c>
      <c r="AK441" s="5">
        <f t="shared" ca="1" si="207"/>
        <v>426</v>
      </c>
    </row>
    <row r="442" spans="1:37" x14ac:dyDescent="0.3">
      <c r="A442" s="35">
        <f>IF(Замеры!B439=0, " ", Замеры!B439)</f>
        <v>436</v>
      </c>
      <c r="B442" s="45" t="str">
        <f>Замеры!G439</f>
        <v xml:space="preserve">Группа от QF </v>
      </c>
      <c r="C442" s="45" t="str">
        <f>IF(Замеры!L439=0, " ", Замеры!L439)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Замеры!N439</f>
        <v>0</v>
      </c>
      <c r="S442" s="2">
        <f>Замеры!O439</f>
        <v>0</v>
      </c>
      <c r="T442" s="2" t="s">
        <v>73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35</v>
      </c>
      <c r="Z442" s="2">
        <f t="shared" ca="1" si="197"/>
        <v>35</v>
      </c>
      <c r="AA442" s="2">
        <f t="shared" ca="1" si="197"/>
        <v>22</v>
      </c>
      <c r="AB442" s="5">
        <f t="shared" ca="1" si="198"/>
        <v>300</v>
      </c>
      <c r="AC442" s="5">
        <f t="shared" ca="1" si="199"/>
        <v>287</v>
      </c>
      <c r="AD442" s="5">
        <f t="shared" ca="1" si="200"/>
        <v>293</v>
      </c>
      <c r="AE442" s="5">
        <f t="shared" ca="1" si="201"/>
        <v>261</v>
      </c>
      <c r="AF442" s="5">
        <f t="shared" ca="1" si="202"/>
        <v>250</v>
      </c>
      <c r="AG442" s="5">
        <f t="shared" ca="1" si="203"/>
        <v>282</v>
      </c>
      <c r="AH442" s="5">
        <f t="shared" ca="1" si="204"/>
        <v>254</v>
      </c>
      <c r="AI442" s="5">
        <f t="shared" ca="1" si="205"/>
        <v>327</v>
      </c>
      <c r="AJ442" s="5">
        <f t="shared" ca="1" si="206"/>
        <v>298</v>
      </c>
      <c r="AK442" s="5">
        <f t="shared" ca="1" si="207"/>
        <v>244</v>
      </c>
    </row>
    <row r="443" spans="1:37" x14ac:dyDescent="0.3">
      <c r="A443" s="35">
        <f>IF(Замеры!B440=0, " ", Замеры!B440)</f>
        <v>437</v>
      </c>
      <c r="B443" s="45" t="str">
        <f>Замеры!G440</f>
        <v xml:space="preserve">Группа от QF </v>
      </c>
      <c r="C443" s="45" t="str">
        <f>IF(Замеры!L440=0, " ", Замеры!L440)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Замеры!N440</f>
        <v>0</v>
      </c>
      <c r="S443" s="2">
        <f>Замеры!O440</f>
        <v>0</v>
      </c>
      <c r="T443" s="2" t="s">
        <v>73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24</v>
      </c>
      <c r="Z443" s="2">
        <f t="shared" ca="1" si="197"/>
        <v>46</v>
      </c>
      <c r="AA443" s="2">
        <f t="shared" ca="1" si="197"/>
        <v>43</v>
      </c>
      <c r="AB443" s="5">
        <f t="shared" ca="1" si="198"/>
        <v>537</v>
      </c>
      <c r="AC443" s="5">
        <f t="shared" ca="1" si="199"/>
        <v>469</v>
      </c>
      <c r="AD443" s="5">
        <f t="shared" ca="1" si="200"/>
        <v>477</v>
      </c>
      <c r="AE443" s="5">
        <f t="shared" ca="1" si="201"/>
        <v>486</v>
      </c>
      <c r="AF443" s="5">
        <f t="shared" ca="1" si="202"/>
        <v>548</v>
      </c>
      <c r="AG443" s="5">
        <f t="shared" ca="1" si="203"/>
        <v>571</v>
      </c>
      <c r="AH443" s="5">
        <f t="shared" ca="1" si="204"/>
        <v>506</v>
      </c>
      <c r="AI443" s="5">
        <f t="shared" ca="1" si="205"/>
        <v>565</v>
      </c>
      <c r="AJ443" s="5">
        <f t="shared" ca="1" si="206"/>
        <v>568</v>
      </c>
      <c r="AK443" s="5">
        <f t="shared" ca="1" si="207"/>
        <v>529</v>
      </c>
    </row>
    <row r="444" spans="1:37" x14ac:dyDescent="0.3">
      <c r="A444" s="35">
        <f>IF(Замеры!B441=0, " ", Замеры!B441)</f>
        <v>438</v>
      </c>
      <c r="B444" s="45" t="str">
        <f>Замеры!G441</f>
        <v xml:space="preserve">Группа от QF </v>
      </c>
      <c r="C444" s="45" t="str">
        <f>IF(Замеры!L441=0, " ", Замеры!L441)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Замеры!N441</f>
        <v>0</v>
      </c>
      <c r="S444" s="2">
        <f>Замеры!O441</f>
        <v>0</v>
      </c>
      <c r="T444" s="2" t="s">
        <v>73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21</v>
      </c>
      <c r="Z444" s="2">
        <f t="shared" ca="1" si="197"/>
        <v>48</v>
      </c>
      <c r="AA444" s="2">
        <f t="shared" ca="1" si="197"/>
        <v>27</v>
      </c>
      <c r="AB444" s="5">
        <f t="shared" ca="1" si="198"/>
        <v>383</v>
      </c>
      <c r="AC444" s="5">
        <f t="shared" ca="1" si="199"/>
        <v>342</v>
      </c>
      <c r="AD444" s="5">
        <f t="shared" ca="1" si="200"/>
        <v>403</v>
      </c>
      <c r="AE444" s="5">
        <f t="shared" ca="1" si="201"/>
        <v>317</v>
      </c>
      <c r="AF444" s="5">
        <f t="shared" ca="1" si="202"/>
        <v>385</v>
      </c>
      <c r="AG444" s="5">
        <f t="shared" ca="1" si="203"/>
        <v>281</v>
      </c>
      <c r="AH444" s="5">
        <f t="shared" ca="1" si="204"/>
        <v>376</v>
      </c>
      <c r="AI444" s="5">
        <f t="shared" ca="1" si="205"/>
        <v>304</v>
      </c>
      <c r="AJ444" s="5">
        <f t="shared" ca="1" si="206"/>
        <v>286</v>
      </c>
      <c r="AK444" s="5">
        <f t="shared" ca="1" si="207"/>
        <v>340</v>
      </c>
    </row>
    <row r="445" spans="1:37" x14ac:dyDescent="0.3">
      <c r="A445" s="35">
        <f>IF(Замеры!B442=0, " ", Замеры!B442)</f>
        <v>439</v>
      </c>
      <c r="B445" s="45" t="str">
        <f>Замеры!G442</f>
        <v xml:space="preserve">Группа от QF </v>
      </c>
      <c r="C445" s="45" t="str">
        <f>IF(Замеры!L442=0, " ", Замеры!L442)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Замеры!N442</f>
        <v>0</v>
      </c>
      <c r="S445" s="2">
        <f>Замеры!O442</f>
        <v>0</v>
      </c>
      <c r="T445" s="2" t="s">
        <v>73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36</v>
      </c>
      <c r="Z445" s="2">
        <f t="shared" ca="1" si="197"/>
        <v>24</v>
      </c>
      <c r="AA445" s="2">
        <f t="shared" ca="1" si="197"/>
        <v>49</v>
      </c>
      <c r="AB445" s="5">
        <f t="shared" ca="1" si="198"/>
        <v>621</v>
      </c>
      <c r="AC445" s="5">
        <f t="shared" ca="1" si="199"/>
        <v>527</v>
      </c>
      <c r="AD445" s="5">
        <f t="shared" ca="1" si="200"/>
        <v>533</v>
      </c>
      <c r="AE445" s="5">
        <f t="shared" ca="1" si="201"/>
        <v>599</v>
      </c>
      <c r="AF445" s="5">
        <f t="shared" ca="1" si="202"/>
        <v>557</v>
      </c>
      <c r="AG445" s="5">
        <f t="shared" ca="1" si="203"/>
        <v>582</v>
      </c>
      <c r="AH445" s="5">
        <f t="shared" ca="1" si="204"/>
        <v>593</v>
      </c>
      <c r="AI445" s="5">
        <f t="shared" ca="1" si="205"/>
        <v>598</v>
      </c>
      <c r="AJ445" s="5">
        <f t="shared" ca="1" si="206"/>
        <v>511</v>
      </c>
      <c r="AK445" s="5">
        <f t="shared" ca="1" si="207"/>
        <v>569</v>
      </c>
    </row>
    <row r="446" spans="1:37" x14ac:dyDescent="0.3">
      <c r="A446" s="35">
        <f>IF(Замеры!B443=0, " ", Замеры!B443)</f>
        <v>440</v>
      </c>
      <c r="B446" s="45" t="str">
        <f>Замеры!G443</f>
        <v xml:space="preserve">Группа от QF </v>
      </c>
      <c r="C446" s="45" t="str">
        <f>IF(Замеры!L443=0, " ", Замеры!L443)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Замеры!N443</f>
        <v>0</v>
      </c>
      <c r="S446" s="2">
        <f>Замеры!O443</f>
        <v>0</v>
      </c>
      <c r="T446" s="2" t="s">
        <v>73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41</v>
      </c>
      <c r="Z446" s="2">
        <f t="shared" ca="1" si="197"/>
        <v>29</v>
      </c>
      <c r="AA446" s="2">
        <f t="shared" ca="1" si="197"/>
        <v>26</v>
      </c>
      <c r="AB446" s="5">
        <f t="shared" ca="1" si="198"/>
        <v>338</v>
      </c>
      <c r="AC446" s="5">
        <f t="shared" ca="1" si="199"/>
        <v>311</v>
      </c>
      <c r="AD446" s="5">
        <f t="shared" ca="1" si="200"/>
        <v>390</v>
      </c>
      <c r="AE446" s="5">
        <f t="shared" ca="1" si="201"/>
        <v>374</v>
      </c>
      <c r="AF446" s="5">
        <f t="shared" ca="1" si="202"/>
        <v>271</v>
      </c>
      <c r="AG446" s="5">
        <f t="shared" ca="1" si="203"/>
        <v>286</v>
      </c>
      <c r="AH446" s="5">
        <f t="shared" ca="1" si="204"/>
        <v>387</v>
      </c>
      <c r="AI446" s="5">
        <f t="shared" ca="1" si="205"/>
        <v>391</v>
      </c>
      <c r="AJ446" s="5">
        <f t="shared" ca="1" si="206"/>
        <v>267</v>
      </c>
      <c r="AK446" s="5">
        <f t="shared" ca="1" si="207"/>
        <v>356</v>
      </c>
    </row>
    <row r="447" spans="1:37" x14ac:dyDescent="0.3">
      <c r="A447" s="35">
        <f>IF(Замеры!B444=0, " ", Замеры!B444)</f>
        <v>441</v>
      </c>
      <c r="B447" s="45" t="str">
        <f>Замеры!G444</f>
        <v xml:space="preserve">Группа от QF </v>
      </c>
      <c r="C447" s="45" t="str">
        <f>IF(Замеры!L444=0, " ", Замеры!L444)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Замеры!N444</f>
        <v>0</v>
      </c>
      <c r="S447" s="2">
        <f>Замеры!O444</f>
        <v>0</v>
      </c>
      <c r="T447" s="2" t="s">
        <v>73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29</v>
      </c>
      <c r="Z447" s="2">
        <f t="shared" ca="1" si="197"/>
        <v>28</v>
      </c>
      <c r="AA447" s="2">
        <f t="shared" ca="1" si="197"/>
        <v>43</v>
      </c>
      <c r="AB447" s="5">
        <f t="shared" ca="1" si="198"/>
        <v>509</v>
      </c>
      <c r="AC447" s="5">
        <f t="shared" ca="1" si="199"/>
        <v>435</v>
      </c>
      <c r="AD447" s="5">
        <f t="shared" ca="1" si="200"/>
        <v>451</v>
      </c>
      <c r="AE447" s="5">
        <f t="shared" ca="1" si="201"/>
        <v>468</v>
      </c>
      <c r="AF447" s="5">
        <f t="shared" ca="1" si="202"/>
        <v>541</v>
      </c>
      <c r="AG447" s="5">
        <f t="shared" ca="1" si="203"/>
        <v>535</v>
      </c>
      <c r="AH447" s="5">
        <f t="shared" ca="1" si="204"/>
        <v>496</v>
      </c>
      <c r="AI447" s="5">
        <f t="shared" ca="1" si="205"/>
        <v>507</v>
      </c>
      <c r="AJ447" s="5">
        <f t="shared" ca="1" si="206"/>
        <v>509</v>
      </c>
      <c r="AK447" s="5">
        <f t="shared" ca="1" si="207"/>
        <v>514</v>
      </c>
    </row>
    <row r="448" spans="1:37" x14ac:dyDescent="0.3">
      <c r="A448" s="35">
        <f>IF(Замеры!B445=0, " ", Замеры!B445)</f>
        <v>442</v>
      </c>
      <c r="B448" s="45" t="str">
        <f>Замеры!G445</f>
        <v xml:space="preserve">Группа от QF </v>
      </c>
      <c r="C448" s="45" t="str">
        <f>IF(Замеры!L445=0, " ", Замеры!L445)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Замеры!N445</f>
        <v>0</v>
      </c>
      <c r="S448" s="2">
        <f>Замеры!O445</f>
        <v>0</v>
      </c>
      <c r="T448" s="2" t="s">
        <v>73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46</v>
      </c>
      <c r="Z448" s="2">
        <f t="shared" ca="1" si="197"/>
        <v>35</v>
      </c>
      <c r="AA448" s="2">
        <f t="shared" ca="1" si="197"/>
        <v>50</v>
      </c>
      <c r="AB448" s="5">
        <f t="shared" ca="1" si="198"/>
        <v>522</v>
      </c>
      <c r="AC448" s="5">
        <f t="shared" ca="1" si="199"/>
        <v>599</v>
      </c>
      <c r="AD448" s="5">
        <f t="shared" ca="1" si="200"/>
        <v>589</v>
      </c>
      <c r="AE448" s="5">
        <f t="shared" ca="1" si="201"/>
        <v>596</v>
      </c>
      <c r="AF448" s="5">
        <f t="shared" ca="1" si="202"/>
        <v>619</v>
      </c>
      <c r="AG448" s="5">
        <f t="shared" ca="1" si="203"/>
        <v>609</v>
      </c>
      <c r="AH448" s="5">
        <f t="shared" ca="1" si="204"/>
        <v>516</v>
      </c>
      <c r="AI448" s="5">
        <f t="shared" ca="1" si="205"/>
        <v>608</v>
      </c>
      <c r="AJ448" s="5">
        <f t="shared" ca="1" si="206"/>
        <v>599</v>
      </c>
      <c r="AK448" s="5">
        <f t="shared" ca="1" si="207"/>
        <v>646</v>
      </c>
    </row>
    <row r="449" spans="1:37" x14ac:dyDescent="0.3">
      <c r="A449" s="35">
        <f>IF(Замеры!B446=0, " ", Замеры!B446)</f>
        <v>443</v>
      </c>
      <c r="B449" s="45" t="str">
        <f>Замеры!G446</f>
        <v xml:space="preserve">Группа от QF </v>
      </c>
      <c r="C449" s="45" t="str">
        <f>IF(Замеры!L446=0, " ", Замеры!L446)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Замеры!N446</f>
        <v>0</v>
      </c>
      <c r="S449" s="2">
        <f>Замеры!O446</f>
        <v>0</v>
      </c>
      <c r="T449" s="2" t="s">
        <v>73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50</v>
      </c>
      <c r="Z449" s="2">
        <f t="shared" ca="1" si="197"/>
        <v>44</v>
      </c>
      <c r="AA449" s="2">
        <f t="shared" ca="1" si="197"/>
        <v>40</v>
      </c>
      <c r="AB449" s="5">
        <f t="shared" ca="1" si="198"/>
        <v>429</v>
      </c>
      <c r="AC449" s="5">
        <f t="shared" ca="1" si="199"/>
        <v>465</v>
      </c>
      <c r="AD449" s="5">
        <f t="shared" ca="1" si="200"/>
        <v>478</v>
      </c>
      <c r="AE449" s="5">
        <f t="shared" ca="1" si="201"/>
        <v>488</v>
      </c>
      <c r="AF449" s="5">
        <f t="shared" ca="1" si="202"/>
        <v>482</v>
      </c>
      <c r="AG449" s="5">
        <f t="shared" ca="1" si="203"/>
        <v>544</v>
      </c>
      <c r="AH449" s="5">
        <f t="shared" ca="1" si="204"/>
        <v>416</v>
      </c>
      <c r="AI449" s="5">
        <f t="shared" ca="1" si="205"/>
        <v>409</v>
      </c>
      <c r="AJ449" s="5">
        <f t="shared" ca="1" si="206"/>
        <v>414</v>
      </c>
      <c r="AK449" s="5">
        <f t="shared" ca="1" si="207"/>
        <v>533</v>
      </c>
    </row>
    <row r="450" spans="1:37" x14ac:dyDescent="0.3">
      <c r="A450" s="35">
        <f>IF(Замеры!B447=0, " ", Замеры!B447)</f>
        <v>444</v>
      </c>
      <c r="B450" s="45" t="str">
        <f>Замеры!G447</f>
        <v xml:space="preserve">Группа от QF </v>
      </c>
      <c r="C450" s="45" t="str">
        <f>IF(Замеры!L447=0, " ", Замеры!L447)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Замеры!N447</f>
        <v>0</v>
      </c>
      <c r="S450" s="2">
        <f>Замеры!O447</f>
        <v>0</v>
      </c>
      <c r="T450" s="2" t="s">
        <v>73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50</v>
      </c>
      <c r="Z450" s="2">
        <f t="shared" ca="1" si="197"/>
        <v>28</v>
      </c>
      <c r="AA450" s="2">
        <f t="shared" ca="1" si="197"/>
        <v>26</v>
      </c>
      <c r="AB450" s="5">
        <f t="shared" ca="1" si="198"/>
        <v>410</v>
      </c>
      <c r="AC450" s="5">
        <f t="shared" ca="1" si="199"/>
        <v>313</v>
      </c>
      <c r="AD450" s="5">
        <f t="shared" ca="1" si="200"/>
        <v>346</v>
      </c>
      <c r="AE450" s="5">
        <f t="shared" ca="1" si="201"/>
        <v>375</v>
      </c>
      <c r="AF450" s="5">
        <f t="shared" ca="1" si="202"/>
        <v>344</v>
      </c>
      <c r="AG450" s="5">
        <f t="shared" ca="1" si="203"/>
        <v>311</v>
      </c>
      <c r="AH450" s="5">
        <f t="shared" ca="1" si="204"/>
        <v>294</v>
      </c>
      <c r="AI450" s="5">
        <f t="shared" ca="1" si="205"/>
        <v>285</v>
      </c>
      <c r="AJ450" s="5">
        <f t="shared" ca="1" si="206"/>
        <v>336</v>
      </c>
      <c r="AK450" s="5">
        <f t="shared" ca="1" si="207"/>
        <v>267</v>
      </c>
    </row>
    <row r="451" spans="1:37" x14ac:dyDescent="0.3">
      <c r="A451" s="35">
        <f>IF(Замеры!B448=0, " ", Замеры!B448)</f>
        <v>445</v>
      </c>
      <c r="B451" s="45" t="str">
        <f>Замеры!G448</f>
        <v xml:space="preserve">Группа от QF </v>
      </c>
      <c r="C451" s="45" t="str">
        <f>IF(Замеры!L448=0, " ", Замеры!L448)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Замеры!N448</f>
        <v>0</v>
      </c>
      <c r="S451" s="2">
        <f>Замеры!O448</f>
        <v>0</v>
      </c>
      <c r="T451" s="2" t="s">
        <v>73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22</v>
      </c>
      <c r="Z451" s="2">
        <f t="shared" ca="1" si="197"/>
        <v>41</v>
      </c>
      <c r="AA451" s="2">
        <f t="shared" ca="1" si="197"/>
        <v>48</v>
      </c>
      <c r="AB451" s="5">
        <f t="shared" ca="1" si="198"/>
        <v>564</v>
      </c>
      <c r="AC451" s="5">
        <f t="shared" ca="1" si="199"/>
        <v>590</v>
      </c>
      <c r="AD451" s="5">
        <f t="shared" ca="1" si="200"/>
        <v>492</v>
      </c>
      <c r="AE451" s="5">
        <f t="shared" ca="1" si="201"/>
        <v>491</v>
      </c>
      <c r="AF451" s="5">
        <f t="shared" ca="1" si="202"/>
        <v>579</v>
      </c>
      <c r="AG451" s="5">
        <f t="shared" ca="1" si="203"/>
        <v>608</v>
      </c>
      <c r="AH451" s="5">
        <f t="shared" ca="1" si="204"/>
        <v>581</v>
      </c>
      <c r="AI451" s="5">
        <f t="shared" ca="1" si="205"/>
        <v>517</v>
      </c>
      <c r="AJ451" s="5">
        <f t="shared" ca="1" si="206"/>
        <v>505</v>
      </c>
      <c r="AK451" s="5">
        <f t="shared" ca="1" si="207"/>
        <v>546</v>
      </c>
    </row>
    <row r="452" spans="1:37" x14ac:dyDescent="0.3">
      <c r="A452" s="35">
        <f>IF(Замеры!B449=0, " ", Замеры!B449)</f>
        <v>446</v>
      </c>
      <c r="B452" s="45" t="str">
        <f>Замеры!G449</f>
        <v xml:space="preserve">Группа от QF </v>
      </c>
      <c r="C452" s="45" t="str">
        <f>IF(Замеры!L449=0, " ", Замеры!L449)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Замеры!N449</f>
        <v>0</v>
      </c>
      <c r="S452" s="2">
        <f>Замеры!O449</f>
        <v>0</v>
      </c>
      <c r="T452" s="2" t="s">
        <v>73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34</v>
      </c>
      <c r="Z452" s="2">
        <f t="shared" ca="1" si="197"/>
        <v>36</v>
      </c>
      <c r="AA452" s="2">
        <f t="shared" ca="1" si="197"/>
        <v>47</v>
      </c>
      <c r="AB452" s="5">
        <f t="shared" ca="1" si="198"/>
        <v>543</v>
      </c>
      <c r="AC452" s="5">
        <f t="shared" ca="1" si="199"/>
        <v>572</v>
      </c>
      <c r="AD452" s="5">
        <f t="shared" ca="1" si="200"/>
        <v>578</v>
      </c>
      <c r="AE452" s="5">
        <f t="shared" ca="1" si="201"/>
        <v>475</v>
      </c>
      <c r="AF452" s="5">
        <f t="shared" ca="1" si="202"/>
        <v>516</v>
      </c>
      <c r="AG452" s="5">
        <f t="shared" ca="1" si="203"/>
        <v>600</v>
      </c>
      <c r="AH452" s="5">
        <f t="shared" ca="1" si="204"/>
        <v>573</v>
      </c>
      <c r="AI452" s="5">
        <f t="shared" ca="1" si="205"/>
        <v>487</v>
      </c>
      <c r="AJ452" s="5">
        <f t="shared" ca="1" si="206"/>
        <v>509</v>
      </c>
      <c r="AK452" s="5">
        <f t="shared" ca="1" si="207"/>
        <v>497</v>
      </c>
    </row>
    <row r="453" spans="1:37" x14ac:dyDescent="0.3">
      <c r="A453" s="35">
        <f>IF(Замеры!B450=0, " ", Замеры!B450)</f>
        <v>447</v>
      </c>
      <c r="B453" s="45" t="str">
        <f>Замеры!G450</f>
        <v xml:space="preserve">Группа от QF </v>
      </c>
      <c r="C453" s="45" t="str">
        <f>IF(Замеры!L450=0, " ", Замеры!L450)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Замеры!N450</f>
        <v>0</v>
      </c>
      <c r="S453" s="2">
        <f>Замеры!O450</f>
        <v>0</v>
      </c>
      <c r="T453" s="2" t="s">
        <v>73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25</v>
      </c>
      <c r="Z453" s="2">
        <f t="shared" ca="1" si="197"/>
        <v>47</v>
      </c>
      <c r="AA453" s="2">
        <f t="shared" ca="1" si="197"/>
        <v>48</v>
      </c>
      <c r="AB453" s="5">
        <f t="shared" ca="1" si="198"/>
        <v>566</v>
      </c>
      <c r="AC453" s="5">
        <f t="shared" ca="1" si="199"/>
        <v>611</v>
      </c>
      <c r="AD453" s="5">
        <f t="shared" ca="1" si="200"/>
        <v>515</v>
      </c>
      <c r="AE453" s="5">
        <f t="shared" ca="1" si="201"/>
        <v>612</v>
      </c>
      <c r="AF453" s="5">
        <f t="shared" ca="1" si="202"/>
        <v>579</v>
      </c>
      <c r="AG453" s="5">
        <f t="shared" ca="1" si="203"/>
        <v>607</v>
      </c>
      <c r="AH453" s="5">
        <f t="shared" ca="1" si="204"/>
        <v>542</v>
      </c>
      <c r="AI453" s="5">
        <f t="shared" ca="1" si="205"/>
        <v>620</v>
      </c>
      <c r="AJ453" s="5">
        <f t="shared" ca="1" si="206"/>
        <v>524</v>
      </c>
      <c r="AK453" s="5">
        <f t="shared" ca="1" si="207"/>
        <v>570</v>
      </c>
    </row>
    <row r="454" spans="1:37" x14ac:dyDescent="0.3">
      <c r="A454" s="35">
        <f>IF(Замеры!B451=0, " ", Замеры!B451)</f>
        <v>448</v>
      </c>
      <c r="B454" s="45" t="str">
        <f>Замеры!G451</f>
        <v xml:space="preserve">Группа от QF </v>
      </c>
      <c r="C454" s="45" t="str">
        <f>IF(Замеры!L451=0, " ", Замеры!L451)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Замеры!N451</f>
        <v>0</v>
      </c>
      <c r="S454" s="2">
        <f>Замеры!O451</f>
        <v>0</v>
      </c>
      <c r="T454" s="2" t="s">
        <v>73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23</v>
      </c>
      <c r="Z454" s="2">
        <f t="shared" ca="1" si="197"/>
        <v>23</v>
      </c>
      <c r="AA454" s="2">
        <f t="shared" ca="1" si="197"/>
        <v>36</v>
      </c>
      <c r="AB454" s="5">
        <f t="shared" ca="1" si="198"/>
        <v>424</v>
      </c>
      <c r="AC454" s="5">
        <f t="shared" ca="1" si="199"/>
        <v>425</v>
      </c>
      <c r="AD454" s="5">
        <f t="shared" ca="1" si="200"/>
        <v>488</v>
      </c>
      <c r="AE454" s="5">
        <f t="shared" ca="1" si="201"/>
        <v>416</v>
      </c>
      <c r="AF454" s="5">
        <f t="shared" ca="1" si="202"/>
        <v>400</v>
      </c>
      <c r="AG454" s="5">
        <f t="shared" ca="1" si="203"/>
        <v>480</v>
      </c>
      <c r="AH454" s="5">
        <f t="shared" ca="1" si="204"/>
        <v>407</v>
      </c>
      <c r="AI454" s="5">
        <f t="shared" ca="1" si="205"/>
        <v>373</v>
      </c>
      <c r="AJ454" s="5">
        <f t="shared" ca="1" si="206"/>
        <v>408</v>
      </c>
      <c r="AK454" s="5">
        <f t="shared" ca="1" si="207"/>
        <v>421</v>
      </c>
    </row>
    <row r="455" spans="1:37" x14ac:dyDescent="0.3">
      <c r="A455" s="35">
        <f>IF(Замеры!B452=0, " ", Замеры!B452)</f>
        <v>449</v>
      </c>
      <c r="B455" s="45" t="str">
        <f>Замеры!G452</f>
        <v xml:space="preserve">Группа от QF </v>
      </c>
      <c r="C455" s="45" t="str">
        <f>IF(Замеры!L452=0, " ", Замеры!L452)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Замеры!N452</f>
        <v>0</v>
      </c>
      <c r="S455" s="2">
        <f>Замеры!O452</f>
        <v>0</v>
      </c>
      <c r="T455" s="2" t="s">
        <v>73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44</v>
      </c>
      <c r="Z455" s="2">
        <f t="shared" ca="1" si="223"/>
        <v>46</v>
      </c>
      <c r="AA455" s="2">
        <f t="shared" ca="1" si="223"/>
        <v>35</v>
      </c>
      <c r="AB455" s="5">
        <f t="shared" ref="AB455:AB518" ca="1" si="224">RANDBETWEEN(AA455*10+5,AA455*10+150)</f>
        <v>420</v>
      </c>
      <c r="AC455" s="5">
        <f t="shared" ref="AC455:AC518" ca="1" si="225">RANDBETWEEN(AA455*10+5,AA455*10+150)</f>
        <v>391</v>
      </c>
      <c r="AD455" s="5">
        <f t="shared" ref="AD455:AD518" ca="1" si="226">RANDBETWEEN(AA455*10+5,AA455*10+150)</f>
        <v>357</v>
      </c>
      <c r="AE455" s="5">
        <f t="shared" ref="AE455:AE518" ca="1" si="227">RANDBETWEEN(AA455*10+5,AA455*10+150)</f>
        <v>386</v>
      </c>
      <c r="AF455" s="5">
        <f t="shared" ref="AF455:AF518" ca="1" si="228">RANDBETWEEN(AA455*10+5,AA455*10+150)</f>
        <v>477</v>
      </c>
      <c r="AG455" s="5">
        <f t="shared" ref="AG455:AG518" ca="1" si="229">RANDBETWEEN(AA455*10+5,AA455*10+150)</f>
        <v>418</v>
      </c>
      <c r="AH455" s="5">
        <f t="shared" ref="AH455:AH518" ca="1" si="230">RANDBETWEEN(AA455*10+5,AA455*10+150)</f>
        <v>496</v>
      </c>
      <c r="AI455" s="5">
        <f t="shared" ref="AI455:AI518" ca="1" si="231">RANDBETWEEN(AA455*10+5,AA455*10+150)</f>
        <v>411</v>
      </c>
      <c r="AJ455" s="5">
        <f t="shared" ref="AJ455:AJ518" ca="1" si="232">RANDBETWEEN(AA455*10+5,AA455*10+150)</f>
        <v>375</v>
      </c>
      <c r="AK455" s="5">
        <f t="shared" ref="AK455:AK518" ca="1" si="233">RANDBETWEEN(AA455*10+5,AA455*10+150)</f>
        <v>379</v>
      </c>
    </row>
    <row r="456" spans="1:37" x14ac:dyDescent="0.3">
      <c r="A456" s="35">
        <f>IF(Замеры!B453=0, " ", Замеры!B453)</f>
        <v>450</v>
      </c>
      <c r="B456" s="45" t="str">
        <f>Замеры!G453</f>
        <v xml:space="preserve">Группа от QF </v>
      </c>
      <c r="C456" s="45" t="str">
        <f>IF(Замеры!L453=0, " ", Замеры!L453)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Замеры!N453</f>
        <v>0</v>
      </c>
      <c r="S456" s="2">
        <f>Замеры!O453</f>
        <v>0</v>
      </c>
      <c r="T456" s="2" t="s">
        <v>73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22</v>
      </c>
      <c r="Z456" s="2">
        <f t="shared" ca="1" si="223"/>
        <v>36</v>
      </c>
      <c r="AA456" s="2">
        <f t="shared" ca="1" si="223"/>
        <v>37</v>
      </c>
      <c r="AB456" s="5">
        <f t="shared" ca="1" si="224"/>
        <v>469</v>
      </c>
      <c r="AC456" s="5">
        <f t="shared" ca="1" si="225"/>
        <v>458</v>
      </c>
      <c r="AD456" s="5">
        <f t="shared" ca="1" si="226"/>
        <v>418</v>
      </c>
      <c r="AE456" s="5">
        <f t="shared" ca="1" si="227"/>
        <v>424</v>
      </c>
      <c r="AF456" s="5">
        <f t="shared" ca="1" si="228"/>
        <v>471</v>
      </c>
      <c r="AG456" s="5">
        <f t="shared" ca="1" si="229"/>
        <v>403</v>
      </c>
      <c r="AH456" s="5">
        <f t="shared" ca="1" si="230"/>
        <v>505</v>
      </c>
      <c r="AI456" s="5">
        <f t="shared" ca="1" si="231"/>
        <v>446</v>
      </c>
      <c r="AJ456" s="5">
        <f t="shared" ca="1" si="232"/>
        <v>452</v>
      </c>
      <c r="AK456" s="5">
        <f t="shared" ca="1" si="233"/>
        <v>453</v>
      </c>
    </row>
    <row r="457" spans="1:37" x14ac:dyDescent="0.3">
      <c r="A457" s="35">
        <f>IF(Замеры!B454=0, " ", Замеры!B454)</f>
        <v>451</v>
      </c>
      <c r="B457" s="45" t="str">
        <f>Замеры!G454</f>
        <v xml:space="preserve">Группа от QF </v>
      </c>
      <c r="C457" s="45" t="str">
        <f>IF(Замеры!L454=0, " ", Замеры!L454)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Замеры!N454</f>
        <v>0</v>
      </c>
      <c r="S457" s="2">
        <f>Замеры!O454</f>
        <v>0</v>
      </c>
      <c r="T457" s="2" t="s">
        <v>73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33</v>
      </c>
      <c r="Z457" s="2">
        <f t="shared" ca="1" si="223"/>
        <v>30</v>
      </c>
      <c r="AA457" s="2">
        <f t="shared" ca="1" si="223"/>
        <v>25</v>
      </c>
      <c r="AB457" s="5">
        <f t="shared" ca="1" si="224"/>
        <v>313</v>
      </c>
      <c r="AC457" s="5">
        <f t="shared" ca="1" si="225"/>
        <v>301</v>
      </c>
      <c r="AD457" s="5">
        <f t="shared" ca="1" si="226"/>
        <v>321</v>
      </c>
      <c r="AE457" s="5">
        <f t="shared" ca="1" si="227"/>
        <v>347</v>
      </c>
      <c r="AF457" s="5">
        <f t="shared" ca="1" si="228"/>
        <v>279</v>
      </c>
      <c r="AG457" s="5">
        <f t="shared" ca="1" si="229"/>
        <v>281</v>
      </c>
      <c r="AH457" s="5">
        <f t="shared" ca="1" si="230"/>
        <v>357</v>
      </c>
      <c r="AI457" s="5">
        <f t="shared" ca="1" si="231"/>
        <v>346</v>
      </c>
      <c r="AJ457" s="5">
        <f t="shared" ca="1" si="232"/>
        <v>262</v>
      </c>
      <c r="AK457" s="5">
        <f t="shared" ca="1" si="233"/>
        <v>335</v>
      </c>
    </row>
    <row r="458" spans="1:37" x14ac:dyDescent="0.3">
      <c r="A458" s="35">
        <f>IF(Замеры!B455=0, " ", Замеры!B455)</f>
        <v>452</v>
      </c>
      <c r="B458" s="45" t="str">
        <f>Замеры!G455</f>
        <v xml:space="preserve">Группа от QF </v>
      </c>
      <c r="C458" s="45" t="str">
        <f>IF(Замеры!L455=0, " ", Замеры!L455)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Замеры!N455</f>
        <v>0</v>
      </c>
      <c r="S458" s="2">
        <f>Замеры!O455</f>
        <v>0</v>
      </c>
      <c r="T458" s="2" t="s">
        <v>73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28</v>
      </c>
      <c r="Z458" s="2">
        <f t="shared" ca="1" si="223"/>
        <v>31</v>
      </c>
      <c r="AA458" s="2">
        <f t="shared" ca="1" si="223"/>
        <v>40</v>
      </c>
      <c r="AB458" s="5">
        <f t="shared" ca="1" si="224"/>
        <v>456</v>
      </c>
      <c r="AC458" s="5">
        <f t="shared" ca="1" si="225"/>
        <v>431</v>
      </c>
      <c r="AD458" s="5">
        <f t="shared" ca="1" si="226"/>
        <v>497</v>
      </c>
      <c r="AE458" s="5">
        <f t="shared" ca="1" si="227"/>
        <v>548</v>
      </c>
      <c r="AF458" s="5">
        <f t="shared" ca="1" si="228"/>
        <v>527</v>
      </c>
      <c r="AG458" s="5">
        <f t="shared" ca="1" si="229"/>
        <v>525</v>
      </c>
      <c r="AH458" s="5">
        <f t="shared" ca="1" si="230"/>
        <v>464</v>
      </c>
      <c r="AI458" s="5">
        <f t="shared" ca="1" si="231"/>
        <v>411</v>
      </c>
      <c r="AJ458" s="5">
        <f t="shared" ca="1" si="232"/>
        <v>448</v>
      </c>
      <c r="AK458" s="5">
        <f t="shared" ca="1" si="233"/>
        <v>505</v>
      </c>
    </row>
    <row r="459" spans="1:37" x14ac:dyDescent="0.3">
      <c r="A459" s="35">
        <f>IF(Замеры!B456=0, " ", Замеры!B456)</f>
        <v>453</v>
      </c>
      <c r="B459" s="45" t="str">
        <f>Замеры!G456</f>
        <v xml:space="preserve">Группа от QF </v>
      </c>
      <c r="C459" s="45" t="str">
        <f>IF(Замеры!L456=0, " ", Замеры!L456)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Замеры!N456</f>
        <v>0</v>
      </c>
      <c r="S459" s="2">
        <f>Замеры!O456</f>
        <v>0</v>
      </c>
      <c r="T459" s="2" t="s">
        <v>73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35</v>
      </c>
      <c r="Z459" s="2">
        <f t="shared" ca="1" si="223"/>
        <v>49</v>
      </c>
      <c r="AA459" s="2">
        <f t="shared" ca="1" si="223"/>
        <v>33</v>
      </c>
      <c r="AB459" s="5">
        <f t="shared" ca="1" si="224"/>
        <v>392</v>
      </c>
      <c r="AC459" s="5">
        <f t="shared" ca="1" si="225"/>
        <v>471</v>
      </c>
      <c r="AD459" s="5">
        <f t="shared" ca="1" si="226"/>
        <v>446</v>
      </c>
      <c r="AE459" s="5">
        <f t="shared" ca="1" si="227"/>
        <v>435</v>
      </c>
      <c r="AF459" s="5">
        <f t="shared" ca="1" si="228"/>
        <v>440</v>
      </c>
      <c r="AG459" s="5">
        <f t="shared" ca="1" si="229"/>
        <v>335</v>
      </c>
      <c r="AH459" s="5">
        <f t="shared" ca="1" si="230"/>
        <v>371</v>
      </c>
      <c r="AI459" s="5">
        <f t="shared" ca="1" si="231"/>
        <v>349</v>
      </c>
      <c r="AJ459" s="5">
        <f t="shared" ca="1" si="232"/>
        <v>449</v>
      </c>
      <c r="AK459" s="5">
        <f t="shared" ca="1" si="233"/>
        <v>433</v>
      </c>
    </row>
    <row r="460" spans="1:37" x14ac:dyDescent="0.3">
      <c r="A460" s="35">
        <f>IF(Замеры!B457=0, " ", Замеры!B457)</f>
        <v>454</v>
      </c>
      <c r="B460" s="45" t="str">
        <f>Замеры!G457</f>
        <v xml:space="preserve">Группа от QF </v>
      </c>
      <c r="C460" s="45" t="str">
        <f>IF(Замеры!L457=0, " ", Замеры!L457)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Замеры!N457</f>
        <v>0</v>
      </c>
      <c r="S460" s="2">
        <f>Замеры!O457</f>
        <v>0</v>
      </c>
      <c r="T460" s="2" t="s">
        <v>73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22</v>
      </c>
      <c r="Z460" s="2">
        <f t="shared" ca="1" si="223"/>
        <v>25</v>
      </c>
      <c r="AA460" s="2">
        <f t="shared" ca="1" si="223"/>
        <v>31</v>
      </c>
      <c r="AB460" s="5">
        <f t="shared" ca="1" si="224"/>
        <v>417</v>
      </c>
      <c r="AC460" s="5">
        <f t="shared" ca="1" si="225"/>
        <v>385</v>
      </c>
      <c r="AD460" s="5">
        <f t="shared" ca="1" si="226"/>
        <v>388</v>
      </c>
      <c r="AE460" s="5">
        <f t="shared" ca="1" si="227"/>
        <v>403</v>
      </c>
      <c r="AF460" s="5">
        <f t="shared" ca="1" si="228"/>
        <v>340</v>
      </c>
      <c r="AG460" s="5">
        <f t="shared" ca="1" si="229"/>
        <v>401</v>
      </c>
      <c r="AH460" s="5">
        <f t="shared" ca="1" si="230"/>
        <v>453</v>
      </c>
      <c r="AI460" s="5">
        <f t="shared" ca="1" si="231"/>
        <v>459</v>
      </c>
      <c r="AJ460" s="5">
        <f t="shared" ca="1" si="232"/>
        <v>452</v>
      </c>
      <c r="AK460" s="5">
        <f t="shared" ca="1" si="233"/>
        <v>395</v>
      </c>
    </row>
    <row r="461" spans="1:37" x14ac:dyDescent="0.3">
      <c r="A461" s="35">
        <f>IF(Замеры!B458=0, " ", Замеры!B458)</f>
        <v>455</v>
      </c>
      <c r="B461" s="45" t="str">
        <f>Замеры!G458</f>
        <v xml:space="preserve">Группа от QF </v>
      </c>
      <c r="C461" s="45" t="str">
        <f>IF(Замеры!L458=0, " ", Замеры!L458)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Замеры!N458</f>
        <v>0</v>
      </c>
      <c r="S461" s="2">
        <f>Замеры!O458</f>
        <v>0</v>
      </c>
      <c r="T461" s="2" t="s">
        <v>73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47</v>
      </c>
      <c r="Z461" s="2">
        <f t="shared" ca="1" si="223"/>
        <v>39</v>
      </c>
      <c r="AA461" s="2">
        <f t="shared" ca="1" si="223"/>
        <v>36</v>
      </c>
      <c r="AB461" s="5">
        <f t="shared" ca="1" si="224"/>
        <v>392</v>
      </c>
      <c r="AC461" s="5">
        <f t="shared" ca="1" si="225"/>
        <v>438</v>
      </c>
      <c r="AD461" s="5">
        <f t="shared" ca="1" si="226"/>
        <v>495</v>
      </c>
      <c r="AE461" s="5">
        <f t="shared" ca="1" si="227"/>
        <v>385</v>
      </c>
      <c r="AF461" s="5">
        <f t="shared" ca="1" si="228"/>
        <v>397</v>
      </c>
      <c r="AG461" s="5">
        <f t="shared" ca="1" si="229"/>
        <v>374</v>
      </c>
      <c r="AH461" s="5">
        <f t="shared" ca="1" si="230"/>
        <v>371</v>
      </c>
      <c r="AI461" s="5">
        <f t="shared" ca="1" si="231"/>
        <v>498</v>
      </c>
      <c r="AJ461" s="5">
        <f t="shared" ca="1" si="232"/>
        <v>498</v>
      </c>
      <c r="AK461" s="5">
        <f t="shared" ca="1" si="233"/>
        <v>495</v>
      </c>
    </row>
    <row r="462" spans="1:37" x14ac:dyDescent="0.3">
      <c r="A462" s="35">
        <f>IF(Замеры!B459=0, " ", Замеры!B459)</f>
        <v>456</v>
      </c>
      <c r="B462" s="45" t="str">
        <f>Замеры!G459</f>
        <v xml:space="preserve">Группа от QF </v>
      </c>
      <c r="C462" s="45" t="str">
        <f>IF(Замеры!L459=0, " ", Замеры!L459)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Замеры!N459</f>
        <v>0</v>
      </c>
      <c r="S462" s="2">
        <f>Замеры!O459</f>
        <v>0</v>
      </c>
      <c r="T462" s="2" t="s">
        <v>73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22</v>
      </c>
      <c r="Z462" s="2">
        <f t="shared" ca="1" si="223"/>
        <v>33</v>
      </c>
      <c r="AA462" s="2">
        <f t="shared" ca="1" si="223"/>
        <v>48</v>
      </c>
      <c r="AB462" s="5">
        <f t="shared" ca="1" si="224"/>
        <v>548</v>
      </c>
      <c r="AC462" s="5">
        <f t="shared" ca="1" si="225"/>
        <v>578</v>
      </c>
      <c r="AD462" s="5">
        <f t="shared" ca="1" si="226"/>
        <v>594</v>
      </c>
      <c r="AE462" s="5">
        <f t="shared" ca="1" si="227"/>
        <v>545</v>
      </c>
      <c r="AF462" s="5">
        <f t="shared" ca="1" si="228"/>
        <v>557</v>
      </c>
      <c r="AG462" s="5">
        <f t="shared" ca="1" si="229"/>
        <v>554</v>
      </c>
      <c r="AH462" s="5">
        <f t="shared" ca="1" si="230"/>
        <v>547</v>
      </c>
      <c r="AI462" s="5">
        <f t="shared" ca="1" si="231"/>
        <v>628</v>
      </c>
      <c r="AJ462" s="5">
        <f t="shared" ca="1" si="232"/>
        <v>550</v>
      </c>
      <c r="AK462" s="5">
        <f t="shared" ca="1" si="233"/>
        <v>531</v>
      </c>
    </row>
    <row r="463" spans="1:37" x14ac:dyDescent="0.3">
      <c r="A463" s="35">
        <f>IF(Замеры!B460=0, " ", Замеры!B460)</f>
        <v>457</v>
      </c>
      <c r="B463" s="45" t="str">
        <f>Замеры!G460</f>
        <v xml:space="preserve">Группа от QF </v>
      </c>
      <c r="C463" s="45" t="str">
        <f>IF(Замеры!L460=0, " ", Замеры!L460)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Замеры!N460</f>
        <v>0</v>
      </c>
      <c r="S463" s="2">
        <f>Замеры!O460</f>
        <v>0</v>
      </c>
      <c r="T463" s="2" t="s">
        <v>73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42</v>
      </c>
      <c r="Z463" s="2">
        <f t="shared" ca="1" si="223"/>
        <v>50</v>
      </c>
      <c r="AA463" s="2">
        <f t="shared" ca="1" si="223"/>
        <v>24</v>
      </c>
      <c r="AB463" s="5">
        <f t="shared" ca="1" si="224"/>
        <v>264</v>
      </c>
      <c r="AC463" s="5">
        <f t="shared" ca="1" si="225"/>
        <v>315</v>
      </c>
      <c r="AD463" s="5">
        <f t="shared" ca="1" si="226"/>
        <v>288</v>
      </c>
      <c r="AE463" s="5">
        <f t="shared" ca="1" si="227"/>
        <v>337</v>
      </c>
      <c r="AF463" s="5">
        <f t="shared" ca="1" si="228"/>
        <v>299</v>
      </c>
      <c r="AG463" s="5">
        <f t="shared" ca="1" si="229"/>
        <v>326</v>
      </c>
      <c r="AH463" s="5">
        <f t="shared" ca="1" si="230"/>
        <v>270</v>
      </c>
      <c r="AI463" s="5">
        <f t="shared" ca="1" si="231"/>
        <v>247</v>
      </c>
      <c r="AJ463" s="5">
        <f t="shared" ca="1" si="232"/>
        <v>331</v>
      </c>
      <c r="AK463" s="5">
        <f t="shared" ca="1" si="233"/>
        <v>279</v>
      </c>
    </row>
    <row r="464" spans="1:37" x14ac:dyDescent="0.3">
      <c r="A464" s="35">
        <f>IF(Замеры!B461=0, " ", Замеры!B461)</f>
        <v>458</v>
      </c>
      <c r="B464" s="45" t="str">
        <f>Замеры!G461</f>
        <v xml:space="preserve">Группа от QF </v>
      </c>
      <c r="C464" s="45" t="str">
        <f>IF(Замеры!L461=0, " ", Замеры!L461)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Замеры!N461</f>
        <v>0</v>
      </c>
      <c r="S464" s="2">
        <f>Замеры!O461</f>
        <v>0</v>
      </c>
      <c r="T464" s="2" t="s">
        <v>73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32</v>
      </c>
      <c r="Z464" s="2">
        <f t="shared" ca="1" si="223"/>
        <v>35</v>
      </c>
      <c r="AA464" s="2">
        <f t="shared" ca="1" si="223"/>
        <v>38</v>
      </c>
      <c r="AB464" s="5">
        <f t="shared" ca="1" si="224"/>
        <v>511</v>
      </c>
      <c r="AC464" s="5">
        <f t="shared" ca="1" si="225"/>
        <v>420</v>
      </c>
      <c r="AD464" s="5">
        <f t="shared" ca="1" si="226"/>
        <v>519</v>
      </c>
      <c r="AE464" s="5">
        <f t="shared" ca="1" si="227"/>
        <v>481</v>
      </c>
      <c r="AF464" s="5">
        <f t="shared" ca="1" si="228"/>
        <v>503</v>
      </c>
      <c r="AG464" s="5">
        <f t="shared" ca="1" si="229"/>
        <v>428</v>
      </c>
      <c r="AH464" s="5">
        <f t="shared" ca="1" si="230"/>
        <v>400</v>
      </c>
      <c r="AI464" s="5">
        <f t="shared" ca="1" si="231"/>
        <v>419</v>
      </c>
      <c r="AJ464" s="5">
        <f t="shared" ca="1" si="232"/>
        <v>416</v>
      </c>
      <c r="AK464" s="5">
        <f t="shared" ca="1" si="233"/>
        <v>403</v>
      </c>
    </row>
    <row r="465" spans="1:37" x14ac:dyDescent="0.3">
      <c r="A465" s="35">
        <f>IF(Замеры!B462=0, " ", Замеры!B462)</f>
        <v>459</v>
      </c>
      <c r="B465" s="45" t="str">
        <f>Замеры!G462</f>
        <v xml:space="preserve">Группа от QF </v>
      </c>
      <c r="C465" s="45" t="str">
        <f>IF(Замеры!L462=0, " ", Замеры!L462)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Замеры!N462</f>
        <v>0</v>
      </c>
      <c r="S465" s="2">
        <f>Замеры!O462</f>
        <v>0</v>
      </c>
      <c r="T465" s="2" t="s">
        <v>73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29</v>
      </c>
      <c r="Z465" s="2">
        <f t="shared" ca="1" si="223"/>
        <v>31</v>
      </c>
      <c r="AA465" s="2">
        <f t="shared" ca="1" si="223"/>
        <v>24</v>
      </c>
      <c r="AB465" s="5">
        <f t="shared" ca="1" si="224"/>
        <v>266</v>
      </c>
      <c r="AC465" s="5">
        <f t="shared" ca="1" si="225"/>
        <v>260</v>
      </c>
      <c r="AD465" s="5">
        <f t="shared" ca="1" si="226"/>
        <v>310</v>
      </c>
      <c r="AE465" s="5">
        <f t="shared" ca="1" si="227"/>
        <v>379</v>
      </c>
      <c r="AF465" s="5">
        <f t="shared" ca="1" si="228"/>
        <v>327</v>
      </c>
      <c r="AG465" s="5">
        <f t="shared" ca="1" si="229"/>
        <v>304</v>
      </c>
      <c r="AH465" s="5">
        <f t="shared" ca="1" si="230"/>
        <v>270</v>
      </c>
      <c r="AI465" s="5">
        <f t="shared" ca="1" si="231"/>
        <v>262</v>
      </c>
      <c r="AJ465" s="5">
        <f t="shared" ca="1" si="232"/>
        <v>277</v>
      </c>
      <c r="AK465" s="5">
        <f t="shared" ca="1" si="233"/>
        <v>328</v>
      </c>
    </row>
    <row r="466" spans="1:37" x14ac:dyDescent="0.3">
      <c r="A466" s="35">
        <f>IF(Замеры!B463=0, " ", Замеры!B463)</f>
        <v>460</v>
      </c>
      <c r="B466" s="45" t="str">
        <f>Замеры!G463</f>
        <v xml:space="preserve">Группа от QF </v>
      </c>
      <c r="C466" s="45" t="str">
        <f>IF(Замеры!L463=0, " ", Замеры!L463)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Замеры!N463</f>
        <v>0</v>
      </c>
      <c r="S466" s="2">
        <f>Замеры!O463</f>
        <v>0</v>
      </c>
      <c r="T466" s="2" t="s">
        <v>73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50</v>
      </c>
      <c r="Z466" s="2">
        <f t="shared" ca="1" si="223"/>
        <v>36</v>
      </c>
      <c r="AA466" s="2">
        <f t="shared" ca="1" si="223"/>
        <v>47</v>
      </c>
      <c r="AB466" s="5">
        <f t="shared" ca="1" si="224"/>
        <v>585</v>
      </c>
      <c r="AC466" s="5">
        <f t="shared" ca="1" si="225"/>
        <v>585</v>
      </c>
      <c r="AD466" s="5">
        <f t="shared" ca="1" si="226"/>
        <v>613</v>
      </c>
      <c r="AE466" s="5">
        <f t="shared" ca="1" si="227"/>
        <v>549</v>
      </c>
      <c r="AF466" s="5">
        <f t="shared" ca="1" si="228"/>
        <v>524</v>
      </c>
      <c r="AG466" s="5">
        <f t="shared" ca="1" si="229"/>
        <v>493</v>
      </c>
      <c r="AH466" s="5">
        <f t="shared" ca="1" si="230"/>
        <v>499</v>
      </c>
      <c r="AI466" s="5">
        <f t="shared" ca="1" si="231"/>
        <v>492</v>
      </c>
      <c r="AJ466" s="5">
        <f t="shared" ca="1" si="232"/>
        <v>490</v>
      </c>
      <c r="AK466" s="5">
        <f t="shared" ca="1" si="233"/>
        <v>592</v>
      </c>
    </row>
    <row r="467" spans="1:37" x14ac:dyDescent="0.3">
      <c r="A467" s="35">
        <f>IF(Замеры!B464=0, " ", Замеры!B464)</f>
        <v>461</v>
      </c>
      <c r="B467" s="45" t="str">
        <f>Замеры!G464</f>
        <v xml:space="preserve">Группа от QF </v>
      </c>
      <c r="C467" s="45" t="str">
        <f>IF(Замеры!L464=0, " ", Замеры!L464)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Замеры!N464</f>
        <v>0</v>
      </c>
      <c r="S467" s="2">
        <f>Замеры!O464</f>
        <v>0</v>
      </c>
      <c r="T467" s="2" t="s">
        <v>73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30</v>
      </c>
      <c r="Z467" s="2">
        <f t="shared" ca="1" si="223"/>
        <v>42</v>
      </c>
      <c r="AA467" s="2">
        <f t="shared" ca="1" si="223"/>
        <v>21</v>
      </c>
      <c r="AB467" s="5">
        <f t="shared" ca="1" si="224"/>
        <v>259</v>
      </c>
      <c r="AC467" s="5">
        <f t="shared" ca="1" si="225"/>
        <v>359</v>
      </c>
      <c r="AD467" s="5">
        <f t="shared" ca="1" si="226"/>
        <v>338</v>
      </c>
      <c r="AE467" s="5">
        <f t="shared" ca="1" si="227"/>
        <v>298</v>
      </c>
      <c r="AF467" s="5">
        <f t="shared" ca="1" si="228"/>
        <v>333</v>
      </c>
      <c r="AG467" s="5">
        <f t="shared" ca="1" si="229"/>
        <v>284</v>
      </c>
      <c r="AH467" s="5">
        <f t="shared" ca="1" si="230"/>
        <v>309</v>
      </c>
      <c r="AI467" s="5">
        <f t="shared" ca="1" si="231"/>
        <v>328</v>
      </c>
      <c r="AJ467" s="5">
        <f t="shared" ca="1" si="232"/>
        <v>333</v>
      </c>
      <c r="AK467" s="5">
        <f t="shared" ca="1" si="233"/>
        <v>241</v>
      </c>
    </row>
    <row r="468" spans="1:37" x14ac:dyDescent="0.3">
      <c r="A468" s="35">
        <f>IF(Замеры!B465=0, " ", Замеры!B465)</f>
        <v>462</v>
      </c>
      <c r="B468" s="45" t="str">
        <f>Замеры!G465</f>
        <v xml:space="preserve">Группа от QF </v>
      </c>
      <c r="C468" s="45" t="str">
        <f>IF(Замеры!L465=0, " ", Замеры!L465)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Замеры!N465</f>
        <v>0</v>
      </c>
      <c r="S468" s="2">
        <f>Замеры!O465</f>
        <v>0</v>
      </c>
      <c r="T468" s="2" t="s">
        <v>73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38</v>
      </c>
      <c r="Z468" s="2">
        <f t="shared" ca="1" si="223"/>
        <v>33</v>
      </c>
      <c r="AA468" s="2">
        <f t="shared" ca="1" si="223"/>
        <v>26</v>
      </c>
      <c r="AB468" s="5">
        <f t="shared" ca="1" si="224"/>
        <v>370</v>
      </c>
      <c r="AC468" s="5">
        <f t="shared" ca="1" si="225"/>
        <v>301</v>
      </c>
      <c r="AD468" s="5">
        <f t="shared" ca="1" si="226"/>
        <v>362</v>
      </c>
      <c r="AE468" s="5">
        <f t="shared" ca="1" si="227"/>
        <v>348</v>
      </c>
      <c r="AF468" s="5">
        <f t="shared" ca="1" si="228"/>
        <v>391</v>
      </c>
      <c r="AG468" s="5">
        <f t="shared" ca="1" si="229"/>
        <v>304</v>
      </c>
      <c r="AH468" s="5">
        <f t="shared" ca="1" si="230"/>
        <v>282</v>
      </c>
      <c r="AI468" s="5">
        <f t="shared" ca="1" si="231"/>
        <v>271</v>
      </c>
      <c r="AJ468" s="5">
        <f t="shared" ca="1" si="232"/>
        <v>394</v>
      </c>
      <c r="AK468" s="5">
        <f t="shared" ca="1" si="233"/>
        <v>304</v>
      </c>
    </row>
    <row r="469" spans="1:37" x14ac:dyDescent="0.3">
      <c r="A469" s="35">
        <f>IF(Замеры!B466=0, " ", Замеры!B466)</f>
        <v>463</v>
      </c>
      <c r="B469" s="45" t="str">
        <f>Замеры!G466</f>
        <v xml:space="preserve">Группа от QF </v>
      </c>
      <c r="C469" s="45" t="str">
        <f>IF(Замеры!L466=0, " ", Замеры!L466)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Замеры!N466</f>
        <v>0</v>
      </c>
      <c r="S469" s="2">
        <f>Замеры!O466</f>
        <v>0</v>
      </c>
      <c r="T469" s="2" t="s">
        <v>73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38</v>
      </c>
      <c r="Z469" s="2">
        <f t="shared" ca="1" si="223"/>
        <v>25</v>
      </c>
      <c r="AA469" s="2">
        <f t="shared" ca="1" si="223"/>
        <v>36</v>
      </c>
      <c r="AB469" s="5">
        <f t="shared" ca="1" si="224"/>
        <v>479</v>
      </c>
      <c r="AC469" s="5">
        <f t="shared" ca="1" si="225"/>
        <v>462</v>
      </c>
      <c r="AD469" s="5">
        <f t="shared" ca="1" si="226"/>
        <v>419</v>
      </c>
      <c r="AE469" s="5">
        <f t="shared" ca="1" si="227"/>
        <v>448</v>
      </c>
      <c r="AF469" s="5">
        <f t="shared" ca="1" si="228"/>
        <v>385</v>
      </c>
      <c r="AG469" s="5">
        <f t="shared" ca="1" si="229"/>
        <v>429</v>
      </c>
      <c r="AH469" s="5">
        <f t="shared" ca="1" si="230"/>
        <v>510</v>
      </c>
      <c r="AI469" s="5">
        <f t="shared" ca="1" si="231"/>
        <v>398</v>
      </c>
      <c r="AJ469" s="5">
        <f t="shared" ca="1" si="232"/>
        <v>445</v>
      </c>
      <c r="AK469" s="5">
        <f t="shared" ca="1" si="233"/>
        <v>475</v>
      </c>
    </row>
    <row r="470" spans="1:37" x14ac:dyDescent="0.3">
      <c r="A470" s="35">
        <f>IF(Замеры!B467=0, " ", Замеры!B467)</f>
        <v>464</v>
      </c>
      <c r="B470" s="45" t="str">
        <f>Замеры!G467</f>
        <v xml:space="preserve">Группа от QF </v>
      </c>
      <c r="C470" s="45" t="str">
        <f>IF(Замеры!L467=0, " ", Замеры!L467)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Замеры!N467</f>
        <v>0</v>
      </c>
      <c r="S470" s="2">
        <f>Замеры!O467</f>
        <v>0</v>
      </c>
      <c r="T470" s="2" t="s">
        <v>73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42</v>
      </c>
      <c r="Z470" s="2">
        <f t="shared" ca="1" si="223"/>
        <v>24</v>
      </c>
      <c r="AA470" s="2">
        <f t="shared" ca="1" si="223"/>
        <v>29</v>
      </c>
      <c r="AB470" s="5">
        <f t="shared" ca="1" si="224"/>
        <v>391</v>
      </c>
      <c r="AC470" s="5">
        <f t="shared" ca="1" si="225"/>
        <v>298</v>
      </c>
      <c r="AD470" s="5">
        <f t="shared" ca="1" si="226"/>
        <v>383</v>
      </c>
      <c r="AE470" s="5">
        <f t="shared" ca="1" si="227"/>
        <v>369</v>
      </c>
      <c r="AF470" s="5">
        <f t="shared" ca="1" si="228"/>
        <v>374</v>
      </c>
      <c r="AG470" s="5">
        <f t="shared" ca="1" si="229"/>
        <v>322</v>
      </c>
      <c r="AH470" s="5">
        <f t="shared" ca="1" si="230"/>
        <v>400</v>
      </c>
      <c r="AI470" s="5">
        <f t="shared" ca="1" si="231"/>
        <v>319</v>
      </c>
      <c r="AJ470" s="5">
        <f t="shared" ca="1" si="232"/>
        <v>382</v>
      </c>
      <c r="AK470" s="5">
        <f t="shared" ca="1" si="233"/>
        <v>366</v>
      </c>
    </row>
    <row r="471" spans="1:37" x14ac:dyDescent="0.3">
      <c r="A471" s="35">
        <f>IF(Замеры!B468=0, " ", Замеры!B468)</f>
        <v>465</v>
      </c>
      <c r="B471" s="45" t="str">
        <f>Замеры!G468</f>
        <v xml:space="preserve">Группа от QF </v>
      </c>
      <c r="C471" s="45" t="str">
        <f>IF(Замеры!L468=0, " ", Замеры!L468)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Замеры!N468</f>
        <v>0</v>
      </c>
      <c r="S471" s="2">
        <f>Замеры!O468</f>
        <v>0</v>
      </c>
      <c r="T471" s="2" t="s">
        <v>73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25</v>
      </c>
      <c r="Z471" s="2">
        <f t="shared" ca="1" si="223"/>
        <v>27</v>
      </c>
      <c r="AA471" s="2">
        <f t="shared" ca="1" si="223"/>
        <v>44</v>
      </c>
      <c r="AB471" s="5">
        <f t="shared" ca="1" si="224"/>
        <v>481</v>
      </c>
      <c r="AC471" s="5">
        <f t="shared" ca="1" si="225"/>
        <v>455</v>
      </c>
      <c r="AD471" s="5">
        <f t="shared" ca="1" si="226"/>
        <v>511</v>
      </c>
      <c r="AE471" s="5">
        <f t="shared" ca="1" si="227"/>
        <v>513</v>
      </c>
      <c r="AF471" s="5">
        <f t="shared" ca="1" si="228"/>
        <v>555</v>
      </c>
      <c r="AG471" s="5">
        <f t="shared" ca="1" si="229"/>
        <v>570</v>
      </c>
      <c r="AH471" s="5">
        <f t="shared" ca="1" si="230"/>
        <v>546</v>
      </c>
      <c r="AI471" s="5">
        <f t="shared" ca="1" si="231"/>
        <v>512</v>
      </c>
      <c r="AJ471" s="5">
        <f t="shared" ca="1" si="232"/>
        <v>540</v>
      </c>
      <c r="AK471" s="5">
        <f t="shared" ca="1" si="233"/>
        <v>476</v>
      </c>
    </row>
    <row r="472" spans="1:37" x14ac:dyDescent="0.3">
      <c r="A472" s="35">
        <f>IF(Замеры!B469=0, " ", Замеры!B469)</f>
        <v>466</v>
      </c>
      <c r="B472" s="45" t="str">
        <f>Замеры!G469</f>
        <v xml:space="preserve">Группа от QF </v>
      </c>
      <c r="C472" s="45" t="str">
        <f>IF(Замеры!L469=0, " ", Замеры!L469)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Замеры!N469</f>
        <v>0</v>
      </c>
      <c r="S472" s="2">
        <f>Замеры!O469</f>
        <v>0</v>
      </c>
      <c r="T472" s="2" t="s">
        <v>73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30</v>
      </c>
      <c r="Z472" s="2">
        <f t="shared" ca="1" si="223"/>
        <v>20</v>
      </c>
      <c r="AA472" s="2">
        <f t="shared" ca="1" si="223"/>
        <v>44</v>
      </c>
      <c r="AB472" s="5">
        <f t="shared" ca="1" si="224"/>
        <v>455</v>
      </c>
      <c r="AC472" s="5">
        <f t="shared" ca="1" si="225"/>
        <v>518</v>
      </c>
      <c r="AD472" s="5">
        <f t="shared" ca="1" si="226"/>
        <v>513</v>
      </c>
      <c r="AE472" s="5">
        <f t="shared" ca="1" si="227"/>
        <v>475</v>
      </c>
      <c r="AF472" s="5">
        <f t="shared" ca="1" si="228"/>
        <v>546</v>
      </c>
      <c r="AG472" s="5">
        <f t="shared" ca="1" si="229"/>
        <v>526</v>
      </c>
      <c r="AH472" s="5">
        <f t="shared" ca="1" si="230"/>
        <v>461</v>
      </c>
      <c r="AI472" s="5">
        <f t="shared" ca="1" si="231"/>
        <v>490</v>
      </c>
      <c r="AJ472" s="5">
        <f t="shared" ca="1" si="232"/>
        <v>502</v>
      </c>
      <c r="AK472" s="5">
        <f t="shared" ca="1" si="233"/>
        <v>472</v>
      </c>
    </row>
    <row r="473" spans="1:37" x14ac:dyDescent="0.3">
      <c r="A473" s="35">
        <f>IF(Замеры!B470=0, " ", Замеры!B470)</f>
        <v>467</v>
      </c>
      <c r="B473" s="45" t="str">
        <f>Замеры!G470</f>
        <v xml:space="preserve">Группа от QF </v>
      </c>
      <c r="C473" s="45" t="str">
        <f>IF(Замеры!L470=0, " ", Замеры!L470)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Замеры!N470</f>
        <v>0</v>
      </c>
      <c r="S473" s="2">
        <f>Замеры!O470</f>
        <v>0</v>
      </c>
      <c r="T473" s="2" t="s">
        <v>73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38</v>
      </c>
      <c r="Z473" s="2">
        <f t="shared" ca="1" si="223"/>
        <v>40</v>
      </c>
      <c r="AA473" s="2">
        <f t="shared" ca="1" si="223"/>
        <v>26</v>
      </c>
      <c r="AB473" s="5">
        <f t="shared" ca="1" si="224"/>
        <v>319</v>
      </c>
      <c r="AC473" s="5">
        <f t="shared" ca="1" si="225"/>
        <v>276</v>
      </c>
      <c r="AD473" s="5">
        <f t="shared" ca="1" si="226"/>
        <v>327</v>
      </c>
      <c r="AE473" s="5">
        <f t="shared" ca="1" si="227"/>
        <v>287</v>
      </c>
      <c r="AF473" s="5">
        <f t="shared" ca="1" si="228"/>
        <v>325</v>
      </c>
      <c r="AG473" s="5">
        <f t="shared" ca="1" si="229"/>
        <v>346</v>
      </c>
      <c r="AH473" s="5">
        <f t="shared" ca="1" si="230"/>
        <v>327</v>
      </c>
      <c r="AI473" s="5">
        <f t="shared" ca="1" si="231"/>
        <v>284</v>
      </c>
      <c r="AJ473" s="5">
        <f t="shared" ca="1" si="232"/>
        <v>359</v>
      </c>
      <c r="AK473" s="5">
        <f t="shared" ca="1" si="233"/>
        <v>410</v>
      </c>
    </row>
    <row r="474" spans="1:37" x14ac:dyDescent="0.3">
      <c r="A474" s="35">
        <f>IF(Замеры!B471=0, " ", Замеры!B471)</f>
        <v>468</v>
      </c>
      <c r="B474" s="45" t="str">
        <f>Замеры!G471</f>
        <v xml:space="preserve">Группа от QF </v>
      </c>
      <c r="C474" s="45" t="str">
        <f>IF(Замеры!L471=0, " ", Замеры!L471)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Замеры!N471</f>
        <v>0</v>
      </c>
      <c r="S474" s="2">
        <f>Замеры!O471</f>
        <v>0</v>
      </c>
      <c r="T474" s="2" t="s">
        <v>73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42</v>
      </c>
      <c r="Z474" s="2">
        <f t="shared" ca="1" si="223"/>
        <v>34</v>
      </c>
      <c r="AA474" s="2">
        <f t="shared" ca="1" si="223"/>
        <v>45</v>
      </c>
      <c r="AB474" s="5">
        <f t="shared" ca="1" si="224"/>
        <v>460</v>
      </c>
      <c r="AC474" s="5">
        <f t="shared" ca="1" si="225"/>
        <v>459</v>
      </c>
      <c r="AD474" s="5">
        <f t="shared" ca="1" si="226"/>
        <v>585</v>
      </c>
      <c r="AE474" s="5">
        <f t="shared" ca="1" si="227"/>
        <v>499</v>
      </c>
      <c r="AF474" s="5">
        <f t="shared" ca="1" si="228"/>
        <v>598</v>
      </c>
      <c r="AG474" s="5">
        <f t="shared" ca="1" si="229"/>
        <v>590</v>
      </c>
      <c r="AH474" s="5">
        <f t="shared" ca="1" si="230"/>
        <v>489</v>
      </c>
      <c r="AI474" s="5">
        <f t="shared" ca="1" si="231"/>
        <v>549</v>
      </c>
      <c r="AJ474" s="5">
        <f t="shared" ca="1" si="232"/>
        <v>524</v>
      </c>
      <c r="AK474" s="5">
        <f t="shared" ca="1" si="233"/>
        <v>531</v>
      </c>
    </row>
    <row r="475" spans="1:37" x14ac:dyDescent="0.3">
      <c r="A475" s="35">
        <f>IF(Замеры!B472=0, " ", Замеры!B472)</f>
        <v>469</v>
      </c>
      <c r="B475" s="45" t="str">
        <f>Замеры!G472</f>
        <v xml:space="preserve">Группа от QF </v>
      </c>
      <c r="C475" s="45" t="str">
        <f>IF(Замеры!L472=0, " ", Замеры!L472)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Замеры!N472</f>
        <v>0</v>
      </c>
      <c r="S475" s="2">
        <f>Замеры!O472</f>
        <v>0</v>
      </c>
      <c r="T475" s="2" t="s">
        <v>73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35</v>
      </c>
      <c r="Z475" s="2">
        <f t="shared" ca="1" si="223"/>
        <v>32</v>
      </c>
      <c r="AA475" s="2">
        <f t="shared" ca="1" si="223"/>
        <v>37</v>
      </c>
      <c r="AB475" s="5">
        <f t="shared" ca="1" si="224"/>
        <v>465</v>
      </c>
      <c r="AC475" s="5">
        <f t="shared" ca="1" si="225"/>
        <v>409</v>
      </c>
      <c r="AD475" s="5">
        <f t="shared" ca="1" si="226"/>
        <v>431</v>
      </c>
      <c r="AE475" s="5">
        <f t="shared" ca="1" si="227"/>
        <v>430</v>
      </c>
      <c r="AF475" s="5">
        <f t="shared" ca="1" si="228"/>
        <v>423</v>
      </c>
      <c r="AG475" s="5">
        <f t="shared" ca="1" si="229"/>
        <v>436</v>
      </c>
      <c r="AH475" s="5">
        <f t="shared" ca="1" si="230"/>
        <v>493</v>
      </c>
      <c r="AI475" s="5">
        <f t="shared" ca="1" si="231"/>
        <v>477</v>
      </c>
      <c r="AJ475" s="5">
        <f t="shared" ca="1" si="232"/>
        <v>384</v>
      </c>
      <c r="AK475" s="5">
        <f t="shared" ca="1" si="233"/>
        <v>448</v>
      </c>
    </row>
    <row r="476" spans="1:37" x14ac:dyDescent="0.3">
      <c r="A476" s="35">
        <f>IF(Замеры!B473=0, " ", Замеры!B473)</f>
        <v>470</v>
      </c>
      <c r="B476" s="45" t="str">
        <f>Замеры!G473</f>
        <v xml:space="preserve">Группа от QF </v>
      </c>
      <c r="C476" s="45" t="str">
        <f>IF(Замеры!L473=0, " ", Замеры!L473)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Замеры!N473</f>
        <v>0</v>
      </c>
      <c r="S476" s="2">
        <f>Замеры!O473</f>
        <v>0</v>
      </c>
      <c r="T476" s="2" t="s">
        <v>73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43</v>
      </c>
      <c r="Z476" s="2">
        <f t="shared" ca="1" si="223"/>
        <v>32</v>
      </c>
      <c r="AA476" s="2">
        <f t="shared" ca="1" si="223"/>
        <v>34</v>
      </c>
      <c r="AB476" s="5">
        <f t="shared" ca="1" si="224"/>
        <v>440</v>
      </c>
      <c r="AC476" s="5">
        <f t="shared" ca="1" si="225"/>
        <v>390</v>
      </c>
      <c r="AD476" s="5">
        <f t="shared" ca="1" si="226"/>
        <v>368</v>
      </c>
      <c r="AE476" s="5">
        <f t="shared" ca="1" si="227"/>
        <v>439</v>
      </c>
      <c r="AF476" s="5">
        <f t="shared" ca="1" si="228"/>
        <v>356</v>
      </c>
      <c r="AG476" s="5">
        <f t="shared" ca="1" si="229"/>
        <v>450</v>
      </c>
      <c r="AH476" s="5">
        <f t="shared" ca="1" si="230"/>
        <v>460</v>
      </c>
      <c r="AI476" s="5">
        <f t="shared" ca="1" si="231"/>
        <v>445</v>
      </c>
      <c r="AJ476" s="5">
        <f t="shared" ca="1" si="232"/>
        <v>403</v>
      </c>
      <c r="AK476" s="5">
        <f t="shared" ca="1" si="233"/>
        <v>481</v>
      </c>
    </row>
    <row r="477" spans="1:37" x14ac:dyDescent="0.3">
      <c r="A477" s="35">
        <f>IF(Замеры!B474=0, " ", Замеры!B474)</f>
        <v>471</v>
      </c>
      <c r="B477" s="45" t="str">
        <f>Замеры!G474</f>
        <v xml:space="preserve">Группа от QF </v>
      </c>
      <c r="C477" s="45" t="str">
        <f>IF(Замеры!L474=0, " ", Замеры!L474)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Замеры!N474</f>
        <v>0</v>
      </c>
      <c r="S477" s="2">
        <f>Замеры!O474</f>
        <v>0</v>
      </c>
      <c r="T477" s="2" t="s">
        <v>73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38</v>
      </c>
      <c r="Z477" s="2">
        <f t="shared" ca="1" si="223"/>
        <v>42</v>
      </c>
      <c r="AA477" s="2">
        <f t="shared" ca="1" si="223"/>
        <v>30</v>
      </c>
      <c r="AB477" s="5">
        <f t="shared" ca="1" si="224"/>
        <v>449</v>
      </c>
      <c r="AC477" s="5">
        <f t="shared" ca="1" si="225"/>
        <v>420</v>
      </c>
      <c r="AD477" s="5">
        <f t="shared" ca="1" si="226"/>
        <v>406</v>
      </c>
      <c r="AE477" s="5">
        <f t="shared" ca="1" si="227"/>
        <v>399</v>
      </c>
      <c r="AF477" s="5">
        <f t="shared" ca="1" si="228"/>
        <v>366</v>
      </c>
      <c r="AG477" s="5">
        <f t="shared" ca="1" si="229"/>
        <v>411</v>
      </c>
      <c r="AH477" s="5">
        <f t="shared" ca="1" si="230"/>
        <v>325</v>
      </c>
      <c r="AI477" s="5">
        <f t="shared" ca="1" si="231"/>
        <v>381</v>
      </c>
      <c r="AJ477" s="5">
        <f t="shared" ca="1" si="232"/>
        <v>328</v>
      </c>
      <c r="AK477" s="5">
        <f t="shared" ca="1" si="233"/>
        <v>345</v>
      </c>
    </row>
    <row r="478" spans="1:37" x14ac:dyDescent="0.3">
      <c r="A478" s="35">
        <f>IF(Замеры!B475=0, " ", Замеры!B475)</f>
        <v>472</v>
      </c>
      <c r="B478" s="45" t="str">
        <f>Замеры!G475</f>
        <v xml:space="preserve">Группа от QF </v>
      </c>
      <c r="C478" s="45" t="str">
        <f>IF(Замеры!L475=0, " ", Замеры!L475)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Замеры!N475</f>
        <v>0</v>
      </c>
      <c r="S478" s="2">
        <f>Замеры!O475</f>
        <v>0</v>
      </c>
      <c r="T478" s="2" t="s">
        <v>73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47</v>
      </c>
      <c r="Z478" s="2">
        <f t="shared" ca="1" si="223"/>
        <v>45</v>
      </c>
      <c r="AA478" s="2">
        <f t="shared" ca="1" si="223"/>
        <v>47</v>
      </c>
      <c r="AB478" s="5">
        <f t="shared" ca="1" si="224"/>
        <v>544</v>
      </c>
      <c r="AC478" s="5">
        <f t="shared" ca="1" si="225"/>
        <v>559</v>
      </c>
      <c r="AD478" s="5">
        <f t="shared" ca="1" si="226"/>
        <v>587</v>
      </c>
      <c r="AE478" s="5">
        <f t="shared" ca="1" si="227"/>
        <v>488</v>
      </c>
      <c r="AF478" s="5">
        <f t="shared" ca="1" si="228"/>
        <v>523</v>
      </c>
      <c r="AG478" s="5">
        <f t="shared" ca="1" si="229"/>
        <v>592</v>
      </c>
      <c r="AH478" s="5">
        <f t="shared" ca="1" si="230"/>
        <v>599</v>
      </c>
      <c r="AI478" s="5">
        <f t="shared" ca="1" si="231"/>
        <v>555</v>
      </c>
      <c r="AJ478" s="5">
        <f t="shared" ca="1" si="232"/>
        <v>497</v>
      </c>
      <c r="AK478" s="5">
        <f t="shared" ca="1" si="233"/>
        <v>518</v>
      </c>
    </row>
    <row r="479" spans="1:37" x14ac:dyDescent="0.3">
      <c r="A479" s="35">
        <f>IF(Замеры!B476=0, " ", Замеры!B476)</f>
        <v>473</v>
      </c>
      <c r="B479" s="45" t="str">
        <f>Замеры!G476</f>
        <v xml:space="preserve">Группа от QF </v>
      </c>
      <c r="C479" s="45" t="str">
        <f>IF(Замеры!L476=0, " ", Замеры!L476)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Замеры!N476</f>
        <v>0</v>
      </c>
      <c r="S479" s="2">
        <f>Замеры!O476</f>
        <v>0</v>
      </c>
      <c r="T479" s="2" t="s">
        <v>73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41</v>
      </c>
      <c r="Z479" s="2">
        <f t="shared" ca="1" si="223"/>
        <v>23</v>
      </c>
      <c r="AA479" s="2">
        <f t="shared" ca="1" si="223"/>
        <v>28</v>
      </c>
      <c r="AB479" s="5">
        <f t="shared" ca="1" si="224"/>
        <v>300</v>
      </c>
      <c r="AC479" s="5">
        <f t="shared" ca="1" si="225"/>
        <v>310</v>
      </c>
      <c r="AD479" s="5">
        <f t="shared" ca="1" si="226"/>
        <v>308</v>
      </c>
      <c r="AE479" s="5">
        <f t="shared" ca="1" si="227"/>
        <v>330</v>
      </c>
      <c r="AF479" s="5">
        <f t="shared" ca="1" si="228"/>
        <v>293</v>
      </c>
      <c r="AG479" s="5">
        <f t="shared" ca="1" si="229"/>
        <v>345</v>
      </c>
      <c r="AH479" s="5">
        <f t="shared" ca="1" si="230"/>
        <v>398</v>
      </c>
      <c r="AI479" s="5">
        <f t="shared" ca="1" si="231"/>
        <v>327</v>
      </c>
      <c r="AJ479" s="5">
        <f t="shared" ca="1" si="232"/>
        <v>351</v>
      </c>
      <c r="AK479" s="5">
        <f t="shared" ca="1" si="233"/>
        <v>387</v>
      </c>
    </row>
    <row r="480" spans="1:37" x14ac:dyDescent="0.3">
      <c r="A480" s="35">
        <f>IF(Замеры!B477=0, " ", Замеры!B477)</f>
        <v>474</v>
      </c>
      <c r="B480" s="45" t="str">
        <f>Замеры!G477</f>
        <v xml:space="preserve">Группа от QF </v>
      </c>
      <c r="C480" s="45" t="str">
        <f>IF(Замеры!L477=0, " ", Замеры!L477)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Замеры!N477</f>
        <v>0</v>
      </c>
      <c r="S480" s="2">
        <f>Замеры!O477</f>
        <v>0</v>
      </c>
      <c r="T480" s="2" t="s">
        <v>73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31</v>
      </c>
      <c r="Z480" s="2">
        <f t="shared" ca="1" si="223"/>
        <v>42</v>
      </c>
      <c r="AA480" s="2">
        <f t="shared" ca="1" si="223"/>
        <v>37</v>
      </c>
      <c r="AB480" s="5">
        <f t="shared" ca="1" si="224"/>
        <v>376</v>
      </c>
      <c r="AC480" s="5">
        <f t="shared" ca="1" si="225"/>
        <v>377</v>
      </c>
      <c r="AD480" s="5">
        <f t="shared" ca="1" si="226"/>
        <v>415</v>
      </c>
      <c r="AE480" s="5">
        <f t="shared" ca="1" si="227"/>
        <v>491</v>
      </c>
      <c r="AF480" s="5">
        <f t="shared" ca="1" si="228"/>
        <v>407</v>
      </c>
      <c r="AG480" s="5">
        <f t="shared" ca="1" si="229"/>
        <v>401</v>
      </c>
      <c r="AH480" s="5">
        <f t="shared" ca="1" si="230"/>
        <v>421</v>
      </c>
      <c r="AI480" s="5">
        <f t="shared" ca="1" si="231"/>
        <v>382</v>
      </c>
      <c r="AJ480" s="5">
        <f t="shared" ca="1" si="232"/>
        <v>520</v>
      </c>
      <c r="AK480" s="5">
        <f t="shared" ca="1" si="233"/>
        <v>509</v>
      </c>
    </row>
    <row r="481" spans="1:37" x14ac:dyDescent="0.3">
      <c r="A481" s="35">
        <f>IF(Замеры!B478=0, " ", Замеры!B478)</f>
        <v>475</v>
      </c>
      <c r="B481" s="45" t="str">
        <f>Замеры!G478</f>
        <v xml:space="preserve">Группа от QF </v>
      </c>
      <c r="C481" s="45" t="str">
        <f>IF(Замеры!L478=0, " ", Замеры!L478)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Замеры!N478</f>
        <v>0</v>
      </c>
      <c r="S481" s="2">
        <f>Замеры!O478</f>
        <v>0</v>
      </c>
      <c r="T481" s="2" t="s">
        <v>73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35</v>
      </c>
      <c r="Z481" s="2">
        <f t="shared" ca="1" si="223"/>
        <v>36</v>
      </c>
      <c r="AA481" s="2">
        <f t="shared" ca="1" si="223"/>
        <v>40</v>
      </c>
      <c r="AB481" s="5">
        <f t="shared" ca="1" si="224"/>
        <v>456</v>
      </c>
      <c r="AC481" s="5">
        <f t="shared" ca="1" si="225"/>
        <v>419</v>
      </c>
      <c r="AD481" s="5">
        <f t="shared" ca="1" si="226"/>
        <v>518</v>
      </c>
      <c r="AE481" s="5">
        <f t="shared" ca="1" si="227"/>
        <v>463</v>
      </c>
      <c r="AF481" s="5">
        <f t="shared" ca="1" si="228"/>
        <v>514</v>
      </c>
      <c r="AG481" s="5">
        <f t="shared" ca="1" si="229"/>
        <v>524</v>
      </c>
      <c r="AH481" s="5">
        <f t="shared" ca="1" si="230"/>
        <v>542</v>
      </c>
      <c r="AI481" s="5">
        <f t="shared" ca="1" si="231"/>
        <v>537</v>
      </c>
      <c r="AJ481" s="5">
        <f t="shared" ca="1" si="232"/>
        <v>467</v>
      </c>
      <c r="AK481" s="5">
        <f t="shared" ca="1" si="233"/>
        <v>546</v>
      </c>
    </row>
    <row r="482" spans="1:37" x14ac:dyDescent="0.3">
      <c r="A482" s="35">
        <f>IF(Замеры!B479=0, " ", Замеры!B479)</f>
        <v>476</v>
      </c>
      <c r="B482" s="45" t="str">
        <f>Замеры!G479</f>
        <v xml:space="preserve">Группа от QF </v>
      </c>
      <c r="C482" s="45" t="str">
        <f>IF(Замеры!L479=0, " ", Замеры!L479)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Замеры!N479</f>
        <v>0</v>
      </c>
      <c r="S482" s="2">
        <f>Замеры!O479</f>
        <v>0</v>
      </c>
      <c r="T482" s="2" t="s">
        <v>73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33</v>
      </c>
      <c r="Z482" s="2">
        <f t="shared" ca="1" si="223"/>
        <v>25</v>
      </c>
      <c r="AA482" s="2">
        <f t="shared" ca="1" si="223"/>
        <v>48</v>
      </c>
      <c r="AB482" s="5">
        <f t="shared" ca="1" si="224"/>
        <v>520</v>
      </c>
      <c r="AC482" s="5">
        <f t="shared" ca="1" si="225"/>
        <v>540</v>
      </c>
      <c r="AD482" s="5">
        <f t="shared" ca="1" si="226"/>
        <v>591</v>
      </c>
      <c r="AE482" s="5">
        <f t="shared" ca="1" si="227"/>
        <v>534</v>
      </c>
      <c r="AF482" s="5">
        <f t="shared" ca="1" si="228"/>
        <v>557</v>
      </c>
      <c r="AG482" s="5">
        <f t="shared" ca="1" si="229"/>
        <v>569</v>
      </c>
      <c r="AH482" s="5">
        <f t="shared" ca="1" si="230"/>
        <v>621</v>
      </c>
      <c r="AI482" s="5">
        <f t="shared" ca="1" si="231"/>
        <v>571</v>
      </c>
      <c r="AJ482" s="5">
        <f t="shared" ca="1" si="232"/>
        <v>622</v>
      </c>
      <c r="AK482" s="5">
        <f t="shared" ca="1" si="233"/>
        <v>554</v>
      </c>
    </row>
    <row r="483" spans="1:37" x14ac:dyDescent="0.3">
      <c r="A483" s="35">
        <f>IF(Замеры!B480=0, " ", Замеры!B480)</f>
        <v>477</v>
      </c>
      <c r="B483" s="45" t="str">
        <f>Замеры!G480</f>
        <v xml:space="preserve">Группа от QF </v>
      </c>
      <c r="C483" s="45" t="str">
        <f>IF(Замеры!L480=0, " ", Замеры!L480)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Замеры!N480</f>
        <v>0</v>
      </c>
      <c r="S483" s="2">
        <f>Замеры!O480</f>
        <v>0</v>
      </c>
      <c r="T483" s="2" t="s">
        <v>73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27</v>
      </c>
      <c r="Z483" s="2">
        <f t="shared" ca="1" si="223"/>
        <v>28</v>
      </c>
      <c r="AA483" s="2">
        <f t="shared" ca="1" si="223"/>
        <v>42</v>
      </c>
      <c r="AB483" s="5">
        <f t="shared" ca="1" si="224"/>
        <v>551</v>
      </c>
      <c r="AC483" s="5">
        <f t="shared" ca="1" si="225"/>
        <v>442</v>
      </c>
      <c r="AD483" s="5">
        <f t="shared" ca="1" si="226"/>
        <v>471</v>
      </c>
      <c r="AE483" s="5">
        <f t="shared" ca="1" si="227"/>
        <v>443</v>
      </c>
      <c r="AF483" s="5">
        <f t="shared" ca="1" si="228"/>
        <v>543</v>
      </c>
      <c r="AG483" s="5">
        <f t="shared" ca="1" si="229"/>
        <v>536</v>
      </c>
      <c r="AH483" s="5">
        <f t="shared" ca="1" si="230"/>
        <v>478</v>
      </c>
      <c r="AI483" s="5">
        <f t="shared" ca="1" si="231"/>
        <v>531</v>
      </c>
      <c r="AJ483" s="5">
        <f t="shared" ca="1" si="232"/>
        <v>522</v>
      </c>
      <c r="AK483" s="5">
        <f t="shared" ca="1" si="233"/>
        <v>498</v>
      </c>
    </row>
    <row r="484" spans="1:37" x14ac:dyDescent="0.3">
      <c r="A484" s="35">
        <f>IF(Замеры!B481=0, " ", Замеры!B481)</f>
        <v>478</v>
      </c>
      <c r="B484" s="45" t="str">
        <f>Замеры!G481</f>
        <v xml:space="preserve">Группа от QF </v>
      </c>
      <c r="C484" s="45" t="str">
        <f>IF(Замеры!L481=0, " ", Замеры!L481)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Замеры!N481</f>
        <v>0</v>
      </c>
      <c r="S484" s="2">
        <f>Замеры!O481</f>
        <v>0</v>
      </c>
      <c r="T484" s="2" t="s">
        <v>73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27</v>
      </c>
      <c r="Z484" s="2">
        <f t="shared" ca="1" si="223"/>
        <v>34</v>
      </c>
      <c r="AA484" s="2">
        <f t="shared" ca="1" si="223"/>
        <v>49</v>
      </c>
      <c r="AB484" s="5">
        <f t="shared" ca="1" si="224"/>
        <v>598</v>
      </c>
      <c r="AC484" s="5">
        <f t="shared" ca="1" si="225"/>
        <v>506</v>
      </c>
      <c r="AD484" s="5">
        <f t="shared" ca="1" si="226"/>
        <v>574</v>
      </c>
      <c r="AE484" s="5">
        <f t="shared" ca="1" si="227"/>
        <v>584</v>
      </c>
      <c r="AF484" s="5">
        <f t="shared" ca="1" si="228"/>
        <v>529</v>
      </c>
      <c r="AG484" s="5">
        <f t="shared" ca="1" si="229"/>
        <v>571</v>
      </c>
      <c r="AH484" s="5">
        <f t="shared" ca="1" si="230"/>
        <v>634</v>
      </c>
      <c r="AI484" s="5">
        <f t="shared" ca="1" si="231"/>
        <v>629</v>
      </c>
      <c r="AJ484" s="5">
        <f t="shared" ca="1" si="232"/>
        <v>518</v>
      </c>
      <c r="AK484" s="5">
        <f t="shared" ca="1" si="233"/>
        <v>586</v>
      </c>
    </row>
    <row r="485" spans="1:37" x14ac:dyDescent="0.3">
      <c r="A485" s="35">
        <f>IF(Замеры!B482=0, " ", Замеры!B482)</f>
        <v>479</v>
      </c>
      <c r="B485" s="45" t="str">
        <f>Замеры!G482</f>
        <v xml:space="preserve">Группа от QF </v>
      </c>
      <c r="C485" s="45" t="str">
        <f>IF(Замеры!L482=0, " ", Замеры!L482)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Замеры!N482</f>
        <v>0</v>
      </c>
      <c r="S485" s="2">
        <f>Замеры!O482</f>
        <v>0</v>
      </c>
      <c r="T485" s="2" t="s">
        <v>73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33</v>
      </c>
      <c r="Z485" s="2">
        <f t="shared" ca="1" si="223"/>
        <v>44</v>
      </c>
      <c r="AA485" s="2">
        <f t="shared" ca="1" si="223"/>
        <v>38</v>
      </c>
      <c r="AB485" s="5">
        <f t="shared" ca="1" si="224"/>
        <v>524</v>
      </c>
      <c r="AC485" s="5">
        <f t="shared" ca="1" si="225"/>
        <v>428</v>
      </c>
      <c r="AD485" s="5">
        <f t="shared" ca="1" si="226"/>
        <v>408</v>
      </c>
      <c r="AE485" s="5">
        <f t="shared" ca="1" si="227"/>
        <v>518</v>
      </c>
      <c r="AF485" s="5">
        <f t="shared" ca="1" si="228"/>
        <v>441</v>
      </c>
      <c r="AG485" s="5">
        <f t="shared" ca="1" si="229"/>
        <v>408</v>
      </c>
      <c r="AH485" s="5">
        <f t="shared" ca="1" si="230"/>
        <v>393</v>
      </c>
      <c r="AI485" s="5">
        <f t="shared" ca="1" si="231"/>
        <v>457</v>
      </c>
      <c r="AJ485" s="5">
        <f t="shared" ca="1" si="232"/>
        <v>508</v>
      </c>
      <c r="AK485" s="5">
        <f t="shared" ca="1" si="233"/>
        <v>496</v>
      </c>
    </row>
    <row r="486" spans="1:37" x14ac:dyDescent="0.3">
      <c r="A486" s="35">
        <f>IF(Замеры!B483=0, " ", Замеры!B483)</f>
        <v>480</v>
      </c>
      <c r="B486" s="45" t="str">
        <f>Замеры!G483</f>
        <v xml:space="preserve">Группа от QF </v>
      </c>
      <c r="C486" s="45" t="str">
        <f>IF(Замеры!L483=0, " ", Замеры!L483)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Замеры!N483</f>
        <v>0</v>
      </c>
      <c r="S486" s="2">
        <f>Замеры!O483</f>
        <v>0</v>
      </c>
      <c r="T486" s="2" t="s">
        <v>73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31</v>
      </c>
      <c r="Z486" s="2">
        <f t="shared" ca="1" si="223"/>
        <v>29</v>
      </c>
      <c r="AA486" s="2">
        <f t="shared" ca="1" si="223"/>
        <v>28</v>
      </c>
      <c r="AB486" s="5">
        <f t="shared" ca="1" si="224"/>
        <v>331</v>
      </c>
      <c r="AC486" s="5">
        <f t="shared" ca="1" si="225"/>
        <v>429</v>
      </c>
      <c r="AD486" s="5">
        <f t="shared" ca="1" si="226"/>
        <v>411</v>
      </c>
      <c r="AE486" s="5">
        <f t="shared" ca="1" si="227"/>
        <v>414</v>
      </c>
      <c r="AF486" s="5">
        <f t="shared" ca="1" si="228"/>
        <v>344</v>
      </c>
      <c r="AG486" s="5">
        <f t="shared" ca="1" si="229"/>
        <v>334</v>
      </c>
      <c r="AH486" s="5">
        <f t="shared" ca="1" si="230"/>
        <v>372</v>
      </c>
      <c r="AI486" s="5">
        <f t="shared" ca="1" si="231"/>
        <v>407</v>
      </c>
      <c r="AJ486" s="5">
        <f t="shared" ca="1" si="232"/>
        <v>408</v>
      </c>
      <c r="AK486" s="5">
        <f t="shared" ca="1" si="233"/>
        <v>376</v>
      </c>
    </row>
    <row r="487" spans="1:37" x14ac:dyDescent="0.3">
      <c r="A487" s="35">
        <f>IF(Замеры!B484=0, " ", Замеры!B484)</f>
        <v>481</v>
      </c>
      <c r="B487" s="45" t="str">
        <f>Замеры!G484</f>
        <v xml:space="preserve">Группа от QF </v>
      </c>
      <c r="C487" s="45" t="str">
        <f>IF(Замеры!L484=0, " ", Замеры!L484)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Замеры!N484</f>
        <v>0</v>
      </c>
      <c r="S487" s="2">
        <f>Замеры!O484</f>
        <v>0</v>
      </c>
      <c r="T487" s="2" t="s">
        <v>73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35</v>
      </c>
      <c r="Z487" s="2">
        <f t="shared" ca="1" si="223"/>
        <v>26</v>
      </c>
      <c r="AA487" s="2">
        <f t="shared" ca="1" si="223"/>
        <v>23</v>
      </c>
      <c r="AB487" s="5">
        <f t="shared" ca="1" si="224"/>
        <v>370</v>
      </c>
      <c r="AC487" s="5">
        <f t="shared" ca="1" si="225"/>
        <v>348</v>
      </c>
      <c r="AD487" s="5">
        <f t="shared" ca="1" si="226"/>
        <v>324</v>
      </c>
      <c r="AE487" s="5">
        <f t="shared" ca="1" si="227"/>
        <v>369</v>
      </c>
      <c r="AF487" s="5">
        <f t="shared" ca="1" si="228"/>
        <v>325</v>
      </c>
      <c r="AG487" s="5">
        <f t="shared" ca="1" si="229"/>
        <v>300</v>
      </c>
      <c r="AH487" s="5">
        <f t="shared" ca="1" si="230"/>
        <v>256</v>
      </c>
      <c r="AI487" s="5">
        <f t="shared" ca="1" si="231"/>
        <v>330</v>
      </c>
      <c r="AJ487" s="5">
        <f t="shared" ca="1" si="232"/>
        <v>271</v>
      </c>
      <c r="AK487" s="5">
        <f t="shared" ca="1" si="233"/>
        <v>348</v>
      </c>
    </row>
    <row r="488" spans="1:37" x14ac:dyDescent="0.3">
      <c r="A488" s="35">
        <f>IF(Замеры!B485=0, " ", Замеры!B485)</f>
        <v>482</v>
      </c>
      <c r="B488" s="45" t="str">
        <f>Замеры!G485</f>
        <v xml:space="preserve">Группа от QF </v>
      </c>
      <c r="C488" s="45" t="str">
        <f>IF(Замеры!L485=0, " ", Замеры!L485)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Замеры!N485</f>
        <v>0</v>
      </c>
      <c r="S488" s="2">
        <f>Замеры!O485</f>
        <v>0</v>
      </c>
      <c r="T488" s="2" t="s">
        <v>73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45</v>
      </c>
      <c r="Z488" s="2">
        <f t="shared" ca="1" si="223"/>
        <v>42</v>
      </c>
      <c r="AA488" s="2">
        <f t="shared" ca="1" si="223"/>
        <v>20</v>
      </c>
      <c r="AB488" s="5">
        <f t="shared" ca="1" si="224"/>
        <v>205</v>
      </c>
      <c r="AC488" s="5">
        <f t="shared" ca="1" si="225"/>
        <v>277</v>
      </c>
      <c r="AD488" s="5">
        <f t="shared" ca="1" si="226"/>
        <v>251</v>
      </c>
      <c r="AE488" s="5">
        <f t="shared" ca="1" si="227"/>
        <v>341</v>
      </c>
      <c r="AF488" s="5">
        <f t="shared" ca="1" si="228"/>
        <v>315</v>
      </c>
      <c r="AG488" s="5">
        <f t="shared" ca="1" si="229"/>
        <v>267</v>
      </c>
      <c r="AH488" s="5">
        <f t="shared" ca="1" si="230"/>
        <v>349</v>
      </c>
      <c r="AI488" s="5">
        <f t="shared" ca="1" si="231"/>
        <v>271</v>
      </c>
      <c r="AJ488" s="5">
        <f t="shared" ca="1" si="232"/>
        <v>291</v>
      </c>
      <c r="AK488" s="5">
        <f t="shared" ca="1" si="233"/>
        <v>312</v>
      </c>
    </row>
    <row r="489" spans="1:37" x14ac:dyDescent="0.3">
      <c r="A489" s="35">
        <f>IF(Замеры!B486=0, " ", Замеры!B486)</f>
        <v>483</v>
      </c>
      <c r="B489" s="45" t="str">
        <f>Замеры!G486</f>
        <v xml:space="preserve">Группа от QF </v>
      </c>
      <c r="C489" s="45" t="str">
        <f>IF(Замеры!L486=0, " ", Замеры!L486)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Замеры!N486</f>
        <v>0</v>
      </c>
      <c r="S489" s="2">
        <f>Замеры!O486</f>
        <v>0</v>
      </c>
      <c r="T489" s="2" t="s">
        <v>73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24</v>
      </c>
      <c r="Z489" s="2">
        <f t="shared" ca="1" si="223"/>
        <v>50</v>
      </c>
      <c r="AA489" s="2">
        <f t="shared" ca="1" si="223"/>
        <v>32</v>
      </c>
      <c r="AB489" s="5">
        <f t="shared" ca="1" si="224"/>
        <v>468</v>
      </c>
      <c r="AC489" s="5">
        <f t="shared" ca="1" si="225"/>
        <v>395</v>
      </c>
      <c r="AD489" s="5">
        <f t="shared" ca="1" si="226"/>
        <v>468</v>
      </c>
      <c r="AE489" s="5">
        <f t="shared" ca="1" si="227"/>
        <v>330</v>
      </c>
      <c r="AF489" s="5">
        <f t="shared" ca="1" si="228"/>
        <v>377</v>
      </c>
      <c r="AG489" s="5">
        <f t="shared" ca="1" si="229"/>
        <v>446</v>
      </c>
      <c r="AH489" s="5">
        <f t="shared" ca="1" si="230"/>
        <v>346</v>
      </c>
      <c r="AI489" s="5">
        <f t="shared" ca="1" si="231"/>
        <v>373</v>
      </c>
      <c r="AJ489" s="5">
        <f t="shared" ca="1" si="232"/>
        <v>423</v>
      </c>
      <c r="AK489" s="5">
        <f t="shared" ca="1" si="233"/>
        <v>366</v>
      </c>
    </row>
    <row r="490" spans="1:37" x14ac:dyDescent="0.3">
      <c r="A490" s="35">
        <f>IF(Замеры!B487=0, " ", Замеры!B487)</f>
        <v>484</v>
      </c>
      <c r="B490" s="45" t="str">
        <f>Замеры!G487</f>
        <v xml:space="preserve">Группа от QF </v>
      </c>
      <c r="C490" s="45" t="str">
        <f>IF(Замеры!L487=0, " ", Замеры!L487)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Замеры!N487</f>
        <v>0</v>
      </c>
      <c r="S490" s="2">
        <f>Замеры!O487</f>
        <v>0</v>
      </c>
      <c r="T490" s="2" t="s">
        <v>73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45</v>
      </c>
      <c r="Z490" s="2">
        <f t="shared" ca="1" si="223"/>
        <v>28</v>
      </c>
      <c r="AA490" s="2">
        <f t="shared" ca="1" si="223"/>
        <v>49</v>
      </c>
      <c r="AB490" s="5">
        <f t="shared" ca="1" si="224"/>
        <v>600</v>
      </c>
      <c r="AC490" s="5">
        <f t="shared" ca="1" si="225"/>
        <v>639</v>
      </c>
      <c r="AD490" s="5">
        <f t="shared" ca="1" si="226"/>
        <v>514</v>
      </c>
      <c r="AE490" s="5">
        <f t="shared" ca="1" si="227"/>
        <v>548</v>
      </c>
      <c r="AF490" s="5">
        <f t="shared" ca="1" si="228"/>
        <v>628</v>
      </c>
      <c r="AG490" s="5">
        <f t="shared" ca="1" si="229"/>
        <v>581</v>
      </c>
      <c r="AH490" s="5">
        <f t="shared" ca="1" si="230"/>
        <v>572</v>
      </c>
      <c r="AI490" s="5">
        <f t="shared" ca="1" si="231"/>
        <v>566</v>
      </c>
      <c r="AJ490" s="5">
        <f t="shared" ca="1" si="232"/>
        <v>512</v>
      </c>
      <c r="AK490" s="5">
        <f t="shared" ca="1" si="233"/>
        <v>604</v>
      </c>
    </row>
    <row r="491" spans="1:37" x14ac:dyDescent="0.3">
      <c r="A491" s="35">
        <f>IF(Замеры!B488=0, " ", Замеры!B488)</f>
        <v>485</v>
      </c>
      <c r="B491" s="45" t="str">
        <f>Замеры!G488</f>
        <v xml:space="preserve">Группа от QF </v>
      </c>
      <c r="C491" s="45" t="str">
        <f>IF(Замеры!L488=0, " ", Замеры!L488)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Замеры!N488</f>
        <v>0</v>
      </c>
      <c r="S491" s="2">
        <f>Замеры!O488</f>
        <v>0</v>
      </c>
      <c r="T491" s="2" t="s">
        <v>73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23</v>
      </c>
      <c r="Z491" s="2">
        <f t="shared" ca="1" si="223"/>
        <v>43</v>
      </c>
      <c r="AA491" s="2">
        <f t="shared" ca="1" si="223"/>
        <v>29</v>
      </c>
      <c r="AB491" s="5">
        <f t="shared" ca="1" si="224"/>
        <v>409</v>
      </c>
      <c r="AC491" s="5">
        <f t="shared" ca="1" si="225"/>
        <v>435</v>
      </c>
      <c r="AD491" s="5">
        <f t="shared" ca="1" si="226"/>
        <v>385</v>
      </c>
      <c r="AE491" s="5">
        <f t="shared" ca="1" si="227"/>
        <v>385</v>
      </c>
      <c r="AF491" s="5">
        <f t="shared" ca="1" si="228"/>
        <v>400</v>
      </c>
      <c r="AG491" s="5">
        <f t="shared" ca="1" si="229"/>
        <v>343</v>
      </c>
      <c r="AH491" s="5">
        <f t="shared" ca="1" si="230"/>
        <v>341</v>
      </c>
      <c r="AI491" s="5">
        <f t="shared" ca="1" si="231"/>
        <v>404</v>
      </c>
      <c r="AJ491" s="5">
        <f t="shared" ca="1" si="232"/>
        <v>405</v>
      </c>
      <c r="AK491" s="5">
        <f t="shared" ca="1" si="233"/>
        <v>437</v>
      </c>
    </row>
    <row r="492" spans="1:37" x14ac:dyDescent="0.3">
      <c r="A492" s="35">
        <f>IF(Замеры!B489=0, " ", Замеры!B489)</f>
        <v>486</v>
      </c>
      <c r="B492" s="45" t="str">
        <f>Замеры!G489</f>
        <v xml:space="preserve">Группа от QF </v>
      </c>
      <c r="C492" s="45" t="str">
        <f>IF(Замеры!L489=0, " ", Замеры!L489)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Замеры!N489</f>
        <v>0</v>
      </c>
      <c r="S492" s="2">
        <f>Замеры!O489</f>
        <v>0</v>
      </c>
      <c r="T492" s="2" t="s">
        <v>73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24</v>
      </c>
      <c r="Z492" s="2">
        <f t="shared" ca="1" si="223"/>
        <v>41</v>
      </c>
      <c r="AA492" s="2">
        <f t="shared" ca="1" si="223"/>
        <v>22</v>
      </c>
      <c r="AB492" s="5">
        <f t="shared" ca="1" si="224"/>
        <v>305</v>
      </c>
      <c r="AC492" s="5">
        <f t="shared" ca="1" si="225"/>
        <v>294</v>
      </c>
      <c r="AD492" s="5">
        <f t="shared" ca="1" si="226"/>
        <v>272</v>
      </c>
      <c r="AE492" s="5">
        <f t="shared" ca="1" si="227"/>
        <v>227</v>
      </c>
      <c r="AF492" s="5">
        <f t="shared" ca="1" si="228"/>
        <v>259</v>
      </c>
      <c r="AG492" s="5">
        <f t="shared" ca="1" si="229"/>
        <v>316</v>
      </c>
      <c r="AH492" s="5">
        <f t="shared" ca="1" si="230"/>
        <v>358</v>
      </c>
      <c r="AI492" s="5">
        <f t="shared" ca="1" si="231"/>
        <v>356</v>
      </c>
      <c r="AJ492" s="5">
        <f t="shared" ca="1" si="232"/>
        <v>256</v>
      </c>
      <c r="AK492" s="5">
        <f t="shared" ca="1" si="233"/>
        <v>294</v>
      </c>
    </row>
    <row r="493" spans="1:37" x14ac:dyDescent="0.3">
      <c r="A493" s="35">
        <f>IF(Замеры!B490=0, " ", Замеры!B490)</f>
        <v>487</v>
      </c>
      <c r="B493" s="45" t="str">
        <f>Замеры!G490</f>
        <v xml:space="preserve">Группа от QF </v>
      </c>
      <c r="C493" s="45" t="str">
        <f>IF(Замеры!L490=0, " ", Замеры!L490)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Замеры!N490</f>
        <v>0</v>
      </c>
      <c r="S493" s="2">
        <f>Замеры!O490</f>
        <v>0</v>
      </c>
      <c r="T493" s="2" t="s">
        <v>73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22</v>
      </c>
      <c r="Z493" s="2">
        <f t="shared" ca="1" si="223"/>
        <v>29</v>
      </c>
      <c r="AA493" s="2">
        <f t="shared" ca="1" si="223"/>
        <v>31</v>
      </c>
      <c r="AB493" s="5">
        <f t="shared" ca="1" si="224"/>
        <v>401</v>
      </c>
      <c r="AC493" s="5">
        <f t="shared" ca="1" si="225"/>
        <v>382</v>
      </c>
      <c r="AD493" s="5">
        <f t="shared" ca="1" si="226"/>
        <v>388</v>
      </c>
      <c r="AE493" s="5">
        <f t="shared" ca="1" si="227"/>
        <v>406</v>
      </c>
      <c r="AF493" s="5">
        <f t="shared" ca="1" si="228"/>
        <v>431</v>
      </c>
      <c r="AG493" s="5">
        <f t="shared" ca="1" si="229"/>
        <v>456</v>
      </c>
      <c r="AH493" s="5">
        <f t="shared" ca="1" si="230"/>
        <v>374</v>
      </c>
      <c r="AI493" s="5">
        <f t="shared" ca="1" si="231"/>
        <v>393</v>
      </c>
      <c r="AJ493" s="5">
        <f t="shared" ca="1" si="232"/>
        <v>323</v>
      </c>
      <c r="AK493" s="5">
        <f t="shared" ca="1" si="233"/>
        <v>385</v>
      </c>
    </row>
    <row r="494" spans="1:37" x14ac:dyDescent="0.3">
      <c r="A494" s="35">
        <f>IF(Замеры!B491=0, " ", Замеры!B491)</f>
        <v>488</v>
      </c>
      <c r="B494" s="45" t="str">
        <f>Замеры!G491</f>
        <v xml:space="preserve">Группа от QF </v>
      </c>
      <c r="C494" s="45" t="str">
        <f>IF(Замеры!L491=0, " ", Замеры!L491)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Замеры!N491</f>
        <v>0</v>
      </c>
      <c r="S494" s="2">
        <f>Замеры!O491</f>
        <v>0</v>
      </c>
      <c r="T494" s="2" t="s">
        <v>73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43</v>
      </c>
      <c r="Z494" s="2">
        <f t="shared" ca="1" si="223"/>
        <v>43</v>
      </c>
      <c r="AA494" s="2">
        <f t="shared" ca="1" si="223"/>
        <v>43</v>
      </c>
      <c r="AB494" s="5">
        <f t="shared" ca="1" si="224"/>
        <v>466</v>
      </c>
      <c r="AC494" s="5">
        <f t="shared" ca="1" si="225"/>
        <v>562</v>
      </c>
      <c r="AD494" s="5">
        <f t="shared" ca="1" si="226"/>
        <v>465</v>
      </c>
      <c r="AE494" s="5">
        <f t="shared" ca="1" si="227"/>
        <v>494</v>
      </c>
      <c r="AF494" s="5">
        <f t="shared" ca="1" si="228"/>
        <v>552</v>
      </c>
      <c r="AG494" s="5">
        <f t="shared" ca="1" si="229"/>
        <v>440</v>
      </c>
      <c r="AH494" s="5">
        <f t="shared" ca="1" si="230"/>
        <v>480</v>
      </c>
      <c r="AI494" s="5">
        <f t="shared" ca="1" si="231"/>
        <v>562</v>
      </c>
      <c r="AJ494" s="5">
        <f t="shared" ca="1" si="232"/>
        <v>577</v>
      </c>
      <c r="AK494" s="5">
        <f t="shared" ca="1" si="233"/>
        <v>550</v>
      </c>
    </row>
    <row r="495" spans="1:37" x14ac:dyDescent="0.3">
      <c r="A495" s="35">
        <f>IF(Замеры!B492=0, " ", Замеры!B492)</f>
        <v>489</v>
      </c>
      <c r="B495" s="45" t="str">
        <f>Замеры!G492</f>
        <v xml:space="preserve">Группа от QF </v>
      </c>
      <c r="C495" s="45" t="str">
        <f>IF(Замеры!L492=0, " ", Замеры!L492)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Замеры!N492</f>
        <v>0</v>
      </c>
      <c r="S495" s="2">
        <f>Замеры!O492</f>
        <v>0</v>
      </c>
      <c r="T495" s="2" t="s">
        <v>73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38</v>
      </c>
      <c r="Z495" s="2">
        <f t="shared" ca="1" si="223"/>
        <v>49</v>
      </c>
      <c r="AA495" s="2">
        <f t="shared" ca="1" si="223"/>
        <v>46</v>
      </c>
      <c r="AB495" s="5">
        <f t="shared" ca="1" si="224"/>
        <v>601</v>
      </c>
      <c r="AC495" s="5">
        <f t="shared" ca="1" si="225"/>
        <v>556</v>
      </c>
      <c r="AD495" s="5">
        <f t="shared" ca="1" si="226"/>
        <v>517</v>
      </c>
      <c r="AE495" s="5">
        <f t="shared" ca="1" si="227"/>
        <v>525</v>
      </c>
      <c r="AF495" s="5">
        <f t="shared" ca="1" si="228"/>
        <v>503</v>
      </c>
      <c r="AG495" s="5">
        <f t="shared" ca="1" si="229"/>
        <v>479</v>
      </c>
      <c r="AH495" s="5">
        <f t="shared" ca="1" si="230"/>
        <v>545</v>
      </c>
      <c r="AI495" s="5">
        <f t="shared" ca="1" si="231"/>
        <v>471</v>
      </c>
      <c r="AJ495" s="5">
        <f t="shared" ca="1" si="232"/>
        <v>562</v>
      </c>
      <c r="AK495" s="5">
        <f t="shared" ca="1" si="233"/>
        <v>535</v>
      </c>
    </row>
    <row r="496" spans="1:37" x14ac:dyDescent="0.3">
      <c r="A496" s="35">
        <f>IF(Замеры!B493=0, " ", Замеры!B493)</f>
        <v>490</v>
      </c>
      <c r="B496" s="45" t="str">
        <f>Замеры!G493</f>
        <v xml:space="preserve">Группа от QF </v>
      </c>
      <c r="C496" s="45" t="str">
        <f>IF(Замеры!L493=0, " ", Замеры!L493)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Замеры!N493</f>
        <v>0</v>
      </c>
      <c r="S496" s="2">
        <f>Замеры!O493</f>
        <v>0</v>
      </c>
      <c r="T496" s="2" t="s">
        <v>73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46</v>
      </c>
      <c r="Z496" s="2">
        <f t="shared" ca="1" si="223"/>
        <v>26</v>
      </c>
      <c r="AA496" s="2">
        <f t="shared" ca="1" si="223"/>
        <v>47</v>
      </c>
      <c r="AB496" s="5">
        <f t="shared" ca="1" si="224"/>
        <v>486</v>
      </c>
      <c r="AC496" s="5">
        <f t="shared" ca="1" si="225"/>
        <v>579</v>
      </c>
      <c r="AD496" s="5">
        <f t="shared" ca="1" si="226"/>
        <v>602</v>
      </c>
      <c r="AE496" s="5">
        <f t="shared" ca="1" si="227"/>
        <v>506</v>
      </c>
      <c r="AF496" s="5">
        <f t="shared" ca="1" si="228"/>
        <v>606</v>
      </c>
      <c r="AG496" s="5">
        <f t="shared" ca="1" si="229"/>
        <v>505</v>
      </c>
      <c r="AH496" s="5">
        <f t="shared" ca="1" si="230"/>
        <v>521</v>
      </c>
      <c r="AI496" s="5">
        <f t="shared" ca="1" si="231"/>
        <v>481</v>
      </c>
      <c r="AJ496" s="5">
        <f t="shared" ca="1" si="232"/>
        <v>574</v>
      </c>
      <c r="AK496" s="5">
        <f t="shared" ca="1" si="233"/>
        <v>600</v>
      </c>
    </row>
    <row r="497" spans="1:37" x14ac:dyDescent="0.3">
      <c r="A497" s="35">
        <f>IF(Замеры!B494=0, " ", Замеры!B494)</f>
        <v>491</v>
      </c>
      <c r="B497" s="45" t="str">
        <f>Замеры!G494</f>
        <v xml:space="preserve">Группа от QF </v>
      </c>
      <c r="C497" s="45" t="str">
        <f>IF(Замеры!L494=0, " ", Замеры!L494)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Замеры!N494</f>
        <v>0</v>
      </c>
      <c r="S497" s="2">
        <f>Замеры!O494</f>
        <v>0</v>
      </c>
      <c r="T497" s="2" t="s">
        <v>73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20</v>
      </c>
      <c r="Z497" s="2">
        <f t="shared" ca="1" si="223"/>
        <v>36</v>
      </c>
      <c r="AA497" s="2">
        <f t="shared" ca="1" si="223"/>
        <v>48</v>
      </c>
      <c r="AB497" s="5">
        <f t="shared" ca="1" si="224"/>
        <v>615</v>
      </c>
      <c r="AC497" s="5">
        <f t="shared" ca="1" si="225"/>
        <v>594</v>
      </c>
      <c r="AD497" s="5">
        <f t="shared" ca="1" si="226"/>
        <v>608</v>
      </c>
      <c r="AE497" s="5">
        <f t="shared" ca="1" si="227"/>
        <v>567</v>
      </c>
      <c r="AF497" s="5">
        <f t="shared" ca="1" si="228"/>
        <v>512</v>
      </c>
      <c r="AG497" s="5">
        <f t="shared" ca="1" si="229"/>
        <v>550</v>
      </c>
      <c r="AH497" s="5">
        <f t="shared" ca="1" si="230"/>
        <v>545</v>
      </c>
      <c r="AI497" s="5">
        <f t="shared" ca="1" si="231"/>
        <v>602</v>
      </c>
      <c r="AJ497" s="5">
        <f t="shared" ca="1" si="232"/>
        <v>534</v>
      </c>
      <c r="AK497" s="5">
        <f t="shared" ca="1" si="233"/>
        <v>577</v>
      </c>
    </row>
    <row r="498" spans="1:37" x14ac:dyDescent="0.3">
      <c r="A498" s="35">
        <f>IF(Замеры!B495=0, " ", Замеры!B495)</f>
        <v>492</v>
      </c>
      <c r="B498" s="45" t="str">
        <f>Замеры!G495</f>
        <v xml:space="preserve">Группа от QF </v>
      </c>
      <c r="C498" s="45" t="str">
        <f>IF(Замеры!L495=0, " ", Замеры!L495)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Замеры!N495</f>
        <v>0</v>
      </c>
      <c r="S498" s="2">
        <f>Замеры!O495</f>
        <v>0</v>
      </c>
      <c r="T498" s="2" t="s">
        <v>73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30</v>
      </c>
      <c r="Z498" s="2">
        <f t="shared" ca="1" si="223"/>
        <v>38</v>
      </c>
      <c r="AA498" s="2">
        <f t="shared" ca="1" si="223"/>
        <v>47</v>
      </c>
      <c r="AB498" s="5">
        <f t="shared" ca="1" si="224"/>
        <v>617</v>
      </c>
      <c r="AC498" s="5">
        <f t="shared" ca="1" si="225"/>
        <v>558</v>
      </c>
      <c r="AD498" s="5">
        <f t="shared" ca="1" si="226"/>
        <v>520</v>
      </c>
      <c r="AE498" s="5">
        <f t="shared" ca="1" si="227"/>
        <v>509</v>
      </c>
      <c r="AF498" s="5">
        <f t="shared" ca="1" si="228"/>
        <v>506</v>
      </c>
      <c r="AG498" s="5">
        <f t="shared" ca="1" si="229"/>
        <v>504</v>
      </c>
      <c r="AH498" s="5">
        <f t="shared" ca="1" si="230"/>
        <v>500</v>
      </c>
      <c r="AI498" s="5">
        <f t="shared" ca="1" si="231"/>
        <v>584</v>
      </c>
      <c r="AJ498" s="5">
        <f t="shared" ca="1" si="232"/>
        <v>502</v>
      </c>
      <c r="AK498" s="5">
        <f t="shared" ca="1" si="233"/>
        <v>612</v>
      </c>
    </row>
    <row r="499" spans="1:37" x14ac:dyDescent="0.3">
      <c r="A499" s="35">
        <f>IF(Замеры!B496=0, " ", Замеры!B496)</f>
        <v>493</v>
      </c>
      <c r="B499" s="45" t="str">
        <f>Замеры!G496</f>
        <v xml:space="preserve">Группа от QF </v>
      </c>
      <c r="C499" s="45" t="str">
        <f>IF(Замеры!L496=0, " ", Замеры!L496)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Замеры!N496</f>
        <v>0</v>
      </c>
      <c r="S499" s="2">
        <f>Замеры!O496</f>
        <v>0</v>
      </c>
      <c r="T499" s="2" t="s">
        <v>73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47</v>
      </c>
      <c r="Z499" s="2">
        <f t="shared" ca="1" si="223"/>
        <v>35</v>
      </c>
      <c r="AA499" s="2">
        <f t="shared" ca="1" si="223"/>
        <v>41</v>
      </c>
      <c r="AB499" s="5">
        <f t="shared" ca="1" si="224"/>
        <v>547</v>
      </c>
      <c r="AC499" s="5">
        <f t="shared" ca="1" si="225"/>
        <v>556</v>
      </c>
      <c r="AD499" s="5">
        <f t="shared" ca="1" si="226"/>
        <v>416</v>
      </c>
      <c r="AE499" s="5">
        <f t="shared" ca="1" si="227"/>
        <v>478</v>
      </c>
      <c r="AF499" s="5">
        <f t="shared" ca="1" si="228"/>
        <v>432</v>
      </c>
      <c r="AG499" s="5">
        <f t="shared" ca="1" si="229"/>
        <v>534</v>
      </c>
      <c r="AH499" s="5">
        <f t="shared" ca="1" si="230"/>
        <v>549</v>
      </c>
      <c r="AI499" s="5">
        <f t="shared" ca="1" si="231"/>
        <v>543</v>
      </c>
      <c r="AJ499" s="5">
        <f t="shared" ca="1" si="232"/>
        <v>425</v>
      </c>
      <c r="AK499" s="5">
        <f t="shared" ca="1" si="233"/>
        <v>427</v>
      </c>
    </row>
    <row r="500" spans="1:37" x14ac:dyDescent="0.3">
      <c r="A500" s="35">
        <f>IF(Замеры!B497=0, " ", Замеры!B497)</f>
        <v>494</v>
      </c>
      <c r="B500" s="45" t="str">
        <f>Замеры!G497</f>
        <v xml:space="preserve">Группа от QF </v>
      </c>
      <c r="C500" s="45" t="str">
        <f>IF(Замеры!L497=0, " ", Замеры!L497)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Замеры!N497</f>
        <v>0</v>
      </c>
      <c r="S500" s="2">
        <f>Замеры!O497</f>
        <v>0</v>
      </c>
      <c r="T500" s="2" t="s">
        <v>73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29</v>
      </c>
      <c r="Z500" s="2">
        <f t="shared" ca="1" si="223"/>
        <v>28</v>
      </c>
      <c r="AA500" s="2">
        <f t="shared" ca="1" si="223"/>
        <v>37</v>
      </c>
      <c r="AB500" s="5">
        <f t="shared" ca="1" si="224"/>
        <v>426</v>
      </c>
      <c r="AC500" s="5">
        <f t="shared" ca="1" si="225"/>
        <v>501</v>
      </c>
      <c r="AD500" s="5">
        <f t="shared" ca="1" si="226"/>
        <v>433</v>
      </c>
      <c r="AE500" s="5">
        <f t="shared" ca="1" si="227"/>
        <v>475</v>
      </c>
      <c r="AF500" s="5">
        <f t="shared" ca="1" si="228"/>
        <v>519</v>
      </c>
      <c r="AG500" s="5">
        <f t="shared" ca="1" si="229"/>
        <v>496</v>
      </c>
      <c r="AH500" s="5">
        <f t="shared" ca="1" si="230"/>
        <v>384</v>
      </c>
      <c r="AI500" s="5">
        <f t="shared" ca="1" si="231"/>
        <v>421</v>
      </c>
      <c r="AJ500" s="5">
        <f t="shared" ca="1" si="232"/>
        <v>412</v>
      </c>
      <c r="AK500" s="5">
        <f t="shared" ca="1" si="233"/>
        <v>508</v>
      </c>
    </row>
    <row r="501" spans="1:37" x14ac:dyDescent="0.3">
      <c r="A501" s="35">
        <f>IF(Замеры!B498=0, " ", Замеры!B498)</f>
        <v>495</v>
      </c>
      <c r="B501" s="45" t="str">
        <f>Замеры!G498</f>
        <v xml:space="preserve">Группа от QF </v>
      </c>
      <c r="C501" s="45" t="str">
        <f>IF(Замеры!L498=0, " ", Замеры!L498)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Замеры!N498</f>
        <v>0</v>
      </c>
      <c r="S501" s="2">
        <f>Замеры!O498</f>
        <v>0</v>
      </c>
      <c r="T501" s="2" t="s">
        <v>73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43</v>
      </c>
      <c r="Z501" s="2">
        <f t="shared" ca="1" si="223"/>
        <v>22</v>
      </c>
      <c r="AA501" s="2">
        <f t="shared" ca="1" si="223"/>
        <v>30</v>
      </c>
      <c r="AB501" s="5">
        <f t="shared" ca="1" si="224"/>
        <v>391</v>
      </c>
      <c r="AC501" s="5">
        <f t="shared" ca="1" si="225"/>
        <v>314</v>
      </c>
      <c r="AD501" s="5">
        <f t="shared" ca="1" si="226"/>
        <v>358</v>
      </c>
      <c r="AE501" s="5">
        <f t="shared" ca="1" si="227"/>
        <v>352</v>
      </c>
      <c r="AF501" s="5">
        <f t="shared" ca="1" si="228"/>
        <v>445</v>
      </c>
      <c r="AG501" s="5">
        <f t="shared" ca="1" si="229"/>
        <v>335</v>
      </c>
      <c r="AH501" s="5">
        <f t="shared" ca="1" si="230"/>
        <v>400</v>
      </c>
      <c r="AI501" s="5">
        <f t="shared" ca="1" si="231"/>
        <v>382</v>
      </c>
      <c r="AJ501" s="5">
        <f t="shared" ca="1" si="232"/>
        <v>378</v>
      </c>
      <c r="AK501" s="5">
        <f t="shared" ca="1" si="233"/>
        <v>436</v>
      </c>
    </row>
    <row r="502" spans="1:37" x14ac:dyDescent="0.3">
      <c r="A502" s="35">
        <f>IF(Замеры!B499=0, " ", Замеры!B499)</f>
        <v>496</v>
      </c>
      <c r="B502" s="45" t="str">
        <f>Замеры!G499</f>
        <v xml:space="preserve">Группа от QF </v>
      </c>
      <c r="C502" s="45" t="str">
        <f>IF(Замеры!L499=0, " ", Замеры!L499)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Замеры!N499</f>
        <v>0</v>
      </c>
      <c r="S502" s="2">
        <f>Замеры!O499</f>
        <v>0</v>
      </c>
      <c r="T502" s="2" t="s">
        <v>73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33</v>
      </c>
      <c r="Z502" s="2">
        <f t="shared" ca="1" si="223"/>
        <v>36</v>
      </c>
      <c r="AA502" s="2">
        <f t="shared" ca="1" si="223"/>
        <v>29</v>
      </c>
      <c r="AB502" s="5">
        <f t="shared" ca="1" si="224"/>
        <v>355</v>
      </c>
      <c r="AC502" s="5">
        <f t="shared" ca="1" si="225"/>
        <v>393</v>
      </c>
      <c r="AD502" s="5">
        <f t="shared" ca="1" si="226"/>
        <v>432</v>
      </c>
      <c r="AE502" s="5">
        <f t="shared" ca="1" si="227"/>
        <v>358</v>
      </c>
      <c r="AF502" s="5">
        <f t="shared" ca="1" si="228"/>
        <v>394</v>
      </c>
      <c r="AG502" s="5">
        <f t="shared" ca="1" si="229"/>
        <v>359</v>
      </c>
      <c r="AH502" s="5">
        <f t="shared" ca="1" si="230"/>
        <v>431</v>
      </c>
      <c r="AI502" s="5">
        <f t="shared" ca="1" si="231"/>
        <v>383</v>
      </c>
      <c r="AJ502" s="5">
        <f t="shared" ca="1" si="232"/>
        <v>361</v>
      </c>
      <c r="AK502" s="5">
        <f t="shared" ca="1" si="233"/>
        <v>417</v>
      </c>
    </row>
    <row r="503" spans="1:37" x14ac:dyDescent="0.3">
      <c r="A503" s="35">
        <f>IF(Замеры!B500=0, " ", Замеры!B500)</f>
        <v>497</v>
      </c>
      <c r="B503" s="45" t="str">
        <f>Замеры!G500</f>
        <v xml:space="preserve">Группа от QF </v>
      </c>
      <c r="C503" s="45" t="str">
        <f>IF(Замеры!L500=0, " ", Замеры!L500)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Замеры!N500</f>
        <v>0</v>
      </c>
      <c r="S503" s="2">
        <f>Замеры!O500</f>
        <v>0</v>
      </c>
      <c r="T503" s="2" t="s">
        <v>73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22</v>
      </c>
      <c r="Z503" s="2">
        <f t="shared" ca="1" si="223"/>
        <v>47</v>
      </c>
      <c r="AA503" s="2">
        <f t="shared" ca="1" si="223"/>
        <v>45</v>
      </c>
      <c r="AB503" s="5">
        <f t="shared" ca="1" si="224"/>
        <v>560</v>
      </c>
      <c r="AC503" s="5">
        <f t="shared" ca="1" si="225"/>
        <v>577</v>
      </c>
      <c r="AD503" s="5">
        <f t="shared" ca="1" si="226"/>
        <v>523</v>
      </c>
      <c r="AE503" s="5">
        <f t="shared" ca="1" si="227"/>
        <v>574</v>
      </c>
      <c r="AF503" s="5">
        <f t="shared" ca="1" si="228"/>
        <v>536</v>
      </c>
      <c r="AG503" s="5">
        <f t="shared" ca="1" si="229"/>
        <v>593</v>
      </c>
      <c r="AH503" s="5">
        <f t="shared" ca="1" si="230"/>
        <v>537</v>
      </c>
      <c r="AI503" s="5">
        <f t="shared" ca="1" si="231"/>
        <v>492</v>
      </c>
      <c r="AJ503" s="5">
        <f t="shared" ca="1" si="232"/>
        <v>504</v>
      </c>
      <c r="AK503" s="5">
        <f t="shared" ca="1" si="233"/>
        <v>458</v>
      </c>
    </row>
    <row r="504" spans="1:37" x14ac:dyDescent="0.3">
      <c r="A504" s="35">
        <f>IF(Замеры!B501=0, " ", Замеры!B501)</f>
        <v>498</v>
      </c>
      <c r="B504" s="45" t="str">
        <f>Замеры!G501</f>
        <v xml:space="preserve">Группа от QF </v>
      </c>
      <c r="C504" s="45" t="str">
        <f>IF(Замеры!L501=0, " ", Замеры!L501)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Замеры!N501</f>
        <v>0</v>
      </c>
      <c r="S504" s="2">
        <f>Замеры!O501</f>
        <v>0</v>
      </c>
      <c r="T504" s="2" t="s">
        <v>73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28</v>
      </c>
      <c r="Z504" s="2">
        <f t="shared" ca="1" si="223"/>
        <v>22</v>
      </c>
      <c r="AA504" s="2">
        <f t="shared" ca="1" si="223"/>
        <v>43</v>
      </c>
      <c r="AB504" s="5">
        <f t="shared" ca="1" si="224"/>
        <v>484</v>
      </c>
      <c r="AC504" s="5">
        <f t="shared" ca="1" si="225"/>
        <v>507</v>
      </c>
      <c r="AD504" s="5">
        <f t="shared" ca="1" si="226"/>
        <v>530</v>
      </c>
      <c r="AE504" s="5">
        <f t="shared" ca="1" si="227"/>
        <v>490</v>
      </c>
      <c r="AF504" s="5">
        <f t="shared" ca="1" si="228"/>
        <v>492</v>
      </c>
      <c r="AG504" s="5">
        <f t="shared" ca="1" si="229"/>
        <v>522</v>
      </c>
      <c r="AH504" s="5">
        <f t="shared" ca="1" si="230"/>
        <v>562</v>
      </c>
      <c r="AI504" s="5">
        <f t="shared" ca="1" si="231"/>
        <v>525</v>
      </c>
      <c r="AJ504" s="5">
        <f t="shared" ca="1" si="232"/>
        <v>487</v>
      </c>
      <c r="AK504" s="5">
        <f t="shared" ca="1" si="233"/>
        <v>556</v>
      </c>
    </row>
    <row r="505" spans="1:37" x14ac:dyDescent="0.3">
      <c r="A505" s="35">
        <f>IF(Замеры!B502=0, " ", Замеры!B502)</f>
        <v>499</v>
      </c>
      <c r="B505" s="45" t="str">
        <f>Замеры!G502</f>
        <v xml:space="preserve">Группа от QF </v>
      </c>
      <c r="C505" s="45" t="str">
        <f>IF(Замеры!L502=0, " ", Замеры!L502)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Замеры!N502</f>
        <v>0</v>
      </c>
      <c r="S505" s="2">
        <f>Замеры!O502</f>
        <v>0</v>
      </c>
      <c r="T505" s="2" t="s">
        <v>73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22</v>
      </c>
      <c r="Z505" s="2">
        <f t="shared" ca="1" si="223"/>
        <v>34</v>
      </c>
      <c r="AA505" s="2">
        <f t="shared" ca="1" si="223"/>
        <v>32</v>
      </c>
      <c r="AB505" s="5">
        <f t="shared" ca="1" si="224"/>
        <v>443</v>
      </c>
      <c r="AC505" s="5">
        <f t="shared" ca="1" si="225"/>
        <v>428</v>
      </c>
      <c r="AD505" s="5">
        <f t="shared" ca="1" si="226"/>
        <v>357</v>
      </c>
      <c r="AE505" s="5">
        <f t="shared" ca="1" si="227"/>
        <v>398</v>
      </c>
      <c r="AF505" s="5">
        <f t="shared" ca="1" si="228"/>
        <v>441</v>
      </c>
      <c r="AG505" s="5">
        <f t="shared" ca="1" si="229"/>
        <v>464</v>
      </c>
      <c r="AH505" s="5">
        <f t="shared" ca="1" si="230"/>
        <v>457</v>
      </c>
      <c r="AI505" s="5">
        <f t="shared" ca="1" si="231"/>
        <v>396</v>
      </c>
      <c r="AJ505" s="5">
        <f t="shared" ca="1" si="232"/>
        <v>437</v>
      </c>
      <c r="AK505" s="5">
        <f t="shared" ca="1" si="233"/>
        <v>331</v>
      </c>
    </row>
    <row r="506" spans="1:37" x14ac:dyDescent="0.3">
      <c r="A506" s="35">
        <f>IF(Замеры!B503=0, " ", Замеры!B503)</f>
        <v>500</v>
      </c>
      <c r="B506" s="45" t="str">
        <f>Замеры!G503</f>
        <v xml:space="preserve">Группа от QF </v>
      </c>
      <c r="C506" s="45" t="str">
        <f>IF(Замеры!L503=0, " ", Замеры!L503)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Замеры!N503</f>
        <v>0</v>
      </c>
      <c r="S506" s="2">
        <f>Замеры!O503</f>
        <v>0</v>
      </c>
      <c r="T506" s="2" t="s">
        <v>73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24</v>
      </c>
      <c r="Z506" s="2">
        <f t="shared" ca="1" si="223"/>
        <v>23</v>
      </c>
      <c r="AA506" s="2">
        <f t="shared" ca="1" si="223"/>
        <v>38</v>
      </c>
      <c r="AB506" s="5">
        <f t="shared" ca="1" si="224"/>
        <v>484</v>
      </c>
      <c r="AC506" s="5">
        <f t="shared" ca="1" si="225"/>
        <v>402</v>
      </c>
      <c r="AD506" s="5">
        <f t="shared" ca="1" si="226"/>
        <v>482</v>
      </c>
      <c r="AE506" s="5">
        <f t="shared" ca="1" si="227"/>
        <v>525</v>
      </c>
      <c r="AF506" s="5">
        <f t="shared" ca="1" si="228"/>
        <v>410</v>
      </c>
      <c r="AG506" s="5">
        <f t="shared" ca="1" si="229"/>
        <v>466</v>
      </c>
      <c r="AH506" s="5">
        <f t="shared" ca="1" si="230"/>
        <v>430</v>
      </c>
      <c r="AI506" s="5">
        <f t="shared" ca="1" si="231"/>
        <v>499</v>
      </c>
      <c r="AJ506" s="5">
        <f t="shared" ca="1" si="232"/>
        <v>453</v>
      </c>
      <c r="AK506" s="5">
        <f t="shared" ca="1" si="233"/>
        <v>427</v>
      </c>
    </row>
    <row r="507" spans="1:37" x14ac:dyDescent="0.3">
      <c r="A507" s="35">
        <f>IF(Замеры!B504=0, " ", Замеры!B504)</f>
        <v>501</v>
      </c>
      <c r="B507" s="45" t="str">
        <f>Замеры!G504</f>
        <v xml:space="preserve">Группа от QF </v>
      </c>
      <c r="C507" s="45" t="str">
        <f>IF(Замеры!L504=0, " ", Замеры!L504)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Замеры!N504</f>
        <v>0</v>
      </c>
      <c r="S507" s="2">
        <f>Замеры!O504</f>
        <v>0</v>
      </c>
      <c r="T507" s="2" t="s">
        <v>73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25</v>
      </c>
      <c r="Z507" s="2">
        <f t="shared" ca="1" si="223"/>
        <v>39</v>
      </c>
      <c r="AA507" s="2">
        <f t="shared" ca="1" si="223"/>
        <v>44</v>
      </c>
      <c r="AB507" s="5">
        <f t="shared" ca="1" si="224"/>
        <v>514</v>
      </c>
      <c r="AC507" s="5">
        <f t="shared" ca="1" si="225"/>
        <v>445</v>
      </c>
      <c r="AD507" s="5">
        <f t="shared" ca="1" si="226"/>
        <v>532</v>
      </c>
      <c r="AE507" s="5">
        <f t="shared" ca="1" si="227"/>
        <v>533</v>
      </c>
      <c r="AF507" s="5">
        <f t="shared" ca="1" si="228"/>
        <v>536</v>
      </c>
      <c r="AG507" s="5">
        <f t="shared" ca="1" si="229"/>
        <v>472</v>
      </c>
      <c r="AH507" s="5">
        <f t="shared" ca="1" si="230"/>
        <v>509</v>
      </c>
      <c r="AI507" s="5">
        <f t="shared" ca="1" si="231"/>
        <v>554</v>
      </c>
      <c r="AJ507" s="5">
        <f t="shared" ca="1" si="232"/>
        <v>505</v>
      </c>
      <c r="AK507" s="5">
        <f t="shared" ca="1" si="233"/>
        <v>446</v>
      </c>
    </row>
    <row r="508" spans="1:37" x14ac:dyDescent="0.3">
      <c r="A508" s="35">
        <f>IF(Замеры!B505=0, " ", Замеры!B505)</f>
        <v>502</v>
      </c>
      <c r="B508" s="45" t="str">
        <f>Замеры!G505</f>
        <v xml:space="preserve">Группа от QF </v>
      </c>
      <c r="C508" s="45" t="str">
        <f>IF(Замеры!L505=0, " ", Замеры!L505)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Замеры!N505</f>
        <v>0</v>
      </c>
      <c r="S508" s="2">
        <f>Замеры!O505</f>
        <v>0</v>
      </c>
      <c r="T508" s="2" t="s">
        <v>73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31</v>
      </c>
      <c r="Z508" s="2">
        <f t="shared" ca="1" si="223"/>
        <v>37</v>
      </c>
      <c r="AA508" s="2">
        <f t="shared" ca="1" si="223"/>
        <v>35</v>
      </c>
      <c r="AB508" s="5">
        <f t="shared" ca="1" si="224"/>
        <v>487</v>
      </c>
      <c r="AC508" s="5">
        <f t="shared" ca="1" si="225"/>
        <v>445</v>
      </c>
      <c r="AD508" s="5">
        <f t="shared" ca="1" si="226"/>
        <v>448</v>
      </c>
      <c r="AE508" s="5">
        <f t="shared" ca="1" si="227"/>
        <v>427</v>
      </c>
      <c r="AF508" s="5">
        <f t="shared" ca="1" si="228"/>
        <v>437</v>
      </c>
      <c r="AG508" s="5">
        <f t="shared" ca="1" si="229"/>
        <v>484</v>
      </c>
      <c r="AH508" s="5">
        <f t="shared" ca="1" si="230"/>
        <v>435</v>
      </c>
      <c r="AI508" s="5">
        <f t="shared" ca="1" si="231"/>
        <v>424</v>
      </c>
      <c r="AJ508" s="5">
        <f t="shared" ca="1" si="232"/>
        <v>441</v>
      </c>
      <c r="AK508" s="5">
        <f t="shared" ca="1" si="233"/>
        <v>465</v>
      </c>
    </row>
    <row r="509" spans="1:37" x14ac:dyDescent="0.3">
      <c r="A509" s="35">
        <f>IF(Замеры!B506=0, " ", Замеры!B506)</f>
        <v>503</v>
      </c>
      <c r="B509" s="45" t="str">
        <f>Замеры!G506</f>
        <v xml:space="preserve">Группа от QF </v>
      </c>
      <c r="C509" s="45" t="str">
        <f>IF(Замеры!L506=0, " ", Замеры!L506)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Замеры!N506</f>
        <v>0</v>
      </c>
      <c r="S509" s="2">
        <f>Замеры!O506</f>
        <v>0</v>
      </c>
      <c r="T509" s="2" t="s">
        <v>73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50</v>
      </c>
      <c r="Z509" s="2">
        <f t="shared" ca="1" si="223"/>
        <v>44</v>
      </c>
      <c r="AA509" s="2">
        <f t="shared" ca="1" si="223"/>
        <v>27</v>
      </c>
      <c r="AB509" s="5">
        <f t="shared" ca="1" si="224"/>
        <v>301</v>
      </c>
      <c r="AC509" s="5">
        <f t="shared" ca="1" si="225"/>
        <v>282</v>
      </c>
      <c r="AD509" s="5">
        <f t="shared" ca="1" si="226"/>
        <v>319</v>
      </c>
      <c r="AE509" s="5">
        <f t="shared" ca="1" si="227"/>
        <v>382</v>
      </c>
      <c r="AF509" s="5">
        <f t="shared" ca="1" si="228"/>
        <v>414</v>
      </c>
      <c r="AG509" s="5">
        <f t="shared" ca="1" si="229"/>
        <v>344</v>
      </c>
      <c r="AH509" s="5">
        <f t="shared" ca="1" si="230"/>
        <v>397</v>
      </c>
      <c r="AI509" s="5">
        <f t="shared" ca="1" si="231"/>
        <v>354</v>
      </c>
      <c r="AJ509" s="5">
        <f t="shared" ca="1" si="232"/>
        <v>371</v>
      </c>
      <c r="AK509" s="5">
        <f t="shared" ca="1" si="233"/>
        <v>351</v>
      </c>
    </row>
    <row r="510" spans="1:37" x14ac:dyDescent="0.3">
      <c r="A510" s="35">
        <f>IF(Замеры!B507=0, " ", Замеры!B507)</f>
        <v>504</v>
      </c>
      <c r="B510" s="45" t="str">
        <f>Замеры!G507</f>
        <v xml:space="preserve">Группа от QF </v>
      </c>
      <c r="C510" s="45" t="str">
        <f>IF(Замеры!L507=0, " ", Замеры!L507)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Замеры!N507</f>
        <v>0</v>
      </c>
      <c r="S510" s="2">
        <f>Замеры!O507</f>
        <v>0</v>
      </c>
      <c r="T510" s="2" t="s">
        <v>73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47</v>
      </c>
      <c r="Z510" s="2">
        <f t="shared" ca="1" si="223"/>
        <v>45</v>
      </c>
      <c r="AA510" s="2">
        <f t="shared" ca="1" si="223"/>
        <v>37</v>
      </c>
      <c r="AB510" s="5">
        <f t="shared" ca="1" si="224"/>
        <v>475</v>
      </c>
      <c r="AC510" s="5">
        <f t="shared" ca="1" si="225"/>
        <v>406</v>
      </c>
      <c r="AD510" s="5">
        <f t="shared" ca="1" si="226"/>
        <v>503</v>
      </c>
      <c r="AE510" s="5">
        <f t="shared" ca="1" si="227"/>
        <v>472</v>
      </c>
      <c r="AF510" s="5">
        <f t="shared" ca="1" si="228"/>
        <v>511</v>
      </c>
      <c r="AG510" s="5">
        <f t="shared" ca="1" si="229"/>
        <v>446</v>
      </c>
      <c r="AH510" s="5">
        <f t="shared" ca="1" si="230"/>
        <v>516</v>
      </c>
      <c r="AI510" s="5">
        <f t="shared" ca="1" si="231"/>
        <v>385</v>
      </c>
      <c r="AJ510" s="5">
        <f t="shared" ca="1" si="232"/>
        <v>497</v>
      </c>
      <c r="AK510" s="5">
        <f t="shared" ca="1" si="233"/>
        <v>387</v>
      </c>
    </row>
    <row r="511" spans="1:37" x14ac:dyDescent="0.3">
      <c r="A511" s="35">
        <f>IF(Замеры!B508=0, " ", Замеры!B508)</f>
        <v>505</v>
      </c>
      <c r="B511" s="45" t="str">
        <f>Замеры!G508</f>
        <v xml:space="preserve">Группа от QF </v>
      </c>
      <c r="C511" s="45" t="str">
        <f>IF(Замеры!L508=0, " ", Замеры!L508)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Замеры!N508</f>
        <v>0</v>
      </c>
      <c r="S511" s="2">
        <f>Замеры!O508</f>
        <v>0</v>
      </c>
      <c r="T511" s="2" t="s">
        <v>73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36</v>
      </c>
      <c r="Z511" s="2">
        <f t="shared" ca="1" si="223"/>
        <v>46</v>
      </c>
      <c r="AA511" s="2">
        <f t="shared" ca="1" si="223"/>
        <v>29</v>
      </c>
      <c r="AB511" s="5">
        <f t="shared" ca="1" si="224"/>
        <v>381</v>
      </c>
      <c r="AC511" s="5">
        <f t="shared" ca="1" si="225"/>
        <v>367</v>
      </c>
      <c r="AD511" s="5">
        <f t="shared" ca="1" si="226"/>
        <v>435</v>
      </c>
      <c r="AE511" s="5">
        <f t="shared" ca="1" si="227"/>
        <v>435</v>
      </c>
      <c r="AF511" s="5">
        <f t="shared" ca="1" si="228"/>
        <v>404</v>
      </c>
      <c r="AG511" s="5">
        <f t="shared" ca="1" si="229"/>
        <v>416</v>
      </c>
      <c r="AH511" s="5">
        <f t="shared" ca="1" si="230"/>
        <v>417</v>
      </c>
      <c r="AI511" s="5">
        <f t="shared" ca="1" si="231"/>
        <v>362</v>
      </c>
      <c r="AJ511" s="5">
        <f t="shared" ca="1" si="232"/>
        <v>307</v>
      </c>
      <c r="AK511" s="5">
        <f t="shared" ca="1" si="233"/>
        <v>372</v>
      </c>
    </row>
    <row r="512" spans="1:37" x14ac:dyDescent="0.3">
      <c r="A512" s="35">
        <f>IF(Замеры!B509=0, " ", Замеры!B509)</f>
        <v>506</v>
      </c>
      <c r="B512" s="45" t="str">
        <f>Замеры!G509</f>
        <v xml:space="preserve">Группа от QF </v>
      </c>
      <c r="C512" s="45" t="str">
        <f>IF(Замеры!L509=0, " ", Замеры!L509)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Замеры!N509</f>
        <v>0</v>
      </c>
      <c r="S512" s="2">
        <f>Замеры!O509</f>
        <v>0</v>
      </c>
      <c r="T512" s="2" t="s">
        <v>73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34</v>
      </c>
      <c r="Z512" s="2">
        <f t="shared" ca="1" si="223"/>
        <v>25</v>
      </c>
      <c r="AA512" s="2">
        <f t="shared" ca="1" si="223"/>
        <v>35</v>
      </c>
      <c r="AB512" s="5">
        <f t="shared" ca="1" si="224"/>
        <v>404</v>
      </c>
      <c r="AC512" s="5">
        <f t="shared" ca="1" si="225"/>
        <v>384</v>
      </c>
      <c r="AD512" s="5">
        <f t="shared" ca="1" si="226"/>
        <v>414</v>
      </c>
      <c r="AE512" s="5">
        <f t="shared" ca="1" si="227"/>
        <v>471</v>
      </c>
      <c r="AF512" s="5">
        <f t="shared" ca="1" si="228"/>
        <v>443</v>
      </c>
      <c r="AG512" s="5">
        <f t="shared" ca="1" si="229"/>
        <v>407</v>
      </c>
      <c r="AH512" s="5">
        <f t="shared" ca="1" si="230"/>
        <v>423</v>
      </c>
      <c r="AI512" s="5">
        <f t="shared" ca="1" si="231"/>
        <v>369</v>
      </c>
      <c r="AJ512" s="5">
        <f t="shared" ca="1" si="232"/>
        <v>414</v>
      </c>
      <c r="AK512" s="5">
        <f t="shared" ca="1" si="233"/>
        <v>419</v>
      </c>
    </row>
    <row r="513" spans="1:37" x14ac:dyDescent="0.3">
      <c r="A513" s="35">
        <f>IF(Замеры!B510=0, " ", Замеры!B510)</f>
        <v>507</v>
      </c>
      <c r="B513" s="45" t="str">
        <f>Замеры!G510</f>
        <v xml:space="preserve">Группа от QF </v>
      </c>
      <c r="C513" s="45" t="str">
        <f>IF(Замеры!L510=0, " ", Замеры!L510)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Замеры!N510</f>
        <v>0</v>
      </c>
      <c r="S513" s="2">
        <f>Замеры!O510</f>
        <v>0</v>
      </c>
      <c r="T513" s="2" t="s">
        <v>73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33</v>
      </c>
      <c r="Z513" s="2">
        <f t="shared" ca="1" si="223"/>
        <v>48</v>
      </c>
      <c r="AA513" s="2">
        <f t="shared" ca="1" si="223"/>
        <v>38</v>
      </c>
      <c r="AB513" s="5">
        <f t="shared" ca="1" si="224"/>
        <v>400</v>
      </c>
      <c r="AC513" s="5">
        <f t="shared" ca="1" si="225"/>
        <v>447</v>
      </c>
      <c r="AD513" s="5">
        <f t="shared" ca="1" si="226"/>
        <v>496</v>
      </c>
      <c r="AE513" s="5">
        <f t="shared" ca="1" si="227"/>
        <v>492</v>
      </c>
      <c r="AF513" s="5">
        <f t="shared" ca="1" si="228"/>
        <v>444</v>
      </c>
      <c r="AG513" s="5">
        <f t="shared" ca="1" si="229"/>
        <v>514</v>
      </c>
      <c r="AH513" s="5">
        <f t="shared" ca="1" si="230"/>
        <v>402</v>
      </c>
      <c r="AI513" s="5">
        <f t="shared" ca="1" si="231"/>
        <v>409</v>
      </c>
      <c r="AJ513" s="5">
        <f t="shared" ca="1" si="232"/>
        <v>419</v>
      </c>
      <c r="AK513" s="5">
        <f t="shared" ca="1" si="233"/>
        <v>462</v>
      </c>
    </row>
    <row r="514" spans="1:37" x14ac:dyDescent="0.3">
      <c r="A514" s="35">
        <f>IF(Замеры!B511=0, " ", Замеры!B511)</f>
        <v>508</v>
      </c>
      <c r="B514" s="45" t="str">
        <f>Замеры!G511</f>
        <v xml:space="preserve">Группа от QF </v>
      </c>
      <c r="C514" s="45" t="str">
        <f>IF(Замеры!L511=0, " ", Замеры!L511)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Замеры!N511</f>
        <v>0</v>
      </c>
      <c r="S514" s="2">
        <f>Замеры!O511</f>
        <v>0</v>
      </c>
      <c r="T514" s="2" t="s">
        <v>73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48</v>
      </c>
      <c r="Z514" s="2">
        <f t="shared" ca="1" si="223"/>
        <v>47</v>
      </c>
      <c r="AA514" s="2">
        <f t="shared" ca="1" si="223"/>
        <v>32</v>
      </c>
      <c r="AB514" s="5">
        <f t="shared" ca="1" si="224"/>
        <v>355</v>
      </c>
      <c r="AC514" s="5">
        <f t="shared" ca="1" si="225"/>
        <v>457</v>
      </c>
      <c r="AD514" s="5">
        <f t="shared" ca="1" si="226"/>
        <v>468</v>
      </c>
      <c r="AE514" s="5">
        <f t="shared" ca="1" si="227"/>
        <v>424</v>
      </c>
      <c r="AF514" s="5">
        <f t="shared" ca="1" si="228"/>
        <v>448</v>
      </c>
      <c r="AG514" s="5">
        <f t="shared" ca="1" si="229"/>
        <v>341</v>
      </c>
      <c r="AH514" s="5">
        <f t="shared" ca="1" si="230"/>
        <v>344</v>
      </c>
      <c r="AI514" s="5">
        <f t="shared" ca="1" si="231"/>
        <v>379</v>
      </c>
      <c r="AJ514" s="5">
        <f t="shared" ca="1" si="232"/>
        <v>360</v>
      </c>
      <c r="AK514" s="5">
        <f t="shared" ca="1" si="233"/>
        <v>410</v>
      </c>
    </row>
    <row r="515" spans="1:37" x14ac:dyDescent="0.3">
      <c r="A515" s="35">
        <f>IF(Замеры!B512=0, " ", Замеры!B512)</f>
        <v>509</v>
      </c>
      <c r="B515" s="45" t="str">
        <f>Замеры!G512</f>
        <v xml:space="preserve">Группа от QF </v>
      </c>
      <c r="C515" s="45" t="str">
        <f>IF(Замеры!L512=0, " ", Замеры!L512)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Замеры!N512</f>
        <v>0</v>
      </c>
      <c r="S515" s="2">
        <f>Замеры!O512</f>
        <v>0</v>
      </c>
      <c r="T515" s="2" t="s">
        <v>73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44</v>
      </c>
      <c r="Z515" s="2">
        <f t="shared" ca="1" si="223"/>
        <v>24</v>
      </c>
      <c r="AA515" s="2">
        <f t="shared" ca="1" si="223"/>
        <v>26</v>
      </c>
      <c r="AB515" s="5">
        <f t="shared" ca="1" si="224"/>
        <v>405</v>
      </c>
      <c r="AC515" s="5">
        <f t="shared" ca="1" si="225"/>
        <v>360</v>
      </c>
      <c r="AD515" s="5">
        <f t="shared" ca="1" si="226"/>
        <v>319</v>
      </c>
      <c r="AE515" s="5">
        <f t="shared" ca="1" si="227"/>
        <v>293</v>
      </c>
      <c r="AF515" s="5">
        <f t="shared" ca="1" si="228"/>
        <v>322</v>
      </c>
      <c r="AG515" s="5">
        <f t="shared" ca="1" si="229"/>
        <v>332</v>
      </c>
      <c r="AH515" s="5">
        <f t="shared" ca="1" si="230"/>
        <v>324</v>
      </c>
      <c r="AI515" s="5">
        <f t="shared" ca="1" si="231"/>
        <v>342</v>
      </c>
      <c r="AJ515" s="5">
        <f t="shared" ca="1" si="232"/>
        <v>344</v>
      </c>
      <c r="AK515" s="5">
        <f t="shared" ca="1" si="233"/>
        <v>337</v>
      </c>
    </row>
    <row r="516" spans="1:37" x14ac:dyDescent="0.3">
      <c r="A516" s="35">
        <f>IF(Замеры!B513=0, " ", Замеры!B513)</f>
        <v>510</v>
      </c>
      <c r="B516" s="45" t="str">
        <f>Замеры!G513</f>
        <v xml:space="preserve">Группа от QF </v>
      </c>
      <c r="C516" s="45" t="str">
        <f>IF(Замеры!L513=0, " ", Замеры!L513)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Замеры!N513</f>
        <v>0</v>
      </c>
      <c r="S516" s="2">
        <f>Замеры!O513</f>
        <v>0</v>
      </c>
      <c r="T516" s="2" t="s">
        <v>73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41</v>
      </c>
      <c r="Z516" s="2">
        <f t="shared" ca="1" si="223"/>
        <v>40</v>
      </c>
      <c r="AA516" s="2">
        <f t="shared" ca="1" si="223"/>
        <v>20</v>
      </c>
      <c r="AB516" s="5">
        <f t="shared" ca="1" si="224"/>
        <v>262</v>
      </c>
      <c r="AC516" s="5">
        <f t="shared" ca="1" si="225"/>
        <v>272</v>
      </c>
      <c r="AD516" s="5">
        <f t="shared" ca="1" si="226"/>
        <v>344</v>
      </c>
      <c r="AE516" s="5">
        <f t="shared" ca="1" si="227"/>
        <v>228</v>
      </c>
      <c r="AF516" s="5">
        <f t="shared" ca="1" si="228"/>
        <v>334</v>
      </c>
      <c r="AG516" s="5">
        <f t="shared" ca="1" si="229"/>
        <v>264</v>
      </c>
      <c r="AH516" s="5">
        <f t="shared" ca="1" si="230"/>
        <v>285</v>
      </c>
      <c r="AI516" s="5">
        <f t="shared" ca="1" si="231"/>
        <v>226</v>
      </c>
      <c r="AJ516" s="5">
        <f t="shared" ca="1" si="232"/>
        <v>295</v>
      </c>
      <c r="AK516" s="5">
        <f t="shared" ca="1" si="233"/>
        <v>294</v>
      </c>
    </row>
    <row r="517" spans="1:37" x14ac:dyDescent="0.3">
      <c r="A517" s="35">
        <f>IF(Замеры!B514=0, " ", Замеры!B514)</f>
        <v>511</v>
      </c>
      <c r="B517" s="45" t="str">
        <f>Замеры!G514</f>
        <v xml:space="preserve">Группа от QF </v>
      </c>
      <c r="C517" s="45" t="str">
        <f>IF(Замеры!L514=0, " ", Замеры!L514)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Замеры!N514</f>
        <v>0</v>
      </c>
      <c r="S517" s="2">
        <f>Замеры!O514</f>
        <v>0</v>
      </c>
      <c r="T517" s="2" t="s">
        <v>73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45</v>
      </c>
      <c r="Z517" s="2">
        <f t="shared" ca="1" si="223"/>
        <v>30</v>
      </c>
      <c r="AA517" s="2">
        <f t="shared" ca="1" si="223"/>
        <v>29</v>
      </c>
      <c r="AB517" s="5">
        <f t="shared" ca="1" si="224"/>
        <v>369</v>
      </c>
      <c r="AC517" s="5">
        <f t="shared" ca="1" si="225"/>
        <v>338</v>
      </c>
      <c r="AD517" s="5">
        <f t="shared" ca="1" si="226"/>
        <v>389</v>
      </c>
      <c r="AE517" s="5">
        <f t="shared" ca="1" si="227"/>
        <v>320</v>
      </c>
      <c r="AF517" s="5">
        <f t="shared" ca="1" si="228"/>
        <v>369</v>
      </c>
      <c r="AG517" s="5">
        <f t="shared" ca="1" si="229"/>
        <v>352</v>
      </c>
      <c r="AH517" s="5">
        <f t="shared" ca="1" si="230"/>
        <v>432</v>
      </c>
      <c r="AI517" s="5">
        <f t="shared" ca="1" si="231"/>
        <v>369</v>
      </c>
      <c r="AJ517" s="5">
        <f t="shared" ca="1" si="232"/>
        <v>307</v>
      </c>
      <c r="AK517" s="5">
        <f t="shared" ca="1" si="233"/>
        <v>423</v>
      </c>
    </row>
    <row r="518" spans="1:37" x14ac:dyDescent="0.3">
      <c r="A518" s="35">
        <f>IF(Замеры!B515=0, " ", Замеры!B515)</f>
        <v>512</v>
      </c>
      <c r="B518" s="45" t="str">
        <f>Замеры!G515</f>
        <v xml:space="preserve">Группа от QF </v>
      </c>
      <c r="C518" s="45" t="str">
        <f>IF(Замеры!L515=0, " ", Замеры!L515)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Замеры!N515</f>
        <v>0</v>
      </c>
      <c r="S518" s="2">
        <f>Замеры!O515</f>
        <v>0</v>
      </c>
      <c r="T518" s="2" t="s">
        <v>73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40</v>
      </c>
      <c r="Z518" s="2">
        <f t="shared" ca="1" si="223"/>
        <v>39</v>
      </c>
      <c r="AA518" s="2">
        <f t="shared" ca="1" si="223"/>
        <v>20</v>
      </c>
      <c r="AB518" s="5">
        <f t="shared" ca="1" si="224"/>
        <v>277</v>
      </c>
      <c r="AC518" s="5">
        <f t="shared" ca="1" si="225"/>
        <v>265</v>
      </c>
      <c r="AD518" s="5">
        <f t="shared" ca="1" si="226"/>
        <v>265</v>
      </c>
      <c r="AE518" s="5">
        <f t="shared" ca="1" si="227"/>
        <v>208</v>
      </c>
      <c r="AF518" s="5">
        <f t="shared" ca="1" si="228"/>
        <v>219</v>
      </c>
      <c r="AG518" s="5">
        <f t="shared" ca="1" si="229"/>
        <v>217</v>
      </c>
      <c r="AH518" s="5">
        <f t="shared" ca="1" si="230"/>
        <v>323</v>
      </c>
      <c r="AI518" s="5">
        <f t="shared" ca="1" si="231"/>
        <v>241</v>
      </c>
      <c r="AJ518" s="5">
        <f t="shared" ca="1" si="232"/>
        <v>313</v>
      </c>
      <c r="AK518" s="5">
        <f t="shared" ca="1" si="233"/>
        <v>213</v>
      </c>
    </row>
    <row r="519" spans="1:37" x14ac:dyDescent="0.3">
      <c r="A519" s="35">
        <f>IF(Замеры!B516=0, " ", Замеры!B516)</f>
        <v>513</v>
      </c>
      <c r="B519" s="45" t="str">
        <f>Замеры!G516</f>
        <v xml:space="preserve">Группа от QF </v>
      </c>
      <c r="C519" s="45" t="str">
        <f>IF(Замеры!L516=0, " ", Замеры!L516)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Замеры!N516</f>
        <v>0</v>
      </c>
      <c r="S519" s="2">
        <f>Замеры!O516</f>
        <v>0</v>
      </c>
      <c r="T519" s="2" t="s">
        <v>73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41</v>
      </c>
      <c r="Z519" s="2">
        <f t="shared" ca="1" si="249"/>
        <v>43</v>
      </c>
      <c r="AA519" s="2">
        <f t="shared" ca="1" si="249"/>
        <v>48</v>
      </c>
      <c r="AB519" s="5">
        <f t="shared" ref="AB519:AB582" ca="1" si="250">RANDBETWEEN(AA519*10+5,AA519*10+150)</f>
        <v>545</v>
      </c>
      <c r="AC519" s="5">
        <f t="shared" ref="AC519:AC582" ca="1" si="251">RANDBETWEEN(AA519*10+5,AA519*10+150)</f>
        <v>575</v>
      </c>
      <c r="AD519" s="5">
        <f t="shared" ref="AD519:AD582" ca="1" si="252">RANDBETWEEN(AA519*10+5,AA519*10+150)</f>
        <v>620</v>
      </c>
      <c r="AE519" s="5">
        <f t="shared" ref="AE519:AE582" ca="1" si="253">RANDBETWEEN(AA519*10+5,AA519*10+150)</f>
        <v>519</v>
      </c>
      <c r="AF519" s="5">
        <f t="shared" ref="AF519:AF582" ca="1" si="254">RANDBETWEEN(AA519*10+5,AA519*10+150)</f>
        <v>572</v>
      </c>
      <c r="AG519" s="5">
        <f t="shared" ref="AG519:AG582" ca="1" si="255">RANDBETWEEN(AA519*10+5,AA519*10+150)</f>
        <v>489</v>
      </c>
      <c r="AH519" s="5">
        <f t="shared" ref="AH519:AH582" ca="1" si="256">RANDBETWEEN(AA519*10+5,AA519*10+150)</f>
        <v>587</v>
      </c>
      <c r="AI519" s="5">
        <f t="shared" ref="AI519:AI582" ca="1" si="257">RANDBETWEEN(AA519*10+5,AA519*10+150)</f>
        <v>572</v>
      </c>
      <c r="AJ519" s="5">
        <f t="shared" ref="AJ519:AJ582" ca="1" si="258">RANDBETWEEN(AA519*10+5,AA519*10+150)</f>
        <v>513</v>
      </c>
      <c r="AK519" s="5">
        <f t="shared" ref="AK519:AK582" ca="1" si="259">RANDBETWEEN(AA519*10+5,AA519*10+150)</f>
        <v>542</v>
      </c>
    </row>
    <row r="520" spans="1:37" x14ac:dyDescent="0.3">
      <c r="A520" s="35">
        <f>IF(Замеры!B517=0, " ", Замеры!B517)</f>
        <v>514</v>
      </c>
      <c r="B520" s="45" t="str">
        <f>Замеры!G517</f>
        <v xml:space="preserve">Группа от QF </v>
      </c>
      <c r="C520" s="45" t="str">
        <f>IF(Замеры!L517=0, " ", Замеры!L517)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Замеры!N517</f>
        <v>0</v>
      </c>
      <c r="S520" s="2">
        <f>Замеры!O517</f>
        <v>0</v>
      </c>
      <c r="T520" s="2" t="s">
        <v>73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28</v>
      </c>
      <c r="Z520" s="2">
        <f t="shared" ca="1" si="249"/>
        <v>47</v>
      </c>
      <c r="AA520" s="2">
        <f t="shared" ca="1" si="249"/>
        <v>40</v>
      </c>
      <c r="AB520" s="5">
        <f t="shared" ca="1" si="250"/>
        <v>421</v>
      </c>
      <c r="AC520" s="5">
        <f t="shared" ca="1" si="251"/>
        <v>528</v>
      </c>
      <c r="AD520" s="5">
        <f t="shared" ca="1" si="252"/>
        <v>455</v>
      </c>
      <c r="AE520" s="5">
        <f t="shared" ca="1" si="253"/>
        <v>537</v>
      </c>
      <c r="AF520" s="5">
        <f t="shared" ca="1" si="254"/>
        <v>488</v>
      </c>
      <c r="AG520" s="5">
        <f t="shared" ca="1" si="255"/>
        <v>518</v>
      </c>
      <c r="AH520" s="5">
        <f t="shared" ca="1" si="256"/>
        <v>441</v>
      </c>
      <c r="AI520" s="5">
        <f t="shared" ca="1" si="257"/>
        <v>436</v>
      </c>
      <c r="AJ520" s="5">
        <f t="shared" ca="1" si="258"/>
        <v>524</v>
      </c>
      <c r="AK520" s="5">
        <f t="shared" ca="1" si="259"/>
        <v>512</v>
      </c>
    </row>
    <row r="521" spans="1:37" x14ac:dyDescent="0.3">
      <c r="A521" s="35">
        <f>IF(Замеры!B518=0, " ", Замеры!B518)</f>
        <v>515</v>
      </c>
      <c r="B521" s="45" t="str">
        <f>Замеры!G518</f>
        <v xml:space="preserve">Группа от QF </v>
      </c>
      <c r="C521" s="45" t="str">
        <f>IF(Замеры!L518=0, " ", Замеры!L518)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Замеры!N518</f>
        <v>0</v>
      </c>
      <c r="S521" s="2">
        <f>Замеры!O518</f>
        <v>0</v>
      </c>
      <c r="T521" s="2" t="s">
        <v>73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36</v>
      </c>
      <c r="Z521" s="2">
        <f t="shared" ca="1" si="249"/>
        <v>26</v>
      </c>
      <c r="AA521" s="2">
        <f t="shared" ca="1" si="249"/>
        <v>43</v>
      </c>
      <c r="AB521" s="5">
        <f t="shared" ca="1" si="250"/>
        <v>438</v>
      </c>
      <c r="AC521" s="5">
        <f t="shared" ca="1" si="251"/>
        <v>502</v>
      </c>
      <c r="AD521" s="5">
        <f t="shared" ca="1" si="252"/>
        <v>521</v>
      </c>
      <c r="AE521" s="5">
        <f t="shared" ca="1" si="253"/>
        <v>547</v>
      </c>
      <c r="AF521" s="5">
        <f t="shared" ca="1" si="254"/>
        <v>474</v>
      </c>
      <c r="AG521" s="5">
        <f t="shared" ca="1" si="255"/>
        <v>458</v>
      </c>
      <c r="AH521" s="5">
        <f t="shared" ca="1" si="256"/>
        <v>539</v>
      </c>
      <c r="AI521" s="5">
        <f t="shared" ca="1" si="257"/>
        <v>508</v>
      </c>
      <c r="AJ521" s="5">
        <f t="shared" ca="1" si="258"/>
        <v>446</v>
      </c>
      <c r="AK521" s="5">
        <f t="shared" ca="1" si="259"/>
        <v>459</v>
      </c>
    </row>
    <row r="522" spans="1:37" x14ac:dyDescent="0.3">
      <c r="A522" s="35">
        <f>IF(Замеры!B519=0, " ", Замеры!B519)</f>
        <v>516</v>
      </c>
      <c r="B522" s="45" t="str">
        <f>Замеры!G519</f>
        <v xml:space="preserve">Группа от QF </v>
      </c>
      <c r="C522" s="45" t="str">
        <f>IF(Замеры!L519=0, " ", Замеры!L519)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Замеры!N519</f>
        <v>0</v>
      </c>
      <c r="S522" s="2">
        <f>Замеры!O519</f>
        <v>0</v>
      </c>
      <c r="T522" s="2" t="s">
        <v>73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26</v>
      </c>
      <c r="Z522" s="2">
        <f t="shared" ca="1" si="249"/>
        <v>50</v>
      </c>
      <c r="AA522" s="2">
        <f t="shared" ca="1" si="249"/>
        <v>23</v>
      </c>
      <c r="AB522" s="5">
        <f t="shared" ca="1" si="250"/>
        <v>299</v>
      </c>
      <c r="AC522" s="5">
        <f t="shared" ca="1" si="251"/>
        <v>265</v>
      </c>
      <c r="AD522" s="5">
        <f t="shared" ca="1" si="252"/>
        <v>285</v>
      </c>
      <c r="AE522" s="5">
        <f t="shared" ca="1" si="253"/>
        <v>342</v>
      </c>
      <c r="AF522" s="5">
        <f t="shared" ca="1" si="254"/>
        <v>259</v>
      </c>
      <c r="AG522" s="5">
        <f t="shared" ca="1" si="255"/>
        <v>243</v>
      </c>
      <c r="AH522" s="5">
        <f t="shared" ca="1" si="256"/>
        <v>266</v>
      </c>
      <c r="AI522" s="5">
        <f t="shared" ca="1" si="257"/>
        <v>264</v>
      </c>
      <c r="AJ522" s="5">
        <f t="shared" ca="1" si="258"/>
        <v>331</v>
      </c>
      <c r="AK522" s="5">
        <f t="shared" ca="1" si="259"/>
        <v>362</v>
      </c>
    </row>
    <row r="523" spans="1:37" x14ac:dyDescent="0.3">
      <c r="A523" s="35">
        <f>IF(Замеры!B520=0, " ", Замеры!B520)</f>
        <v>517</v>
      </c>
      <c r="B523" s="45" t="str">
        <f>Замеры!G520</f>
        <v xml:space="preserve">Группа от QF </v>
      </c>
      <c r="C523" s="45" t="str">
        <f>IF(Замеры!L520=0, " ", Замеры!L520)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Замеры!N520</f>
        <v>0</v>
      </c>
      <c r="S523" s="2">
        <f>Замеры!O520</f>
        <v>0</v>
      </c>
      <c r="T523" s="2" t="s">
        <v>73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45</v>
      </c>
      <c r="Z523" s="2">
        <f t="shared" ca="1" si="249"/>
        <v>43</v>
      </c>
      <c r="AA523" s="2">
        <f t="shared" ca="1" si="249"/>
        <v>25</v>
      </c>
      <c r="AB523" s="5">
        <f t="shared" ca="1" si="250"/>
        <v>296</v>
      </c>
      <c r="AC523" s="5">
        <f t="shared" ca="1" si="251"/>
        <v>383</v>
      </c>
      <c r="AD523" s="5">
        <f t="shared" ca="1" si="252"/>
        <v>357</v>
      </c>
      <c r="AE523" s="5">
        <f t="shared" ca="1" si="253"/>
        <v>255</v>
      </c>
      <c r="AF523" s="5">
        <f t="shared" ca="1" si="254"/>
        <v>378</v>
      </c>
      <c r="AG523" s="5">
        <f t="shared" ca="1" si="255"/>
        <v>319</v>
      </c>
      <c r="AH523" s="5">
        <f t="shared" ca="1" si="256"/>
        <v>365</v>
      </c>
      <c r="AI523" s="5">
        <f t="shared" ca="1" si="257"/>
        <v>339</v>
      </c>
      <c r="AJ523" s="5">
        <f t="shared" ca="1" si="258"/>
        <v>337</v>
      </c>
      <c r="AK523" s="5">
        <f t="shared" ca="1" si="259"/>
        <v>396</v>
      </c>
    </row>
    <row r="524" spans="1:37" x14ac:dyDescent="0.3">
      <c r="A524" s="35">
        <f>IF(Замеры!B521=0, " ", Замеры!B521)</f>
        <v>518</v>
      </c>
      <c r="B524" s="45" t="str">
        <f>Замеры!G521</f>
        <v xml:space="preserve">Группа от QF </v>
      </c>
      <c r="C524" s="45" t="str">
        <f>IF(Замеры!L521=0, " ", Замеры!L521)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Замеры!N521</f>
        <v>0</v>
      </c>
      <c r="S524" s="2">
        <f>Замеры!O521</f>
        <v>0</v>
      </c>
      <c r="T524" s="2" t="s">
        <v>73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34</v>
      </c>
      <c r="Z524" s="2">
        <f t="shared" ca="1" si="249"/>
        <v>36</v>
      </c>
      <c r="AA524" s="2">
        <f t="shared" ca="1" si="249"/>
        <v>33</v>
      </c>
      <c r="AB524" s="5">
        <f t="shared" ca="1" si="250"/>
        <v>340</v>
      </c>
      <c r="AC524" s="5">
        <f t="shared" ca="1" si="251"/>
        <v>371</v>
      </c>
      <c r="AD524" s="5">
        <f t="shared" ca="1" si="252"/>
        <v>382</v>
      </c>
      <c r="AE524" s="5">
        <f t="shared" ca="1" si="253"/>
        <v>437</v>
      </c>
      <c r="AF524" s="5">
        <f t="shared" ca="1" si="254"/>
        <v>342</v>
      </c>
      <c r="AG524" s="5">
        <f t="shared" ca="1" si="255"/>
        <v>424</v>
      </c>
      <c r="AH524" s="5">
        <f t="shared" ca="1" si="256"/>
        <v>471</v>
      </c>
      <c r="AI524" s="5">
        <f t="shared" ca="1" si="257"/>
        <v>414</v>
      </c>
      <c r="AJ524" s="5">
        <f t="shared" ca="1" si="258"/>
        <v>387</v>
      </c>
      <c r="AK524" s="5">
        <f t="shared" ca="1" si="259"/>
        <v>356</v>
      </c>
    </row>
    <row r="525" spans="1:37" x14ac:dyDescent="0.3">
      <c r="A525" s="35">
        <f>IF(Замеры!B522=0, " ", Замеры!B522)</f>
        <v>519</v>
      </c>
      <c r="B525" s="45" t="str">
        <f>Замеры!G522</f>
        <v xml:space="preserve">Группа от QF </v>
      </c>
      <c r="C525" s="45" t="str">
        <f>IF(Замеры!L522=0, " ", Замеры!L522)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Замеры!N522</f>
        <v>0</v>
      </c>
      <c r="S525" s="2">
        <f>Замеры!O522</f>
        <v>0</v>
      </c>
      <c r="T525" s="2" t="s">
        <v>73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48</v>
      </c>
      <c r="Z525" s="2">
        <f t="shared" ca="1" si="249"/>
        <v>29</v>
      </c>
      <c r="AA525" s="2">
        <f t="shared" ca="1" si="249"/>
        <v>38</v>
      </c>
      <c r="AB525" s="5">
        <f t="shared" ca="1" si="250"/>
        <v>505</v>
      </c>
      <c r="AC525" s="5">
        <f t="shared" ca="1" si="251"/>
        <v>521</v>
      </c>
      <c r="AD525" s="5">
        <f t="shared" ca="1" si="252"/>
        <v>432</v>
      </c>
      <c r="AE525" s="5">
        <f t="shared" ca="1" si="253"/>
        <v>481</v>
      </c>
      <c r="AF525" s="5">
        <f t="shared" ca="1" si="254"/>
        <v>488</v>
      </c>
      <c r="AG525" s="5">
        <f t="shared" ca="1" si="255"/>
        <v>473</v>
      </c>
      <c r="AH525" s="5">
        <f t="shared" ca="1" si="256"/>
        <v>525</v>
      </c>
      <c r="AI525" s="5">
        <f t="shared" ca="1" si="257"/>
        <v>430</v>
      </c>
      <c r="AJ525" s="5">
        <f t="shared" ca="1" si="258"/>
        <v>390</v>
      </c>
      <c r="AK525" s="5">
        <f t="shared" ca="1" si="259"/>
        <v>495</v>
      </c>
    </row>
    <row r="526" spans="1:37" x14ac:dyDescent="0.3">
      <c r="A526" s="35">
        <f>IF(Замеры!B523=0, " ", Замеры!B523)</f>
        <v>520</v>
      </c>
      <c r="B526" s="45" t="str">
        <f>Замеры!G523</f>
        <v xml:space="preserve">Группа от QF </v>
      </c>
      <c r="C526" s="45" t="str">
        <f>IF(Замеры!L523=0, " ", Замеры!L523)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Замеры!N523</f>
        <v>0</v>
      </c>
      <c r="S526" s="2">
        <f>Замеры!O523</f>
        <v>0</v>
      </c>
      <c r="T526" s="2" t="s">
        <v>73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45</v>
      </c>
      <c r="Z526" s="2">
        <f t="shared" ca="1" si="249"/>
        <v>31</v>
      </c>
      <c r="AA526" s="2">
        <f t="shared" ca="1" si="249"/>
        <v>30</v>
      </c>
      <c r="AB526" s="5">
        <f t="shared" ca="1" si="250"/>
        <v>394</v>
      </c>
      <c r="AC526" s="5">
        <f t="shared" ca="1" si="251"/>
        <v>387</v>
      </c>
      <c r="AD526" s="5">
        <f t="shared" ca="1" si="252"/>
        <v>384</v>
      </c>
      <c r="AE526" s="5">
        <f t="shared" ca="1" si="253"/>
        <v>428</v>
      </c>
      <c r="AF526" s="5">
        <f t="shared" ca="1" si="254"/>
        <v>387</v>
      </c>
      <c r="AG526" s="5">
        <f t="shared" ca="1" si="255"/>
        <v>372</v>
      </c>
      <c r="AH526" s="5">
        <f t="shared" ca="1" si="256"/>
        <v>424</v>
      </c>
      <c r="AI526" s="5">
        <f t="shared" ca="1" si="257"/>
        <v>412</v>
      </c>
      <c r="AJ526" s="5">
        <f t="shared" ca="1" si="258"/>
        <v>327</v>
      </c>
      <c r="AK526" s="5">
        <f t="shared" ca="1" si="259"/>
        <v>336</v>
      </c>
    </row>
    <row r="527" spans="1:37" x14ac:dyDescent="0.3">
      <c r="A527" s="35">
        <f>IF(Замеры!B524=0, " ", Замеры!B524)</f>
        <v>521</v>
      </c>
      <c r="B527" s="45" t="str">
        <f>Замеры!G524</f>
        <v xml:space="preserve">Группа от QF </v>
      </c>
      <c r="C527" s="45" t="str">
        <f>IF(Замеры!L524=0, " ", Замеры!L524)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Замеры!N524</f>
        <v>0</v>
      </c>
      <c r="S527" s="2">
        <f>Замеры!O524</f>
        <v>0</v>
      </c>
      <c r="T527" s="2" t="s">
        <v>73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37</v>
      </c>
      <c r="Z527" s="2">
        <f t="shared" ca="1" si="249"/>
        <v>25</v>
      </c>
      <c r="AA527" s="2">
        <f t="shared" ca="1" si="249"/>
        <v>36</v>
      </c>
      <c r="AB527" s="5">
        <f t="shared" ca="1" si="250"/>
        <v>476</v>
      </c>
      <c r="AC527" s="5">
        <f t="shared" ca="1" si="251"/>
        <v>477</v>
      </c>
      <c r="AD527" s="5">
        <f t="shared" ca="1" si="252"/>
        <v>390</v>
      </c>
      <c r="AE527" s="5">
        <f t="shared" ca="1" si="253"/>
        <v>495</v>
      </c>
      <c r="AF527" s="5">
        <f t="shared" ca="1" si="254"/>
        <v>378</v>
      </c>
      <c r="AG527" s="5">
        <f t="shared" ca="1" si="255"/>
        <v>397</v>
      </c>
      <c r="AH527" s="5">
        <f t="shared" ca="1" si="256"/>
        <v>467</v>
      </c>
      <c r="AI527" s="5">
        <f t="shared" ca="1" si="257"/>
        <v>401</v>
      </c>
      <c r="AJ527" s="5">
        <f t="shared" ca="1" si="258"/>
        <v>395</v>
      </c>
      <c r="AK527" s="5">
        <f t="shared" ca="1" si="259"/>
        <v>490</v>
      </c>
    </row>
    <row r="528" spans="1:37" x14ac:dyDescent="0.3">
      <c r="A528" s="35">
        <f>IF(Замеры!B525=0, " ", Замеры!B525)</f>
        <v>522</v>
      </c>
      <c r="B528" s="45" t="str">
        <f>Замеры!G525</f>
        <v xml:space="preserve">Группа от QF </v>
      </c>
      <c r="C528" s="45" t="str">
        <f>IF(Замеры!L525=0, " ", Замеры!L525)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Замеры!N525</f>
        <v>0</v>
      </c>
      <c r="S528" s="2">
        <f>Замеры!O525</f>
        <v>0</v>
      </c>
      <c r="T528" s="2" t="s">
        <v>73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45</v>
      </c>
      <c r="Z528" s="2">
        <f t="shared" ca="1" si="249"/>
        <v>32</v>
      </c>
      <c r="AA528" s="2">
        <f t="shared" ca="1" si="249"/>
        <v>33</v>
      </c>
      <c r="AB528" s="5">
        <f t="shared" ca="1" si="250"/>
        <v>354</v>
      </c>
      <c r="AC528" s="5">
        <f t="shared" ca="1" si="251"/>
        <v>443</v>
      </c>
      <c r="AD528" s="5">
        <f t="shared" ca="1" si="252"/>
        <v>414</v>
      </c>
      <c r="AE528" s="5">
        <f t="shared" ca="1" si="253"/>
        <v>384</v>
      </c>
      <c r="AF528" s="5">
        <f t="shared" ca="1" si="254"/>
        <v>366</v>
      </c>
      <c r="AG528" s="5">
        <f t="shared" ca="1" si="255"/>
        <v>410</v>
      </c>
      <c r="AH528" s="5">
        <f t="shared" ca="1" si="256"/>
        <v>454</v>
      </c>
      <c r="AI528" s="5">
        <f t="shared" ca="1" si="257"/>
        <v>403</v>
      </c>
      <c r="AJ528" s="5">
        <f t="shared" ca="1" si="258"/>
        <v>412</v>
      </c>
      <c r="AK528" s="5">
        <f t="shared" ca="1" si="259"/>
        <v>449</v>
      </c>
    </row>
    <row r="529" spans="1:37" x14ac:dyDescent="0.3">
      <c r="A529" s="35">
        <f>IF(Замеры!B526=0, " ", Замеры!B526)</f>
        <v>523</v>
      </c>
      <c r="B529" s="45" t="str">
        <f>Замеры!G526</f>
        <v xml:space="preserve">Группа от QF </v>
      </c>
      <c r="C529" s="45" t="str">
        <f>IF(Замеры!L526=0, " ", Замеры!L526)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Замеры!N526</f>
        <v>0</v>
      </c>
      <c r="S529" s="2">
        <f>Замеры!O526</f>
        <v>0</v>
      </c>
      <c r="T529" s="2" t="s">
        <v>73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32</v>
      </c>
      <c r="Z529" s="2">
        <f t="shared" ca="1" si="249"/>
        <v>35</v>
      </c>
      <c r="AA529" s="2">
        <f t="shared" ca="1" si="249"/>
        <v>50</v>
      </c>
      <c r="AB529" s="5">
        <f t="shared" ca="1" si="250"/>
        <v>516</v>
      </c>
      <c r="AC529" s="5">
        <f t="shared" ca="1" si="251"/>
        <v>540</v>
      </c>
      <c r="AD529" s="5">
        <f t="shared" ca="1" si="252"/>
        <v>538</v>
      </c>
      <c r="AE529" s="5">
        <f t="shared" ca="1" si="253"/>
        <v>637</v>
      </c>
      <c r="AF529" s="5">
        <f t="shared" ca="1" si="254"/>
        <v>628</v>
      </c>
      <c r="AG529" s="5">
        <f t="shared" ca="1" si="255"/>
        <v>545</v>
      </c>
      <c r="AH529" s="5">
        <f t="shared" ca="1" si="256"/>
        <v>510</v>
      </c>
      <c r="AI529" s="5">
        <f t="shared" ca="1" si="257"/>
        <v>614</v>
      </c>
      <c r="AJ529" s="5">
        <f t="shared" ca="1" si="258"/>
        <v>541</v>
      </c>
      <c r="AK529" s="5">
        <f t="shared" ca="1" si="259"/>
        <v>550</v>
      </c>
    </row>
    <row r="530" spans="1:37" x14ac:dyDescent="0.3">
      <c r="A530" s="35">
        <f>IF(Замеры!B527=0, " ", Замеры!B527)</f>
        <v>524</v>
      </c>
      <c r="B530" s="45" t="str">
        <f>Замеры!G527</f>
        <v xml:space="preserve">Группа от QF </v>
      </c>
      <c r="C530" s="45" t="str">
        <f>IF(Замеры!L527=0, " ", Замеры!L527)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Замеры!N527</f>
        <v>0</v>
      </c>
      <c r="S530" s="2">
        <f>Замеры!O527</f>
        <v>0</v>
      </c>
      <c r="T530" s="2" t="s">
        <v>73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46</v>
      </c>
      <c r="Z530" s="2">
        <f t="shared" ca="1" si="249"/>
        <v>21</v>
      </c>
      <c r="AA530" s="2">
        <f t="shared" ca="1" si="249"/>
        <v>43</v>
      </c>
      <c r="AB530" s="5">
        <f t="shared" ca="1" si="250"/>
        <v>484</v>
      </c>
      <c r="AC530" s="5">
        <f t="shared" ca="1" si="251"/>
        <v>445</v>
      </c>
      <c r="AD530" s="5">
        <f t="shared" ca="1" si="252"/>
        <v>527</v>
      </c>
      <c r="AE530" s="5">
        <f t="shared" ca="1" si="253"/>
        <v>445</v>
      </c>
      <c r="AF530" s="5">
        <f t="shared" ca="1" si="254"/>
        <v>454</v>
      </c>
      <c r="AG530" s="5">
        <f t="shared" ca="1" si="255"/>
        <v>576</v>
      </c>
      <c r="AH530" s="5">
        <f t="shared" ca="1" si="256"/>
        <v>462</v>
      </c>
      <c r="AI530" s="5">
        <f t="shared" ca="1" si="257"/>
        <v>468</v>
      </c>
      <c r="AJ530" s="5">
        <f t="shared" ca="1" si="258"/>
        <v>469</v>
      </c>
      <c r="AK530" s="5">
        <f t="shared" ca="1" si="259"/>
        <v>510</v>
      </c>
    </row>
    <row r="531" spans="1:37" x14ac:dyDescent="0.3">
      <c r="A531" s="35">
        <f>IF(Замеры!B528=0, " ", Замеры!B528)</f>
        <v>525</v>
      </c>
      <c r="B531" s="45" t="str">
        <f>Замеры!G528</f>
        <v xml:space="preserve">Группа от QF </v>
      </c>
      <c r="C531" s="45" t="str">
        <f>IF(Замеры!L528=0, " ", Замеры!L528)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Замеры!N528</f>
        <v>0</v>
      </c>
      <c r="S531" s="2">
        <f>Замеры!O528</f>
        <v>0</v>
      </c>
      <c r="T531" s="2" t="s">
        <v>73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33</v>
      </c>
      <c r="Z531" s="2">
        <f t="shared" ca="1" si="249"/>
        <v>33</v>
      </c>
      <c r="AA531" s="2">
        <f t="shared" ca="1" si="249"/>
        <v>44</v>
      </c>
      <c r="AB531" s="5">
        <f t="shared" ca="1" si="250"/>
        <v>457</v>
      </c>
      <c r="AC531" s="5">
        <f t="shared" ca="1" si="251"/>
        <v>483</v>
      </c>
      <c r="AD531" s="5">
        <f t="shared" ca="1" si="252"/>
        <v>475</v>
      </c>
      <c r="AE531" s="5">
        <f t="shared" ca="1" si="253"/>
        <v>566</v>
      </c>
      <c r="AF531" s="5">
        <f t="shared" ca="1" si="254"/>
        <v>507</v>
      </c>
      <c r="AG531" s="5">
        <f t="shared" ca="1" si="255"/>
        <v>589</v>
      </c>
      <c r="AH531" s="5">
        <f t="shared" ca="1" si="256"/>
        <v>585</v>
      </c>
      <c r="AI531" s="5">
        <f t="shared" ca="1" si="257"/>
        <v>588</v>
      </c>
      <c r="AJ531" s="5">
        <f t="shared" ca="1" si="258"/>
        <v>475</v>
      </c>
      <c r="AK531" s="5">
        <f t="shared" ca="1" si="259"/>
        <v>492</v>
      </c>
    </row>
    <row r="532" spans="1:37" x14ac:dyDescent="0.3">
      <c r="A532" s="35">
        <f>IF(Замеры!B529=0, " ", Замеры!B529)</f>
        <v>526</v>
      </c>
      <c r="B532" s="45" t="str">
        <f>Замеры!G529</f>
        <v xml:space="preserve">Группа от QF </v>
      </c>
      <c r="C532" s="45" t="str">
        <f>IF(Замеры!L529=0, " ", Замеры!L529)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Замеры!N529</f>
        <v>0</v>
      </c>
      <c r="S532" s="2">
        <f>Замеры!O529</f>
        <v>0</v>
      </c>
      <c r="T532" s="2" t="s">
        <v>73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38</v>
      </c>
      <c r="Z532" s="2">
        <f t="shared" ca="1" si="249"/>
        <v>35</v>
      </c>
      <c r="AA532" s="2">
        <f t="shared" ca="1" si="249"/>
        <v>35</v>
      </c>
      <c r="AB532" s="5">
        <f t="shared" ca="1" si="250"/>
        <v>482</v>
      </c>
      <c r="AC532" s="5">
        <f t="shared" ca="1" si="251"/>
        <v>409</v>
      </c>
      <c r="AD532" s="5">
        <f t="shared" ca="1" si="252"/>
        <v>483</v>
      </c>
      <c r="AE532" s="5">
        <f t="shared" ca="1" si="253"/>
        <v>453</v>
      </c>
      <c r="AF532" s="5">
        <f t="shared" ca="1" si="254"/>
        <v>423</v>
      </c>
      <c r="AG532" s="5">
        <f t="shared" ca="1" si="255"/>
        <v>454</v>
      </c>
      <c r="AH532" s="5">
        <f t="shared" ca="1" si="256"/>
        <v>355</v>
      </c>
      <c r="AI532" s="5">
        <f t="shared" ca="1" si="257"/>
        <v>500</v>
      </c>
      <c r="AJ532" s="5">
        <f t="shared" ca="1" si="258"/>
        <v>485</v>
      </c>
      <c r="AK532" s="5">
        <f t="shared" ca="1" si="259"/>
        <v>366</v>
      </c>
    </row>
    <row r="533" spans="1:37" x14ac:dyDescent="0.3">
      <c r="A533" s="35">
        <f>IF(Замеры!B530=0, " ", Замеры!B530)</f>
        <v>527</v>
      </c>
      <c r="B533" s="45" t="str">
        <f>Замеры!G530</f>
        <v xml:space="preserve">Группа от QF </v>
      </c>
      <c r="C533" s="45" t="str">
        <f>IF(Замеры!L530=0, " ", Замеры!L530)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Замеры!N530</f>
        <v>0</v>
      </c>
      <c r="S533" s="2">
        <f>Замеры!O530</f>
        <v>0</v>
      </c>
      <c r="T533" s="2" t="s">
        <v>73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22</v>
      </c>
      <c r="Z533" s="2">
        <f t="shared" ca="1" si="249"/>
        <v>45</v>
      </c>
      <c r="AA533" s="2">
        <f t="shared" ca="1" si="249"/>
        <v>28</v>
      </c>
      <c r="AB533" s="5">
        <f t="shared" ca="1" si="250"/>
        <v>342</v>
      </c>
      <c r="AC533" s="5">
        <f t="shared" ca="1" si="251"/>
        <v>326</v>
      </c>
      <c r="AD533" s="5">
        <f t="shared" ca="1" si="252"/>
        <v>422</v>
      </c>
      <c r="AE533" s="5">
        <f t="shared" ca="1" si="253"/>
        <v>411</v>
      </c>
      <c r="AF533" s="5">
        <f t="shared" ca="1" si="254"/>
        <v>369</v>
      </c>
      <c r="AG533" s="5">
        <f t="shared" ca="1" si="255"/>
        <v>416</v>
      </c>
      <c r="AH533" s="5">
        <f t="shared" ca="1" si="256"/>
        <v>364</v>
      </c>
      <c r="AI533" s="5">
        <f t="shared" ca="1" si="257"/>
        <v>343</v>
      </c>
      <c r="AJ533" s="5">
        <f t="shared" ca="1" si="258"/>
        <v>339</v>
      </c>
      <c r="AK533" s="5">
        <f t="shared" ca="1" si="259"/>
        <v>312</v>
      </c>
    </row>
    <row r="534" spans="1:37" x14ac:dyDescent="0.3">
      <c r="A534" s="35">
        <f>IF(Замеры!B531=0, " ", Замеры!B531)</f>
        <v>528</v>
      </c>
      <c r="B534" s="45" t="str">
        <f>Замеры!G531</f>
        <v xml:space="preserve">Группа от QF </v>
      </c>
      <c r="C534" s="45" t="str">
        <f>IF(Замеры!L531=0, " ", Замеры!L531)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Замеры!N531</f>
        <v>0</v>
      </c>
      <c r="S534" s="2">
        <f>Замеры!O531</f>
        <v>0</v>
      </c>
      <c r="T534" s="2" t="s">
        <v>73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43</v>
      </c>
      <c r="Z534" s="2">
        <f t="shared" ca="1" si="249"/>
        <v>28</v>
      </c>
      <c r="AA534" s="2">
        <f t="shared" ca="1" si="249"/>
        <v>50</v>
      </c>
      <c r="AB534" s="5">
        <f t="shared" ca="1" si="250"/>
        <v>551</v>
      </c>
      <c r="AC534" s="5">
        <f t="shared" ca="1" si="251"/>
        <v>624</v>
      </c>
      <c r="AD534" s="5">
        <f t="shared" ca="1" si="252"/>
        <v>639</v>
      </c>
      <c r="AE534" s="5">
        <f t="shared" ca="1" si="253"/>
        <v>588</v>
      </c>
      <c r="AF534" s="5">
        <f t="shared" ca="1" si="254"/>
        <v>635</v>
      </c>
      <c r="AG534" s="5">
        <f t="shared" ca="1" si="255"/>
        <v>629</v>
      </c>
      <c r="AH534" s="5">
        <f t="shared" ca="1" si="256"/>
        <v>528</v>
      </c>
      <c r="AI534" s="5">
        <f t="shared" ca="1" si="257"/>
        <v>549</v>
      </c>
      <c r="AJ534" s="5">
        <f t="shared" ca="1" si="258"/>
        <v>591</v>
      </c>
      <c r="AK534" s="5">
        <f t="shared" ca="1" si="259"/>
        <v>626</v>
      </c>
    </row>
    <row r="535" spans="1:37" x14ac:dyDescent="0.3">
      <c r="A535" s="35">
        <f>IF(Замеры!B532=0, " ", Замеры!B532)</f>
        <v>529</v>
      </c>
      <c r="B535" s="45" t="str">
        <f>Замеры!G532</f>
        <v xml:space="preserve">Группа от QF </v>
      </c>
      <c r="C535" s="45" t="str">
        <f>IF(Замеры!L532=0, " ", Замеры!L532)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Замеры!N532</f>
        <v>0</v>
      </c>
      <c r="S535" s="2">
        <f>Замеры!O532</f>
        <v>0</v>
      </c>
      <c r="T535" s="2" t="s">
        <v>73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39</v>
      </c>
      <c r="Z535" s="2">
        <f t="shared" ca="1" si="249"/>
        <v>36</v>
      </c>
      <c r="AA535" s="2">
        <f t="shared" ca="1" si="249"/>
        <v>47</v>
      </c>
      <c r="AB535" s="5">
        <f t="shared" ca="1" si="250"/>
        <v>556</v>
      </c>
      <c r="AC535" s="5">
        <f t="shared" ca="1" si="251"/>
        <v>530</v>
      </c>
      <c r="AD535" s="5">
        <f t="shared" ca="1" si="252"/>
        <v>509</v>
      </c>
      <c r="AE535" s="5">
        <f t="shared" ca="1" si="253"/>
        <v>514</v>
      </c>
      <c r="AF535" s="5">
        <f t="shared" ca="1" si="254"/>
        <v>559</v>
      </c>
      <c r="AG535" s="5">
        <f t="shared" ca="1" si="255"/>
        <v>559</v>
      </c>
      <c r="AH535" s="5">
        <f t="shared" ca="1" si="256"/>
        <v>481</v>
      </c>
      <c r="AI535" s="5">
        <f t="shared" ca="1" si="257"/>
        <v>475</v>
      </c>
      <c r="AJ535" s="5">
        <f t="shared" ca="1" si="258"/>
        <v>525</v>
      </c>
      <c r="AK535" s="5">
        <f t="shared" ca="1" si="259"/>
        <v>610</v>
      </c>
    </row>
    <row r="536" spans="1:37" x14ac:dyDescent="0.3">
      <c r="A536" s="35">
        <f>IF(Замеры!B533=0, " ", Замеры!B533)</f>
        <v>530</v>
      </c>
      <c r="B536" s="45" t="str">
        <f>Замеры!G533</f>
        <v xml:space="preserve">Группа от QF </v>
      </c>
      <c r="C536" s="45" t="str">
        <f>IF(Замеры!L533=0, " ", Замеры!L533)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Замеры!N533</f>
        <v>0</v>
      </c>
      <c r="S536" s="2">
        <f>Замеры!O533</f>
        <v>0</v>
      </c>
      <c r="T536" s="2" t="s">
        <v>73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37</v>
      </c>
      <c r="Z536" s="2">
        <f t="shared" ca="1" si="249"/>
        <v>46</v>
      </c>
      <c r="AA536" s="2">
        <f t="shared" ca="1" si="249"/>
        <v>22</v>
      </c>
      <c r="AB536" s="5">
        <f t="shared" ca="1" si="250"/>
        <v>252</v>
      </c>
      <c r="AC536" s="5">
        <f t="shared" ca="1" si="251"/>
        <v>364</v>
      </c>
      <c r="AD536" s="5">
        <f t="shared" ca="1" si="252"/>
        <v>230</v>
      </c>
      <c r="AE536" s="5">
        <f t="shared" ca="1" si="253"/>
        <v>295</v>
      </c>
      <c r="AF536" s="5">
        <f t="shared" ca="1" si="254"/>
        <v>296</v>
      </c>
      <c r="AG536" s="5">
        <f t="shared" ca="1" si="255"/>
        <v>313</v>
      </c>
      <c r="AH536" s="5">
        <f t="shared" ca="1" si="256"/>
        <v>290</v>
      </c>
      <c r="AI536" s="5">
        <f t="shared" ca="1" si="257"/>
        <v>324</v>
      </c>
      <c r="AJ536" s="5">
        <f t="shared" ca="1" si="258"/>
        <v>319</v>
      </c>
      <c r="AK536" s="5">
        <f t="shared" ca="1" si="259"/>
        <v>287</v>
      </c>
    </row>
    <row r="537" spans="1:37" x14ac:dyDescent="0.3">
      <c r="A537" s="35">
        <f>IF(Замеры!B534=0, " ", Замеры!B534)</f>
        <v>531</v>
      </c>
      <c r="B537" s="45" t="str">
        <f>Замеры!G534</f>
        <v xml:space="preserve">Группа от QF </v>
      </c>
      <c r="C537" s="45" t="str">
        <f>IF(Замеры!L534=0, " ", Замеры!L534)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Замеры!N534</f>
        <v>0</v>
      </c>
      <c r="S537" s="2">
        <f>Замеры!O534</f>
        <v>0</v>
      </c>
      <c r="T537" s="2" t="s">
        <v>73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39</v>
      </c>
      <c r="Z537" s="2">
        <f t="shared" ca="1" si="249"/>
        <v>30</v>
      </c>
      <c r="AA537" s="2">
        <f t="shared" ca="1" si="249"/>
        <v>25</v>
      </c>
      <c r="AB537" s="5">
        <f t="shared" ca="1" si="250"/>
        <v>313</v>
      </c>
      <c r="AC537" s="5">
        <f t="shared" ca="1" si="251"/>
        <v>267</v>
      </c>
      <c r="AD537" s="5">
        <f t="shared" ca="1" si="252"/>
        <v>388</v>
      </c>
      <c r="AE537" s="5">
        <f t="shared" ca="1" si="253"/>
        <v>255</v>
      </c>
      <c r="AF537" s="5">
        <f t="shared" ca="1" si="254"/>
        <v>338</v>
      </c>
      <c r="AG537" s="5">
        <f t="shared" ca="1" si="255"/>
        <v>383</v>
      </c>
      <c r="AH537" s="5">
        <f t="shared" ca="1" si="256"/>
        <v>265</v>
      </c>
      <c r="AI537" s="5">
        <f t="shared" ca="1" si="257"/>
        <v>293</v>
      </c>
      <c r="AJ537" s="5">
        <f t="shared" ca="1" si="258"/>
        <v>297</v>
      </c>
      <c r="AK537" s="5">
        <f t="shared" ca="1" si="259"/>
        <v>266</v>
      </c>
    </row>
    <row r="538" spans="1:37" x14ac:dyDescent="0.3">
      <c r="A538" s="35">
        <f>IF(Замеры!B535=0, " ", Замеры!B535)</f>
        <v>532</v>
      </c>
      <c r="B538" s="45" t="str">
        <f>Замеры!G535</f>
        <v xml:space="preserve">Группа от QF </v>
      </c>
      <c r="C538" s="45" t="str">
        <f>IF(Замеры!L535=0, " ", Замеры!L535)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Замеры!N535</f>
        <v>0</v>
      </c>
      <c r="S538" s="2">
        <f>Замеры!O535</f>
        <v>0</v>
      </c>
      <c r="T538" s="2" t="s">
        <v>73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34</v>
      </c>
      <c r="Z538" s="2">
        <f t="shared" ca="1" si="249"/>
        <v>44</v>
      </c>
      <c r="AA538" s="2">
        <f t="shared" ca="1" si="249"/>
        <v>46</v>
      </c>
      <c r="AB538" s="5">
        <f t="shared" ca="1" si="250"/>
        <v>493</v>
      </c>
      <c r="AC538" s="5">
        <f t="shared" ca="1" si="251"/>
        <v>582</v>
      </c>
      <c r="AD538" s="5">
        <f t="shared" ca="1" si="252"/>
        <v>517</v>
      </c>
      <c r="AE538" s="5">
        <f t="shared" ca="1" si="253"/>
        <v>471</v>
      </c>
      <c r="AF538" s="5">
        <f t="shared" ca="1" si="254"/>
        <v>538</v>
      </c>
      <c r="AG538" s="5">
        <f t="shared" ca="1" si="255"/>
        <v>585</v>
      </c>
      <c r="AH538" s="5">
        <f t="shared" ca="1" si="256"/>
        <v>594</v>
      </c>
      <c r="AI538" s="5">
        <f t="shared" ca="1" si="257"/>
        <v>545</v>
      </c>
      <c r="AJ538" s="5">
        <f t="shared" ca="1" si="258"/>
        <v>581</v>
      </c>
      <c r="AK538" s="5">
        <f t="shared" ca="1" si="259"/>
        <v>594</v>
      </c>
    </row>
    <row r="539" spans="1:37" x14ac:dyDescent="0.3">
      <c r="A539" s="35">
        <f>IF(Замеры!B536=0, " ", Замеры!B536)</f>
        <v>533</v>
      </c>
      <c r="B539" s="45" t="str">
        <f>Замеры!G536</f>
        <v xml:space="preserve">Группа от QF </v>
      </c>
      <c r="C539" s="45" t="str">
        <f>IF(Замеры!L536=0, " ", Замеры!L536)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Замеры!N536</f>
        <v>0</v>
      </c>
      <c r="S539" s="2">
        <f>Замеры!O536</f>
        <v>0</v>
      </c>
      <c r="T539" s="2" t="s">
        <v>73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49</v>
      </c>
      <c r="Z539" s="2">
        <f t="shared" ca="1" si="249"/>
        <v>22</v>
      </c>
      <c r="AA539" s="2">
        <f t="shared" ca="1" si="249"/>
        <v>37</v>
      </c>
      <c r="AB539" s="5">
        <f t="shared" ca="1" si="250"/>
        <v>389</v>
      </c>
      <c r="AC539" s="5">
        <f t="shared" ca="1" si="251"/>
        <v>510</v>
      </c>
      <c r="AD539" s="5">
        <f t="shared" ca="1" si="252"/>
        <v>446</v>
      </c>
      <c r="AE539" s="5">
        <f t="shared" ca="1" si="253"/>
        <v>443</v>
      </c>
      <c r="AF539" s="5">
        <f t="shared" ca="1" si="254"/>
        <v>413</v>
      </c>
      <c r="AG539" s="5">
        <f t="shared" ca="1" si="255"/>
        <v>393</v>
      </c>
      <c r="AH539" s="5">
        <f t="shared" ca="1" si="256"/>
        <v>387</v>
      </c>
      <c r="AI539" s="5">
        <f t="shared" ca="1" si="257"/>
        <v>485</v>
      </c>
      <c r="AJ539" s="5">
        <f t="shared" ca="1" si="258"/>
        <v>410</v>
      </c>
      <c r="AK539" s="5">
        <f t="shared" ca="1" si="259"/>
        <v>453</v>
      </c>
    </row>
    <row r="540" spans="1:37" x14ac:dyDescent="0.3">
      <c r="A540" s="35">
        <f>IF(Замеры!B537=0, " ", Замеры!B537)</f>
        <v>534</v>
      </c>
      <c r="B540" s="45" t="str">
        <f>Замеры!G537</f>
        <v xml:space="preserve">Группа от QF </v>
      </c>
      <c r="C540" s="45" t="str">
        <f>IF(Замеры!L537=0, " ", Замеры!L537)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Замеры!N537</f>
        <v>0</v>
      </c>
      <c r="S540" s="2">
        <f>Замеры!O537</f>
        <v>0</v>
      </c>
      <c r="T540" s="2" t="s">
        <v>73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37</v>
      </c>
      <c r="Z540" s="2">
        <f t="shared" ca="1" si="249"/>
        <v>36</v>
      </c>
      <c r="AA540" s="2">
        <f t="shared" ca="1" si="249"/>
        <v>49</v>
      </c>
      <c r="AB540" s="5">
        <f t="shared" ca="1" si="250"/>
        <v>553</v>
      </c>
      <c r="AC540" s="5">
        <f t="shared" ca="1" si="251"/>
        <v>528</v>
      </c>
      <c r="AD540" s="5">
        <f t="shared" ca="1" si="252"/>
        <v>500</v>
      </c>
      <c r="AE540" s="5">
        <f t="shared" ca="1" si="253"/>
        <v>545</v>
      </c>
      <c r="AF540" s="5">
        <f t="shared" ca="1" si="254"/>
        <v>507</v>
      </c>
      <c r="AG540" s="5">
        <f t="shared" ca="1" si="255"/>
        <v>583</v>
      </c>
      <c r="AH540" s="5">
        <f t="shared" ca="1" si="256"/>
        <v>579</v>
      </c>
      <c r="AI540" s="5">
        <f t="shared" ca="1" si="257"/>
        <v>503</v>
      </c>
      <c r="AJ540" s="5">
        <f t="shared" ca="1" si="258"/>
        <v>554</v>
      </c>
      <c r="AK540" s="5">
        <f t="shared" ca="1" si="259"/>
        <v>593</v>
      </c>
    </row>
    <row r="541" spans="1:37" x14ac:dyDescent="0.3">
      <c r="A541" s="35">
        <f>IF(Замеры!B538=0, " ", Замеры!B538)</f>
        <v>535</v>
      </c>
      <c r="B541" s="45" t="str">
        <f>Замеры!G538</f>
        <v xml:space="preserve">Группа от QF </v>
      </c>
      <c r="C541" s="45" t="str">
        <f>IF(Замеры!L538=0, " ", Замеры!L538)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Замеры!N538</f>
        <v>0</v>
      </c>
      <c r="S541" s="2">
        <f>Замеры!O538</f>
        <v>0</v>
      </c>
      <c r="T541" s="2" t="s">
        <v>73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20</v>
      </c>
      <c r="Z541" s="2">
        <f t="shared" ca="1" si="249"/>
        <v>28</v>
      </c>
      <c r="AA541" s="2">
        <f t="shared" ca="1" si="249"/>
        <v>29</v>
      </c>
      <c r="AB541" s="5">
        <f t="shared" ca="1" si="250"/>
        <v>398</v>
      </c>
      <c r="AC541" s="5">
        <f t="shared" ca="1" si="251"/>
        <v>408</v>
      </c>
      <c r="AD541" s="5">
        <f t="shared" ca="1" si="252"/>
        <v>388</v>
      </c>
      <c r="AE541" s="5">
        <f t="shared" ca="1" si="253"/>
        <v>343</v>
      </c>
      <c r="AF541" s="5">
        <f t="shared" ca="1" si="254"/>
        <v>313</v>
      </c>
      <c r="AG541" s="5">
        <f t="shared" ca="1" si="255"/>
        <v>401</v>
      </c>
      <c r="AH541" s="5">
        <f t="shared" ca="1" si="256"/>
        <v>375</v>
      </c>
      <c r="AI541" s="5">
        <f t="shared" ca="1" si="257"/>
        <v>399</v>
      </c>
      <c r="AJ541" s="5">
        <f t="shared" ca="1" si="258"/>
        <v>418</v>
      </c>
      <c r="AK541" s="5">
        <f t="shared" ca="1" si="259"/>
        <v>321</v>
      </c>
    </row>
    <row r="542" spans="1:37" x14ac:dyDescent="0.3">
      <c r="A542" s="35">
        <f>IF(Замеры!B539=0, " ", Замеры!B539)</f>
        <v>536</v>
      </c>
      <c r="B542" s="45" t="str">
        <f>Замеры!G539</f>
        <v xml:space="preserve">Группа от QF </v>
      </c>
      <c r="C542" s="45" t="str">
        <f>IF(Замеры!L539=0, " ", Замеры!L539)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Замеры!N539</f>
        <v>0</v>
      </c>
      <c r="S542" s="2">
        <f>Замеры!O539</f>
        <v>0</v>
      </c>
      <c r="T542" s="2" t="s">
        <v>73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30</v>
      </c>
      <c r="Z542" s="2">
        <f t="shared" ca="1" si="249"/>
        <v>29</v>
      </c>
      <c r="AA542" s="2">
        <f t="shared" ca="1" si="249"/>
        <v>24</v>
      </c>
      <c r="AB542" s="5">
        <f t="shared" ca="1" si="250"/>
        <v>285</v>
      </c>
      <c r="AC542" s="5">
        <f t="shared" ca="1" si="251"/>
        <v>278</v>
      </c>
      <c r="AD542" s="5">
        <f t="shared" ca="1" si="252"/>
        <v>302</v>
      </c>
      <c r="AE542" s="5">
        <f t="shared" ca="1" si="253"/>
        <v>333</v>
      </c>
      <c r="AF542" s="5">
        <f t="shared" ca="1" si="254"/>
        <v>377</v>
      </c>
      <c r="AG542" s="5">
        <f t="shared" ca="1" si="255"/>
        <v>272</v>
      </c>
      <c r="AH542" s="5">
        <f t="shared" ca="1" si="256"/>
        <v>269</v>
      </c>
      <c r="AI542" s="5">
        <f t="shared" ca="1" si="257"/>
        <v>259</v>
      </c>
      <c r="AJ542" s="5">
        <f t="shared" ca="1" si="258"/>
        <v>328</v>
      </c>
      <c r="AK542" s="5">
        <f t="shared" ca="1" si="259"/>
        <v>349</v>
      </c>
    </row>
    <row r="543" spans="1:37" x14ac:dyDescent="0.3">
      <c r="A543" s="35">
        <f>IF(Замеры!B540=0, " ", Замеры!B540)</f>
        <v>537</v>
      </c>
      <c r="B543" s="45" t="str">
        <f>Замеры!G540</f>
        <v xml:space="preserve">Группа от QF </v>
      </c>
      <c r="C543" s="45" t="str">
        <f>IF(Замеры!L540=0, " ", Замеры!L540)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Замеры!N540</f>
        <v>0</v>
      </c>
      <c r="S543" s="2">
        <f>Замеры!O540</f>
        <v>0</v>
      </c>
      <c r="T543" s="2" t="s">
        <v>73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47</v>
      </c>
      <c r="Z543" s="2">
        <f t="shared" ca="1" si="249"/>
        <v>23</v>
      </c>
      <c r="AA543" s="2">
        <f t="shared" ca="1" si="249"/>
        <v>22</v>
      </c>
      <c r="AB543" s="5">
        <f t="shared" ca="1" si="250"/>
        <v>368</v>
      </c>
      <c r="AC543" s="5">
        <f t="shared" ca="1" si="251"/>
        <v>343</v>
      </c>
      <c r="AD543" s="5">
        <f t="shared" ca="1" si="252"/>
        <v>239</v>
      </c>
      <c r="AE543" s="5">
        <f t="shared" ca="1" si="253"/>
        <v>251</v>
      </c>
      <c r="AF543" s="5">
        <f t="shared" ca="1" si="254"/>
        <v>258</v>
      </c>
      <c r="AG543" s="5">
        <f t="shared" ca="1" si="255"/>
        <v>354</v>
      </c>
      <c r="AH543" s="5">
        <f t="shared" ca="1" si="256"/>
        <v>335</v>
      </c>
      <c r="AI543" s="5">
        <f t="shared" ca="1" si="257"/>
        <v>245</v>
      </c>
      <c r="AJ543" s="5">
        <f t="shared" ca="1" si="258"/>
        <v>367</v>
      </c>
      <c r="AK543" s="5">
        <f t="shared" ca="1" si="259"/>
        <v>290</v>
      </c>
    </row>
    <row r="544" spans="1:37" x14ac:dyDescent="0.3">
      <c r="A544" s="35">
        <f>IF(Замеры!B541=0, " ", Замеры!B541)</f>
        <v>538</v>
      </c>
      <c r="B544" s="45" t="str">
        <f>Замеры!G541</f>
        <v xml:space="preserve">Группа от QF </v>
      </c>
      <c r="C544" s="45" t="str">
        <f>IF(Замеры!L541=0, " ", Замеры!L541)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Замеры!N541</f>
        <v>0</v>
      </c>
      <c r="S544" s="2">
        <f>Замеры!O541</f>
        <v>0</v>
      </c>
      <c r="T544" s="2" t="s">
        <v>73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23</v>
      </c>
      <c r="Z544" s="2">
        <f t="shared" ca="1" si="249"/>
        <v>36</v>
      </c>
      <c r="AA544" s="2">
        <f t="shared" ca="1" si="249"/>
        <v>29</v>
      </c>
      <c r="AB544" s="5">
        <f t="shared" ca="1" si="250"/>
        <v>326</v>
      </c>
      <c r="AC544" s="5">
        <f t="shared" ca="1" si="251"/>
        <v>338</v>
      </c>
      <c r="AD544" s="5">
        <f t="shared" ca="1" si="252"/>
        <v>386</v>
      </c>
      <c r="AE544" s="5">
        <f t="shared" ca="1" si="253"/>
        <v>299</v>
      </c>
      <c r="AF544" s="5">
        <f t="shared" ca="1" si="254"/>
        <v>337</v>
      </c>
      <c r="AG544" s="5">
        <f t="shared" ca="1" si="255"/>
        <v>430</v>
      </c>
      <c r="AH544" s="5">
        <f t="shared" ca="1" si="256"/>
        <v>343</v>
      </c>
      <c r="AI544" s="5">
        <f t="shared" ca="1" si="257"/>
        <v>367</v>
      </c>
      <c r="AJ544" s="5">
        <f t="shared" ca="1" si="258"/>
        <v>329</v>
      </c>
      <c r="AK544" s="5">
        <f t="shared" ca="1" si="259"/>
        <v>378</v>
      </c>
    </row>
    <row r="545" spans="1:37" x14ac:dyDescent="0.3">
      <c r="A545" s="35">
        <f>IF(Замеры!B542=0, " ", Замеры!B542)</f>
        <v>539</v>
      </c>
      <c r="B545" s="45" t="str">
        <f>Замеры!G542</f>
        <v xml:space="preserve">Группа от QF </v>
      </c>
      <c r="C545" s="45" t="str">
        <f>IF(Замеры!L542=0, " ", Замеры!L542)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Замеры!N542</f>
        <v>0</v>
      </c>
      <c r="S545" s="2">
        <f>Замеры!O542</f>
        <v>0</v>
      </c>
      <c r="T545" s="2" t="s">
        <v>73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33</v>
      </c>
      <c r="Z545" s="2">
        <f t="shared" ca="1" si="249"/>
        <v>47</v>
      </c>
      <c r="AA545" s="2">
        <f t="shared" ca="1" si="249"/>
        <v>40</v>
      </c>
      <c r="AB545" s="5">
        <f t="shared" ca="1" si="250"/>
        <v>482</v>
      </c>
      <c r="AC545" s="5">
        <f t="shared" ca="1" si="251"/>
        <v>437</v>
      </c>
      <c r="AD545" s="5">
        <f t="shared" ca="1" si="252"/>
        <v>520</v>
      </c>
      <c r="AE545" s="5">
        <f t="shared" ca="1" si="253"/>
        <v>467</v>
      </c>
      <c r="AF545" s="5">
        <f t="shared" ca="1" si="254"/>
        <v>416</v>
      </c>
      <c r="AG545" s="5">
        <f t="shared" ca="1" si="255"/>
        <v>431</v>
      </c>
      <c r="AH545" s="5">
        <f t="shared" ca="1" si="256"/>
        <v>455</v>
      </c>
      <c r="AI545" s="5">
        <f t="shared" ca="1" si="257"/>
        <v>536</v>
      </c>
      <c r="AJ545" s="5">
        <f t="shared" ca="1" si="258"/>
        <v>458</v>
      </c>
      <c r="AK545" s="5">
        <f t="shared" ca="1" si="259"/>
        <v>461</v>
      </c>
    </row>
    <row r="546" spans="1:37" x14ac:dyDescent="0.3">
      <c r="A546" s="35">
        <f>IF(Замеры!B543=0, " ", Замеры!B543)</f>
        <v>540</v>
      </c>
      <c r="B546" s="45" t="str">
        <f>Замеры!G543</f>
        <v xml:space="preserve">Группа от QF </v>
      </c>
      <c r="C546" s="45" t="str">
        <f>IF(Замеры!L543=0, " ", Замеры!L543)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Замеры!N543</f>
        <v>0</v>
      </c>
      <c r="S546" s="2">
        <f>Замеры!O543</f>
        <v>0</v>
      </c>
      <c r="T546" s="2" t="s">
        <v>73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36</v>
      </c>
      <c r="Z546" s="2">
        <f t="shared" ca="1" si="249"/>
        <v>21</v>
      </c>
      <c r="AA546" s="2">
        <f t="shared" ca="1" si="249"/>
        <v>34</v>
      </c>
      <c r="AB546" s="5">
        <f t="shared" ca="1" si="250"/>
        <v>438</v>
      </c>
      <c r="AC546" s="5">
        <f t="shared" ca="1" si="251"/>
        <v>461</v>
      </c>
      <c r="AD546" s="5">
        <f t="shared" ca="1" si="252"/>
        <v>406</v>
      </c>
      <c r="AE546" s="5">
        <f t="shared" ca="1" si="253"/>
        <v>361</v>
      </c>
      <c r="AF546" s="5">
        <f t="shared" ca="1" si="254"/>
        <v>399</v>
      </c>
      <c r="AG546" s="5">
        <f t="shared" ca="1" si="255"/>
        <v>362</v>
      </c>
      <c r="AH546" s="5">
        <f t="shared" ca="1" si="256"/>
        <v>485</v>
      </c>
      <c r="AI546" s="5">
        <f t="shared" ca="1" si="257"/>
        <v>396</v>
      </c>
      <c r="AJ546" s="5">
        <f t="shared" ca="1" si="258"/>
        <v>447</v>
      </c>
      <c r="AK546" s="5">
        <f t="shared" ca="1" si="259"/>
        <v>381</v>
      </c>
    </row>
    <row r="547" spans="1:37" x14ac:dyDescent="0.3">
      <c r="A547" s="35">
        <f>IF(Замеры!B544=0, " ", Замеры!B544)</f>
        <v>541</v>
      </c>
      <c r="B547" s="45" t="str">
        <f>Замеры!G544</f>
        <v xml:space="preserve">Группа от QF </v>
      </c>
      <c r="C547" s="45" t="str">
        <f>IF(Замеры!L544=0, " ", Замеры!L544)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Замеры!N544</f>
        <v>0</v>
      </c>
      <c r="S547" s="2">
        <f>Замеры!O544</f>
        <v>0</v>
      </c>
      <c r="T547" s="2" t="s">
        <v>73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45</v>
      </c>
      <c r="Z547" s="2">
        <f t="shared" ca="1" si="249"/>
        <v>48</v>
      </c>
      <c r="AA547" s="2">
        <f t="shared" ca="1" si="249"/>
        <v>48</v>
      </c>
      <c r="AB547" s="5">
        <f t="shared" ca="1" si="250"/>
        <v>604</v>
      </c>
      <c r="AC547" s="5">
        <f t="shared" ca="1" si="251"/>
        <v>559</v>
      </c>
      <c r="AD547" s="5">
        <f t="shared" ca="1" si="252"/>
        <v>554</v>
      </c>
      <c r="AE547" s="5">
        <f t="shared" ca="1" si="253"/>
        <v>519</v>
      </c>
      <c r="AF547" s="5">
        <f t="shared" ca="1" si="254"/>
        <v>585</v>
      </c>
      <c r="AG547" s="5">
        <f t="shared" ca="1" si="255"/>
        <v>540</v>
      </c>
      <c r="AH547" s="5">
        <f t="shared" ca="1" si="256"/>
        <v>598</v>
      </c>
      <c r="AI547" s="5">
        <f t="shared" ca="1" si="257"/>
        <v>626</v>
      </c>
      <c r="AJ547" s="5">
        <f t="shared" ca="1" si="258"/>
        <v>553</v>
      </c>
      <c r="AK547" s="5">
        <f t="shared" ca="1" si="259"/>
        <v>499</v>
      </c>
    </row>
    <row r="548" spans="1:37" x14ac:dyDescent="0.3">
      <c r="A548" s="35">
        <f>IF(Замеры!B545=0, " ", Замеры!B545)</f>
        <v>542</v>
      </c>
      <c r="B548" s="45" t="str">
        <f>Замеры!G545</f>
        <v xml:space="preserve">Группа от QF </v>
      </c>
      <c r="C548" s="45" t="str">
        <f>IF(Замеры!L545=0, " ", Замеры!L545)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Замеры!N545</f>
        <v>0</v>
      </c>
      <c r="S548" s="2">
        <f>Замеры!O545</f>
        <v>0</v>
      </c>
      <c r="T548" s="2" t="s">
        <v>73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40</v>
      </c>
      <c r="Z548" s="2">
        <f t="shared" ca="1" si="249"/>
        <v>21</v>
      </c>
      <c r="AA548" s="2">
        <f t="shared" ca="1" si="249"/>
        <v>20</v>
      </c>
      <c r="AB548" s="5">
        <f t="shared" ca="1" si="250"/>
        <v>241</v>
      </c>
      <c r="AC548" s="5">
        <f t="shared" ca="1" si="251"/>
        <v>287</v>
      </c>
      <c r="AD548" s="5">
        <f t="shared" ca="1" si="252"/>
        <v>338</v>
      </c>
      <c r="AE548" s="5">
        <f t="shared" ca="1" si="253"/>
        <v>310</v>
      </c>
      <c r="AF548" s="5">
        <f t="shared" ca="1" si="254"/>
        <v>260</v>
      </c>
      <c r="AG548" s="5">
        <f t="shared" ca="1" si="255"/>
        <v>296</v>
      </c>
      <c r="AH548" s="5">
        <f t="shared" ca="1" si="256"/>
        <v>207</v>
      </c>
      <c r="AI548" s="5">
        <f t="shared" ca="1" si="257"/>
        <v>232</v>
      </c>
      <c r="AJ548" s="5">
        <f t="shared" ca="1" si="258"/>
        <v>346</v>
      </c>
      <c r="AK548" s="5">
        <f t="shared" ca="1" si="259"/>
        <v>270</v>
      </c>
    </row>
    <row r="549" spans="1:37" x14ac:dyDescent="0.3">
      <c r="A549" s="35">
        <f>IF(Замеры!B546=0, " ", Замеры!B546)</f>
        <v>543</v>
      </c>
      <c r="B549" s="45" t="str">
        <f>Замеры!G546</f>
        <v xml:space="preserve">Группа от QF </v>
      </c>
      <c r="C549" s="45" t="str">
        <f>IF(Замеры!L546=0, " ", Замеры!L546)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Замеры!N546</f>
        <v>0</v>
      </c>
      <c r="S549" s="2">
        <f>Замеры!O546</f>
        <v>0</v>
      </c>
      <c r="T549" s="2" t="s">
        <v>73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44</v>
      </c>
      <c r="Z549" s="2">
        <f t="shared" ca="1" si="249"/>
        <v>40</v>
      </c>
      <c r="AA549" s="2">
        <f t="shared" ca="1" si="249"/>
        <v>36</v>
      </c>
      <c r="AB549" s="5">
        <f t="shared" ca="1" si="250"/>
        <v>369</v>
      </c>
      <c r="AC549" s="5">
        <f t="shared" ca="1" si="251"/>
        <v>497</v>
      </c>
      <c r="AD549" s="5">
        <f t="shared" ca="1" si="252"/>
        <v>379</v>
      </c>
      <c r="AE549" s="5">
        <f t="shared" ca="1" si="253"/>
        <v>502</v>
      </c>
      <c r="AF549" s="5">
        <f t="shared" ca="1" si="254"/>
        <v>403</v>
      </c>
      <c r="AG549" s="5">
        <f t="shared" ca="1" si="255"/>
        <v>439</v>
      </c>
      <c r="AH549" s="5">
        <f t="shared" ca="1" si="256"/>
        <v>471</v>
      </c>
      <c r="AI549" s="5">
        <f t="shared" ca="1" si="257"/>
        <v>390</v>
      </c>
      <c r="AJ549" s="5">
        <f t="shared" ca="1" si="258"/>
        <v>385</v>
      </c>
      <c r="AK549" s="5">
        <f t="shared" ca="1" si="259"/>
        <v>480</v>
      </c>
    </row>
    <row r="550" spans="1:37" x14ac:dyDescent="0.3">
      <c r="A550" s="35">
        <f>IF(Замеры!B547=0, " ", Замеры!B547)</f>
        <v>544</v>
      </c>
      <c r="B550" s="45" t="str">
        <f>Замеры!G547</f>
        <v xml:space="preserve">Группа от QF </v>
      </c>
      <c r="C550" s="45" t="str">
        <f>IF(Замеры!L547=0, " ", Замеры!L547)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Замеры!N547</f>
        <v>0</v>
      </c>
      <c r="S550" s="2">
        <f>Замеры!O547</f>
        <v>0</v>
      </c>
      <c r="T550" s="2" t="s">
        <v>73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25</v>
      </c>
      <c r="Z550" s="2">
        <f t="shared" ca="1" si="249"/>
        <v>29</v>
      </c>
      <c r="AA550" s="2">
        <f t="shared" ca="1" si="249"/>
        <v>38</v>
      </c>
      <c r="AB550" s="5">
        <f t="shared" ca="1" si="250"/>
        <v>445</v>
      </c>
      <c r="AC550" s="5">
        <f t="shared" ca="1" si="251"/>
        <v>451</v>
      </c>
      <c r="AD550" s="5">
        <f t="shared" ca="1" si="252"/>
        <v>407</v>
      </c>
      <c r="AE550" s="5">
        <f t="shared" ca="1" si="253"/>
        <v>515</v>
      </c>
      <c r="AF550" s="5">
        <f t="shared" ca="1" si="254"/>
        <v>411</v>
      </c>
      <c r="AG550" s="5">
        <f t="shared" ca="1" si="255"/>
        <v>528</v>
      </c>
      <c r="AH550" s="5">
        <f t="shared" ca="1" si="256"/>
        <v>423</v>
      </c>
      <c r="AI550" s="5">
        <f t="shared" ca="1" si="257"/>
        <v>403</v>
      </c>
      <c r="AJ550" s="5">
        <f t="shared" ca="1" si="258"/>
        <v>410</v>
      </c>
      <c r="AK550" s="5">
        <f t="shared" ca="1" si="259"/>
        <v>390</v>
      </c>
    </row>
    <row r="551" spans="1:37" x14ac:dyDescent="0.3">
      <c r="A551" s="35">
        <f>IF(Замеры!B548=0, " ", Замеры!B548)</f>
        <v>545</v>
      </c>
      <c r="B551" s="45" t="str">
        <f>Замеры!G548</f>
        <v xml:space="preserve">Группа от QF </v>
      </c>
      <c r="C551" s="45" t="str">
        <f>IF(Замеры!L548=0, " ", Замеры!L548)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Замеры!N548</f>
        <v>0</v>
      </c>
      <c r="S551" s="2">
        <f>Замеры!O548</f>
        <v>0</v>
      </c>
      <c r="T551" s="2" t="s">
        <v>73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39</v>
      </c>
      <c r="Z551" s="2">
        <f t="shared" ca="1" si="249"/>
        <v>34</v>
      </c>
      <c r="AA551" s="2">
        <f t="shared" ca="1" si="249"/>
        <v>33</v>
      </c>
      <c r="AB551" s="5">
        <f t="shared" ca="1" si="250"/>
        <v>355</v>
      </c>
      <c r="AC551" s="5">
        <f t="shared" ca="1" si="251"/>
        <v>437</v>
      </c>
      <c r="AD551" s="5">
        <f t="shared" ca="1" si="252"/>
        <v>430</v>
      </c>
      <c r="AE551" s="5">
        <f t="shared" ca="1" si="253"/>
        <v>461</v>
      </c>
      <c r="AF551" s="5">
        <f t="shared" ca="1" si="254"/>
        <v>469</v>
      </c>
      <c r="AG551" s="5">
        <f t="shared" ca="1" si="255"/>
        <v>382</v>
      </c>
      <c r="AH551" s="5">
        <f t="shared" ca="1" si="256"/>
        <v>415</v>
      </c>
      <c r="AI551" s="5">
        <f t="shared" ca="1" si="257"/>
        <v>454</v>
      </c>
      <c r="AJ551" s="5">
        <f t="shared" ca="1" si="258"/>
        <v>368</v>
      </c>
      <c r="AK551" s="5">
        <f t="shared" ca="1" si="259"/>
        <v>376</v>
      </c>
    </row>
    <row r="552" spans="1:37" x14ac:dyDescent="0.3">
      <c r="A552" s="35">
        <f>IF(Замеры!B549=0, " ", Замеры!B549)</f>
        <v>546</v>
      </c>
      <c r="B552" s="45" t="str">
        <f>Замеры!G549</f>
        <v xml:space="preserve">Группа от QF </v>
      </c>
      <c r="C552" s="45" t="str">
        <f>IF(Замеры!L549=0, " ", Замеры!L549)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Замеры!N549</f>
        <v>0</v>
      </c>
      <c r="S552" s="2">
        <f>Замеры!O549</f>
        <v>0</v>
      </c>
      <c r="T552" s="2" t="s">
        <v>73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43</v>
      </c>
      <c r="Z552" s="2">
        <f t="shared" ca="1" si="249"/>
        <v>49</v>
      </c>
      <c r="AA552" s="2">
        <f t="shared" ca="1" si="249"/>
        <v>41</v>
      </c>
      <c r="AB552" s="5">
        <f t="shared" ca="1" si="250"/>
        <v>424</v>
      </c>
      <c r="AC552" s="5">
        <f t="shared" ca="1" si="251"/>
        <v>556</v>
      </c>
      <c r="AD552" s="5">
        <f t="shared" ca="1" si="252"/>
        <v>492</v>
      </c>
      <c r="AE552" s="5">
        <f t="shared" ca="1" si="253"/>
        <v>468</v>
      </c>
      <c r="AF552" s="5">
        <f t="shared" ca="1" si="254"/>
        <v>483</v>
      </c>
      <c r="AG552" s="5">
        <f t="shared" ca="1" si="255"/>
        <v>538</v>
      </c>
      <c r="AH552" s="5">
        <f t="shared" ca="1" si="256"/>
        <v>417</v>
      </c>
      <c r="AI552" s="5">
        <f t="shared" ca="1" si="257"/>
        <v>446</v>
      </c>
      <c r="AJ552" s="5">
        <f t="shared" ca="1" si="258"/>
        <v>535</v>
      </c>
      <c r="AK552" s="5">
        <f t="shared" ca="1" si="259"/>
        <v>473</v>
      </c>
    </row>
    <row r="553" spans="1:37" x14ac:dyDescent="0.3">
      <c r="A553" s="35">
        <f>IF(Замеры!B550=0, " ", Замеры!B550)</f>
        <v>547</v>
      </c>
      <c r="B553" s="45" t="str">
        <f>Замеры!G550</f>
        <v xml:space="preserve">Группа от QF </v>
      </c>
      <c r="C553" s="45" t="str">
        <f>IF(Замеры!L550=0, " ", Замеры!L550)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Замеры!N550</f>
        <v>0</v>
      </c>
      <c r="S553" s="2">
        <f>Замеры!O550</f>
        <v>0</v>
      </c>
      <c r="T553" s="2" t="s">
        <v>73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24</v>
      </c>
      <c r="Z553" s="2">
        <f t="shared" ca="1" si="249"/>
        <v>28</v>
      </c>
      <c r="AA553" s="2">
        <f t="shared" ca="1" si="249"/>
        <v>36</v>
      </c>
      <c r="AB553" s="5">
        <f t="shared" ca="1" si="250"/>
        <v>465</v>
      </c>
      <c r="AC553" s="5">
        <f t="shared" ca="1" si="251"/>
        <v>393</v>
      </c>
      <c r="AD553" s="5">
        <f t="shared" ca="1" si="252"/>
        <v>510</v>
      </c>
      <c r="AE553" s="5">
        <f t="shared" ca="1" si="253"/>
        <v>508</v>
      </c>
      <c r="AF553" s="5">
        <f t="shared" ca="1" si="254"/>
        <v>469</v>
      </c>
      <c r="AG553" s="5">
        <f t="shared" ca="1" si="255"/>
        <v>496</v>
      </c>
      <c r="AH553" s="5">
        <f t="shared" ca="1" si="256"/>
        <v>374</v>
      </c>
      <c r="AI553" s="5">
        <f t="shared" ca="1" si="257"/>
        <v>386</v>
      </c>
      <c r="AJ553" s="5">
        <f t="shared" ca="1" si="258"/>
        <v>510</v>
      </c>
      <c r="AK553" s="5">
        <f t="shared" ca="1" si="259"/>
        <v>400</v>
      </c>
    </row>
    <row r="554" spans="1:37" x14ac:dyDescent="0.3">
      <c r="A554" s="35">
        <f>IF(Замеры!B551=0, " ", Замеры!B551)</f>
        <v>548</v>
      </c>
      <c r="B554" s="45" t="str">
        <f>Замеры!G551</f>
        <v xml:space="preserve">Группа от QF </v>
      </c>
      <c r="C554" s="45" t="str">
        <f>IF(Замеры!L551=0, " ", Замеры!L551)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Замеры!N551</f>
        <v>0</v>
      </c>
      <c r="S554" s="2">
        <f>Замеры!O551</f>
        <v>0</v>
      </c>
      <c r="T554" s="2" t="s">
        <v>73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25</v>
      </c>
      <c r="Z554" s="2">
        <f t="shared" ca="1" si="249"/>
        <v>47</v>
      </c>
      <c r="AA554" s="2">
        <f t="shared" ca="1" si="249"/>
        <v>40</v>
      </c>
      <c r="AB554" s="5">
        <f t="shared" ca="1" si="250"/>
        <v>525</v>
      </c>
      <c r="AC554" s="5">
        <f t="shared" ca="1" si="251"/>
        <v>494</v>
      </c>
      <c r="AD554" s="5">
        <f t="shared" ca="1" si="252"/>
        <v>544</v>
      </c>
      <c r="AE554" s="5">
        <f t="shared" ca="1" si="253"/>
        <v>512</v>
      </c>
      <c r="AF554" s="5">
        <f t="shared" ca="1" si="254"/>
        <v>518</v>
      </c>
      <c r="AG554" s="5">
        <f t="shared" ca="1" si="255"/>
        <v>495</v>
      </c>
      <c r="AH554" s="5">
        <f t="shared" ca="1" si="256"/>
        <v>479</v>
      </c>
      <c r="AI554" s="5">
        <f t="shared" ca="1" si="257"/>
        <v>426</v>
      </c>
      <c r="AJ554" s="5">
        <f t="shared" ca="1" si="258"/>
        <v>441</v>
      </c>
      <c r="AK554" s="5">
        <f t="shared" ca="1" si="259"/>
        <v>537</v>
      </c>
    </row>
    <row r="555" spans="1:37" x14ac:dyDescent="0.3">
      <c r="A555" s="35">
        <f>IF(Замеры!B552=0, " ", Замеры!B552)</f>
        <v>549</v>
      </c>
      <c r="B555" s="45" t="str">
        <f>Замеры!G552</f>
        <v xml:space="preserve">Группа от QF </v>
      </c>
      <c r="C555" s="45" t="str">
        <f>IF(Замеры!L552=0, " ", Замеры!L552)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Замеры!N552</f>
        <v>0</v>
      </c>
      <c r="S555" s="2">
        <f>Замеры!O552</f>
        <v>0</v>
      </c>
      <c r="T555" s="2" t="s">
        <v>73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40</v>
      </c>
      <c r="Z555" s="2">
        <f t="shared" ca="1" si="249"/>
        <v>31</v>
      </c>
      <c r="AA555" s="2">
        <f t="shared" ca="1" si="249"/>
        <v>48</v>
      </c>
      <c r="AB555" s="5">
        <f t="shared" ca="1" si="250"/>
        <v>607</v>
      </c>
      <c r="AC555" s="5">
        <f t="shared" ca="1" si="251"/>
        <v>605</v>
      </c>
      <c r="AD555" s="5">
        <f t="shared" ca="1" si="252"/>
        <v>492</v>
      </c>
      <c r="AE555" s="5">
        <f t="shared" ca="1" si="253"/>
        <v>629</v>
      </c>
      <c r="AF555" s="5">
        <f t="shared" ca="1" si="254"/>
        <v>626</v>
      </c>
      <c r="AG555" s="5">
        <f t="shared" ca="1" si="255"/>
        <v>490</v>
      </c>
      <c r="AH555" s="5">
        <f t="shared" ca="1" si="256"/>
        <v>553</v>
      </c>
      <c r="AI555" s="5">
        <f t="shared" ca="1" si="257"/>
        <v>598</v>
      </c>
      <c r="AJ555" s="5">
        <f t="shared" ca="1" si="258"/>
        <v>517</v>
      </c>
      <c r="AK555" s="5">
        <f t="shared" ca="1" si="259"/>
        <v>504</v>
      </c>
    </row>
    <row r="556" spans="1:37" x14ac:dyDescent="0.3">
      <c r="A556" s="35">
        <f>IF(Замеры!B553=0, " ", Замеры!B553)</f>
        <v>550</v>
      </c>
      <c r="B556" s="45" t="str">
        <f>Замеры!G553</f>
        <v xml:space="preserve">Группа от QF </v>
      </c>
      <c r="C556" s="45" t="str">
        <f>IF(Замеры!L553=0, " ", Замеры!L553)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Замеры!N553</f>
        <v>0</v>
      </c>
      <c r="S556" s="2">
        <f>Замеры!O553</f>
        <v>0</v>
      </c>
      <c r="T556" s="2" t="s">
        <v>73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46</v>
      </c>
      <c r="Z556" s="2">
        <f t="shared" ca="1" si="249"/>
        <v>49</v>
      </c>
      <c r="AA556" s="2">
        <f t="shared" ca="1" si="249"/>
        <v>31</v>
      </c>
      <c r="AB556" s="5">
        <f t="shared" ca="1" si="250"/>
        <v>448</v>
      </c>
      <c r="AC556" s="5">
        <f t="shared" ca="1" si="251"/>
        <v>341</v>
      </c>
      <c r="AD556" s="5">
        <f t="shared" ca="1" si="252"/>
        <v>416</v>
      </c>
      <c r="AE556" s="5">
        <f t="shared" ca="1" si="253"/>
        <v>446</v>
      </c>
      <c r="AF556" s="5">
        <f t="shared" ca="1" si="254"/>
        <v>437</v>
      </c>
      <c r="AG556" s="5">
        <f t="shared" ca="1" si="255"/>
        <v>441</v>
      </c>
      <c r="AH556" s="5">
        <f t="shared" ca="1" si="256"/>
        <v>359</v>
      </c>
      <c r="AI556" s="5">
        <f t="shared" ca="1" si="257"/>
        <v>366</v>
      </c>
      <c r="AJ556" s="5">
        <f t="shared" ca="1" si="258"/>
        <v>399</v>
      </c>
      <c r="AK556" s="5">
        <f t="shared" ca="1" si="259"/>
        <v>454</v>
      </c>
    </row>
    <row r="557" spans="1:37" x14ac:dyDescent="0.3">
      <c r="A557" s="35">
        <f>IF(Замеры!B554=0, " ", Замеры!B554)</f>
        <v>551</v>
      </c>
      <c r="B557" s="45" t="str">
        <f>Замеры!G554</f>
        <v xml:space="preserve">Группа от QF </v>
      </c>
      <c r="C557" s="45" t="str">
        <f>IF(Замеры!L554=0, " ", Замеры!L554)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Замеры!N554</f>
        <v>0</v>
      </c>
      <c r="S557" s="2">
        <f>Замеры!O554</f>
        <v>0</v>
      </c>
      <c r="T557" s="2" t="s">
        <v>73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23</v>
      </c>
      <c r="Z557" s="2">
        <f t="shared" ca="1" si="249"/>
        <v>33</v>
      </c>
      <c r="AA557" s="2">
        <f t="shared" ca="1" si="249"/>
        <v>48</v>
      </c>
      <c r="AB557" s="5">
        <f t="shared" ca="1" si="250"/>
        <v>548</v>
      </c>
      <c r="AC557" s="5">
        <f t="shared" ca="1" si="251"/>
        <v>625</v>
      </c>
      <c r="AD557" s="5">
        <f t="shared" ca="1" si="252"/>
        <v>588</v>
      </c>
      <c r="AE557" s="5">
        <f t="shared" ca="1" si="253"/>
        <v>544</v>
      </c>
      <c r="AF557" s="5">
        <f t="shared" ca="1" si="254"/>
        <v>614</v>
      </c>
      <c r="AG557" s="5">
        <f t="shared" ca="1" si="255"/>
        <v>611</v>
      </c>
      <c r="AH557" s="5">
        <f t="shared" ca="1" si="256"/>
        <v>592</v>
      </c>
      <c r="AI557" s="5">
        <f t="shared" ca="1" si="257"/>
        <v>625</v>
      </c>
      <c r="AJ557" s="5">
        <f t="shared" ca="1" si="258"/>
        <v>562</v>
      </c>
      <c r="AK557" s="5">
        <f t="shared" ca="1" si="259"/>
        <v>488</v>
      </c>
    </row>
    <row r="558" spans="1:37" x14ac:dyDescent="0.3">
      <c r="A558" s="35">
        <f>IF(Замеры!B555=0, " ", Замеры!B555)</f>
        <v>552</v>
      </c>
      <c r="B558" s="45" t="str">
        <f>Замеры!G555</f>
        <v xml:space="preserve">Группа от QF </v>
      </c>
      <c r="C558" s="45" t="str">
        <f>IF(Замеры!L555=0, " ", Замеры!L555)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Замеры!N555</f>
        <v>0</v>
      </c>
      <c r="S558" s="2">
        <f>Замеры!O555</f>
        <v>0</v>
      </c>
      <c r="T558" s="2" t="s">
        <v>73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35</v>
      </c>
      <c r="Z558" s="2">
        <f t="shared" ca="1" si="249"/>
        <v>40</v>
      </c>
      <c r="AA558" s="2">
        <f t="shared" ca="1" si="249"/>
        <v>35</v>
      </c>
      <c r="AB558" s="5">
        <f t="shared" ca="1" si="250"/>
        <v>413</v>
      </c>
      <c r="AC558" s="5">
        <f t="shared" ca="1" si="251"/>
        <v>483</v>
      </c>
      <c r="AD558" s="5">
        <f t="shared" ca="1" si="252"/>
        <v>382</v>
      </c>
      <c r="AE558" s="5">
        <f t="shared" ca="1" si="253"/>
        <v>498</v>
      </c>
      <c r="AF558" s="5">
        <f t="shared" ca="1" si="254"/>
        <v>440</v>
      </c>
      <c r="AG558" s="5">
        <f t="shared" ca="1" si="255"/>
        <v>464</v>
      </c>
      <c r="AH558" s="5">
        <f t="shared" ca="1" si="256"/>
        <v>368</v>
      </c>
      <c r="AI558" s="5">
        <f t="shared" ca="1" si="257"/>
        <v>404</v>
      </c>
      <c r="AJ558" s="5">
        <f t="shared" ca="1" si="258"/>
        <v>494</v>
      </c>
      <c r="AK558" s="5">
        <f t="shared" ca="1" si="259"/>
        <v>497</v>
      </c>
    </row>
    <row r="559" spans="1:37" x14ac:dyDescent="0.3">
      <c r="A559" s="35">
        <f>IF(Замеры!B556=0, " ", Замеры!B556)</f>
        <v>553</v>
      </c>
      <c r="B559" s="45" t="str">
        <f>Замеры!G556</f>
        <v xml:space="preserve">Группа от QF </v>
      </c>
      <c r="C559" s="45" t="str">
        <f>IF(Замеры!L556=0, " ", Замеры!L556)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Замеры!N556</f>
        <v>0</v>
      </c>
      <c r="S559" s="2">
        <f>Замеры!O556</f>
        <v>0</v>
      </c>
      <c r="T559" s="2" t="s">
        <v>73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41</v>
      </c>
      <c r="Z559" s="2">
        <f t="shared" ca="1" si="249"/>
        <v>44</v>
      </c>
      <c r="AA559" s="2">
        <f t="shared" ca="1" si="249"/>
        <v>39</v>
      </c>
      <c r="AB559" s="5">
        <f t="shared" ca="1" si="250"/>
        <v>429</v>
      </c>
      <c r="AC559" s="5">
        <f t="shared" ca="1" si="251"/>
        <v>519</v>
      </c>
      <c r="AD559" s="5">
        <f t="shared" ca="1" si="252"/>
        <v>480</v>
      </c>
      <c r="AE559" s="5">
        <f t="shared" ca="1" si="253"/>
        <v>444</v>
      </c>
      <c r="AF559" s="5">
        <f t="shared" ca="1" si="254"/>
        <v>396</v>
      </c>
      <c r="AG559" s="5">
        <f t="shared" ca="1" si="255"/>
        <v>504</v>
      </c>
      <c r="AH559" s="5">
        <f t="shared" ca="1" si="256"/>
        <v>537</v>
      </c>
      <c r="AI559" s="5">
        <f t="shared" ca="1" si="257"/>
        <v>505</v>
      </c>
      <c r="AJ559" s="5">
        <f t="shared" ca="1" si="258"/>
        <v>451</v>
      </c>
      <c r="AK559" s="5">
        <f t="shared" ca="1" si="259"/>
        <v>478</v>
      </c>
    </row>
    <row r="560" spans="1:37" x14ac:dyDescent="0.3">
      <c r="A560" s="35">
        <f>IF(Замеры!B557=0, " ", Замеры!B557)</f>
        <v>554</v>
      </c>
      <c r="B560" s="45" t="str">
        <f>Замеры!G557</f>
        <v xml:space="preserve">Группа от QF </v>
      </c>
      <c r="C560" s="45" t="str">
        <f>IF(Замеры!L557=0, " ", Замеры!L557)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Замеры!N557</f>
        <v>0</v>
      </c>
      <c r="S560" s="2">
        <f>Замеры!O557</f>
        <v>0</v>
      </c>
      <c r="T560" s="2" t="s">
        <v>73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37</v>
      </c>
      <c r="Z560" s="2">
        <f t="shared" ca="1" si="249"/>
        <v>45</v>
      </c>
      <c r="AA560" s="2">
        <f t="shared" ca="1" si="249"/>
        <v>32</v>
      </c>
      <c r="AB560" s="5">
        <f t="shared" ca="1" si="250"/>
        <v>467</v>
      </c>
      <c r="AC560" s="5">
        <f t="shared" ca="1" si="251"/>
        <v>415</v>
      </c>
      <c r="AD560" s="5">
        <f t="shared" ca="1" si="252"/>
        <v>452</v>
      </c>
      <c r="AE560" s="5">
        <f t="shared" ca="1" si="253"/>
        <v>348</v>
      </c>
      <c r="AF560" s="5">
        <f t="shared" ca="1" si="254"/>
        <v>402</v>
      </c>
      <c r="AG560" s="5">
        <f t="shared" ca="1" si="255"/>
        <v>340</v>
      </c>
      <c r="AH560" s="5">
        <f t="shared" ca="1" si="256"/>
        <v>373</v>
      </c>
      <c r="AI560" s="5">
        <f t="shared" ca="1" si="257"/>
        <v>401</v>
      </c>
      <c r="AJ560" s="5">
        <f t="shared" ca="1" si="258"/>
        <v>390</v>
      </c>
      <c r="AK560" s="5">
        <f t="shared" ca="1" si="259"/>
        <v>414</v>
      </c>
    </row>
    <row r="561" spans="1:37" x14ac:dyDescent="0.3">
      <c r="A561" s="35">
        <f>IF(Замеры!B558=0, " ", Замеры!B558)</f>
        <v>555</v>
      </c>
      <c r="B561" s="45" t="str">
        <f>Замеры!G558</f>
        <v xml:space="preserve">Группа от QF </v>
      </c>
      <c r="C561" s="45" t="str">
        <f>IF(Замеры!L558=0, " ", Замеры!L558)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Замеры!N558</f>
        <v>0</v>
      </c>
      <c r="S561" s="2">
        <f>Замеры!O558</f>
        <v>0</v>
      </c>
      <c r="T561" s="2" t="s">
        <v>73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24</v>
      </c>
      <c r="Z561" s="2">
        <f t="shared" ca="1" si="249"/>
        <v>33</v>
      </c>
      <c r="AA561" s="2">
        <f t="shared" ca="1" si="249"/>
        <v>35</v>
      </c>
      <c r="AB561" s="5">
        <f t="shared" ca="1" si="250"/>
        <v>382</v>
      </c>
      <c r="AC561" s="5">
        <f t="shared" ca="1" si="251"/>
        <v>418</v>
      </c>
      <c r="AD561" s="5">
        <f t="shared" ca="1" si="252"/>
        <v>422</v>
      </c>
      <c r="AE561" s="5">
        <f t="shared" ca="1" si="253"/>
        <v>410</v>
      </c>
      <c r="AF561" s="5">
        <f t="shared" ca="1" si="254"/>
        <v>495</v>
      </c>
      <c r="AG561" s="5">
        <f t="shared" ca="1" si="255"/>
        <v>365</v>
      </c>
      <c r="AH561" s="5">
        <f t="shared" ca="1" si="256"/>
        <v>372</v>
      </c>
      <c r="AI561" s="5">
        <f t="shared" ca="1" si="257"/>
        <v>435</v>
      </c>
      <c r="AJ561" s="5">
        <f t="shared" ca="1" si="258"/>
        <v>414</v>
      </c>
      <c r="AK561" s="5">
        <f t="shared" ca="1" si="259"/>
        <v>476</v>
      </c>
    </row>
    <row r="562" spans="1:37" x14ac:dyDescent="0.3">
      <c r="A562" s="35">
        <f>IF(Замеры!B559=0, " ", Замеры!B559)</f>
        <v>556</v>
      </c>
      <c r="B562" s="45" t="str">
        <f>Замеры!G559</f>
        <v xml:space="preserve">Группа от QF </v>
      </c>
      <c r="C562" s="45" t="str">
        <f>IF(Замеры!L559=0, " ", Замеры!L559)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Замеры!N559</f>
        <v>0</v>
      </c>
      <c r="S562" s="2">
        <f>Замеры!O559</f>
        <v>0</v>
      </c>
      <c r="T562" s="2" t="s">
        <v>73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43</v>
      </c>
      <c r="Z562" s="2">
        <f t="shared" ca="1" si="249"/>
        <v>22</v>
      </c>
      <c r="AA562" s="2">
        <f t="shared" ca="1" si="249"/>
        <v>32</v>
      </c>
      <c r="AB562" s="5">
        <f t="shared" ca="1" si="250"/>
        <v>436</v>
      </c>
      <c r="AC562" s="5">
        <f t="shared" ca="1" si="251"/>
        <v>441</v>
      </c>
      <c r="AD562" s="5">
        <f t="shared" ca="1" si="252"/>
        <v>439</v>
      </c>
      <c r="AE562" s="5">
        <f t="shared" ca="1" si="253"/>
        <v>397</v>
      </c>
      <c r="AF562" s="5">
        <f t="shared" ca="1" si="254"/>
        <v>349</v>
      </c>
      <c r="AG562" s="5">
        <f t="shared" ca="1" si="255"/>
        <v>463</v>
      </c>
      <c r="AH562" s="5">
        <f t="shared" ca="1" si="256"/>
        <v>423</v>
      </c>
      <c r="AI562" s="5">
        <f t="shared" ca="1" si="257"/>
        <v>411</v>
      </c>
      <c r="AJ562" s="5">
        <f t="shared" ca="1" si="258"/>
        <v>405</v>
      </c>
      <c r="AK562" s="5">
        <f t="shared" ca="1" si="259"/>
        <v>404</v>
      </c>
    </row>
    <row r="563" spans="1:37" x14ac:dyDescent="0.3">
      <c r="A563" s="35">
        <f>IF(Замеры!B560=0, " ", Замеры!B560)</f>
        <v>557</v>
      </c>
      <c r="B563" s="45" t="str">
        <f>Замеры!G560</f>
        <v xml:space="preserve">Группа от QF </v>
      </c>
      <c r="C563" s="45" t="str">
        <f>IF(Замеры!L560=0, " ", Замеры!L560)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Замеры!N560</f>
        <v>0</v>
      </c>
      <c r="S563" s="2">
        <f>Замеры!O560</f>
        <v>0</v>
      </c>
      <c r="T563" s="2" t="s">
        <v>73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38</v>
      </c>
      <c r="Z563" s="2">
        <f t="shared" ca="1" si="249"/>
        <v>30</v>
      </c>
      <c r="AA563" s="2">
        <f t="shared" ca="1" si="249"/>
        <v>44</v>
      </c>
      <c r="AB563" s="5">
        <f t="shared" ca="1" si="250"/>
        <v>477</v>
      </c>
      <c r="AC563" s="5">
        <f t="shared" ca="1" si="251"/>
        <v>458</v>
      </c>
      <c r="AD563" s="5">
        <f t="shared" ca="1" si="252"/>
        <v>552</v>
      </c>
      <c r="AE563" s="5">
        <f t="shared" ca="1" si="253"/>
        <v>505</v>
      </c>
      <c r="AF563" s="5">
        <f t="shared" ca="1" si="254"/>
        <v>504</v>
      </c>
      <c r="AG563" s="5">
        <f t="shared" ca="1" si="255"/>
        <v>508</v>
      </c>
      <c r="AH563" s="5">
        <f t="shared" ca="1" si="256"/>
        <v>486</v>
      </c>
      <c r="AI563" s="5">
        <f t="shared" ca="1" si="257"/>
        <v>533</v>
      </c>
      <c r="AJ563" s="5">
        <f t="shared" ca="1" si="258"/>
        <v>583</v>
      </c>
      <c r="AK563" s="5">
        <f t="shared" ca="1" si="259"/>
        <v>494</v>
      </c>
    </row>
    <row r="564" spans="1:37" x14ac:dyDescent="0.3">
      <c r="A564" s="35">
        <f>IF(Замеры!B561=0, " ", Замеры!B561)</f>
        <v>558</v>
      </c>
      <c r="B564" s="45" t="str">
        <f>Замеры!G561</f>
        <v xml:space="preserve">Группа от QF </v>
      </c>
      <c r="C564" s="45" t="str">
        <f>IF(Замеры!L561=0, " ", Замеры!L561)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Замеры!N561</f>
        <v>0</v>
      </c>
      <c r="S564" s="2">
        <f>Замеры!O561</f>
        <v>0</v>
      </c>
      <c r="T564" s="2" t="s">
        <v>73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40</v>
      </c>
      <c r="Z564" s="2">
        <f t="shared" ca="1" si="249"/>
        <v>43</v>
      </c>
      <c r="AA564" s="2">
        <f t="shared" ca="1" si="249"/>
        <v>49</v>
      </c>
      <c r="AB564" s="5">
        <f t="shared" ca="1" si="250"/>
        <v>501</v>
      </c>
      <c r="AC564" s="5">
        <f t="shared" ca="1" si="251"/>
        <v>561</v>
      </c>
      <c r="AD564" s="5">
        <f t="shared" ca="1" si="252"/>
        <v>561</v>
      </c>
      <c r="AE564" s="5">
        <f t="shared" ca="1" si="253"/>
        <v>534</v>
      </c>
      <c r="AF564" s="5">
        <f t="shared" ca="1" si="254"/>
        <v>510</v>
      </c>
      <c r="AG564" s="5">
        <f t="shared" ca="1" si="255"/>
        <v>526</v>
      </c>
      <c r="AH564" s="5">
        <f t="shared" ca="1" si="256"/>
        <v>552</v>
      </c>
      <c r="AI564" s="5">
        <f t="shared" ca="1" si="257"/>
        <v>549</v>
      </c>
      <c r="AJ564" s="5">
        <f t="shared" ca="1" si="258"/>
        <v>580</v>
      </c>
      <c r="AK564" s="5">
        <f t="shared" ca="1" si="259"/>
        <v>499</v>
      </c>
    </row>
    <row r="565" spans="1:37" x14ac:dyDescent="0.3">
      <c r="A565" s="35">
        <f>IF(Замеры!B562=0, " ", Замеры!B562)</f>
        <v>559</v>
      </c>
      <c r="B565" s="45" t="str">
        <f>Замеры!G562</f>
        <v xml:space="preserve">Группа от QF </v>
      </c>
      <c r="C565" s="45" t="str">
        <f>IF(Замеры!L562=0, " ", Замеры!L562)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Замеры!N562</f>
        <v>0</v>
      </c>
      <c r="S565" s="2">
        <f>Замеры!O562</f>
        <v>0</v>
      </c>
      <c r="T565" s="2" t="s">
        <v>73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36</v>
      </c>
      <c r="Z565" s="2">
        <f t="shared" ca="1" si="249"/>
        <v>30</v>
      </c>
      <c r="AA565" s="2">
        <f t="shared" ca="1" si="249"/>
        <v>40</v>
      </c>
      <c r="AB565" s="5">
        <f t="shared" ca="1" si="250"/>
        <v>417</v>
      </c>
      <c r="AC565" s="5">
        <f t="shared" ca="1" si="251"/>
        <v>506</v>
      </c>
      <c r="AD565" s="5">
        <f t="shared" ca="1" si="252"/>
        <v>471</v>
      </c>
      <c r="AE565" s="5">
        <f t="shared" ca="1" si="253"/>
        <v>454</v>
      </c>
      <c r="AF565" s="5">
        <f t="shared" ca="1" si="254"/>
        <v>508</v>
      </c>
      <c r="AG565" s="5">
        <f t="shared" ca="1" si="255"/>
        <v>470</v>
      </c>
      <c r="AH565" s="5">
        <f t="shared" ca="1" si="256"/>
        <v>407</v>
      </c>
      <c r="AI565" s="5">
        <f t="shared" ca="1" si="257"/>
        <v>511</v>
      </c>
      <c r="AJ565" s="5">
        <f t="shared" ca="1" si="258"/>
        <v>483</v>
      </c>
      <c r="AK565" s="5">
        <f t="shared" ca="1" si="259"/>
        <v>467</v>
      </c>
    </row>
    <row r="566" spans="1:37" x14ac:dyDescent="0.3">
      <c r="A566" s="35">
        <f>IF(Замеры!B563=0, " ", Замеры!B563)</f>
        <v>560</v>
      </c>
      <c r="B566" s="45" t="str">
        <f>Замеры!G563</f>
        <v xml:space="preserve">Группа от QF </v>
      </c>
      <c r="C566" s="45" t="str">
        <f>IF(Замеры!L563=0, " ", Замеры!L563)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Замеры!N563</f>
        <v>0</v>
      </c>
      <c r="S566" s="2">
        <f>Замеры!O563</f>
        <v>0</v>
      </c>
      <c r="T566" s="2" t="s">
        <v>73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48</v>
      </c>
      <c r="Z566" s="2">
        <f t="shared" ca="1" si="249"/>
        <v>27</v>
      </c>
      <c r="AA566" s="2">
        <f t="shared" ca="1" si="249"/>
        <v>39</v>
      </c>
      <c r="AB566" s="5">
        <f t="shared" ca="1" si="250"/>
        <v>540</v>
      </c>
      <c r="AC566" s="5">
        <f t="shared" ca="1" si="251"/>
        <v>501</v>
      </c>
      <c r="AD566" s="5">
        <f t="shared" ca="1" si="252"/>
        <v>524</v>
      </c>
      <c r="AE566" s="5">
        <f t="shared" ca="1" si="253"/>
        <v>451</v>
      </c>
      <c r="AF566" s="5">
        <f t="shared" ca="1" si="254"/>
        <v>459</v>
      </c>
      <c r="AG566" s="5">
        <f t="shared" ca="1" si="255"/>
        <v>398</v>
      </c>
      <c r="AH566" s="5">
        <f t="shared" ca="1" si="256"/>
        <v>478</v>
      </c>
      <c r="AI566" s="5">
        <f t="shared" ca="1" si="257"/>
        <v>522</v>
      </c>
      <c r="AJ566" s="5">
        <f t="shared" ca="1" si="258"/>
        <v>524</v>
      </c>
      <c r="AK566" s="5">
        <f t="shared" ca="1" si="259"/>
        <v>395</v>
      </c>
    </row>
    <row r="567" spans="1:37" x14ac:dyDescent="0.3">
      <c r="A567" s="35">
        <f>IF(Замеры!B564=0, " ", Замеры!B564)</f>
        <v>561</v>
      </c>
      <c r="B567" s="45" t="str">
        <f>Замеры!G564</f>
        <v xml:space="preserve">Группа от QF </v>
      </c>
      <c r="C567" s="45" t="str">
        <f>IF(Замеры!L564=0, " ", Замеры!L564)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Замеры!N564</f>
        <v>0</v>
      </c>
      <c r="S567" s="2">
        <f>Замеры!O564</f>
        <v>0</v>
      </c>
      <c r="T567" s="2" t="s">
        <v>73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24</v>
      </c>
      <c r="Z567" s="2">
        <f t="shared" ca="1" si="249"/>
        <v>21</v>
      </c>
      <c r="AA567" s="2">
        <f t="shared" ca="1" si="249"/>
        <v>25</v>
      </c>
      <c r="AB567" s="5">
        <f t="shared" ca="1" si="250"/>
        <v>272</v>
      </c>
      <c r="AC567" s="5">
        <f t="shared" ca="1" si="251"/>
        <v>362</v>
      </c>
      <c r="AD567" s="5">
        <f t="shared" ca="1" si="252"/>
        <v>316</v>
      </c>
      <c r="AE567" s="5">
        <f t="shared" ca="1" si="253"/>
        <v>394</v>
      </c>
      <c r="AF567" s="5">
        <f t="shared" ca="1" si="254"/>
        <v>400</v>
      </c>
      <c r="AG567" s="5">
        <f t="shared" ca="1" si="255"/>
        <v>336</v>
      </c>
      <c r="AH567" s="5">
        <f t="shared" ca="1" si="256"/>
        <v>363</v>
      </c>
      <c r="AI567" s="5">
        <f t="shared" ca="1" si="257"/>
        <v>287</v>
      </c>
      <c r="AJ567" s="5">
        <f t="shared" ca="1" si="258"/>
        <v>344</v>
      </c>
      <c r="AK567" s="5">
        <f t="shared" ca="1" si="259"/>
        <v>378</v>
      </c>
    </row>
    <row r="568" spans="1:37" x14ac:dyDescent="0.3">
      <c r="A568" s="35">
        <f>IF(Замеры!B565=0, " ", Замеры!B565)</f>
        <v>562</v>
      </c>
      <c r="B568" s="45" t="str">
        <f>Замеры!G565</f>
        <v xml:space="preserve">Группа от QF </v>
      </c>
      <c r="C568" s="45" t="str">
        <f>IF(Замеры!L565=0, " ", Замеры!L565)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Замеры!N565</f>
        <v>0</v>
      </c>
      <c r="S568" s="2">
        <f>Замеры!O565</f>
        <v>0</v>
      </c>
      <c r="T568" s="2" t="s">
        <v>73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31</v>
      </c>
      <c r="Z568" s="2">
        <f t="shared" ca="1" si="249"/>
        <v>30</v>
      </c>
      <c r="AA568" s="2">
        <f t="shared" ca="1" si="249"/>
        <v>37</v>
      </c>
      <c r="AB568" s="5">
        <f t="shared" ca="1" si="250"/>
        <v>495</v>
      </c>
      <c r="AC568" s="5">
        <f t="shared" ca="1" si="251"/>
        <v>375</v>
      </c>
      <c r="AD568" s="5">
        <f t="shared" ca="1" si="252"/>
        <v>502</v>
      </c>
      <c r="AE568" s="5">
        <f t="shared" ca="1" si="253"/>
        <v>378</v>
      </c>
      <c r="AF568" s="5">
        <f t="shared" ca="1" si="254"/>
        <v>379</v>
      </c>
      <c r="AG568" s="5">
        <f t="shared" ca="1" si="255"/>
        <v>395</v>
      </c>
      <c r="AH568" s="5">
        <f t="shared" ca="1" si="256"/>
        <v>479</v>
      </c>
      <c r="AI568" s="5">
        <f t="shared" ca="1" si="257"/>
        <v>520</v>
      </c>
      <c r="AJ568" s="5">
        <f t="shared" ca="1" si="258"/>
        <v>391</v>
      </c>
      <c r="AK568" s="5">
        <f t="shared" ca="1" si="259"/>
        <v>471</v>
      </c>
    </row>
    <row r="569" spans="1:37" x14ac:dyDescent="0.3">
      <c r="A569" s="35">
        <f>IF(Замеры!B566=0, " ", Замеры!B566)</f>
        <v>563</v>
      </c>
      <c r="B569" s="45" t="str">
        <f>Замеры!G566</f>
        <v xml:space="preserve">Группа от QF </v>
      </c>
      <c r="C569" s="45" t="str">
        <f>IF(Замеры!L566=0, " ", Замеры!L566)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Замеры!N566</f>
        <v>0</v>
      </c>
      <c r="S569" s="2">
        <f>Замеры!O566</f>
        <v>0</v>
      </c>
      <c r="T569" s="2" t="s">
        <v>73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26</v>
      </c>
      <c r="Z569" s="2">
        <f t="shared" ca="1" si="249"/>
        <v>37</v>
      </c>
      <c r="AA569" s="2">
        <f t="shared" ca="1" si="249"/>
        <v>44</v>
      </c>
      <c r="AB569" s="5">
        <f t="shared" ca="1" si="250"/>
        <v>525</v>
      </c>
      <c r="AC569" s="5">
        <f t="shared" ca="1" si="251"/>
        <v>559</v>
      </c>
      <c r="AD569" s="5">
        <f t="shared" ca="1" si="252"/>
        <v>555</v>
      </c>
      <c r="AE569" s="5">
        <f t="shared" ca="1" si="253"/>
        <v>461</v>
      </c>
      <c r="AF569" s="5">
        <f t="shared" ca="1" si="254"/>
        <v>519</v>
      </c>
      <c r="AG569" s="5">
        <f t="shared" ca="1" si="255"/>
        <v>493</v>
      </c>
      <c r="AH569" s="5">
        <f t="shared" ca="1" si="256"/>
        <v>528</v>
      </c>
      <c r="AI569" s="5">
        <f t="shared" ca="1" si="257"/>
        <v>574</v>
      </c>
      <c r="AJ569" s="5">
        <f t="shared" ca="1" si="258"/>
        <v>588</v>
      </c>
      <c r="AK569" s="5">
        <f t="shared" ca="1" si="259"/>
        <v>536</v>
      </c>
    </row>
    <row r="570" spans="1:37" x14ac:dyDescent="0.3">
      <c r="A570" s="35">
        <f>IF(Замеры!B567=0, " ", Замеры!B567)</f>
        <v>564</v>
      </c>
      <c r="B570" s="45" t="str">
        <f>Замеры!G567</f>
        <v xml:space="preserve">Группа от QF </v>
      </c>
      <c r="C570" s="45" t="str">
        <f>IF(Замеры!L567=0, " ", Замеры!L567)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Замеры!N567</f>
        <v>0</v>
      </c>
      <c r="S570" s="2">
        <f>Замеры!O567</f>
        <v>0</v>
      </c>
      <c r="T570" s="2" t="s">
        <v>73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29</v>
      </c>
      <c r="Z570" s="2">
        <f t="shared" ca="1" si="249"/>
        <v>43</v>
      </c>
      <c r="AA570" s="2">
        <f t="shared" ca="1" si="249"/>
        <v>21</v>
      </c>
      <c r="AB570" s="5">
        <f t="shared" ca="1" si="250"/>
        <v>270</v>
      </c>
      <c r="AC570" s="5">
        <f t="shared" ca="1" si="251"/>
        <v>307</v>
      </c>
      <c r="AD570" s="5">
        <f t="shared" ca="1" si="252"/>
        <v>287</v>
      </c>
      <c r="AE570" s="5">
        <f t="shared" ca="1" si="253"/>
        <v>300</v>
      </c>
      <c r="AF570" s="5">
        <f t="shared" ca="1" si="254"/>
        <v>307</v>
      </c>
      <c r="AG570" s="5">
        <f t="shared" ca="1" si="255"/>
        <v>335</v>
      </c>
      <c r="AH570" s="5">
        <f t="shared" ca="1" si="256"/>
        <v>216</v>
      </c>
      <c r="AI570" s="5">
        <f t="shared" ca="1" si="257"/>
        <v>256</v>
      </c>
      <c r="AJ570" s="5">
        <f t="shared" ca="1" si="258"/>
        <v>344</v>
      </c>
      <c r="AK570" s="5">
        <f t="shared" ca="1" si="259"/>
        <v>334</v>
      </c>
    </row>
    <row r="571" spans="1:37" x14ac:dyDescent="0.3">
      <c r="A571" s="35">
        <f>IF(Замеры!B568=0, " ", Замеры!B568)</f>
        <v>565</v>
      </c>
      <c r="B571" s="45" t="str">
        <f>Замеры!G568</f>
        <v xml:space="preserve">Группа от QF </v>
      </c>
      <c r="C571" s="45" t="str">
        <f>IF(Замеры!L568=0, " ", Замеры!L568)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Замеры!N568</f>
        <v>0</v>
      </c>
      <c r="S571" s="2">
        <f>Замеры!O568</f>
        <v>0</v>
      </c>
      <c r="T571" s="2" t="s">
        <v>73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50</v>
      </c>
      <c r="Z571" s="2">
        <f t="shared" ca="1" si="249"/>
        <v>22</v>
      </c>
      <c r="AA571" s="2">
        <f t="shared" ca="1" si="249"/>
        <v>28</v>
      </c>
      <c r="AB571" s="5">
        <f t="shared" ca="1" si="250"/>
        <v>393</v>
      </c>
      <c r="AC571" s="5">
        <f t="shared" ca="1" si="251"/>
        <v>424</v>
      </c>
      <c r="AD571" s="5">
        <f t="shared" ca="1" si="252"/>
        <v>316</v>
      </c>
      <c r="AE571" s="5">
        <f t="shared" ca="1" si="253"/>
        <v>389</v>
      </c>
      <c r="AF571" s="5">
        <f t="shared" ca="1" si="254"/>
        <v>308</v>
      </c>
      <c r="AG571" s="5">
        <f t="shared" ca="1" si="255"/>
        <v>305</v>
      </c>
      <c r="AH571" s="5">
        <f t="shared" ca="1" si="256"/>
        <v>403</v>
      </c>
      <c r="AI571" s="5">
        <f t="shared" ca="1" si="257"/>
        <v>414</v>
      </c>
      <c r="AJ571" s="5">
        <f t="shared" ca="1" si="258"/>
        <v>416</v>
      </c>
      <c r="AK571" s="5">
        <f t="shared" ca="1" si="259"/>
        <v>318</v>
      </c>
    </row>
    <row r="572" spans="1:37" x14ac:dyDescent="0.3">
      <c r="A572" s="35">
        <f>IF(Замеры!B569=0, " ", Замеры!B569)</f>
        <v>566</v>
      </c>
      <c r="B572" s="45" t="str">
        <f>Замеры!G569</f>
        <v xml:space="preserve">Группа от QF </v>
      </c>
      <c r="C572" s="45" t="str">
        <f>IF(Замеры!L569=0, " ", Замеры!L569)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Замеры!N569</f>
        <v>0</v>
      </c>
      <c r="S572" s="2">
        <f>Замеры!O569</f>
        <v>0</v>
      </c>
      <c r="T572" s="2" t="s">
        <v>73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31</v>
      </c>
      <c r="Z572" s="2">
        <f t="shared" ca="1" si="249"/>
        <v>21</v>
      </c>
      <c r="AA572" s="2">
        <f t="shared" ca="1" si="249"/>
        <v>44</v>
      </c>
      <c r="AB572" s="5">
        <f t="shared" ca="1" si="250"/>
        <v>520</v>
      </c>
      <c r="AC572" s="5">
        <f t="shared" ca="1" si="251"/>
        <v>497</v>
      </c>
      <c r="AD572" s="5">
        <f t="shared" ca="1" si="252"/>
        <v>525</v>
      </c>
      <c r="AE572" s="5">
        <f t="shared" ca="1" si="253"/>
        <v>543</v>
      </c>
      <c r="AF572" s="5">
        <f t="shared" ca="1" si="254"/>
        <v>589</v>
      </c>
      <c r="AG572" s="5">
        <f t="shared" ca="1" si="255"/>
        <v>542</v>
      </c>
      <c r="AH572" s="5">
        <f t="shared" ca="1" si="256"/>
        <v>491</v>
      </c>
      <c r="AI572" s="5">
        <f t="shared" ca="1" si="257"/>
        <v>583</v>
      </c>
      <c r="AJ572" s="5">
        <f t="shared" ca="1" si="258"/>
        <v>563</v>
      </c>
      <c r="AK572" s="5">
        <f t="shared" ca="1" si="259"/>
        <v>552</v>
      </c>
    </row>
    <row r="573" spans="1:37" x14ac:dyDescent="0.3">
      <c r="A573" s="35">
        <f>IF(Замеры!B570=0, " ", Замеры!B570)</f>
        <v>567</v>
      </c>
      <c r="B573" s="45" t="str">
        <f>Замеры!G570</f>
        <v xml:space="preserve">Группа от QF </v>
      </c>
      <c r="C573" s="45" t="str">
        <f>IF(Замеры!L570=0, " ", Замеры!L570)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Замеры!N570</f>
        <v>0</v>
      </c>
      <c r="S573" s="2">
        <f>Замеры!O570</f>
        <v>0</v>
      </c>
      <c r="T573" s="2" t="s">
        <v>73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44</v>
      </c>
      <c r="Z573" s="2">
        <f t="shared" ca="1" si="249"/>
        <v>27</v>
      </c>
      <c r="AA573" s="2">
        <f t="shared" ca="1" si="249"/>
        <v>26</v>
      </c>
      <c r="AB573" s="5">
        <f t="shared" ca="1" si="250"/>
        <v>384</v>
      </c>
      <c r="AC573" s="5">
        <f t="shared" ca="1" si="251"/>
        <v>376</v>
      </c>
      <c r="AD573" s="5">
        <f t="shared" ca="1" si="252"/>
        <v>327</v>
      </c>
      <c r="AE573" s="5">
        <f t="shared" ca="1" si="253"/>
        <v>318</v>
      </c>
      <c r="AF573" s="5">
        <f t="shared" ca="1" si="254"/>
        <v>288</v>
      </c>
      <c r="AG573" s="5">
        <f t="shared" ca="1" si="255"/>
        <v>318</v>
      </c>
      <c r="AH573" s="5">
        <f t="shared" ca="1" si="256"/>
        <v>370</v>
      </c>
      <c r="AI573" s="5">
        <f t="shared" ca="1" si="257"/>
        <v>388</v>
      </c>
      <c r="AJ573" s="5">
        <f t="shared" ca="1" si="258"/>
        <v>393</v>
      </c>
      <c r="AK573" s="5">
        <f t="shared" ca="1" si="259"/>
        <v>409</v>
      </c>
    </row>
    <row r="574" spans="1:37" x14ac:dyDescent="0.3">
      <c r="A574" s="35">
        <f>IF(Замеры!B571=0, " ", Замеры!B571)</f>
        <v>568</v>
      </c>
      <c r="B574" s="45" t="str">
        <f>Замеры!G571</f>
        <v xml:space="preserve">Группа от QF </v>
      </c>
      <c r="C574" s="45" t="str">
        <f>IF(Замеры!L571=0, " ", Замеры!L571)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Замеры!N571</f>
        <v>0</v>
      </c>
      <c r="S574" s="2">
        <f>Замеры!O571</f>
        <v>0</v>
      </c>
      <c r="T574" s="2" t="s">
        <v>73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25</v>
      </c>
      <c r="Z574" s="2">
        <f t="shared" ca="1" si="249"/>
        <v>47</v>
      </c>
      <c r="AA574" s="2">
        <f t="shared" ca="1" si="249"/>
        <v>31</v>
      </c>
      <c r="AB574" s="5">
        <f t="shared" ca="1" si="250"/>
        <v>358</v>
      </c>
      <c r="AC574" s="5">
        <f t="shared" ca="1" si="251"/>
        <v>383</v>
      </c>
      <c r="AD574" s="5">
        <f t="shared" ca="1" si="252"/>
        <v>425</v>
      </c>
      <c r="AE574" s="5">
        <f t="shared" ca="1" si="253"/>
        <v>448</v>
      </c>
      <c r="AF574" s="5">
        <f t="shared" ca="1" si="254"/>
        <v>365</v>
      </c>
      <c r="AG574" s="5">
        <f t="shared" ca="1" si="255"/>
        <v>318</v>
      </c>
      <c r="AH574" s="5">
        <f t="shared" ca="1" si="256"/>
        <v>321</v>
      </c>
      <c r="AI574" s="5">
        <f t="shared" ca="1" si="257"/>
        <v>394</v>
      </c>
      <c r="AJ574" s="5">
        <f t="shared" ca="1" si="258"/>
        <v>394</v>
      </c>
      <c r="AK574" s="5">
        <f t="shared" ca="1" si="259"/>
        <v>422</v>
      </c>
    </row>
    <row r="575" spans="1:37" x14ac:dyDescent="0.3">
      <c r="A575" s="35">
        <f>IF(Замеры!B572=0, " ", Замеры!B572)</f>
        <v>569</v>
      </c>
      <c r="B575" s="45" t="str">
        <f>Замеры!G572</f>
        <v xml:space="preserve">Группа от QF </v>
      </c>
      <c r="C575" s="45" t="str">
        <f>IF(Замеры!L572=0, " ", Замеры!L572)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Замеры!N572</f>
        <v>0</v>
      </c>
      <c r="S575" s="2">
        <f>Замеры!O572</f>
        <v>0</v>
      </c>
      <c r="T575" s="2" t="s">
        <v>73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37</v>
      </c>
      <c r="Z575" s="2">
        <f t="shared" ca="1" si="249"/>
        <v>49</v>
      </c>
      <c r="AA575" s="2">
        <f t="shared" ca="1" si="249"/>
        <v>28</v>
      </c>
      <c r="AB575" s="5">
        <f t="shared" ca="1" si="250"/>
        <v>351</v>
      </c>
      <c r="AC575" s="5">
        <f t="shared" ca="1" si="251"/>
        <v>391</v>
      </c>
      <c r="AD575" s="5">
        <f t="shared" ca="1" si="252"/>
        <v>395</v>
      </c>
      <c r="AE575" s="5">
        <f t="shared" ca="1" si="253"/>
        <v>324</v>
      </c>
      <c r="AF575" s="5">
        <f t="shared" ca="1" si="254"/>
        <v>337</v>
      </c>
      <c r="AG575" s="5">
        <f t="shared" ca="1" si="255"/>
        <v>398</v>
      </c>
      <c r="AH575" s="5">
        <f t="shared" ca="1" si="256"/>
        <v>308</v>
      </c>
      <c r="AI575" s="5">
        <f t="shared" ca="1" si="257"/>
        <v>366</v>
      </c>
      <c r="AJ575" s="5">
        <f t="shared" ca="1" si="258"/>
        <v>394</v>
      </c>
      <c r="AK575" s="5">
        <f t="shared" ca="1" si="259"/>
        <v>371</v>
      </c>
    </row>
    <row r="576" spans="1:37" x14ac:dyDescent="0.3">
      <c r="A576" s="35">
        <f>IF(Замеры!B573=0, " ", Замеры!B573)</f>
        <v>570</v>
      </c>
      <c r="B576" s="45" t="str">
        <f>Замеры!G573</f>
        <v xml:space="preserve">Группа от QF </v>
      </c>
      <c r="C576" s="45" t="str">
        <f>IF(Замеры!L573=0, " ", Замеры!L573)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Замеры!N573</f>
        <v>0</v>
      </c>
      <c r="S576" s="2">
        <f>Замеры!O573</f>
        <v>0</v>
      </c>
      <c r="T576" s="2" t="s">
        <v>73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44</v>
      </c>
      <c r="Z576" s="2">
        <f t="shared" ca="1" si="249"/>
        <v>23</v>
      </c>
      <c r="AA576" s="2">
        <f t="shared" ca="1" si="249"/>
        <v>37</v>
      </c>
      <c r="AB576" s="5">
        <f t="shared" ca="1" si="250"/>
        <v>407</v>
      </c>
      <c r="AC576" s="5">
        <f t="shared" ca="1" si="251"/>
        <v>423</v>
      </c>
      <c r="AD576" s="5">
        <f t="shared" ca="1" si="252"/>
        <v>407</v>
      </c>
      <c r="AE576" s="5">
        <f t="shared" ca="1" si="253"/>
        <v>446</v>
      </c>
      <c r="AF576" s="5">
        <f t="shared" ca="1" si="254"/>
        <v>391</v>
      </c>
      <c r="AG576" s="5">
        <f t="shared" ca="1" si="255"/>
        <v>393</v>
      </c>
      <c r="AH576" s="5">
        <f t="shared" ca="1" si="256"/>
        <v>478</v>
      </c>
      <c r="AI576" s="5">
        <f t="shared" ca="1" si="257"/>
        <v>447</v>
      </c>
      <c r="AJ576" s="5">
        <f t="shared" ca="1" si="258"/>
        <v>424</v>
      </c>
      <c r="AK576" s="5">
        <f t="shared" ca="1" si="259"/>
        <v>463</v>
      </c>
    </row>
    <row r="577" spans="1:37" x14ac:dyDescent="0.3">
      <c r="A577" s="35">
        <f>IF(Замеры!B574=0, " ", Замеры!B574)</f>
        <v>571</v>
      </c>
      <c r="B577" s="45" t="str">
        <f>Замеры!G574</f>
        <v xml:space="preserve">Группа от QF </v>
      </c>
      <c r="C577" s="45" t="str">
        <f>IF(Замеры!L574=0, " ", Замеры!L574)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Замеры!N574</f>
        <v>0</v>
      </c>
      <c r="S577" s="2">
        <f>Замеры!O574</f>
        <v>0</v>
      </c>
      <c r="T577" s="2" t="s">
        <v>73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37</v>
      </c>
      <c r="Z577" s="2">
        <f t="shared" ca="1" si="249"/>
        <v>36</v>
      </c>
      <c r="AA577" s="2">
        <f t="shared" ca="1" si="249"/>
        <v>44</v>
      </c>
      <c r="AB577" s="5">
        <f t="shared" ca="1" si="250"/>
        <v>531</v>
      </c>
      <c r="AC577" s="5">
        <f t="shared" ca="1" si="251"/>
        <v>504</v>
      </c>
      <c r="AD577" s="5">
        <f t="shared" ca="1" si="252"/>
        <v>577</v>
      </c>
      <c r="AE577" s="5">
        <f t="shared" ca="1" si="253"/>
        <v>452</v>
      </c>
      <c r="AF577" s="5">
        <f t="shared" ca="1" si="254"/>
        <v>485</v>
      </c>
      <c r="AG577" s="5">
        <f t="shared" ca="1" si="255"/>
        <v>467</v>
      </c>
      <c r="AH577" s="5">
        <f t="shared" ca="1" si="256"/>
        <v>568</v>
      </c>
      <c r="AI577" s="5">
        <f t="shared" ca="1" si="257"/>
        <v>577</v>
      </c>
      <c r="AJ577" s="5">
        <f t="shared" ca="1" si="258"/>
        <v>493</v>
      </c>
      <c r="AK577" s="5">
        <f t="shared" ca="1" si="259"/>
        <v>536</v>
      </c>
    </row>
    <row r="578" spans="1:37" x14ac:dyDescent="0.3">
      <c r="A578" s="35">
        <f>IF(Замеры!B575=0, " ", Замеры!B575)</f>
        <v>572</v>
      </c>
      <c r="B578" s="45" t="str">
        <f>Замеры!G575</f>
        <v xml:space="preserve">Группа от QF </v>
      </c>
      <c r="C578" s="45" t="str">
        <f>IF(Замеры!L575=0, " ", Замеры!L575)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Замеры!N575</f>
        <v>0</v>
      </c>
      <c r="S578" s="2">
        <f>Замеры!O575</f>
        <v>0</v>
      </c>
      <c r="T578" s="2" t="s">
        <v>73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44</v>
      </c>
      <c r="Z578" s="2">
        <f t="shared" ca="1" si="249"/>
        <v>49</v>
      </c>
      <c r="AA578" s="2">
        <f t="shared" ca="1" si="249"/>
        <v>30</v>
      </c>
      <c r="AB578" s="5">
        <f t="shared" ca="1" si="250"/>
        <v>361</v>
      </c>
      <c r="AC578" s="5">
        <f t="shared" ca="1" si="251"/>
        <v>310</v>
      </c>
      <c r="AD578" s="5">
        <f t="shared" ca="1" si="252"/>
        <v>324</v>
      </c>
      <c r="AE578" s="5">
        <f t="shared" ca="1" si="253"/>
        <v>380</v>
      </c>
      <c r="AF578" s="5">
        <f t="shared" ca="1" si="254"/>
        <v>337</v>
      </c>
      <c r="AG578" s="5">
        <f t="shared" ca="1" si="255"/>
        <v>378</v>
      </c>
      <c r="AH578" s="5">
        <f t="shared" ca="1" si="256"/>
        <v>335</v>
      </c>
      <c r="AI578" s="5">
        <f t="shared" ca="1" si="257"/>
        <v>372</v>
      </c>
      <c r="AJ578" s="5">
        <f t="shared" ca="1" si="258"/>
        <v>352</v>
      </c>
      <c r="AK578" s="5">
        <f t="shared" ca="1" si="259"/>
        <v>433</v>
      </c>
    </row>
    <row r="579" spans="1:37" x14ac:dyDescent="0.3">
      <c r="A579" s="35">
        <f>IF(Замеры!B576=0, " ", Замеры!B576)</f>
        <v>573</v>
      </c>
      <c r="B579" s="45" t="str">
        <f>Замеры!G576</f>
        <v xml:space="preserve">Группа от QF </v>
      </c>
      <c r="C579" s="45" t="str">
        <f>IF(Замеры!L576=0, " ", Замеры!L576)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Замеры!N576</f>
        <v>0</v>
      </c>
      <c r="S579" s="2">
        <f>Замеры!O576</f>
        <v>0</v>
      </c>
      <c r="T579" s="2" t="s">
        <v>73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37</v>
      </c>
      <c r="Z579" s="2">
        <f t="shared" ca="1" si="249"/>
        <v>46</v>
      </c>
      <c r="AA579" s="2">
        <f t="shared" ca="1" si="249"/>
        <v>43</v>
      </c>
      <c r="AB579" s="5">
        <f t="shared" ca="1" si="250"/>
        <v>469</v>
      </c>
      <c r="AC579" s="5">
        <f t="shared" ca="1" si="251"/>
        <v>480</v>
      </c>
      <c r="AD579" s="5">
        <f t="shared" ca="1" si="252"/>
        <v>547</v>
      </c>
      <c r="AE579" s="5">
        <f t="shared" ca="1" si="253"/>
        <v>443</v>
      </c>
      <c r="AF579" s="5">
        <f t="shared" ca="1" si="254"/>
        <v>507</v>
      </c>
      <c r="AG579" s="5">
        <f t="shared" ca="1" si="255"/>
        <v>452</v>
      </c>
      <c r="AH579" s="5">
        <f t="shared" ca="1" si="256"/>
        <v>546</v>
      </c>
      <c r="AI579" s="5">
        <f t="shared" ca="1" si="257"/>
        <v>436</v>
      </c>
      <c r="AJ579" s="5">
        <f t="shared" ca="1" si="258"/>
        <v>462</v>
      </c>
      <c r="AK579" s="5">
        <f t="shared" ca="1" si="259"/>
        <v>562</v>
      </c>
    </row>
    <row r="580" spans="1:37" x14ac:dyDescent="0.3">
      <c r="A580" s="35">
        <f>IF(Замеры!B577=0, " ", Замеры!B577)</f>
        <v>574</v>
      </c>
      <c r="B580" s="45" t="str">
        <f>Замеры!G577</f>
        <v xml:space="preserve">Группа от QF </v>
      </c>
      <c r="C580" s="45" t="str">
        <f>IF(Замеры!L577=0, " ", Замеры!L577)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Замеры!N577</f>
        <v>0</v>
      </c>
      <c r="S580" s="2">
        <f>Замеры!O577</f>
        <v>0</v>
      </c>
      <c r="T580" s="2" t="s">
        <v>73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31</v>
      </c>
      <c r="Z580" s="2">
        <f t="shared" ca="1" si="249"/>
        <v>30</v>
      </c>
      <c r="AA580" s="2">
        <f t="shared" ca="1" si="249"/>
        <v>23</v>
      </c>
      <c r="AB580" s="5">
        <f t="shared" ca="1" si="250"/>
        <v>319</v>
      </c>
      <c r="AC580" s="5">
        <f t="shared" ca="1" si="251"/>
        <v>328</v>
      </c>
      <c r="AD580" s="5">
        <f t="shared" ca="1" si="252"/>
        <v>309</v>
      </c>
      <c r="AE580" s="5">
        <f t="shared" ca="1" si="253"/>
        <v>265</v>
      </c>
      <c r="AF580" s="5">
        <f t="shared" ca="1" si="254"/>
        <v>347</v>
      </c>
      <c r="AG580" s="5">
        <f t="shared" ca="1" si="255"/>
        <v>332</v>
      </c>
      <c r="AH580" s="5">
        <f t="shared" ca="1" si="256"/>
        <v>320</v>
      </c>
      <c r="AI580" s="5">
        <f t="shared" ca="1" si="257"/>
        <v>235</v>
      </c>
      <c r="AJ580" s="5">
        <f t="shared" ca="1" si="258"/>
        <v>315</v>
      </c>
      <c r="AK580" s="5">
        <f t="shared" ca="1" si="259"/>
        <v>299</v>
      </c>
    </row>
    <row r="581" spans="1:37" x14ac:dyDescent="0.3">
      <c r="A581" s="35">
        <f>IF(Замеры!B578=0, " ", Замеры!B578)</f>
        <v>575</v>
      </c>
      <c r="B581" s="45" t="str">
        <f>Замеры!G578</f>
        <v xml:space="preserve">Группа от QF </v>
      </c>
      <c r="C581" s="45" t="str">
        <f>IF(Замеры!L578=0, " ", Замеры!L578)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Замеры!N578</f>
        <v>0</v>
      </c>
      <c r="S581" s="2">
        <f>Замеры!O578</f>
        <v>0</v>
      </c>
      <c r="T581" s="2" t="s">
        <v>73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46</v>
      </c>
      <c r="Z581" s="2">
        <f t="shared" ca="1" si="249"/>
        <v>49</v>
      </c>
      <c r="AA581" s="2">
        <f t="shared" ca="1" si="249"/>
        <v>41</v>
      </c>
      <c r="AB581" s="5">
        <f t="shared" ca="1" si="250"/>
        <v>420</v>
      </c>
      <c r="AC581" s="5">
        <f t="shared" ca="1" si="251"/>
        <v>438</v>
      </c>
      <c r="AD581" s="5">
        <f t="shared" ca="1" si="252"/>
        <v>420</v>
      </c>
      <c r="AE581" s="5">
        <f t="shared" ca="1" si="253"/>
        <v>539</v>
      </c>
      <c r="AF581" s="5">
        <f t="shared" ca="1" si="254"/>
        <v>446</v>
      </c>
      <c r="AG581" s="5">
        <f t="shared" ca="1" si="255"/>
        <v>541</v>
      </c>
      <c r="AH581" s="5">
        <f t="shared" ca="1" si="256"/>
        <v>464</v>
      </c>
      <c r="AI581" s="5">
        <f t="shared" ca="1" si="257"/>
        <v>507</v>
      </c>
      <c r="AJ581" s="5">
        <f t="shared" ca="1" si="258"/>
        <v>456</v>
      </c>
      <c r="AK581" s="5">
        <f t="shared" ca="1" si="259"/>
        <v>507</v>
      </c>
    </row>
    <row r="582" spans="1:37" x14ac:dyDescent="0.3">
      <c r="A582" s="35">
        <f>IF(Замеры!B579=0, " ", Замеры!B579)</f>
        <v>576</v>
      </c>
      <c r="B582" s="45" t="str">
        <f>Замеры!G579</f>
        <v xml:space="preserve">Группа от QF </v>
      </c>
      <c r="C582" s="45" t="str">
        <f>IF(Замеры!L579=0, " ", Замеры!L579)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Замеры!N579</f>
        <v>0</v>
      </c>
      <c r="S582" s="2">
        <f>Замеры!O579</f>
        <v>0</v>
      </c>
      <c r="T582" s="2" t="s">
        <v>73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47</v>
      </c>
      <c r="Z582" s="2">
        <f t="shared" ca="1" si="249"/>
        <v>36</v>
      </c>
      <c r="AA582" s="2">
        <f t="shared" ca="1" si="249"/>
        <v>26</v>
      </c>
      <c r="AB582" s="5">
        <f t="shared" ca="1" si="250"/>
        <v>341</v>
      </c>
      <c r="AC582" s="5">
        <f t="shared" ca="1" si="251"/>
        <v>397</v>
      </c>
      <c r="AD582" s="5">
        <f t="shared" ca="1" si="252"/>
        <v>365</v>
      </c>
      <c r="AE582" s="5">
        <f t="shared" ca="1" si="253"/>
        <v>271</v>
      </c>
      <c r="AF582" s="5">
        <f t="shared" ca="1" si="254"/>
        <v>362</v>
      </c>
      <c r="AG582" s="5">
        <f t="shared" ca="1" si="255"/>
        <v>353</v>
      </c>
      <c r="AH582" s="5">
        <f t="shared" ca="1" si="256"/>
        <v>298</v>
      </c>
      <c r="AI582" s="5">
        <f t="shared" ca="1" si="257"/>
        <v>323</v>
      </c>
      <c r="AJ582" s="5">
        <f t="shared" ca="1" si="258"/>
        <v>345</v>
      </c>
      <c r="AK582" s="5">
        <f t="shared" ca="1" si="259"/>
        <v>267</v>
      </c>
    </row>
    <row r="583" spans="1:37" x14ac:dyDescent="0.3">
      <c r="A583" s="35">
        <f>IF(Замеры!B580=0, " ", Замеры!B580)</f>
        <v>577</v>
      </c>
      <c r="B583" s="45" t="str">
        <f>Замеры!G580</f>
        <v xml:space="preserve">Группа от QF </v>
      </c>
      <c r="C583" s="45" t="str">
        <f>IF(Замеры!L580=0, " ", Замеры!L580)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Замеры!N580</f>
        <v>0</v>
      </c>
      <c r="S583" s="2">
        <f>Замеры!O580</f>
        <v>0</v>
      </c>
      <c r="T583" s="2" t="s">
        <v>73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29</v>
      </c>
      <c r="Z583" s="2">
        <f t="shared" ca="1" si="275"/>
        <v>49</v>
      </c>
      <c r="AA583" s="2">
        <f t="shared" ca="1" si="275"/>
        <v>47</v>
      </c>
      <c r="AB583" s="5">
        <f t="shared" ref="AB583:AB646" ca="1" si="276">RANDBETWEEN(AA583*10+5,AA583*10+150)</f>
        <v>554</v>
      </c>
      <c r="AC583" s="5">
        <f t="shared" ref="AC583:AC646" ca="1" si="277">RANDBETWEEN(AA583*10+5,AA583*10+150)</f>
        <v>477</v>
      </c>
      <c r="AD583" s="5">
        <f t="shared" ref="AD583:AD646" ca="1" si="278">RANDBETWEEN(AA583*10+5,AA583*10+150)</f>
        <v>583</v>
      </c>
      <c r="AE583" s="5">
        <f t="shared" ref="AE583:AE646" ca="1" si="279">RANDBETWEEN(AA583*10+5,AA583*10+150)</f>
        <v>506</v>
      </c>
      <c r="AF583" s="5">
        <f t="shared" ref="AF583:AF646" ca="1" si="280">RANDBETWEEN(AA583*10+5,AA583*10+150)</f>
        <v>596</v>
      </c>
      <c r="AG583" s="5">
        <f t="shared" ref="AG583:AG646" ca="1" si="281">RANDBETWEEN(AA583*10+5,AA583*10+150)</f>
        <v>497</v>
      </c>
      <c r="AH583" s="5">
        <f t="shared" ref="AH583:AH646" ca="1" si="282">RANDBETWEEN(AA583*10+5,AA583*10+150)</f>
        <v>552</v>
      </c>
      <c r="AI583" s="5">
        <f t="shared" ref="AI583:AI646" ca="1" si="283">RANDBETWEEN(AA583*10+5,AA583*10+150)</f>
        <v>500</v>
      </c>
      <c r="AJ583" s="5">
        <f t="shared" ref="AJ583:AJ646" ca="1" si="284">RANDBETWEEN(AA583*10+5,AA583*10+150)</f>
        <v>569</v>
      </c>
      <c r="AK583" s="5">
        <f t="shared" ref="AK583:AK646" ca="1" si="285">RANDBETWEEN(AA583*10+5,AA583*10+150)</f>
        <v>564</v>
      </c>
    </row>
    <row r="584" spans="1:37" x14ac:dyDescent="0.3">
      <c r="A584" s="35">
        <f>IF(Замеры!B581=0, " ", Замеры!B581)</f>
        <v>578</v>
      </c>
      <c r="B584" s="45" t="str">
        <f>Замеры!G581</f>
        <v xml:space="preserve">Группа от QF </v>
      </c>
      <c r="C584" s="45" t="str">
        <f>IF(Замеры!L581=0, " ", Замеры!L581)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Замеры!N581</f>
        <v>0</v>
      </c>
      <c r="S584" s="2">
        <f>Замеры!O581</f>
        <v>0</v>
      </c>
      <c r="T584" s="2" t="s">
        <v>73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37</v>
      </c>
      <c r="Z584" s="2">
        <f t="shared" ca="1" si="275"/>
        <v>44</v>
      </c>
      <c r="AA584" s="2">
        <f t="shared" ca="1" si="275"/>
        <v>23</v>
      </c>
      <c r="AB584" s="5">
        <f t="shared" ca="1" si="276"/>
        <v>373</v>
      </c>
      <c r="AC584" s="5">
        <f t="shared" ca="1" si="277"/>
        <v>302</v>
      </c>
      <c r="AD584" s="5">
        <f t="shared" ca="1" si="278"/>
        <v>273</v>
      </c>
      <c r="AE584" s="5">
        <f t="shared" ca="1" si="279"/>
        <v>247</v>
      </c>
      <c r="AF584" s="5">
        <f t="shared" ca="1" si="280"/>
        <v>250</v>
      </c>
      <c r="AG584" s="5">
        <f t="shared" ca="1" si="281"/>
        <v>319</v>
      </c>
      <c r="AH584" s="5">
        <f t="shared" ca="1" si="282"/>
        <v>266</v>
      </c>
      <c r="AI584" s="5">
        <f t="shared" ca="1" si="283"/>
        <v>341</v>
      </c>
      <c r="AJ584" s="5">
        <f t="shared" ca="1" si="284"/>
        <v>247</v>
      </c>
      <c r="AK584" s="5">
        <f t="shared" ca="1" si="285"/>
        <v>361</v>
      </c>
    </row>
    <row r="585" spans="1:37" x14ac:dyDescent="0.3">
      <c r="A585" s="35">
        <f>IF(Замеры!B582=0, " ", Замеры!B582)</f>
        <v>579</v>
      </c>
      <c r="B585" s="45" t="str">
        <f>Замеры!G582</f>
        <v xml:space="preserve">Группа от QF </v>
      </c>
      <c r="C585" s="45" t="str">
        <f>IF(Замеры!L582=0, " ", Замеры!L582)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Замеры!N582</f>
        <v>0</v>
      </c>
      <c r="S585" s="2">
        <f>Замеры!O582</f>
        <v>0</v>
      </c>
      <c r="T585" s="2" t="s">
        <v>73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28</v>
      </c>
      <c r="Z585" s="2">
        <f t="shared" ca="1" si="275"/>
        <v>50</v>
      </c>
      <c r="AA585" s="2">
        <f t="shared" ca="1" si="275"/>
        <v>43</v>
      </c>
      <c r="AB585" s="5">
        <f t="shared" ca="1" si="276"/>
        <v>439</v>
      </c>
      <c r="AC585" s="5">
        <f t="shared" ca="1" si="277"/>
        <v>446</v>
      </c>
      <c r="AD585" s="5">
        <f t="shared" ca="1" si="278"/>
        <v>532</v>
      </c>
      <c r="AE585" s="5">
        <f t="shared" ca="1" si="279"/>
        <v>463</v>
      </c>
      <c r="AF585" s="5">
        <f t="shared" ca="1" si="280"/>
        <v>452</v>
      </c>
      <c r="AG585" s="5">
        <f t="shared" ca="1" si="281"/>
        <v>488</v>
      </c>
      <c r="AH585" s="5">
        <f t="shared" ca="1" si="282"/>
        <v>561</v>
      </c>
      <c r="AI585" s="5">
        <f t="shared" ca="1" si="283"/>
        <v>450</v>
      </c>
      <c r="AJ585" s="5">
        <f t="shared" ca="1" si="284"/>
        <v>435</v>
      </c>
      <c r="AK585" s="5">
        <f t="shared" ca="1" si="285"/>
        <v>507</v>
      </c>
    </row>
    <row r="586" spans="1:37" x14ac:dyDescent="0.3">
      <c r="A586" s="35">
        <f>IF(Замеры!B583=0, " ", Замеры!B583)</f>
        <v>580</v>
      </c>
      <c r="B586" s="45" t="str">
        <f>Замеры!G583</f>
        <v xml:space="preserve">Группа от QF </v>
      </c>
      <c r="C586" s="45" t="str">
        <f>IF(Замеры!L583=0, " ", Замеры!L583)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Замеры!N583</f>
        <v>0</v>
      </c>
      <c r="S586" s="2">
        <f>Замеры!O583</f>
        <v>0</v>
      </c>
      <c r="T586" s="2" t="s">
        <v>73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42</v>
      </c>
      <c r="Z586" s="2">
        <f t="shared" ca="1" si="275"/>
        <v>26</v>
      </c>
      <c r="AA586" s="2">
        <f t="shared" ca="1" si="275"/>
        <v>27</v>
      </c>
      <c r="AB586" s="5">
        <f t="shared" ca="1" si="276"/>
        <v>326</v>
      </c>
      <c r="AC586" s="5">
        <f t="shared" ca="1" si="277"/>
        <v>279</v>
      </c>
      <c r="AD586" s="5">
        <f t="shared" ca="1" si="278"/>
        <v>328</v>
      </c>
      <c r="AE586" s="5">
        <f t="shared" ca="1" si="279"/>
        <v>336</v>
      </c>
      <c r="AF586" s="5">
        <f t="shared" ca="1" si="280"/>
        <v>406</v>
      </c>
      <c r="AG586" s="5">
        <f t="shared" ca="1" si="281"/>
        <v>280</v>
      </c>
      <c r="AH586" s="5">
        <f t="shared" ca="1" si="282"/>
        <v>376</v>
      </c>
      <c r="AI586" s="5">
        <f t="shared" ca="1" si="283"/>
        <v>374</v>
      </c>
      <c r="AJ586" s="5">
        <f t="shared" ca="1" si="284"/>
        <v>332</v>
      </c>
      <c r="AK586" s="5">
        <f t="shared" ca="1" si="285"/>
        <v>351</v>
      </c>
    </row>
    <row r="587" spans="1:37" x14ac:dyDescent="0.3">
      <c r="A587" s="35">
        <f>IF(Замеры!B584=0, " ", Замеры!B584)</f>
        <v>581</v>
      </c>
      <c r="B587" s="45" t="str">
        <f>Замеры!G584</f>
        <v xml:space="preserve">Группа от QF </v>
      </c>
      <c r="C587" s="45" t="str">
        <f>IF(Замеры!L584=0, " ", Замеры!L584)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Замеры!N584</f>
        <v>0</v>
      </c>
      <c r="S587" s="2">
        <f>Замеры!O584</f>
        <v>0</v>
      </c>
      <c r="T587" s="2" t="s">
        <v>73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31</v>
      </c>
      <c r="Z587" s="2">
        <f t="shared" ca="1" si="275"/>
        <v>27</v>
      </c>
      <c r="AA587" s="2">
        <f t="shared" ca="1" si="275"/>
        <v>21</v>
      </c>
      <c r="AB587" s="5">
        <f t="shared" ca="1" si="276"/>
        <v>328</v>
      </c>
      <c r="AC587" s="5">
        <f t="shared" ca="1" si="277"/>
        <v>243</v>
      </c>
      <c r="AD587" s="5">
        <f t="shared" ca="1" si="278"/>
        <v>235</v>
      </c>
      <c r="AE587" s="5">
        <f t="shared" ca="1" si="279"/>
        <v>332</v>
      </c>
      <c r="AF587" s="5">
        <f t="shared" ca="1" si="280"/>
        <v>216</v>
      </c>
      <c r="AG587" s="5">
        <f t="shared" ca="1" si="281"/>
        <v>322</v>
      </c>
      <c r="AH587" s="5">
        <f t="shared" ca="1" si="282"/>
        <v>271</v>
      </c>
      <c r="AI587" s="5">
        <f t="shared" ca="1" si="283"/>
        <v>303</v>
      </c>
      <c r="AJ587" s="5">
        <f t="shared" ca="1" si="284"/>
        <v>328</v>
      </c>
      <c r="AK587" s="5">
        <f t="shared" ca="1" si="285"/>
        <v>326</v>
      </c>
    </row>
    <row r="588" spans="1:37" x14ac:dyDescent="0.3">
      <c r="A588" s="35">
        <f>IF(Замеры!B585=0, " ", Замеры!B585)</f>
        <v>582</v>
      </c>
      <c r="B588" s="45" t="str">
        <f>Замеры!G585</f>
        <v xml:space="preserve">Группа от QF </v>
      </c>
      <c r="C588" s="45" t="str">
        <f>IF(Замеры!L585=0, " ", Замеры!L585)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Замеры!N585</f>
        <v>0</v>
      </c>
      <c r="S588" s="2">
        <f>Замеры!O585</f>
        <v>0</v>
      </c>
      <c r="T588" s="2" t="s">
        <v>73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36</v>
      </c>
      <c r="Z588" s="2">
        <f t="shared" ca="1" si="275"/>
        <v>49</v>
      </c>
      <c r="AA588" s="2">
        <f t="shared" ca="1" si="275"/>
        <v>29</v>
      </c>
      <c r="AB588" s="5">
        <f t="shared" ca="1" si="276"/>
        <v>365</v>
      </c>
      <c r="AC588" s="5">
        <f t="shared" ca="1" si="277"/>
        <v>378</v>
      </c>
      <c r="AD588" s="5">
        <f t="shared" ca="1" si="278"/>
        <v>344</v>
      </c>
      <c r="AE588" s="5">
        <f t="shared" ca="1" si="279"/>
        <v>296</v>
      </c>
      <c r="AF588" s="5">
        <f t="shared" ca="1" si="280"/>
        <v>439</v>
      </c>
      <c r="AG588" s="5">
        <f t="shared" ca="1" si="281"/>
        <v>321</v>
      </c>
      <c r="AH588" s="5">
        <f t="shared" ca="1" si="282"/>
        <v>362</v>
      </c>
      <c r="AI588" s="5">
        <f t="shared" ca="1" si="283"/>
        <v>367</v>
      </c>
      <c r="AJ588" s="5">
        <f t="shared" ca="1" si="284"/>
        <v>300</v>
      </c>
      <c r="AK588" s="5">
        <f t="shared" ca="1" si="285"/>
        <v>366</v>
      </c>
    </row>
    <row r="589" spans="1:37" x14ac:dyDescent="0.3">
      <c r="A589" s="35">
        <f>IF(Замеры!B586=0, " ", Замеры!B586)</f>
        <v>583</v>
      </c>
      <c r="B589" s="45" t="str">
        <f>Замеры!G586</f>
        <v xml:space="preserve">Группа от QF </v>
      </c>
      <c r="C589" s="45" t="str">
        <f>IF(Замеры!L586=0, " ", Замеры!L586)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Замеры!N586</f>
        <v>0</v>
      </c>
      <c r="S589" s="2">
        <f>Замеры!O586</f>
        <v>0</v>
      </c>
      <c r="T589" s="2" t="s">
        <v>73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44</v>
      </c>
      <c r="Z589" s="2">
        <f t="shared" ca="1" si="275"/>
        <v>40</v>
      </c>
      <c r="AA589" s="2">
        <f t="shared" ca="1" si="275"/>
        <v>45</v>
      </c>
      <c r="AB589" s="5">
        <f t="shared" ca="1" si="276"/>
        <v>560</v>
      </c>
      <c r="AC589" s="5">
        <f t="shared" ca="1" si="277"/>
        <v>543</v>
      </c>
      <c r="AD589" s="5">
        <f t="shared" ca="1" si="278"/>
        <v>600</v>
      </c>
      <c r="AE589" s="5">
        <f t="shared" ca="1" si="279"/>
        <v>456</v>
      </c>
      <c r="AF589" s="5">
        <f t="shared" ca="1" si="280"/>
        <v>589</v>
      </c>
      <c r="AG589" s="5">
        <f t="shared" ca="1" si="281"/>
        <v>482</v>
      </c>
      <c r="AH589" s="5">
        <f t="shared" ca="1" si="282"/>
        <v>574</v>
      </c>
      <c r="AI589" s="5">
        <f t="shared" ca="1" si="283"/>
        <v>584</v>
      </c>
      <c r="AJ589" s="5">
        <f t="shared" ca="1" si="284"/>
        <v>562</v>
      </c>
      <c r="AK589" s="5">
        <f t="shared" ca="1" si="285"/>
        <v>469</v>
      </c>
    </row>
    <row r="590" spans="1:37" x14ac:dyDescent="0.3">
      <c r="A590" s="35">
        <f>IF(Замеры!B587=0, " ", Замеры!B587)</f>
        <v>584</v>
      </c>
      <c r="B590" s="45" t="str">
        <f>Замеры!G587</f>
        <v xml:space="preserve">Группа от QF </v>
      </c>
      <c r="C590" s="45" t="str">
        <f>IF(Замеры!L587=0, " ", Замеры!L587)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Замеры!N587</f>
        <v>0</v>
      </c>
      <c r="S590" s="2">
        <f>Замеры!O587</f>
        <v>0</v>
      </c>
      <c r="T590" s="2" t="s">
        <v>73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31</v>
      </c>
      <c r="Z590" s="2">
        <f t="shared" ca="1" si="275"/>
        <v>23</v>
      </c>
      <c r="AA590" s="2">
        <f t="shared" ca="1" si="275"/>
        <v>47</v>
      </c>
      <c r="AB590" s="5">
        <f t="shared" ca="1" si="276"/>
        <v>490</v>
      </c>
      <c r="AC590" s="5">
        <f t="shared" ca="1" si="277"/>
        <v>576</v>
      </c>
      <c r="AD590" s="5">
        <f t="shared" ca="1" si="278"/>
        <v>618</v>
      </c>
      <c r="AE590" s="5">
        <f t="shared" ca="1" si="279"/>
        <v>604</v>
      </c>
      <c r="AF590" s="5">
        <f t="shared" ca="1" si="280"/>
        <v>497</v>
      </c>
      <c r="AG590" s="5">
        <f t="shared" ca="1" si="281"/>
        <v>483</v>
      </c>
      <c r="AH590" s="5">
        <f t="shared" ca="1" si="282"/>
        <v>581</v>
      </c>
      <c r="AI590" s="5">
        <f t="shared" ca="1" si="283"/>
        <v>563</v>
      </c>
      <c r="AJ590" s="5">
        <f t="shared" ca="1" si="284"/>
        <v>550</v>
      </c>
      <c r="AK590" s="5">
        <f t="shared" ca="1" si="285"/>
        <v>592</v>
      </c>
    </row>
    <row r="591" spans="1:37" x14ac:dyDescent="0.3">
      <c r="A591" s="35">
        <f>IF(Замеры!B588=0, " ", Замеры!B588)</f>
        <v>585</v>
      </c>
      <c r="B591" s="45" t="str">
        <f>Замеры!G588</f>
        <v xml:space="preserve">Группа от QF </v>
      </c>
      <c r="C591" s="45" t="str">
        <f>IF(Замеры!L588=0, " ", Замеры!L588)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Замеры!N588</f>
        <v>0</v>
      </c>
      <c r="S591" s="2">
        <f>Замеры!O588</f>
        <v>0</v>
      </c>
      <c r="T591" s="2" t="s">
        <v>73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34</v>
      </c>
      <c r="Z591" s="2">
        <f t="shared" ca="1" si="275"/>
        <v>37</v>
      </c>
      <c r="AA591" s="2">
        <f t="shared" ca="1" si="275"/>
        <v>36</v>
      </c>
      <c r="AB591" s="5">
        <f t="shared" ca="1" si="276"/>
        <v>469</v>
      </c>
      <c r="AC591" s="5">
        <f t="shared" ca="1" si="277"/>
        <v>384</v>
      </c>
      <c r="AD591" s="5">
        <f t="shared" ca="1" si="278"/>
        <v>507</v>
      </c>
      <c r="AE591" s="5">
        <f t="shared" ca="1" si="279"/>
        <v>393</v>
      </c>
      <c r="AF591" s="5">
        <f t="shared" ca="1" si="280"/>
        <v>421</v>
      </c>
      <c r="AG591" s="5">
        <f t="shared" ca="1" si="281"/>
        <v>424</v>
      </c>
      <c r="AH591" s="5">
        <f t="shared" ca="1" si="282"/>
        <v>421</v>
      </c>
      <c r="AI591" s="5">
        <f t="shared" ca="1" si="283"/>
        <v>386</v>
      </c>
      <c r="AJ591" s="5">
        <f t="shared" ca="1" si="284"/>
        <v>471</v>
      </c>
      <c r="AK591" s="5">
        <f t="shared" ca="1" si="285"/>
        <v>436</v>
      </c>
    </row>
    <row r="592" spans="1:37" x14ac:dyDescent="0.3">
      <c r="A592" s="35">
        <f>IF(Замеры!B589=0, " ", Замеры!B589)</f>
        <v>586</v>
      </c>
      <c r="B592" s="45" t="str">
        <f>Замеры!G589</f>
        <v xml:space="preserve">Группа от QF </v>
      </c>
      <c r="C592" s="45" t="str">
        <f>IF(Замеры!L589=0, " ", Замеры!L589)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Замеры!N589</f>
        <v>0</v>
      </c>
      <c r="S592" s="2">
        <f>Замеры!O589</f>
        <v>0</v>
      </c>
      <c r="T592" s="2" t="s">
        <v>73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46</v>
      </c>
      <c r="Z592" s="2">
        <f t="shared" ca="1" si="275"/>
        <v>47</v>
      </c>
      <c r="AA592" s="2">
        <f t="shared" ca="1" si="275"/>
        <v>33</v>
      </c>
      <c r="AB592" s="5">
        <f t="shared" ca="1" si="276"/>
        <v>385</v>
      </c>
      <c r="AC592" s="5">
        <f t="shared" ca="1" si="277"/>
        <v>397</v>
      </c>
      <c r="AD592" s="5">
        <f t="shared" ca="1" si="278"/>
        <v>403</v>
      </c>
      <c r="AE592" s="5">
        <f t="shared" ca="1" si="279"/>
        <v>419</v>
      </c>
      <c r="AF592" s="5">
        <f t="shared" ca="1" si="280"/>
        <v>474</v>
      </c>
      <c r="AG592" s="5">
        <f t="shared" ca="1" si="281"/>
        <v>387</v>
      </c>
      <c r="AH592" s="5">
        <f t="shared" ca="1" si="282"/>
        <v>384</v>
      </c>
      <c r="AI592" s="5">
        <f t="shared" ca="1" si="283"/>
        <v>442</v>
      </c>
      <c r="AJ592" s="5">
        <f t="shared" ca="1" si="284"/>
        <v>428</v>
      </c>
      <c r="AK592" s="5">
        <f t="shared" ca="1" si="285"/>
        <v>448</v>
      </c>
    </row>
    <row r="593" spans="1:37" x14ac:dyDescent="0.3">
      <c r="A593" s="35">
        <f>IF(Замеры!B590=0, " ", Замеры!B590)</f>
        <v>587</v>
      </c>
      <c r="B593" s="45" t="str">
        <f>Замеры!G590</f>
        <v xml:space="preserve">Группа от QF </v>
      </c>
      <c r="C593" s="45" t="str">
        <f>IF(Замеры!L590=0, " ", Замеры!L590)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Замеры!N590</f>
        <v>0</v>
      </c>
      <c r="S593" s="2">
        <f>Замеры!O590</f>
        <v>0</v>
      </c>
      <c r="T593" s="2" t="s">
        <v>73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24</v>
      </c>
      <c r="Z593" s="2">
        <f t="shared" ca="1" si="275"/>
        <v>34</v>
      </c>
      <c r="AA593" s="2">
        <f t="shared" ca="1" si="275"/>
        <v>39</v>
      </c>
      <c r="AB593" s="5">
        <f t="shared" ca="1" si="276"/>
        <v>421</v>
      </c>
      <c r="AC593" s="5">
        <f t="shared" ca="1" si="277"/>
        <v>449</v>
      </c>
      <c r="AD593" s="5">
        <f t="shared" ca="1" si="278"/>
        <v>505</v>
      </c>
      <c r="AE593" s="5">
        <f t="shared" ca="1" si="279"/>
        <v>452</v>
      </c>
      <c r="AF593" s="5">
        <f t="shared" ca="1" si="280"/>
        <v>404</v>
      </c>
      <c r="AG593" s="5">
        <f t="shared" ca="1" si="281"/>
        <v>416</v>
      </c>
      <c r="AH593" s="5">
        <f t="shared" ca="1" si="282"/>
        <v>528</v>
      </c>
      <c r="AI593" s="5">
        <f t="shared" ca="1" si="283"/>
        <v>460</v>
      </c>
      <c r="AJ593" s="5">
        <f t="shared" ca="1" si="284"/>
        <v>472</v>
      </c>
      <c r="AK593" s="5">
        <f t="shared" ca="1" si="285"/>
        <v>431</v>
      </c>
    </row>
    <row r="594" spans="1:37" x14ac:dyDescent="0.3">
      <c r="A594" s="35">
        <f>IF(Замеры!B591=0, " ", Замеры!B591)</f>
        <v>588</v>
      </c>
      <c r="B594" s="45" t="str">
        <f>Замеры!G591</f>
        <v xml:space="preserve">Группа от QF </v>
      </c>
      <c r="C594" s="45" t="str">
        <f>IF(Замеры!L591=0, " ", Замеры!L591)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Замеры!N591</f>
        <v>0</v>
      </c>
      <c r="S594" s="2">
        <f>Замеры!O591</f>
        <v>0</v>
      </c>
      <c r="T594" s="2" t="s">
        <v>73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22</v>
      </c>
      <c r="Z594" s="2">
        <f t="shared" ca="1" si="275"/>
        <v>33</v>
      </c>
      <c r="AA594" s="2">
        <f t="shared" ca="1" si="275"/>
        <v>48</v>
      </c>
      <c r="AB594" s="5">
        <f t="shared" ca="1" si="276"/>
        <v>618</v>
      </c>
      <c r="AC594" s="5">
        <f t="shared" ca="1" si="277"/>
        <v>493</v>
      </c>
      <c r="AD594" s="5">
        <f t="shared" ca="1" si="278"/>
        <v>622</v>
      </c>
      <c r="AE594" s="5">
        <f t="shared" ca="1" si="279"/>
        <v>589</v>
      </c>
      <c r="AF594" s="5">
        <f t="shared" ca="1" si="280"/>
        <v>539</v>
      </c>
      <c r="AG594" s="5">
        <f t="shared" ca="1" si="281"/>
        <v>605</v>
      </c>
      <c r="AH594" s="5">
        <f t="shared" ca="1" si="282"/>
        <v>620</v>
      </c>
      <c r="AI594" s="5">
        <f t="shared" ca="1" si="283"/>
        <v>585</v>
      </c>
      <c r="AJ594" s="5">
        <f t="shared" ca="1" si="284"/>
        <v>616</v>
      </c>
      <c r="AK594" s="5">
        <f t="shared" ca="1" si="285"/>
        <v>494</v>
      </c>
    </row>
    <row r="595" spans="1:37" x14ac:dyDescent="0.3">
      <c r="A595" s="35">
        <f>IF(Замеры!B592=0, " ", Замеры!B592)</f>
        <v>589</v>
      </c>
      <c r="B595" s="45" t="str">
        <f>Замеры!G592</f>
        <v xml:space="preserve">Группа от QF </v>
      </c>
      <c r="C595" s="45" t="str">
        <f>IF(Замеры!L592=0, " ", Замеры!L592)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Замеры!N592</f>
        <v>0</v>
      </c>
      <c r="S595" s="2">
        <f>Замеры!O592</f>
        <v>0</v>
      </c>
      <c r="T595" s="2" t="s">
        <v>73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48</v>
      </c>
      <c r="Z595" s="2">
        <f t="shared" ca="1" si="275"/>
        <v>27</v>
      </c>
      <c r="AA595" s="2">
        <f t="shared" ca="1" si="275"/>
        <v>39</v>
      </c>
      <c r="AB595" s="5">
        <f t="shared" ca="1" si="276"/>
        <v>477</v>
      </c>
      <c r="AC595" s="5">
        <f t="shared" ca="1" si="277"/>
        <v>539</v>
      </c>
      <c r="AD595" s="5">
        <f t="shared" ca="1" si="278"/>
        <v>525</v>
      </c>
      <c r="AE595" s="5">
        <f t="shared" ca="1" si="279"/>
        <v>490</v>
      </c>
      <c r="AF595" s="5">
        <f t="shared" ca="1" si="280"/>
        <v>412</v>
      </c>
      <c r="AG595" s="5">
        <f t="shared" ca="1" si="281"/>
        <v>424</v>
      </c>
      <c r="AH595" s="5">
        <f t="shared" ca="1" si="282"/>
        <v>431</v>
      </c>
      <c r="AI595" s="5">
        <f t="shared" ca="1" si="283"/>
        <v>445</v>
      </c>
      <c r="AJ595" s="5">
        <f t="shared" ca="1" si="284"/>
        <v>428</v>
      </c>
      <c r="AK595" s="5">
        <f t="shared" ca="1" si="285"/>
        <v>431</v>
      </c>
    </row>
    <row r="596" spans="1:37" x14ac:dyDescent="0.3">
      <c r="A596" s="35">
        <f>IF(Замеры!B593=0, " ", Замеры!B593)</f>
        <v>590</v>
      </c>
      <c r="B596" s="45" t="str">
        <f>Замеры!G593</f>
        <v xml:space="preserve">Группа от QF </v>
      </c>
      <c r="C596" s="45" t="str">
        <f>IF(Замеры!L593=0, " ", Замеры!L593)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Замеры!N593</f>
        <v>0</v>
      </c>
      <c r="S596" s="2">
        <f>Замеры!O593</f>
        <v>0</v>
      </c>
      <c r="T596" s="2" t="s">
        <v>73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33</v>
      </c>
      <c r="Z596" s="2">
        <f t="shared" ca="1" si="275"/>
        <v>32</v>
      </c>
      <c r="AA596" s="2">
        <f t="shared" ca="1" si="275"/>
        <v>20</v>
      </c>
      <c r="AB596" s="5">
        <f t="shared" ca="1" si="276"/>
        <v>271</v>
      </c>
      <c r="AC596" s="5">
        <f t="shared" ca="1" si="277"/>
        <v>280</v>
      </c>
      <c r="AD596" s="5">
        <f t="shared" ca="1" si="278"/>
        <v>208</v>
      </c>
      <c r="AE596" s="5">
        <f t="shared" ca="1" si="279"/>
        <v>298</v>
      </c>
      <c r="AF596" s="5">
        <f t="shared" ca="1" si="280"/>
        <v>349</v>
      </c>
      <c r="AG596" s="5">
        <f t="shared" ca="1" si="281"/>
        <v>216</v>
      </c>
      <c r="AH596" s="5">
        <f t="shared" ca="1" si="282"/>
        <v>271</v>
      </c>
      <c r="AI596" s="5">
        <f t="shared" ca="1" si="283"/>
        <v>235</v>
      </c>
      <c r="AJ596" s="5">
        <f t="shared" ca="1" si="284"/>
        <v>329</v>
      </c>
      <c r="AK596" s="5">
        <f t="shared" ca="1" si="285"/>
        <v>342</v>
      </c>
    </row>
    <row r="597" spans="1:37" x14ac:dyDescent="0.3">
      <c r="A597" s="35">
        <f>IF(Замеры!B594=0, " ", Замеры!B594)</f>
        <v>591</v>
      </c>
      <c r="B597" s="45" t="str">
        <f>Замеры!G594</f>
        <v xml:space="preserve">Группа от QF </v>
      </c>
      <c r="C597" s="45" t="str">
        <f>IF(Замеры!L594=0, " ", Замеры!L594)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Замеры!N594</f>
        <v>0</v>
      </c>
      <c r="S597" s="2">
        <f>Замеры!O594</f>
        <v>0</v>
      </c>
      <c r="T597" s="2" t="s">
        <v>73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31</v>
      </c>
      <c r="Z597" s="2">
        <f t="shared" ca="1" si="275"/>
        <v>30</v>
      </c>
      <c r="AA597" s="2">
        <f t="shared" ca="1" si="275"/>
        <v>36</v>
      </c>
      <c r="AB597" s="5">
        <f t="shared" ca="1" si="276"/>
        <v>462</v>
      </c>
      <c r="AC597" s="5">
        <f t="shared" ca="1" si="277"/>
        <v>439</v>
      </c>
      <c r="AD597" s="5">
        <f t="shared" ca="1" si="278"/>
        <v>465</v>
      </c>
      <c r="AE597" s="5">
        <f t="shared" ca="1" si="279"/>
        <v>502</v>
      </c>
      <c r="AF597" s="5">
        <f t="shared" ca="1" si="280"/>
        <v>463</v>
      </c>
      <c r="AG597" s="5">
        <f t="shared" ca="1" si="281"/>
        <v>367</v>
      </c>
      <c r="AH597" s="5">
        <f t="shared" ca="1" si="282"/>
        <v>426</v>
      </c>
      <c r="AI597" s="5">
        <f t="shared" ca="1" si="283"/>
        <v>368</v>
      </c>
      <c r="AJ597" s="5">
        <f t="shared" ca="1" si="284"/>
        <v>436</v>
      </c>
      <c r="AK597" s="5">
        <f t="shared" ca="1" si="285"/>
        <v>376</v>
      </c>
    </row>
    <row r="598" spans="1:37" x14ac:dyDescent="0.3">
      <c r="A598" s="35">
        <f>IF(Замеры!B595=0, " ", Замеры!B595)</f>
        <v>592</v>
      </c>
      <c r="B598" s="45" t="str">
        <f>Замеры!G595</f>
        <v xml:space="preserve">Группа от QF </v>
      </c>
      <c r="C598" s="45" t="str">
        <f>IF(Замеры!L595=0, " ", Замеры!L595)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Замеры!N595</f>
        <v>0</v>
      </c>
      <c r="S598" s="2">
        <f>Замеры!O595</f>
        <v>0</v>
      </c>
      <c r="T598" s="2" t="s">
        <v>73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40</v>
      </c>
      <c r="Z598" s="2">
        <f t="shared" ca="1" si="275"/>
        <v>33</v>
      </c>
      <c r="AA598" s="2">
        <f t="shared" ca="1" si="275"/>
        <v>27</v>
      </c>
      <c r="AB598" s="5">
        <f t="shared" ca="1" si="276"/>
        <v>341</v>
      </c>
      <c r="AC598" s="5">
        <f t="shared" ca="1" si="277"/>
        <v>315</v>
      </c>
      <c r="AD598" s="5">
        <f t="shared" ca="1" si="278"/>
        <v>294</v>
      </c>
      <c r="AE598" s="5">
        <f t="shared" ca="1" si="279"/>
        <v>371</v>
      </c>
      <c r="AF598" s="5">
        <f t="shared" ca="1" si="280"/>
        <v>309</v>
      </c>
      <c r="AG598" s="5">
        <f t="shared" ca="1" si="281"/>
        <v>390</v>
      </c>
      <c r="AH598" s="5">
        <f t="shared" ca="1" si="282"/>
        <v>374</v>
      </c>
      <c r="AI598" s="5">
        <f t="shared" ca="1" si="283"/>
        <v>282</v>
      </c>
      <c r="AJ598" s="5">
        <f t="shared" ca="1" si="284"/>
        <v>344</v>
      </c>
      <c r="AK598" s="5">
        <f t="shared" ca="1" si="285"/>
        <v>286</v>
      </c>
    </row>
    <row r="599" spans="1:37" x14ac:dyDescent="0.3">
      <c r="A599" s="35">
        <f>IF(Замеры!B596=0, " ", Замеры!B596)</f>
        <v>593</v>
      </c>
      <c r="B599" s="45" t="str">
        <f>Замеры!G596</f>
        <v xml:space="preserve">Группа от QF </v>
      </c>
      <c r="C599" s="45" t="str">
        <f>IF(Замеры!L596=0, " ", Замеры!L596)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Замеры!N596</f>
        <v>0</v>
      </c>
      <c r="S599" s="2">
        <f>Замеры!O596</f>
        <v>0</v>
      </c>
      <c r="T599" s="2" t="s">
        <v>73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50</v>
      </c>
      <c r="Z599" s="2">
        <f t="shared" ca="1" si="275"/>
        <v>49</v>
      </c>
      <c r="AA599" s="2">
        <f t="shared" ca="1" si="275"/>
        <v>36</v>
      </c>
      <c r="AB599" s="5">
        <f t="shared" ca="1" si="276"/>
        <v>419</v>
      </c>
      <c r="AC599" s="5">
        <f t="shared" ca="1" si="277"/>
        <v>451</v>
      </c>
      <c r="AD599" s="5">
        <f t="shared" ca="1" si="278"/>
        <v>469</v>
      </c>
      <c r="AE599" s="5">
        <f t="shared" ca="1" si="279"/>
        <v>381</v>
      </c>
      <c r="AF599" s="5">
        <f t="shared" ca="1" si="280"/>
        <v>465</v>
      </c>
      <c r="AG599" s="5">
        <f t="shared" ca="1" si="281"/>
        <v>388</v>
      </c>
      <c r="AH599" s="5">
        <f t="shared" ca="1" si="282"/>
        <v>379</v>
      </c>
      <c r="AI599" s="5">
        <f t="shared" ca="1" si="283"/>
        <v>383</v>
      </c>
      <c r="AJ599" s="5">
        <f t="shared" ca="1" si="284"/>
        <v>479</v>
      </c>
      <c r="AK599" s="5">
        <f t="shared" ca="1" si="285"/>
        <v>483</v>
      </c>
    </row>
    <row r="600" spans="1:37" x14ac:dyDescent="0.3">
      <c r="A600" s="35">
        <f>IF(Замеры!B597=0, " ", Замеры!B597)</f>
        <v>594</v>
      </c>
      <c r="B600" s="45" t="str">
        <f>Замеры!G597</f>
        <v xml:space="preserve">Группа от QF </v>
      </c>
      <c r="C600" s="45" t="str">
        <f>IF(Замеры!L597=0, " ", Замеры!L597)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Замеры!N597</f>
        <v>0</v>
      </c>
      <c r="S600" s="2">
        <f>Замеры!O597</f>
        <v>0</v>
      </c>
      <c r="T600" s="2" t="s">
        <v>73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47</v>
      </c>
      <c r="Z600" s="2">
        <f t="shared" ca="1" si="275"/>
        <v>37</v>
      </c>
      <c r="AA600" s="2">
        <f t="shared" ca="1" si="275"/>
        <v>22</v>
      </c>
      <c r="AB600" s="5">
        <f t="shared" ca="1" si="276"/>
        <v>287</v>
      </c>
      <c r="AC600" s="5">
        <f t="shared" ca="1" si="277"/>
        <v>335</v>
      </c>
      <c r="AD600" s="5">
        <f t="shared" ca="1" si="278"/>
        <v>270</v>
      </c>
      <c r="AE600" s="5">
        <f t="shared" ca="1" si="279"/>
        <v>263</v>
      </c>
      <c r="AF600" s="5">
        <f t="shared" ca="1" si="280"/>
        <v>239</v>
      </c>
      <c r="AG600" s="5">
        <f t="shared" ca="1" si="281"/>
        <v>300</v>
      </c>
      <c r="AH600" s="5">
        <f t="shared" ca="1" si="282"/>
        <v>275</v>
      </c>
      <c r="AI600" s="5">
        <f t="shared" ca="1" si="283"/>
        <v>355</v>
      </c>
      <c r="AJ600" s="5">
        <f t="shared" ca="1" si="284"/>
        <v>233</v>
      </c>
      <c r="AK600" s="5">
        <f t="shared" ca="1" si="285"/>
        <v>348</v>
      </c>
    </row>
    <row r="601" spans="1:37" x14ac:dyDescent="0.3">
      <c r="A601" s="35">
        <f>IF(Замеры!B598=0, " ", Замеры!B598)</f>
        <v>595</v>
      </c>
      <c r="B601" s="45" t="str">
        <f>Замеры!G598</f>
        <v xml:space="preserve">Группа от QF </v>
      </c>
      <c r="C601" s="45" t="str">
        <f>IF(Замеры!L598=0, " ", Замеры!L598)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Замеры!N598</f>
        <v>0</v>
      </c>
      <c r="S601" s="2">
        <f>Замеры!O598</f>
        <v>0</v>
      </c>
      <c r="T601" s="2" t="s">
        <v>73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30</v>
      </c>
      <c r="Z601" s="2">
        <f t="shared" ca="1" si="275"/>
        <v>40</v>
      </c>
      <c r="AA601" s="2">
        <f t="shared" ca="1" si="275"/>
        <v>46</v>
      </c>
      <c r="AB601" s="5">
        <f t="shared" ca="1" si="276"/>
        <v>590</v>
      </c>
      <c r="AC601" s="5">
        <f t="shared" ca="1" si="277"/>
        <v>540</v>
      </c>
      <c r="AD601" s="5">
        <f t="shared" ca="1" si="278"/>
        <v>482</v>
      </c>
      <c r="AE601" s="5">
        <f t="shared" ca="1" si="279"/>
        <v>518</v>
      </c>
      <c r="AF601" s="5">
        <f t="shared" ca="1" si="280"/>
        <v>516</v>
      </c>
      <c r="AG601" s="5">
        <f t="shared" ca="1" si="281"/>
        <v>566</v>
      </c>
      <c r="AH601" s="5">
        <f t="shared" ca="1" si="282"/>
        <v>533</v>
      </c>
      <c r="AI601" s="5">
        <f t="shared" ca="1" si="283"/>
        <v>504</v>
      </c>
      <c r="AJ601" s="5">
        <f t="shared" ca="1" si="284"/>
        <v>555</v>
      </c>
      <c r="AK601" s="5">
        <f t="shared" ca="1" si="285"/>
        <v>542</v>
      </c>
    </row>
    <row r="602" spans="1:37" x14ac:dyDescent="0.3">
      <c r="A602" s="35">
        <f>IF(Замеры!B599=0, " ", Замеры!B599)</f>
        <v>596</v>
      </c>
      <c r="B602" s="45" t="str">
        <f>Замеры!G599</f>
        <v xml:space="preserve">Группа от QF </v>
      </c>
      <c r="C602" s="45" t="str">
        <f>IF(Замеры!L599=0, " ", Замеры!L599)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Замеры!N599</f>
        <v>0</v>
      </c>
      <c r="S602" s="2">
        <f>Замеры!O599</f>
        <v>0</v>
      </c>
      <c r="T602" s="2" t="s">
        <v>73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49</v>
      </c>
      <c r="Z602" s="2">
        <f t="shared" ca="1" si="275"/>
        <v>46</v>
      </c>
      <c r="AA602" s="2">
        <f t="shared" ca="1" si="275"/>
        <v>32</v>
      </c>
      <c r="AB602" s="5">
        <f t="shared" ca="1" si="276"/>
        <v>338</v>
      </c>
      <c r="AC602" s="5">
        <f t="shared" ca="1" si="277"/>
        <v>364</v>
      </c>
      <c r="AD602" s="5">
        <f t="shared" ca="1" si="278"/>
        <v>340</v>
      </c>
      <c r="AE602" s="5">
        <f t="shared" ca="1" si="279"/>
        <v>360</v>
      </c>
      <c r="AF602" s="5">
        <f t="shared" ca="1" si="280"/>
        <v>438</v>
      </c>
      <c r="AG602" s="5">
        <f t="shared" ca="1" si="281"/>
        <v>399</v>
      </c>
      <c r="AH602" s="5">
        <f t="shared" ca="1" si="282"/>
        <v>400</v>
      </c>
      <c r="AI602" s="5">
        <f t="shared" ca="1" si="283"/>
        <v>366</v>
      </c>
      <c r="AJ602" s="5">
        <f t="shared" ca="1" si="284"/>
        <v>451</v>
      </c>
      <c r="AK602" s="5">
        <f t="shared" ca="1" si="285"/>
        <v>369</v>
      </c>
    </row>
    <row r="603" spans="1:37" x14ac:dyDescent="0.3">
      <c r="A603" s="35">
        <f>IF(Замеры!B600=0, " ", Замеры!B600)</f>
        <v>597</v>
      </c>
      <c r="B603" s="45" t="str">
        <f>Замеры!G600</f>
        <v xml:space="preserve">Группа от QF </v>
      </c>
      <c r="C603" s="45" t="str">
        <f>IF(Замеры!L600=0, " ", Замеры!L600)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Замеры!N600</f>
        <v>0</v>
      </c>
      <c r="S603" s="2">
        <f>Замеры!O600</f>
        <v>0</v>
      </c>
      <c r="T603" s="2" t="s">
        <v>73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24</v>
      </c>
      <c r="Z603" s="2">
        <f t="shared" ca="1" si="275"/>
        <v>27</v>
      </c>
      <c r="AA603" s="2">
        <f t="shared" ca="1" si="275"/>
        <v>45</v>
      </c>
      <c r="AB603" s="5">
        <f t="shared" ca="1" si="276"/>
        <v>482</v>
      </c>
      <c r="AC603" s="5">
        <f t="shared" ca="1" si="277"/>
        <v>577</v>
      </c>
      <c r="AD603" s="5">
        <f t="shared" ca="1" si="278"/>
        <v>488</v>
      </c>
      <c r="AE603" s="5">
        <f t="shared" ca="1" si="279"/>
        <v>457</v>
      </c>
      <c r="AF603" s="5">
        <f t="shared" ca="1" si="280"/>
        <v>530</v>
      </c>
      <c r="AG603" s="5">
        <f t="shared" ca="1" si="281"/>
        <v>456</v>
      </c>
      <c r="AH603" s="5">
        <f t="shared" ca="1" si="282"/>
        <v>554</v>
      </c>
      <c r="AI603" s="5">
        <f t="shared" ca="1" si="283"/>
        <v>600</v>
      </c>
      <c r="AJ603" s="5">
        <f t="shared" ca="1" si="284"/>
        <v>543</v>
      </c>
      <c r="AK603" s="5">
        <f t="shared" ca="1" si="285"/>
        <v>502</v>
      </c>
    </row>
    <row r="604" spans="1:37" x14ac:dyDescent="0.3">
      <c r="A604" s="35">
        <f>IF(Замеры!B601=0, " ", Замеры!B601)</f>
        <v>598</v>
      </c>
      <c r="B604" s="45" t="str">
        <f>Замеры!G601</f>
        <v xml:space="preserve">Группа от QF </v>
      </c>
      <c r="C604" s="45" t="str">
        <f>IF(Замеры!L601=0, " ", Замеры!L601)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Замеры!N601</f>
        <v>0</v>
      </c>
      <c r="S604" s="2">
        <f>Замеры!O601</f>
        <v>0</v>
      </c>
      <c r="T604" s="2" t="s">
        <v>73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29</v>
      </c>
      <c r="Z604" s="2">
        <f t="shared" ca="1" si="275"/>
        <v>22</v>
      </c>
      <c r="AA604" s="2">
        <f t="shared" ca="1" si="275"/>
        <v>24</v>
      </c>
      <c r="AB604" s="5">
        <f t="shared" ca="1" si="276"/>
        <v>266</v>
      </c>
      <c r="AC604" s="5">
        <f t="shared" ca="1" si="277"/>
        <v>324</v>
      </c>
      <c r="AD604" s="5">
        <f t="shared" ca="1" si="278"/>
        <v>279</v>
      </c>
      <c r="AE604" s="5">
        <f t="shared" ca="1" si="279"/>
        <v>263</v>
      </c>
      <c r="AF604" s="5">
        <f t="shared" ca="1" si="280"/>
        <v>271</v>
      </c>
      <c r="AG604" s="5">
        <f t="shared" ca="1" si="281"/>
        <v>346</v>
      </c>
      <c r="AH604" s="5">
        <f t="shared" ca="1" si="282"/>
        <v>245</v>
      </c>
      <c r="AI604" s="5">
        <f t="shared" ca="1" si="283"/>
        <v>278</v>
      </c>
      <c r="AJ604" s="5">
        <f t="shared" ca="1" si="284"/>
        <v>377</v>
      </c>
      <c r="AK604" s="5">
        <f t="shared" ca="1" si="285"/>
        <v>337</v>
      </c>
    </row>
    <row r="605" spans="1:37" x14ac:dyDescent="0.3">
      <c r="A605" s="35">
        <f>IF(Замеры!B602=0, " ", Замеры!B602)</f>
        <v>599</v>
      </c>
      <c r="B605" s="45" t="str">
        <f>Замеры!G602</f>
        <v xml:space="preserve">Группа от QF </v>
      </c>
      <c r="C605" s="45" t="str">
        <f>IF(Замеры!L602=0, " ", Замеры!L602)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Замеры!N602</f>
        <v>0</v>
      </c>
      <c r="S605" s="2">
        <f>Замеры!O602</f>
        <v>0</v>
      </c>
      <c r="T605" s="2" t="s">
        <v>73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45</v>
      </c>
      <c r="Z605" s="2">
        <f t="shared" ca="1" si="275"/>
        <v>43</v>
      </c>
      <c r="AA605" s="2">
        <f t="shared" ca="1" si="275"/>
        <v>26</v>
      </c>
      <c r="AB605" s="5">
        <f t="shared" ca="1" si="276"/>
        <v>315</v>
      </c>
      <c r="AC605" s="5">
        <f t="shared" ca="1" si="277"/>
        <v>362</v>
      </c>
      <c r="AD605" s="5">
        <f t="shared" ca="1" si="278"/>
        <v>344</v>
      </c>
      <c r="AE605" s="5">
        <f t="shared" ca="1" si="279"/>
        <v>383</v>
      </c>
      <c r="AF605" s="5">
        <f t="shared" ca="1" si="280"/>
        <v>322</v>
      </c>
      <c r="AG605" s="5">
        <f t="shared" ca="1" si="281"/>
        <v>336</v>
      </c>
      <c r="AH605" s="5">
        <f t="shared" ca="1" si="282"/>
        <v>390</v>
      </c>
      <c r="AI605" s="5">
        <f t="shared" ca="1" si="283"/>
        <v>285</v>
      </c>
      <c r="AJ605" s="5">
        <f t="shared" ca="1" si="284"/>
        <v>279</v>
      </c>
      <c r="AK605" s="5">
        <f t="shared" ca="1" si="285"/>
        <v>302</v>
      </c>
    </row>
    <row r="606" spans="1:37" x14ac:dyDescent="0.3">
      <c r="A606" s="35">
        <f>IF(Замеры!B603=0, " ", Замеры!B603)</f>
        <v>600</v>
      </c>
      <c r="B606" s="45" t="str">
        <f>Замеры!G603</f>
        <v xml:space="preserve">Группа от QF </v>
      </c>
      <c r="C606" s="45" t="str">
        <f>IF(Замеры!L603=0, " ", Замеры!L603)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Замеры!N603</f>
        <v>0</v>
      </c>
      <c r="S606" s="2">
        <f>Замеры!O603</f>
        <v>0</v>
      </c>
      <c r="T606" s="2" t="s">
        <v>73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23</v>
      </c>
      <c r="Z606" s="2">
        <f t="shared" ca="1" si="275"/>
        <v>44</v>
      </c>
      <c r="AA606" s="2">
        <f t="shared" ca="1" si="275"/>
        <v>27</v>
      </c>
      <c r="AB606" s="5">
        <f t="shared" ca="1" si="276"/>
        <v>412</v>
      </c>
      <c r="AC606" s="5">
        <f t="shared" ca="1" si="277"/>
        <v>297</v>
      </c>
      <c r="AD606" s="5">
        <f t="shared" ca="1" si="278"/>
        <v>395</v>
      </c>
      <c r="AE606" s="5">
        <f t="shared" ca="1" si="279"/>
        <v>400</v>
      </c>
      <c r="AF606" s="5">
        <f t="shared" ca="1" si="280"/>
        <v>373</v>
      </c>
      <c r="AG606" s="5">
        <f t="shared" ca="1" si="281"/>
        <v>317</v>
      </c>
      <c r="AH606" s="5">
        <f t="shared" ca="1" si="282"/>
        <v>393</v>
      </c>
      <c r="AI606" s="5">
        <f t="shared" ca="1" si="283"/>
        <v>324</v>
      </c>
      <c r="AJ606" s="5">
        <f t="shared" ca="1" si="284"/>
        <v>280</v>
      </c>
      <c r="AK606" s="5">
        <f t="shared" ca="1" si="285"/>
        <v>384</v>
      </c>
    </row>
    <row r="607" spans="1:37" x14ac:dyDescent="0.3">
      <c r="A607" s="35">
        <f>IF(Замеры!B604=0, " ", Замеры!B604)</f>
        <v>601</v>
      </c>
      <c r="B607" s="45" t="str">
        <f>Замеры!G604</f>
        <v xml:space="preserve">Группа от QF </v>
      </c>
      <c r="C607" s="45" t="str">
        <f>IF(Замеры!L604=0, " ", Замеры!L604)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Замеры!N604</f>
        <v>0</v>
      </c>
      <c r="S607" s="2">
        <f>Замеры!O604</f>
        <v>0</v>
      </c>
      <c r="T607" s="2" t="s">
        <v>73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22</v>
      </c>
      <c r="Z607" s="2">
        <f t="shared" ca="1" si="275"/>
        <v>26</v>
      </c>
      <c r="AA607" s="2">
        <f t="shared" ca="1" si="275"/>
        <v>39</v>
      </c>
      <c r="AB607" s="5">
        <f t="shared" ca="1" si="276"/>
        <v>430</v>
      </c>
      <c r="AC607" s="5">
        <f t="shared" ca="1" si="277"/>
        <v>407</v>
      </c>
      <c r="AD607" s="5">
        <f t="shared" ca="1" si="278"/>
        <v>530</v>
      </c>
      <c r="AE607" s="5">
        <f t="shared" ca="1" si="279"/>
        <v>510</v>
      </c>
      <c r="AF607" s="5">
        <f t="shared" ca="1" si="280"/>
        <v>540</v>
      </c>
      <c r="AG607" s="5">
        <f t="shared" ca="1" si="281"/>
        <v>534</v>
      </c>
      <c r="AH607" s="5">
        <f t="shared" ca="1" si="282"/>
        <v>481</v>
      </c>
      <c r="AI607" s="5">
        <f t="shared" ca="1" si="283"/>
        <v>441</v>
      </c>
      <c r="AJ607" s="5">
        <f t="shared" ca="1" si="284"/>
        <v>403</v>
      </c>
      <c r="AK607" s="5">
        <f t="shared" ca="1" si="285"/>
        <v>508</v>
      </c>
    </row>
    <row r="608" spans="1:37" x14ac:dyDescent="0.3">
      <c r="A608" s="35">
        <f>IF(Замеры!B605=0, " ", Замеры!B605)</f>
        <v>602</v>
      </c>
      <c r="B608" s="45" t="str">
        <f>Замеры!G605</f>
        <v xml:space="preserve">Группа от QF </v>
      </c>
      <c r="C608" s="45" t="str">
        <f>IF(Замеры!L605=0, " ", Замеры!L605)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Замеры!N605</f>
        <v>0</v>
      </c>
      <c r="S608" s="2">
        <f>Замеры!O605</f>
        <v>0</v>
      </c>
      <c r="T608" s="2" t="s">
        <v>73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42</v>
      </c>
      <c r="Z608" s="2">
        <f t="shared" ca="1" si="275"/>
        <v>39</v>
      </c>
      <c r="AA608" s="2">
        <f t="shared" ca="1" si="275"/>
        <v>39</v>
      </c>
      <c r="AB608" s="5">
        <f t="shared" ca="1" si="276"/>
        <v>537</v>
      </c>
      <c r="AC608" s="5">
        <f t="shared" ca="1" si="277"/>
        <v>402</v>
      </c>
      <c r="AD608" s="5">
        <f t="shared" ca="1" si="278"/>
        <v>456</v>
      </c>
      <c r="AE608" s="5">
        <f t="shared" ca="1" si="279"/>
        <v>433</v>
      </c>
      <c r="AF608" s="5">
        <f t="shared" ca="1" si="280"/>
        <v>535</v>
      </c>
      <c r="AG608" s="5">
        <f t="shared" ca="1" si="281"/>
        <v>420</v>
      </c>
      <c r="AH608" s="5">
        <f t="shared" ca="1" si="282"/>
        <v>435</v>
      </c>
      <c r="AI608" s="5">
        <f t="shared" ca="1" si="283"/>
        <v>509</v>
      </c>
      <c r="AJ608" s="5">
        <f t="shared" ca="1" si="284"/>
        <v>431</v>
      </c>
      <c r="AK608" s="5">
        <f t="shared" ca="1" si="285"/>
        <v>443</v>
      </c>
    </row>
    <row r="609" spans="1:37" x14ac:dyDescent="0.3">
      <c r="A609" s="35">
        <f>IF(Замеры!B606=0, " ", Замеры!B606)</f>
        <v>603</v>
      </c>
      <c r="B609" s="45" t="str">
        <f>Замеры!G606</f>
        <v xml:space="preserve">Группа от QF </v>
      </c>
      <c r="C609" s="45" t="str">
        <f>IF(Замеры!L606=0, " ", Замеры!L606)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Замеры!N606</f>
        <v>0</v>
      </c>
      <c r="S609" s="2">
        <f>Замеры!O606</f>
        <v>0</v>
      </c>
      <c r="T609" s="2" t="s">
        <v>73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42</v>
      </c>
      <c r="Z609" s="2">
        <f t="shared" ca="1" si="275"/>
        <v>42</v>
      </c>
      <c r="AA609" s="2">
        <f t="shared" ca="1" si="275"/>
        <v>32</v>
      </c>
      <c r="AB609" s="5">
        <f t="shared" ca="1" si="276"/>
        <v>350</v>
      </c>
      <c r="AC609" s="5">
        <f t="shared" ca="1" si="277"/>
        <v>462</v>
      </c>
      <c r="AD609" s="5">
        <f t="shared" ca="1" si="278"/>
        <v>329</v>
      </c>
      <c r="AE609" s="5">
        <f t="shared" ca="1" si="279"/>
        <v>354</v>
      </c>
      <c r="AF609" s="5">
        <f t="shared" ca="1" si="280"/>
        <v>421</v>
      </c>
      <c r="AG609" s="5">
        <f t="shared" ca="1" si="281"/>
        <v>376</v>
      </c>
      <c r="AH609" s="5">
        <f t="shared" ca="1" si="282"/>
        <v>396</v>
      </c>
      <c r="AI609" s="5">
        <f t="shared" ca="1" si="283"/>
        <v>359</v>
      </c>
      <c r="AJ609" s="5">
        <f t="shared" ca="1" si="284"/>
        <v>388</v>
      </c>
      <c r="AK609" s="5">
        <f t="shared" ca="1" si="285"/>
        <v>345</v>
      </c>
    </row>
    <row r="610" spans="1:37" x14ac:dyDescent="0.3">
      <c r="A610" s="35">
        <f>IF(Замеры!B607=0, " ", Замеры!B607)</f>
        <v>604</v>
      </c>
      <c r="B610" s="45" t="str">
        <f>Замеры!G607</f>
        <v xml:space="preserve">Группа от QF </v>
      </c>
      <c r="C610" s="45" t="str">
        <f>IF(Замеры!L607=0, " ", Замеры!L607)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Замеры!N607</f>
        <v>0</v>
      </c>
      <c r="S610" s="2">
        <f>Замеры!O607</f>
        <v>0</v>
      </c>
      <c r="T610" s="2" t="s">
        <v>73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27</v>
      </c>
      <c r="Z610" s="2">
        <f t="shared" ca="1" si="275"/>
        <v>35</v>
      </c>
      <c r="AA610" s="2">
        <f t="shared" ca="1" si="275"/>
        <v>20</v>
      </c>
      <c r="AB610" s="5">
        <f t="shared" ca="1" si="276"/>
        <v>323</v>
      </c>
      <c r="AC610" s="5">
        <f t="shared" ca="1" si="277"/>
        <v>294</v>
      </c>
      <c r="AD610" s="5">
        <f t="shared" ca="1" si="278"/>
        <v>214</v>
      </c>
      <c r="AE610" s="5">
        <f t="shared" ca="1" si="279"/>
        <v>305</v>
      </c>
      <c r="AF610" s="5">
        <f t="shared" ca="1" si="280"/>
        <v>324</v>
      </c>
      <c r="AG610" s="5">
        <f t="shared" ca="1" si="281"/>
        <v>234</v>
      </c>
      <c r="AH610" s="5">
        <f t="shared" ca="1" si="282"/>
        <v>335</v>
      </c>
      <c r="AI610" s="5">
        <f t="shared" ca="1" si="283"/>
        <v>249</v>
      </c>
      <c r="AJ610" s="5">
        <f t="shared" ca="1" si="284"/>
        <v>334</v>
      </c>
      <c r="AK610" s="5">
        <f t="shared" ca="1" si="285"/>
        <v>206</v>
      </c>
    </row>
    <row r="611" spans="1:37" x14ac:dyDescent="0.3">
      <c r="A611" s="35">
        <f>IF(Замеры!B608=0, " ", Замеры!B608)</f>
        <v>605</v>
      </c>
      <c r="B611" s="45" t="str">
        <f>Замеры!G608</f>
        <v xml:space="preserve">Группа от QF </v>
      </c>
      <c r="C611" s="45" t="str">
        <f>IF(Замеры!L608=0, " ", Замеры!L608)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Замеры!N608</f>
        <v>0</v>
      </c>
      <c r="S611" s="2">
        <f>Замеры!O608</f>
        <v>0</v>
      </c>
      <c r="T611" s="2" t="s">
        <v>73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31</v>
      </c>
      <c r="Z611" s="2">
        <f t="shared" ca="1" si="275"/>
        <v>45</v>
      </c>
      <c r="AA611" s="2">
        <f t="shared" ca="1" si="275"/>
        <v>40</v>
      </c>
      <c r="AB611" s="5">
        <f t="shared" ca="1" si="276"/>
        <v>462</v>
      </c>
      <c r="AC611" s="5">
        <f t="shared" ca="1" si="277"/>
        <v>478</v>
      </c>
      <c r="AD611" s="5">
        <f t="shared" ca="1" si="278"/>
        <v>517</v>
      </c>
      <c r="AE611" s="5">
        <f t="shared" ca="1" si="279"/>
        <v>408</v>
      </c>
      <c r="AF611" s="5">
        <f t="shared" ca="1" si="280"/>
        <v>415</v>
      </c>
      <c r="AG611" s="5">
        <f t="shared" ca="1" si="281"/>
        <v>464</v>
      </c>
      <c r="AH611" s="5">
        <f t="shared" ca="1" si="282"/>
        <v>500</v>
      </c>
      <c r="AI611" s="5">
        <f t="shared" ca="1" si="283"/>
        <v>433</v>
      </c>
      <c r="AJ611" s="5">
        <f t="shared" ca="1" si="284"/>
        <v>542</v>
      </c>
      <c r="AK611" s="5">
        <f t="shared" ca="1" si="285"/>
        <v>498</v>
      </c>
    </row>
    <row r="612" spans="1:37" x14ac:dyDescent="0.3">
      <c r="A612" s="35">
        <f>IF(Замеры!B609=0, " ", Замеры!B609)</f>
        <v>606</v>
      </c>
      <c r="B612" s="45" t="str">
        <f>Замеры!G609</f>
        <v xml:space="preserve">Группа от QF </v>
      </c>
      <c r="C612" s="45" t="str">
        <f>IF(Замеры!L609=0, " ", Замеры!L609)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Замеры!N609</f>
        <v>0</v>
      </c>
      <c r="S612" s="2">
        <f>Замеры!O609</f>
        <v>0</v>
      </c>
      <c r="T612" s="2" t="s">
        <v>73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43</v>
      </c>
      <c r="Z612" s="2">
        <f t="shared" ca="1" si="275"/>
        <v>42</v>
      </c>
      <c r="AA612" s="2">
        <f t="shared" ca="1" si="275"/>
        <v>25</v>
      </c>
      <c r="AB612" s="5">
        <f t="shared" ca="1" si="276"/>
        <v>335</v>
      </c>
      <c r="AC612" s="5">
        <f t="shared" ca="1" si="277"/>
        <v>262</v>
      </c>
      <c r="AD612" s="5">
        <f t="shared" ca="1" si="278"/>
        <v>307</v>
      </c>
      <c r="AE612" s="5">
        <f t="shared" ca="1" si="279"/>
        <v>275</v>
      </c>
      <c r="AF612" s="5">
        <f t="shared" ca="1" si="280"/>
        <v>325</v>
      </c>
      <c r="AG612" s="5">
        <f t="shared" ca="1" si="281"/>
        <v>395</v>
      </c>
      <c r="AH612" s="5">
        <f t="shared" ca="1" si="282"/>
        <v>346</v>
      </c>
      <c r="AI612" s="5">
        <f t="shared" ca="1" si="283"/>
        <v>395</v>
      </c>
      <c r="AJ612" s="5">
        <f t="shared" ca="1" si="284"/>
        <v>400</v>
      </c>
      <c r="AK612" s="5">
        <f t="shared" ca="1" si="285"/>
        <v>368</v>
      </c>
    </row>
    <row r="613" spans="1:37" x14ac:dyDescent="0.3">
      <c r="A613" s="35">
        <f>IF(Замеры!B610=0, " ", Замеры!B610)</f>
        <v>607</v>
      </c>
      <c r="B613" s="45" t="str">
        <f>Замеры!G610</f>
        <v xml:space="preserve">Группа от QF </v>
      </c>
      <c r="C613" s="45" t="str">
        <f>IF(Замеры!L610=0, " ", Замеры!L610)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Замеры!N610</f>
        <v>0</v>
      </c>
      <c r="S613" s="2">
        <f>Замеры!O610</f>
        <v>0</v>
      </c>
      <c r="T613" s="2" t="s">
        <v>73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27</v>
      </c>
      <c r="Z613" s="2">
        <f t="shared" ca="1" si="275"/>
        <v>32</v>
      </c>
      <c r="AA613" s="2">
        <f t="shared" ca="1" si="275"/>
        <v>40</v>
      </c>
      <c r="AB613" s="5">
        <f t="shared" ca="1" si="276"/>
        <v>535</v>
      </c>
      <c r="AC613" s="5">
        <f t="shared" ca="1" si="277"/>
        <v>501</v>
      </c>
      <c r="AD613" s="5">
        <f t="shared" ca="1" si="278"/>
        <v>471</v>
      </c>
      <c r="AE613" s="5">
        <f t="shared" ca="1" si="279"/>
        <v>432</v>
      </c>
      <c r="AF613" s="5">
        <f t="shared" ca="1" si="280"/>
        <v>471</v>
      </c>
      <c r="AG613" s="5">
        <f t="shared" ca="1" si="281"/>
        <v>464</v>
      </c>
      <c r="AH613" s="5">
        <f t="shared" ca="1" si="282"/>
        <v>457</v>
      </c>
      <c r="AI613" s="5">
        <f t="shared" ca="1" si="283"/>
        <v>417</v>
      </c>
      <c r="AJ613" s="5">
        <f t="shared" ca="1" si="284"/>
        <v>486</v>
      </c>
      <c r="AK613" s="5">
        <f t="shared" ca="1" si="285"/>
        <v>451</v>
      </c>
    </row>
    <row r="614" spans="1:37" x14ac:dyDescent="0.3">
      <c r="A614" s="35">
        <f>IF(Замеры!B611=0, " ", Замеры!B611)</f>
        <v>608</v>
      </c>
      <c r="B614" s="45" t="str">
        <f>Замеры!G611</f>
        <v xml:space="preserve">Группа от QF </v>
      </c>
      <c r="C614" s="45" t="str">
        <f>IF(Замеры!L611=0, " ", Замеры!L611)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Замеры!N611</f>
        <v>0</v>
      </c>
      <c r="S614" s="2">
        <f>Замеры!O611</f>
        <v>0</v>
      </c>
      <c r="T614" s="2" t="s">
        <v>73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41</v>
      </c>
      <c r="Z614" s="2">
        <f t="shared" ca="1" si="275"/>
        <v>49</v>
      </c>
      <c r="AA614" s="2">
        <f t="shared" ca="1" si="275"/>
        <v>44</v>
      </c>
      <c r="AB614" s="5">
        <f t="shared" ca="1" si="276"/>
        <v>458</v>
      </c>
      <c r="AC614" s="5">
        <f t="shared" ca="1" si="277"/>
        <v>460</v>
      </c>
      <c r="AD614" s="5">
        <f t="shared" ca="1" si="278"/>
        <v>559</v>
      </c>
      <c r="AE614" s="5">
        <f t="shared" ca="1" si="279"/>
        <v>507</v>
      </c>
      <c r="AF614" s="5">
        <f t="shared" ca="1" si="280"/>
        <v>462</v>
      </c>
      <c r="AG614" s="5">
        <f t="shared" ca="1" si="281"/>
        <v>540</v>
      </c>
      <c r="AH614" s="5">
        <f t="shared" ca="1" si="282"/>
        <v>540</v>
      </c>
      <c r="AI614" s="5">
        <f t="shared" ca="1" si="283"/>
        <v>498</v>
      </c>
      <c r="AJ614" s="5">
        <f t="shared" ca="1" si="284"/>
        <v>514</v>
      </c>
      <c r="AK614" s="5">
        <f t="shared" ca="1" si="285"/>
        <v>479</v>
      </c>
    </row>
    <row r="615" spans="1:37" x14ac:dyDescent="0.3">
      <c r="A615" s="35">
        <f>IF(Замеры!B612=0, " ", Замеры!B612)</f>
        <v>609</v>
      </c>
      <c r="B615" s="45" t="str">
        <f>Замеры!G612</f>
        <v xml:space="preserve">Группа от QF </v>
      </c>
      <c r="C615" s="45" t="str">
        <f>IF(Замеры!L612=0, " ", Замеры!L612)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Замеры!N612</f>
        <v>0</v>
      </c>
      <c r="S615" s="2">
        <f>Замеры!O612</f>
        <v>0</v>
      </c>
      <c r="T615" s="2" t="s">
        <v>73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21</v>
      </c>
      <c r="Z615" s="2">
        <f t="shared" ca="1" si="275"/>
        <v>29</v>
      </c>
      <c r="AA615" s="2">
        <f t="shared" ca="1" si="275"/>
        <v>29</v>
      </c>
      <c r="AB615" s="5">
        <f t="shared" ca="1" si="276"/>
        <v>362</v>
      </c>
      <c r="AC615" s="5">
        <f t="shared" ca="1" si="277"/>
        <v>303</v>
      </c>
      <c r="AD615" s="5">
        <f t="shared" ca="1" si="278"/>
        <v>302</v>
      </c>
      <c r="AE615" s="5">
        <f t="shared" ca="1" si="279"/>
        <v>310</v>
      </c>
      <c r="AF615" s="5">
        <f t="shared" ca="1" si="280"/>
        <v>360</v>
      </c>
      <c r="AG615" s="5">
        <f t="shared" ca="1" si="281"/>
        <v>437</v>
      </c>
      <c r="AH615" s="5">
        <f t="shared" ca="1" si="282"/>
        <v>424</v>
      </c>
      <c r="AI615" s="5">
        <f t="shared" ca="1" si="283"/>
        <v>384</v>
      </c>
      <c r="AJ615" s="5">
        <f t="shared" ca="1" si="284"/>
        <v>316</v>
      </c>
      <c r="AK615" s="5">
        <f t="shared" ca="1" si="285"/>
        <v>333</v>
      </c>
    </row>
    <row r="616" spans="1:37" x14ac:dyDescent="0.3">
      <c r="A616" s="35">
        <f>IF(Замеры!B613=0, " ", Замеры!B613)</f>
        <v>610</v>
      </c>
      <c r="B616" s="45" t="str">
        <f>Замеры!G613</f>
        <v xml:space="preserve">Группа от QF </v>
      </c>
      <c r="C616" s="45" t="str">
        <f>IF(Замеры!L613=0, " ", Замеры!L613)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Замеры!N613</f>
        <v>0</v>
      </c>
      <c r="S616" s="2">
        <f>Замеры!O613</f>
        <v>0</v>
      </c>
      <c r="T616" s="2" t="s">
        <v>73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44</v>
      </c>
      <c r="Z616" s="2">
        <f t="shared" ca="1" si="275"/>
        <v>46</v>
      </c>
      <c r="AA616" s="2">
        <f t="shared" ca="1" si="275"/>
        <v>47</v>
      </c>
      <c r="AB616" s="5">
        <f t="shared" ca="1" si="276"/>
        <v>522</v>
      </c>
      <c r="AC616" s="5">
        <f t="shared" ca="1" si="277"/>
        <v>512</v>
      </c>
      <c r="AD616" s="5">
        <f t="shared" ca="1" si="278"/>
        <v>573</v>
      </c>
      <c r="AE616" s="5">
        <f t="shared" ca="1" si="279"/>
        <v>558</v>
      </c>
      <c r="AF616" s="5">
        <f t="shared" ca="1" si="280"/>
        <v>477</v>
      </c>
      <c r="AG616" s="5">
        <f t="shared" ca="1" si="281"/>
        <v>618</v>
      </c>
      <c r="AH616" s="5">
        <f t="shared" ca="1" si="282"/>
        <v>605</v>
      </c>
      <c r="AI616" s="5">
        <f t="shared" ca="1" si="283"/>
        <v>547</v>
      </c>
      <c r="AJ616" s="5">
        <f t="shared" ca="1" si="284"/>
        <v>587</v>
      </c>
      <c r="AK616" s="5">
        <f t="shared" ca="1" si="285"/>
        <v>497</v>
      </c>
    </row>
    <row r="617" spans="1:37" x14ac:dyDescent="0.3">
      <c r="A617" s="35">
        <f>IF(Замеры!B614=0, " ", Замеры!B614)</f>
        <v>611</v>
      </c>
      <c r="B617" s="45" t="str">
        <f>Замеры!G614</f>
        <v xml:space="preserve">Группа от QF </v>
      </c>
      <c r="C617" s="45" t="str">
        <f>IF(Замеры!L614=0, " ", Замеры!L614)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Замеры!N614</f>
        <v>0</v>
      </c>
      <c r="S617" s="2">
        <f>Замеры!O614</f>
        <v>0</v>
      </c>
      <c r="T617" s="2" t="s">
        <v>73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26</v>
      </c>
      <c r="Z617" s="2">
        <f t="shared" ca="1" si="275"/>
        <v>42</v>
      </c>
      <c r="AA617" s="2">
        <f t="shared" ca="1" si="275"/>
        <v>38</v>
      </c>
      <c r="AB617" s="5">
        <f t="shared" ca="1" si="276"/>
        <v>499</v>
      </c>
      <c r="AC617" s="5">
        <f t="shared" ca="1" si="277"/>
        <v>522</v>
      </c>
      <c r="AD617" s="5">
        <f t="shared" ca="1" si="278"/>
        <v>398</v>
      </c>
      <c r="AE617" s="5">
        <f t="shared" ca="1" si="279"/>
        <v>461</v>
      </c>
      <c r="AF617" s="5">
        <f t="shared" ca="1" si="280"/>
        <v>437</v>
      </c>
      <c r="AG617" s="5">
        <f t="shared" ca="1" si="281"/>
        <v>417</v>
      </c>
      <c r="AH617" s="5">
        <f t="shared" ca="1" si="282"/>
        <v>499</v>
      </c>
      <c r="AI617" s="5">
        <f t="shared" ca="1" si="283"/>
        <v>487</v>
      </c>
      <c r="AJ617" s="5">
        <f t="shared" ca="1" si="284"/>
        <v>460</v>
      </c>
      <c r="AK617" s="5">
        <f t="shared" ca="1" si="285"/>
        <v>444</v>
      </c>
    </row>
    <row r="618" spans="1:37" x14ac:dyDescent="0.3">
      <c r="A618" s="35">
        <f>IF(Замеры!B615=0, " ", Замеры!B615)</f>
        <v>612</v>
      </c>
      <c r="B618" s="45" t="str">
        <f>Замеры!G615</f>
        <v xml:space="preserve">Группа от QF </v>
      </c>
      <c r="C618" s="45" t="str">
        <f>IF(Замеры!L615=0, " ", Замеры!L615)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Замеры!N615</f>
        <v>0</v>
      </c>
      <c r="S618" s="2">
        <f>Замеры!O615</f>
        <v>0</v>
      </c>
      <c r="T618" s="2" t="s">
        <v>73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48</v>
      </c>
      <c r="Z618" s="2">
        <f t="shared" ca="1" si="275"/>
        <v>22</v>
      </c>
      <c r="AA618" s="2">
        <f t="shared" ca="1" si="275"/>
        <v>40</v>
      </c>
      <c r="AB618" s="5">
        <f t="shared" ca="1" si="276"/>
        <v>452</v>
      </c>
      <c r="AC618" s="5">
        <f t="shared" ca="1" si="277"/>
        <v>510</v>
      </c>
      <c r="AD618" s="5">
        <f t="shared" ca="1" si="278"/>
        <v>492</v>
      </c>
      <c r="AE618" s="5">
        <f t="shared" ca="1" si="279"/>
        <v>482</v>
      </c>
      <c r="AF618" s="5">
        <f t="shared" ca="1" si="280"/>
        <v>546</v>
      </c>
      <c r="AG618" s="5">
        <f t="shared" ca="1" si="281"/>
        <v>528</v>
      </c>
      <c r="AH618" s="5">
        <f t="shared" ca="1" si="282"/>
        <v>536</v>
      </c>
      <c r="AI618" s="5">
        <f t="shared" ca="1" si="283"/>
        <v>406</v>
      </c>
      <c r="AJ618" s="5">
        <f t="shared" ca="1" si="284"/>
        <v>505</v>
      </c>
      <c r="AK618" s="5">
        <f t="shared" ca="1" si="285"/>
        <v>436</v>
      </c>
    </row>
    <row r="619" spans="1:37" x14ac:dyDescent="0.3">
      <c r="A619" s="35">
        <f>IF(Замеры!B616=0, " ", Замеры!B616)</f>
        <v>613</v>
      </c>
      <c r="B619" s="45" t="str">
        <f>Замеры!G616</f>
        <v xml:space="preserve">Группа от QF </v>
      </c>
      <c r="C619" s="45" t="str">
        <f>IF(Замеры!L616=0, " ", Замеры!L616)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Замеры!N616</f>
        <v>0</v>
      </c>
      <c r="S619" s="2">
        <f>Замеры!O616</f>
        <v>0</v>
      </c>
      <c r="T619" s="2" t="s">
        <v>73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44</v>
      </c>
      <c r="Z619" s="2">
        <f t="shared" ca="1" si="275"/>
        <v>47</v>
      </c>
      <c r="AA619" s="2">
        <f t="shared" ca="1" si="275"/>
        <v>50</v>
      </c>
      <c r="AB619" s="5">
        <f t="shared" ca="1" si="276"/>
        <v>648</v>
      </c>
      <c r="AC619" s="5">
        <f t="shared" ca="1" si="277"/>
        <v>536</v>
      </c>
      <c r="AD619" s="5">
        <f t="shared" ca="1" si="278"/>
        <v>576</v>
      </c>
      <c r="AE619" s="5">
        <f t="shared" ca="1" si="279"/>
        <v>561</v>
      </c>
      <c r="AF619" s="5">
        <f t="shared" ca="1" si="280"/>
        <v>587</v>
      </c>
      <c r="AG619" s="5">
        <f t="shared" ca="1" si="281"/>
        <v>627</v>
      </c>
      <c r="AH619" s="5">
        <f t="shared" ca="1" si="282"/>
        <v>618</v>
      </c>
      <c r="AI619" s="5">
        <f t="shared" ca="1" si="283"/>
        <v>582</v>
      </c>
      <c r="AJ619" s="5">
        <f t="shared" ca="1" si="284"/>
        <v>621</v>
      </c>
      <c r="AK619" s="5">
        <f t="shared" ca="1" si="285"/>
        <v>626</v>
      </c>
    </row>
    <row r="620" spans="1:37" x14ac:dyDescent="0.3">
      <c r="A620" s="35">
        <f>IF(Замеры!B617=0, " ", Замеры!B617)</f>
        <v>614</v>
      </c>
      <c r="B620" s="45" t="str">
        <f>Замеры!G617</f>
        <v xml:space="preserve">Группа от QF </v>
      </c>
      <c r="C620" s="45" t="str">
        <f>IF(Замеры!L617=0, " ", Замеры!L617)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Замеры!N617</f>
        <v>0</v>
      </c>
      <c r="S620" s="2">
        <f>Замеры!O617</f>
        <v>0</v>
      </c>
      <c r="T620" s="2" t="s">
        <v>73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49</v>
      </c>
      <c r="Z620" s="2">
        <f t="shared" ca="1" si="275"/>
        <v>44</v>
      </c>
      <c r="AA620" s="2">
        <f t="shared" ca="1" si="275"/>
        <v>50</v>
      </c>
      <c r="AB620" s="5">
        <f t="shared" ca="1" si="276"/>
        <v>633</v>
      </c>
      <c r="AC620" s="5">
        <f t="shared" ca="1" si="277"/>
        <v>639</v>
      </c>
      <c r="AD620" s="5">
        <f t="shared" ca="1" si="278"/>
        <v>601</v>
      </c>
      <c r="AE620" s="5">
        <f t="shared" ca="1" si="279"/>
        <v>553</v>
      </c>
      <c r="AF620" s="5">
        <f t="shared" ca="1" si="280"/>
        <v>573</v>
      </c>
      <c r="AG620" s="5">
        <f t="shared" ca="1" si="281"/>
        <v>635</v>
      </c>
      <c r="AH620" s="5">
        <f t="shared" ca="1" si="282"/>
        <v>650</v>
      </c>
      <c r="AI620" s="5">
        <f t="shared" ca="1" si="283"/>
        <v>550</v>
      </c>
      <c r="AJ620" s="5">
        <f t="shared" ca="1" si="284"/>
        <v>590</v>
      </c>
      <c r="AK620" s="5">
        <f t="shared" ca="1" si="285"/>
        <v>634</v>
      </c>
    </row>
    <row r="621" spans="1:37" x14ac:dyDescent="0.3">
      <c r="A621" s="35">
        <f>IF(Замеры!B618=0, " ", Замеры!B618)</f>
        <v>615</v>
      </c>
      <c r="B621" s="45" t="str">
        <f>Замеры!G618</f>
        <v xml:space="preserve">Группа от QF </v>
      </c>
      <c r="C621" s="45" t="str">
        <f>IF(Замеры!L618=0, " ", Замеры!L618)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Замеры!N618</f>
        <v>0</v>
      </c>
      <c r="S621" s="2">
        <f>Замеры!O618</f>
        <v>0</v>
      </c>
      <c r="T621" s="2" t="s">
        <v>73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47</v>
      </c>
      <c r="Z621" s="2">
        <f t="shared" ca="1" si="275"/>
        <v>37</v>
      </c>
      <c r="AA621" s="2">
        <f t="shared" ca="1" si="275"/>
        <v>26</v>
      </c>
      <c r="AB621" s="5">
        <f t="shared" ca="1" si="276"/>
        <v>266</v>
      </c>
      <c r="AC621" s="5">
        <f t="shared" ca="1" si="277"/>
        <v>371</v>
      </c>
      <c r="AD621" s="5">
        <f t="shared" ca="1" si="278"/>
        <v>293</v>
      </c>
      <c r="AE621" s="5">
        <f t="shared" ca="1" si="279"/>
        <v>318</v>
      </c>
      <c r="AF621" s="5">
        <f t="shared" ca="1" si="280"/>
        <v>300</v>
      </c>
      <c r="AG621" s="5">
        <f t="shared" ca="1" si="281"/>
        <v>361</v>
      </c>
      <c r="AH621" s="5">
        <f t="shared" ca="1" si="282"/>
        <v>337</v>
      </c>
      <c r="AI621" s="5">
        <f t="shared" ca="1" si="283"/>
        <v>298</v>
      </c>
      <c r="AJ621" s="5">
        <f t="shared" ca="1" si="284"/>
        <v>374</v>
      </c>
      <c r="AK621" s="5">
        <f t="shared" ca="1" si="285"/>
        <v>286</v>
      </c>
    </row>
    <row r="622" spans="1:37" x14ac:dyDescent="0.3">
      <c r="A622" s="35">
        <f>IF(Замеры!B619=0, " ", Замеры!B619)</f>
        <v>616</v>
      </c>
      <c r="B622" s="45" t="str">
        <f>Замеры!G619</f>
        <v xml:space="preserve">Группа от QF </v>
      </c>
      <c r="C622" s="45" t="str">
        <f>IF(Замеры!L619=0, " ", Замеры!L619)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Замеры!N619</f>
        <v>0</v>
      </c>
      <c r="S622" s="2">
        <f>Замеры!O619</f>
        <v>0</v>
      </c>
      <c r="T622" s="2" t="s">
        <v>73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42</v>
      </c>
      <c r="Z622" s="2">
        <f t="shared" ca="1" si="275"/>
        <v>39</v>
      </c>
      <c r="AA622" s="2">
        <f t="shared" ca="1" si="275"/>
        <v>35</v>
      </c>
      <c r="AB622" s="5">
        <f t="shared" ca="1" si="276"/>
        <v>364</v>
      </c>
      <c r="AC622" s="5">
        <f t="shared" ca="1" si="277"/>
        <v>370</v>
      </c>
      <c r="AD622" s="5">
        <f t="shared" ca="1" si="278"/>
        <v>454</v>
      </c>
      <c r="AE622" s="5">
        <f t="shared" ca="1" si="279"/>
        <v>460</v>
      </c>
      <c r="AF622" s="5">
        <f t="shared" ca="1" si="280"/>
        <v>388</v>
      </c>
      <c r="AG622" s="5">
        <f t="shared" ca="1" si="281"/>
        <v>356</v>
      </c>
      <c r="AH622" s="5">
        <f t="shared" ca="1" si="282"/>
        <v>466</v>
      </c>
      <c r="AI622" s="5">
        <f t="shared" ca="1" si="283"/>
        <v>362</v>
      </c>
      <c r="AJ622" s="5">
        <f t="shared" ca="1" si="284"/>
        <v>356</v>
      </c>
      <c r="AK622" s="5">
        <f t="shared" ca="1" si="285"/>
        <v>449</v>
      </c>
    </row>
    <row r="623" spans="1:37" x14ac:dyDescent="0.3">
      <c r="A623" s="35">
        <f>IF(Замеры!B620=0, " ", Замеры!B620)</f>
        <v>617</v>
      </c>
      <c r="B623" s="45" t="str">
        <f>Замеры!G620</f>
        <v xml:space="preserve">Группа от QF </v>
      </c>
      <c r="C623" s="45" t="str">
        <f>IF(Замеры!L620=0, " ", Замеры!L620)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Замеры!N620</f>
        <v>0</v>
      </c>
      <c r="S623" s="2">
        <f>Замеры!O620</f>
        <v>0</v>
      </c>
      <c r="T623" s="2" t="s">
        <v>73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27</v>
      </c>
      <c r="Z623" s="2">
        <f t="shared" ca="1" si="275"/>
        <v>38</v>
      </c>
      <c r="AA623" s="2">
        <f t="shared" ca="1" si="275"/>
        <v>34</v>
      </c>
      <c r="AB623" s="5">
        <f t="shared" ca="1" si="276"/>
        <v>452</v>
      </c>
      <c r="AC623" s="5">
        <f t="shared" ca="1" si="277"/>
        <v>452</v>
      </c>
      <c r="AD623" s="5">
        <f t="shared" ca="1" si="278"/>
        <v>484</v>
      </c>
      <c r="AE623" s="5">
        <f t="shared" ca="1" si="279"/>
        <v>430</v>
      </c>
      <c r="AF623" s="5">
        <f t="shared" ca="1" si="280"/>
        <v>487</v>
      </c>
      <c r="AG623" s="5">
        <f t="shared" ca="1" si="281"/>
        <v>465</v>
      </c>
      <c r="AH623" s="5">
        <f t="shared" ca="1" si="282"/>
        <v>412</v>
      </c>
      <c r="AI623" s="5">
        <f t="shared" ca="1" si="283"/>
        <v>460</v>
      </c>
      <c r="AJ623" s="5">
        <f t="shared" ca="1" si="284"/>
        <v>461</v>
      </c>
      <c r="AK623" s="5">
        <f t="shared" ca="1" si="285"/>
        <v>459</v>
      </c>
    </row>
    <row r="624" spans="1:37" x14ac:dyDescent="0.3">
      <c r="A624" s="35">
        <f>IF(Замеры!B621=0, " ", Замеры!B621)</f>
        <v>618</v>
      </c>
      <c r="B624" s="45" t="str">
        <f>Замеры!G621</f>
        <v xml:space="preserve">Группа от QF </v>
      </c>
      <c r="C624" s="45" t="str">
        <f>IF(Замеры!L621=0, " ", Замеры!L621)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Замеры!N621</f>
        <v>0</v>
      </c>
      <c r="S624" s="2">
        <f>Замеры!O621</f>
        <v>0</v>
      </c>
      <c r="T624" s="2" t="s">
        <v>73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24</v>
      </c>
      <c r="Z624" s="2">
        <f t="shared" ca="1" si="275"/>
        <v>42</v>
      </c>
      <c r="AA624" s="2">
        <f t="shared" ca="1" si="275"/>
        <v>23</v>
      </c>
      <c r="AB624" s="5">
        <f t="shared" ca="1" si="276"/>
        <v>300</v>
      </c>
      <c r="AC624" s="5">
        <f t="shared" ca="1" si="277"/>
        <v>347</v>
      </c>
      <c r="AD624" s="5">
        <f t="shared" ca="1" si="278"/>
        <v>353</v>
      </c>
      <c r="AE624" s="5">
        <f t="shared" ca="1" si="279"/>
        <v>352</v>
      </c>
      <c r="AF624" s="5">
        <f t="shared" ca="1" si="280"/>
        <v>254</v>
      </c>
      <c r="AG624" s="5">
        <f t="shared" ca="1" si="281"/>
        <v>285</v>
      </c>
      <c r="AH624" s="5">
        <f t="shared" ca="1" si="282"/>
        <v>309</v>
      </c>
      <c r="AI624" s="5">
        <f t="shared" ca="1" si="283"/>
        <v>278</v>
      </c>
      <c r="AJ624" s="5">
        <f t="shared" ca="1" si="284"/>
        <v>358</v>
      </c>
      <c r="AK624" s="5">
        <f t="shared" ca="1" si="285"/>
        <v>339</v>
      </c>
    </row>
    <row r="625" spans="1:37" x14ac:dyDescent="0.3">
      <c r="A625" s="35">
        <f>IF(Замеры!B622=0, " ", Замеры!B622)</f>
        <v>619</v>
      </c>
      <c r="B625" s="45" t="str">
        <f>Замеры!G622</f>
        <v xml:space="preserve">Группа от QF </v>
      </c>
      <c r="C625" s="45" t="str">
        <f>IF(Замеры!L622=0, " ", Замеры!L622)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Замеры!N622</f>
        <v>0</v>
      </c>
      <c r="S625" s="2">
        <f>Замеры!O622</f>
        <v>0</v>
      </c>
      <c r="T625" s="2" t="s">
        <v>73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47</v>
      </c>
      <c r="Z625" s="2">
        <f t="shared" ca="1" si="275"/>
        <v>43</v>
      </c>
      <c r="AA625" s="2">
        <f t="shared" ca="1" si="275"/>
        <v>27</v>
      </c>
      <c r="AB625" s="5">
        <f t="shared" ca="1" si="276"/>
        <v>420</v>
      </c>
      <c r="AC625" s="5">
        <f t="shared" ca="1" si="277"/>
        <v>348</v>
      </c>
      <c r="AD625" s="5">
        <f t="shared" ca="1" si="278"/>
        <v>336</v>
      </c>
      <c r="AE625" s="5">
        <f t="shared" ca="1" si="279"/>
        <v>349</v>
      </c>
      <c r="AF625" s="5">
        <f t="shared" ca="1" si="280"/>
        <v>369</v>
      </c>
      <c r="AG625" s="5">
        <f t="shared" ca="1" si="281"/>
        <v>331</v>
      </c>
      <c r="AH625" s="5">
        <f t="shared" ca="1" si="282"/>
        <v>359</v>
      </c>
      <c r="AI625" s="5">
        <f t="shared" ca="1" si="283"/>
        <v>409</v>
      </c>
      <c r="AJ625" s="5">
        <f t="shared" ca="1" si="284"/>
        <v>313</v>
      </c>
      <c r="AK625" s="5">
        <f t="shared" ca="1" si="285"/>
        <v>352</v>
      </c>
    </row>
    <row r="626" spans="1:37" x14ac:dyDescent="0.3">
      <c r="A626" s="35">
        <f>IF(Замеры!B623=0, " ", Замеры!B623)</f>
        <v>620</v>
      </c>
      <c r="B626" s="45" t="str">
        <f>Замеры!G623</f>
        <v xml:space="preserve">Группа от QF </v>
      </c>
      <c r="C626" s="45" t="str">
        <f>IF(Замеры!L623=0, " ", Замеры!L623)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Замеры!N623</f>
        <v>0</v>
      </c>
      <c r="S626" s="2">
        <f>Замеры!O623</f>
        <v>0</v>
      </c>
      <c r="T626" s="2" t="s">
        <v>73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44</v>
      </c>
      <c r="Z626" s="2">
        <f t="shared" ca="1" si="275"/>
        <v>24</v>
      </c>
      <c r="AA626" s="2">
        <f t="shared" ca="1" si="275"/>
        <v>44</v>
      </c>
      <c r="AB626" s="5">
        <f t="shared" ca="1" si="276"/>
        <v>566</v>
      </c>
      <c r="AC626" s="5">
        <f t="shared" ca="1" si="277"/>
        <v>483</v>
      </c>
      <c r="AD626" s="5">
        <f t="shared" ca="1" si="278"/>
        <v>560</v>
      </c>
      <c r="AE626" s="5">
        <f t="shared" ca="1" si="279"/>
        <v>510</v>
      </c>
      <c r="AF626" s="5">
        <f t="shared" ca="1" si="280"/>
        <v>488</v>
      </c>
      <c r="AG626" s="5">
        <f t="shared" ca="1" si="281"/>
        <v>539</v>
      </c>
      <c r="AH626" s="5">
        <f t="shared" ca="1" si="282"/>
        <v>544</v>
      </c>
      <c r="AI626" s="5">
        <f t="shared" ca="1" si="283"/>
        <v>531</v>
      </c>
      <c r="AJ626" s="5">
        <f t="shared" ca="1" si="284"/>
        <v>466</v>
      </c>
      <c r="AK626" s="5">
        <f t="shared" ca="1" si="285"/>
        <v>565</v>
      </c>
    </row>
    <row r="627" spans="1:37" x14ac:dyDescent="0.3">
      <c r="A627" s="35">
        <f>IF(Замеры!B624=0, " ", Замеры!B624)</f>
        <v>621</v>
      </c>
      <c r="B627" s="45" t="str">
        <f>Замеры!G624</f>
        <v xml:space="preserve">Группа от QF </v>
      </c>
      <c r="C627" s="45" t="str">
        <f>IF(Замеры!L624=0, " ", Замеры!L624)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Замеры!N624</f>
        <v>0</v>
      </c>
      <c r="S627" s="2">
        <f>Замеры!O624</f>
        <v>0</v>
      </c>
      <c r="T627" s="2" t="s">
        <v>73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20</v>
      </c>
      <c r="Z627" s="2">
        <f t="shared" ca="1" si="275"/>
        <v>46</v>
      </c>
      <c r="AA627" s="2">
        <f t="shared" ca="1" si="275"/>
        <v>44</v>
      </c>
      <c r="AB627" s="5">
        <f t="shared" ca="1" si="276"/>
        <v>461</v>
      </c>
      <c r="AC627" s="5">
        <f t="shared" ca="1" si="277"/>
        <v>571</v>
      </c>
      <c r="AD627" s="5">
        <f t="shared" ca="1" si="278"/>
        <v>532</v>
      </c>
      <c r="AE627" s="5">
        <f t="shared" ca="1" si="279"/>
        <v>534</v>
      </c>
      <c r="AF627" s="5">
        <f t="shared" ca="1" si="280"/>
        <v>453</v>
      </c>
      <c r="AG627" s="5">
        <f t="shared" ca="1" si="281"/>
        <v>506</v>
      </c>
      <c r="AH627" s="5">
        <f t="shared" ca="1" si="282"/>
        <v>463</v>
      </c>
      <c r="AI627" s="5">
        <f t="shared" ca="1" si="283"/>
        <v>486</v>
      </c>
      <c r="AJ627" s="5">
        <f t="shared" ca="1" si="284"/>
        <v>577</v>
      </c>
      <c r="AK627" s="5">
        <f t="shared" ca="1" si="285"/>
        <v>491</v>
      </c>
    </row>
    <row r="628" spans="1:37" x14ac:dyDescent="0.3">
      <c r="A628" s="35">
        <f>IF(Замеры!B625=0, " ", Замеры!B625)</f>
        <v>622</v>
      </c>
      <c r="B628" s="45" t="str">
        <f>Замеры!G625</f>
        <v xml:space="preserve">Группа от QF </v>
      </c>
      <c r="C628" s="45" t="str">
        <f>IF(Замеры!L625=0, " ", Замеры!L625)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Замеры!N625</f>
        <v>0</v>
      </c>
      <c r="S628" s="2">
        <f>Замеры!O625</f>
        <v>0</v>
      </c>
      <c r="T628" s="2" t="s">
        <v>73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22</v>
      </c>
      <c r="Z628" s="2">
        <f t="shared" ca="1" si="275"/>
        <v>35</v>
      </c>
      <c r="AA628" s="2">
        <f t="shared" ca="1" si="275"/>
        <v>41</v>
      </c>
      <c r="AB628" s="5">
        <f t="shared" ca="1" si="276"/>
        <v>483</v>
      </c>
      <c r="AC628" s="5">
        <f t="shared" ca="1" si="277"/>
        <v>558</v>
      </c>
      <c r="AD628" s="5">
        <f t="shared" ca="1" si="278"/>
        <v>500</v>
      </c>
      <c r="AE628" s="5">
        <f t="shared" ca="1" si="279"/>
        <v>529</v>
      </c>
      <c r="AF628" s="5">
        <f t="shared" ca="1" si="280"/>
        <v>435</v>
      </c>
      <c r="AG628" s="5">
        <f t="shared" ca="1" si="281"/>
        <v>480</v>
      </c>
      <c r="AH628" s="5">
        <f t="shared" ca="1" si="282"/>
        <v>523</v>
      </c>
      <c r="AI628" s="5">
        <f t="shared" ca="1" si="283"/>
        <v>536</v>
      </c>
      <c r="AJ628" s="5">
        <f t="shared" ca="1" si="284"/>
        <v>467</v>
      </c>
      <c r="AK628" s="5">
        <f t="shared" ca="1" si="285"/>
        <v>549</v>
      </c>
    </row>
    <row r="629" spans="1:37" x14ac:dyDescent="0.3">
      <c r="A629" s="35">
        <f>IF(Замеры!B626=0, " ", Замеры!B626)</f>
        <v>623</v>
      </c>
      <c r="B629" s="45" t="str">
        <f>Замеры!G626</f>
        <v xml:space="preserve">Группа от QF </v>
      </c>
      <c r="C629" s="45" t="str">
        <f>IF(Замеры!L626=0, " ", Замеры!L626)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Замеры!N626</f>
        <v>0</v>
      </c>
      <c r="S629" s="2">
        <f>Замеры!O626</f>
        <v>0</v>
      </c>
      <c r="T629" s="2" t="s">
        <v>73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46</v>
      </c>
      <c r="Z629" s="2">
        <f t="shared" ca="1" si="275"/>
        <v>47</v>
      </c>
      <c r="AA629" s="2">
        <f t="shared" ca="1" si="275"/>
        <v>35</v>
      </c>
      <c r="AB629" s="5">
        <f t="shared" ca="1" si="276"/>
        <v>401</v>
      </c>
      <c r="AC629" s="5">
        <f t="shared" ca="1" si="277"/>
        <v>410</v>
      </c>
      <c r="AD629" s="5">
        <f t="shared" ca="1" si="278"/>
        <v>408</v>
      </c>
      <c r="AE629" s="5">
        <f t="shared" ca="1" si="279"/>
        <v>451</v>
      </c>
      <c r="AF629" s="5">
        <f t="shared" ca="1" si="280"/>
        <v>450</v>
      </c>
      <c r="AG629" s="5">
        <f t="shared" ca="1" si="281"/>
        <v>478</v>
      </c>
      <c r="AH629" s="5">
        <f t="shared" ca="1" si="282"/>
        <v>496</v>
      </c>
      <c r="AI629" s="5">
        <f t="shared" ca="1" si="283"/>
        <v>401</v>
      </c>
      <c r="AJ629" s="5">
        <f t="shared" ca="1" si="284"/>
        <v>446</v>
      </c>
      <c r="AK629" s="5">
        <f t="shared" ca="1" si="285"/>
        <v>478</v>
      </c>
    </row>
    <row r="630" spans="1:37" x14ac:dyDescent="0.3">
      <c r="A630" s="35">
        <f>IF(Замеры!B627=0, " ", Замеры!B627)</f>
        <v>624</v>
      </c>
      <c r="B630" s="45" t="str">
        <f>Замеры!G627</f>
        <v xml:space="preserve">Группа от QF </v>
      </c>
      <c r="C630" s="45" t="str">
        <f>IF(Замеры!L627=0, " ", Замеры!L627)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Замеры!N627</f>
        <v>0</v>
      </c>
      <c r="S630" s="2">
        <f>Замеры!O627</f>
        <v>0</v>
      </c>
      <c r="T630" s="2" t="s">
        <v>73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42</v>
      </c>
      <c r="Z630" s="2">
        <f t="shared" ca="1" si="275"/>
        <v>38</v>
      </c>
      <c r="AA630" s="2">
        <f t="shared" ca="1" si="275"/>
        <v>50</v>
      </c>
      <c r="AB630" s="5">
        <f t="shared" ca="1" si="276"/>
        <v>650</v>
      </c>
      <c r="AC630" s="5">
        <f t="shared" ca="1" si="277"/>
        <v>609</v>
      </c>
      <c r="AD630" s="5">
        <f t="shared" ca="1" si="278"/>
        <v>507</v>
      </c>
      <c r="AE630" s="5">
        <f t="shared" ca="1" si="279"/>
        <v>538</v>
      </c>
      <c r="AF630" s="5">
        <f t="shared" ca="1" si="280"/>
        <v>554</v>
      </c>
      <c r="AG630" s="5">
        <f t="shared" ca="1" si="281"/>
        <v>612</v>
      </c>
      <c r="AH630" s="5">
        <f t="shared" ca="1" si="282"/>
        <v>520</v>
      </c>
      <c r="AI630" s="5">
        <f t="shared" ca="1" si="283"/>
        <v>536</v>
      </c>
      <c r="AJ630" s="5">
        <f t="shared" ca="1" si="284"/>
        <v>526</v>
      </c>
      <c r="AK630" s="5">
        <f t="shared" ca="1" si="285"/>
        <v>564</v>
      </c>
    </row>
    <row r="631" spans="1:37" x14ac:dyDescent="0.3">
      <c r="A631" s="35">
        <f>IF(Замеры!B628=0, " ", Замеры!B628)</f>
        <v>625</v>
      </c>
      <c r="B631" s="45" t="str">
        <f>Замеры!G628</f>
        <v xml:space="preserve">Группа от QF </v>
      </c>
      <c r="C631" s="45" t="str">
        <f>IF(Замеры!L628=0, " ", Замеры!L628)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Замеры!N628</f>
        <v>0</v>
      </c>
      <c r="S631" s="2">
        <f>Замеры!O628</f>
        <v>0</v>
      </c>
      <c r="T631" s="2" t="s">
        <v>73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30</v>
      </c>
      <c r="Z631" s="2">
        <f t="shared" ca="1" si="275"/>
        <v>48</v>
      </c>
      <c r="AA631" s="2">
        <f t="shared" ca="1" si="275"/>
        <v>42</v>
      </c>
      <c r="AB631" s="5">
        <f t="shared" ca="1" si="276"/>
        <v>556</v>
      </c>
      <c r="AC631" s="5">
        <f t="shared" ca="1" si="277"/>
        <v>487</v>
      </c>
      <c r="AD631" s="5">
        <f t="shared" ca="1" si="278"/>
        <v>463</v>
      </c>
      <c r="AE631" s="5">
        <f t="shared" ca="1" si="279"/>
        <v>482</v>
      </c>
      <c r="AF631" s="5">
        <f t="shared" ca="1" si="280"/>
        <v>550</v>
      </c>
      <c r="AG631" s="5">
        <f t="shared" ca="1" si="281"/>
        <v>475</v>
      </c>
      <c r="AH631" s="5">
        <f t="shared" ca="1" si="282"/>
        <v>570</v>
      </c>
      <c r="AI631" s="5">
        <f t="shared" ca="1" si="283"/>
        <v>476</v>
      </c>
      <c r="AJ631" s="5">
        <f t="shared" ca="1" si="284"/>
        <v>484</v>
      </c>
      <c r="AK631" s="5">
        <f t="shared" ca="1" si="285"/>
        <v>520</v>
      </c>
    </row>
    <row r="632" spans="1:37" x14ac:dyDescent="0.3">
      <c r="A632" s="35">
        <f>IF(Замеры!B629=0, " ", Замеры!B629)</f>
        <v>626</v>
      </c>
      <c r="B632" s="45" t="str">
        <f>Замеры!G629</f>
        <v xml:space="preserve">Группа от QF </v>
      </c>
      <c r="C632" s="45" t="str">
        <f>IF(Замеры!L629=0, " ", Замеры!L629)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Замеры!N629</f>
        <v>0</v>
      </c>
      <c r="S632" s="2">
        <f>Замеры!O629</f>
        <v>0</v>
      </c>
      <c r="T632" s="2" t="s">
        <v>73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22</v>
      </c>
      <c r="Z632" s="2">
        <f t="shared" ca="1" si="275"/>
        <v>49</v>
      </c>
      <c r="AA632" s="2">
        <f t="shared" ca="1" si="275"/>
        <v>23</v>
      </c>
      <c r="AB632" s="5">
        <f t="shared" ca="1" si="276"/>
        <v>353</v>
      </c>
      <c r="AC632" s="5">
        <f t="shared" ca="1" si="277"/>
        <v>326</v>
      </c>
      <c r="AD632" s="5">
        <f t="shared" ca="1" si="278"/>
        <v>311</v>
      </c>
      <c r="AE632" s="5">
        <f t="shared" ca="1" si="279"/>
        <v>295</v>
      </c>
      <c r="AF632" s="5">
        <f t="shared" ca="1" si="280"/>
        <v>342</v>
      </c>
      <c r="AG632" s="5">
        <f t="shared" ca="1" si="281"/>
        <v>339</v>
      </c>
      <c r="AH632" s="5">
        <f t="shared" ca="1" si="282"/>
        <v>247</v>
      </c>
      <c r="AI632" s="5">
        <f t="shared" ca="1" si="283"/>
        <v>263</v>
      </c>
      <c r="AJ632" s="5">
        <f t="shared" ca="1" si="284"/>
        <v>275</v>
      </c>
      <c r="AK632" s="5">
        <f t="shared" ca="1" si="285"/>
        <v>272</v>
      </c>
    </row>
    <row r="633" spans="1:37" x14ac:dyDescent="0.3">
      <c r="A633" s="35">
        <f>IF(Замеры!B630=0, " ", Замеры!B630)</f>
        <v>627</v>
      </c>
      <c r="B633" s="45" t="str">
        <f>Замеры!G630</f>
        <v xml:space="preserve">Группа от QF </v>
      </c>
      <c r="C633" s="45" t="str">
        <f>IF(Замеры!L630=0, " ", Замеры!L630)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Замеры!N630</f>
        <v>0</v>
      </c>
      <c r="S633" s="2">
        <f>Замеры!O630</f>
        <v>0</v>
      </c>
      <c r="T633" s="2" t="s">
        <v>73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50</v>
      </c>
      <c r="Z633" s="2">
        <f t="shared" ca="1" si="275"/>
        <v>38</v>
      </c>
      <c r="AA633" s="2">
        <f t="shared" ca="1" si="275"/>
        <v>25</v>
      </c>
      <c r="AB633" s="5">
        <f t="shared" ca="1" si="276"/>
        <v>293</v>
      </c>
      <c r="AC633" s="5">
        <f t="shared" ca="1" si="277"/>
        <v>285</v>
      </c>
      <c r="AD633" s="5">
        <f t="shared" ca="1" si="278"/>
        <v>337</v>
      </c>
      <c r="AE633" s="5">
        <f t="shared" ca="1" si="279"/>
        <v>398</v>
      </c>
      <c r="AF633" s="5">
        <f t="shared" ca="1" si="280"/>
        <v>359</v>
      </c>
      <c r="AG633" s="5">
        <f t="shared" ca="1" si="281"/>
        <v>370</v>
      </c>
      <c r="AH633" s="5">
        <f t="shared" ca="1" si="282"/>
        <v>341</v>
      </c>
      <c r="AI633" s="5">
        <f t="shared" ca="1" si="283"/>
        <v>384</v>
      </c>
      <c r="AJ633" s="5">
        <f t="shared" ca="1" si="284"/>
        <v>385</v>
      </c>
      <c r="AK633" s="5">
        <f t="shared" ca="1" si="285"/>
        <v>396</v>
      </c>
    </row>
    <row r="634" spans="1:37" x14ac:dyDescent="0.3">
      <c r="A634" s="35">
        <f>IF(Замеры!B631=0, " ", Замеры!B631)</f>
        <v>628</v>
      </c>
      <c r="B634" s="45" t="str">
        <f>Замеры!G631</f>
        <v xml:space="preserve">Группа от QF </v>
      </c>
      <c r="C634" s="45" t="str">
        <f>IF(Замеры!L631=0, " ", Замеры!L631)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Замеры!N631</f>
        <v>0</v>
      </c>
      <c r="S634" s="2">
        <f>Замеры!O631</f>
        <v>0</v>
      </c>
      <c r="T634" s="2" t="s">
        <v>73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49</v>
      </c>
      <c r="Z634" s="2">
        <f t="shared" ca="1" si="275"/>
        <v>31</v>
      </c>
      <c r="AA634" s="2">
        <f t="shared" ca="1" si="275"/>
        <v>36</v>
      </c>
      <c r="AB634" s="5">
        <f t="shared" ca="1" si="276"/>
        <v>450</v>
      </c>
      <c r="AC634" s="5">
        <f t="shared" ca="1" si="277"/>
        <v>461</v>
      </c>
      <c r="AD634" s="5">
        <f t="shared" ca="1" si="278"/>
        <v>475</v>
      </c>
      <c r="AE634" s="5">
        <f t="shared" ca="1" si="279"/>
        <v>487</v>
      </c>
      <c r="AF634" s="5">
        <f t="shared" ca="1" si="280"/>
        <v>467</v>
      </c>
      <c r="AG634" s="5">
        <f t="shared" ca="1" si="281"/>
        <v>402</v>
      </c>
      <c r="AH634" s="5">
        <f t="shared" ca="1" si="282"/>
        <v>469</v>
      </c>
      <c r="AI634" s="5">
        <f t="shared" ca="1" si="283"/>
        <v>369</v>
      </c>
      <c r="AJ634" s="5">
        <f t="shared" ca="1" si="284"/>
        <v>456</v>
      </c>
      <c r="AK634" s="5">
        <f t="shared" ca="1" si="285"/>
        <v>476</v>
      </c>
    </row>
    <row r="635" spans="1:37" x14ac:dyDescent="0.3">
      <c r="A635" s="35">
        <f>IF(Замеры!B632=0, " ", Замеры!B632)</f>
        <v>629</v>
      </c>
      <c r="B635" s="45" t="str">
        <f>Замеры!G632</f>
        <v xml:space="preserve">Группа от QF </v>
      </c>
      <c r="C635" s="45" t="str">
        <f>IF(Замеры!L632=0, " ", Замеры!L632)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Замеры!N632</f>
        <v>0</v>
      </c>
      <c r="S635" s="2">
        <f>Замеры!O632</f>
        <v>0</v>
      </c>
      <c r="T635" s="2" t="s">
        <v>73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21</v>
      </c>
      <c r="Z635" s="2">
        <f t="shared" ca="1" si="275"/>
        <v>48</v>
      </c>
      <c r="AA635" s="2">
        <f t="shared" ca="1" si="275"/>
        <v>24</v>
      </c>
      <c r="AB635" s="5">
        <f t="shared" ca="1" si="276"/>
        <v>264</v>
      </c>
      <c r="AC635" s="5">
        <f t="shared" ca="1" si="277"/>
        <v>309</v>
      </c>
      <c r="AD635" s="5">
        <f t="shared" ca="1" si="278"/>
        <v>320</v>
      </c>
      <c r="AE635" s="5">
        <f t="shared" ca="1" si="279"/>
        <v>324</v>
      </c>
      <c r="AF635" s="5">
        <f t="shared" ca="1" si="280"/>
        <v>297</v>
      </c>
      <c r="AG635" s="5">
        <f t="shared" ca="1" si="281"/>
        <v>313</v>
      </c>
      <c r="AH635" s="5">
        <f t="shared" ca="1" si="282"/>
        <v>348</v>
      </c>
      <c r="AI635" s="5">
        <f t="shared" ca="1" si="283"/>
        <v>320</v>
      </c>
      <c r="AJ635" s="5">
        <f t="shared" ca="1" si="284"/>
        <v>384</v>
      </c>
      <c r="AK635" s="5">
        <f t="shared" ca="1" si="285"/>
        <v>251</v>
      </c>
    </row>
    <row r="636" spans="1:37" x14ac:dyDescent="0.3">
      <c r="A636" s="35">
        <f>IF(Замеры!B633=0, " ", Замеры!B633)</f>
        <v>630</v>
      </c>
      <c r="B636" s="45" t="str">
        <f>Замеры!G633</f>
        <v xml:space="preserve">Группа от QF </v>
      </c>
      <c r="C636" s="45" t="str">
        <f>IF(Замеры!L633=0, " ", Замеры!L633)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Замеры!N633</f>
        <v>0</v>
      </c>
      <c r="S636" s="2">
        <f>Замеры!O633</f>
        <v>0</v>
      </c>
      <c r="T636" s="2" t="s">
        <v>73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49</v>
      </c>
      <c r="Z636" s="2">
        <f t="shared" ca="1" si="275"/>
        <v>37</v>
      </c>
      <c r="AA636" s="2">
        <f t="shared" ca="1" si="275"/>
        <v>30</v>
      </c>
      <c r="AB636" s="5">
        <f t="shared" ca="1" si="276"/>
        <v>313</v>
      </c>
      <c r="AC636" s="5">
        <f t="shared" ca="1" si="277"/>
        <v>364</v>
      </c>
      <c r="AD636" s="5">
        <f t="shared" ca="1" si="278"/>
        <v>326</v>
      </c>
      <c r="AE636" s="5">
        <f t="shared" ca="1" si="279"/>
        <v>441</v>
      </c>
      <c r="AF636" s="5">
        <f t="shared" ca="1" si="280"/>
        <v>377</v>
      </c>
      <c r="AG636" s="5">
        <f t="shared" ca="1" si="281"/>
        <v>445</v>
      </c>
      <c r="AH636" s="5">
        <f t="shared" ca="1" si="282"/>
        <v>307</v>
      </c>
      <c r="AI636" s="5">
        <f t="shared" ca="1" si="283"/>
        <v>327</v>
      </c>
      <c r="AJ636" s="5">
        <f t="shared" ca="1" si="284"/>
        <v>410</v>
      </c>
      <c r="AK636" s="5">
        <f t="shared" ca="1" si="285"/>
        <v>361</v>
      </c>
    </row>
    <row r="637" spans="1:37" x14ac:dyDescent="0.3">
      <c r="A637" s="35">
        <f>IF(Замеры!B634=0, " ", Замеры!B634)</f>
        <v>631</v>
      </c>
      <c r="B637" s="45" t="str">
        <f>Замеры!G634</f>
        <v xml:space="preserve">Группа от QF </v>
      </c>
      <c r="C637" s="45" t="str">
        <f>IF(Замеры!L634=0, " ", Замеры!L634)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Замеры!N634</f>
        <v>0</v>
      </c>
      <c r="S637" s="2">
        <f>Замеры!O634</f>
        <v>0</v>
      </c>
      <c r="T637" s="2" t="s">
        <v>73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45</v>
      </c>
      <c r="Z637" s="2">
        <f t="shared" ca="1" si="275"/>
        <v>45</v>
      </c>
      <c r="AA637" s="2">
        <f t="shared" ca="1" si="275"/>
        <v>50</v>
      </c>
      <c r="AB637" s="5">
        <f t="shared" ca="1" si="276"/>
        <v>638</v>
      </c>
      <c r="AC637" s="5">
        <f t="shared" ca="1" si="277"/>
        <v>632</v>
      </c>
      <c r="AD637" s="5">
        <f t="shared" ca="1" si="278"/>
        <v>506</v>
      </c>
      <c r="AE637" s="5">
        <f t="shared" ca="1" si="279"/>
        <v>602</v>
      </c>
      <c r="AF637" s="5">
        <f t="shared" ca="1" si="280"/>
        <v>576</v>
      </c>
      <c r="AG637" s="5">
        <f t="shared" ca="1" si="281"/>
        <v>523</v>
      </c>
      <c r="AH637" s="5">
        <f t="shared" ca="1" si="282"/>
        <v>548</v>
      </c>
      <c r="AI637" s="5">
        <f t="shared" ca="1" si="283"/>
        <v>625</v>
      </c>
      <c r="AJ637" s="5">
        <f t="shared" ca="1" si="284"/>
        <v>533</v>
      </c>
      <c r="AK637" s="5">
        <f t="shared" ca="1" si="285"/>
        <v>602</v>
      </c>
    </row>
    <row r="638" spans="1:37" x14ac:dyDescent="0.3">
      <c r="A638" s="35">
        <f>IF(Замеры!B635=0, " ", Замеры!B635)</f>
        <v>632</v>
      </c>
      <c r="B638" s="45" t="str">
        <f>Замеры!G635</f>
        <v xml:space="preserve">Группа от QF </v>
      </c>
      <c r="C638" s="45" t="str">
        <f>IF(Замеры!L635=0, " ", Замеры!L635)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Замеры!N635</f>
        <v>0</v>
      </c>
      <c r="S638" s="2">
        <f>Замеры!O635</f>
        <v>0</v>
      </c>
      <c r="T638" s="2" t="s">
        <v>73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34</v>
      </c>
      <c r="Z638" s="2">
        <f t="shared" ca="1" si="275"/>
        <v>47</v>
      </c>
      <c r="AA638" s="2">
        <f t="shared" ca="1" si="275"/>
        <v>49</v>
      </c>
      <c r="AB638" s="5">
        <f t="shared" ca="1" si="276"/>
        <v>510</v>
      </c>
      <c r="AC638" s="5">
        <f t="shared" ca="1" si="277"/>
        <v>521</v>
      </c>
      <c r="AD638" s="5">
        <f t="shared" ca="1" si="278"/>
        <v>515</v>
      </c>
      <c r="AE638" s="5">
        <f t="shared" ca="1" si="279"/>
        <v>502</v>
      </c>
      <c r="AF638" s="5">
        <f t="shared" ca="1" si="280"/>
        <v>526</v>
      </c>
      <c r="AG638" s="5">
        <f t="shared" ca="1" si="281"/>
        <v>640</v>
      </c>
      <c r="AH638" s="5">
        <f t="shared" ca="1" si="282"/>
        <v>635</v>
      </c>
      <c r="AI638" s="5">
        <f t="shared" ca="1" si="283"/>
        <v>543</v>
      </c>
      <c r="AJ638" s="5">
        <f t="shared" ca="1" si="284"/>
        <v>631</v>
      </c>
      <c r="AK638" s="5">
        <f t="shared" ca="1" si="285"/>
        <v>632</v>
      </c>
    </row>
    <row r="639" spans="1:37" x14ac:dyDescent="0.3">
      <c r="A639" s="35">
        <f>IF(Замеры!B636=0, " ", Замеры!B636)</f>
        <v>633</v>
      </c>
      <c r="B639" s="45" t="str">
        <f>Замеры!G636</f>
        <v xml:space="preserve">Группа от QF </v>
      </c>
      <c r="C639" s="45" t="str">
        <f>IF(Замеры!L636=0, " ", Замеры!L636)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Замеры!N636</f>
        <v>0</v>
      </c>
      <c r="S639" s="2">
        <f>Замеры!O636</f>
        <v>0</v>
      </c>
      <c r="T639" s="2" t="s">
        <v>73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43</v>
      </c>
      <c r="Z639" s="2">
        <f t="shared" ca="1" si="275"/>
        <v>20</v>
      </c>
      <c r="AA639" s="2">
        <f t="shared" ca="1" si="275"/>
        <v>35</v>
      </c>
      <c r="AB639" s="5">
        <f t="shared" ca="1" si="276"/>
        <v>471</v>
      </c>
      <c r="AC639" s="5">
        <f t="shared" ca="1" si="277"/>
        <v>467</v>
      </c>
      <c r="AD639" s="5">
        <f t="shared" ca="1" si="278"/>
        <v>441</v>
      </c>
      <c r="AE639" s="5">
        <f t="shared" ca="1" si="279"/>
        <v>408</v>
      </c>
      <c r="AF639" s="5">
        <f t="shared" ca="1" si="280"/>
        <v>387</v>
      </c>
      <c r="AG639" s="5">
        <f t="shared" ca="1" si="281"/>
        <v>417</v>
      </c>
      <c r="AH639" s="5">
        <f t="shared" ca="1" si="282"/>
        <v>437</v>
      </c>
      <c r="AI639" s="5">
        <f t="shared" ca="1" si="283"/>
        <v>386</v>
      </c>
      <c r="AJ639" s="5">
        <f t="shared" ca="1" si="284"/>
        <v>439</v>
      </c>
      <c r="AK639" s="5">
        <f t="shared" ca="1" si="285"/>
        <v>358</v>
      </c>
    </row>
    <row r="640" spans="1:37" x14ac:dyDescent="0.3">
      <c r="A640" s="35">
        <f>IF(Замеры!B637=0, " ", Замеры!B637)</f>
        <v>634</v>
      </c>
      <c r="B640" s="45" t="str">
        <f>Замеры!G637</f>
        <v xml:space="preserve">Группа от QF </v>
      </c>
      <c r="C640" s="45" t="str">
        <f>IF(Замеры!L637=0, " ", Замеры!L637)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Замеры!N637</f>
        <v>0</v>
      </c>
      <c r="S640" s="2">
        <f>Замеры!O637</f>
        <v>0</v>
      </c>
      <c r="T640" s="2" t="s">
        <v>73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32</v>
      </c>
      <c r="Z640" s="2">
        <f t="shared" ca="1" si="275"/>
        <v>32</v>
      </c>
      <c r="AA640" s="2">
        <f t="shared" ca="1" si="275"/>
        <v>24</v>
      </c>
      <c r="AB640" s="5">
        <f t="shared" ca="1" si="276"/>
        <v>323</v>
      </c>
      <c r="AC640" s="5">
        <f t="shared" ca="1" si="277"/>
        <v>339</v>
      </c>
      <c r="AD640" s="5">
        <f t="shared" ca="1" si="278"/>
        <v>372</v>
      </c>
      <c r="AE640" s="5">
        <f t="shared" ca="1" si="279"/>
        <v>265</v>
      </c>
      <c r="AF640" s="5">
        <f t="shared" ca="1" si="280"/>
        <v>317</v>
      </c>
      <c r="AG640" s="5">
        <f t="shared" ca="1" si="281"/>
        <v>293</v>
      </c>
      <c r="AH640" s="5">
        <f t="shared" ca="1" si="282"/>
        <v>353</v>
      </c>
      <c r="AI640" s="5">
        <f t="shared" ca="1" si="283"/>
        <v>306</v>
      </c>
      <c r="AJ640" s="5">
        <f t="shared" ca="1" si="284"/>
        <v>361</v>
      </c>
      <c r="AK640" s="5">
        <f t="shared" ca="1" si="285"/>
        <v>370</v>
      </c>
    </row>
    <row r="641" spans="1:37" x14ac:dyDescent="0.3">
      <c r="A641" s="35">
        <f>IF(Замеры!B638=0, " ", Замеры!B638)</f>
        <v>635</v>
      </c>
      <c r="B641" s="45" t="str">
        <f>Замеры!G638</f>
        <v xml:space="preserve">Группа от QF </v>
      </c>
      <c r="C641" s="45" t="str">
        <f>IF(Замеры!L638=0, " ", Замеры!L638)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Замеры!N638</f>
        <v>0</v>
      </c>
      <c r="S641" s="2">
        <f>Замеры!O638</f>
        <v>0</v>
      </c>
      <c r="T641" s="2" t="s">
        <v>73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25</v>
      </c>
      <c r="Z641" s="2">
        <f t="shared" ca="1" si="275"/>
        <v>32</v>
      </c>
      <c r="AA641" s="2">
        <f t="shared" ca="1" si="275"/>
        <v>49</v>
      </c>
      <c r="AB641" s="5">
        <f t="shared" ca="1" si="276"/>
        <v>511</v>
      </c>
      <c r="AC641" s="5">
        <f t="shared" ca="1" si="277"/>
        <v>505</v>
      </c>
      <c r="AD641" s="5">
        <f t="shared" ca="1" si="278"/>
        <v>534</v>
      </c>
      <c r="AE641" s="5">
        <f t="shared" ca="1" si="279"/>
        <v>586</v>
      </c>
      <c r="AF641" s="5">
        <f t="shared" ca="1" si="280"/>
        <v>637</v>
      </c>
      <c r="AG641" s="5">
        <f t="shared" ca="1" si="281"/>
        <v>566</v>
      </c>
      <c r="AH641" s="5">
        <f t="shared" ca="1" si="282"/>
        <v>631</v>
      </c>
      <c r="AI641" s="5">
        <f t="shared" ca="1" si="283"/>
        <v>616</v>
      </c>
      <c r="AJ641" s="5">
        <f t="shared" ca="1" si="284"/>
        <v>592</v>
      </c>
      <c r="AK641" s="5">
        <f t="shared" ca="1" si="285"/>
        <v>595</v>
      </c>
    </row>
    <row r="642" spans="1:37" x14ac:dyDescent="0.3">
      <c r="A642" s="35">
        <f>IF(Замеры!B639=0, " ", Замеры!B639)</f>
        <v>636</v>
      </c>
      <c r="B642" s="45" t="str">
        <f>Замеры!G639</f>
        <v xml:space="preserve">Группа от QF </v>
      </c>
      <c r="C642" s="45" t="str">
        <f>IF(Замеры!L639=0, " ", Замеры!L639)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Замеры!N639</f>
        <v>0</v>
      </c>
      <c r="S642" s="2">
        <f>Замеры!O639</f>
        <v>0</v>
      </c>
      <c r="T642" s="2" t="s">
        <v>73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26</v>
      </c>
      <c r="Z642" s="2">
        <f t="shared" ca="1" si="275"/>
        <v>38</v>
      </c>
      <c r="AA642" s="2">
        <f t="shared" ca="1" si="275"/>
        <v>23</v>
      </c>
      <c r="AB642" s="5">
        <f t="shared" ca="1" si="276"/>
        <v>258</v>
      </c>
      <c r="AC642" s="5">
        <f t="shared" ca="1" si="277"/>
        <v>274</v>
      </c>
      <c r="AD642" s="5">
        <f t="shared" ca="1" si="278"/>
        <v>243</v>
      </c>
      <c r="AE642" s="5">
        <f t="shared" ca="1" si="279"/>
        <v>379</v>
      </c>
      <c r="AF642" s="5">
        <f t="shared" ca="1" si="280"/>
        <v>329</v>
      </c>
      <c r="AG642" s="5">
        <f t="shared" ca="1" si="281"/>
        <v>237</v>
      </c>
      <c r="AH642" s="5">
        <f t="shared" ca="1" si="282"/>
        <v>245</v>
      </c>
      <c r="AI642" s="5">
        <f t="shared" ca="1" si="283"/>
        <v>295</v>
      </c>
      <c r="AJ642" s="5">
        <f t="shared" ca="1" si="284"/>
        <v>373</v>
      </c>
      <c r="AK642" s="5">
        <f t="shared" ca="1" si="285"/>
        <v>293</v>
      </c>
    </row>
    <row r="643" spans="1:37" x14ac:dyDescent="0.3">
      <c r="A643" s="35">
        <f>IF(Замеры!B640=0, " ", Замеры!B640)</f>
        <v>637</v>
      </c>
      <c r="B643" s="45" t="str">
        <f>Замеры!G640</f>
        <v xml:space="preserve">Группа от QF </v>
      </c>
      <c r="C643" s="45" t="str">
        <f>IF(Замеры!L640=0, " ", Замеры!L640)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Замеры!N640</f>
        <v>0</v>
      </c>
      <c r="S643" s="2">
        <f>Замеры!O640</f>
        <v>0</v>
      </c>
      <c r="T643" s="2" t="s">
        <v>73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45</v>
      </c>
      <c r="Z643" s="2">
        <f t="shared" ca="1" si="275"/>
        <v>38</v>
      </c>
      <c r="AA643" s="2">
        <f t="shared" ca="1" si="275"/>
        <v>49</v>
      </c>
      <c r="AB643" s="5">
        <f t="shared" ca="1" si="276"/>
        <v>541</v>
      </c>
      <c r="AC643" s="5">
        <f t="shared" ca="1" si="277"/>
        <v>598</v>
      </c>
      <c r="AD643" s="5">
        <f t="shared" ca="1" si="278"/>
        <v>551</v>
      </c>
      <c r="AE643" s="5">
        <f t="shared" ca="1" si="279"/>
        <v>579</v>
      </c>
      <c r="AF643" s="5">
        <f t="shared" ca="1" si="280"/>
        <v>603</v>
      </c>
      <c r="AG643" s="5">
        <f t="shared" ca="1" si="281"/>
        <v>561</v>
      </c>
      <c r="AH643" s="5">
        <f t="shared" ca="1" si="282"/>
        <v>605</v>
      </c>
      <c r="AI643" s="5">
        <f t="shared" ca="1" si="283"/>
        <v>538</v>
      </c>
      <c r="AJ643" s="5">
        <f t="shared" ca="1" si="284"/>
        <v>591</v>
      </c>
      <c r="AK643" s="5">
        <f t="shared" ca="1" si="285"/>
        <v>591</v>
      </c>
    </row>
    <row r="644" spans="1:37" x14ac:dyDescent="0.3">
      <c r="A644" s="35">
        <f>IF(Замеры!B641=0, " ", Замеры!B641)</f>
        <v>638</v>
      </c>
      <c r="B644" s="45" t="str">
        <f>Замеры!G641</f>
        <v xml:space="preserve">Группа от QF </v>
      </c>
      <c r="C644" s="45" t="str">
        <f>IF(Замеры!L641=0, " ", Замеры!L641)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Замеры!N641</f>
        <v>0</v>
      </c>
      <c r="S644" s="2">
        <f>Замеры!O641</f>
        <v>0</v>
      </c>
      <c r="T644" s="2" t="s">
        <v>73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39</v>
      </c>
      <c r="Z644" s="2">
        <f t="shared" ca="1" si="275"/>
        <v>41</v>
      </c>
      <c r="AA644" s="2">
        <f t="shared" ca="1" si="275"/>
        <v>20</v>
      </c>
      <c r="AB644" s="5">
        <f t="shared" ca="1" si="276"/>
        <v>332</v>
      </c>
      <c r="AC644" s="5">
        <f t="shared" ca="1" si="277"/>
        <v>276</v>
      </c>
      <c r="AD644" s="5">
        <f t="shared" ca="1" si="278"/>
        <v>250</v>
      </c>
      <c r="AE644" s="5">
        <f t="shared" ca="1" si="279"/>
        <v>265</v>
      </c>
      <c r="AF644" s="5">
        <f t="shared" ca="1" si="280"/>
        <v>268</v>
      </c>
      <c r="AG644" s="5">
        <f t="shared" ca="1" si="281"/>
        <v>283</v>
      </c>
      <c r="AH644" s="5">
        <f t="shared" ca="1" si="282"/>
        <v>286</v>
      </c>
      <c r="AI644" s="5">
        <f t="shared" ca="1" si="283"/>
        <v>314</v>
      </c>
      <c r="AJ644" s="5">
        <f t="shared" ca="1" si="284"/>
        <v>213</v>
      </c>
      <c r="AK644" s="5">
        <f t="shared" ca="1" si="285"/>
        <v>332</v>
      </c>
    </row>
    <row r="645" spans="1:37" x14ac:dyDescent="0.3">
      <c r="A645" s="35">
        <f>IF(Замеры!B642=0, " ", Замеры!B642)</f>
        <v>639</v>
      </c>
      <c r="B645" s="45" t="str">
        <f>Замеры!G642</f>
        <v xml:space="preserve">Группа от QF </v>
      </c>
      <c r="C645" s="45" t="str">
        <f>IF(Замеры!L642=0, " ", Замеры!L642)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Замеры!N642</f>
        <v>0</v>
      </c>
      <c r="S645" s="2">
        <f>Замеры!O642</f>
        <v>0</v>
      </c>
      <c r="T645" s="2" t="s">
        <v>73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46</v>
      </c>
      <c r="Z645" s="2">
        <f t="shared" ca="1" si="275"/>
        <v>50</v>
      </c>
      <c r="AA645" s="2">
        <f t="shared" ca="1" si="275"/>
        <v>22</v>
      </c>
      <c r="AB645" s="5">
        <f t="shared" ca="1" si="276"/>
        <v>287</v>
      </c>
      <c r="AC645" s="5">
        <f t="shared" ca="1" si="277"/>
        <v>275</v>
      </c>
      <c r="AD645" s="5">
        <f t="shared" ca="1" si="278"/>
        <v>360</v>
      </c>
      <c r="AE645" s="5">
        <f t="shared" ca="1" si="279"/>
        <v>349</v>
      </c>
      <c r="AF645" s="5">
        <f t="shared" ca="1" si="280"/>
        <v>276</v>
      </c>
      <c r="AG645" s="5">
        <f t="shared" ca="1" si="281"/>
        <v>239</v>
      </c>
      <c r="AH645" s="5">
        <f t="shared" ca="1" si="282"/>
        <v>334</v>
      </c>
      <c r="AI645" s="5">
        <f t="shared" ca="1" si="283"/>
        <v>294</v>
      </c>
      <c r="AJ645" s="5">
        <f t="shared" ca="1" si="284"/>
        <v>355</v>
      </c>
      <c r="AK645" s="5">
        <f t="shared" ca="1" si="285"/>
        <v>365</v>
      </c>
    </row>
    <row r="646" spans="1:37" x14ac:dyDescent="0.3">
      <c r="A646" s="35">
        <f>IF(Замеры!B643=0, " ", Замеры!B643)</f>
        <v>640</v>
      </c>
      <c r="B646" s="45" t="str">
        <f>Замеры!G643</f>
        <v xml:space="preserve">Группа от QF </v>
      </c>
      <c r="C646" s="45" t="str">
        <f>IF(Замеры!L643=0, " ", Замеры!L643)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Замеры!N643</f>
        <v>0</v>
      </c>
      <c r="S646" s="2">
        <f>Замеры!O643</f>
        <v>0</v>
      </c>
      <c r="T646" s="2" t="s">
        <v>73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42</v>
      </c>
      <c r="Z646" s="2">
        <f t="shared" ca="1" si="275"/>
        <v>24</v>
      </c>
      <c r="AA646" s="2">
        <f t="shared" ca="1" si="275"/>
        <v>28</v>
      </c>
      <c r="AB646" s="5">
        <f t="shared" ca="1" si="276"/>
        <v>348</v>
      </c>
      <c r="AC646" s="5">
        <f t="shared" ca="1" si="277"/>
        <v>429</v>
      </c>
      <c r="AD646" s="5">
        <f t="shared" ca="1" si="278"/>
        <v>348</v>
      </c>
      <c r="AE646" s="5">
        <f t="shared" ca="1" si="279"/>
        <v>327</v>
      </c>
      <c r="AF646" s="5">
        <f t="shared" ca="1" si="280"/>
        <v>429</v>
      </c>
      <c r="AG646" s="5">
        <f t="shared" ca="1" si="281"/>
        <v>294</v>
      </c>
      <c r="AH646" s="5">
        <f t="shared" ca="1" si="282"/>
        <v>317</v>
      </c>
      <c r="AI646" s="5">
        <f t="shared" ca="1" si="283"/>
        <v>336</v>
      </c>
      <c r="AJ646" s="5">
        <f t="shared" ca="1" si="284"/>
        <v>287</v>
      </c>
      <c r="AK646" s="5">
        <f t="shared" ca="1" si="285"/>
        <v>322</v>
      </c>
    </row>
    <row r="647" spans="1:37" x14ac:dyDescent="0.3">
      <c r="A647" s="35">
        <f>IF(Замеры!B644=0, " ", Замеры!B644)</f>
        <v>641</v>
      </c>
      <c r="B647" s="45" t="str">
        <f>Замеры!G644</f>
        <v xml:space="preserve">Группа от QF </v>
      </c>
      <c r="C647" s="45" t="str">
        <f>IF(Замеры!L644=0, " ", Замеры!L644)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Замеры!N644</f>
        <v>0</v>
      </c>
      <c r="S647" s="2">
        <f>Замеры!O644</f>
        <v>0</v>
      </c>
      <c r="T647" s="2" t="s">
        <v>73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49</v>
      </c>
      <c r="Z647" s="2">
        <f t="shared" ca="1" si="301"/>
        <v>25</v>
      </c>
      <c r="AA647" s="2">
        <f t="shared" ca="1" si="301"/>
        <v>37</v>
      </c>
      <c r="AB647" s="5">
        <f t="shared" ref="AB647:AB710" ca="1" si="302">RANDBETWEEN(AA647*10+5,AA647*10+150)</f>
        <v>466</v>
      </c>
      <c r="AC647" s="5">
        <f t="shared" ref="AC647:AC710" ca="1" si="303">RANDBETWEEN(AA647*10+5,AA647*10+150)</f>
        <v>505</v>
      </c>
      <c r="AD647" s="5">
        <f t="shared" ref="AD647:AD710" ca="1" si="304">RANDBETWEEN(AA647*10+5,AA647*10+150)</f>
        <v>399</v>
      </c>
      <c r="AE647" s="5">
        <f t="shared" ref="AE647:AE710" ca="1" si="305">RANDBETWEEN(AA647*10+5,AA647*10+150)</f>
        <v>430</v>
      </c>
      <c r="AF647" s="5">
        <f t="shared" ref="AF647:AF710" ca="1" si="306">RANDBETWEEN(AA647*10+5,AA647*10+150)</f>
        <v>446</v>
      </c>
      <c r="AG647" s="5">
        <f t="shared" ref="AG647:AG710" ca="1" si="307">RANDBETWEEN(AA647*10+5,AA647*10+150)</f>
        <v>424</v>
      </c>
      <c r="AH647" s="5">
        <f t="shared" ref="AH647:AH710" ca="1" si="308">RANDBETWEEN(AA647*10+5,AA647*10+150)</f>
        <v>375</v>
      </c>
      <c r="AI647" s="5">
        <f t="shared" ref="AI647:AI710" ca="1" si="309">RANDBETWEEN(AA647*10+5,AA647*10+150)</f>
        <v>493</v>
      </c>
      <c r="AJ647" s="5">
        <f t="shared" ref="AJ647:AJ710" ca="1" si="310">RANDBETWEEN(AA647*10+5,AA647*10+150)</f>
        <v>446</v>
      </c>
      <c r="AK647" s="5">
        <f t="shared" ref="AK647:AK710" ca="1" si="311">RANDBETWEEN(AA647*10+5,AA647*10+150)</f>
        <v>396</v>
      </c>
    </row>
    <row r="648" spans="1:37" x14ac:dyDescent="0.3">
      <c r="A648" s="35">
        <f>IF(Замеры!B645=0, " ", Замеры!B645)</f>
        <v>642</v>
      </c>
      <c r="B648" s="45" t="str">
        <f>Замеры!G645</f>
        <v xml:space="preserve">Группа от QF </v>
      </c>
      <c r="C648" s="45" t="str">
        <f>IF(Замеры!L645=0, " ", Замеры!L645)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Замеры!N645</f>
        <v>0</v>
      </c>
      <c r="S648" s="2">
        <f>Замеры!O645</f>
        <v>0</v>
      </c>
      <c r="T648" s="2" t="s">
        <v>73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36</v>
      </c>
      <c r="Z648" s="2">
        <f t="shared" ca="1" si="301"/>
        <v>43</v>
      </c>
      <c r="AA648" s="2">
        <f t="shared" ca="1" si="301"/>
        <v>40</v>
      </c>
      <c r="AB648" s="5">
        <f t="shared" ca="1" si="302"/>
        <v>480</v>
      </c>
      <c r="AC648" s="5">
        <f t="shared" ca="1" si="303"/>
        <v>539</v>
      </c>
      <c r="AD648" s="5">
        <f t="shared" ca="1" si="304"/>
        <v>476</v>
      </c>
      <c r="AE648" s="5">
        <f t="shared" ca="1" si="305"/>
        <v>444</v>
      </c>
      <c r="AF648" s="5">
        <f t="shared" ca="1" si="306"/>
        <v>493</v>
      </c>
      <c r="AG648" s="5">
        <f t="shared" ca="1" si="307"/>
        <v>549</v>
      </c>
      <c r="AH648" s="5">
        <f t="shared" ca="1" si="308"/>
        <v>418</v>
      </c>
      <c r="AI648" s="5">
        <f t="shared" ca="1" si="309"/>
        <v>412</v>
      </c>
      <c r="AJ648" s="5">
        <f t="shared" ca="1" si="310"/>
        <v>409</v>
      </c>
      <c r="AK648" s="5">
        <f t="shared" ca="1" si="311"/>
        <v>520</v>
      </c>
    </row>
    <row r="649" spans="1:37" x14ac:dyDescent="0.3">
      <c r="A649" s="35">
        <f>IF(Замеры!B646=0, " ", Замеры!B646)</f>
        <v>643</v>
      </c>
      <c r="B649" s="45" t="str">
        <f>Замеры!G646</f>
        <v xml:space="preserve">Группа от QF </v>
      </c>
      <c r="C649" s="45" t="str">
        <f>IF(Замеры!L646=0, " ", Замеры!L646)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Замеры!N646</f>
        <v>0</v>
      </c>
      <c r="S649" s="2">
        <f>Замеры!O646</f>
        <v>0</v>
      </c>
      <c r="T649" s="2" t="s">
        <v>73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43</v>
      </c>
      <c r="Z649" s="2">
        <f t="shared" ca="1" si="301"/>
        <v>37</v>
      </c>
      <c r="AA649" s="2">
        <f t="shared" ca="1" si="301"/>
        <v>34</v>
      </c>
      <c r="AB649" s="5">
        <f t="shared" ca="1" si="302"/>
        <v>485</v>
      </c>
      <c r="AC649" s="5">
        <f t="shared" ca="1" si="303"/>
        <v>349</v>
      </c>
      <c r="AD649" s="5">
        <f t="shared" ca="1" si="304"/>
        <v>410</v>
      </c>
      <c r="AE649" s="5">
        <f t="shared" ca="1" si="305"/>
        <v>457</v>
      </c>
      <c r="AF649" s="5">
        <f t="shared" ca="1" si="306"/>
        <v>354</v>
      </c>
      <c r="AG649" s="5">
        <f t="shared" ca="1" si="307"/>
        <v>415</v>
      </c>
      <c r="AH649" s="5">
        <f t="shared" ca="1" si="308"/>
        <v>384</v>
      </c>
      <c r="AI649" s="5">
        <f t="shared" ca="1" si="309"/>
        <v>429</v>
      </c>
      <c r="AJ649" s="5">
        <f t="shared" ca="1" si="310"/>
        <v>406</v>
      </c>
      <c r="AK649" s="5">
        <f t="shared" ca="1" si="311"/>
        <v>413</v>
      </c>
    </row>
    <row r="650" spans="1:37" x14ac:dyDescent="0.3">
      <c r="A650" s="35">
        <f>IF(Замеры!B647=0, " ", Замеры!B647)</f>
        <v>644</v>
      </c>
      <c r="B650" s="45" t="str">
        <f>Замеры!G647</f>
        <v xml:space="preserve">Группа от QF </v>
      </c>
      <c r="C650" s="45" t="str">
        <f>IF(Замеры!L647=0, " ", Замеры!L647)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Замеры!N647</f>
        <v>0</v>
      </c>
      <c r="S650" s="2">
        <f>Замеры!O647</f>
        <v>0</v>
      </c>
      <c r="T650" s="2" t="s">
        <v>73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32</v>
      </c>
      <c r="Z650" s="2">
        <f t="shared" ca="1" si="301"/>
        <v>29</v>
      </c>
      <c r="AA650" s="2">
        <f t="shared" ca="1" si="301"/>
        <v>43</v>
      </c>
      <c r="AB650" s="5">
        <f t="shared" ca="1" si="302"/>
        <v>511</v>
      </c>
      <c r="AC650" s="5">
        <f t="shared" ca="1" si="303"/>
        <v>501</v>
      </c>
      <c r="AD650" s="5">
        <f t="shared" ca="1" si="304"/>
        <v>577</v>
      </c>
      <c r="AE650" s="5">
        <f t="shared" ca="1" si="305"/>
        <v>439</v>
      </c>
      <c r="AF650" s="5">
        <f t="shared" ca="1" si="306"/>
        <v>569</v>
      </c>
      <c r="AG650" s="5">
        <f t="shared" ca="1" si="307"/>
        <v>521</v>
      </c>
      <c r="AH650" s="5">
        <f t="shared" ca="1" si="308"/>
        <v>456</v>
      </c>
      <c r="AI650" s="5">
        <f t="shared" ca="1" si="309"/>
        <v>534</v>
      </c>
      <c r="AJ650" s="5">
        <f t="shared" ca="1" si="310"/>
        <v>439</v>
      </c>
      <c r="AK650" s="5">
        <f t="shared" ca="1" si="311"/>
        <v>507</v>
      </c>
    </row>
    <row r="651" spans="1:37" x14ac:dyDescent="0.3">
      <c r="A651" s="35">
        <f>IF(Замеры!B648=0, " ", Замеры!B648)</f>
        <v>645</v>
      </c>
      <c r="B651" s="45" t="str">
        <f>Замеры!G648</f>
        <v xml:space="preserve">Группа от QF </v>
      </c>
      <c r="C651" s="45" t="str">
        <f>IF(Замеры!L648=0, " ", Замеры!L648)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Замеры!N648</f>
        <v>0</v>
      </c>
      <c r="S651" s="2">
        <f>Замеры!O648</f>
        <v>0</v>
      </c>
      <c r="T651" s="2" t="s">
        <v>73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26</v>
      </c>
      <c r="Z651" s="2">
        <f t="shared" ca="1" si="301"/>
        <v>44</v>
      </c>
      <c r="AA651" s="2">
        <f t="shared" ca="1" si="301"/>
        <v>37</v>
      </c>
      <c r="AB651" s="5">
        <f t="shared" ca="1" si="302"/>
        <v>481</v>
      </c>
      <c r="AC651" s="5">
        <f t="shared" ca="1" si="303"/>
        <v>407</v>
      </c>
      <c r="AD651" s="5">
        <f t="shared" ca="1" si="304"/>
        <v>453</v>
      </c>
      <c r="AE651" s="5">
        <f t="shared" ca="1" si="305"/>
        <v>416</v>
      </c>
      <c r="AF651" s="5">
        <f t="shared" ca="1" si="306"/>
        <v>449</v>
      </c>
      <c r="AG651" s="5">
        <f t="shared" ca="1" si="307"/>
        <v>466</v>
      </c>
      <c r="AH651" s="5">
        <f t="shared" ca="1" si="308"/>
        <v>375</v>
      </c>
      <c r="AI651" s="5">
        <f t="shared" ca="1" si="309"/>
        <v>401</v>
      </c>
      <c r="AJ651" s="5">
        <f t="shared" ca="1" si="310"/>
        <v>413</v>
      </c>
      <c r="AK651" s="5">
        <f t="shared" ca="1" si="311"/>
        <v>496</v>
      </c>
    </row>
    <row r="652" spans="1:37" x14ac:dyDescent="0.3">
      <c r="A652" s="35">
        <f>IF(Замеры!B649=0, " ", Замеры!B649)</f>
        <v>646</v>
      </c>
      <c r="B652" s="45" t="str">
        <f>Замеры!G649</f>
        <v xml:space="preserve">Группа от QF </v>
      </c>
      <c r="C652" s="45" t="str">
        <f>IF(Замеры!L649=0, " ", Замеры!L649)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Замеры!N649</f>
        <v>0</v>
      </c>
      <c r="S652" s="2">
        <f>Замеры!O649</f>
        <v>0</v>
      </c>
      <c r="T652" s="2" t="s">
        <v>73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26</v>
      </c>
      <c r="Z652" s="2">
        <f t="shared" ca="1" si="301"/>
        <v>30</v>
      </c>
      <c r="AA652" s="2">
        <f t="shared" ca="1" si="301"/>
        <v>37</v>
      </c>
      <c r="AB652" s="5">
        <f t="shared" ca="1" si="302"/>
        <v>412</v>
      </c>
      <c r="AC652" s="5">
        <f t="shared" ca="1" si="303"/>
        <v>412</v>
      </c>
      <c r="AD652" s="5">
        <f t="shared" ca="1" si="304"/>
        <v>420</v>
      </c>
      <c r="AE652" s="5">
        <f t="shared" ca="1" si="305"/>
        <v>441</v>
      </c>
      <c r="AF652" s="5">
        <f t="shared" ca="1" si="306"/>
        <v>436</v>
      </c>
      <c r="AG652" s="5">
        <f t="shared" ca="1" si="307"/>
        <v>432</v>
      </c>
      <c r="AH652" s="5">
        <f t="shared" ca="1" si="308"/>
        <v>458</v>
      </c>
      <c r="AI652" s="5">
        <f t="shared" ca="1" si="309"/>
        <v>441</v>
      </c>
      <c r="AJ652" s="5">
        <f t="shared" ca="1" si="310"/>
        <v>478</v>
      </c>
      <c r="AK652" s="5">
        <f t="shared" ca="1" si="311"/>
        <v>452</v>
      </c>
    </row>
    <row r="653" spans="1:37" x14ac:dyDescent="0.3">
      <c r="A653" s="35">
        <f>IF(Замеры!B650=0, " ", Замеры!B650)</f>
        <v>647</v>
      </c>
      <c r="B653" s="45" t="str">
        <f>Замеры!G650</f>
        <v xml:space="preserve">Группа от QF </v>
      </c>
      <c r="C653" s="45" t="str">
        <f>IF(Замеры!L650=0, " ", Замеры!L650)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Замеры!N650</f>
        <v>0</v>
      </c>
      <c r="S653" s="2">
        <f>Замеры!O650</f>
        <v>0</v>
      </c>
      <c r="T653" s="2" t="s">
        <v>73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25</v>
      </c>
      <c r="Z653" s="2">
        <f t="shared" ca="1" si="301"/>
        <v>42</v>
      </c>
      <c r="AA653" s="2">
        <f t="shared" ca="1" si="301"/>
        <v>49</v>
      </c>
      <c r="AB653" s="5">
        <f t="shared" ca="1" si="302"/>
        <v>545</v>
      </c>
      <c r="AC653" s="5">
        <f t="shared" ca="1" si="303"/>
        <v>505</v>
      </c>
      <c r="AD653" s="5">
        <f t="shared" ca="1" si="304"/>
        <v>636</v>
      </c>
      <c r="AE653" s="5">
        <f t="shared" ca="1" si="305"/>
        <v>496</v>
      </c>
      <c r="AF653" s="5">
        <f t="shared" ca="1" si="306"/>
        <v>572</v>
      </c>
      <c r="AG653" s="5">
        <f t="shared" ca="1" si="307"/>
        <v>499</v>
      </c>
      <c r="AH653" s="5">
        <f t="shared" ca="1" si="308"/>
        <v>536</v>
      </c>
      <c r="AI653" s="5">
        <f t="shared" ca="1" si="309"/>
        <v>587</v>
      </c>
      <c r="AJ653" s="5">
        <f t="shared" ca="1" si="310"/>
        <v>505</v>
      </c>
      <c r="AK653" s="5">
        <f t="shared" ca="1" si="311"/>
        <v>619</v>
      </c>
    </row>
    <row r="654" spans="1:37" x14ac:dyDescent="0.3">
      <c r="A654" s="35">
        <f>IF(Замеры!B651=0, " ", Замеры!B651)</f>
        <v>648</v>
      </c>
      <c r="B654" s="45" t="str">
        <f>Замеры!G651</f>
        <v xml:space="preserve">Группа от QF </v>
      </c>
      <c r="C654" s="45" t="str">
        <f>IF(Замеры!L651=0, " ", Замеры!L651)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Замеры!N651</f>
        <v>0</v>
      </c>
      <c r="S654" s="2">
        <f>Замеры!O651</f>
        <v>0</v>
      </c>
      <c r="T654" s="2" t="s">
        <v>73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20</v>
      </c>
      <c r="Z654" s="2">
        <f t="shared" ca="1" si="301"/>
        <v>23</v>
      </c>
      <c r="AA654" s="2">
        <f t="shared" ca="1" si="301"/>
        <v>30</v>
      </c>
      <c r="AB654" s="5">
        <f t="shared" ca="1" si="302"/>
        <v>318</v>
      </c>
      <c r="AC654" s="5">
        <f t="shared" ca="1" si="303"/>
        <v>445</v>
      </c>
      <c r="AD654" s="5">
        <f t="shared" ca="1" si="304"/>
        <v>354</v>
      </c>
      <c r="AE654" s="5">
        <f t="shared" ca="1" si="305"/>
        <v>313</v>
      </c>
      <c r="AF654" s="5">
        <f t="shared" ca="1" si="306"/>
        <v>439</v>
      </c>
      <c r="AG654" s="5">
        <f t="shared" ca="1" si="307"/>
        <v>390</v>
      </c>
      <c r="AH654" s="5">
        <f t="shared" ca="1" si="308"/>
        <v>336</v>
      </c>
      <c r="AI654" s="5">
        <f t="shared" ca="1" si="309"/>
        <v>407</v>
      </c>
      <c r="AJ654" s="5">
        <f t="shared" ca="1" si="310"/>
        <v>447</v>
      </c>
      <c r="AK654" s="5">
        <f t="shared" ca="1" si="311"/>
        <v>319</v>
      </c>
    </row>
    <row r="655" spans="1:37" x14ac:dyDescent="0.3">
      <c r="A655" s="35">
        <f>IF(Замеры!B652=0, " ", Замеры!B652)</f>
        <v>649</v>
      </c>
      <c r="B655" s="45" t="str">
        <f>Замеры!G652</f>
        <v xml:space="preserve">Группа от QF </v>
      </c>
      <c r="C655" s="45" t="str">
        <f>IF(Замеры!L652=0, " ", Замеры!L652)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Замеры!N652</f>
        <v>0</v>
      </c>
      <c r="S655" s="2">
        <f>Замеры!O652</f>
        <v>0</v>
      </c>
      <c r="T655" s="2" t="s">
        <v>73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36</v>
      </c>
      <c r="Z655" s="2">
        <f t="shared" ca="1" si="301"/>
        <v>29</v>
      </c>
      <c r="AA655" s="2">
        <f t="shared" ca="1" si="301"/>
        <v>23</v>
      </c>
      <c r="AB655" s="5">
        <f t="shared" ca="1" si="302"/>
        <v>241</v>
      </c>
      <c r="AC655" s="5">
        <f t="shared" ca="1" si="303"/>
        <v>367</v>
      </c>
      <c r="AD655" s="5">
        <f t="shared" ca="1" si="304"/>
        <v>276</v>
      </c>
      <c r="AE655" s="5">
        <f t="shared" ca="1" si="305"/>
        <v>329</v>
      </c>
      <c r="AF655" s="5">
        <f t="shared" ca="1" si="306"/>
        <v>297</v>
      </c>
      <c r="AG655" s="5">
        <f t="shared" ca="1" si="307"/>
        <v>266</v>
      </c>
      <c r="AH655" s="5">
        <f t="shared" ca="1" si="308"/>
        <v>257</v>
      </c>
      <c r="AI655" s="5">
        <f t="shared" ca="1" si="309"/>
        <v>286</v>
      </c>
      <c r="AJ655" s="5">
        <f t="shared" ca="1" si="310"/>
        <v>300</v>
      </c>
      <c r="AK655" s="5">
        <f t="shared" ca="1" si="311"/>
        <v>317</v>
      </c>
    </row>
    <row r="656" spans="1:37" x14ac:dyDescent="0.3">
      <c r="A656" s="35">
        <f>IF(Замеры!B653=0, " ", Замеры!B653)</f>
        <v>650</v>
      </c>
      <c r="B656" s="45" t="str">
        <f>Замеры!G653</f>
        <v xml:space="preserve">Группа от QF </v>
      </c>
      <c r="C656" s="45" t="str">
        <f>IF(Замеры!L653=0, " ", Замеры!L653)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Замеры!N653</f>
        <v>0</v>
      </c>
      <c r="S656" s="2">
        <f>Замеры!O653</f>
        <v>0</v>
      </c>
      <c r="T656" s="2" t="s">
        <v>73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46</v>
      </c>
      <c r="Z656" s="2">
        <f t="shared" ca="1" si="301"/>
        <v>34</v>
      </c>
      <c r="AA656" s="2">
        <f t="shared" ca="1" si="301"/>
        <v>45</v>
      </c>
      <c r="AB656" s="5">
        <f t="shared" ca="1" si="302"/>
        <v>470</v>
      </c>
      <c r="AC656" s="5">
        <f t="shared" ca="1" si="303"/>
        <v>455</v>
      </c>
      <c r="AD656" s="5">
        <f t="shared" ca="1" si="304"/>
        <v>584</v>
      </c>
      <c r="AE656" s="5">
        <f t="shared" ca="1" si="305"/>
        <v>484</v>
      </c>
      <c r="AF656" s="5">
        <f t="shared" ca="1" si="306"/>
        <v>483</v>
      </c>
      <c r="AG656" s="5">
        <f t="shared" ca="1" si="307"/>
        <v>590</v>
      </c>
      <c r="AH656" s="5">
        <f t="shared" ca="1" si="308"/>
        <v>481</v>
      </c>
      <c r="AI656" s="5">
        <f t="shared" ca="1" si="309"/>
        <v>513</v>
      </c>
      <c r="AJ656" s="5">
        <f t="shared" ca="1" si="310"/>
        <v>593</v>
      </c>
      <c r="AK656" s="5">
        <f t="shared" ca="1" si="311"/>
        <v>471</v>
      </c>
    </row>
    <row r="657" spans="1:37" x14ac:dyDescent="0.3">
      <c r="A657" s="35">
        <f>IF(Замеры!B654=0, " ", Замеры!B654)</f>
        <v>651</v>
      </c>
      <c r="B657" s="45" t="str">
        <f>Замеры!G654</f>
        <v xml:space="preserve">Группа от QF </v>
      </c>
      <c r="C657" s="45" t="str">
        <f>IF(Замеры!L654=0, " ", Замеры!L654)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Замеры!N654</f>
        <v>0</v>
      </c>
      <c r="S657" s="2">
        <f>Замеры!O654</f>
        <v>0</v>
      </c>
      <c r="T657" s="2" t="s">
        <v>73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30</v>
      </c>
      <c r="Z657" s="2">
        <f t="shared" ca="1" si="301"/>
        <v>47</v>
      </c>
      <c r="AA657" s="2">
        <f t="shared" ca="1" si="301"/>
        <v>36</v>
      </c>
      <c r="AB657" s="5">
        <f t="shared" ca="1" si="302"/>
        <v>446</v>
      </c>
      <c r="AC657" s="5">
        <f t="shared" ca="1" si="303"/>
        <v>425</v>
      </c>
      <c r="AD657" s="5">
        <f t="shared" ca="1" si="304"/>
        <v>486</v>
      </c>
      <c r="AE657" s="5">
        <f t="shared" ca="1" si="305"/>
        <v>380</v>
      </c>
      <c r="AF657" s="5">
        <f t="shared" ca="1" si="306"/>
        <v>502</v>
      </c>
      <c r="AG657" s="5">
        <f t="shared" ca="1" si="307"/>
        <v>434</v>
      </c>
      <c r="AH657" s="5">
        <f t="shared" ca="1" si="308"/>
        <v>494</v>
      </c>
      <c r="AI657" s="5">
        <f t="shared" ca="1" si="309"/>
        <v>485</v>
      </c>
      <c r="AJ657" s="5">
        <f t="shared" ca="1" si="310"/>
        <v>415</v>
      </c>
      <c r="AK657" s="5">
        <f t="shared" ca="1" si="311"/>
        <v>434</v>
      </c>
    </row>
    <row r="658" spans="1:37" x14ac:dyDescent="0.3">
      <c r="A658" s="35">
        <f>IF(Замеры!B655=0, " ", Замеры!B655)</f>
        <v>652</v>
      </c>
      <c r="B658" s="45" t="str">
        <f>Замеры!G655</f>
        <v xml:space="preserve">Группа от QF </v>
      </c>
      <c r="C658" s="45" t="str">
        <f>IF(Замеры!L655=0, " ", Замеры!L655)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Замеры!N655</f>
        <v>0</v>
      </c>
      <c r="S658" s="2">
        <f>Замеры!O655</f>
        <v>0</v>
      </c>
      <c r="T658" s="2" t="s">
        <v>73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38</v>
      </c>
      <c r="Z658" s="2">
        <f t="shared" ca="1" si="301"/>
        <v>33</v>
      </c>
      <c r="AA658" s="2">
        <f t="shared" ca="1" si="301"/>
        <v>46</v>
      </c>
      <c r="AB658" s="5">
        <f t="shared" ca="1" si="302"/>
        <v>474</v>
      </c>
      <c r="AC658" s="5">
        <f t="shared" ca="1" si="303"/>
        <v>558</v>
      </c>
      <c r="AD658" s="5">
        <f t="shared" ca="1" si="304"/>
        <v>490</v>
      </c>
      <c r="AE658" s="5">
        <f t="shared" ca="1" si="305"/>
        <v>537</v>
      </c>
      <c r="AF658" s="5">
        <f t="shared" ca="1" si="306"/>
        <v>491</v>
      </c>
      <c r="AG658" s="5">
        <f t="shared" ca="1" si="307"/>
        <v>588</v>
      </c>
      <c r="AH658" s="5">
        <f t="shared" ca="1" si="308"/>
        <v>576</v>
      </c>
      <c r="AI658" s="5">
        <f t="shared" ca="1" si="309"/>
        <v>500</v>
      </c>
      <c r="AJ658" s="5">
        <f t="shared" ca="1" si="310"/>
        <v>566</v>
      </c>
      <c r="AK658" s="5">
        <f t="shared" ca="1" si="311"/>
        <v>477</v>
      </c>
    </row>
    <row r="659" spans="1:37" x14ac:dyDescent="0.3">
      <c r="A659" s="35">
        <f>IF(Замеры!B656=0, " ", Замеры!B656)</f>
        <v>653</v>
      </c>
      <c r="B659" s="45" t="str">
        <f>Замеры!G656</f>
        <v xml:space="preserve">Группа от QF </v>
      </c>
      <c r="C659" s="45" t="str">
        <f>IF(Замеры!L656=0, " ", Замеры!L656)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Замеры!N656</f>
        <v>0</v>
      </c>
      <c r="S659" s="2">
        <f>Замеры!O656</f>
        <v>0</v>
      </c>
      <c r="T659" s="2" t="s">
        <v>73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35</v>
      </c>
      <c r="Z659" s="2">
        <f t="shared" ca="1" si="301"/>
        <v>20</v>
      </c>
      <c r="AA659" s="2">
        <f t="shared" ca="1" si="301"/>
        <v>42</v>
      </c>
      <c r="AB659" s="5">
        <f t="shared" ca="1" si="302"/>
        <v>538</v>
      </c>
      <c r="AC659" s="5">
        <f t="shared" ca="1" si="303"/>
        <v>537</v>
      </c>
      <c r="AD659" s="5">
        <f t="shared" ca="1" si="304"/>
        <v>470</v>
      </c>
      <c r="AE659" s="5">
        <f t="shared" ca="1" si="305"/>
        <v>448</v>
      </c>
      <c r="AF659" s="5">
        <f t="shared" ca="1" si="306"/>
        <v>507</v>
      </c>
      <c r="AG659" s="5">
        <f t="shared" ca="1" si="307"/>
        <v>436</v>
      </c>
      <c r="AH659" s="5">
        <f t="shared" ca="1" si="308"/>
        <v>506</v>
      </c>
      <c r="AI659" s="5">
        <f t="shared" ca="1" si="309"/>
        <v>548</v>
      </c>
      <c r="AJ659" s="5">
        <f t="shared" ca="1" si="310"/>
        <v>552</v>
      </c>
      <c r="AK659" s="5">
        <f t="shared" ca="1" si="311"/>
        <v>559</v>
      </c>
    </row>
    <row r="660" spans="1:37" x14ac:dyDescent="0.3">
      <c r="A660" s="35">
        <f>IF(Замеры!B657=0, " ", Замеры!B657)</f>
        <v>654</v>
      </c>
      <c r="B660" s="45" t="str">
        <f>Замеры!G657</f>
        <v xml:space="preserve">Группа от QF </v>
      </c>
      <c r="C660" s="45" t="str">
        <f>IF(Замеры!L657=0, " ", Замеры!L657)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Замеры!N657</f>
        <v>0</v>
      </c>
      <c r="S660" s="2">
        <f>Замеры!O657</f>
        <v>0</v>
      </c>
      <c r="T660" s="2" t="s">
        <v>73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48</v>
      </c>
      <c r="Z660" s="2">
        <f t="shared" ca="1" si="301"/>
        <v>41</v>
      </c>
      <c r="AA660" s="2">
        <f t="shared" ca="1" si="301"/>
        <v>26</v>
      </c>
      <c r="AB660" s="5">
        <f t="shared" ca="1" si="302"/>
        <v>405</v>
      </c>
      <c r="AC660" s="5">
        <f t="shared" ca="1" si="303"/>
        <v>292</v>
      </c>
      <c r="AD660" s="5">
        <f t="shared" ca="1" si="304"/>
        <v>339</v>
      </c>
      <c r="AE660" s="5">
        <f t="shared" ca="1" si="305"/>
        <v>359</v>
      </c>
      <c r="AF660" s="5">
        <f t="shared" ca="1" si="306"/>
        <v>274</v>
      </c>
      <c r="AG660" s="5">
        <f t="shared" ca="1" si="307"/>
        <v>339</v>
      </c>
      <c r="AH660" s="5">
        <f t="shared" ca="1" si="308"/>
        <v>405</v>
      </c>
      <c r="AI660" s="5">
        <f t="shared" ca="1" si="309"/>
        <v>265</v>
      </c>
      <c r="AJ660" s="5">
        <f t="shared" ca="1" si="310"/>
        <v>386</v>
      </c>
      <c r="AK660" s="5">
        <f t="shared" ca="1" si="311"/>
        <v>280</v>
      </c>
    </row>
    <row r="661" spans="1:37" x14ac:dyDescent="0.3">
      <c r="A661" s="35">
        <f>IF(Замеры!B658=0, " ", Замеры!B658)</f>
        <v>655</v>
      </c>
      <c r="B661" s="45" t="str">
        <f>Замеры!G658</f>
        <v xml:space="preserve">Группа от QF </v>
      </c>
      <c r="C661" s="45" t="str">
        <f>IF(Замеры!L658=0, " ", Замеры!L658)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Замеры!N658</f>
        <v>0</v>
      </c>
      <c r="S661" s="2">
        <f>Замеры!O658</f>
        <v>0</v>
      </c>
      <c r="T661" s="2" t="s">
        <v>73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34</v>
      </c>
      <c r="Z661" s="2">
        <f t="shared" ca="1" si="301"/>
        <v>44</v>
      </c>
      <c r="AA661" s="2">
        <f t="shared" ca="1" si="301"/>
        <v>32</v>
      </c>
      <c r="AB661" s="5">
        <f t="shared" ca="1" si="302"/>
        <v>436</v>
      </c>
      <c r="AC661" s="5">
        <f t="shared" ca="1" si="303"/>
        <v>397</v>
      </c>
      <c r="AD661" s="5">
        <f t="shared" ca="1" si="304"/>
        <v>458</v>
      </c>
      <c r="AE661" s="5">
        <f t="shared" ca="1" si="305"/>
        <v>401</v>
      </c>
      <c r="AF661" s="5">
        <f t="shared" ca="1" si="306"/>
        <v>355</v>
      </c>
      <c r="AG661" s="5">
        <f t="shared" ca="1" si="307"/>
        <v>408</v>
      </c>
      <c r="AH661" s="5">
        <f t="shared" ca="1" si="308"/>
        <v>330</v>
      </c>
      <c r="AI661" s="5">
        <f t="shared" ca="1" si="309"/>
        <v>370</v>
      </c>
      <c r="AJ661" s="5">
        <f t="shared" ca="1" si="310"/>
        <v>378</v>
      </c>
      <c r="AK661" s="5">
        <f t="shared" ca="1" si="311"/>
        <v>399</v>
      </c>
    </row>
    <row r="662" spans="1:37" x14ac:dyDescent="0.3">
      <c r="A662" s="35">
        <f>IF(Замеры!B659=0, " ", Замеры!B659)</f>
        <v>656</v>
      </c>
      <c r="B662" s="45" t="str">
        <f>Замеры!G659</f>
        <v xml:space="preserve">Группа от QF </v>
      </c>
      <c r="C662" s="45" t="str">
        <f>IF(Замеры!L659=0, " ", Замеры!L659)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Замеры!N659</f>
        <v>0</v>
      </c>
      <c r="S662" s="2">
        <f>Замеры!O659</f>
        <v>0</v>
      </c>
      <c r="T662" s="2" t="s">
        <v>73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34</v>
      </c>
      <c r="Z662" s="2">
        <f t="shared" ca="1" si="301"/>
        <v>32</v>
      </c>
      <c r="AA662" s="2">
        <f t="shared" ca="1" si="301"/>
        <v>50</v>
      </c>
      <c r="AB662" s="5">
        <f t="shared" ca="1" si="302"/>
        <v>617</v>
      </c>
      <c r="AC662" s="5">
        <f t="shared" ca="1" si="303"/>
        <v>574</v>
      </c>
      <c r="AD662" s="5">
        <f t="shared" ca="1" si="304"/>
        <v>630</v>
      </c>
      <c r="AE662" s="5">
        <f t="shared" ca="1" si="305"/>
        <v>587</v>
      </c>
      <c r="AF662" s="5">
        <f t="shared" ca="1" si="306"/>
        <v>648</v>
      </c>
      <c r="AG662" s="5">
        <f t="shared" ca="1" si="307"/>
        <v>601</v>
      </c>
      <c r="AH662" s="5">
        <f t="shared" ca="1" si="308"/>
        <v>589</v>
      </c>
      <c r="AI662" s="5">
        <f t="shared" ca="1" si="309"/>
        <v>648</v>
      </c>
      <c r="AJ662" s="5">
        <f t="shared" ca="1" si="310"/>
        <v>605</v>
      </c>
      <c r="AK662" s="5">
        <f t="shared" ca="1" si="311"/>
        <v>543</v>
      </c>
    </row>
    <row r="663" spans="1:37" x14ac:dyDescent="0.3">
      <c r="A663" s="35">
        <f>IF(Замеры!B660=0, " ", Замеры!B660)</f>
        <v>657</v>
      </c>
      <c r="B663" s="45" t="str">
        <f>Замеры!G660</f>
        <v xml:space="preserve">Группа от QF </v>
      </c>
      <c r="C663" s="45" t="str">
        <f>IF(Замеры!L660=0, " ", Замеры!L660)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Замеры!N660</f>
        <v>0</v>
      </c>
      <c r="S663" s="2">
        <f>Замеры!O660</f>
        <v>0</v>
      </c>
      <c r="T663" s="2" t="s">
        <v>73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45</v>
      </c>
      <c r="Z663" s="2">
        <f t="shared" ca="1" si="301"/>
        <v>36</v>
      </c>
      <c r="AA663" s="2">
        <f t="shared" ca="1" si="301"/>
        <v>21</v>
      </c>
      <c r="AB663" s="5">
        <f t="shared" ca="1" si="302"/>
        <v>259</v>
      </c>
      <c r="AC663" s="5">
        <f t="shared" ca="1" si="303"/>
        <v>282</v>
      </c>
      <c r="AD663" s="5">
        <f t="shared" ca="1" si="304"/>
        <v>282</v>
      </c>
      <c r="AE663" s="5">
        <f t="shared" ca="1" si="305"/>
        <v>329</v>
      </c>
      <c r="AF663" s="5">
        <f t="shared" ca="1" si="306"/>
        <v>343</v>
      </c>
      <c r="AG663" s="5">
        <f t="shared" ca="1" si="307"/>
        <v>338</v>
      </c>
      <c r="AH663" s="5">
        <f t="shared" ca="1" si="308"/>
        <v>360</v>
      </c>
      <c r="AI663" s="5">
        <f t="shared" ca="1" si="309"/>
        <v>360</v>
      </c>
      <c r="AJ663" s="5">
        <f t="shared" ca="1" si="310"/>
        <v>245</v>
      </c>
      <c r="AK663" s="5">
        <f t="shared" ca="1" si="311"/>
        <v>218</v>
      </c>
    </row>
    <row r="664" spans="1:37" x14ac:dyDescent="0.3">
      <c r="A664" s="35">
        <f>IF(Замеры!B661=0, " ", Замеры!B661)</f>
        <v>658</v>
      </c>
      <c r="B664" s="45" t="str">
        <f>Замеры!G661</f>
        <v xml:space="preserve">Группа от QF </v>
      </c>
      <c r="C664" s="45" t="str">
        <f>IF(Замеры!L661=0, " ", Замеры!L661)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Замеры!N661</f>
        <v>0</v>
      </c>
      <c r="S664" s="2">
        <f>Замеры!O661</f>
        <v>0</v>
      </c>
      <c r="T664" s="2" t="s">
        <v>73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25</v>
      </c>
      <c r="Z664" s="2">
        <f t="shared" ca="1" si="301"/>
        <v>49</v>
      </c>
      <c r="AA664" s="2">
        <f t="shared" ca="1" si="301"/>
        <v>23</v>
      </c>
      <c r="AB664" s="5">
        <f t="shared" ca="1" si="302"/>
        <v>328</v>
      </c>
      <c r="AC664" s="5">
        <f t="shared" ca="1" si="303"/>
        <v>337</v>
      </c>
      <c r="AD664" s="5">
        <f t="shared" ca="1" si="304"/>
        <v>276</v>
      </c>
      <c r="AE664" s="5">
        <f t="shared" ca="1" si="305"/>
        <v>273</v>
      </c>
      <c r="AF664" s="5">
        <f t="shared" ca="1" si="306"/>
        <v>311</v>
      </c>
      <c r="AG664" s="5">
        <f t="shared" ca="1" si="307"/>
        <v>289</v>
      </c>
      <c r="AH664" s="5">
        <f t="shared" ca="1" si="308"/>
        <v>272</v>
      </c>
      <c r="AI664" s="5">
        <f t="shared" ca="1" si="309"/>
        <v>299</v>
      </c>
      <c r="AJ664" s="5">
        <f t="shared" ca="1" si="310"/>
        <v>275</v>
      </c>
      <c r="AK664" s="5">
        <f t="shared" ca="1" si="311"/>
        <v>291</v>
      </c>
    </row>
    <row r="665" spans="1:37" x14ac:dyDescent="0.3">
      <c r="A665" s="35">
        <f>IF(Замеры!B662=0, " ", Замеры!B662)</f>
        <v>659</v>
      </c>
      <c r="B665" s="45" t="str">
        <f>Замеры!G662</f>
        <v xml:space="preserve">Группа от QF </v>
      </c>
      <c r="C665" s="45" t="str">
        <f>IF(Замеры!L662=0, " ", Замеры!L662)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Замеры!N662</f>
        <v>0</v>
      </c>
      <c r="S665" s="2">
        <f>Замеры!O662</f>
        <v>0</v>
      </c>
      <c r="T665" s="2" t="s">
        <v>73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25</v>
      </c>
      <c r="Z665" s="2">
        <f t="shared" ca="1" si="301"/>
        <v>22</v>
      </c>
      <c r="AA665" s="2">
        <f t="shared" ca="1" si="301"/>
        <v>25</v>
      </c>
      <c r="AB665" s="5">
        <f t="shared" ca="1" si="302"/>
        <v>317</v>
      </c>
      <c r="AC665" s="5">
        <f t="shared" ca="1" si="303"/>
        <v>363</v>
      </c>
      <c r="AD665" s="5">
        <f t="shared" ca="1" si="304"/>
        <v>373</v>
      </c>
      <c r="AE665" s="5">
        <f t="shared" ca="1" si="305"/>
        <v>326</v>
      </c>
      <c r="AF665" s="5">
        <f t="shared" ca="1" si="306"/>
        <v>359</v>
      </c>
      <c r="AG665" s="5">
        <f t="shared" ca="1" si="307"/>
        <v>328</v>
      </c>
      <c r="AH665" s="5">
        <f t="shared" ca="1" si="308"/>
        <v>381</v>
      </c>
      <c r="AI665" s="5">
        <f t="shared" ca="1" si="309"/>
        <v>328</v>
      </c>
      <c r="AJ665" s="5">
        <f t="shared" ca="1" si="310"/>
        <v>287</v>
      </c>
      <c r="AK665" s="5">
        <f t="shared" ca="1" si="311"/>
        <v>318</v>
      </c>
    </row>
    <row r="666" spans="1:37" x14ac:dyDescent="0.3">
      <c r="A666" s="35">
        <f>IF(Замеры!B663=0, " ", Замеры!B663)</f>
        <v>660</v>
      </c>
      <c r="B666" s="45" t="str">
        <f>Замеры!G663</f>
        <v xml:space="preserve">Группа от QF </v>
      </c>
      <c r="C666" s="45" t="str">
        <f>IF(Замеры!L663=0, " ", Замеры!L663)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Замеры!N663</f>
        <v>0</v>
      </c>
      <c r="S666" s="2">
        <f>Замеры!O663</f>
        <v>0</v>
      </c>
      <c r="T666" s="2" t="s">
        <v>73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35</v>
      </c>
      <c r="Z666" s="2">
        <f t="shared" ca="1" si="301"/>
        <v>28</v>
      </c>
      <c r="AA666" s="2">
        <f t="shared" ca="1" si="301"/>
        <v>28</v>
      </c>
      <c r="AB666" s="5">
        <f t="shared" ca="1" si="302"/>
        <v>339</v>
      </c>
      <c r="AC666" s="5">
        <f t="shared" ca="1" si="303"/>
        <v>368</v>
      </c>
      <c r="AD666" s="5">
        <f t="shared" ca="1" si="304"/>
        <v>319</v>
      </c>
      <c r="AE666" s="5">
        <f t="shared" ca="1" si="305"/>
        <v>369</v>
      </c>
      <c r="AF666" s="5">
        <f t="shared" ca="1" si="306"/>
        <v>410</v>
      </c>
      <c r="AG666" s="5">
        <f t="shared" ca="1" si="307"/>
        <v>321</v>
      </c>
      <c r="AH666" s="5">
        <f t="shared" ca="1" si="308"/>
        <v>347</v>
      </c>
      <c r="AI666" s="5">
        <f t="shared" ca="1" si="309"/>
        <v>335</v>
      </c>
      <c r="AJ666" s="5">
        <f t="shared" ca="1" si="310"/>
        <v>343</v>
      </c>
      <c r="AK666" s="5">
        <f t="shared" ca="1" si="311"/>
        <v>344</v>
      </c>
    </row>
    <row r="667" spans="1:37" x14ac:dyDescent="0.3">
      <c r="A667" s="35">
        <f>IF(Замеры!B664=0, " ", Замеры!B664)</f>
        <v>661</v>
      </c>
      <c r="B667" s="45" t="str">
        <f>Замеры!G664</f>
        <v xml:space="preserve">Группа от QF </v>
      </c>
      <c r="C667" s="45" t="str">
        <f>IF(Замеры!L664=0, " ", Замеры!L664)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Замеры!N664</f>
        <v>0</v>
      </c>
      <c r="S667" s="2">
        <f>Замеры!O664</f>
        <v>0</v>
      </c>
      <c r="T667" s="2" t="s">
        <v>73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45</v>
      </c>
      <c r="Z667" s="2">
        <f t="shared" ca="1" si="301"/>
        <v>29</v>
      </c>
      <c r="AA667" s="2">
        <f t="shared" ca="1" si="301"/>
        <v>46</v>
      </c>
      <c r="AB667" s="5">
        <f t="shared" ca="1" si="302"/>
        <v>476</v>
      </c>
      <c r="AC667" s="5">
        <f t="shared" ca="1" si="303"/>
        <v>537</v>
      </c>
      <c r="AD667" s="5">
        <f t="shared" ca="1" si="304"/>
        <v>602</v>
      </c>
      <c r="AE667" s="5">
        <f t="shared" ca="1" si="305"/>
        <v>607</v>
      </c>
      <c r="AF667" s="5">
        <f t="shared" ca="1" si="306"/>
        <v>478</v>
      </c>
      <c r="AG667" s="5">
        <f t="shared" ca="1" si="307"/>
        <v>590</v>
      </c>
      <c r="AH667" s="5">
        <f t="shared" ca="1" si="308"/>
        <v>579</v>
      </c>
      <c r="AI667" s="5">
        <f t="shared" ca="1" si="309"/>
        <v>552</v>
      </c>
      <c r="AJ667" s="5">
        <f t="shared" ca="1" si="310"/>
        <v>579</v>
      </c>
      <c r="AK667" s="5">
        <f t="shared" ca="1" si="311"/>
        <v>597</v>
      </c>
    </row>
    <row r="668" spans="1:37" x14ac:dyDescent="0.3">
      <c r="A668" s="35">
        <f>IF(Замеры!B665=0, " ", Замеры!B665)</f>
        <v>662</v>
      </c>
      <c r="B668" s="45" t="str">
        <f>Замеры!G665</f>
        <v xml:space="preserve">Группа от QF </v>
      </c>
      <c r="C668" s="45" t="str">
        <f>IF(Замеры!L665=0, " ", Замеры!L665)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Замеры!N665</f>
        <v>0</v>
      </c>
      <c r="S668" s="2">
        <f>Замеры!O665</f>
        <v>0</v>
      </c>
      <c r="T668" s="2" t="s">
        <v>73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42</v>
      </c>
      <c r="Z668" s="2">
        <f t="shared" ca="1" si="301"/>
        <v>34</v>
      </c>
      <c r="AA668" s="2">
        <f t="shared" ca="1" si="301"/>
        <v>32</v>
      </c>
      <c r="AB668" s="5">
        <f t="shared" ca="1" si="302"/>
        <v>327</v>
      </c>
      <c r="AC668" s="5">
        <f t="shared" ca="1" si="303"/>
        <v>432</v>
      </c>
      <c r="AD668" s="5">
        <f t="shared" ca="1" si="304"/>
        <v>395</v>
      </c>
      <c r="AE668" s="5">
        <f t="shared" ca="1" si="305"/>
        <v>355</v>
      </c>
      <c r="AF668" s="5">
        <f t="shared" ca="1" si="306"/>
        <v>419</v>
      </c>
      <c r="AG668" s="5">
        <f t="shared" ca="1" si="307"/>
        <v>350</v>
      </c>
      <c r="AH668" s="5">
        <f t="shared" ca="1" si="308"/>
        <v>363</v>
      </c>
      <c r="AI668" s="5">
        <f t="shared" ca="1" si="309"/>
        <v>397</v>
      </c>
      <c r="AJ668" s="5">
        <f t="shared" ca="1" si="310"/>
        <v>386</v>
      </c>
      <c r="AK668" s="5">
        <f t="shared" ca="1" si="311"/>
        <v>423</v>
      </c>
    </row>
    <row r="669" spans="1:37" x14ac:dyDescent="0.3">
      <c r="A669" s="35">
        <f>IF(Замеры!B666=0, " ", Замеры!B666)</f>
        <v>663</v>
      </c>
      <c r="B669" s="45" t="str">
        <f>Замеры!G666</f>
        <v xml:space="preserve">Группа от QF </v>
      </c>
      <c r="C669" s="45" t="str">
        <f>IF(Замеры!L666=0, " ", Замеры!L666)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Замеры!N666</f>
        <v>0</v>
      </c>
      <c r="S669" s="2">
        <f>Замеры!O666</f>
        <v>0</v>
      </c>
      <c r="T669" s="2" t="s">
        <v>73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37</v>
      </c>
      <c r="Z669" s="2">
        <f t="shared" ca="1" si="301"/>
        <v>33</v>
      </c>
      <c r="AA669" s="2">
        <f t="shared" ca="1" si="301"/>
        <v>46</v>
      </c>
      <c r="AB669" s="5">
        <f t="shared" ca="1" si="302"/>
        <v>489</v>
      </c>
      <c r="AC669" s="5">
        <f t="shared" ca="1" si="303"/>
        <v>566</v>
      </c>
      <c r="AD669" s="5">
        <f t="shared" ca="1" si="304"/>
        <v>554</v>
      </c>
      <c r="AE669" s="5">
        <f t="shared" ca="1" si="305"/>
        <v>483</v>
      </c>
      <c r="AF669" s="5">
        <f t="shared" ca="1" si="306"/>
        <v>487</v>
      </c>
      <c r="AG669" s="5">
        <f t="shared" ca="1" si="307"/>
        <v>516</v>
      </c>
      <c r="AH669" s="5">
        <f t="shared" ca="1" si="308"/>
        <v>590</v>
      </c>
      <c r="AI669" s="5">
        <f t="shared" ca="1" si="309"/>
        <v>580</v>
      </c>
      <c r="AJ669" s="5">
        <f t="shared" ca="1" si="310"/>
        <v>528</v>
      </c>
      <c r="AK669" s="5">
        <f t="shared" ca="1" si="311"/>
        <v>596</v>
      </c>
    </row>
    <row r="670" spans="1:37" x14ac:dyDescent="0.3">
      <c r="A670" s="35">
        <f>IF(Замеры!B667=0, " ", Замеры!B667)</f>
        <v>664</v>
      </c>
      <c r="B670" s="45" t="str">
        <f>Замеры!G667</f>
        <v xml:space="preserve">Группа от QF </v>
      </c>
      <c r="C670" s="45" t="str">
        <f>IF(Замеры!L667=0, " ", Замеры!L667)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Замеры!N667</f>
        <v>0</v>
      </c>
      <c r="S670" s="2">
        <f>Замеры!O667</f>
        <v>0</v>
      </c>
      <c r="T670" s="2" t="s">
        <v>73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49</v>
      </c>
      <c r="Z670" s="2">
        <f t="shared" ca="1" si="301"/>
        <v>28</v>
      </c>
      <c r="AA670" s="2">
        <f t="shared" ca="1" si="301"/>
        <v>31</v>
      </c>
      <c r="AB670" s="5">
        <f t="shared" ca="1" si="302"/>
        <v>453</v>
      </c>
      <c r="AC670" s="5">
        <f t="shared" ca="1" si="303"/>
        <v>437</v>
      </c>
      <c r="AD670" s="5">
        <f t="shared" ca="1" si="304"/>
        <v>348</v>
      </c>
      <c r="AE670" s="5">
        <f t="shared" ca="1" si="305"/>
        <v>318</v>
      </c>
      <c r="AF670" s="5">
        <f t="shared" ca="1" si="306"/>
        <v>396</v>
      </c>
      <c r="AG670" s="5">
        <f t="shared" ca="1" si="307"/>
        <v>439</v>
      </c>
      <c r="AH670" s="5">
        <f t="shared" ca="1" si="308"/>
        <v>409</v>
      </c>
      <c r="AI670" s="5">
        <f t="shared" ca="1" si="309"/>
        <v>459</v>
      </c>
      <c r="AJ670" s="5">
        <f t="shared" ca="1" si="310"/>
        <v>414</v>
      </c>
      <c r="AK670" s="5">
        <f t="shared" ca="1" si="311"/>
        <v>335</v>
      </c>
    </row>
    <row r="671" spans="1:37" x14ac:dyDescent="0.3">
      <c r="A671" s="35">
        <f>IF(Замеры!B668=0, " ", Замеры!B668)</f>
        <v>665</v>
      </c>
      <c r="B671" s="45" t="str">
        <f>Замеры!G668</f>
        <v xml:space="preserve">Группа от QF </v>
      </c>
      <c r="C671" s="45" t="str">
        <f>IF(Замеры!L668=0, " ", Замеры!L668)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Замеры!N668</f>
        <v>0</v>
      </c>
      <c r="S671" s="2">
        <f>Замеры!O668</f>
        <v>0</v>
      </c>
      <c r="T671" s="2" t="s">
        <v>73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39</v>
      </c>
      <c r="Z671" s="2">
        <f t="shared" ca="1" si="301"/>
        <v>43</v>
      </c>
      <c r="AA671" s="2">
        <f t="shared" ca="1" si="301"/>
        <v>46</v>
      </c>
      <c r="AB671" s="5">
        <f t="shared" ca="1" si="302"/>
        <v>569</v>
      </c>
      <c r="AC671" s="5">
        <f t="shared" ca="1" si="303"/>
        <v>533</v>
      </c>
      <c r="AD671" s="5">
        <f t="shared" ca="1" si="304"/>
        <v>467</v>
      </c>
      <c r="AE671" s="5">
        <f t="shared" ca="1" si="305"/>
        <v>554</v>
      </c>
      <c r="AF671" s="5">
        <f t="shared" ca="1" si="306"/>
        <v>527</v>
      </c>
      <c r="AG671" s="5">
        <f t="shared" ca="1" si="307"/>
        <v>557</v>
      </c>
      <c r="AH671" s="5">
        <f t="shared" ca="1" si="308"/>
        <v>496</v>
      </c>
      <c r="AI671" s="5">
        <f t="shared" ca="1" si="309"/>
        <v>605</v>
      </c>
      <c r="AJ671" s="5">
        <f t="shared" ca="1" si="310"/>
        <v>587</v>
      </c>
      <c r="AK671" s="5">
        <f t="shared" ca="1" si="311"/>
        <v>508</v>
      </c>
    </row>
    <row r="672" spans="1:37" x14ac:dyDescent="0.3">
      <c r="A672" s="35">
        <f>IF(Замеры!B669=0, " ", Замеры!B669)</f>
        <v>666</v>
      </c>
      <c r="B672" s="45" t="str">
        <f>Замеры!G669</f>
        <v xml:space="preserve">Группа от QF </v>
      </c>
      <c r="C672" s="45" t="str">
        <f>IF(Замеры!L669=0, " ", Замеры!L669)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Замеры!N669</f>
        <v>0</v>
      </c>
      <c r="S672" s="2">
        <f>Замеры!O669</f>
        <v>0</v>
      </c>
      <c r="T672" s="2" t="s">
        <v>73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22</v>
      </c>
      <c r="Z672" s="2">
        <f t="shared" ca="1" si="301"/>
        <v>33</v>
      </c>
      <c r="AA672" s="2">
        <f t="shared" ca="1" si="301"/>
        <v>49</v>
      </c>
      <c r="AB672" s="5">
        <f t="shared" ca="1" si="302"/>
        <v>596</v>
      </c>
      <c r="AC672" s="5">
        <f t="shared" ca="1" si="303"/>
        <v>555</v>
      </c>
      <c r="AD672" s="5">
        <f t="shared" ca="1" si="304"/>
        <v>623</v>
      </c>
      <c r="AE672" s="5">
        <f t="shared" ca="1" si="305"/>
        <v>563</v>
      </c>
      <c r="AF672" s="5">
        <f t="shared" ca="1" si="306"/>
        <v>509</v>
      </c>
      <c r="AG672" s="5">
        <f t="shared" ca="1" si="307"/>
        <v>565</v>
      </c>
      <c r="AH672" s="5">
        <f t="shared" ca="1" si="308"/>
        <v>589</v>
      </c>
      <c r="AI672" s="5">
        <f t="shared" ca="1" si="309"/>
        <v>608</v>
      </c>
      <c r="AJ672" s="5">
        <f t="shared" ca="1" si="310"/>
        <v>538</v>
      </c>
      <c r="AK672" s="5">
        <f t="shared" ca="1" si="311"/>
        <v>573</v>
      </c>
    </row>
    <row r="673" spans="1:37" x14ac:dyDescent="0.3">
      <c r="A673" s="35">
        <f>IF(Замеры!B670=0, " ", Замеры!B670)</f>
        <v>667</v>
      </c>
      <c r="B673" s="45" t="str">
        <f>Замеры!G670</f>
        <v xml:space="preserve">Группа от QF </v>
      </c>
      <c r="C673" s="45" t="str">
        <f>IF(Замеры!L670=0, " ", Замеры!L670)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Замеры!N670</f>
        <v>0</v>
      </c>
      <c r="S673" s="2">
        <f>Замеры!O670</f>
        <v>0</v>
      </c>
      <c r="T673" s="2" t="s">
        <v>73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22</v>
      </c>
      <c r="Z673" s="2">
        <f t="shared" ca="1" si="301"/>
        <v>28</v>
      </c>
      <c r="AA673" s="2">
        <f t="shared" ca="1" si="301"/>
        <v>30</v>
      </c>
      <c r="AB673" s="5">
        <f t="shared" ca="1" si="302"/>
        <v>319</v>
      </c>
      <c r="AC673" s="5">
        <f t="shared" ca="1" si="303"/>
        <v>320</v>
      </c>
      <c r="AD673" s="5">
        <f t="shared" ca="1" si="304"/>
        <v>400</v>
      </c>
      <c r="AE673" s="5">
        <f t="shared" ca="1" si="305"/>
        <v>314</v>
      </c>
      <c r="AF673" s="5">
        <f t="shared" ca="1" si="306"/>
        <v>344</v>
      </c>
      <c r="AG673" s="5">
        <f t="shared" ca="1" si="307"/>
        <v>374</v>
      </c>
      <c r="AH673" s="5">
        <f t="shared" ca="1" si="308"/>
        <v>431</v>
      </c>
      <c r="AI673" s="5">
        <f t="shared" ca="1" si="309"/>
        <v>306</v>
      </c>
      <c r="AJ673" s="5">
        <f t="shared" ca="1" si="310"/>
        <v>408</v>
      </c>
      <c r="AK673" s="5">
        <f t="shared" ca="1" si="311"/>
        <v>315</v>
      </c>
    </row>
    <row r="674" spans="1:37" x14ac:dyDescent="0.3">
      <c r="A674" s="35">
        <f>IF(Замеры!B671=0, " ", Замеры!B671)</f>
        <v>668</v>
      </c>
      <c r="B674" s="45" t="str">
        <f>Замеры!G671</f>
        <v xml:space="preserve">Группа от QF </v>
      </c>
      <c r="C674" s="45" t="str">
        <f>IF(Замеры!L671=0, " ", Замеры!L671)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Замеры!N671</f>
        <v>0</v>
      </c>
      <c r="S674" s="2">
        <f>Замеры!O671</f>
        <v>0</v>
      </c>
      <c r="T674" s="2" t="s">
        <v>73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21</v>
      </c>
      <c r="Z674" s="2">
        <f t="shared" ca="1" si="301"/>
        <v>33</v>
      </c>
      <c r="AA674" s="2">
        <f t="shared" ca="1" si="301"/>
        <v>26</v>
      </c>
      <c r="AB674" s="5">
        <f t="shared" ca="1" si="302"/>
        <v>353</v>
      </c>
      <c r="AC674" s="5">
        <f t="shared" ca="1" si="303"/>
        <v>371</v>
      </c>
      <c r="AD674" s="5">
        <f t="shared" ca="1" si="304"/>
        <v>287</v>
      </c>
      <c r="AE674" s="5">
        <f t="shared" ca="1" si="305"/>
        <v>365</v>
      </c>
      <c r="AF674" s="5">
        <f t="shared" ca="1" si="306"/>
        <v>272</v>
      </c>
      <c r="AG674" s="5">
        <f t="shared" ca="1" si="307"/>
        <v>390</v>
      </c>
      <c r="AH674" s="5">
        <f t="shared" ca="1" si="308"/>
        <v>317</v>
      </c>
      <c r="AI674" s="5">
        <f t="shared" ca="1" si="309"/>
        <v>287</v>
      </c>
      <c r="AJ674" s="5">
        <f t="shared" ca="1" si="310"/>
        <v>353</v>
      </c>
      <c r="AK674" s="5">
        <f t="shared" ca="1" si="311"/>
        <v>352</v>
      </c>
    </row>
    <row r="675" spans="1:37" x14ac:dyDescent="0.3">
      <c r="A675" s="35">
        <f>IF(Замеры!B672=0, " ", Замеры!B672)</f>
        <v>669</v>
      </c>
      <c r="B675" s="45" t="str">
        <f>Замеры!G672</f>
        <v xml:space="preserve">Группа от QF </v>
      </c>
      <c r="C675" s="45" t="str">
        <f>IF(Замеры!L672=0, " ", Замеры!L672)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Замеры!N672</f>
        <v>0</v>
      </c>
      <c r="S675" s="2">
        <f>Замеры!O672</f>
        <v>0</v>
      </c>
      <c r="T675" s="2" t="s">
        <v>73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50</v>
      </c>
      <c r="Z675" s="2">
        <f t="shared" ca="1" si="301"/>
        <v>24</v>
      </c>
      <c r="AA675" s="2">
        <f t="shared" ca="1" si="301"/>
        <v>28</v>
      </c>
      <c r="AB675" s="5">
        <f t="shared" ca="1" si="302"/>
        <v>361</v>
      </c>
      <c r="AC675" s="5">
        <f t="shared" ca="1" si="303"/>
        <v>345</v>
      </c>
      <c r="AD675" s="5">
        <f t="shared" ca="1" si="304"/>
        <v>389</v>
      </c>
      <c r="AE675" s="5">
        <f t="shared" ca="1" si="305"/>
        <v>317</v>
      </c>
      <c r="AF675" s="5">
        <f t="shared" ca="1" si="306"/>
        <v>305</v>
      </c>
      <c r="AG675" s="5">
        <f t="shared" ca="1" si="307"/>
        <v>416</v>
      </c>
      <c r="AH675" s="5">
        <f t="shared" ca="1" si="308"/>
        <v>414</v>
      </c>
      <c r="AI675" s="5">
        <f t="shared" ca="1" si="309"/>
        <v>340</v>
      </c>
      <c r="AJ675" s="5">
        <f t="shared" ca="1" si="310"/>
        <v>331</v>
      </c>
      <c r="AK675" s="5">
        <f t="shared" ca="1" si="311"/>
        <v>299</v>
      </c>
    </row>
    <row r="676" spans="1:37" x14ac:dyDescent="0.3">
      <c r="A676" s="35">
        <f>IF(Замеры!B673=0, " ", Замеры!B673)</f>
        <v>670</v>
      </c>
      <c r="B676" s="45" t="str">
        <f>Замеры!G673</f>
        <v xml:space="preserve">Группа от QF </v>
      </c>
      <c r="C676" s="45" t="str">
        <f>IF(Замеры!L673=0, " ", Замеры!L673)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Замеры!N673</f>
        <v>0</v>
      </c>
      <c r="S676" s="2">
        <f>Замеры!O673</f>
        <v>0</v>
      </c>
      <c r="T676" s="2" t="s">
        <v>73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39</v>
      </c>
      <c r="Z676" s="2">
        <f t="shared" ca="1" si="301"/>
        <v>26</v>
      </c>
      <c r="AA676" s="2">
        <f t="shared" ca="1" si="301"/>
        <v>41</v>
      </c>
      <c r="AB676" s="5">
        <f t="shared" ca="1" si="302"/>
        <v>473</v>
      </c>
      <c r="AC676" s="5">
        <f t="shared" ca="1" si="303"/>
        <v>484</v>
      </c>
      <c r="AD676" s="5">
        <f t="shared" ca="1" si="304"/>
        <v>526</v>
      </c>
      <c r="AE676" s="5">
        <f t="shared" ca="1" si="305"/>
        <v>470</v>
      </c>
      <c r="AF676" s="5">
        <f t="shared" ca="1" si="306"/>
        <v>550</v>
      </c>
      <c r="AG676" s="5">
        <f t="shared" ca="1" si="307"/>
        <v>436</v>
      </c>
      <c r="AH676" s="5">
        <f t="shared" ca="1" si="308"/>
        <v>460</v>
      </c>
      <c r="AI676" s="5">
        <f t="shared" ca="1" si="309"/>
        <v>445</v>
      </c>
      <c r="AJ676" s="5">
        <f t="shared" ca="1" si="310"/>
        <v>481</v>
      </c>
      <c r="AK676" s="5">
        <f t="shared" ca="1" si="311"/>
        <v>544</v>
      </c>
    </row>
    <row r="677" spans="1:37" x14ac:dyDescent="0.3">
      <c r="A677" s="35">
        <f>IF(Замеры!B674=0, " ", Замеры!B674)</f>
        <v>671</v>
      </c>
      <c r="B677" s="45" t="str">
        <f>Замеры!G674</f>
        <v xml:space="preserve">Группа от QF </v>
      </c>
      <c r="C677" s="45" t="str">
        <f>IF(Замеры!L674=0, " ", Замеры!L674)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Замеры!N674</f>
        <v>0</v>
      </c>
      <c r="S677" s="2">
        <f>Замеры!O674</f>
        <v>0</v>
      </c>
      <c r="T677" s="2" t="s">
        <v>73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47</v>
      </c>
      <c r="Z677" s="2">
        <f t="shared" ca="1" si="301"/>
        <v>38</v>
      </c>
      <c r="AA677" s="2">
        <f t="shared" ca="1" si="301"/>
        <v>25</v>
      </c>
      <c r="AB677" s="5">
        <f t="shared" ca="1" si="302"/>
        <v>282</v>
      </c>
      <c r="AC677" s="5">
        <f t="shared" ca="1" si="303"/>
        <v>400</v>
      </c>
      <c r="AD677" s="5">
        <f t="shared" ca="1" si="304"/>
        <v>366</v>
      </c>
      <c r="AE677" s="5">
        <f t="shared" ca="1" si="305"/>
        <v>305</v>
      </c>
      <c r="AF677" s="5">
        <f t="shared" ca="1" si="306"/>
        <v>357</v>
      </c>
      <c r="AG677" s="5">
        <f t="shared" ca="1" si="307"/>
        <v>273</v>
      </c>
      <c r="AH677" s="5">
        <f t="shared" ca="1" si="308"/>
        <v>388</v>
      </c>
      <c r="AI677" s="5">
        <f t="shared" ca="1" si="309"/>
        <v>282</v>
      </c>
      <c r="AJ677" s="5">
        <f t="shared" ca="1" si="310"/>
        <v>326</v>
      </c>
      <c r="AK677" s="5">
        <f t="shared" ca="1" si="311"/>
        <v>379</v>
      </c>
    </row>
    <row r="678" spans="1:37" x14ac:dyDescent="0.3">
      <c r="A678" s="35">
        <f>IF(Замеры!B675=0, " ", Замеры!B675)</f>
        <v>672</v>
      </c>
      <c r="B678" s="45" t="str">
        <f>Замеры!G675</f>
        <v xml:space="preserve">Группа от QF </v>
      </c>
      <c r="C678" s="45" t="str">
        <f>IF(Замеры!L675=0, " ", Замеры!L675)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Замеры!N675</f>
        <v>0</v>
      </c>
      <c r="S678" s="2">
        <f>Замеры!O675</f>
        <v>0</v>
      </c>
      <c r="T678" s="2" t="s">
        <v>73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46</v>
      </c>
      <c r="Z678" s="2">
        <f t="shared" ca="1" si="301"/>
        <v>27</v>
      </c>
      <c r="AA678" s="2">
        <f t="shared" ca="1" si="301"/>
        <v>30</v>
      </c>
      <c r="AB678" s="5">
        <f t="shared" ca="1" si="302"/>
        <v>408</v>
      </c>
      <c r="AC678" s="5">
        <f t="shared" ca="1" si="303"/>
        <v>414</v>
      </c>
      <c r="AD678" s="5">
        <f t="shared" ca="1" si="304"/>
        <v>438</v>
      </c>
      <c r="AE678" s="5">
        <f t="shared" ca="1" si="305"/>
        <v>319</v>
      </c>
      <c r="AF678" s="5">
        <f t="shared" ca="1" si="306"/>
        <v>344</v>
      </c>
      <c r="AG678" s="5">
        <f t="shared" ca="1" si="307"/>
        <v>416</v>
      </c>
      <c r="AH678" s="5">
        <f t="shared" ca="1" si="308"/>
        <v>349</v>
      </c>
      <c r="AI678" s="5">
        <f t="shared" ca="1" si="309"/>
        <v>413</v>
      </c>
      <c r="AJ678" s="5">
        <f t="shared" ca="1" si="310"/>
        <v>336</v>
      </c>
      <c r="AK678" s="5">
        <f t="shared" ca="1" si="311"/>
        <v>391</v>
      </c>
    </row>
    <row r="679" spans="1:37" x14ac:dyDescent="0.3">
      <c r="A679" s="35">
        <f>IF(Замеры!B676=0, " ", Замеры!B676)</f>
        <v>673</v>
      </c>
      <c r="B679" s="45" t="str">
        <f>Замеры!G676</f>
        <v xml:space="preserve">Группа от QF </v>
      </c>
      <c r="C679" s="45" t="str">
        <f>IF(Замеры!L676=0, " ", Замеры!L676)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Замеры!N676</f>
        <v>0</v>
      </c>
      <c r="S679" s="2">
        <f>Замеры!O676</f>
        <v>0</v>
      </c>
      <c r="T679" s="2" t="s">
        <v>73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41</v>
      </c>
      <c r="Z679" s="2">
        <f t="shared" ca="1" si="301"/>
        <v>32</v>
      </c>
      <c r="AA679" s="2">
        <f t="shared" ca="1" si="301"/>
        <v>43</v>
      </c>
      <c r="AB679" s="5">
        <f t="shared" ca="1" si="302"/>
        <v>524</v>
      </c>
      <c r="AC679" s="5">
        <f t="shared" ca="1" si="303"/>
        <v>548</v>
      </c>
      <c r="AD679" s="5">
        <f t="shared" ca="1" si="304"/>
        <v>513</v>
      </c>
      <c r="AE679" s="5">
        <f t="shared" ca="1" si="305"/>
        <v>570</v>
      </c>
      <c r="AF679" s="5">
        <f t="shared" ca="1" si="306"/>
        <v>575</v>
      </c>
      <c r="AG679" s="5">
        <f t="shared" ca="1" si="307"/>
        <v>488</v>
      </c>
      <c r="AH679" s="5">
        <f t="shared" ca="1" si="308"/>
        <v>504</v>
      </c>
      <c r="AI679" s="5">
        <f t="shared" ca="1" si="309"/>
        <v>517</v>
      </c>
      <c r="AJ679" s="5">
        <f t="shared" ca="1" si="310"/>
        <v>533</v>
      </c>
      <c r="AK679" s="5">
        <f t="shared" ca="1" si="311"/>
        <v>456</v>
      </c>
    </row>
    <row r="680" spans="1:37" x14ac:dyDescent="0.3">
      <c r="A680" s="35">
        <f>IF(Замеры!B677=0, " ", Замеры!B677)</f>
        <v>674</v>
      </c>
      <c r="B680" s="45" t="str">
        <f>Замеры!G677</f>
        <v xml:space="preserve">Группа от QF </v>
      </c>
      <c r="C680" s="45" t="str">
        <f>IF(Замеры!L677=0, " ", Замеры!L677)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Замеры!N677</f>
        <v>0</v>
      </c>
      <c r="S680" s="2">
        <f>Замеры!O677</f>
        <v>0</v>
      </c>
      <c r="T680" s="2" t="s">
        <v>73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35</v>
      </c>
      <c r="Z680" s="2">
        <f t="shared" ca="1" si="301"/>
        <v>40</v>
      </c>
      <c r="AA680" s="2">
        <f t="shared" ca="1" si="301"/>
        <v>22</v>
      </c>
      <c r="AB680" s="5">
        <f t="shared" ca="1" si="302"/>
        <v>321</v>
      </c>
      <c r="AC680" s="5">
        <f t="shared" ca="1" si="303"/>
        <v>304</v>
      </c>
      <c r="AD680" s="5">
        <f t="shared" ca="1" si="304"/>
        <v>285</v>
      </c>
      <c r="AE680" s="5">
        <f t="shared" ca="1" si="305"/>
        <v>252</v>
      </c>
      <c r="AF680" s="5">
        <f t="shared" ca="1" si="306"/>
        <v>363</v>
      </c>
      <c r="AG680" s="5">
        <f t="shared" ca="1" si="307"/>
        <v>335</v>
      </c>
      <c r="AH680" s="5">
        <f t="shared" ca="1" si="308"/>
        <v>232</v>
      </c>
      <c r="AI680" s="5">
        <f t="shared" ca="1" si="309"/>
        <v>309</v>
      </c>
      <c r="AJ680" s="5">
        <f t="shared" ca="1" si="310"/>
        <v>328</v>
      </c>
      <c r="AK680" s="5">
        <f t="shared" ca="1" si="311"/>
        <v>329</v>
      </c>
    </row>
    <row r="681" spans="1:37" x14ac:dyDescent="0.3">
      <c r="A681" s="35">
        <f>IF(Замеры!B678=0, " ", Замеры!B678)</f>
        <v>675</v>
      </c>
      <c r="B681" s="45" t="str">
        <f>Замеры!G678</f>
        <v xml:space="preserve">Группа от QF </v>
      </c>
      <c r="C681" s="45" t="str">
        <f>IF(Замеры!L678=0, " ", Замеры!L678)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Замеры!N678</f>
        <v>0</v>
      </c>
      <c r="S681" s="2">
        <f>Замеры!O678</f>
        <v>0</v>
      </c>
      <c r="T681" s="2" t="s">
        <v>73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37</v>
      </c>
      <c r="Z681" s="2">
        <f t="shared" ca="1" si="301"/>
        <v>45</v>
      </c>
      <c r="AA681" s="2">
        <f t="shared" ca="1" si="301"/>
        <v>37</v>
      </c>
      <c r="AB681" s="5">
        <f t="shared" ca="1" si="302"/>
        <v>501</v>
      </c>
      <c r="AC681" s="5">
        <f t="shared" ca="1" si="303"/>
        <v>443</v>
      </c>
      <c r="AD681" s="5">
        <f t="shared" ca="1" si="304"/>
        <v>517</v>
      </c>
      <c r="AE681" s="5">
        <f t="shared" ca="1" si="305"/>
        <v>481</v>
      </c>
      <c r="AF681" s="5">
        <f t="shared" ca="1" si="306"/>
        <v>437</v>
      </c>
      <c r="AG681" s="5">
        <f t="shared" ca="1" si="307"/>
        <v>387</v>
      </c>
      <c r="AH681" s="5">
        <f t="shared" ca="1" si="308"/>
        <v>403</v>
      </c>
      <c r="AI681" s="5">
        <f t="shared" ca="1" si="309"/>
        <v>462</v>
      </c>
      <c r="AJ681" s="5">
        <f t="shared" ca="1" si="310"/>
        <v>379</v>
      </c>
      <c r="AK681" s="5">
        <f t="shared" ca="1" si="311"/>
        <v>440</v>
      </c>
    </row>
    <row r="682" spans="1:37" x14ac:dyDescent="0.3">
      <c r="A682" s="35">
        <f>IF(Замеры!B679=0, " ", Замеры!B679)</f>
        <v>676</v>
      </c>
      <c r="B682" s="45" t="str">
        <f>Замеры!G679</f>
        <v xml:space="preserve">Группа от QF </v>
      </c>
      <c r="C682" s="45" t="str">
        <f>IF(Замеры!L679=0, " ", Замеры!L679)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Замеры!N679</f>
        <v>0</v>
      </c>
      <c r="S682" s="2">
        <f>Замеры!O679</f>
        <v>0</v>
      </c>
      <c r="T682" s="2" t="s">
        <v>73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27</v>
      </c>
      <c r="Z682" s="2">
        <f t="shared" ca="1" si="301"/>
        <v>26</v>
      </c>
      <c r="AA682" s="2">
        <f t="shared" ca="1" si="301"/>
        <v>25</v>
      </c>
      <c r="AB682" s="5">
        <f t="shared" ca="1" si="302"/>
        <v>301</v>
      </c>
      <c r="AC682" s="5">
        <f t="shared" ca="1" si="303"/>
        <v>280</v>
      </c>
      <c r="AD682" s="5">
        <f t="shared" ca="1" si="304"/>
        <v>301</v>
      </c>
      <c r="AE682" s="5">
        <f t="shared" ca="1" si="305"/>
        <v>397</v>
      </c>
      <c r="AF682" s="5">
        <f t="shared" ca="1" si="306"/>
        <v>317</v>
      </c>
      <c r="AG682" s="5">
        <f t="shared" ca="1" si="307"/>
        <v>372</v>
      </c>
      <c r="AH682" s="5">
        <f t="shared" ca="1" si="308"/>
        <v>353</v>
      </c>
      <c r="AI682" s="5">
        <f t="shared" ca="1" si="309"/>
        <v>383</v>
      </c>
      <c r="AJ682" s="5">
        <f t="shared" ca="1" si="310"/>
        <v>339</v>
      </c>
      <c r="AK682" s="5">
        <f t="shared" ca="1" si="311"/>
        <v>301</v>
      </c>
    </row>
    <row r="683" spans="1:37" x14ac:dyDescent="0.3">
      <c r="A683" s="35">
        <f>IF(Замеры!B680=0, " ", Замеры!B680)</f>
        <v>677</v>
      </c>
      <c r="B683" s="45" t="str">
        <f>Замеры!G680</f>
        <v xml:space="preserve">Группа от QF </v>
      </c>
      <c r="C683" s="45" t="str">
        <f>IF(Замеры!L680=0, " ", Замеры!L680)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Замеры!N680</f>
        <v>0</v>
      </c>
      <c r="S683" s="2">
        <f>Замеры!O680</f>
        <v>0</v>
      </c>
      <c r="T683" s="2" t="s">
        <v>73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35</v>
      </c>
      <c r="Z683" s="2">
        <f t="shared" ca="1" si="301"/>
        <v>42</v>
      </c>
      <c r="AA683" s="2">
        <f t="shared" ca="1" si="301"/>
        <v>32</v>
      </c>
      <c r="AB683" s="5">
        <f t="shared" ca="1" si="302"/>
        <v>345</v>
      </c>
      <c r="AC683" s="5">
        <f t="shared" ca="1" si="303"/>
        <v>458</v>
      </c>
      <c r="AD683" s="5">
        <f t="shared" ca="1" si="304"/>
        <v>341</v>
      </c>
      <c r="AE683" s="5">
        <f t="shared" ca="1" si="305"/>
        <v>415</v>
      </c>
      <c r="AF683" s="5">
        <f t="shared" ca="1" si="306"/>
        <v>352</v>
      </c>
      <c r="AG683" s="5">
        <f t="shared" ca="1" si="307"/>
        <v>413</v>
      </c>
      <c r="AH683" s="5">
        <f t="shared" ca="1" si="308"/>
        <v>454</v>
      </c>
      <c r="AI683" s="5">
        <f t="shared" ca="1" si="309"/>
        <v>377</v>
      </c>
      <c r="AJ683" s="5">
        <f t="shared" ca="1" si="310"/>
        <v>384</v>
      </c>
      <c r="AK683" s="5">
        <f t="shared" ca="1" si="311"/>
        <v>404</v>
      </c>
    </row>
    <row r="684" spans="1:37" x14ac:dyDescent="0.3">
      <c r="A684" s="35">
        <f>IF(Замеры!B681=0, " ", Замеры!B681)</f>
        <v>678</v>
      </c>
      <c r="B684" s="45" t="str">
        <f>Замеры!G681</f>
        <v xml:space="preserve">Группа от QF </v>
      </c>
      <c r="C684" s="45" t="str">
        <f>IF(Замеры!L681=0, " ", Замеры!L681)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Замеры!N681</f>
        <v>0</v>
      </c>
      <c r="S684" s="2">
        <f>Замеры!O681</f>
        <v>0</v>
      </c>
      <c r="T684" s="2" t="s">
        <v>73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24</v>
      </c>
      <c r="Z684" s="2">
        <f t="shared" ca="1" si="301"/>
        <v>43</v>
      </c>
      <c r="AA684" s="2">
        <f t="shared" ca="1" si="301"/>
        <v>28</v>
      </c>
      <c r="AB684" s="5">
        <f t="shared" ca="1" si="302"/>
        <v>309</v>
      </c>
      <c r="AC684" s="5">
        <f t="shared" ca="1" si="303"/>
        <v>310</v>
      </c>
      <c r="AD684" s="5">
        <f t="shared" ca="1" si="304"/>
        <v>379</v>
      </c>
      <c r="AE684" s="5">
        <f t="shared" ca="1" si="305"/>
        <v>354</v>
      </c>
      <c r="AF684" s="5">
        <f t="shared" ca="1" si="306"/>
        <v>293</v>
      </c>
      <c r="AG684" s="5">
        <f t="shared" ca="1" si="307"/>
        <v>378</v>
      </c>
      <c r="AH684" s="5">
        <f t="shared" ca="1" si="308"/>
        <v>322</v>
      </c>
      <c r="AI684" s="5">
        <f t="shared" ca="1" si="309"/>
        <v>406</v>
      </c>
      <c r="AJ684" s="5">
        <f t="shared" ca="1" si="310"/>
        <v>353</v>
      </c>
      <c r="AK684" s="5">
        <f t="shared" ca="1" si="311"/>
        <v>336</v>
      </c>
    </row>
    <row r="685" spans="1:37" x14ac:dyDescent="0.3">
      <c r="A685" s="35">
        <f>IF(Замеры!B682=0, " ", Замеры!B682)</f>
        <v>679</v>
      </c>
      <c r="B685" s="45" t="str">
        <f>Замеры!G682</f>
        <v xml:space="preserve">Группа от QF </v>
      </c>
      <c r="C685" s="45" t="str">
        <f>IF(Замеры!L682=0, " ", Замеры!L682)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Замеры!N682</f>
        <v>0</v>
      </c>
      <c r="S685" s="2">
        <f>Замеры!O682</f>
        <v>0</v>
      </c>
      <c r="T685" s="2" t="s">
        <v>73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31</v>
      </c>
      <c r="Z685" s="2">
        <f t="shared" ca="1" si="301"/>
        <v>47</v>
      </c>
      <c r="AA685" s="2">
        <f t="shared" ca="1" si="301"/>
        <v>35</v>
      </c>
      <c r="AB685" s="5">
        <f t="shared" ca="1" si="302"/>
        <v>489</v>
      </c>
      <c r="AC685" s="5">
        <f t="shared" ca="1" si="303"/>
        <v>490</v>
      </c>
      <c r="AD685" s="5">
        <f t="shared" ca="1" si="304"/>
        <v>420</v>
      </c>
      <c r="AE685" s="5">
        <f t="shared" ca="1" si="305"/>
        <v>429</v>
      </c>
      <c r="AF685" s="5">
        <f t="shared" ca="1" si="306"/>
        <v>443</v>
      </c>
      <c r="AG685" s="5">
        <f t="shared" ca="1" si="307"/>
        <v>486</v>
      </c>
      <c r="AH685" s="5">
        <f t="shared" ca="1" si="308"/>
        <v>461</v>
      </c>
      <c r="AI685" s="5">
        <f t="shared" ca="1" si="309"/>
        <v>480</v>
      </c>
      <c r="AJ685" s="5">
        <f t="shared" ca="1" si="310"/>
        <v>398</v>
      </c>
      <c r="AK685" s="5">
        <f t="shared" ca="1" si="311"/>
        <v>444</v>
      </c>
    </row>
    <row r="686" spans="1:37" x14ac:dyDescent="0.3">
      <c r="A686" s="35">
        <f>IF(Замеры!B683=0, " ", Замеры!B683)</f>
        <v>680</v>
      </c>
      <c r="B686" s="45" t="str">
        <f>Замеры!G683</f>
        <v xml:space="preserve">Группа от QF </v>
      </c>
      <c r="C686" s="45" t="str">
        <f>IF(Замеры!L683=0, " ", Замеры!L683)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Замеры!N683</f>
        <v>0</v>
      </c>
      <c r="S686" s="2">
        <f>Замеры!O683</f>
        <v>0</v>
      </c>
      <c r="T686" s="2" t="s">
        <v>73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35</v>
      </c>
      <c r="Z686" s="2">
        <f t="shared" ca="1" si="301"/>
        <v>22</v>
      </c>
      <c r="AA686" s="2">
        <f t="shared" ca="1" si="301"/>
        <v>41</v>
      </c>
      <c r="AB686" s="5">
        <f t="shared" ca="1" si="302"/>
        <v>540</v>
      </c>
      <c r="AC686" s="5">
        <f t="shared" ca="1" si="303"/>
        <v>558</v>
      </c>
      <c r="AD686" s="5">
        <f t="shared" ca="1" si="304"/>
        <v>446</v>
      </c>
      <c r="AE686" s="5">
        <f t="shared" ca="1" si="305"/>
        <v>498</v>
      </c>
      <c r="AF686" s="5">
        <f t="shared" ca="1" si="306"/>
        <v>436</v>
      </c>
      <c r="AG686" s="5">
        <f t="shared" ca="1" si="307"/>
        <v>454</v>
      </c>
      <c r="AH686" s="5">
        <f t="shared" ca="1" si="308"/>
        <v>514</v>
      </c>
      <c r="AI686" s="5">
        <f t="shared" ca="1" si="309"/>
        <v>471</v>
      </c>
      <c r="AJ686" s="5">
        <f t="shared" ca="1" si="310"/>
        <v>534</v>
      </c>
      <c r="AK686" s="5">
        <f t="shared" ca="1" si="311"/>
        <v>496</v>
      </c>
    </row>
    <row r="687" spans="1:37" x14ac:dyDescent="0.3">
      <c r="A687" s="35">
        <f>IF(Замеры!B684=0, " ", Замеры!B684)</f>
        <v>681</v>
      </c>
      <c r="B687" s="45" t="str">
        <f>Замеры!G684</f>
        <v xml:space="preserve">Группа от QF </v>
      </c>
      <c r="C687" s="45" t="str">
        <f>IF(Замеры!L684=0, " ", Замеры!L684)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Замеры!N684</f>
        <v>0</v>
      </c>
      <c r="S687" s="2">
        <f>Замеры!O684</f>
        <v>0</v>
      </c>
      <c r="T687" s="2" t="s">
        <v>73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49</v>
      </c>
      <c r="Z687" s="2">
        <f t="shared" ca="1" si="301"/>
        <v>28</v>
      </c>
      <c r="AA687" s="2">
        <f t="shared" ca="1" si="301"/>
        <v>32</v>
      </c>
      <c r="AB687" s="5">
        <f t="shared" ca="1" si="302"/>
        <v>376</v>
      </c>
      <c r="AC687" s="5">
        <f t="shared" ca="1" si="303"/>
        <v>440</v>
      </c>
      <c r="AD687" s="5">
        <f t="shared" ca="1" si="304"/>
        <v>466</v>
      </c>
      <c r="AE687" s="5">
        <f t="shared" ca="1" si="305"/>
        <v>375</v>
      </c>
      <c r="AF687" s="5">
        <f t="shared" ca="1" si="306"/>
        <v>440</v>
      </c>
      <c r="AG687" s="5">
        <f t="shared" ca="1" si="307"/>
        <v>413</v>
      </c>
      <c r="AH687" s="5">
        <f t="shared" ca="1" si="308"/>
        <v>417</v>
      </c>
      <c r="AI687" s="5">
        <f t="shared" ca="1" si="309"/>
        <v>327</v>
      </c>
      <c r="AJ687" s="5">
        <f t="shared" ca="1" si="310"/>
        <v>336</v>
      </c>
      <c r="AK687" s="5">
        <f t="shared" ca="1" si="311"/>
        <v>453</v>
      </c>
    </row>
    <row r="688" spans="1:37" x14ac:dyDescent="0.3">
      <c r="A688" s="35">
        <f>IF(Замеры!B685=0, " ", Замеры!B685)</f>
        <v>682</v>
      </c>
      <c r="B688" s="45" t="str">
        <f>Замеры!G685</f>
        <v xml:space="preserve">Группа от QF </v>
      </c>
      <c r="C688" s="45" t="str">
        <f>IF(Замеры!L685=0, " ", Замеры!L685)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Замеры!N685</f>
        <v>0</v>
      </c>
      <c r="S688" s="2">
        <f>Замеры!O685</f>
        <v>0</v>
      </c>
      <c r="T688" s="2" t="s">
        <v>73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25</v>
      </c>
      <c r="Z688" s="2">
        <f t="shared" ca="1" si="301"/>
        <v>38</v>
      </c>
      <c r="AA688" s="2">
        <f t="shared" ca="1" si="301"/>
        <v>48</v>
      </c>
      <c r="AB688" s="5">
        <f t="shared" ca="1" si="302"/>
        <v>566</v>
      </c>
      <c r="AC688" s="5">
        <f t="shared" ca="1" si="303"/>
        <v>545</v>
      </c>
      <c r="AD688" s="5">
        <f t="shared" ca="1" si="304"/>
        <v>496</v>
      </c>
      <c r="AE688" s="5">
        <f t="shared" ca="1" si="305"/>
        <v>563</v>
      </c>
      <c r="AF688" s="5">
        <f t="shared" ca="1" si="306"/>
        <v>527</v>
      </c>
      <c r="AG688" s="5">
        <f t="shared" ca="1" si="307"/>
        <v>494</v>
      </c>
      <c r="AH688" s="5">
        <f t="shared" ca="1" si="308"/>
        <v>592</v>
      </c>
      <c r="AI688" s="5">
        <f t="shared" ca="1" si="309"/>
        <v>611</v>
      </c>
      <c r="AJ688" s="5">
        <f t="shared" ca="1" si="310"/>
        <v>543</v>
      </c>
      <c r="AK688" s="5">
        <f t="shared" ca="1" si="311"/>
        <v>606</v>
      </c>
    </row>
    <row r="689" spans="1:37" x14ac:dyDescent="0.3">
      <c r="A689" s="35">
        <f>IF(Замеры!B686=0, " ", Замеры!B686)</f>
        <v>683</v>
      </c>
      <c r="B689" s="45" t="str">
        <f>Замеры!G686</f>
        <v xml:space="preserve">Группа от QF </v>
      </c>
      <c r="C689" s="45" t="str">
        <f>IF(Замеры!L686=0, " ", Замеры!L686)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Замеры!N686</f>
        <v>0</v>
      </c>
      <c r="S689" s="2">
        <f>Замеры!O686</f>
        <v>0</v>
      </c>
      <c r="T689" s="2" t="s">
        <v>73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32</v>
      </c>
      <c r="Z689" s="2">
        <f t="shared" ca="1" si="301"/>
        <v>21</v>
      </c>
      <c r="AA689" s="2">
        <f t="shared" ca="1" si="301"/>
        <v>42</v>
      </c>
      <c r="AB689" s="5">
        <f t="shared" ca="1" si="302"/>
        <v>448</v>
      </c>
      <c r="AC689" s="5">
        <f t="shared" ca="1" si="303"/>
        <v>485</v>
      </c>
      <c r="AD689" s="5">
        <f t="shared" ca="1" si="304"/>
        <v>569</v>
      </c>
      <c r="AE689" s="5">
        <f t="shared" ca="1" si="305"/>
        <v>569</v>
      </c>
      <c r="AF689" s="5">
        <f t="shared" ca="1" si="306"/>
        <v>531</v>
      </c>
      <c r="AG689" s="5">
        <f t="shared" ca="1" si="307"/>
        <v>483</v>
      </c>
      <c r="AH689" s="5">
        <f t="shared" ca="1" si="308"/>
        <v>561</v>
      </c>
      <c r="AI689" s="5">
        <f t="shared" ca="1" si="309"/>
        <v>538</v>
      </c>
      <c r="AJ689" s="5">
        <f t="shared" ca="1" si="310"/>
        <v>425</v>
      </c>
      <c r="AK689" s="5">
        <f t="shared" ca="1" si="311"/>
        <v>483</v>
      </c>
    </row>
    <row r="690" spans="1:37" x14ac:dyDescent="0.3">
      <c r="A690" s="35">
        <f>IF(Замеры!B687=0, " ", Замеры!B687)</f>
        <v>684</v>
      </c>
      <c r="B690" s="45" t="str">
        <f>Замеры!G687</f>
        <v xml:space="preserve">Группа от QF </v>
      </c>
      <c r="C690" s="45" t="str">
        <f>IF(Замеры!L687=0, " ", Замеры!L687)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Замеры!N687</f>
        <v>0</v>
      </c>
      <c r="S690" s="2">
        <f>Замеры!O687</f>
        <v>0</v>
      </c>
      <c r="T690" s="2" t="s">
        <v>73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38</v>
      </c>
      <c r="Z690" s="2">
        <f t="shared" ca="1" si="301"/>
        <v>33</v>
      </c>
      <c r="AA690" s="2">
        <f t="shared" ca="1" si="301"/>
        <v>31</v>
      </c>
      <c r="AB690" s="5">
        <f t="shared" ca="1" si="302"/>
        <v>324</v>
      </c>
      <c r="AC690" s="5">
        <f t="shared" ca="1" si="303"/>
        <v>328</v>
      </c>
      <c r="AD690" s="5">
        <f t="shared" ca="1" si="304"/>
        <v>366</v>
      </c>
      <c r="AE690" s="5">
        <f t="shared" ca="1" si="305"/>
        <v>320</v>
      </c>
      <c r="AF690" s="5">
        <f t="shared" ca="1" si="306"/>
        <v>395</v>
      </c>
      <c r="AG690" s="5">
        <f t="shared" ca="1" si="307"/>
        <v>453</v>
      </c>
      <c r="AH690" s="5">
        <f t="shared" ca="1" si="308"/>
        <v>409</v>
      </c>
      <c r="AI690" s="5">
        <f t="shared" ca="1" si="309"/>
        <v>460</v>
      </c>
      <c r="AJ690" s="5">
        <f t="shared" ca="1" si="310"/>
        <v>447</v>
      </c>
      <c r="AK690" s="5">
        <f t="shared" ca="1" si="311"/>
        <v>330</v>
      </c>
    </row>
    <row r="691" spans="1:37" x14ac:dyDescent="0.3">
      <c r="A691" s="35">
        <f>IF(Замеры!B688=0, " ", Замеры!B688)</f>
        <v>685</v>
      </c>
      <c r="B691" s="45" t="str">
        <f>Замеры!G688</f>
        <v xml:space="preserve">Группа от QF </v>
      </c>
      <c r="C691" s="45" t="str">
        <f>IF(Замеры!L688=0, " ", Замеры!L688)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Замеры!N688</f>
        <v>0</v>
      </c>
      <c r="S691" s="2">
        <f>Замеры!O688</f>
        <v>0</v>
      </c>
      <c r="T691" s="2" t="s">
        <v>73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36</v>
      </c>
      <c r="Z691" s="2">
        <f t="shared" ca="1" si="301"/>
        <v>47</v>
      </c>
      <c r="AA691" s="2">
        <f t="shared" ca="1" si="301"/>
        <v>34</v>
      </c>
      <c r="AB691" s="5">
        <f t="shared" ca="1" si="302"/>
        <v>369</v>
      </c>
      <c r="AC691" s="5">
        <f t="shared" ca="1" si="303"/>
        <v>374</v>
      </c>
      <c r="AD691" s="5">
        <f t="shared" ca="1" si="304"/>
        <v>481</v>
      </c>
      <c r="AE691" s="5">
        <f t="shared" ca="1" si="305"/>
        <v>432</v>
      </c>
      <c r="AF691" s="5">
        <f t="shared" ca="1" si="306"/>
        <v>370</v>
      </c>
      <c r="AG691" s="5">
        <f t="shared" ca="1" si="307"/>
        <v>348</v>
      </c>
      <c r="AH691" s="5">
        <f t="shared" ca="1" si="308"/>
        <v>458</v>
      </c>
      <c r="AI691" s="5">
        <f t="shared" ca="1" si="309"/>
        <v>478</v>
      </c>
      <c r="AJ691" s="5">
        <f t="shared" ca="1" si="310"/>
        <v>411</v>
      </c>
      <c r="AK691" s="5">
        <f t="shared" ca="1" si="311"/>
        <v>386</v>
      </c>
    </row>
    <row r="692" spans="1:37" x14ac:dyDescent="0.3">
      <c r="A692" s="35">
        <f>IF(Замеры!B689=0, " ", Замеры!B689)</f>
        <v>686</v>
      </c>
      <c r="B692" s="45" t="str">
        <f>Замеры!G689</f>
        <v xml:space="preserve">Группа от QF </v>
      </c>
      <c r="C692" s="45" t="str">
        <f>IF(Замеры!L689=0, " ", Замеры!L689)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Замеры!N689</f>
        <v>0</v>
      </c>
      <c r="S692" s="2">
        <f>Замеры!O689</f>
        <v>0</v>
      </c>
      <c r="T692" s="2" t="s">
        <v>73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25</v>
      </c>
      <c r="Z692" s="2">
        <f t="shared" ca="1" si="301"/>
        <v>36</v>
      </c>
      <c r="AA692" s="2">
        <f t="shared" ca="1" si="301"/>
        <v>38</v>
      </c>
      <c r="AB692" s="5">
        <f t="shared" ca="1" si="302"/>
        <v>525</v>
      </c>
      <c r="AC692" s="5">
        <f t="shared" ca="1" si="303"/>
        <v>418</v>
      </c>
      <c r="AD692" s="5">
        <f t="shared" ca="1" si="304"/>
        <v>486</v>
      </c>
      <c r="AE692" s="5">
        <f t="shared" ca="1" si="305"/>
        <v>491</v>
      </c>
      <c r="AF692" s="5">
        <f t="shared" ca="1" si="306"/>
        <v>499</v>
      </c>
      <c r="AG692" s="5">
        <f t="shared" ca="1" si="307"/>
        <v>526</v>
      </c>
      <c r="AH692" s="5">
        <f t="shared" ca="1" si="308"/>
        <v>459</v>
      </c>
      <c r="AI692" s="5">
        <f t="shared" ca="1" si="309"/>
        <v>420</v>
      </c>
      <c r="AJ692" s="5">
        <f t="shared" ca="1" si="310"/>
        <v>530</v>
      </c>
      <c r="AK692" s="5">
        <f t="shared" ca="1" si="311"/>
        <v>504</v>
      </c>
    </row>
    <row r="693" spans="1:37" x14ac:dyDescent="0.3">
      <c r="A693" s="35">
        <f>IF(Замеры!B690=0, " ", Замеры!B690)</f>
        <v>687</v>
      </c>
      <c r="B693" s="45" t="str">
        <f>Замеры!G690</f>
        <v xml:space="preserve">Группа от QF </v>
      </c>
      <c r="C693" s="45" t="str">
        <f>IF(Замеры!L690=0, " ", Замеры!L690)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Замеры!N690</f>
        <v>0</v>
      </c>
      <c r="S693" s="2">
        <f>Замеры!O690</f>
        <v>0</v>
      </c>
      <c r="T693" s="2" t="s">
        <v>73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24</v>
      </c>
      <c r="Z693" s="2">
        <f t="shared" ca="1" si="301"/>
        <v>33</v>
      </c>
      <c r="AA693" s="2">
        <f t="shared" ca="1" si="301"/>
        <v>40</v>
      </c>
      <c r="AB693" s="5">
        <f t="shared" ca="1" si="302"/>
        <v>543</v>
      </c>
      <c r="AC693" s="5">
        <f t="shared" ca="1" si="303"/>
        <v>507</v>
      </c>
      <c r="AD693" s="5">
        <f t="shared" ca="1" si="304"/>
        <v>441</v>
      </c>
      <c r="AE693" s="5">
        <f t="shared" ca="1" si="305"/>
        <v>547</v>
      </c>
      <c r="AF693" s="5">
        <f t="shared" ca="1" si="306"/>
        <v>536</v>
      </c>
      <c r="AG693" s="5">
        <f t="shared" ca="1" si="307"/>
        <v>476</v>
      </c>
      <c r="AH693" s="5">
        <f t="shared" ca="1" si="308"/>
        <v>502</v>
      </c>
      <c r="AI693" s="5">
        <f t="shared" ca="1" si="309"/>
        <v>410</v>
      </c>
      <c r="AJ693" s="5">
        <f t="shared" ca="1" si="310"/>
        <v>432</v>
      </c>
      <c r="AK693" s="5">
        <f t="shared" ca="1" si="311"/>
        <v>432</v>
      </c>
    </row>
    <row r="694" spans="1:37" x14ac:dyDescent="0.3">
      <c r="A694" s="35">
        <f>IF(Замеры!B691=0, " ", Замеры!B691)</f>
        <v>688</v>
      </c>
      <c r="B694" s="45" t="str">
        <f>Замеры!G691</f>
        <v xml:space="preserve">Группа от QF </v>
      </c>
      <c r="C694" s="45" t="str">
        <f>IF(Замеры!L691=0, " ", Замеры!L691)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Замеры!N691</f>
        <v>0</v>
      </c>
      <c r="S694" s="2">
        <f>Замеры!O691</f>
        <v>0</v>
      </c>
      <c r="T694" s="2" t="s">
        <v>73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46</v>
      </c>
      <c r="Z694" s="2">
        <f t="shared" ca="1" si="301"/>
        <v>34</v>
      </c>
      <c r="AA694" s="2">
        <f t="shared" ca="1" si="301"/>
        <v>33</v>
      </c>
      <c r="AB694" s="5">
        <f t="shared" ca="1" si="302"/>
        <v>407</v>
      </c>
      <c r="AC694" s="5">
        <f t="shared" ca="1" si="303"/>
        <v>479</v>
      </c>
      <c r="AD694" s="5">
        <f t="shared" ca="1" si="304"/>
        <v>475</v>
      </c>
      <c r="AE694" s="5">
        <f t="shared" ca="1" si="305"/>
        <v>384</v>
      </c>
      <c r="AF694" s="5">
        <f t="shared" ca="1" si="306"/>
        <v>439</v>
      </c>
      <c r="AG694" s="5">
        <f t="shared" ca="1" si="307"/>
        <v>336</v>
      </c>
      <c r="AH694" s="5">
        <f t="shared" ca="1" si="308"/>
        <v>428</v>
      </c>
      <c r="AI694" s="5">
        <f t="shared" ca="1" si="309"/>
        <v>338</v>
      </c>
      <c r="AJ694" s="5">
        <f t="shared" ca="1" si="310"/>
        <v>442</v>
      </c>
      <c r="AK694" s="5">
        <f t="shared" ca="1" si="311"/>
        <v>415</v>
      </c>
    </row>
    <row r="695" spans="1:37" x14ac:dyDescent="0.3">
      <c r="A695" s="35">
        <f>IF(Замеры!B692=0, " ", Замеры!B692)</f>
        <v>689</v>
      </c>
      <c r="B695" s="45" t="str">
        <f>Замеры!G692</f>
        <v xml:space="preserve">Группа от QF </v>
      </c>
      <c r="C695" s="45" t="str">
        <f>IF(Замеры!L692=0, " ", Замеры!L692)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Замеры!N692</f>
        <v>0</v>
      </c>
      <c r="S695" s="2">
        <f>Замеры!O692</f>
        <v>0</v>
      </c>
      <c r="T695" s="2" t="s">
        <v>73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31</v>
      </c>
      <c r="Z695" s="2">
        <f t="shared" ca="1" si="301"/>
        <v>28</v>
      </c>
      <c r="AA695" s="2">
        <f t="shared" ca="1" si="301"/>
        <v>21</v>
      </c>
      <c r="AB695" s="5">
        <f t="shared" ca="1" si="302"/>
        <v>232</v>
      </c>
      <c r="AC695" s="5">
        <f t="shared" ca="1" si="303"/>
        <v>346</v>
      </c>
      <c r="AD695" s="5">
        <f t="shared" ca="1" si="304"/>
        <v>244</v>
      </c>
      <c r="AE695" s="5">
        <f t="shared" ca="1" si="305"/>
        <v>240</v>
      </c>
      <c r="AF695" s="5">
        <f t="shared" ca="1" si="306"/>
        <v>331</v>
      </c>
      <c r="AG695" s="5">
        <f t="shared" ca="1" si="307"/>
        <v>349</v>
      </c>
      <c r="AH695" s="5">
        <f t="shared" ca="1" si="308"/>
        <v>289</v>
      </c>
      <c r="AI695" s="5">
        <f t="shared" ca="1" si="309"/>
        <v>226</v>
      </c>
      <c r="AJ695" s="5">
        <f t="shared" ca="1" si="310"/>
        <v>356</v>
      </c>
      <c r="AK695" s="5">
        <f t="shared" ca="1" si="311"/>
        <v>226</v>
      </c>
    </row>
    <row r="696" spans="1:37" x14ac:dyDescent="0.3">
      <c r="A696" s="35">
        <f>IF(Замеры!B693=0, " ", Замеры!B693)</f>
        <v>690</v>
      </c>
      <c r="B696" s="45" t="str">
        <f>Замеры!G693</f>
        <v xml:space="preserve">Группа от QF </v>
      </c>
      <c r="C696" s="45" t="str">
        <f>IF(Замеры!L693=0, " ", Замеры!L693)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Замеры!N693</f>
        <v>0</v>
      </c>
      <c r="S696" s="2">
        <f>Замеры!O693</f>
        <v>0</v>
      </c>
      <c r="T696" s="2" t="s">
        <v>73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33</v>
      </c>
      <c r="Z696" s="2">
        <f t="shared" ca="1" si="301"/>
        <v>30</v>
      </c>
      <c r="AA696" s="2">
        <f t="shared" ca="1" si="301"/>
        <v>26</v>
      </c>
      <c r="AB696" s="5">
        <f t="shared" ca="1" si="302"/>
        <v>351</v>
      </c>
      <c r="AC696" s="5">
        <f t="shared" ca="1" si="303"/>
        <v>321</v>
      </c>
      <c r="AD696" s="5">
        <f t="shared" ca="1" si="304"/>
        <v>329</v>
      </c>
      <c r="AE696" s="5">
        <f t="shared" ca="1" si="305"/>
        <v>331</v>
      </c>
      <c r="AF696" s="5">
        <f t="shared" ca="1" si="306"/>
        <v>265</v>
      </c>
      <c r="AG696" s="5">
        <f t="shared" ca="1" si="307"/>
        <v>378</v>
      </c>
      <c r="AH696" s="5">
        <f t="shared" ca="1" si="308"/>
        <v>343</v>
      </c>
      <c r="AI696" s="5">
        <f t="shared" ca="1" si="309"/>
        <v>333</v>
      </c>
      <c r="AJ696" s="5">
        <f t="shared" ca="1" si="310"/>
        <v>294</v>
      </c>
      <c r="AK696" s="5">
        <f t="shared" ca="1" si="311"/>
        <v>301</v>
      </c>
    </row>
    <row r="697" spans="1:37" x14ac:dyDescent="0.3">
      <c r="A697" s="35">
        <f>IF(Замеры!B694=0, " ", Замеры!B694)</f>
        <v>691</v>
      </c>
      <c r="B697" s="45" t="str">
        <f>Замеры!G694</f>
        <v xml:space="preserve">Группа от QF </v>
      </c>
      <c r="C697" s="45" t="str">
        <f>IF(Замеры!L694=0, " ", Замеры!L694)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Замеры!N694</f>
        <v>0</v>
      </c>
      <c r="S697" s="2">
        <f>Замеры!O694</f>
        <v>0</v>
      </c>
      <c r="T697" s="2" t="s">
        <v>73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42</v>
      </c>
      <c r="Z697" s="2">
        <f t="shared" ca="1" si="301"/>
        <v>50</v>
      </c>
      <c r="AA697" s="2">
        <f t="shared" ca="1" si="301"/>
        <v>20</v>
      </c>
      <c r="AB697" s="5">
        <f t="shared" ca="1" si="302"/>
        <v>323</v>
      </c>
      <c r="AC697" s="5">
        <f t="shared" ca="1" si="303"/>
        <v>246</v>
      </c>
      <c r="AD697" s="5">
        <f t="shared" ca="1" si="304"/>
        <v>330</v>
      </c>
      <c r="AE697" s="5">
        <f t="shared" ca="1" si="305"/>
        <v>260</v>
      </c>
      <c r="AF697" s="5">
        <f t="shared" ca="1" si="306"/>
        <v>268</v>
      </c>
      <c r="AG697" s="5">
        <f t="shared" ca="1" si="307"/>
        <v>293</v>
      </c>
      <c r="AH697" s="5">
        <f t="shared" ca="1" si="308"/>
        <v>208</v>
      </c>
      <c r="AI697" s="5">
        <f t="shared" ca="1" si="309"/>
        <v>233</v>
      </c>
      <c r="AJ697" s="5">
        <f t="shared" ca="1" si="310"/>
        <v>254</v>
      </c>
      <c r="AK697" s="5">
        <f t="shared" ca="1" si="311"/>
        <v>231</v>
      </c>
    </row>
    <row r="698" spans="1:37" x14ac:dyDescent="0.3">
      <c r="A698" s="35">
        <f>IF(Замеры!B695=0, " ", Замеры!B695)</f>
        <v>692</v>
      </c>
      <c r="B698" s="45" t="str">
        <f>Замеры!G695</f>
        <v xml:space="preserve">Группа от QF </v>
      </c>
      <c r="C698" s="45" t="str">
        <f>IF(Замеры!L695=0, " ", Замеры!L695)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Замеры!N695</f>
        <v>0</v>
      </c>
      <c r="S698" s="2">
        <f>Замеры!O695</f>
        <v>0</v>
      </c>
      <c r="T698" s="2" t="s">
        <v>73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25</v>
      </c>
      <c r="Z698" s="2">
        <f t="shared" ca="1" si="301"/>
        <v>39</v>
      </c>
      <c r="AA698" s="2">
        <f t="shared" ca="1" si="301"/>
        <v>42</v>
      </c>
      <c r="AB698" s="5">
        <f t="shared" ca="1" si="302"/>
        <v>495</v>
      </c>
      <c r="AC698" s="5">
        <f t="shared" ca="1" si="303"/>
        <v>534</v>
      </c>
      <c r="AD698" s="5">
        <f t="shared" ca="1" si="304"/>
        <v>493</v>
      </c>
      <c r="AE698" s="5">
        <f t="shared" ca="1" si="305"/>
        <v>510</v>
      </c>
      <c r="AF698" s="5">
        <f t="shared" ca="1" si="306"/>
        <v>466</v>
      </c>
      <c r="AG698" s="5">
        <f t="shared" ca="1" si="307"/>
        <v>468</v>
      </c>
      <c r="AH698" s="5">
        <f t="shared" ca="1" si="308"/>
        <v>521</v>
      </c>
      <c r="AI698" s="5">
        <f t="shared" ca="1" si="309"/>
        <v>425</v>
      </c>
      <c r="AJ698" s="5">
        <f t="shared" ca="1" si="310"/>
        <v>486</v>
      </c>
      <c r="AK698" s="5">
        <f t="shared" ca="1" si="311"/>
        <v>488</v>
      </c>
    </row>
    <row r="699" spans="1:37" x14ac:dyDescent="0.3">
      <c r="A699" s="35">
        <f>IF(Замеры!B696=0, " ", Замеры!B696)</f>
        <v>693</v>
      </c>
      <c r="B699" s="45" t="str">
        <f>Замеры!G696</f>
        <v xml:space="preserve">Группа от QF </v>
      </c>
      <c r="C699" s="45" t="str">
        <f>IF(Замеры!L696=0, " ", Замеры!L696)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Замеры!N696</f>
        <v>0</v>
      </c>
      <c r="S699" s="2">
        <f>Замеры!O696</f>
        <v>0</v>
      </c>
      <c r="T699" s="2" t="s">
        <v>73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26</v>
      </c>
      <c r="Z699" s="2">
        <f t="shared" ca="1" si="301"/>
        <v>20</v>
      </c>
      <c r="AA699" s="2">
        <f t="shared" ca="1" si="301"/>
        <v>39</v>
      </c>
      <c r="AB699" s="5">
        <f t="shared" ca="1" si="302"/>
        <v>403</v>
      </c>
      <c r="AC699" s="5">
        <f t="shared" ca="1" si="303"/>
        <v>430</v>
      </c>
      <c r="AD699" s="5">
        <f t="shared" ca="1" si="304"/>
        <v>447</v>
      </c>
      <c r="AE699" s="5">
        <f t="shared" ca="1" si="305"/>
        <v>470</v>
      </c>
      <c r="AF699" s="5">
        <f t="shared" ca="1" si="306"/>
        <v>412</v>
      </c>
      <c r="AG699" s="5">
        <f t="shared" ca="1" si="307"/>
        <v>395</v>
      </c>
      <c r="AH699" s="5">
        <f t="shared" ca="1" si="308"/>
        <v>436</v>
      </c>
      <c r="AI699" s="5">
        <f t="shared" ca="1" si="309"/>
        <v>415</v>
      </c>
      <c r="AJ699" s="5">
        <f t="shared" ca="1" si="310"/>
        <v>483</v>
      </c>
      <c r="AK699" s="5">
        <f t="shared" ca="1" si="311"/>
        <v>422</v>
      </c>
    </row>
    <row r="700" spans="1:37" x14ac:dyDescent="0.3">
      <c r="A700" s="35">
        <f>IF(Замеры!B697=0, " ", Замеры!B697)</f>
        <v>694</v>
      </c>
      <c r="B700" s="45" t="str">
        <f>Замеры!G697</f>
        <v xml:space="preserve">Группа от QF </v>
      </c>
      <c r="C700" s="45" t="str">
        <f>IF(Замеры!L697=0, " ", Замеры!L697)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Замеры!N697</f>
        <v>0</v>
      </c>
      <c r="S700" s="2">
        <f>Замеры!O697</f>
        <v>0</v>
      </c>
      <c r="T700" s="2" t="s">
        <v>73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31</v>
      </c>
      <c r="Z700" s="2">
        <f t="shared" ca="1" si="301"/>
        <v>37</v>
      </c>
      <c r="AA700" s="2">
        <f t="shared" ca="1" si="301"/>
        <v>37</v>
      </c>
      <c r="AB700" s="5">
        <f t="shared" ca="1" si="302"/>
        <v>390</v>
      </c>
      <c r="AC700" s="5">
        <f t="shared" ca="1" si="303"/>
        <v>457</v>
      </c>
      <c r="AD700" s="5">
        <f t="shared" ca="1" si="304"/>
        <v>512</v>
      </c>
      <c r="AE700" s="5">
        <f t="shared" ca="1" si="305"/>
        <v>475</v>
      </c>
      <c r="AF700" s="5">
        <f t="shared" ca="1" si="306"/>
        <v>460</v>
      </c>
      <c r="AG700" s="5">
        <f t="shared" ca="1" si="307"/>
        <v>487</v>
      </c>
      <c r="AH700" s="5">
        <f t="shared" ca="1" si="308"/>
        <v>407</v>
      </c>
      <c r="AI700" s="5">
        <f t="shared" ca="1" si="309"/>
        <v>495</v>
      </c>
      <c r="AJ700" s="5">
        <f t="shared" ca="1" si="310"/>
        <v>443</v>
      </c>
      <c r="AK700" s="5">
        <f t="shared" ca="1" si="311"/>
        <v>471</v>
      </c>
    </row>
    <row r="701" spans="1:37" x14ac:dyDescent="0.3">
      <c r="A701" s="35">
        <f>IF(Замеры!B698=0, " ", Замеры!B698)</f>
        <v>695</v>
      </c>
      <c r="B701" s="45" t="str">
        <f>Замеры!G698</f>
        <v xml:space="preserve">Группа от QF </v>
      </c>
      <c r="C701" s="45" t="str">
        <f>IF(Замеры!L698=0, " ", Замеры!L698)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Замеры!N698</f>
        <v>0</v>
      </c>
      <c r="S701" s="2">
        <f>Замеры!O698</f>
        <v>0</v>
      </c>
      <c r="T701" s="2" t="s">
        <v>73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22</v>
      </c>
      <c r="Z701" s="2">
        <f t="shared" ca="1" si="301"/>
        <v>47</v>
      </c>
      <c r="AA701" s="2">
        <f t="shared" ca="1" si="301"/>
        <v>49</v>
      </c>
      <c r="AB701" s="5">
        <f t="shared" ca="1" si="302"/>
        <v>516</v>
      </c>
      <c r="AC701" s="5">
        <f t="shared" ca="1" si="303"/>
        <v>533</v>
      </c>
      <c r="AD701" s="5">
        <f t="shared" ca="1" si="304"/>
        <v>604</v>
      </c>
      <c r="AE701" s="5">
        <f t="shared" ca="1" si="305"/>
        <v>615</v>
      </c>
      <c r="AF701" s="5">
        <f t="shared" ca="1" si="306"/>
        <v>612</v>
      </c>
      <c r="AG701" s="5">
        <f t="shared" ca="1" si="307"/>
        <v>524</v>
      </c>
      <c r="AH701" s="5">
        <f t="shared" ca="1" si="308"/>
        <v>529</v>
      </c>
      <c r="AI701" s="5">
        <f t="shared" ca="1" si="309"/>
        <v>616</v>
      </c>
      <c r="AJ701" s="5">
        <f t="shared" ca="1" si="310"/>
        <v>559</v>
      </c>
      <c r="AK701" s="5">
        <f t="shared" ca="1" si="311"/>
        <v>606</v>
      </c>
    </row>
    <row r="702" spans="1:37" x14ac:dyDescent="0.3">
      <c r="A702" s="35">
        <f>IF(Замеры!B699=0, " ", Замеры!B699)</f>
        <v>696</v>
      </c>
      <c r="B702" s="45" t="str">
        <f>Замеры!G699</f>
        <v xml:space="preserve">Группа от QF </v>
      </c>
      <c r="C702" s="45" t="str">
        <f>IF(Замеры!L699=0, " ", Замеры!L699)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Замеры!N699</f>
        <v>0</v>
      </c>
      <c r="S702" s="2">
        <f>Замеры!O699</f>
        <v>0</v>
      </c>
      <c r="T702" s="2" t="s">
        <v>73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20</v>
      </c>
      <c r="Z702" s="2">
        <f t="shared" ca="1" si="301"/>
        <v>46</v>
      </c>
      <c r="AA702" s="2">
        <f t="shared" ca="1" si="301"/>
        <v>28</v>
      </c>
      <c r="AB702" s="5">
        <f t="shared" ca="1" si="302"/>
        <v>292</v>
      </c>
      <c r="AC702" s="5">
        <f t="shared" ca="1" si="303"/>
        <v>406</v>
      </c>
      <c r="AD702" s="5">
        <f t="shared" ca="1" si="304"/>
        <v>373</v>
      </c>
      <c r="AE702" s="5">
        <f t="shared" ca="1" si="305"/>
        <v>299</v>
      </c>
      <c r="AF702" s="5">
        <f t="shared" ca="1" si="306"/>
        <v>423</v>
      </c>
      <c r="AG702" s="5">
        <f t="shared" ca="1" si="307"/>
        <v>387</v>
      </c>
      <c r="AH702" s="5">
        <f t="shared" ca="1" si="308"/>
        <v>382</v>
      </c>
      <c r="AI702" s="5">
        <f t="shared" ca="1" si="309"/>
        <v>332</v>
      </c>
      <c r="AJ702" s="5">
        <f t="shared" ca="1" si="310"/>
        <v>292</v>
      </c>
      <c r="AK702" s="5">
        <f t="shared" ca="1" si="311"/>
        <v>313</v>
      </c>
    </row>
    <row r="703" spans="1:37" x14ac:dyDescent="0.3">
      <c r="A703" s="35">
        <f>IF(Замеры!B700=0, " ", Замеры!B700)</f>
        <v>697</v>
      </c>
      <c r="B703" s="45" t="str">
        <f>Замеры!G700</f>
        <v xml:space="preserve">Группа от QF </v>
      </c>
      <c r="C703" s="45" t="str">
        <f>IF(Замеры!L700=0, " ", Замеры!L700)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Замеры!N700</f>
        <v>0</v>
      </c>
      <c r="S703" s="2">
        <f>Замеры!O700</f>
        <v>0</v>
      </c>
      <c r="T703" s="2" t="s">
        <v>73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27</v>
      </c>
      <c r="Z703" s="2">
        <f t="shared" ca="1" si="301"/>
        <v>27</v>
      </c>
      <c r="AA703" s="2">
        <f t="shared" ca="1" si="301"/>
        <v>49</v>
      </c>
      <c r="AB703" s="5">
        <f t="shared" ca="1" si="302"/>
        <v>629</v>
      </c>
      <c r="AC703" s="5">
        <f t="shared" ca="1" si="303"/>
        <v>587</v>
      </c>
      <c r="AD703" s="5">
        <f t="shared" ca="1" si="304"/>
        <v>620</v>
      </c>
      <c r="AE703" s="5">
        <f t="shared" ca="1" si="305"/>
        <v>516</v>
      </c>
      <c r="AF703" s="5">
        <f t="shared" ca="1" si="306"/>
        <v>507</v>
      </c>
      <c r="AG703" s="5">
        <f t="shared" ca="1" si="307"/>
        <v>508</v>
      </c>
      <c r="AH703" s="5">
        <f t="shared" ca="1" si="308"/>
        <v>636</v>
      </c>
      <c r="AI703" s="5">
        <f t="shared" ca="1" si="309"/>
        <v>585</v>
      </c>
      <c r="AJ703" s="5">
        <f t="shared" ca="1" si="310"/>
        <v>617</v>
      </c>
      <c r="AK703" s="5">
        <f t="shared" ca="1" si="311"/>
        <v>555</v>
      </c>
    </row>
    <row r="704" spans="1:37" x14ac:dyDescent="0.3">
      <c r="A704" s="35">
        <f>IF(Замеры!B701=0, " ", Замеры!B701)</f>
        <v>698</v>
      </c>
      <c r="B704" s="45" t="str">
        <f>Замеры!G701</f>
        <v xml:space="preserve">Группа от QF </v>
      </c>
      <c r="C704" s="45" t="str">
        <f>IF(Замеры!L701=0, " ", Замеры!L701)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Замеры!N701</f>
        <v>0</v>
      </c>
      <c r="S704" s="2">
        <f>Замеры!O701</f>
        <v>0</v>
      </c>
      <c r="T704" s="2" t="s">
        <v>73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45</v>
      </c>
      <c r="Z704" s="2">
        <f t="shared" ca="1" si="301"/>
        <v>20</v>
      </c>
      <c r="AA704" s="2">
        <f t="shared" ca="1" si="301"/>
        <v>23</v>
      </c>
      <c r="AB704" s="5">
        <f t="shared" ca="1" si="302"/>
        <v>361</v>
      </c>
      <c r="AC704" s="5">
        <f t="shared" ca="1" si="303"/>
        <v>351</v>
      </c>
      <c r="AD704" s="5">
        <f t="shared" ca="1" si="304"/>
        <v>309</v>
      </c>
      <c r="AE704" s="5">
        <f t="shared" ca="1" si="305"/>
        <v>359</v>
      </c>
      <c r="AF704" s="5">
        <f t="shared" ca="1" si="306"/>
        <v>307</v>
      </c>
      <c r="AG704" s="5">
        <f t="shared" ca="1" si="307"/>
        <v>345</v>
      </c>
      <c r="AH704" s="5">
        <f t="shared" ca="1" si="308"/>
        <v>311</v>
      </c>
      <c r="AI704" s="5">
        <f t="shared" ca="1" si="309"/>
        <v>319</v>
      </c>
      <c r="AJ704" s="5">
        <f t="shared" ca="1" si="310"/>
        <v>245</v>
      </c>
      <c r="AK704" s="5">
        <f t="shared" ca="1" si="311"/>
        <v>254</v>
      </c>
    </row>
    <row r="705" spans="1:37" x14ac:dyDescent="0.3">
      <c r="A705" s="35">
        <f>IF(Замеры!B702=0, " ", Замеры!B702)</f>
        <v>699</v>
      </c>
      <c r="B705" s="45" t="str">
        <f>Замеры!G702</f>
        <v xml:space="preserve">Группа от QF </v>
      </c>
      <c r="C705" s="45" t="str">
        <f>IF(Замеры!L702=0, " ", Замеры!L702)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Замеры!N702</f>
        <v>0</v>
      </c>
      <c r="S705" s="2">
        <f>Замеры!O702</f>
        <v>0</v>
      </c>
      <c r="T705" s="2" t="s">
        <v>73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50</v>
      </c>
      <c r="Z705" s="2">
        <f t="shared" ca="1" si="301"/>
        <v>30</v>
      </c>
      <c r="AA705" s="2">
        <f t="shared" ca="1" si="301"/>
        <v>23</v>
      </c>
      <c r="AB705" s="5">
        <f t="shared" ca="1" si="302"/>
        <v>302</v>
      </c>
      <c r="AC705" s="5">
        <f t="shared" ca="1" si="303"/>
        <v>238</v>
      </c>
      <c r="AD705" s="5">
        <f t="shared" ca="1" si="304"/>
        <v>255</v>
      </c>
      <c r="AE705" s="5">
        <f t="shared" ca="1" si="305"/>
        <v>310</v>
      </c>
      <c r="AF705" s="5">
        <f t="shared" ca="1" si="306"/>
        <v>322</v>
      </c>
      <c r="AG705" s="5">
        <f t="shared" ca="1" si="307"/>
        <v>342</v>
      </c>
      <c r="AH705" s="5">
        <f t="shared" ca="1" si="308"/>
        <v>373</v>
      </c>
      <c r="AI705" s="5">
        <f t="shared" ca="1" si="309"/>
        <v>312</v>
      </c>
      <c r="AJ705" s="5">
        <f t="shared" ca="1" si="310"/>
        <v>317</v>
      </c>
      <c r="AK705" s="5">
        <f t="shared" ca="1" si="311"/>
        <v>315</v>
      </c>
    </row>
    <row r="706" spans="1:37" x14ac:dyDescent="0.3">
      <c r="A706" s="35">
        <f>IF(Замеры!B703=0, " ", Замеры!B703)</f>
        <v>700</v>
      </c>
      <c r="B706" s="45" t="str">
        <f>Замеры!G703</f>
        <v xml:space="preserve">Группа от QF </v>
      </c>
      <c r="C706" s="45" t="str">
        <f>IF(Замеры!L703=0, " ", Замеры!L703)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Замеры!N703</f>
        <v>0</v>
      </c>
      <c r="S706" s="2">
        <f>Замеры!O703</f>
        <v>0</v>
      </c>
      <c r="T706" s="2" t="s">
        <v>73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42</v>
      </c>
      <c r="Z706" s="2">
        <f t="shared" ca="1" si="301"/>
        <v>23</v>
      </c>
      <c r="AA706" s="2">
        <f t="shared" ca="1" si="301"/>
        <v>20</v>
      </c>
      <c r="AB706" s="5">
        <f t="shared" ca="1" si="302"/>
        <v>222</v>
      </c>
      <c r="AC706" s="5">
        <f t="shared" ca="1" si="303"/>
        <v>270</v>
      </c>
      <c r="AD706" s="5">
        <f t="shared" ca="1" si="304"/>
        <v>313</v>
      </c>
      <c r="AE706" s="5">
        <f t="shared" ca="1" si="305"/>
        <v>212</v>
      </c>
      <c r="AF706" s="5">
        <f t="shared" ca="1" si="306"/>
        <v>268</v>
      </c>
      <c r="AG706" s="5">
        <f t="shared" ca="1" si="307"/>
        <v>301</v>
      </c>
      <c r="AH706" s="5">
        <f t="shared" ca="1" si="308"/>
        <v>251</v>
      </c>
      <c r="AI706" s="5">
        <f t="shared" ca="1" si="309"/>
        <v>288</v>
      </c>
      <c r="AJ706" s="5">
        <f t="shared" ca="1" si="310"/>
        <v>233</v>
      </c>
      <c r="AK706" s="5">
        <f t="shared" ca="1" si="311"/>
        <v>268</v>
      </c>
    </row>
    <row r="707" spans="1:37" x14ac:dyDescent="0.3">
      <c r="A707" s="35">
        <f>IF(Замеры!B704=0, " ", Замеры!B704)</f>
        <v>701</v>
      </c>
      <c r="B707" s="45" t="str">
        <f>Замеры!G704</f>
        <v xml:space="preserve">Группа от QF </v>
      </c>
      <c r="C707" s="45" t="str">
        <f>IF(Замеры!L704=0, " ", Замеры!L704)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Замеры!N704</f>
        <v>0</v>
      </c>
      <c r="S707" s="2">
        <f>Замеры!O704</f>
        <v>0</v>
      </c>
      <c r="T707" s="2" t="s">
        <v>73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44</v>
      </c>
      <c r="Z707" s="2">
        <f t="shared" ca="1" si="301"/>
        <v>41</v>
      </c>
      <c r="AA707" s="2">
        <f t="shared" ca="1" si="301"/>
        <v>47</v>
      </c>
      <c r="AB707" s="5">
        <f t="shared" ca="1" si="302"/>
        <v>500</v>
      </c>
      <c r="AC707" s="5">
        <f t="shared" ca="1" si="303"/>
        <v>610</v>
      </c>
      <c r="AD707" s="5">
        <f t="shared" ca="1" si="304"/>
        <v>546</v>
      </c>
      <c r="AE707" s="5">
        <f t="shared" ca="1" si="305"/>
        <v>590</v>
      </c>
      <c r="AF707" s="5">
        <f t="shared" ca="1" si="306"/>
        <v>536</v>
      </c>
      <c r="AG707" s="5">
        <f t="shared" ca="1" si="307"/>
        <v>555</v>
      </c>
      <c r="AH707" s="5">
        <f t="shared" ca="1" si="308"/>
        <v>507</v>
      </c>
      <c r="AI707" s="5">
        <f t="shared" ca="1" si="309"/>
        <v>554</v>
      </c>
      <c r="AJ707" s="5">
        <f t="shared" ca="1" si="310"/>
        <v>589</v>
      </c>
      <c r="AK707" s="5">
        <f t="shared" ca="1" si="311"/>
        <v>515</v>
      </c>
    </row>
    <row r="708" spans="1:37" x14ac:dyDescent="0.3">
      <c r="A708" s="35">
        <f>IF(Замеры!B705=0, " ", Замеры!B705)</f>
        <v>702</v>
      </c>
      <c r="B708" s="45" t="str">
        <f>Замеры!G705</f>
        <v xml:space="preserve">Группа от QF </v>
      </c>
      <c r="C708" s="45" t="str">
        <f>IF(Замеры!L705=0, " ", Замеры!L705)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Замеры!N705</f>
        <v>0</v>
      </c>
      <c r="S708" s="2">
        <f>Замеры!O705</f>
        <v>0</v>
      </c>
      <c r="T708" s="2" t="s">
        <v>73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29</v>
      </c>
      <c r="Z708" s="2">
        <f t="shared" ca="1" si="301"/>
        <v>35</v>
      </c>
      <c r="AA708" s="2">
        <f t="shared" ca="1" si="301"/>
        <v>41</v>
      </c>
      <c r="AB708" s="5">
        <f t="shared" ca="1" si="302"/>
        <v>547</v>
      </c>
      <c r="AC708" s="5">
        <f t="shared" ca="1" si="303"/>
        <v>456</v>
      </c>
      <c r="AD708" s="5">
        <f t="shared" ca="1" si="304"/>
        <v>492</v>
      </c>
      <c r="AE708" s="5">
        <f t="shared" ca="1" si="305"/>
        <v>418</v>
      </c>
      <c r="AF708" s="5">
        <f t="shared" ca="1" si="306"/>
        <v>449</v>
      </c>
      <c r="AG708" s="5">
        <f t="shared" ca="1" si="307"/>
        <v>447</v>
      </c>
      <c r="AH708" s="5">
        <f t="shared" ca="1" si="308"/>
        <v>478</v>
      </c>
      <c r="AI708" s="5">
        <f t="shared" ca="1" si="309"/>
        <v>490</v>
      </c>
      <c r="AJ708" s="5">
        <f t="shared" ca="1" si="310"/>
        <v>488</v>
      </c>
      <c r="AK708" s="5">
        <f t="shared" ca="1" si="311"/>
        <v>461</v>
      </c>
    </row>
    <row r="709" spans="1:37" x14ac:dyDescent="0.3">
      <c r="A709" s="35">
        <f>IF(Замеры!B706=0, " ", Замеры!B706)</f>
        <v>703</v>
      </c>
      <c r="B709" s="45" t="str">
        <f>Замеры!G706</f>
        <v xml:space="preserve">Группа от QF </v>
      </c>
      <c r="C709" s="45" t="str">
        <f>IF(Замеры!L706=0, " ", Замеры!L706)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Замеры!N706</f>
        <v>0</v>
      </c>
      <c r="S709" s="2">
        <f>Замеры!O706</f>
        <v>0</v>
      </c>
      <c r="T709" s="2" t="s">
        <v>73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42</v>
      </c>
      <c r="Z709" s="2">
        <f t="shared" ca="1" si="301"/>
        <v>35</v>
      </c>
      <c r="AA709" s="2">
        <f t="shared" ca="1" si="301"/>
        <v>34</v>
      </c>
      <c r="AB709" s="5">
        <f t="shared" ca="1" si="302"/>
        <v>463</v>
      </c>
      <c r="AC709" s="5">
        <f t="shared" ca="1" si="303"/>
        <v>364</v>
      </c>
      <c r="AD709" s="5">
        <f t="shared" ca="1" si="304"/>
        <v>370</v>
      </c>
      <c r="AE709" s="5">
        <f t="shared" ca="1" si="305"/>
        <v>489</v>
      </c>
      <c r="AF709" s="5">
        <f t="shared" ca="1" si="306"/>
        <v>374</v>
      </c>
      <c r="AG709" s="5">
        <f t="shared" ca="1" si="307"/>
        <v>404</v>
      </c>
      <c r="AH709" s="5">
        <f t="shared" ca="1" si="308"/>
        <v>411</v>
      </c>
      <c r="AI709" s="5">
        <f t="shared" ca="1" si="309"/>
        <v>479</v>
      </c>
      <c r="AJ709" s="5">
        <f t="shared" ca="1" si="310"/>
        <v>397</v>
      </c>
      <c r="AK709" s="5">
        <f t="shared" ca="1" si="311"/>
        <v>373</v>
      </c>
    </row>
    <row r="710" spans="1:37" x14ac:dyDescent="0.3">
      <c r="A710" s="35">
        <f>IF(Замеры!B707=0, " ", Замеры!B707)</f>
        <v>704</v>
      </c>
      <c r="B710" s="45" t="str">
        <f>Замеры!G707</f>
        <v xml:space="preserve">Группа от QF </v>
      </c>
      <c r="C710" s="45" t="str">
        <f>IF(Замеры!L707=0, " ", Замеры!L707)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Замеры!N707</f>
        <v>0</v>
      </c>
      <c r="S710" s="2">
        <f>Замеры!O707</f>
        <v>0</v>
      </c>
      <c r="T710" s="2" t="s">
        <v>73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44</v>
      </c>
      <c r="Z710" s="2">
        <f t="shared" ca="1" si="301"/>
        <v>29</v>
      </c>
      <c r="AA710" s="2">
        <f t="shared" ca="1" si="301"/>
        <v>47</v>
      </c>
      <c r="AB710" s="5">
        <f t="shared" ca="1" si="302"/>
        <v>613</v>
      </c>
      <c r="AC710" s="5">
        <f t="shared" ca="1" si="303"/>
        <v>517</v>
      </c>
      <c r="AD710" s="5">
        <f t="shared" ca="1" si="304"/>
        <v>531</v>
      </c>
      <c r="AE710" s="5">
        <f t="shared" ca="1" si="305"/>
        <v>536</v>
      </c>
      <c r="AF710" s="5">
        <f t="shared" ca="1" si="306"/>
        <v>569</v>
      </c>
      <c r="AG710" s="5">
        <f t="shared" ca="1" si="307"/>
        <v>520</v>
      </c>
      <c r="AH710" s="5">
        <f t="shared" ca="1" si="308"/>
        <v>527</v>
      </c>
      <c r="AI710" s="5">
        <f t="shared" ca="1" si="309"/>
        <v>478</v>
      </c>
      <c r="AJ710" s="5">
        <f t="shared" ca="1" si="310"/>
        <v>493</v>
      </c>
      <c r="AK710" s="5">
        <f t="shared" ca="1" si="311"/>
        <v>599</v>
      </c>
    </row>
    <row r="711" spans="1:37" x14ac:dyDescent="0.3">
      <c r="A711" s="35">
        <f>IF(Замеры!B708=0, " ", Замеры!B708)</f>
        <v>705</v>
      </c>
      <c r="B711" s="45" t="str">
        <f>Замеры!G708</f>
        <v xml:space="preserve">Группа от QF </v>
      </c>
      <c r="C711" s="45" t="str">
        <f>IF(Замеры!L708=0, " ", Замеры!L708)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Замеры!N708</f>
        <v>0</v>
      </c>
      <c r="S711" s="2">
        <f>Замеры!O708</f>
        <v>0</v>
      </c>
      <c r="T711" s="2" t="s">
        <v>73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20</v>
      </c>
      <c r="Z711" s="2">
        <f t="shared" ca="1" si="327"/>
        <v>47</v>
      </c>
      <c r="AA711" s="2">
        <f t="shared" ca="1" si="327"/>
        <v>45</v>
      </c>
      <c r="AB711" s="5">
        <f t="shared" ref="AB711:AB774" ca="1" si="328">RANDBETWEEN(AA711*10+5,AA711*10+150)</f>
        <v>456</v>
      </c>
      <c r="AC711" s="5">
        <f t="shared" ref="AC711:AC774" ca="1" si="329">RANDBETWEEN(AA711*10+5,AA711*10+150)</f>
        <v>525</v>
      </c>
      <c r="AD711" s="5">
        <f t="shared" ref="AD711:AD774" ca="1" si="330">RANDBETWEEN(AA711*10+5,AA711*10+150)</f>
        <v>518</v>
      </c>
      <c r="AE711" s="5">
        <f t="shared" ref="AE711:AE774" ca="1" si="331">RANDBETWEEN(AA711*10+5,AA711*10+150)</f>
        <v>571</v>
      </c>
      <c r="AF711" s="5">
        <f t="shared" ref="AF711:AF774" ca="1" si="332">RANDBETWEEN(AA711*10+5,AA711*10+150)</f>
        <v>554</v>
      </c>
      <c r="AG711" s="5">
        <f t="shared" ref="AG711:AG774" ca="1" si="333">RANDBETWEEN(AA711*10+5,AA711*10+150)</f>
        <v>464</v>
      </c>
      <c r="AH711" s="5">
        <f t="shared" ref="AH711:AH774" ca="1" si="334">RANDBETWEEN(AA711*10+5,AA711*10+150)</f>
        <v>508</v>
      </c>
      <c r="AI711" s="5">
        <f t="shared" ref="AI711:AI774" ca="1" si="335">RANDBETWEEN(AA711*10+5,AA711*10+150)</f>
        <v>478</v>
      </c>
      <c r="AJ711" s="5">
        <f t="shared" ref="AJ711:AJ774" ca="1" si="336">RANDBETWEEN(AA711*10+5,AA711*10+150)</f>
        <v>593</v>
      </c>
      <c r="AK711" s="5">
        <f t="shared" ref="AK711:AK774" ca="1" si="337">RANDBETWEEN(AA711*10+5,AA711*10+150)</f>
        <v>468</v>
      </c>
    </row>
    <row r="712" spans="1:37" x14ac:dyDescent="0.3">
      <c r="A712" s="35">
        <f>IF(Замеры!B709=0, " ", Замеры!B709)</f>
        <v>706</v>
      </c>
      <c r="B712" s="45" t="str">
        <f>Замеры!G709</f>
        <v xml:space="preserve">Группа от QF </v>
      </c>
      <c r="C712" s="45" t="str">
        <f>IF(Замеры!L709=0, " ", Замеры!L709)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Замеры!N709</f>
        <v>0</v>
      </c>
      <c r="S712" s="2">
        <f>Замеры!O709</f>
        <v>0</v>
      </c>
      <c r="T712" s="2" t="s">
        <v>73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46</v>
      </c>
      <c r="Z712" s="2">
        <f t="shared" ca="1" si="327"/>
        <v>42</v>
      </c>
      <c r="AA712" s="2">
        <f t="shared" ca="1" si="327"/>
        <v>22</v>
      </c>
      <c r="AB712" s="5">
        <f t="shared" ca="1" si="328"/>
        <v>304</v>
      </c>
      <c r="AC712" s="5">
        <f t="shared" ca="1" si="329"/>
        <v>241</v>
      </c>
      <c r="AD712" s="5">
        <f t="shared" ca="1" si="330"/>
        <v>348</v>
      </c>
      <c r="AE712" s="5">
        <f t="shared" ca="1" si="331"/>
        <v>314</v>
      </c>
      <c r="AF712" s="5">
        <f t="shared" ca="1" si="332"/>
        <v>326</v>
      </c>
      <c r="AG712" s="5">
        <f t="shared" ca="1" si="333"/>
        <v>308</v>
      </c>
      <c r="AH712" s="5">
        <f t="shared" ca="1" si="334"/>
        <v>292</v>
      </c>
      <c r="AI712" s="5">
        <f t="shared" ca="1" si="335"/>
        <v>278</v>
      </c>
      <c r="AJ712" s="5">
        <f t="shared" ca="1" si="336"/>
        <v>326</v>
      </c>
      <c r="AK712" s="5">
        <f t="shared" ca="1" si="337"/>
        <v>297</v>
      </c>
    </row>
    <row r="713" spans="1:37" x14ac:dyDescent="0.3">
      <c r="A713" s="35">
        <f>IF(Замеры!B710=0, " ", Замеры!B710)</f>
        <v>707</v>
      </c>
      <c r="B713" s="45" t="str">
        <f>Замеры!G710</f>
        <v xml:space="preserve">Группа от QF </v>
      </c>
      <c r="C713" s="45" t="str">
        <f>IF(Замеры!L710=0, " ", Замеры!L710)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Замеры!N710</f>
        <v>0</v>
      </c>
      <c r="S713" s="2">
        <f>Замеры!O710</f>
        <v>0</v>
      </c>
      <c r="T713" s="2" t="s">
        <v>73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35</v>
      </c>
      <c r="Z713" s="2">
        <f t="shared" ca="1" si="327"/>
        <v>23</v>
      </c>
      <c r="AA713" s="2">
        <f t="shared" ca="1" si="327"/>
        <v>48</v>
      </c>
      <c r="AB713" s="5">
        <f t="shared" ca="1" si="328"/>
        <v>612</v>
      </c>
      <c r="AC713" s="5">
        <f t="shared" ca="1" si="329"/>
        <v>593</v>
      </c>
      <c r="AD713" s="5">
        <f t="shared" ca="1" si="330"/>
        <v>530</v>
      </c>
      <c r="AE713" s="5">
        <f t="shared" ca="1" si="331"/>
        <v>566</v>
      </c>
      <c r="AF713" s="5">
        <f t="shared" ca="1" si="332"/>
        <v>569</v>
      </c>
      <c r="AG713" s="5">
        <f t="shared" ca="1" si="333"/>
        <v>604</v>
      </c>
      <c r="AH713" s="5">
        <f t="shared" ca="1" si="334"/>
        <v>564</v>
      </c>
      <c r="AI713" s="5">
        <f t="shared" ca="1" si="335"/>
        <v>565</v>
      </c>
      <c r="AJ713" s="5">
        <f t="shared" ca="1" si="336"/>
        <v>580</v>
      </c>
      <c r="AK713" s="5">
        <f t="shared" ca="1" si="337"/>
        <v>499</v>
      </c>
    </row>
    <row r="714" spans="1:37" x14ac:dyDescent="0.3">
      <c r="A714" s="35">
        <f>IF(Замеры!B711=0, " ", Замеры!B711)</f>
        <v>708</v>
      </c>
      <c r="B714" s="45" t="str">
        <f>Замеры!G711</f>
        <v xml:space="preserve">Группа от QF </v>
      </c>
      <c r="C714" s="45" t="str">
        <f>IF(Замеры!L711=0, " ", Замеры!L711)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Замеры!N711</f>
        <v>0</v>
      </c>
      <c r="S714" s="2">
        <f>Замеры!O711</f>
        <v>0</v>
      </c>
      <c r="T714" s="2" t="s">
        <v>73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27</v>
      </c>
      <c r="Z714" s="2">
        <f t="shared" ca="1" si="327"/>
        <v>30</v>
      </c>
      <c r="AA714" s="2">
        <f t="shared" ca="1" si="327"/>
        <v>45</v>
      </c>
      <c r="AB714" s="5">
        <f t="shared" ca="1" si="328"/>
        <v>594</v>
      </c>
      <c r="AC714" s="5">
        <f t="shared" ca="1" si="329"/>
        <v>582</v>
      </c>
      <c r="AD714" s="5">
        <f t="shared" ca="1" si="330"/>
        <v>469</v>
      </c>
      <c r="AE714" s="5">
        <f t="shared" ca="1" si="331"/>
        <v>558</v>
      </c>
      <c r="AF714" s="5">
        <f t="shared" ca="1" si="332"/>
        <v>478</v>
      </c>
      <c r="AG714" s="5">
        <f t="shared" ca="1" si="333"/>
        <v>518</v>
      </c>
      <c r="AH714" s="5">
        <f t="shared" ca="1" si="334"/>
        <v>459</v>
      </c>
      <c r="AI714" s="5">
        <f t="shared" ca="1" si="335"/>
        <v>487</v>
      </c>
      <c r="AJ714" s="5">
        <f t="shared" ca="1" si="336"/>
        <v>583</v>
      </c>
      <c r="AK714" s="5">
        <f t="shared" ca="1" si="337"/>
        <v>579</v>
      </c>
    </row>
    <row r="715" spans="1:37" x14ac:dyDescent="0.3">
      <c r="A715" s="35">
        <f>IF(Замеры!B712=0, " ", Замеры!B712)</f>
        <v>709</v>
      </c>
      <c r="B715" s="45" t="str">
        <f>Замеры!G712</f>
        <v xml:space="preserve">Группа от QF </v>
      </c>
      <c r="C715" s="45" t="str">
        <f>IF(Замеры!L712=0, " ", Замеры!L712)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Замеры!N712</f>
        <v>0</v>
      </c>
      <c r="S715" s="2">
        <f>Замеры!O712</f>
        <v>0</v>
      </c>
      <c r="T715" s="2" t="s">
        <v>73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37</v>
      </c>
      <c r="Z715" s="2">
        <f t="shared" ca="1" si="327"/>
        <v>44</v>
      </c>
      <c r="AA715" s="2">
        <f t="shared" ca="1" si="327"/>
        <v>40</v>
      </c>
      <c r="AB715" s="5">
        <f t="shared" ca="1" si="328"/>
        <v>539</v>
      </c>
      <c r="AC715" s="5">
        <f t="shared" ca="1" si="329"/>
        <v>429</v>
      </c>
      <c r="AD715" s="5">
        <f t="shared" ca="1" si="330"/>
        <v>484</v>
      </c>
      <c r="AE715" s="5">
        <f t="shared" ca="1" si="331"/>
        <v>493</v>
      </c>
      <c r="AF715" s="5">
        <f t="shared" ca="1" si="332"/>
        <v>407</v>
      </c>
      <c r="AG715" s="5">
        <f t="shared" ca="1" si="333"/>
        <v>534</v>
      </c>
      <c r="AH715" s="5">
        <f t="shared" ca="1" si="334"/>
        <v>477</v>
      </c>
      <c r="AI715" s="5">
        <f t="shared" ca="1" si="335"/>
        <v>501</v>
      </c>
      <c r="AJ715" s="5">
        <f t="shared" ca="1" si="336"/>
        <v>484</v>
      </c>
      <c r="AK715" s="5">
        <f t="shared" ca="1" si="337"/>
        <v>449</v>
      </c>
    </row>
    <row r="716" spans="1:37" x14ac:dyDescent="0.3">
      <c r="A716" s="35">
        <f>IF(Замеры!B713=0, " ", Замеры!B713)</f>
        <v>710</v>
      </c>
      <c r="B716" s="45" t="str">
        <f>Замеры!G713</f>
        <v xml:space="preserve">Группа от QF </v>
      </c>
      <c r="C716" s="45" t="str">
        <f>IF(Замеры!L713=0, " ", Замеры!L713)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Замеры!N713</f>
        <v>0</v>
      </c>
      <c r="S716" s="2">
        <f>Замеры!O713</f>
        <v>0</v>
      </c>
      <c r="T716" s="2" t="s">
        <v>73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49</v>
      </c>
      <c r="Z716" s="2">
        <f t="shared" ca="1" si="327"/>
        <v>43</v>
      </c>
      <c r="AA716" s="2">
        <f t="shared" ca="1" si="327"/>
        <v>28</v>
      </c>
      <c r="AB716" s="5">
        <f t="shared" ca="1" si="328"/>
        <v>357</v>
      </c>
      <c r="AC716" s="5">
        <f t="shared" ca="1" si="329"/>
        <v>429</v>
      </c>
      <c r="AD716" s="5">
        <f t="shared" ca="1" si="330"/>
        <v>323</v>
      </c>
      <c r="AE716" s="5">
        <f t="shared" ca="1" si="331"/>
        <v>313</v>
      </c>
      <c r="AF716" s="5">
        <f t="shared" ca="1" si="332"/>
        <v>426</v>
      </c>
      <c r="AG716" s="5">
        <f t="shared" ca="1" si="333"/>
        <v>340</v>
      </c>
      <c r="AH716" s="5">
        <f t="shared" ca="1" si="334"/>
        <v>301</v>
      </c>
      <c r="AI716" s="5">
        <f t="shared" ca="1" si="335"/>
        <v>347</v>
      </c>
      <c r="AJ716" s="5">
        <f t="shared" ca="1" si="336"/>
        <v>295</v>
      </c>
      <c r="AK716" s="5">
        <f t="shared" ca="1" si="337"/>
        <v>402</v>
      </c>
    </row>
    <row r="717" spans="1:37" x14ac:dyDescent="0.3">
      <c r="A717" s="35">
        <f>IF(Замеры!B714=0, " ", Замеры!B714)</f>
        <v>711</v>
      </c>
      <c r="B717" s="45" t="str">
        <f>Замеры!G714</f>
        <v xml:space="preserve">Группа от QF </v>
      </c>
      <c r="C717" s="45" t="str">
        <f>IF(Замеры!L714=0, " ", Замеры!L714)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Замеры!N714</f>
        <v>0</v>
      </c>
      <c r="S717" s="2">
        <f>Замеры!O714</f>
        <v>0</v>
      </c>
      <c r="T717" s="2" t="s">
        <v>73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33</v>
      </c>
      <c r="Z717" s="2">
        <f t="shared" ca="1" si="327"/>
        <v>37</v>
      </c>
      <c r="AA717" s="2">
        <f t="shared" ca="1" si="327"/>
        <v>36</v>
      </c>
      <c r="AB717" s="5">
        <f t="shared" ca="1" si="328"/>
        <v>425</v>
      </c>
      <c r="AC717" s="5">
        <f t="shared" ca="1" si="329"/>
        <v>424</v>
      </c>
      <c r="AD717" s="5">
        <f t="shared" ca="1" si="330"/>
        <v>498</v>
      </c>
      <c r="AE717" s="5">
        <f t="shared" ca="1" si="331"/>
        <v>416</v>
      </c>
      <c r="AF717" s="5">
        <f t="shared" ca="1" si="332"/>
        <v>500</v>
      </c>
      <c r="AG717" s="5">
        <f t="shared" ca="1" si="333"/>
        <v>429</v>
      </c>
      <c r="AH717" s="5">
        <f t="shared" ca="1" si="334"/>
        <v>445</v>
      </c>
      <c r="AI717" s="5">
        <f t="shared" ca="1" si="335"/>
        <v>416</v>
      </c>
      <c r="AJ717" s="5">
        <f t="shared" ca="1" si="336"/>
        <v>454</v>
      </c>
      <c r="AK717" s="5">
        <f t="shared" ca="1" si="337"/>
        <v>398</v>
      </c>
    </row>
    <row r="718" spans="1:37" x14ac:dyDescent="0.3">
      <c r="A718" s="35">
        <f>IF(Замеры!B715=0, " ", Замеры!B715)</f>
        <v>712</v>
      </c>
      <c r="B718" s="45" t="str">
        <f>Замеры!G715</f>
        <v xml:space="preserve">Группа от QF </v>
      </c>
      <c r="C718" s="45" t="str">
        <f>IF(Замеры!L715=0, " ", Замеры!L715)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Замеры!N715</f>
        <v>0</v>
      </c>
      <c r="S718" s="2">
        <f>Замеры!O715</f>
        <v>0</v>
      </c>
      <c r="T718" s="2" t="s">
        <v>73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20</v>
      </c>
      <c r="Z718" s="2">
        <f t="shared" ca="1" si="327"/>
        <v>29</v>
      </c>
      <c r="AA718" s="2">
        <f t="shared" ca="1" si="327"/>
        <v>44</v>
      </c>
      <c r="AB718" s="5">
        <f t="shared" ca="1" si="328"/>
        <v>513</v>
      </c>
      <c r="AC718" s="5">
        <f t="shared" ca="1" si="329"/>
        <v>527</v>
      </c>
      <c r="AD718" s="5">
        <f t="shared" ca="1" si="330"/>
        <v>477</v>
      </c>
      <c r="AE718" s="5">
        <f t="shared" ca="1" si="331"/>
        <v>510</v>
      </c>
      <c r="AF718" s="5">
        <f t="shared" ca="1" si="332"/>
        <v>494</v>
      </c>
      <c r="AG718" s="5">
        <f t="shared" ca="1" si="333"/>
        <v>476</v>
      </c>
      <c r="AH718" s="5">
        <f t="shared" ca="1" si="334"/>
        <v>486</v>
      </c>
      <c r="AI718" s="5">
        <f t="shared" ca="1" si="335"/>
        <v>588</v>
      </c>
      <c r="AJ718" s="5">
        <f t="shared" ca="1" si="336"/>
        <v>563</v>
      </c>
      <c r="AK718" s="5">
        <f t="shared" ca="1" si="337"/>
        <v>503</v>
      </c>
    </row>
    <row r="719" spans="1:37" x14ac:dyDescent="0.3">
      <c r="A719" s="35">
        <f>IF(Замеры!B716=0, " ", Замеры!B716)</f>
        <v>713</v>
      </c>
      <c r="B719" s="45" t="str">
        <f>Замеры!G716</f>
        <v xml:space="preserve">Группа от QF </v>
      </c>
      <c r="C719" s="45" t="str">
        <f>IF(Замеры!L716=0, " ", Замеры!L716)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Замеры!N716</f>
        <v>0</v>
      </c>
      <c r="S719" s="2">
        <f>Замеры!O716</f>
        <v>0</v>
      </c>
      <c r="T719" s="2" t="s">
        <v>73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36</v>
      </c>
      <c r="Z719" s="2">
        <f t="shared" ca="1" si="327"/>
        <v>32</v>
      </c>
      <c r="AA719" s="2">
        <f t="shared" ca="1" si="327"/>
        <v>22</v>
      </c>
      <c r="AB719" s="5">
        <f t="shared" ca="1" si="328"/>
        <v>353</v>
      </c>
      <c r="AC719" s="5">
        <f t="shared" ca="1" si="329"/>
        <v>307</v>
      </c>
      <c r="AD719" s="5">
        <f t="shared" ca="1" si="330"/>
        <v>263</v>
      </c>
      <c r="AE719" s="5">
        <f t="shared" ca="1" si="331"/>
        <v>231</v>
      </c>
      <c r="AF719" s="5">
        <f t="shared" ca="1" si="332"/>
        <v>318</v>
      </c>
      <c r="AG719" s="5">
        <f t="shared" ca="1" si="333"/>
        <v>256</v>
      </c>
      <c r="AH719" s="5">
        <f t="shared" ca="1" si="334"/>
        <v>239</v>
      </c>
      <c r="AI719" s="5">
        <f t="shared" ca="1" si="335"/>
        <v>338</v>
      </c>
      <c r="AJ719" s="5">
        <f t="shared" ca="1" si="336"/>
        <v>309</v>
      </c>
      <c r="AK719" s="5">
        <f t="shared" ca="1" si="337"/>
        <v>340</v>
      </c>
    </row>
    <row r="720" spans="1:37" x14ac:dyDescent="0.3">
      <c r="A720" s="35">
        <f>IF(Замеры!B717=0, " ", Замеры!B717)</f>
        <v>714</v>
      </c>
      <c r="B720" s="45" t="str">
        <f>Замеры!G717</f>
        <v xml:space="preserve">Группа от QF </v>
      </c>
      <c r="C720" s="45" t="str">
        <f>IF(Замеры!L717=0, " ", Замеры!L717)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Замеры!N717</f>
        <v>0</v>
      </c>
      <c r="S720" s="2">
        <f>Замеры!O717</f>
        <v>0</v>
      </c>
      <c r="T720" s="2" t="s">
        <v>73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27</v>
      </c>
      <c r="Z720" s="2">
        <f t="shared" ca="1" si="327"/>
        <v>24</v>
      </c>
      <c r="AA720" s="2">
        <f t="shared" ca="1" si="327"/>
        <v>33</v>
      </c>
      <c r="AB720" s="5">
        <f t="shared" ca="1" si="328"/>
        <v>389</v>
      </c>
      <c r="AC720" s="5">
        <f t="shared" ca="1" si="329"/>
        <v>361</v>
      </c>
      <c r="AD720" s="5">
        <f t="shared" ca="1" si="330"/>
        <v>416</v>
      </c>
      <c r="AE720" s="5">
        <f t="shared" ca="1" si="331"/>
        <v>461</v>
      </c>
      <c r="AF720" s="5">
        <f t="shared" ca="1" si="332"/>
        <v>368</v>
      </c>
      <c r="AG720" s="5">
        <f t="shared" ca="1" si="333"/>
        <v>408</v>
      </c>
      <c r="AH720" s="5">
        <f t="shared" ca="1" si="334"/>
        <v>410</v>
      </c>
      <c r="AI720" s="5">
        <f t="shared" ca="1" si="335"/>
        <v>436</v>
      </c>
      <c r="AJ720" s="5">
        <f t="shared" ca="1" si="336"/>
        <v>414</v>
      </c>
      <c r="AK720" s="5">
        <f t="shared" ca="1" si="337"/>
        <v>418</v>
      </c>
    </row>
    <row r="721" spans="1:37" x14ac:dyDescent="0.3">
      <c r="A721" s="35">
        <f>IF(Замеры!B718=0, " ", Замеры!B718)</f>
        <v>715</v>
      </c>
      <c r="B721" s="45" t="str">
        <f>Замеры!G718</f>
        <v xml:space="preserve">Группа от QF </v>
      </c>
      <c r="C721" s="45" t="str">
        <f>IF(Замеры!L718=0, " ", Замеры!L718)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Замеры!N718</f>
        <v>0</v>
      </c>
      <c r="S721" s="2">
        <f>Замеры!O718</f>
        <v>0</v>
      </c>
      <c r="T721" s="2" t="s">
        <v>73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22</v>
      </c>
      <c r="Z721" s="2">
        <f t="shared" ca="1" si="327"/>
        <v>29</v>
      </c>
      <c r="AA721" s="2">
        <f t="shared" ca="1" si="327"/>
        <v>30</v>
      </c>
      <c r="AB721" s="5">
        <f t="shared" ca="1" si="328"/>
        <v>418</v>
      </c>
      <c r="AC721" s="5">
        <f t="shared" ca="1" si="329"/>
        <v>426</v>
      </c>
      <c r="AD721" s="5">
        <f t="shared" ca="1" si="330"/>
        <v>344</v>
      </c>
      <c r="AE721" s="5">
        <f t="shared" ca="1" si="331"/>
        <v>312</v>
      </c>
      <c r="AF721" s="5">
        <f t="shared" ca="1" si="332"/>
        <v>420</v>
      </c>
      <c r="AG721" s="5">
        <f t="shared" ca="1" si="333"/>
        <v>359</v>
      </c>
      <c r="AH721" s="5">
        <f t="shared" ca="1" si="334"/>
        <v>449</v>
      </c>
      <c r="AI721" s="5">
        <f t="shared" ca="1" si="335"/>
        <v>306</v>
      </c>
      <c r="AJ721" s="5">
        <f t="shared" ca="1" si="336"/>
        <v>434</v>
      </c>
      <c r="AK721" s="5">
        <f t="shared" ca="1" si="337"/>
        <v>344</v>
      </c>
    </row>
    <row r="722" spans="1:37" x14ac:dyDescent="0.3">
      <c r="A722" s="35">
        <f>IF(Замеры!B719=0, " ", Замеры!B719)</f>
        <v>716</v>
      </c>
      <c r="B722" s="45" t="str">
        <f>Замеры!G719</f>
        <v xml:space="preserve">Группа от QF </v>
      </c>
      <c r="C722" s="45" t="str">
        <f>IF(Замеры!L719=0, " ", Замеры!L719)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Замеры!N719</f>
        <v>0</v>
      </c>
      <c r="S722" s="2">
        <f>Замеры!O719</f>
        <v>0</v>
      </c>
      <c r="T722" s="2" t="s">
        <v>73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24</v>
      </c>
      <c r="Z722" s="2">
        <f t="shared" ca="1" si="327"/>
        <v>25</v>
      </c>
      <c r="AA722" s="2">
        <f t="shared" ca="1" si="327"/>
        <v>28</v>
      </c>
      <c r="AB722" s="5">
        <f t="shared" ca="1" si="328"/>
        <v>287</v>
      </c>
      <c r="AC722" s="5">
        <f t="shared" ca="1" si="329"/>
        <v>381</v>
      </c>
      <c r="AD722" s="5">
        <f t="shared" ca="1" si="330"/>
        <v>422</v>
      </c>
      <c r="AE722" s="5">
        <f t="shared" ca="1" si="331"/>
        <v>326</v>
      </c>
      <c r="AF722" s="5">
        <f t="shared" ca="1" si="332"/>
        <v>317</v>
      </c>
      <c r="AG722" s="5">
        <f t="shared" ca="1" si="333"/>
        <v>377</v>
      </c>
      <c r="AH722" s="5">
        <f t="shared" ca="1" si="334"/>
        <v>345</v>
      </c>
      <c r="AI722" s="5">
        <f t="shared" ca="1" si="335"/>
        <v>422</v>
      </c>
      <c r="AJ722" s="5">
        <f t="shared" ca="1" si="336"/>
        <v>407</v>
      </c>
      <c r="AK722" s="5">
        <f t="shared" ca="1" si="337"/>
        <v>369</v>
      </c>
    </row>
    <row r="723" spans="1:37" x14ac:dyDescent="0.3">
      <c r="A723" s="35">
        <f>IF(Замеры!B720=0, " ", Замеры!B720)</f>
        <v>717</v>
      </c>
      <c r="B723" s="45" t="str">
        <f>Замеры!G720</f>
        <v xml:space="preserve">Группа от QF </v>
      </c>
      <c r="C723" s="45" t="str">
        <f>IF(Замеры!L720=0, " ", Замеры!L720)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Замеры!N720</f>
        <v>0</v>
      </c>
      <c r="S723" s="2">
        <f>Замеры!O720</f>
        <v>0</v>
      </c>
      <c r="T723" s="2" t="s">
        <v>73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41</v>
      </c>
      <c r="Z723" s="2">
        <f t="shared" ca="1" si="327"/>
        <v>26</v>
      </c>
      <c r="AA723" s="2">
        <f t="shared" ca="1" si="327"/>
        <v>23</v>
      </c>
      <c r="AB723" s="5">
        <f t="shared" ca="1" si="328"/>
        <v>375</v>
      </c>
      <c r="AC723" s="5">
        <f t="shared" ca="1" si="329"/>
        <v>338</v>
      </c>
      <c r="AD723" s="5">
        <f t="shared" ca="1" si="330"/>
        <v>276</v>
      </c>
      <c r="AE723" s="5">
        <f t="shared" ca="1" si="331"/>
        <v>289</v>
      </c>
      <c r="AF723" s="5">
        <f t="shared" ca="1" si="332"/>
        <v>274</v>
      </c>
      <c r="AG723" s="5">
        <f t="shared" ca="1" si="333"/>
        <v>285</v>
      </c>
      <c r="AH723" s="5">
        <f t="shared" ca="1" si="334"/>
        <v>258</v>
      </c>
      <c r="AI723" s="5">
        <f t="shared" ca="1" si="335"/>
        <v>337</v>
      </c>
      <c r="AJ723" s="5">
        <f t="shared" ca="1" si="336"/>
        <v>301</v>
      </c>
      <c r="AK723" s="5">
        <f t="shared" ca="1" si="337"/>
        <v>345</v>
      </c>
    </row>
    <row r="724" spans="1:37" x14ac:dyDescent="0.3">
      <c r="A724" s="35">
        <f>IF(Замеры!B721=0, " ", Замеры!B721)</f>
        <v>718</v>
      </c>
      <c r="B724" s="45" t="str">
        <f>Замеры!G721</f>
        <v xml:space="preserve">Группа от QF </v>
      </c>
      <c r="C724" s="45" t="str">
        <f>IF(Замеры!L721=0, " ", Замеры!L721)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Замеры!N721</f>
        <v>0</v>
      </c>
      <c r="S724" s="2">
        <f>Замеры!O721</f>
        <v>0</v>
      </c>
      <c r="T724" s="2" t="s">
        <v>73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42</v>
      </c>
      <c r="Z724" s="2">
        <f t="shared" ca="1" si="327"/>
        <v>29</v>
      </c>
      <c r="AA724" s="2">
        <f t="shared" ca="1" si="327"/>
        <v>43</v>
      </c>
      <c r="AB724" s="5">
        <f t="shared" ca="1" si="328"/>
        <v>522</v>
      </c>
      <c r="AC724" s="5">
        <f t="shared" ca="1" si="329"/>
        <v>549</v>
      </c>
      <c r="AD724" s="5">
        <f t="shared" ca="1" si="330"/>
        <v>476</v>
      </c>
      <c r="AE724" s="5">
        <f t="shared" ca="1" si="331"/>
        <v>537</v>
      </c>
      <c r="AF724" s="5">
        <f t="shared" ca="1" si="332"/>
        <v>555</v>
      </c>
      <c r="AG724" s="5">
        <f t="shared" ca="1" si="333"/>
        <v>545</v>
      </c>
      <c r="AH724" s="5">
        <f t="shared" ca="1" si="334"/>
        <v>477</v>
      </c>
      <c r="AI724" s="5">
        <f t="shared" ca="1" si="335"/>
        <v>502</v>
      </c>
      <c r="AJ724" s="5">
        <f t="shared" ca="1" si="336"/>
        <v>467</v>
      </c>
      <c r="AK724" s="5">
        <f t="shared" ca="1" si="337"/>
        <v>485</v>
      </c>
    </row>
    <row r="725" spans="1:37" x14ac:dyDescent="0.3">
      <c r="A725" s="35">
        <f>IF(Замеры!B722=0, " ", Замеры!B722)</f>
        <v>719</v>
      </c>
      <c r="B725" s="45" t="str">
        <f>Замеры!G722</f>
        <v xml:space="preserve">Группа от QF </v>
      </c>
      <c r="C725" s="45" t="str">
        <f>IF(Замеры!L722=0, " ", Замеры!L722)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Замеры!N722</f>
        <v>0</v>
      </c>
      <c r="S725" s="2">
        <f>Замеры!O722</f>
        <v>0</v>
      </c>
      <c r="T725" s="2" t="s">
        <v>73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50</v>
      </c>
      <c r="Z725" s="2">
        <f t="shared" ca="1" si="327"/>
        <v>43</v>
      </c>
      <c r="AA725" s="2">
        <f t="shared" ca="1" si="327"/>
        <v>36</v>
      </c>
      <c r="AB725" s="5">
        <f t="shared" ca="1" si="328"/>
        <v>475</v>
      </c>
      <c r="AC725" s="5">
        <f t="shared" ca="1" si="329"/>
        <v>460</v>
      </c>
      <c r="AD725" s="5">
        <f t="shared" ca="1" si="330"/>
        <v>368</v>
      </c>
      <c r="AE725" s="5">
        <f t="shared" ca="1" si="331"/>
        <v>475</v>
      </c>
      <c r="AF725" s="5">
        <f t="shared" ca="1" si="332"/>
        <v>507</v>
      </c>
      <c r="AG725" s="5">
        <f t="shared" ca="1" si="333"/>
        <v>489</v>
      </c>
      <c r="AH725" s="5">
        <f t="shared" ca="1" si="334"/>
        <v>378</v>
      </c>
      <c r="AI725" s="5">
        <f t="shared" ca="1" si="335"/>
        <v>496</v>
      </c>
      <c r="AJ725" s="5">
        <f t="shared" ca="1" si="336"/>
        <v>487</v>
      </c>
      <c r="AK725" s="5">
        <f t="shared" ca="1" si="337"/>
        <v>422</v>
      </c>
    </row>
    <row r="726" spans="1:37" x14ac:dyDescent="0.3">
      <c r="A726" s="35">
        <f>IF(Замеры!B723=0, " ", Замеры!B723)</f>
        <v>720</v>
      </c>
      <c r="B726" s="45" t="str">
        <f>Замеры!G723</f>
        <v xml:space="preserve">Группа от QF </v>
      </c>
      <c r="C726" s="45" t="str">
        <f>IF(Замеры!L723=0, " ", Замеры!L723)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Замеры!N723</f>
        <v>0</v>
      </c>
      <c r="S726" s="2">
        <f>Замеры!O723</f>
        <v>0</v>
      </c>
      <c r="T726" s="2" t="s">
        <v>73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47</v>
      </c>
      <c r="Z726" s="2">
        <f t="shared" ca="1" si="327"/>
        <v>29</v>
      </c>
      <c r="AA726" s="2">
        <f t="shared" ca="1" si="327"/>
        <v>46</v>
      </c>
      <c r="AB726" s="5">
        <f t="shared" ca="1" si="328"/>
        <v>551</v>
      </c>
      <c r="AC726" s="5">
        <f t="shared" ca="1" si="329"/>
        <v>585</v>
      </c>
      <c r="AD726" s="5">
        <f t="shared" ca="1" si="330"/>
        <v>571</v>
      </c>
      <c r="AE726" s="5">
        <f t="shared" ca="1" si="331"/>
        <v>576</v>
      </c>
      <c r="AF726" s="5">
        <f t="shared" ca="1" si="332"/>
        <v>486</v>
      </c>
      <c r="AG726" s="5">
        <f t="shared" ca="1" si="333"/>
        <v>524</v>
      </c>
      <c r="AH726" s="5">
        <f t="shared" ca="1" si="334"/>
        <v>564</v>
      </c>
      <c r="AI726" s="5">
        <f t="shared" ca="1" si="335"/>
        <v>528</v>
      </c>
      <c r="AJ726" s="5">
        <f t="shared" ca="1" si="336"/>
        <v>469</v>
      </c>
      <c r="AK726" s="5">
        <f t="shared" ca="1" si="337"/>
        <v>571</v>
      </c>
    </row>
    <row r="727" spans="1:37" x14ac:dyDescent="0.3">
      <c r="A727" s="35">
        <f>IF(Замеры!B724=0, " ", Замеры!B724)</f>
        <v>721</v>
      </c>
      <c r="B727" s="45" t="str">
        <f>Замеры!G724</f>
        <v xml:space="preserve">Группа от QF </v>
      </c>
      <c r="C727" s="45" t="str">
        <f>IF(Замеры!L724=0, " ", Замеры!L724)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Замеры!N724</f>
        <v>0</v>
      </c>
      <c r="S727" s="2">
        <f>Замеры!O724</f>
        <v>0</v>
      </c>
      <c r="T727" s="2" t="s">
        <v>73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20</v>
      </c>
      <c r="Z727" s="2">
        <f t="shared" ca="1" si="327"/>
        <v>48</v>
      </c>
      <c r="AA727" s="2">
        <f t="shared" ca="1" si="327"/>
        <v>33</v>
      </c>
      <c r="AB727" s="5">
        <f t="shared" ca="1" si="328"/>
        <v>339</v>
      </c>
      <c r="AC727" s="5">
        <f t="shared" ca="1" si="329"/>
        <v>425</v>
      </c>
      <c r="AD727" s="5">
        <f t="shared" ca="1" si="330"/>
        <v>466</v>
      </c>
      <c r="AE727" s="5">
        <f t="shared" ca="1" si="331"/>
        <v>464</v>
      </c>
      <c r="AF727" s="5">
        <f t="shared" ca="1" si="332"/>
        <v>448</v>
      </c>
      <c r="AG727" s="5">
        <f t="shared" ca="1" si="333"/>
        <v>428</v>
      </c>
      <c r="AH727" s="5">
        <f t="shared" ca="1" si="334"/>
        <v>471</v>
      </c>
      <c r="AI727" s="5">
        <f t="shared" ca="1" si="335"/>
        <v>355</v>
      </c>
      <c r="AJ727" s="5">
        <f t="shared" ca="1" si="336"/>
        <v>449</v>
      </c>
      <c r="AK727" s="5">
        <f t="shared" ca="1" si="337"/>
        <v>408</v>
      </c>
    </row>
    <row r="728" spans="1:37" x14ac:dyDescent="0.3">
      <c r="A728" s="35">
        <f>IF(Замеры!B725=0, " ", Замеры!B725)</f>
        <v>722</v>
      </c>
      <c r="B728" s="45" t="str">
        <f>Замеры!G725</f>
        <v xml:space="preserve">Группа от QF </v>
      </c>
      <c r="C728" s="45" t="str">
        <f>IF(Замеры!L725=0, " ", Замеры!L725)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Замеры!N725</f>
        <v>0</v>
      </c>
      <c r="S728" s="2">
        <f>Замеры!O725</f>
        <v>0</v>
      </c>
      <c r="T728" s="2" t="s">
        <v>73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25</v>
      </c>
      <c r="Z728" s="2">
        <f t="shared" ca="1" si="327"/>
        <v>35</v>
      </c>
      <c r="AA728" s="2">
        <f t="shared" ca="1" si="327"/>
        <v>49</v>
      </c>
      <c r="AB728" s="5">
        <f t="shared" ca="1" si="328"/>
        <v>554</v>
      </c>
      <c r="AC728" s="5">
        <f t="shared" ca="1" si="329"/>
        <v>569</v>
      </c>
      <c r="AD728" s="5">
        <f t="shared" ca="1" si="330"/>
        <v>515</v>
      </c>
      <c r="AE728" s="5">
        <f t="shared" ca="1" si="331"/>
        <v>509</v>
      </c>
      <c r="AF728" s="5">
        <f t="shared" ca="1" si="332"/>
        <v>632</v>
      </c>
      <c r="AG728" s="5">
        <f t="shared" ca="1" si="333"/>
        <v>514</v>
      </c>
      <c r="AH728" s="5">
        <f t="shared" ca="1" si="334"/>
        <v>637</v>
      </c>
      <c r="AI728" s="5">
        <f t="shared" ca="1" si="335"/>
        <v>619</v>
      </c>
      <c r="AJ728" s="5">
        <f t="shared" ca="1" si="336"/>
        <v>568</v>
      </c>
      <c r="AK728" s="5">
        <f t="shared" ca="1" si="337"/>
        <v>606</v>
      </c>
    </row>
    <row r="729" spans="1:37" x14ac:dyDescent="0.3">
      <c r="A729" s="35">
        <f>IF(Замеры!B726=0, " ", Замеры!B726)</f>
        <v>723</v>
      </c>
      <c r="B729" s="45" t="str">
        <f>Замеры!G726</f>
        <v xml:space="preserve">Группа от QF </v>
      </c>
      <c r="C729" s="45" t="str">
        <f>IF(Замеры!L726=0, " ", Замеры!L726)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Замеры!N726</f>
        <v>0</v>
      </c>
      <c r="S729" s="2">
        <f>Замеры!O726</f>
        <v>0</v>
      </c>
      <c r="T729" s="2" t="s">
        <v>73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25</v>
      </c>
      <c r="Z729" s="2">
        <f t="shared" ca="1" si="327"/>
        <v>24</v>
      </c>
      <c r="AA729" s="2">
        <f t="shared" ca="1" si="327"/>
        <v>46</v>
      </c>
      <c r="AB729" s="5">
        <f t="shared" ca="1" si="328"/>
        <v>478</v>
      </c>
      <c r="AC729" s="5">
        <f t="shared" ca="1" si="329"/>
        <v>566</v>
      </c>
      <c r="AD729" s="5">
        <f t="shared" ca="1" si="330"/>
        <v>482</v>
      </c>
      <c r="AE729" s="5">
        <f t="shared" ca="1" si="331"/>
        <v>559</v>
      </c>
      <c r="AF729" s="5">
        <f t="shared" ca="1" si="332"/>
        <v>603</v>
      </c>
      <c r="AG729" s="5">
        <f t="shared" ca="1" si="333"/>
        <v>591</v>
      </c>
      <c r="AH729" s="5">
        <f t="shared" ca="1" si="334"/>
        <v>518</v>
      </c>
      <c r="AI729" s="5">
        <f t="shared" ca="1" si="335"/>
        <v>526</v>
      </c>
      <c r="AJ729" s="5">
        <f t="shared" ca="1" si="336"/>
        <v>533</v>
      </c>
      <c r="AK729" s="5">
        <f t="shared" ca="1" si="337"/>
        <v>495</v>
      </c>
    </row>
    <row r="730" spans="1:37" x14ac:dyDescent="0.3">
      <c r="A730" s="35">
        <f>IF(Замеры!B727=0, " ", Замеры!B727)</f>
        <v>724</v>
      </c>
      <c r="B730" s="45" t="str">
        <f>Замеры!G727</f>
        <v xml:space="preserve">Группа от QF </v>
      </c>
      <c r="C730" s="45" t="str">
        <f>IF(Замеры!L727=0, " ", Замеры!L727)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Замеры!N727</f>
        <v>0</v>
      </c>
      <c r="S730" s="2">
        <f>Замеры!O727</f>
        <v>0</v>
      </c>
      <c r="T730" s="2" t="s">
        <v>73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20</v>
      </c>
      <c r="Z730" s="2">
        <f t="shared" ca="1" si="327"/>
        <v>29</v>
      </c>
      <c r="AA730" s="2">
        <f t="shared" ca="1" si="327"/>
        <v>33</v>
      </c>
      <c r="AB730" s="5">
        <f t="shared" ca="1" si="328"/>
        <v>394</v>
      </c>
      <c r="AC730" s="5">
        <f t="shared" ca="1" si="329"/>
        <v>420</v>
      </c>
      <c r="AD730" s="5">
        <f t="shared" ca="1" si="330"/>
        <v>468</v>
      </c>
      <c r="AE730" s="5">
        <f t="shared" ca="1" si="331"/>
        <v>454</v>
      </c>
      <c r="AF730" s="5">
        <f t="shared" ca="1" si="332"/>
        <v>347</v>
      </c>
      <c r="AG730" s="5">
        <f t="shared" ca="1" si="333"/>
        <v>434</v>
      </c>
      <c r="AH730" s="5">
        <f t="shared" ca="1" si="334"/>
        <v>454</v>
      </c>
      <c r="AI730" s="5">
        <f t="shared" ca="1" si="335"/>
        <v>340</v>
      </c>
      <c r="AJ730" s="5">
        <f t="shared" ca="1" si="336"/>
        <v>405</v>
      </c>
      <c r="AK730" s="5">
        <f t="shared" ca="1" si="337"/>
        <v>369</v>
      </c>
    </row>
    <row r="731" spans="1:37" x14ac:dyDescent="0.3">
      <c r="A731" s="35">
        <f>IF(Замеры!B728=0, " ", Замеры!B728)</f>
        <v>725</v>
      </c>
      <c r="B731" s="45" t="str">
        <f>Замеры!G728</f>
        <v xml:space="preserve">Группа от QF </v>
      </c>
      <c r="C731" s="45" t="str">
        <f>IF(Замеры!L728=0, " ", Замеры!L728)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Замеры!N728</f>
        <v>0</v>
      </c>
      <c r="S731" s="2">
        <f>Замеры!O728</f>
        <v>0</v>
      </c>
      <c r="T731" s="2" t="s">
        <v>73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40</v>
      </c>
      <c r="Z731" s="2">
        <f t="shared" ca="1" si="327"/>
        <v>29</v>
      </c>
      <c r="AA731" s="2">
        <f t="shared" ca="1" si="327"/>
        <v>33</v>
      </c>
      <c r="AB731" s="5">
        <f t="shared" ca="1" si="328"/>
        <v>466</v>
      </c>
      <c r="AC731" s="5">
        <f t="shared" ca="1" si="329"/>
        <v>413</v>
      </c>
      <c r="AD731" s="5">
        <f t="shared" ca="1" si="330"/>
        <v>372</v>
      </c>
      <c r="AE731" s="5">
        <f t="shared" ca="1" si="331"/>
        <v>467</v>
      </c>
      <c r="AF731" s="5">
        <f t="shared" ca="1" si="332"/>
        <v>371</v>
      </c>
      <c r="AG731" s="5">
        <f t="shared" ca="1" si="333"/>
        <v>411</v>
      </c>
      <c r="AH731" s="5">
        <f t="shared" ca="1" si="334"/>
        <v>385</v>
      </c>
      <c r="AI731" s="5">
        <f t="shared" ca="1" si="335"/>
        <v>370</v>
      </c>
      <c r="AJ731" s="5">
        <f t="shared" ca="1" si="336"/>
        <v>476</v>
      </c>
      <c r="AK731" s="5">
        <f t="shared" ca="1" si="337"/>
        <v>400</v>
      </c>
    </row>
    <row r="732" spans="1:37" x14ac:dyDescent="0.3">
      <c r="A732" s="35">
        <f>IF(Замеры!B729=0, " ", Замеры!B729)</f>
        <v>726</v>
      </c>
      <c r="B732" s="45" t="str">
        <f>Замеры!G729</f>
        <v xml:space="preserve">Группа от QF </v>
      </c>
      <c r="C732" s="45" t="str">
        <f>IF(Замеры!L729=0, " ", Замеры!L729)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Замеры!N729</f>
        <v>0</v>
      </c>
      <c r="S732" s="2">
        <f>Замеры!O729</f>
        <v>0</v>
      </c>
      <c r="T732" s="2" t="s">
        <v>73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37</v>
      </c>
      <c r="Z732" s="2">
        <f t="shared" ca="1" si="327"/>
        <v>23</v>
      </c>
      <c r="AA732" s="2">
        <f t="shared" ca="1" si="327"/>
        <v>49</v>
      </c>
      <c r="AB732" s="5">
        <f t="shared" ca="1" si="328"/>
        <v>616</v>
      </c>
      <c r="AC732" s="5">
        <f t="shared" ca="1" si="329"/>
        <v>621</v>
      </c>
      <c r="AD732" s="5">
        <f t="shared" ca="1" si="330"/>
        <v>613</v>
      </c>
      <c r="AE732" s="5">
        <f t="shared" ca="1" si="331"/>
        <v>634</v>
      </c>
      <c r="AF732" s="5">
        <f t="shared" ca="1" si="332"/>
        <v>495</v>
      </c>
      <c r="AG732" s="5">
        <f t="shared" ca="1" si="333"/>
        <v>564</v>
      </c>
      <c r="AH732" s="5">
        <f t="shared" ca="1" si="334"/>
        <v>592</v>
      </c>
      <c r="AI732" s="5">
        <f t="shared" ca="1" si="335"/>
        <v>611</v>
      </c>
      <c r="AJ732" s="5">
        <f t="shared" ca="1" si="336"/>
        <v>606</v>
      </c>
      <c r="AK732" s="5">
        <f t="shared" ca="1" si="337"/>
        <v>589</v>
      </c>
    </row>
    <row r="733" spans="1:37" x14ac:dyDescent="0.3">
      <c r="A733" s="35">
        <f>IF(Замеры!B730=0, " ", Замеры!B730)</f>
        <v>727</v>
      </c>
      <c r="B733" s="45" t="str">
        <f>Замеры!G730</f>
        <v xml:space="preserve">Группа от QF </v>
      </c>
      <c r="C733" s="45" t="str">
        <f>IF(Замеры!L730=0, " ", Замеры!L730)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Замеры!N730</f>
        <v>0</v>
      </c>
      <c r="S733" s="2">
        <f>Замеры!O730</f>
        <v>0</v>
      </c>
      <c r="T733" s="2" t="s">
        <v>73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28</v>
      </c>
      <c r="Z733" s="2">
        <f t="shared" ca="1" si="327"/>
        <v>43</v>
      </c>
      <c r="AA733" s="2">
        <f t="shared" ca="1" si="327"/>
        <v>30</v>
      </c>
      <c r="AB733" s="5">
        <f t="shared" ca="1" si="328"/>
        <v>343</v>
      </c>
      <c r="AC733" s="5">
        <f t="shared" ca="1" si="329"/>
        <v>413</v>
      </c>
      <c r="AD733" s="5">
        <f t="shared" ca="1" si="330"/>
        <v>382</v>
      </c>
      <c r="AE733" s="5">
        <f t="shared" ca="1" si="331"/>
        <v>339</v>
      </c>
      <c r="AF733" s="5">
        <f t="shared" ca="1" si="332"/>
        <v>310</v>
      </c>
      <c r="AG733" s="5">
        <f t="shared" ca="1" si="333"/>
        <v>340</v>
      </c>
      <c r="AH733" s="5">
        <f t="shared" ca="1" si="334"/>
        <v>379</v>
      </c>
      <c r="AI733" s="5">
        <f t="shared" ca="1" si="335"/>
        <v>391</v>
      </c>
      <c r="AJ733" s="5">
        <f t="shared" ca="1" si="336"/>
        <v>430</v>
      </c>
      <c r="AK733" s="5">
        <f t="shared" ca="1" si="337"/>
        <v>364</v>
      </c>
    </row>
    <row r="734" spans="1:37" x14ac:dyDescent="0.3">
      <c r="A734" s="35">
        <f>IF(Замеры!B731=0, " ", Замеры!B731)</f>
        <v>728</v>
      </c>
      <c r="B734" s="45" t="str">
        <f>Замеры!G731</f>
        <v xml:space="preserve">Группа от QF </v>
      </c>
      <c r="C734" s="45" t="str">
        <f>IF(Замеры!L731=0, " ", Замеры!L731)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Замеры!N731</f>
        <v>0</v>
      </c>
      <c r="S734" s="2">
        <f>Замеры!O731</f>
        <v>0</v>
      </c>
      <c r="T734" s="2" t="s">
        <v>73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33</v>
      </c>
      <c r="Z734" s="2">
        <f t="shared" ca="1" si="327"/>
        <v>32</v>
      </c>
      <c r="AA734" s="2">
        <f t="shared" ca="1" si="327"/>
        <v>32</v>
      </c>
      <c r="AB734" s="5">
        <f t="shared" ca="1" si="328"/>
        <v>363</v>
      </c>
      <c r="AC734" s="5">
        <f t="shared" ca="1" si="329"/>
        <v>392</v>
      </c>
      <c r="AD734" s="5">
        <f t="shared" ca="1" si="330"/>
        <v>450</v>
      </c>
      <c r="AE734" s="5">
        <f t="shared" ca="1" si="331"/>
        <v>446</v>
      </c>
      <c r="AF734" s="5">
        <f t="shared" ca="1" si="332"/>
        <v>432</v>
      </c>
      <c r="AG734" s="5">
        <f t="shared" ca="1" si="333"/>
        <v>330</v>
      </c>
      <c r="AH734" s="5">
        <f t="shared" ca="1" si="334"/>
        <v>330</v>
      </c>
      <c r="AI734" s="5">
        <f t="shared" ca="1" si="335"/>
        <v>365</v>
      </c>
      <c r="AJ734" s="5">
        <f t="shared" ca="1" si="336"/>
        <v>349</v>
      </c>
      <c r="AK734" s="5">
        <f t="shared" ca="1" si="337"/>
        <v>365</v>
      </c>
    </row>
    <row r="735" spans="1:37" x14ac:dyDescent="0.3">
      <c r="A735" s="35">
        <f>IF(Замеры!B732=0, " ", Замеры!B732)</f>
        <v>729</v>
      </c>
      <c r="B735" s="45" t="str">
        <f>Замеры!G732</f>
        <v xml:space="preserve">Группа от QF </v>
      </c>
      <c r="C735" s="45" t="str">
        <f>IF(Замеры!L732=0, " ", Замеры!L732)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Замеры!N732</f>
        <v>0</v>
      </c>
      <c r="S735" s="2">
        <f>Замеры!O732</f>
        <v>0</v>
      </c>
      <c r="T735" s="2" t="s">
        <v>73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20</v>
      </c>
      <c r="Z735" s="2">
        <f t="shared" ca="1" si="327"/>
        <v>46</v>
      </c>
      <c r="AA735" s="2">
        <f t="shared" ca="1" si="327"/>
        <v>35</v>
      </c>
      <c r="AB735" s="5">
        <f t="shared" ca="1" si="328"/>
        <v>428</v>
      </c>
      <c r="AC735" s="5">
        <f t="shared" ca="1" si="329"/>
        <v>378</v>
      </c>
      <c r="AD735" s="5">
        <f t="shared" ca="1" si="330"/>
        <v>395</v>
      </c>
      <c r="AE735" s="5">
        <f t="shared" ca="1" si="331"/>
        <v>398</v>
      </c>
      <c r="AF735" s="5">
        <f t="shared" ca="1" si="332"/>
        <v>387</v>
      </c>
      <c r="AG735" s="5">
        <f t="shared" ca="1" si="333"/>
        <v>422</v>
      </c>
      <c r="AH735" s="5">
        <f t="shared" ca="1" si="334"/>
        <v>461</v>
      </c>
      <c r="AI735" s="5">
        <f t="shared" ca="1" si="335"/>
        <v>491</v>
      </c>
      <c r="AJ735" s="5">
        <f t="shared" ca="1" si="336"/>
        <v>381</v>
      </c>
      <c r="AK735" s="5">
        <f t="shared" ca="1" si="337"/>
        <v>380</v>
      </c>
    </row>
    <row r="736" spans="1:37" x14ac:dyDescent="0.3">
      <c r="A736" s="35">
        <f>IF(Замеры!B733=0, " ", Замеры!B733)</f>
        <v>730</v>
      </c>
      <c r="B736" s="45" t="str">
        <f>Замеры!G733</f>
        <v xml:space="preserve">Группа от QF </v>
      </c>
      <c r="C736" s="45" t="str">
        <f>IF(Замеры!L733=0, " ", Замеры!L733)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Замеры!N733</f>
        <v>0</v>
      </c>
      <c r="S736" s="2">
        <f>Замеры!O733</f>
        <v>0</v>
      </c>
      <c r="T736" s="2" t="s">
        <v>73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34</v>
      </c>
      <c r="Z736" s="2">
        <f t="shared" ca="1" si="327"/>
        <v>48</v>
      </c>
      <c r="AA736" s="2">
        <f t="shared" ca="1" si="327"/>
        <v>38</v>
      </c>
      <c r="AB736" s="5">
        <f t="shared" ca="1" si="328"/>
        <v>458</v>
      </c>
      <c r="AC736" s="5">
        <f t="shared" ca="1" si="329"/>
        <v>501</v>
      </c>
      <c r="AD736" s="5">
        <f t="shared" ca="1" si="330"/>
        <v>410</v>
      </c>
      <c r="AE736" s="5">
        <f t="shared" ca="1" si="331"/>
        <v>450</v>
      </c>
      <c r="AF736" s="5">
        <f t="shared" ca="1" si="332"/>
        <v>474</v>
      </c>
      <c r="AG736" s="5">
        <f t="shared" ca="1" si="333"/>
        <v>419</v>
      </c>
      <c r="AH736" s="5">
        <f t="shared" ca="1" si="334"/>
        <v>460</v>
      </c>
      <c r="AI736" s="5">
        <f t="shared" ca="1" si="335"/>
        <v>516</v>
      </c>
      <c r="AJ736" s="5">
        <f t="shared" ca="1" si="336"/>
        <v>423</v>
      </c>
      <c r="AK736" s="5">
        <f t="shared" ca="1" si="337"/>
        <v>518</v>
      </c>
    </row>
    <row r="737" spans="1:37" x14ac:dyDescent="0.3">
      <c r="A737" s="35">
        <f>IF(Замеры!B734=0, " ", Замеры!B734)</f>
        <v>731</v>
      </c>
      <c r="B737" s="45" t="str">
        <f>Замеры!G734</f>
        <v xml:space="preserve">Группа от QF </v>
      </c>
      <c r="C737" s="45" t="str">
        <f>IF(Замеры!L734=0, " ", Замеры!L734)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Замеры!N734</f>
        <v>0</v>
      </c>
      <c r="S737" s="2">
        <f>Замеры!O734</f>
        <v>0</v>
      </c>
      <c r="T737" s="2" t="s">
        <v>73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41</v>
      </c>
      <c r="Z737" s="2">
        <f t="shared" ca="1" si="327"/>
        <v>39</v>
      </c>
      <c r="AA737" s="2">
        <f t="shared" ca="1" si="327"/>
        <v>48</v>
      </c>
      <c r="AB737" s="5">
        <f t="shared" ca="1" si="328"/>
        <v>541</v>
      </c>
      <c r="AC737" s="5">
        <f t="shared" ca="1" si="329"/>
        <v>564</v>
      </c>
      <c r="AD737" s="5">
        <f t="shared" ca="1" si="330"/>
        <v>625</v>
      </c>
      <c r="AE737" s="5">
        <f t="shared" ca="1" si="331"/>
        <v>540</v>
      </c>
      <c r="AF737" s="5">
        <f t="shared" ca="1" si="332"/>
        <v>541</v>
      </c>
      <c r="AG737" s="5">
        <f t="shared" ca="1" si="333"/>
        <v>546</v>
      </c>
      <c r="AH737" s="5">
        <f t="shared" ca="1" si="334"/>
        <v>567</v>
      </c>
      <c r="AI737" s="5">
        <f t="shared" ca="1" si="335"/>
        <v>539</v>
      </c>
      <c r="AJ737" s="5">
        <f t="shared" ca="1" si="336"/>
        <v>569</v>
      </c>
      <c r="AK737" s="5">
        <f t="shared" ca="1" si="337"/>
        <v>519</v>
      </c>
    </row>
    <row r="738" spans="1:37" x14ac:dyDescent="0.3">
      <c r="A738" s="35">
        <f>IF(Замеры!B735=0, " ", Замеры!B735)</f>
        <v>732</v>
      </c>
      <c r="B738" s="45" t="str">
        <f>Замеры!G735</f>
        <v xml:space="preserve">Группа от QF </v>
      </c>
      <c r="C738" s="45" t="str">
        <f>IF(Замеры!L735=0, " ", Замеры!L735)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Замеры!N735</f>
        <v>0</v>
      </c>
      <c r="S738" s="2">
        <f>Замеры!O735</f>
        <v>0</v>
      </c>
      <c r="T738" s="2" t="s">
        <v>73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42</v>
      </c>
      <c r="Z738" s="2">
        <f t="shared" ca="1" si="327"/>
        <v>22</v>
      </c>
      <c r="AA738" s="2">
        <f t="shared" ca="1" si="327"/>
        <v>47</v>
      </c>
      <c r="AB738" s="5">
        <f t="shared" ca="1" si="328"/>
        <v>574</v>
      </c>
      <c r="AC738" s="5">
        <f t="shared" ca="1" si="329"/>
        <v>486</v>
      </c>
      <c r="AD738" s="5">
        <f t="shared" ca="1" si="330"/>
        <v>599</v>
      </c>
      <c r="AE738" s="5">
        <f t="shared" ca="1" si="331"/>
        <v>542</v>
      </c>
      <c r="AF738" s="5">
        <f t="shared" ca="1" si="332"/>
        <v>487</v>
      </c>
      <c r="AG738" s="5">
        <f t="shared" ca="1" si="333"/>
        <v>498</v>
      </c>
      <c r="AH738" s="5">
        <f t="shared" ca="1" si="334"/>
        <v>545</v>
      </c>
      <c r="AI738" s="5">
        <f t="shared" ca="1" si="335"/>
        <v>481</v>
      </c>
      <c r="AJ738" s="5">
        <f t="shared" ca="1" si="336"/>
        <v>528</v>
      </c>
      <c r="AK738" s="5">
        <f t="shared" ca="1" si="337"/>
        <v>617</v>
      </c>
    </row>
    <row r="739" spans="1:37" x14ac:dyDescent="0.3">
      <c r="A739" s="35">
        <f>IF(Замеры!B736=0, " ", Замеры!B736)</f>
        <v>733</v>
      </c>
      <c r="B739" s="45" t="str">
        <f>Замеры!G736</f>
        <v xml:space="preserve">Группа от QF </v>
      </c>
      <c r="C739" s="45" t="str">
        <f>IF(Замеры!L736=0, " ", Замеры!L736)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Замеры!N736</f>
        <v>0</v>
      </c>
      <c r="S739" s="2">
        <f>Замеры!O736</f>
        <v>0</v>
      </c>
      <c r="T739" s="2" t="s">
        <v>73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46</v>
      </c>
      <c r="Z739" s="2">
        <f t="shared" ca="1" si="327"/>
        <v>40</v>
      </c>
      <c r="AA739" s="2">
        <f t="shared" ca="1" si="327"/>
        <v>34</v>
      </c>
      <c r="AB739" s="5">
        <f t="shared" ca="1" si="328"/>
        <v>356</v>
      </c>
      <c r="AC739" s="5">
        <f t="shared" ca="1" si="329"/>
        <v>490</v>
      </c>
      <c r="AD739" s="5">
        <f t="shared" ca="1" si="330"/>
        <v>473</v>
      </c>
      <c r="AE739" s="5">
        <f t="shared" ca="1" si="331"/>
        <v>444</v>
      </c>
      <c r="AF739" s="5">
        <f t="shared" ca="1" si="332"/>
        <v>443</v>
      </c>
      <c r="AG739" s="5">
        <f t="shared" ca="1" si="333"/>
        <v>355</v>
      </c>
      <c r="AH739" s="5">
        <f t="shared" ca="1" si="334"/>
        <v>466</v>
      </c>
      <c r="AI739" s="5">
        <f t="shared" ca="1" si="335"/>
        <v>427</v>
      </c>
      <c r="AJ739" s="5">
        <f t="shared" ca="1" si="336"/>
        <v>363</v>
      </c>
      <c r="AK739" s="5">
        <f t="shared" ca="1" si="337"/>
        <v>459</v>
      </c>
    </row>
    <row r="740" spans="1:37" x14ac:dyDescent="0.3">
      <c r="A740" s="35">
        <f>IF(Замеры!B737=0, " ", Замеры!B737)</f>
        <v>734</v>
      </c>
      <c r="B740" s="45" t="str">
        <f>Замеры!G737</f>
        <v xml:space="preserve">Группа от QF </v>
      </c>
      <c r="C740" s="45" t="str">
        <f>IF(Замеры!L737=0, " ", Замеры!L737)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Замеры!N737</f>
        <v>0</v>
      </c>
      <c r="S740" s="2">
        <f>Замеры!O737</f>
        <v>0</v>
      </c>
      <c r="T740" s="2" t="s">
        <v>73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20</v>
      </c>
      <c r="Z740" s="2">
        <f t="shared" ca="1" si="327"/>
        <v>33</v>
      </c>
      <c r="AA740" s="2">
        <f t="shared" ca="1" si="327"/>
        <v>37</v>
      </c>
      <c r="AB740" s="5">
        <f t="shared" ca="1" si="328"/>
        <v>400</v>
      </c>
      <c r="AC740" s="5">
        <f t="shared" ca="1" si="329"/>
        <v>509</v>
      </c>
      <c r="AD740" s="5">
        <f t="shared" ca="1" si="330"/>
        <v>404</v>
      </c>
      <c r="AE740" s="5">
        <f t="shared" ca="1" si="331"/>
        <v>502</v>
      </c>
      <c r="AF740" s="5">
        <f t="shared" ca="1" si="332"/>
        <v>414</v>
      </c>
      <c r="AG740" s="5">
        <f t="shared" ca="1" si="333"/>
        <v>447</v>
      </c>
      <c r="AH740" s="5">
        <f t="shared" ca="1" si="334"/>
        <v>414</v>
      </c>
      <c r="AI740" s="5">
        <f t="shared" ca="1" si="335"/>
        <v>492</v>
      </c>
      <c r="AJ740" s="5">
        <f t="shared" ca="1" si="336"/>
        <v>376</v>
      </c>
      <c r="AK740" s="5">
        <f t="shared" ca="1" si="337"/>
        <v>479</v>
      </c>
    </row>
    <row r="741" spans="1:37" x14ac:dyDescent="0.3">
      <c r="A741" s="35">
        <f>IF(Замеры!B738=0, " ", Замеры!B738)</f>
        <v>735</v>
      </c>
      <c r="B741" s="45" t="str">
        <f>Замеры!G738</f>
        <v xml:space="preserve">Группа от QF </v>
      </c>
      <c r="C741" s="45" t="str">
        <f>IF(Замеры!L738=0, " ", Замеры!L738)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Замеры!N738</f>
        <v>0</v>
      </c>
      <c r="S741" s="2">
        <f>Замеры!O738</f>
        <v>0</v>
      </c>
      <c r="T741" s="2" t="s">
        <v>73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41</v>
      </c>
      <c r="Z741" s="2">
        <f t="shared" ca="1" si="327"/>
        <v>29</v>
      </c>
      <c r="AA741" s="2">
        <f t="shared" ca="1" si="327"/>
        <v>27</v>
      </c>
      <c r="AB741" s="5">
        <f t="shared" ca="1" si="328"/>
        <v>416</v>
      </c>
      <c r="AC741" s="5">
        <f t="shared" ca="1" si="329"/>
        <v>325</v>
      </c>
      <c r="AD741" s="5">
        <f t="shared" ca="1" si="330"/>
        <v>335</v>
      </c>
      <c r="AE741" s="5">
        <f t="shared" ca="1" si="331"/>
        <v>390</v>
      </c>
      <c r="AF741" s="5">
        <f t="shared" ca="1" si="332"/>
        <v>296</v>
      </c>
      <c r="AG741" s="5">
        <f t="shared" ca="1" si="333"/>
        <v>302</v>
      </c>
      <c r="AH741" s="5">
        <f t="shared" ca="1" si="334"/>
        <v>298</v>
      </c>
      <c r="AI741" s="5">
        <f t="shared" ca="1" si="335"/>
        <v>304</v>
      </c>
      <c r="AJ741" s="5">
        <f t="shared" ca="1" si="336"/>
        <v>286</v>
      </c>
      <c r="AK741" s="5">
        <f t="shared" ca="1" si="337"/>
        <v>375</v>
      </c>
    </row>
    <row r="742" spans="1:37" x14ac:dyDescent="0.3">
      <c r="A742" s="35">
        <f>IF(Замеры!B739=0, " ", Замеры!B739)</f>
        <v>736</v>
      </c>
      <c r="B742" s="45" t="str">
        <f>Замеры!G739</f>
        <v xml:space="preserve">Группа от QF </v>
      </c>
      <c r="C742" s="45" t="str">
        <f>IF(Замеры!L739=0, " ", Замеры!L739)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Замеры!N739</f>
        <v>0</v>
      </c>
      <c r="S742" s="2">
        <f>Замеры!O739</f>
        <v>0</v>
      </c>
      <c r="T742" s="2" t="s">
        <v>73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31</v>
      </c>
      <c r="Z742" s="2">
        <f t="shared" ca="1" si="327"/>
        <v>33</v>
      </c>
      <c r="AA742" s="2">
        <f t="shared" ca="1" si="327"/>
        <v>42</v>
      </c>
      <c r="AB742" s="5">
        <f t="shared" ca="1" si="328"/>
        <v>519</v>
      </c>
      <c r="AC742" s="5">
        <f t="shared" ca="1" si="329"/>
        <v>513</v>
      </c>
      <c r="AD742" s="5">
        <f t="shared" ca="1" si="330"/>
        <v>485</v>
      </c>
      <c r="AE742" s="5">
        <f t="shared" ca="1" si="331"/>
        <v>559</v>
      </c>
      <c r="AF742" s="5">
        <f t="shared" ca="1" si="332"/>
        <v>507</v>
      </c>
      <c r="AG742" s="5">
        <f t="shared" ca="1" si="333"/>
        <v>563</v>
      </c>
      <c r="AH742" s="5">
        <f t="shared" ca="1" si="334"/>
        <v>444</v>
      </c>
      <c r="AI742" s="5">
        <f t="shared" ca="1" si="335"/>
        <v>440</v>
      </c>
      <c r="AJ742" s="5">
        <f t="shared" ca="1" si="336"/>
        <v>496</v>
      </c>
      <c r="AK742" s="5">
        <f t="shared" ca="1" si="337"/>
        <v>434</v>
      </c>
    </row>
    <row r="743" spans="1:37" x14ac:dyDescent="0.3">
      <c r="A743" s="35">
        <f>IF(Замеры!B740=0, " ", Замеры!B740)</f>
        <v>737</v>
      </c>
      <c r="B743" s="45" t="str">
        <f>Замеры!G740</f>
        <v xml:space="preserve">Группа от QF </v>
      </c>
      <c r="C743" s="45" t="str">
        <f>IF(Замеры!L740=0, " ", Замеры!L740)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Замеры!N740</f>
        <v>0</v>
      </c>
      <c r="S743" s="2">
        <f>Замеры!O740</f>
        <v>0</v>
      </c>
      <c r="T743" s="2" t="s">
        <v>73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33</v>
      </c>
      <c r="Z743" s="2">
        <f t="shared" ca="1" si="327"/>
        <v>47</v>
      </c>
      <c r="AA743" s="2">
        <f t="shared" ca="1" si="327"/>
        <v>28</v>
      </c>
      <c r="AB743" s="5">
        <f t="shared" ca="1" si="328"/>
        <v>295</v>
      </c>
      <c r="AC743" s="5">
        <f t="shared" ca="1" si="329"/>
        <v>335</v>
      </c>
      <c r="AD743" s="5">
        <f t="shared" ca="1" si="330"/>
        <v>419</v>
      </c>
      <c r="AE743" s="5">
        <f t="shared" ca="1" si="331"/>
        <v>314</v>
      </c>
      <c r="AF743" s="5">
        <f t="shared" ca="1" si="332"/>
        <v>300</v>
      </c>
      <c r="AG743" s="5">
        <f t="shared" ca="1" si="333"/>
        <v>404</v>
      </c>
      <c r="AH743" s="5">
        <f t="shared" ca="1" si="334"/>
        <v>395</v>
      </c>
      <c r="AI743" s="5">
        <f t="shared" ca="1" si="335"/>
        <v>349</v>
      </c>
      <c r="AJ743" s="5">
        <f t="shared" ca="1" si="336"/>
        <v>309</v>
      </c>
      <c r="AK743" s="5">
        <f t="shared" ca="1" si="337"/>
        <v>315</v>
      </c>
    </row>
    <row r="744" spans="1:37" x14ac:dyDescent="0.3">
      <c r="A744" s="35">
        <f>IF(Замеры!B741=0, " ", Замеры!B741)</f>
        <v>738</v>
      </c>
      <c r="B744" s="45" t="str">
        <f>Замеры!G741</f>
        <v xml:space="preserve">Группа от QF </v>
      </c>
      <c r="C744" s="45" t="str">
        <f>IF(Замеры!L741=0, " ", Замеры!L741)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Замеры!N741</f>
        <v>0</v>
      </c>
      <c r="S744" s="2">
        <f>Замеры!O741</f>
        <v>0</v>
      </c>
      <c r="T744" s="2" t="s">
        <v>73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27</v>
      </c>
      <c r="Z744" s="2">
        <f t="shared" ca="1" si="327"/>
        <v>38</v>
      </c>
      <c r="AA744" s="2">
        <f t="shared" ca="1" si="327"/>
        <v>43</v>
      </c>
      <c r="AB744" s="5">
        <f t="shared" ca="1" si="328"/>
        <v>539</v>
      </c>
      <c r="AC744" s="5">
        <f t="shared" ca="1" si="329"/>
        <v>534</v>
      </c>
      <c r="AD744" s="5">
        <f t="shared" ca="1" si="330"/>
        <v>438</v>
      </c>
      <c r="AE744" s="5">
        <f t="shared" ca="1" si="331"/>
        <v>440</v>
      </c>
      <c r="AF744" s="5">
        <f t="shared" ca="1" si="332"/>
        <v>523</v>
      </c>
      <c r="AG744" s="5">
        <f t="shared" ca="1" si="333"/>
        <v>487</v>
      </c>
      <c r="AH744" s="5">
        <f t="shared" ca="1" si="334"/>
        <v>534</v>
      </c>
      <c r="AI744" s="5">
        <f t="shared" ca="1" si="335"/>
        <v>526</v>
      </c>
      <c r="AJ744" s="5">
        <f t="shared" ca="1" si="336"/>
        <v>556</v>
      </c>
      <c r="AK744" s="5">
        <f t="shared" ca="1" si="337"/>
        <v>438</v>
      </c>
    </row>
    <row r="745" spans="1:37" x14ac:dyDescent="0.3">
      <c r="A745" s="35">
        <f>IF(Замеры!B742=0, " ", Замеры!B742)</f>
        <v>739</v>
      </c>
      <c r="B745" s="45" t="str">
        <f>Замеры!G742</f>
        <v xml:space="preserve">Группа от QF </v>
      </c>
      <c r="C745" s="45" t="str">
        <f>IF(Замеры!L742=0, " ", Замеры!L742)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Замеры!N742</f>
        <v>0</v>
      </c>
      <c r="S745" s="2">
        <f>Замеры!O742</f>
        <v>0</v>
      </c>
      <c r="T745" s="2" t="s">
        <v>73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40</v>
      </c>
      <c r="Z745" s="2">
        <f t="shared" ca="1" si="327"/>
        <v>37</v>
      </c>
      <c r="AA745" s="2">
        <f t="shared" ca="1" si="327"/>
        <v>31</v>
      </c>
      <c r="AB745" s="5">
        <f t="shared" ca="1" si="328"/>
        <v>448</v>
      </c>
      <c r="AC745" s="5">
        <f t="shared" ca="1" si="329"/>
        <v>455</v>
      </c>
      <c r="AD745" s="5">
        <f t="shared" ca="1" si="330"/>
        <v>339</v>
      </c>
      <c r="AE745" s="5">
        <f t="shared" ca="1" si="331"/>
        <v>329</v>
      </c>
      <c r="AF745" s="5">
        <f t="shared" ca="1" si="332"/>
        <v>438</v>
      </c>
      <c r="AG745" s="5">
        <f t="shared" ca="1" si="333"/>
        <v>318</v>
      </c>
      <c r="AH745" s="5">
        <f t="shared" ca="1" si="334"/>
        <v>409</v>
      </c>
      <c r="AI745" s="5">
        <f t="shared" ca="1" si="335"/>
        <v>436</v>
      </c>
      <c r="AJ745" s="5">
        <f t="shared" ca="1" si="336"/>
        <v>402</v>
      </c>
      <c r="AK745" s="5">
        <f t="shared" ca="1" si="337"/>
        <v>350</v>
      </c>
    </row>
    <row r="746" spans="1:37" x14ac:dyDescent="0.3">
      <c r="A746" s="35">
        <f>IF(Замеры!B743=0, " ", Замеры!B743)</f>
        <v>740</v>
      </c>
      <c r="B746" s="45" t="str">
        <f>Замеры!G743</f>
        <v xml:space="preserve">Группа от QF </v>
      </c>
      <c r="C746" s="45" t="str">
        <f>IF(Замеры!L743=0, " ", Замеры!L743)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Замеры!N743</f>
        <v>0</v>
      </c>
      <c r="S746" s="2">
        <f>Замеры!O743</f>
        <v>0</v>
      </c>
      <c r="T746" s="2" t="s">
        <v>73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43</v>
      </c>
      <c r="Z746" s="2">
        <f t="shared" ca="1" si="327"/>
        <v>23</v>
      </c>
      <c r="AA746" s="2">
        <f t="shared" ca="1" si="327"/>
        <v>43</v>
      </c>
      <c r="AB746" s="5">
        <f t="shared" ca="1" si="328"/>
        <v>548</v>
      </c>
      <c r="AC746" s="5">
        <f t="shared" ca="1" si="329"/>
        <v>471</v>
      </c>
      <c r="AD746" s="5">
        <f t="shared" ca="1" si="330"/>
        <v>453</v>
      </c>
      <c r="AE746" s="5">
        <f t="shared" ca="1" si="331"/>
        <v>456</v>
      </c>
      <c r="AF746" s="5">
        <f t="shared" ca="1" si="332"/>
        <v>525</v>
      </c>
      <c r="AG746" s="5">
        <f t="shared" ca="1" si="333"/>
        <v>571</v>
      </c>
      <c r="AH746" s="5">
        <f t="shared" ca="1" si="334"/>
        <v>578</v>
      </c>
      <c r="AI746" s="5">
        <f t="shared" ca="1" si="335"/>
        <v>469</v>
      </c>
      <c r="AJ746" s="5">
        <f t="shared" ca="1" si="336"/>
        <v>573</v>
      </c>
      <c r="AK746" s="5">
        <f t="shared" ca="1" si="337"/>
        <v>517</v>
      </c>
    </row>
    <row r="747" spans="1:37" x14ac:dyDescent="0.3">
      <c r="A747" s="35">
        <f>IF(Замеры!B744=0, " ", Замеры!B744)</f>
        <v>741</v>
      </c>
      <c r="B747" s="45" t="str">
        <f>Замеры!G744</f>
        <v xml:space="preserve">Группа от QF </v>
      </c>
      <c r="C747" s="45" t="str">
        <f>IF(Замеры!L744=0, " ", Замеры!L744)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Замеры!N744</f>
        <v>0</v>
      </c>
      <c r="S747" s="2">
        <f>Замеры!O744</f>
        <v>0</v>
      </c>
      <c r="T747" s="2" t="s">
        <v>73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45</v>
      </c>
      <c r="Z747" s="2">
        <f t="shared" ca="1" si="327"/>
        <v>21</v>
      </c>
      <c r="AA747" s="2">
        <f t="shared" ca="1" si="327"/>
        <v>38</v>
      </c>
      <c r="AB747" s="5">
        <f t="shared" ca="1" si="328"/>
        <v>399</v>
      </c>
      <c r="AC747" s="5">
        <f t="shared" ca="1" si="329"/>
        <v>494</v>
      </c>
      <c r="AD747" s="5">
        <f t="shared" ca="1" si="330"/>
        <v>437</v>
      </c>
      <c r="AE747" s="5">
        <f t="shared" ca="1" si="331"/>
        <v>423</v>
      </c>
      <c r="AF747" s="5">
        <f t="shared" ca="1" si="332"/>
        <v>415</v>
      </c>
      <c r="AG747" s="5">
        <f t="shared" ca="1" si="333"/>
        <v>494</v>
      </c>
      <c r="AH747" s="5">
        <f t="shared" ca="1" si="334"/>
        <v>392</v>
      </c>
      <c r="AI747" s="5">
        <f t="shared" ca="1" si="335"/>
        <v>411</v>
      </c>
      <c r="AJ747" s="5">
        <f t="shared" ca="1" si="336"/>
        <v>410</v>
      </c>
      <c r="AK747" s="5">
        <f t="shared" ca="1" si="337"/>
        <v>509</v>
      </c>
    </row>
    <row r="748" spans="1:37" x14ac:dyDescent="0.3">
      <c r="A748" s="35">
        <f>IF(Замеры!B745=0, " ", Замеры!B745)</f>
        <v>742</v>
      </c>
      <c r="B748" s="45" t="str">
        <f>Замеры!G745</f>
        <v xml:space="preserve">Группа от QF </v>
      </c>
      <c r="C748" s="45" t="str">
        <f>IF(Замеры!L745=0, " ", Замеры!L745)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Замеры!N745</f>
        <v>0</v>
      </c>
      <c r="S748" s="2">
        <f>Замеры!O745</f>
        <v>0</v>
      </c>
      <c r="T748" s="2" t="s">
        <v>73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48</v>
      </c>
      <c r="Z748" s="2">
        <f t="shared" ca="1" si="327"/>
        <v>42</v>
      </c>
      <c r="AA748" s="2">
        <f t="shared" ca="1" si="327"/>
        <v>30</v>
      </c>
      <c r="AB748" s="5">
        <f t="shared" ca="1" si="328"/>
        <v>449</v>
      </c>
      <c r="AC748" s="5">
        <f t="shared" ca="1" si="329"/>
        <v>364</v>
      </c>
      <c r="AD748" s="5">
        <f t="shared" ca="1" si="330"/>
        <v>363</v>
      </c>
      <c r="AE748" s="5">
        <f t="shared" ca="1" si="331"/>
        <v>323</v>
      </c>
      <c r="AF748" s="5">
        <f t="shared" ca="1" si="332"/>
        <v>345</v>
      </c>
      <c r="AG748" s="5">
        <f t="shared" ca="1" si="333"/>
        <v>369</v>
      </c>
      <c r="AH748" s="5">
        <f t="shared" ca="1" si="334"/>
        <v>311</v>
      </c>
      <c r="AI748" s="5">
        <f t="shared" ca="1" si="335"/>
        <v>433</v>
      </c>
      <c r="AJ748" s="5">
        <f t="shared" ca="1" si="336"/>
        <v>396</v>
      </c>
      <c r="AK748" s="5">
        <f t="shared" ca="1" si="337"/>
        <v>422</v>
      </c>
    </row>
    <row r="749" spans="1:37" x14ac:dyDescent="0.3">
      <c r="A749" s="35">
        <f>IF(Замеры!B746=0, " ", Замеры!B746)</f>
        <v>743</v>
      </c>
      <c r="B749" s="45" t="str">
        <f>Замеры!G746</f>
        <v xml:space="preserve">Группа от QF </v>
      </c>
      <c r="C749" s="45" t="str">
        <f>IF(Замеры!L746=0, " ", Замеры!L746)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Замеры!N746</f>
        <v>0</v>
      </c>
      <c r="S749" s="2">
        <f>Замеры!O746</f>
        <v>0</v>
      </c>
      <c r="T749" s="2" t="s">
        <v>73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33</v>
      </c>
      <c r="Z749" s="2">
        <f t="shared" ca="1" si="327"/>
        <v>32</v>
      </c>
      <c r="AA749" s="2">
        <f t="shared" ca="1" si="327"/>
        <v>33</v>
      </c>
      <c r="AB749" s="5">
        <f t="shared" ca="1" si="328"/>
        <v>403</v>
      </c>
      <c r="AC749" s="5">
        <f t="shared" ca="1" si="329"/>
        <v>477</v>
      </c>
      <c r="AD749" s="5">
        <f t="shared" ca="1" si="330"/>
        <v>454</v>
      </c>
      <c r="AE749" s="5">
        <f t="shared" ca="1" si="331"/>
        <v>412</v>
      </c>
      <c r="AF749" s="5">
        <f t="shared" ca="1" si="332"/>
        <v>471</v>
      </c>
      <c r="AG749" s="5">
        <f t="shared" ca="1" si="333"/>
        <v>398</v>
      </c>
      <c r="AH749" s="5">
        <f t="shared" ca="1" si="334"/>
        <v>463</v>
      </c>
      <c r="AI749" s="5">
        <f t="shared" ca="1" si="335"/>
        <v>412</v>
      </c>
      <c r="AJ749" s="5">
        <f t="shared" ca="1" si="336"/>
        <v>440</v>
      </c>
      <c r="AK749" s="5">
        <f t="shared" ca="1" si="337"/>
        <v>414</v>
      </c>
    </row>
    <row r="750" spans="1:37" x14ac:dyDescent="0.3">
      <c r="A750" s="35">
        <f>IF(Замеры!B747=0, " ", Замеры!B747)</f>
        <v>744</v>
      </c>
      <c r="B750" s="45" t="str">
        <f>Замеры!G747</f>
        <v xml:space="preserve">Группа от QF </v>
      </c>
      <c r="C750" s="45" t="str">
        <f>IF(Замеры!L747=0, " ", Замеры!L747)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Замеры!N747</f>
        <v>0</v>
      </c>
      <c r="S750" s="2">
        <f>Замеры!O747</f>
        <v>0</v>
      </c>
      <c r="T750" s="2" t="s">
        <v>73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42</v>
      </c>
      <c r="Z750" s="2">
        <f t="shared" ca="1" si="327"/>
        <v>38</v>
      </c>
      <c r="AA750" s="2">
        <f t="shared" ca="1" si="327"/>
        <v>36</v>
      </c>
      <c r="AB750" s="5">
        <f t="shared" ca="1" si="328"/>
        <v>413</v>
      </c>
      <c r="AC750" s="5">
        <f t="shared" ca="1" si="329"/>
        <v>497</v>
      </c>
      <c r="AD750" s="5">
        <f t="shared" ca="1" si="330"/>
        <v>431</v>
      </c>
      <c r="AE750" s="5">
        <f t="shared" ca="1" si="331"/>
        <v>373</v>
      </c>
      <c r="AF750" s="5">
        <f t="shared" ca="1" si="332"/>
        <v>376</v>
      </c>
      <c r="AG750" s="5">
        <f t="shared" ca="1" si="333"/>
        <v>466</v>
      </c>
      <c r="AH750" s="5">
        <f t="shared" ca="1" si="334"/>
        <v>498</v>
      </c>
      <c r="AI750" s="5">
        <f t="shared" ca="1" si="335"/>
        <v>384</v>
      </c>
      <c r="AJ750" s="5">
        <f t="shared" ca="1" si="336"/>
        <v>394</v>
      </c>
      <c r="AK750" s="5">
        <f t="shared" ca="1" si="337"/>
        <v>493</v>
      </c>
    </row>
    <row r="751" spans="1:37" x14ac:dyDescent="0.3">
      <c r="A751" s="35">
        <f>IF(Замеры!B748=0, " ", Замеры!B748)</f>
        <v>745</v>
      </c>
      <c r="B751" s="45" t="str">
        <f>Замеры!G748</f>
        <v xml:space="preserve">Группа от QF </v>
      </c>
      <c r="C751" s="45" t="str">
        <f>IF(Замеры!L748=0, " ", Замеры!L748)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Замеры!N748</f>
        <v>0</v>
      </c>
      <c r="S751" s="2">
        <f>Замеры!O748</f>
        <v>0</v>
      </c>
      <c r="T751" s="2" t="s">
        <v>73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46</v>
      </c>
      <c r="Z751" s="2">
        <f t="shared" ca="1" si="327"/>
        <v>43</v>
      </c>
      <c r="AA751" s="2">
        <f t="shared" ca="1" si="327"/>
        <v>26</v>
      </c>
      <c r="AB751" s="5">
        <f t="shared" ca="1" si="328"/>
        <v>294</v>
      </c>
      <c r="AC751" s="5">
        <f t="shared" ca="1" si="329"/>
        <v>299</v>
      </c>
      <c r="AD751" s="5">
        <f t="shared" ca="1" si="330"/>
        <v>290</v>
      </c>
      <c r="AE751" s="5">
        <f t="shared" ca="1" si="331"/>
        <v>406</v>
      </c>
      <c r="AF751" s="5">
        <f t="shared" ca="1" si="332"/>
        <v>407</v>
      </c>
      <c r="AG751" s="5">
        <f t="shared" ca="1" si="333"/>
        <v>409</v>
      </c>
      <c r="AH751" s="5">
        <f t="shared" ca="1" si="334"/>
        <v>386</v>
      </c>
      <c r="AI751" s="5">
        <f t="shared" ca="1" si="335"/>
        <v>391</v>
      </c>
      <c r="AJ751" s="5">
        <f t="shared" ca="1" si="336"/>
        <v>319</v>
      </c>
      <c r="AK751" s="5">
        <f t="shared" ca="1" si="337"/>
        <v>311</v>
      </c>
    </row>
    <row r="752" spans="1:37" x14ac:dyDescent="0.3">
      <c r="A752" s="35">
        <f>IF(Замеры!B749=0, " ", Замеры!B749)</f>
        <v>746</v>
      </c>
      <c r="B752" s="45" t="str">
        <f>Замеры!G749</f>
        <v xml:space="preserve">Группа от QF </v>
      </c>
      <c r="C752" s="45" t="str">
        <f>IF(Замеры!L749=0, " ", Замеры!L749)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Замеры!N749</f>
        <v>0</v>
      </c>
      <c r="S752" s="2">
        <f>Замеры!O749</f>
        <v>0</v>
      </c>
      <c r="T752" s="2" t="s">
        <v>73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33</v>
      </c>
      <c r="Z752" s="2">
        <f t="shared" ca="1" si="327"/>
        <v>24</v>
      </c>
      <c r="AA752" s="2">
        <f t="shared" ca="1" si="327"/>
        <v>25</v>
      </c>
      <c r="AB752" s="5">
        <f t="shared" ca="1" si="328"/>
        <v>276</v>
      </c>
      <c r="AC752" s="5">
        <f t="shared" ca="1" si="329"/>
        <v>375</v>
      </c>
      <c r="AD752" s="5">
        <f t="shared" ca="1" si="330"/>
        <v>309</v>
      </c>
      <c r="AE752" s="5">
        <f t="shared" ca="1" si="331"/>
        <v>257</v>
      </c>
      <c r="AF752" s="5">
        <f t="shared" ca="1" si="332"/>
        <v>298</v>
      </c>
      <c r="AG752" s="5">
        <f t="shared" ca="1" si="333"/>
        <v>284</v>
      </c>
      <c r="AH752" s="5">
        <f t="shared" ca="1" si="334"/>
        <v>271</v>
      </c>
      <c r="AI752" s="5">
        <f t="shared" ca="1" si="335"/>
        <v>383</v>
      </c>
      <c r="AJ752" s="5">
        <f t="shared" ca="1" si="336"/>
        <v>274</v>
      </c>
      <c r="AK752" s="5">
        <f t="shared" ca="1" si="337"/>
        <v>381</v>
      </c>
    </row>
    <row r="753" spans="1:37" x14ac:dyDescent="0.3">
      <c r="A753" s="35">
        <f>IF(Замеры!B750=0, " ", Замеры!B750)</f>
        <v>747</v>
      </c>
      <c r="B753" s="45" t="str">
        <f>Замеры!G750</f>
        <v xml:space="preserve">Группа от QF </v>
      </c>
      <c r="C753" s="45" t="str">
        <f>IF(Замеры!L750=0, " ", Замеры!L750)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Замеры!N750</f>
        <v>0</v>
      </c>
      <c r="S753" s="2">
        <f>Замеры!O750</f>
        <v>0</v>
      </c>
      <c r="T753" s="2" t="s">
        <v>73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47</v>
      </c>
      <c r="Z753" s="2">
        <f t="shared" ca="1" si="327"/>
        <v>22</v>
      </c>
      <c r="AA753" s="2">
        <f t="shared" ca="1" si="327"/>
        <v>27</v>
      </c>
      <c r="AB753" s="5">
        <f t="shared" ca="1" si="328"/>
        <v>400</v>
      </c>
      <c r="AC753" s="5">
        <f t="shared" ca="1" si="329"/>
        <v>299</v>
      </c>
      <c r="AD753" s="5">
        <f t="shared" ca="1" si="330"/>
        <v>416</v>
      </c>
      <c r="AE753" s="5">
        <f t="shared" ca="1" si="331"/>
        <v>340</v>
      </c>
      <c r="AF753" s="5">
        <f t="shared" ca="1" si="332"/>
        <v>406</v>
      </c>
      <c r="AG753" s="5">
        <f t="shared" ca="1" si="333"/>
        <v>403</v>
      </c>
      <c r="AH753" s="5">
        <f t="shared" ca="1" si="334"/>
        <v>293</v>
      </c>
      <c r="AI753" s="5">
        <f t="shared" ca="1" si="335"/>
        <v>375</v>
      </c>
      <c r="AJ753" s="5">
        <f t="shared" ca="1" si="336"/>
        <v>295</v>
      </c>
      <c r="AK753" s="5">
        <f t="shared" ca="1" si="337"/>
        <v>409</v>
      </c>
    </row>
    <row r="754" spans="1:37" x14ac:dyDescent="0.3">
      <c r="A754" s="35">
        <f>IF(Замеры!B751=0, " ", Замеры!B751)</f>
        <v>748</v>
      </c>
      <c r="B754" s="45" t="str">
        <f>Замеры!G751</f>
        <v xml:space="preserve">Группа от QF </v>
      </c>
      <c r="C754" s="45" t="str">
        <f>IF(Замеры!L751=0, " ", Замеры!L751)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Замеры!N751</f>
        <v>0</v>
      </c>
      <c r="S754" s="2">
        <f>Замеры!O751</f>
        <v>0</v>
      </c>
      <c r="T754" s="2" t="s">
        <v>73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45</v>
      </c>
      <c r="Z754" s="2">
        <f t="shared" ca="1" si="327"/>
        <v>26</v>
      </c>
      <c r="AA754" s="2">
        <f t="shared" ca="1" si="327"/>
        <v>48</v>
      </c>
      <c r="AB754" s="5">
        <f t="shared" ca="1" si="328"/>
        <v>596</v>
      </c>
      <c r="AC754" s="5">
        <f t="shared" ca="1" si="329"/>
        <v>533</v>
      </c>
      <c r="AD754" s="5">
        <f t="shared" ca="1" si="330"/>
        <v>500</v>
      </c>
      <c r="AE754" s="5">
        <f t="shared" ca="1" si="331"/>
        <v>551</v>
      </c>
      <c r="AF754" s="5">
        <f t="shared" ca="1" si="332"/>
        <v>603</v>
      </c>
      <c r="AG754" s="5">
        <f t="shared" ca="1" si="333"/>
        <v>524</v>
      </c>
      <c r="AH754" s="5">
        <f t="shared" ca="1" si="334"/>
        <v>491</v>
      </c>
      <c r="AI754" s="5">
        <f t="shared" ca="1" si="335"/>
        <v>619</v>
      </c>
      <c r="AJ754" s="5">
        <f t="shared" ca="1" si="336"/>
        <v>522</v>
      </c>
      <c r="AK754" s="5">
        <f t="shared" ca="1" si="337"/>
        <v>494</v>
      </c>
    </row>
    <row r="755" spans="1:37" x14ac:dyDescent="0.3">
      <c r="A755" s="35">
        <f>IF(Замеры!B752=0, " ", Замеры!B752)</f>
        <v>749</v>
      </c>
      <c r="B755" s="45" t="str">
        <f>Замеры!G752</f>
        <v xml:space="preserve">Группа от QF </v>
      </c>
      <c r="C755" s="45" t="str">
        <f>IF(Замеры!L752=0, " ", Замеры!L752)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Замеры!N752</f>
        <v>0</v>
      </c>
      <c r="S755" s="2">
        <f>Замеры!O752</f>
        <v>0</v>
      </c>
      <c r="T755" s="2" t="s">
        <v>73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32</v>
      </c>
      <c r="Z755" s="2">
        <f t="shared" ca="1" si="327"/>
        <v>44</v>
      </c>
      <c r="AA755" s="2">
        <f t="shared" ca="1" si="327"/>
        <v>31</v>
      </c>
      <c r="AB755" s="5">
        <f t="shared" ca="1" si="328"/>
        <v>399</v>
      </c>
      <c r="AC755" s="5">
        <f t="shared" ca="1" si="329"/>
        <v>420</v>
      </c>
      <c r="AD755" s="5">
        <f t="shared" ca="1" si="330"/>
        <v>425</v>
      </c>
      <c r="AE755" s="5">
        <f t="shared" ca="1" si="331"/>
        <v>348</v>
      </c>
      <c r="AF755" s="5">
        <f t="shared" ca="1" si="332"/>
        <v>401</v>
      </c>
      <c r="AG755" s="5">
        <f t="shared" ca="1" si="333"/>
        <v>367</v>
      </c>
      <c r="AH755" s="5">
        <f t="shared" ca="1" si="334"/>
        <v>342</v>
      </c>
      <c r="AI755" s="5">
        <f t="shared" ca="1" si="335"/>
        <v>425</v>
      </c>
      <c r="AJ755" s="5">
        <f t="shared" ca="1" si="336"/>
        <v>425</v>
      </c>
      <c r="AK755" s="5">
        <f t="shared" ca="1" si="337"/>
        <v>448</v>
      </c>
    </row>
    <row r="756" spans="1:37" x14ac:dyDescent="0.3">
      <c r="A756" s="35">
        <f>IF(Замеры!B753=0, " ", Замеры!B753)</f>
        <v>750</v>
      </c>
      <c r="B756" s="45" t="str">
        <f>Замеры!G753</f>
        <v xml:space="preserve">Группа от QF </v>
      </c>
      <c r="C756" s="45" t="str">
        <f>IF(Замеры!L753=0, " ", Замеры!L753)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Замеры!N753</f>
        <v>0</v>
      </c>
      <c r="S756" s="2">
        <f>Замеры!O753</f>
        <v>0</v>
      </c>
      <c r="T756" s="2" t="s">
        <v>73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49</v>
      </c>
      <c r="Z756" s="2">
        <f t="shared" ca="1" si="327"/>
        <v>36</v>
      </c>
      <c r="AA756" s="2">
        <f t="shared" ca="1" si="327"/>
        <v>41</v>
      </c>
      <c r="AB756" s="5">
        <f t="shared" ca="1" si="328"/>
        <v>441</v>
      </c>
      <c r="AC756" s="5">
        <f t="shared" ca="1" si="329"/>
        <v>555</v>
      </c>
      <c r="AD756" s="5">
        <f t="shared" ca="1" si="330"/>
        <v>515</v>
      </c>
      <c r="AE756" s="5">
        <f t="shared" ca="1" si="331"/>
        <v>481</v>
      </c>
      <c r="AF756" s="5">
        <f t="shared" ca="1" si="332"/>
        <v>430</v>
      </c>
      <c r="AG756" s="5">
        <f t="shared" ca="1" si="333"/>
        <v>443</v>
      </c>
      <c r="AH756" s="5">
        <f t="shared" ca="1" si="334"/>
        <v>542</v>
      </c>
      <c r="AI756" s="5">
        <f t="shared" ca="1" si="335"/>
        <v>502</v>
      </c>
      <c r="AJ756" s="5">
        <f t="shared" ca="1" si="336"/>
        <v>422</v>
      </c>
      <c r="AK756" s="5">
        <f t="shared" ca="1" si="337"/>
        <v>474</v>
      </c>
    </row>
    <row r="757" spans="1:37" x14ac:dyDescent="0.3">
      <c r="A757" s="35">
        <f>IF(Замеры!B754=0, " ", Замеры!B754)</f>
        <v>751</v>
      </c>
      <c r="B757" s="45" t="str">
        <f>Замеры!G754</f>
        <v xml:space="preserve">Группа от QF </v>
      </c>
      <c r="C757" s="45" t="str">
        <f>IF(Замеры!L754=0, " ", Замеры!L754)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Замеры!N754</f>
        <v>0</v>
      </c>
      <c r="S757" s="2">
        <f>Замеры!O754</f>
        <v>0</v>
      </c>
      <c r="T757" s="2" t="s">
        <v>73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31</v>
      </c>
      <c r="Z757" s="2">
        <f t="shared" ca="1" si="327"/>
        <v>35</v>
      </c>
      <c r="AA757" s="2">
        <f t="shared" ca="1" si="327"/>
        <v>36</v>
      </c>
      <c r="AB757" s="5">
        <f t="shared" ca="1" si="328"/>
        <v>496</v>
      </c>
      <c r="AC757" s="5">
        <f t="shared" ca="1" si="329"/>
        <v>413</v>
      </c>
      <c r="AD757" s="5">
        <f t="shared" ca="1" si="330"/>
        <v>508</v>
      </c>
      <c r="AE757" s="5">
        <f t="shared" ca="1" si="331"/>
        <v>446</v>
      </c>
      <c r="AF757" s="5">
        <f t="shared" ca="1" si="332"/>
        <v>400</v>
      </c>
      <c r="AG757" s="5">
        <f t="shared" ca="1" si="333"/>
        <v>481</v>
      </c>
      <c r="AH757" s="5">
        <f t="shared" ca="1" si="334"/>
        <v>457</v>
      </c>
      <c r="AI757" s="5">
        <f t="shared" ca="1" si="335"/>
        <v>506</v>
      </c>
      <c r="AJ757" s="5">
        <f t="shared" ca="1" si="336"/>
        <v>457</v>
      </c>
      <c r="AK757" s="5">
        <f t="shared" ca="1" si="337"/>
        <v>501</v>
      </c>
    </row>
    <row r="758" spans="1:37" x14ac:dyDescent="0.3">
      <c r="A758" s="35">
        <f>IF(Замеры!B755=0, " ", Замеры!B755)</f>
        <v>752</v>
      </c>
      <c r="B758" s="45" t="str">
        <f>Замеры!G755</f>
        <v xml:space="preserve">Группа от QF </v>
      </c>
      <c r="C758" s="45" t="str">
        <f>IF(Замеры!L755=0, " ", Замеры!L755)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Замеры!N755</f>
        <v>0</v>
      </c>
      <c r="S758" s="2">
        <f>Замеры!O755</f>
        <v>0</v>
      </c>
      <c r="T758" s="2" t="s">
        <v>73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29</v>
      </c>
      <c r="Z758" s="2">
        <f t="shared" ca="1" si="327"/>
        <v>44</v>
      </c>
      <c r="AA758" s="2">
        <f t="shared" ca="1" si="327"/>
        <v>33</v>
      </c>
      <c r="AB758" s="5">
        <f t="shared" ca="1" si="328"/>
        <v>423</v>
      </c>
      <c r="AC758" s="5">
        <f t="shared" ca="1" si="329"/>
        <v>380</v>
      </c>
      <c r="AD758" s="5">
        <f t="shared" ca="1" si="330"/>
        <v>380</v>
      </c>
      <c r="AE758" s="5">
        <f t="shared" ca="1" si="331"/>
        <v>339</v>
      </c>
      <c r="AF758" s="5">
        <f t="shared" ca="1" si="332"/>
        <v>467</v>
      </c>
      <c r="AG758" s="5">
        <f t="shared" ca="1" si="333"/>
        <v>352</v>
      </c>
      <c r="AH758" s="5">
        <f t="shared" ca="1" si="334"/>
        <v>386</v>
      </c>
      <c r="AI758" s="5">
        <f t="shared" ca="1" si="335"/>
        <v>370</v>
      </c>
      <c r="AJ758" s="5">
        <f t="shared" ca="1" si="336"/>
        <v>405</v>
      </c>
      <c r="AK758" s="5">
        <f t="shared" ca="1" si="337"/>
        <v>395</v>
      </c>
    </row>
    <row r="759" spans="1:37" x14ac:dyDescent="0.3">
      <c r="A759" s="35">
        <f>IF(Замеры!B756=0, " ", Замеры!B756)</f>
        <v>753</v>
      </c>
      <c r="B759" s="45" t="str">
        <f>Замеры!G756</f>
        <v xml:space="preserve">Группа от QF </v>
      </c>
      <c r="C759" s="45" t="str">
        <f>IF(Замеры!L756=0, " ", Замеры!L756)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Замеры!N756</f>
        <v>0</v>
      </c>
      <c r="S759" s="2">
        <f>Замеры!O756</f>
        <v>0</v>
      </c>
      <c r="T759" s="2" t="s">
        <v>73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48</v>
      </c>
      <c r="Z759" s="2">
        <f t="shared" ca="1" si="327"/>
        <v>46</v>
      </c>
      <c r="AA759" s="2">
        <f t="shared" ca="1" si="327"/>
        <v>49</v>
      </c>
      <c r="AB759" s="5">
        <f t="shared" ca="1" si="328"/>
        <v>566</v>
      </c>
      <c r="AC759" s="5">
        <f t="shared" ca="1" si="329"/>
        <v>582</v>
      </c>
      <c r="AD759" s="5">
        <f t="shared" ca="1" si="330"/>
        <v>555</v>
      </c>
      <c r="AE759" s="5">
        <f t="shared" ca="1" si="331"/>
        <v>552</v>
      </c>
      <c r="AF759" s="5">
        <f t="shared" ca="1" si="332"/>
        <v>617</v>
      </c>
      <c r="AG759" s="5">
        <f t="shared" ca="1" si="333"/>
        <v>583</v>
      </c>
      <c r="AH759" s="5">
        <f t="shared" ca="1" si="334"/>
        <v>600</v>
      </c>
      <c r="AI759" s="5">
        <f t="shared" ca="1" si="335"/>
        <v>556</v>
      </c>
      <c r="AJ759" s="5">
        <f t="shared" ca="1" si="336"/>
        <v>574</v>
      </c>
      <c r="AK759" s="5">
        <f t="shared" ca="1" si="337"/>
        <v>606</v>
      </c>
    </row>
    <row r="760" spans="1:37" x14ac:dyDescent="0.3">
      <c r="A760" s="35">
        <f>IF(Замеры!B757=0, " ", Замеры!B757)</f>
        <v>754</v>
      </c>
      <c r="B760" s="45" t="str">
        <f>Замеры!G757</f>
        <v xml:space="preserve">Группа от QF </v>
      </c>
      <c r="C760" s="45" t="str">
        <f>IF(Замеры!L757=0, " ", Замеры!L757)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Замеры!N757</f>
        <v>0</v>
      </c>
      <c r="S760" s="2">
        <f>Замеры!O757</f>
        <v>0</v>
      </c>
      <c r="T760" s="2" t="s">
        <v>73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35</v>
      </c>
      <c r="Z760" s="2">
        <f t="shared" ca="1" si="327"/>
        <v>42</v>
      </c>
      <c r="AA760" s="2">
        <f t="shared" ca="1" si="327"/>
        <v>36</v>
      </c>
      <c r="AB760" s="5">
        <f t="shared" ca="1" si="328"/>
        <v>487</v>
      </c>
      <c r="AC760" s="5">
        <f t="shared" ca="1" si="329"/>
        <v>467</v>
      </c>
      <c r="AD760" s="5">
        <f t="shared" ca="1" si="330"/>
        <v>454</v>
      </c>
      <c r="AE760" s="5">
        <f t="shared" ca="1" si="331"/>
        <v>392</v>
      </c>
      <c r="AF760" s="5">
        <f t="shared" ca="1" si="332"/>
        <v>410</v>
      </c>
      <c r="AG760" s="5">
        <f t="shared" ca="1" si="333"/>
        <v>366</v>
      </c>
      <c r="AH760" s="5">
        <f t="shared" ca="1" si="334"/>
        <v>368</v>
      </c>
      <c r="AI760" s="5">
        <f t="shared" ca="1" si="335"/>
        <v>466</v>
      </c>
      <c r="AJ760" s="5">
        <f t="shared" ca="1" si="336"/>
        <v>464</v>
      </c>
      <c r="AK760" s="5">
        <f t="shared" ca="1" si="337"/>
        <v>378</v>
      </c>
    </row>
    <row r="761" spans="1:37" x14ac:dyDescent="0.3">
      <c r="A761" s="35">
        <f>IF(Замеры!B758=0, " ", Замеры!B758)</f>
        <v>755</v>
      </c>
      <c r="B761" s="45" t="str">
        <f>Замеры!G758</f>
        <v xml:space="preserve">Группа от QF </v>
      </c>
      <c r="C761" s="45" t="str">
        <f>IF(Замеры!L758=0, " ", Замеры!L758)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Замеры!N758</f>
        <v>0</v>
      </c>
      <c r="S761" s="2">
        <f>Замеры!O758</f>
        <v>0</v>
      </c>
      <c r="T761" s="2" t="s">
        <v>73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33</v>
      </c>
      <c r="Z761" s="2">
        <f t="shared" ca="1" si="327"/>
        <v>20</v>
      </c>
      <c r="AA761" s="2">
        <f t="shared" ca="1" si="327"/>
        <v>20</v>
      </c>
      <c r="AB761" s="5">
        <f t="shared" ca="1" si="328"/>
        <v>329</v>
      </c>
      <c r="AC761" s="5">
        <f t="shared" ca="1" si="329"/>
        <v>209</v>
      </c>
      <c r="AD761" s="5">
        <f t="shared" ca="1" si="330"/>
        <v>329</v>
      </c>
      <c r="AE761" s="5">
        <f t="shared" ca="1" si="331"/>
        <v>323</v>
      </c>
      <c r="AF761" s="5">
        <f t="shared" ca="1" si="332"/>
        <v>330</v>
      </c>
      <c r="AG761" s="5">
        <f t="shared" ca="1" si="333"/>
        <v>245</v>
      </c>
      <c r="AH761" s="5">
        <f t="shared" ca="1" si="334"/>
        <v>335</v>
      </c>
      <c r="AI761" s="5">
        <f t="shared" ca="1" si="335"/>
        <v>298</v>
      </c>
      <c r="AJ761" s="5">
        <f t="shared" ca="1" si="336"/>
        <v>293</v>
      </c>
      <c r="AK761" s="5">
        <f t="shared" ca="1" si="337"/>
        <v>246</v>
      </c>
    </row>
    <row r="762" spans="1:37" x14ac:dyDescent="0.3">
      <c r="A762" s="35">
        <f>IF(Замеры!B759=0, " ", Замеры!B759)</f>
        <v>756</v>
      </c>
      <c r="B762" s="45" t="str">
        <f>Замеры!G759</f>
        <v xml:space="preserve">Группа от QF </v>
      </c>
      <c r="C762" s="45" t="str">
        <f>IF(Замеры!L759=0, " ", Замеры!L759)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Замеры!N759</f>
        <v>0</v>
      </c>
      <c r="S762" s="2">
        <f>Замеры!O759</f>
        <v>0</v>
      </c>
      <c r="T762" s="2" t="s">
        <v>73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44</v>
      </c>
      <c r="Z762" s="2">
        <f t="shared" ca="1" si="327"/>
        <v>28</v>
      </c>
      <c r="AA762" s="2">
        <f t="shared" ca="1" si="327"/>
        <v>28</v>
      </c>
      <c r="AB762" s="5">
        <f t="shared" ca="1" si="328"/>
        <v>300</v>
      </c>
      <c r="AC762" s="5">
        <f t="shared" ca="1" si="329"/>
        <v>323</v>
      </c>
      <c r="AD762" s="5">
        <f t="shared" ca="1" si="330"/>
        <v>315</v>
      </c>
      <c r="AE762" s="5">
        <f t="shared" ca="1" si="331"/>
        <v>297</v>
      </c>
      <c r="AF762" s="5">
        <f t="shared" ca="1" si="332"/>
        <v>348</v>
      </c>
      <c r="AG762" s="5">
        <f t="shared" ca="1" si="333"/>
        <v>390</v>
      </c>
      <c r="AH762" s="5">
        <f t="shared" ca="1" si="334"/>
        <v>388</v>
      </c>
      <c r="AI762" s="5">
        <f t="shared" ca="1" si="335"/>
        <v>364</v>
      </c>
      <c r="AJ762" s="5">
        <f t="shared" ca="1" si="336"/>
        <v>328</v>
      </c>
      <c r="AK762" s="5">
        <f t="shared" ca="1" si="337"/>
        <v>407</v>
      </c>
    </row>
    <row r="763" spans="1:37" x14ac:dyDescent="0.3">
      <c r="A763" s="35">
        <f>IF(Замеры!B760=0, " ", Замеры!B760)</f>
        <v>757</v>
      </c>
      <c r="B763" s="45" t="str">
        <f>Замеры!G760</f>
        <v xml:space="preserve">Группа от QF </v>
      </c>
      <c r="C763" s="45" t="str">
        <f>IF(Замеры!L760=0, " ", Замеры!L760)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Замеры!N760</f>
        <v>0</v>
      </c>
      <c r="S763" s="2">
        <f>Замеры!O760</f>
        <v>0</v>
      </c>
      <c r="T763" s="2" t="s">
        <v>73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37</v>
      </c>
      <c r="Z763" s="2">
        <f t="shared" ca="1" si="327"/>
        <v>27</v>
      </c>
      <c r="AA763" s="2">
        <f t="shared" ca="1" si="327"/>
        <v>20</v>
      </c>
      <c r="AB763" s="5">
        <f t="shared" ca="1" si="328"/>
        <v>277</v>
      </c>
      <c r="AC763" s="5">
        <f t="shared" ca="1" si="329"/>
        <v>246</v>
      </c>
      <c r="AD763" s="5">
        <f t="shared" ca="1" si="330"/>
        <v>214</v>
      </c>
      <c r="AE763" s="5">
        <f t="shared" ca="1" si="331"/>
        <v>236</v>
      </c>
      <c r="AF763" s="5">
        <f t="shared" ca="1" si="332"/>
        <v>266</v>
      </c>
      <c r="AG763" s="5">
        <f t="shared" ca="1" si="333"/>
        <v>316</v>
      </c>
      <c r="AH763" s="5">
        <f t="shared" ca="1" si="334"/>
        <v>344</v>
      </c>
      <c r="AI763" s="5">
        <f t="shared" ca="1" si="335"/>
        <v>324</v>
      </c>
      <c r="AJ763" s="5">
        <f t="shared" ca="1" si="336"/>
        <v>241</v>
      </c>
      <c r="AK763" s="5">
        <f t="shared" ca="1" si="337"/>
        <v>225</v>
      </c>
    </row>
    <row r="764" spans="1:37" x14ac:dyDescent="0.3">
      <c r="A764" s="35">
        <f>IF(Замеры!B761=0, " ", Замеры!B761)</f>
        <v>758</v>
      </c>
      <c r="B764" s="45" t="str">
        <f>Замеры!G761</f>
        <v xml:space="preserve">Группа от QF </v>
      </c>
      <c r="C764" s="45" t="str">
        <f>IF(Замеры!L761=0, " ", Замеры!L761)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Замеры!N761</f>
        <v>0</v>
      </c>
      <c r="S764" s="2">
        <f>Замеры!O761</f>
        <v>0</v>
      </c>
      <c r="T764" s="2" t="s">
        <v>73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28</v>
      </c>
      <c r="Z764" s="2">
        <f t="shared" ca="1" si="327"/>
        <v>40</v>
      </c>
      <c r="AA764" s="2">
        <f t="shared" ca="1" si="327"/>
        <v>47</v>
      </c>
      <c r="AB764" s="5">
        <f t="shared" ca="1" si="328"/>
        <v>510</v>
      </c>
      <c r="AC764" s="5">
        <f t="shared" ca="1" si="329"/>
        <v>584</v>
      </c>
      <c r="AD764" s="5">
        <f t="shared" ca="1" si="330"/>
        <v>500</v>
      </c>
      <c r="AE764" s="5">
        <f t="shared" ca="1" si="331"/>
        <v>480</v>
      </c>
      <c r="AF764" s="5">
        <f t="shared" ca="1" si="332"/>
        <v>554</v>
      </c>
      <c r="AG764" s="5">
        <f t="shared" ca="1" si="333"/>
        <v>547</v>
      </c>
      <c r="AH764" s="5">
        <f t="shared" ca="1" si="334"/>
        <v>505</v>
      </c>
      <c r="AI764" s="5">
        <f t="shared" ca="1" si="335"/>
        <v>504</v>
      </c>
      <c r="AJ764" s="5">
        <f t="shared" ca="1" si="336"/>
        <v>494</v>
      </c>
      <c r="AK764" s="5">
        <f t="shared" ca="1" si="337"/>
        <v>597</v>
      </c>
    </row>
    <row r="765" spans="1:37" x14ac:dyDescent="0.3">
      <c r="A765" s="35">
        <f>IF(Замеры!B762=0, " ", Замеры!B762)</f>
        <v>759</v>
      </c>
      <c r="B765" s="45" t="str">
        <f>Замеры!G762</f>
        <v xml:space="preserve">Группа от QF </v>
      </c>
      <c r="C765" s="45" t="str">
        <f>IF(Замеры!L762=0, " ", Замеры!L762)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Замеры!N762</f>
        <v>0</v>
      </c>
      <c r="S765" s="2">
        <f>Замеры!O762</f>
        <v>0</v>
      </c>
      <c r="T765" s="2" t="s">
        <v>73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40</v>
      </c>
      <c r="Z765" s="2">
        <f t="shared" ca="1" si="327"/>
        <v>48</v>
      </c>
      <c r="AA765" s="2">
        <f t="shared" ca="1" si="327"/>
        <v>29</v>
      </c>
      <c r="AB765" s="5">
        <f t="shared" ca="1" si="328"/>
        <v>364</v>
      </c>
      <c r="AC765" s="5">
        <f t="shared" ca="1" si="329"/>
        <v>359</v>
      </c>
      <c r="AD765" s="5">
        <f t="shared" ca="1" si="330"/>
        <v>419</v>
      </c>
      <c r="AE765" s="5">
        <f t="shared" ca="1" si="331"/>
        <v>416</v>
      </c>
      <c r="AF765" s="5">
        <f t="shared" ca="1" si="332"/>
        <v>371</v>
      </c>
      <c r="AG765" s="5">
        <f t="shared" ca="1" si="333"/>
        <v>375</v>
      </c>
      <c r="AH765" s="5">
        <f t="shared" ca="1" si="334"/>
        <v>306</v>
      </c>
      <c r="AI765" s="5">
        <f t="shared" ca="1" si="335"/>
        <v>355</v>
      </c>
      <c r="AJ765" s="5">
        <f t="shared" ca="1" si="336"/>
        <v>296</v>
      </c>
      <c r="AK765" s="5">
        <f t="shared" ca="1" si="337"/>
        <v>298</v>
      </c>
    </row>
    <row r="766" spans="1:37" x14ac:dyDescent="0.3">
      <c r="A766" s="35">
        <f>IF(Замеры!B763=0, " ", Замеры!B763)</f>
        <v>760</v>
      </c>
      <c r="B766" s="45" t="str">
        <f>Замеры!G763</f>
        <v xml:space="preserve">Группа от QF </v>
      </c>
      <c r="C766" s="45" t="str">
        <f>IF(Замеры!L763=0, " ", Замеры!L763)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Замеры!N763</f>
        <v>0</v>
      </c>
      <c r="S766" s="2">
        <f>Замеры!O763</f>
        <v>0</v>
      </c>
      <c r="T766" s="2" t="s">
        <v>73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22</v>
      </c>
      <c r="Z766" s="2">
        <f t="shared" ca="1" si="327"/>
        <v>21</v>
      </c>
      <c r="AA766" s="2">
        <f t="shared" ca="1" si="327"/>
        <v>47</v>
      </c>
      <c r="AB766" s="5">
        <f t="shared" ca="1" si="328"/>
        <v>494</v>
      </c>
      <c r="AC766" s="5">
        <f t="shared" ca="1" si="329"/>
        <v>475</v>
      </c>
      <c r="AD766" s="5">
        <f t="shared" ca="1" si="330"/>
        <v>537</v>
      </c>
      <c r="AE766" s="5">
        <f t="shared" ca="1" si="331"/>
        <v>583</v>
      </c>
      <c r="AF766" s="5">
        <f t="shared" ca="1" si="332"/>
        <v>509</v>
      </c>
      <c r="AG766" s="5">
        <f t="shared" ca="1" si="333"/>
        <v>594</v>
      </c>
      <c r="AH766" s="5">
        <f t="shared" ca="1" si="334"/>
        <v>593</v>
      </c>
      <c r="AI766" s="5">
        <f t="shared" ca="1" si="335"/>
        <v>483</v>
      </c>
      <c r="AJ766" s="5">
        <f t="shared" ca="1" si="336"/>
        <v>606</v>
      </c>
      <c r="AK766" s="5">
        <f t="shared" ca="1" si="337"/>
        <v>513</v>
      </c>
    </row>
    <row r="767" spans="1:37" x14ac:dyDescent="0.3">
      <c r="A767" s="35">
        <f>IF(Замеры!B764=0, " ", Замеры!B764)</f>
        <v>761</v>
      </c>
      <c r="B767" s="45" t="str">
        <f>Замеры!G764</f>
        <v xml:space="preserve">Группа от QF </v>
      </c>
      <c r="C767" s="45" t="str">
        <f>IF(Замеры!L764=0, " ", Замеры!L764)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Замеры!N764</f>
        <v>0</v>
      </c>
      <c r="S767" s="2">
        <f>Замеры!O764</f>
        <v>0</v>
      </c>
      <c r="T767" s="2" t="s">
        <v>73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34</v>
      </c>
      <c r="Z767" s="2">
        <f t="shared" ca="1" si="327"/>
        <v>25</v>
      </c>
      <c r="AA767" s="2">
        <f t="shared" ca="1" si="327"/>
        <v>35</v>
      </c>
      <c r="AB767" s="5">
        <f t="shared" ca="1" si="328"/>
        <v>474</v>
      </c>
      <c r="AC767" s="5">
        <f t="shared" ca="1" si="329"/>
        <v>462</v>
      </c>
      <c r="AD767" s="5">
        <f t="shared" ca="1" si="330"/>
        <v>498</v>
      </c>
      <c r="AE767" s="5">
        <f t="shared" ca="1" si="331"/>
        <v>481</v>
      </c>
      <c r="AF767" s="5">
        <f t="shared" ca="1" si="332"/>
        <v>449</v>
      </c>
      <c r="AG767" s="5">
        <f t="shared" ca="1" si="333"/>
        <v>402</v>
      </c>
      <c r="AH767" s="5">
        <f t="shared" ca="1" si="334"/>
        <v>390</v>
      </c>
      <c r="AI767" s="5">
        <f t="shared" ca="1" si="335"/>
        <v>406</v>
      </c>
      <c r="AJ767" s="5">
        <f t="shared" ca="1" si="336"/>
        <v>384</v>
      </c>
      <c r="AK767" s="5">
        <f t="shared" ca="1" si="337"/>
        <v>405</v>
      </c>
    </row>
    <row r="768" spans="1:37" x14ac:dyDescent="0.3">
      <c r="A768" s="35">
        <f>IF(Замеры!B765=0, " ", Замеры!B765)</f>
        <v>762</v>
      </c>
      <c r="B768" s="45" t="str">
        <f>Замеры!G765</f>
        <v xml:space="preserve">Группа от QF </v>
      </c>
      <c r="C768" s="45" t="str">
        <f>IF(Замеры!L765=0, " ", Замеры!L765)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Замеры!N765</f>
        <v>0</v>
      </c>
      <c r="S768" s="2">
        <f>Замеры!O765</f>
        <v>0</v>
      </c>
      <c r="T768" s="2" t="s">
        <v>73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37</v>
      </c>
      <c r="Z768" s="2">
        <f t="shared" ca="1" si="327"/>
        <v>38</v>
      </c>
      <c r="AA768" s="2">
        <f t="shared" ca="1" si="327"/>
        <v>44</v>
      </c>
      <c r="AB768" s="5">
        <f t="shared" ca="1" si="328"/>
        <v>446</v>
      </c>
      <c r="AC768" s="5">
        <f t="shared" ca="1" si="329"/>
        <v>490</v>
      </c>
      <c r="AD768" s="5">
        <f t="shared" ca="1" si="330"/>
        <v>483</v>
      </c>
      <c r="AE768" s="5">
        <f t="shared" ca="1" si="331"/>
        <v>514</v>
      </c>
      <c r="AF768" s="5">
        <f t="shared" ca="1" si="332"/>
        <v>571</v>
      </c>
      <c r="AG768" s="5">
        <f t="shared" ca="1" si="333"/>
        <v>507</v>
      </c>
      <c r="AH768" s="5">
        <f t="shared" ca="1" si="334"/>
        <v>486</v>
      </c>
      <c r="AI768" s="5">
        <f t="shared" ca="1" si="335"/>
        <v>451</v>
      </c>
      <c r="AJ768" s="5">
        <f t="shared" ca="1" si="336"/>
        <v>524</v>
      </c>
      <c r="AK768" s="5">
        <f t="shared" ca="1" si="337"/>
        <v>570</v>
      </c>
    </row>
    <row r="769" spans="1:37" x14ac:dyDescent="0.3">
      <c r="A769" s="35">
        <f>IF(Замеры!B766=0, " ", Замеры!B766)</f>
        <v>763</v>
      </c>
      <c r="B769" s="45" t="str">
        <f>Замеры!G766</f>
        <v xml:space="preserve">Группа от QF </v>
      </c>
      <c r="C769" s="45" t="str">
        <f>IF(Замеры!L766=0, " ", Замеры!L766)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Замеры!N766</f>
        <v>0</v>
      </c>
      <c r="S769" s="2">
        <f>Замеры!O766</f>
        <v>0</v>
      </c>
      <c r="T769" s="2" t="s">
        <v>73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42</v>
      </c>
      <c r="Z769" s="2">
        <f t="shared" ca="1" si="327"/>
        <v>45</v>
      </c>
      <c r="AA769" s="2">
        <f t="shared" ca="1" si="327"/>
        <v>41</v>
      </c>
      <c r="AB769" s="5">
        <f t="shared" ca="1" si="328"/>
        <v>415</v>
      </c>
      <c r="AC769" s="5">
        <f t="shared" ca="1" si="329"/>
        <v>536</v>
      </c>
      <c r="AD769" s="5">
        <f t="shared" ca="1" si="330"/>
        <v>560</v>
      </c>
      <c r="AE769" s="5">
        <f t="shared" ca="1" si="331"/>
        <v>429</v>
      </c>
      <c r="AF769" s="5">
        <f t="shared" ca="1" si="332"/>
        <v>557</v>
      </c>
      <c r="AG769" s="5">
        <f t="shared" ca="1" si="333"/>
        <v>426</v>
      </c>
      <c r="AH769" s="5">
        <f t="shared" ca="1" si="334"/>
        <v>492</v>
      </c>
      <c r="AI769" s="5">
        <f t="shared" ca="1" si="335"/>
        <v>550</v>
      </c>
      <c r="AJ769" s="5">
        <f t="shared" ca="1" si="336"/>
        <v>497</v>
      </c>
      <c r="AK769" s="5">
        <f t="shared" ca="1" si="337"/>
        <v>431</v>
      </c>
    </row>
    <row r="770" spans="1:37" x14ac:dyDescent="0.3">
      <c r="A770" s="35">
        <f>IF(Замеры!B767=0, " ", Замеры!B767)</f>
        <v>764</v>
      </c>
      <c r="B770" s="45" t="str">
        <f>Замеры!G767</f>
        <v xml:space="preserve">Группа от QF </v>
      </c>
      <c r="C770" s="45" t="str">
        <f>IF(Замеры!L767=0, " ", Замеры!L767)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Замеры!N767</f>
        <v>0</v>
      </c>
      <c r="S770" s="2">
        <f>Замеры!O767</f>
        <v>0</v>
      </c>
      <c r="T770" s="2" t="s">
        <v>73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50</v>
      </c>
      <c r="Z770" s="2">
        <f t="shared" ca="1" si="327"/>
        <v>33</v>
      </c>
      <c r="AA770" s="2">
        <f t="shared" ca="1" si="327"/>
        <v>38</v>
      </c>
      <c r="AB770" s="5">
        <f t="shared" ca="1" si="328"/>
        <v>438</v>
      </c>
      <c r="AC770" s="5">
        <f t="shared" ca="1" si="329"/>
        <v>432</v>
      </c>
      <c r="AD770" s="5">
        <f t="shared" ca="1" si="330"/>
        <v>522</v>
      </c>
      <c r="AE770" s="5">
        <f t="shared" ca="1" si="331"/>
        <v>431</v>
      </c>
      <c r="AF770" s="5">
        <f t="shared" ca="1" si="332"/>
        <v>430</v>
      </c>
      <c r="AG770" s="5">
        <f t="shared" ca="1" si="333"/>
        <v>448</v>
      </c>
      <c r="AH770" s="5">
        <f t="shared" ca="1" si="334"/>
        <v>517</v>
      </c>
      <c r="AI770" s="5">
        <f t="shared" ca="1" si="335"/>
        <v>399</v>
      </c>
      <c r="AJ770" s="5">
        <f t="shared" ca="1" si="336"/>
        <v>510</v>
      </c>
      <c r="AK770" s="5">
        <f t="shared" ca="1" si="337"/>
        <v>400</v>
      </c>
    </row>
    <row r="771" spans="1:37" x14ac:dyDescent="0.3">
      <c r="A771" s="35">
        <f>IF(Замеры!B768=0, " ", Замеры!B768)</f>
        <v>765</v>
      </c>
      <c r="B771" s="45" t="str">
        <f>Замеры!G768</f>
        <v xml:space="preserve">Группа от QF </v>
      </c>
      <c r="C771" s="45" t="str">
        <f>IF(Замеры!L768=0, " ", Замеры!L768)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Замеры!N768</f>
        <v>0</v>
      </c>
      <c r="S771" s="2">
        <f>Замеры!O768</f>
        <v>0</v>
      </c>
      <c r="T771" s="2" t="s">
        <v>73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48</v>
      </c>
      <c r="Z771" s="2">
        <f t="shared" ca="1" si="327"/>
        <v>21</v>
      </c>
      <c r="AA771" s="2">
        <f t="shared" ca="1" si="327"/>
        <v>47</v>
      </c>
      <c r="AB771" s="5">
        <f t="shared" ca="1" si="328"/>
        <v>508</v>
      </c>
      <c r="AC771" s="5">
        <f t="shared" ca="1" si="329"/>
        <v>498</v>
      </c>
      <c r="AD771" s="5">
        <f t="shared" ca="1" si="330"/>
        <v>576</v>
      </c>
      <c r="AE771" s="5">
        <f t="shared" ca="1" si="331"/>
        <v>506</v>
      </c>
      <c r="AF771" s="5">
        <f t="shared" ca="1" si="332"/>
        <v>565</v>
      </c>
      <c r="AG771" s="5">
        <f t="shared" ca="1" si="333"/>
        <v>575</v>
      </c>
      <c r="AH771" s="5">
        <f t="shared" ca="1" si="334"/>
        <v>518</v>
      </c>
      <c r="AI771" s="5">
        <f t="shared" ca="1" si="335"/>
        <v>524</v>
      </c>
      <c r="AJ771" s="5">
        <f t="shared" ca="1" si="336"/>
        <v>494</v>
      </c>
      <c r="AK771" s="5">
        <f t="shared" ca="1" si="337"/>
        <v>545</v>
      </c>
    </row>
    <row r="772" spans="1:37" x14ac:dyDescent="0.3">
      <c r="A772" s="35">
        <f>IF(Замеры!B769=0, " ", Замеры!B769)</f>
        <v>766</v>
      </c>
      <c r="B772" s="45" t="str">
        <f>Замеры!G769</f>
        <v xml:space="preserve">Группа от QF </v>
      </c>
      <c r="C772" s="45" t="str">
        <f>IF(Замеры!L769=0, " ", Замеры!L769)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Замеры!N769</f>
        <v>0</v>
      </c>
      <c r="S772" s="2">
        <f>Замеры!O769</f>
        <v>0</v>
      </c>
      <c r="T772" s="2" t="s">
        <v>73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31</v>
      </c>
      <c r="Z772" s="2">
        <f t="shared" ca="1" si="327"/>
        <v>37</v>
      </c>
      <c r="AA772" s="2">
        <f t="shared" ca="1" si="327"/>
        <v>31</v>
      </c>
      <c r="AB772" s="5">
        <f t="shared" ca="1" si="328"/>
        <v>357</v>
      </c>
      <c r="AC772" s="5">
        <f t="shared" ca="1" si="329"/>
        <v>380</v>
      </c>
      <c r="AD772" s="5">
        <f t="shared" ca="1" si="330"/>
        <v>329</v>
      </c>
      <c r="AE772" s="5">
        <f t="shared" ca="1" si="331"/>
        <v>396</v>
      </c>
      <c r="AF772" s="5">
        <f t="shared" ca="1" si="332"/>
        <v>399</v>
      </c>
      <c r="AG772" s="5">
        <f t="shared" ca="1" si="333"/>
        <v>346</v>
      </c>
      <c r="AH772" s="5">
        <f t="shared" ca="1" si="334"/>
        <v>366</v>
      </c>
      <c r="AI772" s="5">
        <f t="shared" ca="1" si="335"/>
        <v>436</v>
      </c>
      <c r="AJ772" s="5">
        <f t="shared" ca="1" si="336"/>
        <v>395</v>
      </c>
      <c r="AK772" s="5">
        <f t="shared" ca="1" si="337"/>
        <v>316</v>
      </c>
    </row>
    <row r="773" spans="1:37" x14ac:dyDescent="0.3">
      <c r="A773" s="35">
        <f>IF(Замеры!B770=0, " ", Замеры!B770)</f>
        <v>767</v>
      </c>
      <c r="B773" s="45" t="str">
        <f>Замеры!G770</f>
        <v xml:space="preserve">Группа от QF </v>
      </c>
      <c r="C773" s="45" t="str">
        <f>IF(Замеры!L770=0, " ", Замеры!L770)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Замеры!N770</f>
        <v>0</v>
      </c>
      <c r="S773" s="2">
        <f>Замеры!O770</f>
        <v>0</v>
      </c>
      <c r="T773" s="2" t="s">
        <v>73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27</v>
      </c>
      <c r="Z773" s="2">
        <f t="shared" ca="1" si="327"/>
        <v>26</v>
      </c>
      <c r="AA773" s="2">
        <f t="shared" ca="1" si="327"/>
        <v>32</v>
      </c>
      <c r="AB773" s="5">
        <f t="shared" ca="1" si="328"/>
        <v>452</v>
      </c>
      <c r="AC773" s="5">
        <f t="shared" ca="1" si="329"/>
        <v>423</v>
      </c>
      <c r="AD773" s="5">
        <f t="shared" ca="1" si="330"/>
        <v>445</v>
      </c>
      <c r="AE773" s="5">
        <f t="shared" ca="1" si="331"/>
        <v>470</v>
      </c>
      <c r="AF773" s="5">
        <f t="shared" ca="1" si="332"/>
        <v>396</v>
      </c>
      <c r="AG773" s="5">
        <f t="shared" ca="1" si="333"/>
        <v>360</v>
      </c>
      <c r="AH773" s="5">
        <f t="shared" ca="1" si="334"/>
        <v>420</v>
      </c>
      <c r="AI773" s="5">
        <f t="shared" ca="1" si="335"/>
        <v>445</v>
      </c>
      <c r="AJ773" s="5">
        <f t="shared" ca="1" si="336"/>
        <v>331</v>
      </c>
      <c r="AK773" s="5">
        <f t="shared" ca="1" si="337"/>
        <v>440</v>
      </c>
    </row>
    <row r="774" spans="1:37" x14ac:dyDescent="0.3">
      <c r="A774" s="35">
        <f>IF(Замеры!B771=0, " ", Замеры!B771)</f>
        <v>768</v>
      </c>
      <c r="B774" s="45" t="str">
        <f>Замеры!G771</f>
        <v xml:space="preserve">Группа от QF </v>
      </c>
      <c r="C774" s="45" t="str">
        <f>IF(Замеры!L771=0, " ", Замеры!L771)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Замеры!N771</f>
        <v>0</v>
      </c>
      <c r="S774" s="2">
        <f>Замеры!O771</f>
        <v>0</v>
      </c>
      <c r="T774" s="2" t="s">
        <v>73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49</v>
      </c>
      <c r="Z774" s="2">
        <f t="shared" ca="1" si="327"/>
        <v>48</v>
      </c>
      <c r="AA774" s="2">
        <f t="shared" ca="1" si="327"/>
        <v>40</v>
      </c>
      <c r="AB774" s="5">
        <f t="shared" ca="1" si="328"/>
        <v>496</v>
      </c>
      <c r="AC774" s="5">
        <f t="shared" ca="1" si="329"/>
        <v>516</v>
      </c>
      <c r="AD774" s="5">
        <f t="shared" ca="1" si="330"/>
        <v>531</v>
      </c>
      <c r="AE774" s="5">
        <f t="shared" ca="1" si="331"/>
        <v>520</v>
      </c>
      <c r="AF774" s="5">
        <f t="shared" ca="1" si="332"/>
        <v>430</v>
      </c>
      <c r="AG774" s="5">
        <f t="shared" ca="1" si="333"/>
        <v>548</v>
      </c>
      <c r="AH774" s="5">
        <f t="shared" ca="1" si="334"/>
        <v>528</v>
      </c>
      <c r="AI774" s="5">
        <f t="shared" ca="1" si="335"/>
        <v>490</v>
      </c>
      <c r="AJ774" s="5">
        <f t="shared" ca="1" si="336"/>
        <v>525</v>
      </c>
      <c r="AK774" s="5">
        <f t="shared" ca="1" si="337"/>
        <v>454</v>
      </c>
    </row>
    <row r="775" spans="1:37" x14ac:dyDescent="0.3">
      <c r="A775" s="35">
        <f>IF(Замеры!B772=0, " ", Замеры!B772)</f>
        <v>769</v>
      </c>
      <c r="B775" s="45" t="str">
        <f>Замеры!G772</f>
        <v xml:space="preserve">Группа от QF </v>
      </c>
      <c r="C775" s="45" t="str">
        <f>IF(Замеры!L772=0, " ", Замеры!L772)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Замеры!N772</f>
        <v>0</v>
      </c>
      <c r="S775" s="2">
        <f>Замеры!O772</f>
        <v>0</v>
      </c>
      <c r="T775" s="2" t="s">
        <v>73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45</v>
      </c>
      <c r="Z775" s="2">
        <f t="shared" ca="1" si="353"/>
        <v>21</v>
      </c>
      <c r="AA775" s="2">
        <f t="shared" ca="1" si="353"/>
        <v>26</v>
      </c>
      <c r="AB775" s="5">
        <f t="shared" ref="AB775:AB838" ca="1" si="354">RANDBETWEEN(AA775*10+5,AA775*10+150)</f>
        <v>400</v>
      </c>
      <c r="AC775" s="5">
        <f t="shared" ref="AC775:AC838" ca="1" si="355">RANDBETWEEN(AA775*10+5,AA775*10+150)</f>
        <v>278</v>
      </c>
      <c r="AD775" s="5">
        <f t="shared" ref="AD775:AD838" ca="1" si="356">RANDBETWEEN(AA775*10+5,AA775*10+150)</f>
        <v>406</v>
      </c>
      <c r="AE775" s="5">
        <f t="shared" ref="AE775:AE838" ca="1" si="357">RANDBETWEEN(AA775*10+5,AA775*10+150)</f>
        <v>347</v>
      </c>
      <c r="AF775" s="5">
        <f t="shared" ref="AF775:AF838" ca="1" si="358">RANDBETWEEN(AA775*10+5,AA775*10+150)</f>
        <v>349</v>
      </c>
      <c r="AG775" s="5">
        <f t="shared" ref="AG775:AG838" ca="1" si="359">RANDBETWEEN(AA775*10+5,AA775*10+150)</f>
        <v>340</v>
      </c>
      <c r="AH775" s="5">
        <f t="shared" ref="AH775:AH838" ca="1" si="360">RANDBETWEEN(AA775*10+5,AA775*10+150)</f>
        <v>372</v>
      </c>
      <c r="AI775" s="5">
        <f t="shared" ref="AI775:AI838" ca="1" si="361">RANDBETWEEN(AA775*10+5,AA775*10+150)</f>
        <v>352</v>
      </c>
      <c r="AJ775" s="5">
        <f t="shared" ref="AJ775:AJ838" ca="1" si="362">RANDBETWEEN(AA775*10+5,AA775*10+150)</f>
        <v>357</v>
      </c>
      <c r="AK775" s="5">
        <f t="shared" ref="AK775:AK838" ca="1" si="363">RANDBETWEEN(AA775*10+5,AA775*10+150)</f>
        <v>346</v>
      </c>
    </row>
    <row r="776" spans="1:37" x14ac:dyDescent="0.3">
      <c r="A776" s="35">
        <f>IF(Замеры!B773=0, " ", Замеры!B773)</f>
        <v>770</v>
      </c>
      <c r="B776" s="45" t="str">
        <f>Замеры!G773</f>
        <v xml:space="preserve">Группа от QF </v>
      </c>
      <c r="C776" s="45" t="str">
        <f>IF(Замеры!L773=0, " ", Замеры!L773)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Замеры!N773</f>
        <v>0</v>
      </c>
      <c r="S776" s="2">
        <f>Замеры!O773</f>
        <v>0</v>
      </c>
      <c r="T776" s="2" t="s">
        <v>73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41</v>
      </c>
      <c r="Z776" s="2">
        <f t="shared" ca="1" si="353"/>
        <v>44</v>
      </c>
      <c r="AA776" s="2">
        <f t="shared" ca="1" si="353"/>
        <v>25</v>
      </c>
      <c r="AB776" s="5">
        <f t="shared" ca="1" si="354"/>
        <v>384</v>
      </c>
      <c r="AC776" s="5">
        <f t="shared" ca="1" si="355"/>
        <v>332</v>
      </c>
      <c r="AD776" s="5">
        <f t="shared" ca="1" si="356"/>
        <v>346</v>
      </c>
      <c r="AE776" s="5">
        <f t="shared" ca="1" si="357"/>
        <v>318</v>
      </c>
      <c r="AF776" s="5">
        <f t="shared" ca="1" si="358"/>
        <v>344</v>
      </c>
      <c r="AG776" s="5">
        <f t="shared" ca="1" si="359"/>
        <v>381</v>
      </c>
      <c r="AH776" s="5">
        <f t="shared" ca="1" si="360"/>
        <v>339</v>
      </c>
      <c r="AI776" s="5">
        <f t="shared" ca="1" si="361"/>
        <v>299</v>
      </c>
      <c r="AJ776" s="5">
        <f t="shared" ca="1" si="362"/>
        <v>343</v>
      </c>
      <c r="AK776" s="5">
        <f t="shared" ca="1" si="363"/>
        <v>350</v>
      </c>
    </row>
    <row r="777" spans="1:37" x14ac:dyDescent="0.3">
      <c r="A777" s="35">
        <f>IF(Замеры!B774=0, " ", Замеры!B774)</f>
        <v>771</v>
      </c>
      <c r="B777" s="45" t="str">
        <f>Замеры!G774</f>
        <v xml:space="preserve">Группа от QF </v>
      </c>
      <c r="C777" s="45" t="str">
        <f>IF(Замеры!L774=0, " ", Замеры!L774)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Замеры!N774</f>
        <v>0</v>
      </c>
      <c r="S777" s="2">
        <f>Замеры!O774</f>
        <v>0</v>
      </c>
      <c r="T777" s="2" t="s">
        <v>73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33</v>
      </c>
      <c r="Z777" s="2">
        <f t="shared" ca="1" si="353"/>
        <v>35</v>
      </c>
      <c r="AA777" s="2">
        <f t="shared" ca="1" si="353"/>
        <v>26</v>
      </c>
      <c r="AB777" s="5">
        <f t="shared" ca="1" si="354"/>
        <v>407</v>
      </c>
      <c r="AC777" s="5">
        <f t="shared" ca="1" si="355"/>
        <v>400</v>
      </c>
      <c r="AD777" s="5">
        <f t="shared" ca="1" si="356"/>
        <v>339</v>
      </c>
      <c r="AE777" s="5">
        <f t="shared" ca="1" si="357"/>
        <v>320</v>
      </c>
      <c r="AF777" s="5">
        <f t="shared" ca="1" si="358"/>
        <v>313</v>
      </c>
      <c r="AG777" s="5">
        <f t="shared" ca="1" si="359"/>
        <v>342</v>
      </c>
      <c r="AH777" s="5">
        <f t="shared" ca="1" si="360"/>
        <v>358</v>
      </c>
      <c r="AI777" s="5">
        <f t="shared" ca="1" si="361"/>
        <v>282</v>
      </c>
      <c r="AJ777" s="5">
        <f t="shared" ca="1" si="362"/>
        <v>348</v>
      </c>
      <c r="AK777" s="5">
        <f t="shared" ca="1" si="363"/>
        <v>367</v>
      </c>
    </row>
    <row r="778" spans="1:37" x14ac:dyDescent="0.3">
      <c r="A778" s="35">
        <f>IF(Замеры!B775=0, " ", Замеры!B775)</f>
        <v>772</v>
      </c>
      <c r="B778" s="45" t="str">
        <f>Замеры!G775</f>
        <v xml:space="preserve">Группа от QF </v>
      </c>
      <c r="C778" s="45" t="str">
        <f>IF(Замеры!L775=0, " ", Замеры!L775)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Замеры!N775</f>
        <v>0</v>
      </c>
      <c r="S778" s="2">
        <f>Замеры!O775</f>
        <v>0</v>
      </c>
      <c r="T778" s="2" t="s">
        <v>73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48</v>
      </c>
      <c r="Z778" s="2">
        <f t="shared" ca="1" si="353"/>
        <v>44</v>
      </c>
      <c r="AA778" s="2">
        <f t="shared" ca="1" si="353"/>
        <v>32</v>
      </c>
      <c r="AB778" s="5">
        <f t="shared" ca="1" si="354"/>
        <v>358</v>
      </c>
      <c r="AC778" s="5">
        <f t="shared" ca="1" si="355"/>
        <v>409</v>
      </c>
      <c r="AD778" s="5">
        <f t="shared" ca="1" si="356"/>
        <v>415</v>
      </c>
      <c r="AE778" s="5">
        <f t="shared" ca="1" si="357"/>
        <v>446</v>
      </c>
      <c r="AF778" s="5">
        <f t="shared" ca="1" si="358"/>
        <v>412</v>
      </c>
      <c r="AG778" s="5">
        <f t="shared" ca="1" si="359"/>
        <v>438</v>
      </c>
      <c r="AH778" s="5">
        <f t="shared" ca="1" si="360"/>
        <v>422</v>
      </c>
      <c r="AI778" s="5">
        <f t="shared" ca="1" si="361"/>
        <v>375</v>
      </c>
      <c r="AJ778" s="5">
        <f t="shared" ca="1" si="362"/>
        <v>454</v>
      </c>
      <c r="AK778" s="5">
        <f t="shared" ca="1" si="363"/>
        <v>421</v>
      </c>
    </row>
    <row r="779" spans="1:37" x14ac:dyDescent="0.3">
      <c r="A779" s="35">
        <f>IF(Замеры!B776=0, " ", Замеры!B776)</f>
        <v>773</v>
      </c>
      <c r="B779" s="45" t="str">
        <f>Замеры!G776</f>
        <v xml:space="preserve">Группа от QF </v>
      </c>
      <c r="C779" s="45" t="str">
        <f>IF(Замеры!L776=0, " ", Замеры!L776)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Замеры!N776</f>
        <v>0</v>
      </c>
      <c r="S779" s="2">
        <f>Замеры!O776</f>
        <v>0</v>
      </c>
      <c r="T779" s="2" t="s">
        <v>73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23</v>
      </c>
      <c r="Z779" s="2">
        <f t="shared" ca="1" si="353"/>
        <v>25</v>
      </c>
      <c r="AA779" s="2">
        <f t="shared" ca="1" si="353"/>
        <v>22</v>
      </c>
      <c r="AB779" s="5">
        <f t="shared" ca="1" si="354"/>
        <v>254</v>
      </c>
      <c r="AC779" s="5">
        <f t="shared" ca="1" si="355"/>
        <v>369</v>
      </c>
      <c r="AD779" s="5">
        <f t="shared" ca="1" si="356"/>
        <v>312</v>
      </c>
      <c r="AE779" s="5">
        <f t="shared" ca="1" si="357"/>
        <v>273</v>
      </c>
      <c r="AF779" s="5">
        <f t="shared" ca="1" si="358"/>
        <v>337</v>
      </c>
      <c r="AG779" s="5">
        <f t="shared" ca="1" si="359"/>
        <v>314</v>
      </c>
      <c r="AH779" s="5">
        <f t="shared" ca="1" si="360"/>
        <v>291</v>
      </c>
      <c r="AI779" s="5">
        <f t="shared" ca="1" si="361"/>
        <v>275</v>
      </c>
      <c r="AJ779" s="5">
        <f t="shared" ca="1" si="362"/>
        <v>273</v>
      </c>
      <c r="AK779" s="5">
        <f t="shared" ca="1" si="363"/>
        <v>347</v>
      </c>
    </row>
    <row r="780" spans="1:37" x14ac:dyDescent="0.3">
      <c r="A780" s="35">
        <f>IF(Замеры!B777=0, " ", Замеры!B777)</f>
        <v>774</v>
      </c>
      <c r="B780" s="45" t="str">
        <f>Замеры!G777</f>
        <v xml:space="preserve">Группа от QF </v>
      </c>
      <c r="C780" s="45" t="str">
        <f>IF(Замеры!L777=0, " ", Замеры!L777)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Замеры!N777</f>
        <v>0</v>
      </c>
      <c r="S780" s="2">
        <f>Замеры!O777</f>
        <v>0</v>
      </c>
      <c r="T780" s="2" t="s">
        <v>73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41</v>
      </c>
      <c r="Z780" s="2">
        <f t="shared" ca="1" si="353"/>
        <v>45</v>
      </c>
      <c r="AA780" s="2">
        <f t="shared" ca="1" si="353"/>
        <v>50</v>
      </c>
      <c r="AB780" s="5">
        <f t="shared" ca="1" si="354"/>
        <v>604</v>
      </c>
      <c r="AC780" s="5">
        <f t="shared" ca="1" si="355"/>
        <v>574</v>
      </c>
      <c r="AD780" s="5">
        <f t="shared" ca="1" si="356"/>
        <v>650</v>
      </c>
      <c r="AE780" s="5">
        <f t="shared" ca="1" si="357"/>
        <v>524</v>
      </c>
      <c r="AF780" s="5">
        <f t="shared" ca="1" si="358"/>
        <v>513</v>
      </c>
      <c r="AG780" s="5">
        <f t="shared" ca="1" si="359"/>
        <v>626</v>
      </c>
      <c r="AH780" s="5">
        <f t="shared" ca="1" si="360"/>
        <v>544</v>
      </c>
      <c r="AI780" s="5">
        <f t="shared" ca="1" si="361"/>
        <v>534</v>
      </c>
      <c r="AJ780" s="5">
        <f t="shared" ca="1" si="362"/>
        <v>517</v>
      </c>
      <c r="AK780" s="5">
        <f t="shared" ca="1" si="363"/>
        <v>564</v>
      </c>
    </row>
    <row r="781" spans="1:37" x14ac:dyDescent="0.3">
      <c r="A781" s="35">
        <f>IF(Замеры!B778=0, " ", Замеры!B778)</f>
        <v>775</v>
      </c>
      <c r="B781" s="45" t="str">
        <f>Замеры!G778</f>
        <v xml:space="preserve">Группа от QF </v>
      </c>
      <c r="C781" s="45" t="str">
        <f>IF(Замеры!L778=0, " ", Замеры!L778)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Замеры!N778</f>
        <v>0</v>
      </c>
      <c r="S781" s="2">
        <f>Замеры!O778</f>
        <v>0</v>
      </c>
      <c r="T781" s="2" t="s">
        <v>73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42</v>
      </c>
      <c r="Z781" s="2">
        <f t="shared" ca="1" si="353"/>
        <v>24</v>
      </c>
      <c r="AA781" s="2">
        <f t="shared" ca="1" si="353"/>
        <v>42</v>
      </c>
      <c r="AB781" s="5">
        <f t="shared" ca="1" si="354"/>
        <v>463</v>
      </c>
      <c r="AC781" s="5">
        <f t="shared" ca="1" si="355"/>
        <v>427</v>
      </c>
      <c r="AD781" s="5">
        <f t="shared" ca="1" si="356"/>
        <v>513</v>
      </c>
      <c r="AE781" s="5">
        <f t="shared" ca="1" si="357"/>
        <v>484</v>
      </c>
      <c r="AF781" s="5">
        <f t="shared" ca="1" si="358"/>
        <v>477</v>
      </c>
      <c r="AG781" s="5">
        <f t="shared" ca="1" si="359"/>
        <v>536</v>
      </c>
      <c r="AH781" s="5">
        <f t="shared" ca="1" si="360"/>
        <v>431</v>
      </c>
      <c r="AI781" s="5">
        <f t="shared" ca="1" si="361"/>
        <v>451</v>
      </c>
      <c r="AJ781" s="5">
        <f t="shared" ca="1" si="362"/>
        <v>487</v>
      </c>
      <c r="AK781" s="5">
        <f t="shared" ca="1" si="363"/>
        <v>441</v>
      </c>
    </row>
    <row r="782" spans="1:37" x14ac:dyDescent="0.3">
      <c r="A782" s="35">
        <f>IF(Замеры!B779=0, " ", Замеры!B779)</f>
        <v>776</v>
      </c>
      <c r="B782" s="45" t="str">
        <f>Замеры!G779</f>
        <v xml:space="preserve">Группа от QF </v>
      </c>
      <c r="C782" s="45" t="str">
        <f>IF(Замеры!L779=0, " ", Замеры!L779)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Замеры!N779</f>
        <v>0</v>
      </c>
      <c r="S782" s="2">
        <f>Замеры!O779</f>
        <v>0</v>
      </c>
      <c r="T782" s="2" t="s">
        <v>73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28</v>
      </c>
      <c r="Z782" s="2">
        <f t="shared" ca="1" si="353"/>
        <v>21</v>
      </c>
      <c r="AA782" s="2">
        <f t="shared" ca="1" si="353"/>
        <v>28</v>
      </c>
      <c r="AB782" s="5">
        <f t="shared" ca="1" si="354"/>
        <v>405</v>
      </c>
      <c r="AC782" s="5">
        <f t="shared" ca="1" si="355"/>
        <v>343</v>
      </c>
      <c r="AD782" s="5">
        <f t="shared" ca="1" si="356"/>
        <v>363</v>
      </c>
      <c r="AE782" s="5">
        <f t="shared" ca="1" si="357"/>
        <v>297</v>
      </c>
      <c r="AF782" s="5">
        <f t="shared" ca="1" si="358"/>
        <v>296</v>
      </c>
      <c r="AG782" s="5">
        <f t="shared" ca="1" si="359"/>
        <v>342</v>
      </c>
      <c r="AH782" s="5">
        <f t="shared" ca="1" si="360"/>
        <v>364</v>
      </c>
      <c r="AI782" s="5">
        <f t="shared" ca="1" si="361"/>
        <v>416</v>
      </c>
      <c r="AJ782" s="5">
        <f t="shared" ca="1" si="362"/>
        <v>336</v>
      </c>
      <c r="AK782" s="5">
        <f t="shared" ca="1" si="363"/>
        <v>286</v>
      </c>
    </row>
    <row r="783" spans="1:37" x14ac:dyDescent="0.3">
      <c r="A783" s="35">
        <f>IF(Замеры!B780=0, " ", Замеры!B780)</f>
        <v>777</v>
      </c>
      <c r="B783" s="45" t="str">
        <f>Замеры!G780</f>
        <v xml:space="preserve">Группа от QF </v>
      </c>
      <c r="C783" s="45" t="str">
        <f>IF(Замеры!L780=0, " ", Замеры!L780)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Замеры!N780</f>
        <v>0</v>
      </c>
      <c r="S783" s="2">
        <f>Замеры!O780</f>
        <v>0</v>
      </c>
      <c r="T783" s="2" t="s">
        <v>73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40</v>
      </c>
      <c r="Z783" s="2">
        <f t="shared" ca="1" si="353"/>
        <v>44</v>
      </c>
      <c r="AA783" s="2">
        <f t="shared" ca="1" si="353"/>
        <v>39</v>
      </c>
      <c r="AB783" s="5">
        <f t="shared" ca="1" si="354"/>
        <v>520</v>
      </c>
      <c r="AC783" s="5">
        <f t="shared" ca="1" si="355"/>
        <v>486</v>
      </c>
      <c r="AD783" s="5">
        <f t="shared" ca="1" si="356"/>
        <v>458</v>
      </c>
      <c r="AE783" s="5">
        <f t="shared" ca="1" si="357"/>
        <v>472</v>
      </c>
      <c r="AF783" s="5">
        <f t="shared" ca="1" si="358"/>
        <v>442</v>
      </c>
      <c r="AG783" s="5">
        <f t="shared" ca="1" si="359"/>
        <v>510</v>
      </c>
      <c r="AH783" s="5">
        <f t="shared" ca="1" si="360"/>
        <v>506</v>
      </c>
      <c r="AI783" s="5">
        <f t="shared" ca="1" si="361"/>
        <v>510</v>
      </c>
      <c r="AJ783" s="5">
        <f t="shared" ca="1" si="362"/>
        <v>418</v>
      </c>
      <c r="AK783" s="5">
        <f t="shared" ca="1" si="363"/>
        <v>504</v>
      </c>
    </row>
    <row r="784" spans="1:37" x14ac:dyDescent="0.3">
      <c r="A784" s="35">
        <f>IF(Замеры!B781=0, " ", Замеры!B781)</f>
        <v>778</v>
      </c>
      <c r="B784" s="45" t="str">
        <f>Замеры!G781</f>
        <v xml:space="preserve">Группа от QF </v>
      </c>
      <c r="C784" s="45" t="str">
        <f>IF(Замеры!L781=0, " ", Замеры!L781)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Замеры!N781</f>
        <v>0</v>
      </c>
      <c r="S784" s="2">
        <f>Замеры!O781</f>
        <v>0</v>
      </c>
      <c r="T784" s="2" t="s">
        <v>73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34</v>
      </c>
      <c r="Z784" s="2">
        <f t="shared" ca="1" si="353"/>
        <v>38</v>
      </c>
      <c r="AA784" s="2">
        <f t="shared" ca="1" si="353"/>
        <v>49</v>
      </c>
      <c r="AB784" s="5">
        <f t="shared" ca="1" si="354"/>
        <v>583</v>
      </c>
      <c r="AC784" s="5">
        <f t="shared" ca="1" si="355"/>
        <v>622</v>
      </c>
      <c r="AD784" s="5">
        <f t="shared" ca="1" si="356"/>
        <v>563</v>
      </c>
      <c r="AE784" s="5">
        <f t="shared" ca="1" si="357"/>
        <v>536</v>
      </c>
      <c r="AF784" s="5">
        <f t="shared" ca="1" si="358"/>
        <v>550</v>
      </c>
      <c r="AG784" s="5">
        <f t="shared" ca="1" si="359"/>
        <v>610</v>
      </c>
      <c r="AH784" s="5">
        <f t="shared" ca="1" si="360"/>
        <v>551</v>
      </c>
      <c r="AI784" s="5">
        <f t="shared" ca="1" si="361"/>
        <v>520</v>
      </c>
      <c r="AJ784" s="5">
        <f t="shared" ca="1" si="362"/>
        <v>582</v>
      </c>
      <c r="AK784" s="5">
        <f t="shared" ca="1" si="363"/>
        <v>559</v>
      </c>
    </row>
    <row r="785" spans="1:37" x14ac:dyDescent="0.3">
      <c r="A785" s="35">
        <f>IF(Замеры!B782=0, " ", Замеры!B782)</f>
        <v>779</v>
      </c>
      <c r="B785" s="45" t="str">
        <f>Замеры!G782</f>
        <v xml:space="preserve">Группа от QF </v>
      </c>
      <c r="C785" s="45" t="str">
        <f>IF(Замеры!L782=0, " ", Замеры!L782)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Замеры!N782</f>
        <v>0</v>
      </c>
      <c r="S785" s="2">
        <f>Замеры!O782</f>
        <v>0</v>
      </c>
      <c r="T785" s="2" t="s">
        <v>73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38</v>
      </c>
      <c r="Z785" s="2">
        <f t="shared" ca="1" si="353"/>
        <v>26</v>
      </c>
      <c r="AA785" s="2">
        <f t="shared" ca="1" si="353"/>
        <v>41</v>
      </c>
      <c r="AB785" s="5">
        <f t="shared" ca="1" si="354"/>
        <v>477</v>
      </c>
      <c r="AC785" s="5">
        <f t="shared" ca="1" si="355"/>
        <v>520</v>
      </c>
      <c r="AD785" s="5">
        <f t="shared" ca="1" si="356"/>
        <v>516</v>
      </c>
      <c r="AE785" s="5">
        <f t="shared" ca="1" si="357"/>
        <v>448</v>
      </c>
      <c r="AF785" s="5">
        <f t="shared" ca="1" si="358"/>
        <v>498</v>
      </c>
      <c r="AG785" s="5">
        <f t="shared" ca="1" si="359"/>
        <v>508</v>
      </c>
      <c r="AH785" s="5">
        <f t="shared" ca="1" si="360"/>
        <v>512</v>
      </c>
      <c r="AI785" s="5">
        <f t="shared" ca="1" si="361"/>
        <v>521</v>
      </c>
      <c r="AJ785" s="5">
        <f t="shared" ca="1" si="362"/>
        <v>461</v>
      </c>
      <c r="AK785" s="5">
        <f t="shared" ca="1" si="363"/>
        <v>415</v>
      </c>
    </row>
    <row r="786" spans="1:37" x14ac:dyDescent="0.3">
      <c r="A786" s="35">
        <f>IF(Замеры!B783=0, " ", Замеры!B783)</f>
        <v>780</v>
      </c>
      <c r="B786" s="45" t="str">
        <f>Замеры!G783</f>
        <v xml:space="preserve">Группа от QF </v>
      </c>
      <c r="C786" s="45" t="str">
        <f>IF(Замеры!L783=0, " ", Замеры!L783)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Замеры!N783</f>
        <v>0</v>
      </c>
      <c r="S786" s="2">
        <f>Замеры!O783</f>
        <v>0</v>
      </c>
      <c r="T786" s="2" t="s">
        <v>73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26</v>
      </c>
      <c r="Z786" s="2">
        <f t="shared" ca="1" si="353"/>
        <v>30</v>
      </c>
      <c r="AA786" s="2">
        <f t="shared" ca="1" si="353"/>
        <v>20</v>
      </c>
      <c r="AB786" s="5">
        <f t="shared" ca="1" si="354"/>
        <v>301</v>
      </c>
      <c r="AC786" s="5">
        <f t="shared" ca="1" si="355"/>
        <v>281</v>
      </c>
      <c r="AD786" s="5">
        <f t="shared" ca="1" si="356"/>
        <v>284</v>
      </c>
      <c r="AE786" s="5">
        <f t="shared" ca="1" si="357"/>
        <v>246</v>
      </c>
      <c r="AF786" s="5">
        <f t="shared" ca="1" si="358"/>
        <v>208</v>
      </c>
      <c r="AG786" s="5">
        <f t="shared" ca="1" si="359"/>
        <v>266</v>
      </c>
      <c r="AH786" s="5">
        <f t="shared" ca="1" si="360"/>
        <v>209</v>
      </c>
      <c r="AI786" s="5">
        <f t="shared" ca="1" si="361"/>
        <v>216</v>
      </c>
      <c r="AJ786" s="5">
        <f t="shared" ca="1" si="362"/>
        <v>227</v>
      </c>
      <c r="AK786" s="5">
        <f t="shared" ca="1" si="363"/>
        <v>280</v>
      </c>
    </row>
    <row r="787" spans="1:37" x14ac:dyDescent="0.3">
      <c r="A787" s="35">
        <f>IF(Замеры!B784=0, " ", Замеры!B784)</f>
        <v>781</v>
      </c>
      <c r="B787" s="45" t="str">
        <f>Замеры!G784</f>
        <v xml:space="preserve">Группа от QF </v>
      </c>
      <c r="C787" s="45" t="str">
        <f>IF(Замеры!L784=0, " ", Замеры!L784)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Замеры!N784</f>
        <v>0</v>
      </c>
      <c r="S787" s="2">
        <f>Замеры!O784</f>
        <v>0</v>
      </c>
      <c r="T787" s="2" t="s">
        <v>73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42</v>
      </c>
      <c r="Z787" s="2">
        <f t="shared" ca="1" si="353"/>
        <v>29</v>
      </c>
      <c r="AA787" s="2">
        <f t="shared" ca="1" si="353"/>
        <v>31</v>
      </c>
      <c r="AB787" s="5">
        <f t="shared" ca="1" si="354"/>
        <v>398</v>
      </c>
      <c r="AC787" s="5">
        <f t="shared" ca="1" si="355"/>
        <v>455</v>
      </c>
      <c r="AD787" s="5">
        <f t="shared" ca="1" si="356"/>
        <v>427</v>
      </c>
      <c r="AE787" s="5">
        <f t="shared" ca="1" si="357"/>
        <v>317</v>
      </c>
      <c r="AF787" s="5">
        <f t="shared" ca="1" si="358"/>
        <v>411</v>
      </c>
      <c r="AG787" s="5">
        <f t="shared" ca="1" si="359"/>
        <v>442</v>
      </c>
      <c r="AH787" s="5">
        <f t="shared" ca="1" si="360"/>
        <v>447</v>
      </c>
      <c r="AI787" s="5">
        <f t="shared" ca="1" si="361"/>
        <v>381</v>
      </c>
      <c r="AJ787" s="5">
        <f t="shared" ca="1" si="362"/>
        <v>336</v>
      </c>
      <c r="AK787" s="5">
        <f t="shared" ca="1" si="363"/>
        <v>404</v>
      </c>
    </row>
    <row r="788" spans="1:37" x14ac:dyDescent="0.3">
      <c r="A788" s="35">
        <f>IF(Замеры!B785=0, " ", Замеры!B785)</f>
        <v>782</v>
      </c>
      <c r="B788" s="45" t="str">
        <f>Замеры!G785</f>
        <v xml:space="preserve">Группа от QF </v>
      </c>
      <c r="C788" s="45" t="str">
        <f>IF(Замеры!L785=0, " ", Замеры!L785)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Замеры!N785</f>
        <v>0</v>
      </c>
      <c r="S788" s="2">
        <f>Замеры!O785</f>
        <v>0</v>
      </c>
      <c r="T788" s="2" t="s">
        <v>73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42</v>
      </c>
      <c r="Z788" s="2">
        <f t="shared" ca="1" si="353"/>
        <v>45</v>
      </c>
      <c r="AA788" s="2">
        <f t="shared" ca="1" si="353"/>
        <v>48</v>
      </c>
      <c r="AB788" s="5">
        <f t="shared" ca="1" si="354"/>
        <v>607</v>
      </c>
      <c r="AC788" s="5">
        <f t="shared" ca="1" si="355"/>
        <v>599</v>
      </c>
      <c r="AD788" s="5">
        <f t="shared" ca="1" si="356"/>
        <v>540</v>
      </c>
      <c r="AE788" s="5">
        <f t="shared" ca="1" si="357"/>
        <v>494</v>
      </c>
      <c r="AF788" s="5">
        <f t="shared" ca="1" si="358"/>
        <v>590</v>
      </c>
      <c r="AG788" s="5">
        <f t="shared" ca="1" si="359"/>
        <v>510</v>
      </c>
      <c r="AH788" s="5">
        <f t="shared" ca="1" si="360"/>
        <v>524</v>
      </c>
      <c r="AI788" s="5">
        <f t="shared" ca="1" si="361"/>
        <v>504</v>
      </c>
      <c r="AJ788" s="5">
        <f t="shared" ca="1" si="362"/>
        <v>520</v>
      </c>
      <c r="AK788" s="5">
        <f t="shared" ca="1" si="363"/>
        <v>586</v>
      </c>
    </row>
    <row r="789" spans="1:37" x14ac:dyDescent="0.3">
      <c r="A789" s="35">
        <f>IF(Замеры!B786=0, " ", Замеры!B786)</f>
        <v>783</v>
      </c>
      <c r="B789" s="45" t="str">
        <f>Замеры!G786</f>
        <v xml:space="preserve">Группа от QF </v>
      </c>
      <c r="C789" s="45" t="str">
        <f>IF(Замеры!L786=0, " ", Замеры!L786)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Замеры!N786</f>
        <v>0</v>
      </c>
      <c r="S789" s="2">
        <f>Замеры!O786</f>
        <v>0</v>
      </c>
      <c r="T789" s="2" t="s">
        <v>73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40</v>
      </c>
      <c r="Z789" s="2">
        <f t="shared" ca="1" si="353"/>
        <v>32</v>
      </c>
      <c r="AA789" s="2">
        <f t="shared" ca="1" si="353"/>
        <v>26</v>
      </c>
      <c r="AB789" s="5">
        <f t="shared" ca="1" si="354"/>
        <v>374</v>
      </c>
      <c r="AC789" s="5">
        <f t="shared" ca="1" si="355"/>
        <v>354</v>
      </c>
      <c r="AD789" s="5">
        <f t="shared" ca="1" si="356"/>
        <v>354</v>
      </c>
      <c r="AE789" s="5">
        <f t="shared" ca="1" si="357"/>
        <v>409</v>
      </c>
      <c r="AF789" s="5">
        <f t="shared" ca="1" si="358"/>
        <v>358</v>
      </c>
      <c r="AG789" s="5">
        <f t="shared" ca="1" si="359"/>
        <v>368</v>
      </c>
      <c r="AH789" s="5">
        <f t="shared" ca="1" si="360"/>
        <v>369</v>
      </c>
      <c r="AI789" s="5">
        <f t="shared" ca="1" si="361"/>
        <v>356</v>
      </c>
      <c r="AJ789" s="5">
        <f t="shared" ca="1" si="362"/>
        <v>314</v>
      </c>
      <c r="AK789" s="5">
        <f t="shared" ca="1" si="363"/>
        <v>348</v>
      </c>
    </row>
    <row r="790" spans="1:37" x14ac:dyDescent="0.3">
      <c r="A790" s="35">
        <f>IF(Замеры!B787=0, " ", Замеры!B787)</f>
        <v>784</v>
      </c>
      <c r="B790" s="45" t="str">
        <f>Замеры!G787</f>
        <v xml:space="preserve">Группа от QF </v>
      </c>
      <c r="C790" s="45" t="str">
        <f>IF(Замеры!L787=0, " ", Замеры!L787)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Замеры!N787</f>
        <v>0</v>
      </c>
      <c r="S790" s="2">
        <f>Замеры!O787</f>
        <v>0</v>
      </c>
      <c r="T790" s="2" t="s">
        <v>73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42</v>
      </c>
      <c r="Z790" s="2">
        <f t="shared" ca="1" si="353"/>
        <v>34</v>
      </c>
      <c r="AA790" s="2">
        <f t="shared" ca="1" si="353"/>
        <v>39</v>
      </c>
      <c r="AB790" s="5">
        <f t="shared" ca="1" si="354"/>
        <v>493</v>
      </c>
      <c r="AC790" s="5">
        <f t="shared" ca="1" si="355"/>
        <v>470</v>
      </c>
      <c r="AD790" s="5">
        <f t="shared" ca="1" si="356"/>
        <v>449</v>
      </c>
      <c r="AE790" s="5">
        <f t="shared" ca="1" si="357"/>
        <v>454</v>
      </c>
      <c r="AF790" s="5">
        <f t="shared" ca="1" si="358"/>
        <v>450</v>
      </c>
      <c r="AG790" s="5">
        <f t="shared" ca="1" si="359"/>
        <v>461</v>
      </c>
      <c r="AH790" s="5">
        <f t="shared" ca="1" si="360"/>
        <v>502</v>
      </c>
      <c r="AI790" s="5">
        <f t="shared" ca="1" si="361"/>
        <v>502</v>
      </c>
      <c r="AJ790" s="5">
        <f t="shared" ca="1" si="362"/>
        <v>528</v>
      </c>
      <c r="AK790" s="5">
        <f t="shared" ca="1" si="363"/>
        <v>452</v>
      </c>
    </row>
    <row r="791" spans="1:37" x14ac:dyDescent="0.3">
      <c r="A791" s="35">
        <f>IF(Замеры!B788=0, " ", Замеры!B788)</f>
        <v>785</v>
      </c>
      <c r="B791" s="45" t="str">
        <f>Замеры!G788</f>
        <v xml:space="preserve">Группа от QF </v>
      </c>
      <c r="C791" s="45" t="str">
        <f>IF(Замеры!L788=0, " ", Замеры!L788)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Замеры!N788</f>
        <v>0</v>
      </c>
      <c r="S791" s="2">
        <f>Замеры!O788</f>
        <v>0</v>
      </c>
      <c r="T791" s="2" t="s">
        <v>73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31</v>
      </c>
      <c r="Z791" s="2">
        <f t="shared" ca="1" si="353"/>
        <v>48</v>
      </c>
      <c r="AA791" s="2">
        <f t="shared" ca="1" si="353"/>
        <v>26</v>
      </c>
      <c r="AB791" s="5">
        <f t="shared" ca="1" si="354"/>
        <v>354</v>
      </c>
      <c r="AC791" s="5">
        <f t="shared" ca="1" si="355"/>
        <v>325</v>
      </c>
      <c r="AD791" s="5">
        <f t="shared" ca="1" si="356"/>
        <v>365</v>
      </c>
      <c r="AE791" s="5">
        <f t="shared" ca="1" si="357"/>
        <v>366</v>
      </c>
      <c r="AF791" s="5">
        <f t="shared" ca="1" si="358"/>
        <v>392</v>
      </c>
      <c r="AG791" s="5">
        <f t="shared" ca="1" si="359"/>
        <v>387</v>
      </c>
      <c r="AH791" s="5">
        <f t="shared" ca="1" si="360"/>
        <v>275</v>
      </c>
      <c r="AI791" s="5">
        <f t="shared" ca="1" si="361"/>
        <v>276</v>
      </c>
      <c r="AJ791" s="5">
        <f t="shared" ca="1" si="362"/>
        <v>346</v>
      </c>
      <c r="AK791" s="5">
        <f t="shared" ca="1" si="363"/>
        <v>402</v>
      </c>
    </row>
    <row r="792" spans="1:37" x14ac:dyDescent="0.3">
      <c r="A792" s="35">
        <f>IF(Замеры!B789=0, " ", Замеры!B789)</f>
        <v>786</v>
      </c>
      <c r="B792" s="45" t="str">
        <f>Замеры!G789</f>
        <v xml:space="preserve">Группа от QF </v>
      </c>
      <c r="C792" s="45" t="str">
        <f>IF(Замеры!L789=0, " ", Замеры!L789)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Замеры!N789</f>
        <v>0</v>
      </c>
      <c r="S792" s="2">
        <f>Замеры!O789</f>
        <v>0</v>
      </c>
      <c r="T792" s="2" t="s">
        <v>73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29</v>
      </c>
      <c r="Z792" s="2">
        <f t="shared" ca="1" si="353"/>
        <v>50</v>
      </c>
      <c r="AA792" s="2">
        <f t="shared" ca="1" si="353"/>
        <v>44</v>
      </c>
      <c r="AB792" s="5">
        <f t="shared" ca="1" si="354"/>
        <v>567</v>
      </c>
      <c r="AC792" s="5">
        <f t="shared" ca="1" si="355"/>
        <v>558</v>
      </c>
      <c r="AD792" s="5">
        <f t="shared" ca="1" si="356"/>
        <v>569</v>
      </c>
      <c r="AE792" s="5">
        <f t="shared" ca="1" si="357"/>
        <v>538</v>
      </c>
      <c r="AF792" s="5">
        <f t="shared" ca="1" si="358"/>
        <v>534</v>
      </c>
      <c r="AG792" s="5">
        <f t="shared" ca="1" si="359"/>
        <v>522</v>
      </c>
      <c r="AH792" s="5">
        <f t="shared" ca="1" si="360"/>
        <v>547</v>
      </c>
      <c r="AI792" s="5">
        <f t="shared" ca="1" si="361"/>
        <v>564</v>
      </c>
      <c r="AJ792" s="5">
        <f t="shared" ca="1" si="362"/>
        <v>531</v>
      </c>
      <c r="AK792" s="5">
        <f t="shared" ca="1" si="363"/>
        <v>581</v>
      </c>
    </row>
    <row r="793" spans="1:37" x14ac:dyDescent="0.3">
      <c r="A793" s="35">
        <f>IF(Замеры!B790=0, " ", Замеры!B790)</f>
        <v>787</v>
      </c>
      <c r="B793" s="45" t="str">
        <f>Замеры!G790</f>
        <v xml:space="preserve">Группа от QF </v>
      </c>
      <c r="C793" s="45" t="str">
        <f>IF(Замеры!L790=0, " ", Замеры!L790)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Замеры!N790</f>
        <v>0</v>
      </c>
      <c r="S793" s="2">
        <f>Замеры!O790</f>
        <v>0</v>
      </c>
      <c r="T793" s="2" t="s">
        <v>73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31</v>
      </c>
      <c r="Z793" s="2">
        <f t="shared" ca="1" si="353"/>
        <v>41</v>
      </c>
      <c r="AA793" s="2">
        <f t="shared" ca="1" si="353"/>
        <v>30</v>
      </c>
      <c r="AB793" s="5">
        <f t="shared" ca="1" si="354"/>
        <v>384</v>
      </c>
      <c r="AC793" s="5">
        <f t="shared" ca="1" si="355"/>
        <v>439</v>
      </c>
      <c r="AD793" s="5">
        <f t="shared" ca="1" si="356"/>
        <v>322</v>
      </c>
      <c r="AE793" s="5">
        <f t="shared" ca="1" si="357"/>
        <v>436</v>
      </c>
      <c r="AF793" s="5">
        <f t="shared" ca="1" si="358"/>
        <v>367</v>
      </c>
      <c r="AG793" s="5">
        <f t="shared" ca="1" si="359"/>
        <v>339</v>
      </c>
      <c r="AH793" s="5">
        <f t="shared" ca="1" si="360"/>
        <v>359</v>
      </c>
      <c r="AI793" s="5">
        <f t="shared" ca="1" si="361"/>
        <v>401</v>
      </c>
      <c r="AJ793" s="5">
        <f t="shared" ca="1" si="362"/>
        <v>326</v>
      </c>
      <c r="AK793" s="5">
        <f t="shared" ca="1" si="363"/>
        <v>442</v>
      </c>
    </row>
    <row r="794" spans="1:37" x14ac:dyDescent="0.3">
      <c r="A794" s="35">
        <f>IF(Замеры!B791=0, " ", Замеры!B791)</f>
        <v>788</v>
      </c>
      <c r="B794" s="45" t="str">
        <f>Замеры!G791</f>
        <v xml:space="preserve">Группа от QF </v>
      </c>
      <c r="C794" s="45" t="str">
        <f>IF(Замеры!L791=0, " ", Замеры!L791)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Замеры!N791</f>
        <v>0</v>
      </c>
      <c r="S794" s="2">
        <f>Замеры!O791</f>
        <v>0</v>
      </c>
      <c r="T794" s="2" t="s">
        <v>73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40</v>
      </c>
      <c r="Z794" s="2">
        <f t="shared" ca="1" si="353"/>
        <v>38</v>
      </c>
      <c r="AA794" s="2">
        <f t="shared" ca="1" si="353"/>
        <v>23</v>
      </c>
      <c r="AB794" s="5">
        <f t="shared" ca="1" si="354"/>
        <v>378</v>
      </c>
      <c r="AC794" s="5">
        <f t="shared" ca="1" si="355"/>
        <v>279</v>
      </c>
      <c r="AD794" s="5">
        <f t="shared" ca="1" si="356"/>
        <v>333</v>
      </c>
      <c r="AE794" s="5">
        <f t="shared" ca="1" si="357"/>
        <v>348</v>
      </c>
      <c r="AF794" s="5">
        <f t="shared" ca="1" si="358"/>
        <v>273</v>
      </c>
      <c r="AG794" s="5">
        <f t="shared" ca="1" si="359"/>
        <v>352</v>
      </c>
      <c r="AH794" s="5">
        <f t="shared" ca="1" si="360"/>
        <v>378</v>
      </c>
      <c r="AI794" s="5">
        <f t="shared" ca="1" si="361"/>
        <v>370</v>
      </c>
      <c r="AJ794" s="5">
        <f t="shared" ca="1" si="362"/>
        <v>238</v>
      </c>
      <c r="AK794" s="5">
        <f t="shared" ca="1" si="363"/>
        <v>335</v>
      </c>
    </row>
    <row r="795" spans="1:37" x14ac:dyDescent="0.3">
      <c r="A795" s="35">
        <f>IF(Замеры!B792=0, " ", Замеры!B792)</f>
        <v>789</v>
      </c>
      <c r="B795" s="45" t="str">
        <f>Замеры!G792</f>
        <v xml:space="preserve">Группа от QF </v>
      </c>
      <c r="C795" s="45" t="str">
        <f>IF(Замеры!L792=0, " ", Замеры!L792)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Замеры!N792</f>
        <v>0</v>
      </c>
      <c r="S795" s="2">
        <f>Замеры!O792</f>
        <v>0</v>
      </c>
      <c r="T795" s="2" t="s">
        <v>73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23</v>
      </c>
      <c r="Z795" s="2">
        <f t="shared" ca="1" si="353"/>
        <v>45</v>
      </c>
      <c r="AA795" s="2">
        <f t="shared" ca="1" si="353"/>
        <v>29</v>
      </c>
      <c r="AB795" s="5">
        <f t="shared" ca="1" si="354"/>
        <v>438</v>
      </c>
      <c r="AC795" s="5">
        <f t="shared" ca="1" si="355"/>
        <v>370</v>
      </c>
      <c r="AD795" s="5">
        <f t="shared" ca="1" si="356"/>
        <v>314</v>
      </c>
      <c r="AE795" s="5">
        <f t="shared" ca="1" si="357"/>
        <v>391</v>
      </c>
      <c r="AF795" s="5">
        <f t="shared" ca="1" si="358"/>
        <v>397</v>
      </c>
      <c r="AG795" s="5">
        <f t="shared" ca="1" si="359"/>
        <v>427</v>
      </c>
      <c r="AH795" s="5">
        <f t="shared" ca="1" si="360"/>
        <v>390</v>
      </c>
      <c r="AI795" s="5">
        <f t="shared" ca="1" si="361"/>
        <v>346</v>
      </c>
      <c r="AJ795" s="5">
        <f t="shared" ca="1" si="362"/>
        <v>308</v>
      </c>
      <c r="AK795" s="5">
        <f t="shared" ca="1" si="363"/>
        <v>341</v>
      </c>
    </row>
    <row r="796" spans="1:37" x14ac:dyDescent="0.3">
      <c r="A796" s="35">
        <f>IF(Замеры!B793=0, " ", Замеры!B793)</f>
        <v>790</v>
      </c>
      <c r="B796" s="45" t="str">
        <f>Замеры!G793</f>
        <v xml:space="preserve">Группа от QF </v>
      </c>
      <c r="C796" s="45" t="str">
        <f>IF(Замеры!L793=0, " ", Замеры!L793)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Замеры!N793</f>
        <v>0</v>
      </c>
      <c r="S796" s="2">
        <f>Замеры!O793</f>
        <v>0</v>
      </c>
      <c r="T796" s="2" t="s">
        <v>73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42</v>
      </c>
      <c r="Z796" s="2">
        <f t="shared" ca="1" si="353"/>
        <v>42</v>
      </c>
      <c r="AA796" s="2">
        <f t="shared" ca="1" si="353"/>
        <v>42</v>
      </c>
      <c r="AB796" s="5">
        <f t="shared" ca="1" si="354"/>
        <v>457</v>
      </c>
      <c r="AC796" s="5">
        <f t="shared" ca="1" si="355"/>
        <v>493</v>
      </c>
      <c r="AD796" s="5">
        <f t="shared" ca="1" si="356"/>
        <v>562</v>
      </c>
      <c r="AE796" s="5">
        <f t="shared" ca="1" si="357"/>
        <v>463</v>
      </c>
      <c r="AF796" s="5">
        <f t="shared" ca="1" si="358"/>
        <v>538</v>
      </c>
      <c r="AG796" s="5">
        <f t="shared" ca="1" si="359"/>
        <v>549</v>
      </c>
      <c r="AH796" s="5">
        <f t="shared" ca="1" si="360"/>
        <v>518</v>
      </c>
      <c r="AI796" s="5">
        <f t="shared" ca="1" si="361"/>
        <v>450</v>
      </c>
      <c r="AJ796" s="5">
        <f t="shared" ca="1" si="362"/>
        <v>437</v>
      </c>
      <c r="AK796" s="5">
        <f t="shared" ca="1" si="363"/>
        <v>456</v>
      </c>
    </row>
    <row r="797" spans="1:37" x14ac:dyDescent="0.3">
      <c r="A797" s="35">
        <f>IF(Замеры!B794=0, " ", Замеры!B794)</f>
        <v>791</v>
      </c>
      <c r="B797" s="45" t="str">
        <f>Замеры!G794</f>
        <v xml:space="preserve">Группа от QF </v>
      </c>
      <c r="C797" s="45" t="str">
        <f>IF(Замеры!L794=0, " ", Замеры!L794)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Замеры!N794</f>
        <v>0</v>
      </c>
      <c r="S797" s="2">
        <f>Замеры!O794</f>
        <v>0</v>
      </c>
      <c r="T797" s="2" t="s">
        <v>73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22</v>
      </c>
      <c r="Z797" s="2">
        <f t="shared" ca="1" si="353"/>
        <v>23</v>
      </c>
      <c r="AA797" s="2">
        <f t="shared" ca="1" si="353"/>
        <v>41</v>
      </c>
      <c r="AB797" s="5">
        <f t="shared" ca="1" si="354"/>
        <v>475</v>
      </c>
      <c r="AC797" s="5">
        <f t="shared" ca="1" si="355"/>
        <v>422</v>
      </c>
      <c r="AD797" s="5">
        <f t="shared" ca="1" si="356"/>
        <v>557</v>
      </c>
      <c r="AE797" s="5">
        <f t="shared" ca="1" si="357"/>
        <v>433</v>
      </c>
      <c r="AF797" s="5">
        <f t="shared" ca="1" si="358"/>
        <v>499</v>
      </c>
      <c r="AG797" s="5">
        <f t="shared" ca="1" si="359"/>
        <v>531</v>
      </c>
      <c r="AH797" s="5">
        <f t="shared" ca="1" si="360"/>
        <v>463</v>
      </c>
      <c r="AI797" s="5">
        <f t="shared" ca="1" si="361"/>
        <v>496</v>
      </c>
      <c r="AJ797" s="5">
        <f t="shared" ca="1" si="362"/>
        <v>546</v>
      </c>
      <c r="AK797" s="5">
        <f t="shared" ca="1" si="363"/>
        <v>490</v>
      </c>
    </row>
    <row r="798" spans="1:37" x14ac:dyDescent="0.3">
      <c r="A798" s="35">
        <f>IF(Замеры!B795=0, " ", Замеры!B795)</f>
        <v>792</v>
      </c>
      <c r="B798" s="45" t="str">
        <f>Замеры!G795</f>
        <v xml:space="preserve">Группа от QF </v>
      </c>
      <c r="C798" s="45" t="str">
        <f>IF(Замеры!L795=0, " ", Замеры!L795)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Замеры!N795</f>
        <v>0</v>
      </c>
      <c r="S798" s="2">
        <f>Замеры!O795</f>
        <v>0</v>
      </c>
      <c r="T798" s="2" t="s">
        <v>73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22</v>
      </c>
      <c r="Z798" s="2">
        <f t="shared" ca="1" si="353"/>
        <v>41</v>
      </c>
      <c r="AA798" s="2">
        <f t="shared" ca="1" si="353"/>
        <v>49</v>
      </c>
      <c r="AB798" s="5">
        <f t="shared" ca="1" si="354"/>
        <v>587</v>
      </c>
      <c r="AC798" s="5">
        <f t="shared" ca="1" si="355"/>
        <v>563</v>
      </c>
      <c r="AD798" s="5">
        <f t="shared" ca="1" si="356"/>
        <v>624</v>
      </c>
      <c r="AE798" s="5">
        <f t="shared" ca="1" si="357"/>
        <v>636</v>
      </c>
      <c r="AF798" s="5">
        <f t="shared" ca="1" si="358"/>
        <v>544</v>
      </c>
      <c r="AG798" s="5">
        <f t="shared" ca="1" si="359"/>
        <v>561</v>
      </c>
      <c r="AH798" s="5">
        <f t="shared" ca="1" si="360"/>
        <v>557</v>
      </c>
      <c r="AI798" s="5">
        <f t="shared" ca="1" si="361"/>
        <v>605</v>
      </c>
      <c r="AJ798" s="5">
        <f t="shared" ca="1" si="362"/>
        <v>546</v>
      </c>
      <c r="AK798" s="5">
        <f t="shared" ca="1" si="363"/>
        <v>624</v>
      </c>
    </row>
    <row r="799" spans="1:37" x14ac:dyDescent="0.3">
      <c r="A799" s="35">
        <f>IF(Замеры!B796=0, " ", Замеры!B796)</f>
        <v>793</v>
      </c>
      <c r="B799" s="45" t="str">
        <f>Замеры!G796</f>
        <v xml:space="preserve">Группа от QF </v>
      </c>
      <c r="C799" s="45" t="str">
        <f>IF(Замеры!L796=0, " ", Замеры!L796)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Замеры!N796</f>
        <v>0</v>
      </c>
      <c r="S799" s="2">
        <f>Замеры!O796</f>
        <v>0</v>
      </c>
      <c r="T799" s="2" t="s">
        <v>73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45</v>
      </c>
      <c r="Z799" s="2">
        <f t="shared" ca="1" si="353"/>
        <v>49</v>
      </c>
      <c r="AA799" s="2">
        <f t="shared" ca="1" si="353"/>
        <v>30</v>
      </c>
      <c r="AB799" s="5">
        <f t="shared" ca="1" si="354"/>
        <v>445</v>
      </c>
      <c r="AC799" s="5">
        <f t="shared" ca="1" si="355"/>
        <v>410</v>
      </c>
      <c r="AD799" s="5">
        <f t="shared" ca="1" si="356"/>
        <v>401</v>
      </c>
      <c r="AE799" s="5">
        <f t="shared" ca="1" si="357"/>
        <v>340</v>
      </c>
      <c r="AF799" s="5">
        <f t="shared" ca="1" si="358"/>
        <v>396</v>
      </c>
      <c r="AG799" s="5">
        <f t="shared" ca="1" si="359"/>
        <v>376</v>
      </c>
      <c r="AH799" s="5">
        <f t="shared" ca="1" si="360"/>
        <v>353</v>
      </c>
      <c r="AI799" s="5">
        <f t="shared" ca="1" si="361"/>
        <v>346</v>
      </c>
      <c r="AJ799" s="5">
        <f t="shared" ca="1" si="362"/>
        <v>416</v>
      </c>
      <c r="AK799" s="5">
        <f t="shared" ca="1" si="363"/>
        <v>380</v>
      </c>
    </row>
    <row r="800" spans="1:37" x14ac:dyDescent="0.3">
      <c r="A800" s="35">
        <f>IF(Замеры!B797=0, " ", Замеры!B797)</f>
        <v>794</v>
      </c>
      <c r="B800" s="45" t="str">
        <f>Замеры!G797</f>
        <v xml:space="preserve">Группа от QF </v>
      </c>
      <c r="C800" s="45" t="str">
        <f>IF(Замеры!L797=0, " ", Замеры!L797)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Замеры!N797</f>
        <v>0</v>
      </c>
      <c r="S800" s="2">
        <f>Замеры!O797</f>
        <v>0</v>
      </c>
      <c r="T800" s="2" t="s">
        <v>73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24</v>
      </c>
      <c r="Z800" s="2">
        <f t="shared" ca="1" si="353"/>
        <v>47</v>
      </c>
      <c r="AA800" s="2">
        <f t="shared" ca="1" si="353"/>
        <v>41</v>
      </c>
      <c r="AB800" s="5">
        <f t="shared" ca="1" si="354"/>
        <v>491</v>
      </c>
      <c r="AC800" s="5">
        <f t="shared" ca="1" si="355"/>
        <v>501</v>
      </c>
      <c r="AD800" s="5">
        <f t="shared" ca="1" si="356"/>
        <v>560</v>
      </c>
      <c r="AE800" s="5">
        <f t="shared" ca="1" si="357"/>
        <v>516</v>
      </c>
      <c r="AF800" s="5">
        <f t="shared" ca="1" si="358"/>
        <v>445</v>
      </c>
      <c r="AG800" s="5">
        <f t="shared" ca="1" si="359"/>
        <v>544</v>
      </c>
      <c r="AH800" s="5">
        <f t="shared" ca="1" si="360"/>
        <v>510</v>
      </c>
      <c r="AI800" s="5">
        <f t="shared" ca="1" si="361"/>
        <v>422</v>
      </c>
      <c r="AJ800" s="5">
        <f t="shared" ca="1" si="362"/>
        <v>497</v>
      </c>
      <c r="AK800" s="5">
        <f t="shared" ca="1" si="363"/>
        <v>533</v>
      </c>
    </row>
    <row r="801" spans="1:37" x14ac:dyDescent="0.3">
      <c r="A801" s="35">
        <f>IF(Замеры!B798=0, " ", Замеры!B798)</f>
        <v>795</v>
      </c>
      <c r="B801" s="45" t="str">
        <f>Замеры!G798</f>
        <v xml:space="preserve">Группа от QF </v>
      </c>
      <c r="C801" s="45" t="str">
        <f>IF(Замеры!L798=0, " ", Замеры!L798)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Замеры!N798</f>
        <v>0</v>
      </c>
      <c r="S801" s="2">
        <f>Замеры!O798</f>
        <v>0</v>
      </c>
      <c r="T801" s="2" t="s">
        <v>73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39</v>
      </c>
      <c r="Z801" s="2">
        <f t="shared" ca="1" si="353"/>
        <v>24</v>
      </c>
      <c r="AA801" s="2">
        <f t="shared" ca="1" si="353"/>
        <v>26</v>
      </c>
      <c r="AB801" s="5">
        <f t="shared" ca="1" si="354"/>
        <v>402</v>
      </c>
      <c r="AC801" s="5">
        <f t="shared" ca="1" si="355"/>
        <v>356</v>
      </c>
      <c r="AD801" s="5">
        <f t="shared" ca="1" si="356"/>
        <v>334</v>
      </c>
      <c r="AE801" s="5">
        <f t="shared" ca="1" si="357"/>
        <v>380</v>
      </c>
      <c r="AF801" s="5">
        <f t="shared" ca="1" si="358"/>
        <v>298</v>
      </c>
      <c r="AG801" s="5">
        <f t="shared" ca="1" si="359"/>
        <v>281</v>
      </c>
      <c r="AH801" s="5">
        <f t="shared" ca="1" si="360"/>
        <v>288</v>
      </c>
      <c r="AI801" s="5">
        <f t="shared" ca="1" si="361"/>
        <v>351</v>
      </c>
      <c r="AJ801" s="5">
        <f t="shared" ca="1" si="362"/>
        <v>333</v>
      </c>
      <c r="AK801" s="5">
        <f t="shared" ca="1" si="363"/>
        <v>364</v>
      </c>
    </row>
    <row r="802" spans="1:37" x14ac:dyDescent="0.3">
      <c r="A802" s="35">
        <f>IF(Замеры!B799=0, " ", Замеры!B799)</f>
        <v>796</v>
      </c>
      <c r="B802" s="45" t="str">
        <f>Замеры!G799</f>
        <v xml:space="preserve">Группа от QF </v>
      </c>
      <c r="C802" s="45" t="str">
        <f>IF(Замеры!L799=0, " ", Замеры!L799)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Замеры!N799</f>
        <v>0</v>
      </c>
      <c r="S802" s="2">
        <f>Замеры!O799</f>
        <v>0</v>
      </c>
      <c r="T802" s="2" t="s">
        <v>73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50</v>
      </c>
      <c r="Z802" s="2">
        <f t="shared" ca="1" si="353"/>
        <v>23</v>
      </c>
      <c r="AA802" s="2">
        <f t="shared" ca="1" si="353"/>
        <v>44</v>
      </c>
      <c r="AB802" s="5">
        <f t="shared" ca="1" si="354"/>
        <v>461</v>
      </c>
      <c r="AC802" s="5">
        <f t="shared" ca="1" si="355"/>
        <v>515</v>
      </c>
      <c r="AD802" s="5">
        <f t="shared" ca="1" si="356"/>
        <v>587</v>
      </c>
      <c r="AE802" s="5">
        <f t="shared" ca="1" si="357"/>
        <v>556</v>
      </c>
      <c r="AF802" s="5">
        <f t="shared" ca="1" si="358"/>
        <v>482</v>
      </c>
      <c r="AG802" s="5">
        <f t="shared" ca="1" si="359"/>
        <v>476</v>
      </c>
      <c r="AH802" s="5">
        <f t="shared" ca="1" si="360"/>
        <v>561</v>
      </c>
      <c r="AI802" s="5">
        <f t="shared" ca="1" si="361"/>
        <v>447</v>
      </c>
      <c r="AJ802" s="5">
        <f t="shared" ca="1" si="362"/>
        <v>511</v>
      </c>
      <c r="AK802" s="5">
        <f t="shared" ca="1" si="363"/>
        <v>493</v>
      </c>
    </row>
    <row r="803" spans="1:37" x14ac:dyDescent="0.3">
      <c r="A803" s="35">
        <f>IF(Замеры!B800=0, " ", Замеры!B800)</f>
        <v>797</v>
      </c>
      <c r="B803" s="45" t="str">
        <f>Замеры!G800</f>
        <v xml:space="preserve">Группа от QF </v>
      </c>
      <c r="C803" s="45" t="str">
        <f>IF(Замеры!L800=0, " ", Замеры!L800)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Замеры!N800</f>
        <v>0</v>
      </c>
      <c r="S803" s="2">
        <f>Замеры!O800</f>
        <v>0</v>
      </c>
      <c r="T803" s="2" t="s">
        <v>73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23</v>
      </c>
      <c r="Z803" s="2">
        <f t="shared" ca="1" si="353"/>
        <v>45</v>
      </c>
      <c r="AA803" s="2">
        <f t="shared" ca="1" si="353"/>
        <v>37</v>
      </c>
      <c r="AB803" s="5">
        <f t="shared" ca="1" si="354"/>
        <v>385</v>
      </c>
      <c r="AC803" s="5">
        <f t="shared" ca="1" si="355"/>
        <v>479</v>
      </c>
      <c r="AD803" s="5">
        <f t="shared" ca="1" si="356"/>
        <v>502</v>
      </c>
      <c r="AE803" s="5">
        <f t="shared" ca="1" si="357"/>
        <v>492</v>
      </c>
      <c r="AF803" s="5">
        <f t="shared" ca="1" si="358"/>
        <v>395</v>
      </c>
      <c r="AG803" s="5">
        <f t="shared" ca="1" si="359"/>
        <v>490</v>
      </c>
      <c r="AH803" s="5">
        <f t="shared" ca="1" si="360"/>
        <v>394</v>
      </c>
      <c r="AI803" s="5">
        <f t="shared" ca="1" si="361"/>
        <v>500</v>
      </c>
      <c r="AJ803" s="5">
        <f t="shared" ca="1" si="362"/>
        <v>438</v>
      </c>
      <c r="AK803" s="5">
        <f t="shared" ca="1" si="363"/>
        <v>429</v>
      </c>
    </row>
    <row r="804" spans="1:37" x14ac:dyDescent="0.3">
      <c r="A804" s="35">
        <f>IF(Замеры!B801=0, " ", Замеры!B801)</f>
        <v>798</v>
      </c>
      <c r="B804" s="45" t="str">
        <f>Замеры!G801</f>
        <v xml:space="preserve">Группа от QF </v>
      </c>
      <c r="C804" s="45" t="str">
        <f>IF(Замеры!L801=0, " ", Замеры!L801)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Замеры!N801</f>
        <v>0</v>
      </c>
      <c r="S804" s="2">
        <f>Замеры!O801</f>
        <v>0</v>
      </c>
      <c r="T804" s="2" t="s">
        <v>73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37</v>
      </c>
      <c r="Z804" s="2">
        <f t="shared" ca="1" si="353"/>
        <v>42</v>
      </c>
      <c r="AA804" s="2">
        <f t="shared" ca="1" si="353"/>
        <v>27</v>
      </c>
      <c r="AB804" s="5">
        <f t="shared" ca="1" si="354"/>
        <v>345</v>
      </c>
      <c r="AC804" s="5">
        <f t="shared" ca="1" si="355"/>
        <v>375</v>
      </c>
      <c r="AD804" s="5">
        <f t="shared" ca="1" si="356"/>
        <v>404</v>
      </c>
      <c r="AE804" s="5">
        <f t="shared" ca="1" si="357"/>
        <v>402</v>
      </c>
      <c r="AF804" s="5">
        <f t="shared" ca="1" si="358"/>
        <v>302</v>
      </c>
      <c r="AG804" s="5">
        <f t="shared" ca="1" si="359"/>
        <v>410</v>
      </c>
      <c r="AH804" s="5">
        <f t="shared" ca="1" si="360"/>
        <v>417</v>
      </c>
      <c r="AI804" s="5">
        <f t="shared" ca="1" si="361"/>
        <v>370</v>
      </c>
      <c r="AJ804" s="5">
        <f t="shared" ca="1" si="362"/>
        <v>357</v>
      </c>
      <c r="AK804" s="5">
        <f t="shared" ca="1" si="363"/>
        <v>391</v>
      </c>
    </row>
    <row r="805" spans="1:37" x14ac:dyDescent="0.3">
      <c r="A805" s="35">
        <f>IF(Замеры!B802=0, " ", Замеры!B802)</f>
        <v>799</v>
      </c>
      <c r="B805" s="45" t="str">
        <f>Замеры!G802</f>
        <v xml:space="preserve">Группа от QF </v>
      </c>
      <c r="C805" s="45" t="str">
        <f>IF(Замеры!L802=0, " ", Замеры!L802)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Замеры!N802</f>
        <v>0</v>
      </c>
      <c r="S805" s="2">
        <f>Замеры!O802</f>
        <v>0</v>
      </c>
      <c r="T805" s="2" t="s">
        <v>73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21</v>
      </c>
      <c r="Z805" s="2">
        <f t="shared" ca="1" si="353"/>
        <v>33</v>
      </c>
      <c r="AA805" s="2">
        <f t="shared" ca="1" si="353"/>
        <v>44</v>
      </c>
      <c r="AB805" s="5">
        <f t="shared" ca="1" si="354"/>
        <v>494</v>
      </c>
      <c r="AC805" s="5">
        <f t="shared" ca="1" si="355"/>
        <v>475</v>
      </c>
      <c r="AD805" s="5">
        <f t="shared" ca="1" si="356"/>
        <v>494</v>
      </c>
      <c r="AE805" s="5">
        <f t="shared" ca="1" si="357"/>
        <v>585</v>
      </c>
      <c r="AF805" s="5">
        <f t="shared" ca="1" si="358"/>
        <v>555</v>
      </c>
      <c r="AG805" s="5">
        <f t="shared" ca="1" si="359"/>
        <v>580</v>
      </c>
      <c r="AH805" s="5">
        <f t="shared" ca="1" si="360"/>
        <v>566</v>
      </c>
      <c r="AI805" s="5">
        <f t="shared" ca="1" si="361"/>
        <v>566</v>
      </c>
      <c r="AJ805" s="5">
        <f t="shared" ca="1" si="362"/>
        <v>516</v>
      </c>
      <c r="AK805" s="5">
        <f t="shared" ca="1" si="363"/>
        <v>559</v>
      </c>
    </row>
    <row r="806" spans="1:37" x14ac:dyDescent="0.3">
      <c r="A806" s="35">
        <f>IF(Замеры!B803=0, " ", Замеры!B803)</f>
        <v>800</v>
      </c>
      <c r="B806" s="45" t="str">
        <f>Замеры!G803</f>
        <v xml:space="preserve">Группа от QF </v>
      </c>
      <c r="C806" s="45" t="str">
        <f>IF(Замеры!L803=0, " ", Замеры!L803)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Замеры!N803</f>
        <v>0</v>
      </c>
      <c r="S806" s="2">
        <f>Замеры!O803</f>
        <v>0</v>
      </c>
      <c r="T806" s="2" t="s">
        <v>73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29</v>
      </c>
      <c r="Z806" s="2">
        <f t="shared" ca="1" si="353"/>
        <v>46</v>
      </c>
      <c r="AA806" s="2">
        <f t="shared" ca="1" si="353"/>
        <v>27</v>
      </c>
      <c r="AB806" s="5">
        <f t="shared" ca="1" si="354"/>
        <v>312</v>
      </c>
      <c r="AC806" s="5">
        <f t="shared" ca="1" si="355"/>
        <v>345</v>
      </c>
      <c r="AD806" s="5">
        <f t="shared" ca="1" si="356"/>
        <v>400</v>
      </c>
      <c r="AE806" s="5">
        <f t="shared" ca="1" si="357"/>
        <v>414</v>
      </c>
      <c r="AF806" s="5">
        <f t="shared" ca="1" si="358"/>
        <v>314</v>
      </c>
      <c r="AG806" s="5">
        <f t="shared" ca="1" si="359"/>
        <v>402</v>
      </c>
      <c r="AH806" s="5">
        <f t="shared" ca="1" si="360"/>
        <v>286</v>
      </c>
      <c r="AI806" s="5">
        <f t="shared" ca="1" si="361"/>
        <v>363</v>
      </c>
      <c r="AJ806" s="5">
        <f t="shared" ca="1" si="362"/>
        <v>387</v>
      </c>
      <c r="AK806" s="5">
        <f t="shared" ca="1" si="363"/>
        <v>318</v>
      </c>
    </row>
    <row r="807" spans="1:37" x14ac:dyDescent="0.3">
      <c r="A807" s="35">
        <f>IF(Замеры!B804=0, " ", Замеры!B804)</f>
        <v>801</v>
      </c>
      <c r="B807" s="45" t="str">
        <f>Замеры!G804</f>
        <v xml:space="preserve">Группа от QF </v>
      </c>
      <c r="C807" s="45" t="str">
        <f>IF(Замеры!L804=0, " ", Замеры!L804)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Замеры!N804</f>
        <v>0</v>
      </c>
      <c r="S807" s="2">
        <f>Замеры!O804</f>
        <v>0</v>
      </c>
      <c r="T807" s="2" t="s">
        <v>73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43</v>
      </c>
      <c r="Z807" s="2">
        <f t="shared" ca="1" si="353"/>
        <v>48</v>
      </c>
      <c r="AA807" s="2">
        <f t="shared" ca="1" si="353"/>
        <v>26</v>
      </c>
      <c r="AB807" s="5">
        <f t="shared" ca="1" si="354"/>
        <v>402</v>
      </c>
      <c r="AC807" s="5">
        <f t="shared" ca="1" si="355"/>
        <v>284</v>
      </c>
      <c r="AD807" s="5">
        <f t="shared" ca="1" si="356"/>
        <v>299</v>
      </c>
      <c r="AE807" s="5">
        <f t="shared" ca="1" si="357"/>
        <v>272</v>
      </c>
      <c r="AF807" s="5">
        <f t="shared" ca="1" si="358"/>
        <v>275</v>
      </c>
      <c r="AG807" s="5">
        <f t="shared" ca="1" si="359"/>
        <v>351</v>
      </c>
      <c r="AH807" s="5">
        <f t="shared" ca="1" si="360"/>
        <v>336</v>
      </c>
      <c r="AI807" s="5">
        <f t="shared" ca="1" si="361"/>
        <v>370</v>
      </c>
      <c r="AJ807" s="5">
        <f t="shared" ca="1" si="362"/>
        <v>372</v>
      </c>
      <c r="AK807" s="5">
        <f t="shared" ca="1" si="363"/>
        <v>400</v>
      </c>
    </row>
    <row r="808" spans="1:37" x14ac:dyDescent="0.3">
      <c r="A808" s="35">
        <f>IF(Замеры!B805=0, " ", Замеры!B805)</f>
        <v>802</v>
      </c>
      <c r="B808" s="45" t="str">
        <f>Замеры!G805</f>
        <v xml:space="preserve">Группа от QF </v>
      </c>
      <c r="C808" s="45" t="str">
        <f>IF(Замеры!L805=0, " ", Замеры!L805)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Замеры!N805</f>
        <v>0</v>
      </c>
      <c r="S808" s="2">
        <f>Замеры!O805</f>
        <v>0</v>
      </c>
      <c r="T808" s="2" t="s">
        <v>73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42</v>
      </c>
      <c r="Z808" s="2">
        <f t="shared" ca="1" si="353"/>
        <v>38</v>
      </c>
      <c r="AA808" s="2">
        <f t="shared" ca="1" si="353"/>
        <v>41</v>
      </c>
      <c r="AB808" s="5">
        <f t="shared" ca="1" si="354"/>
        <v>473</v>
      </c>
      <c r="AC808" s="5">
        <f t="shared" ca="1" si="355"/>
        <v>511</v>
      </c>
      <c r="AD808" s="5">
        <f t="shared" ca="1" si="356"/>
        <v>466</v>
      </c>
      <c r="AE808" s="5">
        <f t="shared" ca="1" si="357"/>
        <v>560</v>
      </c>
      <c r="AF808" s="5">
        <f t="shared" ca="1" si="358"/>
        <v>531</v>
      </c>
      <c r="AG808" s="5">
        <f t="shared" ca="1" si="359"/>
        <v>534</v>
      </c>
      <c r="AH808" s="5">
        <f t="shared" ca="1" si="360"/>
        <v>499</v>
      </c>
      <c r="AI808" s="5">
        <f t="shared" ca="1" si="361"/>
        <v>462</v>
      </c>
      <c r="AJ808" s="5">
        <f t="shared" ca="1" si="362"/>
        <v>507</v>
      </c>
      <c r="AK808" s="5">
        <f t="shared" ca="1" si="363"/>
        <v>458</v>
      </c>
    </row>
    <row r="809" spans="1:37" x14ac:dyDescent="0.3">
      <c r="A809" s="35">
        <f>IF(Замеры!B806=0, " ", Замеры!B806)</f>
        <v>803</v>
      </c>
      <c r="B809" s="45" t="str">
        <f>Замеры!G806</f>
        <v xml:space="preserve">Группа от QF </v>
      </c>
      <c r="C809" s="45" t="str">
        <f>IF(Замеры!L806=0, " ", Замеры!L806)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Замеры!N806</f>
        <v>0</v>
      </c>
      <c r="S809" s="2">
        <f>Замеры!O806</f>
        <v>0</v>
      </c>
      <c r="T809" s="2" t="s">
        <v>73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38</v>
      </c>
      <c r="Z809" s="2">
        <f t="shared" ca="1" si="353"/>
        <v>42</v>
      </c>
      <c r="AA809" s="2">
        <f t="shared" ca="1" si="353"/>
        <v>38</v>
      </c>
      <c r="AB809" s="5">
        <f t="shared" ca="1" si="354"/>
        <v>502</v>
      </c>
      <c r="AC809" s="5">
        <f t="shared" ca="1" si="355"/>
        <v>467</v>
      </c>
      <c r="AD809" s="5">
        <f t="shared" ca="1" si="356"/>
        <v>386</v>
      </c>
      <c r="AE809" s="5">
        <f t="shared" ca="1" si="357"/>
        <v>522</v>
      </c>
      <c r="AF809" s="5">
        <f t="shared" ca="1" si="358"/>
        <v>497</v>
      </c>
      <c r="AG809" s="5">
        <f t="shared" ca="1" si="359"/>
        <v>406</v>
      </c>
      <c r="AH809" s="5">
        <f t="shared" ca="1" si="360"/>
        <v>457</v>
      </c>
      <c r="AI809" s="5">
        <f t="shared" ca="1" si="361"/>
        <v>519</v>
      </c>
      <c r="AJ809" s="5">
        <f t="shared" ca="1" si="362"/>
        <v>391</v>
      </c>
      <c r="AK809" s="5">
        <f t="shared" ca="1" si="363"/>
        <v>445</v>
      </c>
    </row>
    <row r="810" spans="1:37" x14ac:dyDescent="0.3">
      <c r="A810" s="35">
        <f>IF(Замеры!B807=0, " ", Замеры!B807)</f>
        <v>804</v>
      </c>
      <c r="B810" s="45" t="str">
        <f>Замеры!G807</f>
        <v xml:space="preserve">Группа от QF </v>
      </c>
      <c r="C810" s="45" t="str">
        <f>IF(Замеры!L807=0, " ", Замеры!L807)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Замеры!N807</f>
        <v>0</v>
      </c>
      <c r="S810" s="2">
        <f>Замеры!O807</f>
        <v>0</v>
      </c>
      <c r="T810" s="2" t="s">
        <v>73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26</v>
      </c>
      <c r="Z810" s="2">
        <f t="shared" ca="1" si="353"/>
        <v>44</v>
      </c>
      <c r="AA810" s="2">
        <f t="shared" ca="1" si="353"/>
        <v>38</v>
      </c>
      <c r="AB810" s="5">
        <f t="shared" ca="1" si="354"/>
        <v>457</v>
      </c>
      <c r="AC810" s="5">
        <f t="shared" ca="1" si="355"/>
        <v>433</v>
      </c>
      <c r="AD810" s="5">
        <f t="shared" ca="1" si="356"/>
        <v>496</v>
      </c>
      <c r="AE810" s="5">
        <f t="shared" ca="1" si="357"/>
        <v>385</v>
      </c>
      <c r="AF810" s="5">
        <f t="shared" ca="1" si="358"/>
        <v>465</v>
      </c>
      <c r="AG810" s="5">
        <f t="shared" ca="1" si="359"/>
        <v>473</v>
      </c>
      <c r="AH810" s="5">
        <f t="shared" ca="1" si="360"/>
        <v>447</v>
      </c>
      <c r="AI810" s="5">
        <f t="shared" ca="1" si="361"/>
        <v>482</v>
      </c>
      <c r="AJ810" s="5">
        <f t="shared" ca="1" si="362"/>
        <v>528</v>
      </c>
      <c r="AK810" s="5">
        <f t="shared" ca="1" si="363"/>
        <v>465</v>
      </c>
    </row>
    <row r="811" spans="1:37" x14ac:dyDescent="0.3">
      <c r="A811" s="35">
        <f>IF(Замеры!B808=0, " ", Замеры!B808)</f>
        <v>805</v>
      </c>
      <c r="B811" s="45" t="str">
        <f>Замеры!G808</f>
        <v xml:space="preserve">Группа от QF </v>
      </c>
      <c r="C811" s="45" t="str">
        <f>IF(Замеры!L808=0, " ", Замеры!L808)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Замеры!N808</f>
        <v>0</v>
      </c>
      <c r="S811" s="2">
        <f>Замеры!O808</f>
        <v>0</v>
      </c>
      <c r="T811" s="2" t="s">
        <v>73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24</v>
      </c>
      <c r="Z811" s="2">
        <f t="shared" ca="1" si="353"/>
        <v>29</v>
      </c>
      <c r="AA811" s="2">
        <f t="shared" ca="1" si="353"/>
        <v>31</v>
      </c>
      <c r="AB811" s="5">
        <f t="shared" ca="1" si="354"/>
        <v>321</v>
      </c>
      <c r="AC811" s="5">
        <f t="shared" ca="1" si="355"/>
        <v>352</v>
      </c>
      <c r="AD811" s="5">
        <f t="shared" ca="1" si="356"/>
        <v>453</v>
      </c>
      <c r="AE811" s="5">
        <f t="shared" ca="1" si="357"/>
        <v>431</v>
      </c>
      <c r="AF811" s="5">
        <f t="shared" ca="1" si="358"/>
        <v>428</v>
      </c>
      <c r="AG811" s="5">
        <f t="shared" ca="1" si="359"/>
        <v>451</v>
      </c>
      <c r="AH811" s="5">
        <f t="shared" ca="1" si="360"/>
        <v>414</v>
      </c>
      <c r="AI811" s="5">
        <f t="shared" ca="1" si="361"/>
        <v>379</v>
      </c>
      <c r="AJ811" s="5">
        <f t="shared" ca="1" si="362"/>
        <v>353</v>
      </c>
      <c r="AK811" s="5">
        <f t="shared" ca="1" si="363"/>
        <v>354</v>
      </c>
    </row>
    <row r="812" spans="1:37" x14ac:dyDescent="0.3">
      <c r="A812" s="35">
        <f>IF(Замеры!B809=0, " ", Замеры!B809)</f>
        <v>806</v>
      </c>
      <c r="B812" s="45" t="str">
        <f>Замеры!G809</f>
        <v xml:space="preserve">Группа от QF </v>
      </c>
      <c r="C812" s="45" t="str">
        <f>IF(Замеры!L809=0, " ", Замеры!L809)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Замеры!N809</f>
        <v>0</v>
      </c>
      <c r="S812" s="2">
        <f>Замеры!O809</f>
        <v>0</v>
      </c>
      <c r="T812" s="2" t="s">
        <v>73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36</v>
      </c>
      <c r="Z812" s="2">
        <f t="shared" ca="1" si="353"/>
        <v>39</v>
      </c>
      <c r="AA812" s="2">
        <f t="shared" ca="1" si="353"/>
        <v>20</v>
      </c>
      <c r="AB812" s="5">
        <f t="shared" ca="1" si="354"/>
        <v>263</v>
      </c>
      <c r="AC812" s="5">
        <f t="shared" ca="1" si="355"/>
        <v>342</v>
      </c>
      <c r="AD812" s="5">
        <f t="shared" ca="1" si="356"/>
        <v>221</v>
      </c>
      <c r="AE812" s="5">
        <f t="shared" ca="1" si="357"/>
        <v>216</v>
      </c>
      <c r="AF812" s="5">
        <f t="shared" ca="1" si="358"/>
        <v>241</v>
      </c>
      <c r="AG812" s="5">
        <f t="shared" ca="1" si="359"/>
        <v>267</v>
      </c>
      <c r="AH812" s="5">
        <f t="shared" ca="1" si="360"/>
        <v>299</v>
      </c>
      <c r="AI812" s="5">
        <f t="shared" ca="1" si="361"/>
        <v>287</v>
      </c>
      <c r="AJ812" s="5">
        <f t="shared" ca="1" si="362"/>
        <v>232</v>
      </c>
      <c r="AK812" s="5">
        <f t="shared" ca="1" si="363"/>
        <v>307</v>
      </c>
    </row>
    <row r="813" spans="1:37" x14ac:dyDescent="0.3">
      <c r="A813" s="35">
        <f>IF(Замеры!B810=0, " ", Замеры!B810)</f>
        <v>807</v>
      </c>
      <c r="B813" s="45" t="str">
        <f>Замеры!G810</f>
        <v xml:space="preserve">Группа от QF </v>
      </c>
      <c r="C813" s="45" t="str">
        <f>IF(Замеры!L810=0, " ", Замеры!L810)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Замеры!N810</f>
        <v>0</v>
      </c>
      <c r="S813" s="2">
        <f>Замеры!O810</f>
        <v>0</v>
      </c>
      <c r="T813" s="2" t="s">
        <v>73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25</v>
      </c>
      <c r="Z813" s="2">
        <f t="shared" ca="1" si="353"/>
        <v>29</v>
      </c>
      <c r="AA813" s="2">
        <f t="shared" ca="1" si="353"/>
        <v>25</v>
      </c>
      <c r="AB813" s="5">
        <f t="shared" ca="1" si="354"/>
        <v>265</v>
      </c>
      <c r="AC813" s="5">
        <f t="shared" ca="1" si="355"/>
        <v>397</v>
      </c>
      <c r="AD813" s="5">
        <f t="shared" ca="1" si="356"/>
        <v>279</v>
      </c>
      <c r="AE813" s="5">
        <f t="shared" ca="1" si="357"/>
        <v>329</v>
      </c>
      <c r="AF813" s="5">
        <f t="shared" ca="1" si="358"/>
        <v>266</v>
      </c>
      <c r="AG813" s="5">
        <f t="shared" ca="1" si="359"/>
        <v>368</v>
      </c>
      <c r="AH813" s="5">
        <f t="shared" ca="1" si="360"/>
        <v>306</v>
      </c>
      <c r="AI813" s="5">
        <f t="shared" ca="1" si="361"/>
        <v>288</v>
      </c>
      <c r="AJ813" s="5">
        <f t="shared" ca="1" si="362"/>
        <v>366</v>
      </c>
      <c r="AK813" s="5">
        <f t="shared" ca="1" si="363"/>
        <v>329</v>
      </c>
    </row>
    <row r="814" spans="1:37" x14ac:dyDescent="0.3">
      <c r="A814" s="35">
        <f>IF(Замеры!B811=0, " ", Замеры!B811)</f>
        <v>808</v>
      </c>
      <c r="B814" s="45" t="str">
        <f>Замеры!G811</f>
        <v xml:space="preserve">Группа от QF </v>
      </c>
      <c r="C814" s="45" t="str">
        <f>IF(Замеры!L811=0, " ", Замеры!L811)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Замеры!N811</f>
        <v>0</v>
      </c>
      <c r="S814" s="2">
        <f>Замеры!O811</f>
        <v>0</v>
      </c>
      <c r="T814" s="2" t="s">
        <v>73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47</v>
      </c>
      <c r="Z814" s="2">
        <f t="shared" ca="1" si="353"/>
        <v>41</v>
      </c>
      <c r="AA814" s="2">
        <f t="shared" ca="1" si="353"/>
        <v>40</v>
      </c>
      <c r="AB814" s="5">
        <f t="shared" ca="1" si="354"/>
        <v>419</v>
      </c>
      <c r="AC814" s="5">
        <f t="shared" ca="1" si="355"/>
        <v>462</v>
      </c>
      <c r="AD814" s="5">
        <f t="shared" ca="1" si="356"/>
        <v>482</v>
      </c>
      <c r="AE814" s="5">
        <f t="shared" ca="1" si="357"/>
        <v>439</v>
      </c>
      <c r="AF814" s="5">
        <f t="shared" ca="1" si="358"/>
        <v>463</v>
      </c>
      <c r="AG814" s="5">
        <f t="shared" ca="1" si="359"/>
        <v>473</v>
      </c>
      <c r="AH814" s="5">
        <f t="shared" ca="1" si="360"/>
        <v>469</v>
      </c>
      <c r="AI814" s="5">
        <f t="shared" ca="1" si="361"/>
        <v>413</v>
      </c>
      <c r="AJ814" s="5">
        <f t="shared" ca="1" si="362"/>
        <v>480</v>
      </c>
      <c r="AK814" s="5">
        <f t="shared" ca="1" si="363"/>
        <v>533</v>
      </c>
    </row>
    <row r="815" spans="1:37" x14ac:dyDescent="0.3">
      <c r="A815" s="35">
        <f>IF(Замеры!B812=0, " ", Замеры!B812)</f>
        <v>809</v>
      </c>
      <c r="B815" s="45" t="str">
        <f>Замеры!G812</f>
        <v xml:space="preserve">Группа от QF </v>
      </c>
      <c r="C815" s="45" t="str">
        <f>IF(Замеры!L812=0, " ", Замеры!L812)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Замеры!N812</f>
        <v>0</v>
      </c>
      <c r="S815" s="2">
        <f>Замеры!O812</f>
        <v>0</v>
      </c>
      <c r="T815" s="2" t="s">
        <v>73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31</v>
      </c>
      <c r="Z815" s="2">
        <f t="shared" ca="1" si="353"/>
        <v>34</v>
      </c>
      <c r="AA815" s="2">
        <f t="shared" ca="1" si="353"/>
        <v>23</v>
      </c>
      <c r="AB815" s="5">
        <f t="shared" ca="1" si="354"/>
        <v>274</v>
      </c>
      <c r="AC815" s="5">
        <f t="shared" ca="1" si="355"/>
        <v>380</v>
      </c>
      <c r="AD815" s="5">
        <f t="shared" ca="1" si="356"/>
        <v>310</v>
      </c>
      <c r="AE815" s="5">
        <f t="shared" ca="1" si="357"/>
        <v>376</v>
      </c>
      <c r="AF815" s="5">
        <f t="shared" ca="1" si="358"/>
        <v>277</v>
      </c>
      <c r="AG815" s="5">
        <f t="shared" ca="1" si="359"/>
        <v>354</v>
      </c>
      <c r="AH815" s="5">
        <f t="shared" ca="1" si="360"/>
        <v>261</v>
      </c>
      <c r="AI815" s="5">
        <f t="shared" ca="1" si="361"/>
        <v>259</v>
      </c>
      <c r="AJ815" s="5">
        <f t="shared" ca="1" si="362"/>
        <v>347</v>
      </c>
      <c r="AK815" s="5">
        <f t="shared" ca="1" si="363"/>
        <v>289</v>
      </c>
    </row>
    <row r="816" spans="1:37" x14ac:dyDescent="0.3">
      <c r="A816" s="35">
        <f>IF(Замеры!B813=0, " ", Замеры!B813)</f>
        <v>810</v>
      </c>
      <c r="B816" s="45" t="str">
        <f>Замеры!G813</f>
        <v xml:space="preserve">Группа от QF </v>
      </c>
      <c r="C816" s="45" t="str">
        <f>IF(Замеры!L813=0, " ", Замеры!L813)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Замеры!N813</f>
        <v>0</v>
      </c>
      <c r="S816" s="2">
        <f>Замеры!O813</f>
        <v>0</v>
      </c>
      <c r="T816" s="2" t="s">
        <v>73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37</v>
      </c>
      <c r="Z816" s="2">
        <f t="shared" ca="1" si="353"/>
        <v>39</v>
      </c>
      <c r="AA816" s="2">
        <f t="shared" ca="1" si="353"/>
        <v>42</v>
      </c>
      <c r="AB816" s="5">
        <f t="shared" ca="1" si="354"/>
        <v>522</v>
      </c>
      <c r="AC816" s="5">
        <f t="shared" ca="1" si="355"/>
        <v>531</v>
      </c>
      <c r="AD816" s="5">
        <f t="shared" ca="1" si="356"/>
        <v>529</v>
      </c>
      <c r="AE816" s="5">
        <f t="shared" ca="1" si="357"/>
        <v>516</v>
      </c>
      <c r="AF816" s="5">
        <f t="shared" ca="1" si="358"/>
        <v>532</v>
      </c>
      <c r="AG816" s="5">
        <f t="shared" ca="1" si="359"/>
        <v>450</v>
      </c>
      <c r="AH816" s="5">
        <f t="shared" ca="1" si="360"/>
        <v>452</v>
      </c>
      <c r="AI816" s="5">
        <f t="shared" ca="1" si="361"/>
        <v>559</v>
      </c>
      <c r="AJ816" s="5">
        <f t="shared" ca="1" si="362"/>
        <v>547</v>
      </c>
      <c r="AK816" s="5">
        <f t="shared" ca="1" si="363"/>
        <v>477</v>
      </c>
    </row>
    <row r="817" spans="1:37" x14ac:dyDescent="0.3">
      <c r="A817" s="35">
        <f>IF(Замеры!B814=0, " ", Замеры!B814)</f>
        <v>811</v>
      </c>
      <c r="B817" s="45" t="str">
        <f>Замеры!G814</f>
        <v xml:space="preserve">Группа от QF </v>
      </c>
      <c r="C817" s="45" t="str">
        <f>IF(Замеры!L814=0, " ", Замеры!L814)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Замеры!N814</f>
        <v>0</v>
      </c>
      <c r="S817" s="2">
        <f>Замеры!O814</f>
        <v>0</v>
      </c>
      <c r="T817" s="2" t="s">
        <v>73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47</v>
      </c>
      <c r="Z817" s="2">
        <f t="shared" ca="1" si="353"/>
        <v>39</v>
      </c>
      <c r="AA817" s="2">
        <f t="shared" ca="1" si="353"/>
        <v>41</v>
      </c>
      <c r="AB817" s="5">
        <f t="shared" ca="1" si="354"/>
        <v>560</v>
      </c>
      <c r="AC817" s="5">
        <f t="shared" ca="1" si="355"/>
        <v>546</v>
      </c>
      <c r="AD817" s="5">
        <f t="shared" ca="1" si="356"/>
        <v>510</v>
      </c>
      <c r="AE817" s="5">
        <f t="shared" ca="1" si="357"/>
        <v>464</v>
      </c>
      <c r="AF817" s="5">
        <f t="shared" ca="1" si="358"/>
        <v>525</v>
      </c>
      <c r="AG817" s="5">
        <f t="shared" ca="1" si="359"/>
        <v>468</v>
      </c>
      <c r="AH817" s="5">
        <f t="shared" ca="1" si="360"/>
        <v>436</v>
      </c>
      <c r="AI817" s="5">
        <f t="shared" ca="1" si="361"/>
        <v>548</v>
      </c>
      <c r="AJ817" s="5">
        <f t="shared" ca="1" si="362"/>
        <v>519</v>
      </c>
      <c r="AK817" s="5">
        <f t="shared" ca="1" si="363"/>
        <v>527</v>
      </c>
    </row>
    <row r="818" spans="1:37" x14ac:dyDescent="0.3">
      <c r="A818" s="35">
        <f>IF(Замеры!B815=0, " ", Замеры!B815)</f>
        <v>812</v>
      </c>
      <c r="B818" s="45" t="str">
        <f>Замеры!G815</f>
        <v xml:space="preserve">Группа от QF </v>
      </c>
      <c r="C818" s="45" t="str">
        <f>IF(Замеры!L815=0, " ", Замеры!L815)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Замеры!N815</f>
        <v>0</v>
      </c>
      <c r="S818" s="2">
        <f>Замеры!O815</f>
        <v>0</v>
      </c>
      <c r="T818" s="2" t="s">
        <v>73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36</v>
      </c>
      <c r="Z818" s="2">
        <f t="shared" ca="1" si="353"/>
        <v>41</v>
      </c>
      <c r="AA818" s="2">
        <f t="shared" ca="1" si="353"/>
        <v>23</v>
      </c>
      <c r="AB818" s="5">
        <f t="shared" ca="1" si="354"/>
        <v>298</v>
      </c>
      <c r="AC818" s="5">
        <f t="shared" ca="1" si="355"/>
        <v>342</v>
      </c>
      <c r="AD818" s="5">
        <f t="shared" ca="1" si="356"/>
        <v>245</v>
      </c>
      <c r="AE818" s="5">
        <f t="shared" ca="1" si="357"/>
        <v>338</v>
      </c>
      <c r="AF818" s="5">
        <f t="shared" ca="1" si="358"/>
        <v>337</v>
      </c>
      <c r="AG818" s="5">
        <f t="shared" ca="1" si="359"/>
        <v>371</v>
      </c>
      <c r="AH818" s="5">
        <f t="shared" ca="1" si="360"/>
        <v>345</v>
      </c>
      <c r="AI818" s="5">
        <f t="shared" ca="1" si="361"/>
        <v>319</v>
      </c>
      <c r="AJ818" s="5">
        <f t="shared" ca="1" si="362"/>
        <v>247</v>
      </c>
      <c r="AK818" s="5">
        <f t="shared" ca="1" si="363"/>
        <v>357</v>
      </c>
    </row>
    <row r="819" spans="1:37" x14ac:dyDescent="0.3">
      <c r="A819" s="35">
        <f>IF(Замеры!B816=0, " ", Замеры!B816)</f>
        <v>813</v>
      </c>
      <c r="B819" s="45" t="str">
        <f>Замеры!G816</f>
        <v xml:space="preserve">Группа от QF </v>
      </c>
      <c r="C819" s="45" t="str">
        <f>IF(Замеры!L816=0, " ", Замеры!L816)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Замеры!N816</f>
        <v>0</v>
      </c>
      <c r="S819" s="2">
        <f>Замеры!O816</f>
        <v>0</v>
      </c>
      <c r="T819" s="2" t="s">
        <v>73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37</v>
      </c>
      <c r="Z819" s="2">
        <f t="shared" ca="1" si="353"/>
        <v>21</v>
      </c>
      <c r="AA819" s="2">
        <f t="shared" ca="1" si="353"/>
        <v>33</v>
      </c>
      <c r="AB819" s="5">
        <f t="shared" ca="1" si="354"/>
        <v>364</v>
      </c>
      <c r="AC819" s="5">
        <f t="shared" ca="1" si="355"/>
        <v>469</v>
      </c>
      <c r="AD819" s="5">
        <f t="shared" ca="1" si="356"/>
        <v>480</v>
      </c>
      <c r="AE819" s="5">
        <f t="shared" ca="1" si="357"/>
        <v>449</v>
      </c>
      <c r="AF819" s="5">
        <f t="shared" ca="1" si="358"/>
        <v>338</v>
      </c>
      <c r="AG819" s="5">
        <f t="shared" ca="1" si="359"/>
        <v>409</v>
      </c>
      <c r="AH819" s="5">
        <f t="shared" ca="1" si="360"/>
        <v>358</v>
      </c>
      <c r="AI819" s="5">
        <f t="shared" ca="1" si="361"/>
        <v>415</v>
      </c>
      <c r="AJ819" s="5">
        <f t="shared" ca="1" si="362"/>
        <v>414</v>
      </c>
      <c r="AK819" s="5">
        <f t="shared" ca="1" si="363"/>
        <v>476</v>
      </c>
    </row>
    <row r="820" spans="1:37" x14ac:dyDescent="0.3">
      <c r="A820" s="35">
        <f>IF(Замеры!B817=0, " ", Замеры!B817)</f>
        <v>814</v>
      </c>
      <c r="B820" s="45" t="str">
        <f>Замеры!G817</f>
        <v xml:space="preserve">Группа от QF </v>
      </c>
      <c r="C820" s="45" t="str">
        <f>IF(Замеры!L817=0, " ", Замеры!L817)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Замеры!N817</f>
        <v>0</v>
      </c>
      <c r="S820" s="2">
        <f>Замеры!O817</f>
        <v>0</v>
      </c>
      <c r="T820" s="2" t="s">
        <v>73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27</v>
      </c>
      <c r="Z820" s="2">
        <f t="shared" ca="1" si="353"/>
        <v>33</v>
      </c>
      <c r="AA820" s="2">
        <f t="shared" ca="1" si="353"/>
        <v>32</v>
      </c>
      <c r="AB820" s="5">
        <f t="shared" ca="1" si="354"/>
        <v>373</v>
      </c>
      <c r="AC820" s="5">
        <f t="shared" ca="1" si="355"/>
        <v>448</v>
      </c>
      <c r="AD820" s="5">
        <f t="shared" ca="1" si="356"/>
        <v>341</v>
      </c>
      <c r="AE820" s="5">
        <f t="shared" ca="1" si="357"/>
        <v>435</v>
      </c>
      <c r="AF820" s="5">
        <f t="shared" ca="1" si="358"/>
        <v>325</v>
      </c>
      <c r="AG820" s="5">
        <f t="shared" ca="1" si="359"/>
        <v>440</v>
      </c>
      <c r="AH820" s="5">
        <f t="shared" ca="1" si="360"/>
        <v>453</v>
      </c>
      <c r="AI820" s="5">
        <f t="shared" ca="1" si="361"/>
        <v>367</v>
      </c>
      <c r="AJ820" s="5">
        <f t="shared" ca="1" si="362"/>
        <v>419</v>
      </c>
      <c r="AK820" s="5">
        <f t="shared" ca="1" si="363"/>
        <v>446</v>
      </c>
    </row>
    <row r="821" spans="1:37" x14ac:dyDescent="0.3">
      <c r="A821" s="35">
        <f>IF(Замеры!B818=0, " ", Замеры!B818)</f>
        <v>815</v>
      </c>
      <c r="B821" s="45" t="str">
        <f>Замеры!G818</f>
        <v xml:space="preserve">Группа от QF </v>
      </c>
      <c r="C821" s="45" t="str">
        <f>IF(Замеры!L818=0, " ", Замеры!L818)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Замеры!N818</f>
        <v>0</v>
      </c>
      <c r="S821" s="2">
        <f>Замеры!O818</f>
        <v>0</v>
      </c>
      <c r="T821" s="2" t="s">
        <v>73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25</v>
      </c>
      <c r="Z821" s="2">
        <f t="shared" ca="1" si="353"/>
        <v>28</v>
      </c>
      <c r="AA821" s="2">
        <f t="shared" ca="1" si="353"/>
        <v>46</v>
      </c>
      <c r="AB821" s="5">
        <f t="shared" ca="1" si="354"/>
        <v>582</v>
      </c>
      <c r="AC821" s="5">
        <f t="shared" ca="1" si="355"/>
        <v>553</v>
      </c>
      <c r="AD821" s="5">
        <f t="shared" ca="1" si="356"/>
        <v>517</v>
      </c>
      <c r="AE821" s="5">
        <f t="shared" ca="1" si="357"/>
        <v>489</v>
      </c>
      <c r="AF821" s="5">
        <f t="shared" ca="1" si="358"/>
        <v>597</v>
      </c>
      <c r="AG821" s="5">
        <f t="shared" ca="1" si="359"/>
        <v>539</v>
      </c>
      <c r="AH821" s="5">
        <f t="shared" ca="1" si="360"/>
        <v>504</v>
      </c>
      <c r="AI821" s="5">
        <f t="shared" ca="1" si="361"/>
        <v>590</v>
      </c>
      <c r="AJ821" s="5">
        <f t="shared" ca="1" si="362"/>
        <v>559</v>
      </c>
      <c r="AK821" s="5">
        <f t="shared" ca="1" si="363"/>
        <v>602</v>
      </c>
    </row>
    <row r="822" spans="1:37" x14ac:dyDescent="0.3">
      <c r="A822" s="35">
        <f>IF(Замеры!B819=0, " ", Замеры!B819)</f>
        <v>816</v>
      </c>
      <c r="B822" s="45" t="str">
        <f>Замеры!G819</f>
        <v xml:space="preserve">Группа от QF </v>
      </c>
      <c r="C822" s="45" t="str">
        <f>IF(Замеры!L819=0, " ", Замеры!L819)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Замеры!N819</f>
        <v>0</v>
      </c>
      <c r="S822" s="2">
        <f>Замеры!O819</f>
        <v>0</v>
      </c>
      <c r="T822" s="2" t="s">
        <v>73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38</v>
      </c>
      <c r="Z822" s="2">
        <f t="shared" ca="1" si="353"/>
        <v>24</v>
      </c>
      <c r="AA822" s="2">
        <f t="shared" ca="1" si="353"/>
        <v>25</v>
      </c>
      <c r="AB822" s="5">
        <f t="shared" ca="1" si="354"/>
        <v>379</v>
      </c>
      <c r="AC822" s="5">
        <f t="shared" ca="1" si="355"/>
        <v>385</v>
      </c>
      <c r="AD822" s="5">
        <f t="shared" ca="1" si="356"/>
        <v>316</v>
      </c>
      <c r="AE822" s="5">
        <f t="shared" ca="1" si="357"/>
        <v>389</v>
      </c>
      <c r="AF822" s="5">
        <f t="shared" ca="1" si="358"/>
        <v>301</v>
      </c>
      <c r="AG822" s="5">
        <f t="shared" ca="1" si="359"/>
        <v>326</v>
      </c>
      <c r="AH822" s="5">
        <f t="shared" ca="1" si="360"/>
        <v>365</v>
      </c>
      <c r="AI822" s="5">
        <f t="shared" ca="1" si="361"/>
        <v>334</v>
      </c>
      <c r="AJ822" s="5">
        <f t="shared" ca="1" si="362"/>
        <v>398</v>
      </c>
      <c r="AK822" s="5">
        <f t="shared" ca="1" si="363"/>
        <v>399</v>
      </c>
    </row>
    <row r="823" spans="1:37" x14ac:dyDescent="0.3">
      <c r="A823" s="35">
        <f>IF(Замеры!B820=0, " ", Замеры!B820)</f>
        <v>817</v>
      </c>
      <c r="B823" s="45" t="str">
        <f>Замеры!G820</f>
        <v xml:space="preserve">Группа от QF </v>
      </c>
      <c r="C823" s="45" t="str">
        <f>IF(Замеры!L820=0, " ", Замеры!L820)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Замеры!N820</f>
        <v>0</v>
      </c>
      <c r="S823" s="2">
        <f>Замеры!O820</f>
        <v>0</v>
      </c>
      <c r="T823" s="2" t="s">
        <v>73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49</v>
      </c>
      <c r="Z823" s="2">
        <f t="shared" ca="1" si="353"/>
        <v>30</v>
      </c>
      <c r="AA823" s="2">
        <f t="shared" ca="1" si="353"/>
        <v>40</v>
      </c>
      <c r="AB823" s="5">
        <f t="shared" ca="1" si="354"/>
        <v>415</v>
      </c>
      <c r="AC823" s="5">
        <f t="shared" ca="1" si="355"/>
        <v>461</v>
      </c>
      <c r="AD823" s="5">
        <f t="shared" ca="1" si="356"/>
        <v>497</v>
      </c>
      <c r="AE823" s="5">
        <f t="shared" ca="1" si="357"/>
        <v>490</v>
      </c>
      <c r="AF823" s="5">
        <f t="shared" ca="1" si="358"/>
        <v>473</v>
      </c>
      <c r="AG823" s="5">
        <f t="shared" ca="1" si="359"/>
        <v>515</v>
      </c>
      <c r="AH823" s="5">
        <f t="shared" ca="1" si="360"/>
        <v>407</v>
      </c>
      <c r="AI823" s="5">
        <f t="shared" ca="1" si="361"/>
        <v>420</v>
      </c>
      <c r="AJ823" s="5">
        <f t="shared" ca="1" si="362"/>
        <v>447</v>
      </c>
      <c r="AK823" s="5">
        <f t="shared" ca="1" si="363"/>
        <v>462</v>
      </c>
    </row>
    <row r="824" spans="1:37" x14ac:dyDescent="0.3">
      <c r="A824" s="35">
        <f>IF(Замеры!B821=0, " ", Замеры!B821)</f>
        <v>818</v>
      </c>
      <c r="B824" s="45" t="str">
        <f>Замеры!G821</f>
        <v xml:space="preserve">Группа от QF </v>
      </c>
      <c r="C824" s="45" t="str">
        <f>IF(Замеры!L821=0, " ", Замеры!L821)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Замеры!N821</f>
        <v>0</v>
      </c>
      <c r="S824" s="2">
        <f>Замеры!O821</f>
        <v>0</v>
      </c>
      <c r="T824" s="2" t="s">
        <v>73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40</v>
      </c>
      <c r="Z824" s="2">
        <f t="shared" ca="1" si="353"/>
        <v>47</v>
      </c>
      <c r="AA824" s="2">
        <f t="shared" ca="1" si="353"/>
        <v>37</v>
      </c>
      <c r="AB824" s="5">
        <f t="shared" ca="1" si="354"/>
        <v>441</v>
      </c>
      <c r="AC824" s="5">
        <f t="shared" ca="1" si="355"/>
        <v>426</v>
      </c>
      <c r="AD824" s="5">
        <f t="shared" ca="1" si="356"/>
        <v>390</v>
      </c>
      <c r="AE824" s="5">
        <f t="shared" ca="1" si="357"/>
        <v>396</v>
      </c>
      <c r="AF824" s="5">
        <f t="shared" ca="1" si="358"/>
        <v>475</v>
      </c>
      <c r="AG824" s="5">
        <f t="shared" ca="1" si="359"/>
        <v>387</v>
      </c>
      <c r="AH824" s="5">
        <f t="shared" ca="1" si="360"/>
        <v>388</v>
      </c>
      <c r="AI824" s="5">
        <f t="shared" ca="1" si="361"/>
        <v>501</v>
      </c>
      <c r="AJ824" s="5">
        <f t="shared" ca="1" si="362"/>
        <v>498</v>
      </c>
      <c r="AK824" s="5">
        <f t="shared" ca="1" si="363"/>
        <v>517</v>
      </c>
    </row>
    <row r="825" spans="1:37" x14ac:dyDescent="0.3">
      <c r="A825" s="35">
        <f>IF(Замеры!B822=0, " ", Замеры!B822)</f>
        <v>819</v>
      </c>
      <c r="B825" s="45" t="str">
        <f>Замеры!G822</f>
        <v xml:space="preserve">Группа от QF </v>
      </c>
      <c r="C825" s="45" t="str">
        <f>IF(Замеры!L822=0, " ", Замеры!L822)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Замеры!N822</f>
        <v>0</v>
      </c>
      <c r="S825" s="2">
        <f>Замеры!O822</f>
        <v>0</v>
      </c>
      <c r="T825" s="2" t="s">
        <v>73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38</v>
      </c>
      <c r="Z825" s="2">
        <f t="shared" ca="1" si="353"/>
        <v>49</v>
      </c>
      <c r="AA825" s="2">
        <f t="shared" ca="1" si="353"/>
        <v>21</v>
      </c>
      <c r="AB825" s="5">
        <f t="shared" ca="1" si="354"/>
        <v>310</v>
      </c>
      <c r="AC825" s="5">
        <f t="shared" ca="1" si="355"/>
        <v>315</v>
      </c>
      <c r="AD825" s="5">
        <f t="shared" ca="1" si="356"/>
        <v>216</v>
      </c>
      <c r="AE825" s="5">
        <f t="shared" ca="1" si="357"/>
        <v>313</v>
      </c>
      <c r="AF825" s="5">
        <f t="shared" ca="1" si="358"/>
        <v>340</v>
      </c>
      <c r="AG825" s="5">
        <f t="shared" ca="1" si="359"/>
        <v>239</v>
      </c>
      <c r="AH825" s="5">
        <f t="shared" ca="1" si="360"/>
        <v>306</v>
      </c>
      <c r="AI825" s="5">
        <f t="shared" ca="1" si="361"/>
        <v>237</v>
      </c>
      <c r="AJ825" s="5">
        <f t="shared" ca="1" si="362"/>
        <v>238</v>
      </c>
      <c r="AK825" s="5">
        <f t="shared" ca="1" si="363"/>
        <v>321</v>
      </c>
    </row>
    <row r="826" spans="1:37" x14ac:dyDescent="0.3">
      <c r="A826" s="35">
        <f>IF(Замеры!B823=0, " ", Замеры!B823)</f>
        <v>820</v>
      </c>
      <c r="B826" s="45" t="str">
        <f>Замеры!G823</f>
        <v xml:space="preserve">Группа от QF </v>
      </c>
      <c r="C826" s="45" t="str">
        <f>IF(Замеры!L823=0, " ", Замеры!L823)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Замеры!N823</f>
        <v>0</v>
      </c>
      <c r="S826" s="2">
        <f>Замеры!O823</f>
        <v>0</v>
      </c>
      <c r="T826" s="2" t="s">
        <v>73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50</v>
      </c>
      <c r="Z826" s="2">
        <f t="shared" ca="1" si="353"/>
        <v>34</v>
      </c>
      <c r="AA826" s="2">
        <f t="shared" ca="1" si="353"/>
        <v>29</v>
      </c>
      <c r="AB826" s="5">
        <f t="shared" ca="1" si="354"/>
        <v>381</v>
      </c>
      <c r="AC826" s="5">
        <f t="shared" ca="1" si="355"/>
        <v>333</v>
      </c>
      <c r="AD826" s="5">
        <f t="shared" ca="1" si="356"/>
        <v>399</v>
      </c>
      <c r="AE826" s="5">
        <f t="shared" ca="1" si="357"/>
        <v>404</v>
      </c>
      <c r="AF826" s="5">
        <f t="shared" ca="1" si="358"/>
        <v>411</v>
      </c>
      <c r="AG826" s="5">
        <f t="shared" ca="1" si="359"/>
        <v>428</v>
      </c>
      <c r="AH826" s="5">
        <f t="shared" ca="1" si="360"/>
        <v>392</v>
      </c>
      <c r="AI826" s="5">
        <f t="shared" ca="1" si="361"/>
        <v>428</v>
      </c>
      <c r="AJ826" s="5">
        <f t="shared" ca="1" si="362"/>
        <v>421</v>
      </c>
      <c r="AK826" s="5">
        <f t="shared" ca="1" si="363"/>
        <v>435</v>
      </c>
    </row>
    <row r="827" spans="1:37" x14ac:dyDescent="0.3">
      <c r="A827" s="35">
        <f>IF(Замеры!B824=0, " ", Замеры!B824)</f>
        <v>821</v>
      </c>
      <c r="B827" s="45" t="str">
        <f>Замеры!G824</f>
        <v xml:space="preserve">Группа от QF </v>
      </c>
      <c r="C827" s="45" t="str">
        <f>IF(Замеры!L824=0, " ", Замеры!L824)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Замеры!N824</f>
        <v>0</v>
      </c>
      <c r="S827" s="2">
        <f>Замеры!O824</f>
        <v>0</v>
      </c>
      <c r="T827" s="2" t="s">
        <v>73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39</v>
      </c>
      <c r="Z827" s="2">
        <f t="shared" ca="1" si="353"/>
        <v>22</v>
      </c>
      <c r="AA827" s="2">
        <f t="shared" ca="1" si="353"/>
        <v>41</v>
      </c>
      <c r="AB827" s="5">
        <f t="shared" ca="1" si="354"/>
        <v>446</v>
      </c>
      <c r="AC827" s="5">
        <f t="shared" ca="1" si="355"/>
        <v>478</v>
      </c>
      <c r="AD827" s="5">
        <f t="shared" ca="1" si="356"/>
        <v>445</v>
      </c>
      <c r="AE827" s="5">
        <f t="shared" ca="1" si="357"/>
        <v>505</v>
      </c>
      <c r="AF827" s="5">
        <f t="shared" ca="1" si="358"/>
        <v>541</v>
      </c>
      <c r="AG827" s="5">
        <f t="shared" ca="1" si="359"/>
        <v>427</v>
      </c>
      <c r="AH827" s="5">
        <f t="shared" ca="1" si="360"/>
        <v>492</v>
      </c>
      <c r="AI827" s="5">
        <f t="shared" ca="1" si="361"/>
        <v>418</v>
      </c>
      <c r="AJ827" s="5">
        <f t="shared" ca="1" si="362"/>
        <v>467</v>
      </c>
      <c r="AK827" s="5">
        <f t="shared" ca="1" si="363"/>
        <v>515</v>
      </c>
    </row>
    <row r="828" spans="1:37" x14ac:dyDescent="0.3">
      <c r="A828" s="35">
        <f>IF(Замеры!B825=0, " ", Замеры!B825)</f>
        <v>822</v>
      </c>
      <c r="B828" s="45" t="str">
        <f>Замеры!G825</f>
        <v xml:space="preserve">Группа от QF </v>
      </c>
      <c r="C828" s="45" t="str">
        <f>IF(Замеры!L825=0, " ", Замеры!L825)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Замеры!N825</f>
        <v>0</v>
      </c>
      <c r="S828" s="2">
        <f>Замеры!O825</f>
        <v>0</v>
      </c>
      <c r="T828" s="2" t="s">
        <v>73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26</v>
      </c>
      <c r="Z828" s="2">
        <f t="shared" ca="1" si="353"/>
        <v>42</v>
      </c>
      <c r="AA828" s="2">
        <f t="shared" ca="1" si="353"/>
        <v>20</v>
      </c>
      <c r="AB828" s="5">
        <f t="shared" ca="1" si="354"/>
        <v>207</v>
      </c>
      <c r="AC828" s="5">
        <f t="shared" ca="1" si="355"/>
        <v>222</v>
      </c>
      <c r="AD828" s="5">
        <f t="shared" ca="1" si="356"/>
        <v>251</v>
      </c>
      <c r="AE828" s="5">
        <f t="shared" ca="1" si="357"/>
        <v>273</v>
      </c>
      <c r="AF828" s="5">
        <f t="shared" ca="1" si="358"/>
        <v>235</v>
      </c>
      <c r="AG828" s="5">
        <f t="shared" ca="1" si="359"/>
        <v>257</v>
      </c>
      <c r="AH828" s="5">
        <f t="shared" ca="1" si="360"/>
        <v>244</v>
      </c>
      <c r="AI828" s="5">
        <f t="shared" ca="1" si="361"/>
        <v>216</v>
      </c>
      <c r="AJ828" s="5">
        <f t="shared" ca="1" si="362"/>
        <v>229</v>
      </c>
      <c r="AK828" s="5">
        <f t="shared" ca="1" si="363"/>
        <v>207</v>
      </c>
    </row>
    <row r="829" spans="1:37" x14ac:dyDescent="0.3">
      <c r="A829" s="35">
        <f>IF(Замеры!B826=0, " ", Замеры!B826)</f>
        <v>823</v>
      </c>
      <c r="B829" s="45" t="str">
        <f>Замеры!G826</f>
        <v xml:space="preserve">Группа от QF </v>
      </c>
      <c r="C829" s="45" t="str">
        <f>IF(Замеры!L826=0, " ", Замеры!L826)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Замеры!N826</f>
        <v>0</v>
      </c>
      <c r="S829" s="2">
        <f>Замеры!O826</f>
        <v>0</v>
      </c>
      <c r="T829" s="2" t="s">
        <v>73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24</v>
      </c>
      <c r="Z829" s="2">
        <f t="shared" ca="1" si="353"/>
        <v>30</v>
      </c>
      <c r="AA829" s="2">
        <f t="shared" ca="1" si="353"/>
        <v>22</v>
      </c>
      <c r="AB829" s="5">
        <f t="shared" ca="1" si="354"/>
        <v>270</v>
      </c>
      <c r="AC829" s="5">
        <f t="shared" ca="1" si="355"/>
        <v>340</v>
      </c>
      <c r="AD829" s="5">
        <f t="shared" ca="1" si="356"/>
        <v>252</v>
      </c>
      <c r="AE829" s="5">
        <f t="shared" ca="1" si="357"/>
        <v>229</v>
      </c>
      <c r="AF829" s="5">
        <f t="shared" ca="1" si="358"/>
        <v>307</v>
      </c>
      <c r="AG829" s="5">
        <f t="shared" ca="1" si="359"/>
        <v>243</v>
      </c>
      <c r="AH829" s="5">
        <f t="shared" ca="1" si="360"/>
        <v>309</v>
      </c>
      <c r="AI829" s="5">
        <f t="shared" ca="1" si="361"/>
        <v>317</v>
      </c>
      <c r="AJ829" s="5">
        <f t="shared" ca="1" si="362"/>
        <v>312</v>
      </c>
      <c r="AK829" s="5">
        <f t="shared" ca="1" si="363"/>
        <v>301</v>
      </c>
    </row>
    <row r="830" spans="1:37" x14ac:dyDescent="0.3">
      <c r="A830" s="35">
        <f>IF(Замеры!B827=0, " ", Замеры!B827)</f>
        <v>824</v>
      </c>
      <c r="B830" s="45" t="str">
        <f>Замеры!G827</f>
        <v xml:space="preserve">Группа от QF </v>
      </c>
      <c r="C830" s="45" t="str">
        <f>IF(Замеры!L827=0, " ", Замеры!L827)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Замеры!N827</f>
        <v>0</v>
      </c>
      <c r="S830" s="2">
        <f>Замеры!O827</f>
        <v>0</v>
      </c>
      <c r="T830" s="2" t="s">
        <v>73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34</v>
      </c>
      <c r="Z830" s="2">
        <f t="shared" ca="1" si="353"/>
        <v>38</v>
      </c>
      <c r="AA830" s="2">
        <f t="shared" ca="1" si="353"/>
        <v>49</v>
      </c>
      <c r="AB830" s="5">
        <f t="shared" ca="1" si="354"/>
        <v>540</v>
      </c>
      <c r="AC830" s="5">
        <f t="shared" ca="1" si="355"/>
        <v>605</v>
      </c>
      <c r="AD830" s="5">
        <f t="shared" ca="1" si="356"/>
        <v>600</v>
      </c>
      <c r="AE830" s="5">
        <f t="shared" ca="1" si="357"/>
        <v>506</v>
      </c>
      <c r="AF830" s="5">
        <f t="shared" ca="1" si="358"/>
        <v>547</v>
      </c>
      <c r="AG830" s="5">
        <f t="shared" ca="1" si="359"/>
        <v>612</v>
      </c>
      <c r="AH830" s="5">
        <f t="shared" ca="1" si="360"/>
        <v>595</v>
      </c>
      <c r="AI830" s="5">
        <f t="shared" ca="1" si="361"/>
        <v>512</v>
      </c>
      <c r="AJ830" s="5">
        <f t="shared" ca="1" si="362"/>
        <v>557</v>
      </c>
      <c r="AK830" s="5">
        <f t="shared" ca="1" si="363"/>
        <v>507</v>
      </c>
    </row>
    <row r="831" spans="1:37" x14ac:dyDescent="0.3">
      <c r="A831" s="35">
        <f>IF(Замеры!B828=0, " ", Замеры!B828)</f>
        <v>825</v>
      </c>
      <c r="B831" s="45" t="str">
        <f>Замеры!G828</f>
        <v xml:space="preserve">Группа от QF </v>
      </c>
      <c r="C831" s="45" t="str">
        <f>IF(Замеры!L828=0, " ", Замеры!L828)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Замеры!N828</f>
        <v>0</v>
      </c>
      <c r="S831" s="2">
        <f>Замеры!O828</f>
        <v>0</v>
      </c>
      <c r="T831" s="2" t="s">
        <v>73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42</v>
      </c>
      <c r="Z831" s="2">
        <f t="shared" ca="1" si="353"/>
        <v>27</v>
      </c>
      <c r="AA831" s="2">
        <f t="shared" ca="1" si="353"/>
        <v>28</v>
      </c>
      <c r="AB831" s="5">
        <f t="shared" ca="1" si="354"/>
        <v>430</v>
      </c>
      <c r="AC831" s="5">
        <f t="shared" ca="1" si="355"/>
        <v>353</v>
      </c>
      <c r="AD831" s="5">
        <f t="shared" ca="1" si="356"/>
        <v>367</v>
      </c>
      <c r="AE831" s="5">
        <f t="shared" ca="1" si="357"/>
        <v>363</v>
      </c>
      <c r="AF831" s="5">
        <f t="shared" ca="1" si="358"/>
        <v>338</v>
      </c>
      <c r="AG831" s="5">
        <f t="shared" ca="1" si="359"/>
        <v>339</v>
      </c>
      <c r="AH831" s="5">
        <f t="shared" ca="1" si="360"/>
        <v>364</v>
      </c>
      <c r="AI831" s="5">
        <f t="shared" ca="1" si="361"/>
        <v>330</v>
      </c>
      <c r="AJ831" s="5">
        <f t="shared" ca="1" si="362"/>
        <v>424</v>
      </c>
      <c r="AK831" s="5">
        <f t="shared" ca="1" si="363"/>
        <v>321</v>
      </c>
    </row>
    <row r="832" spans="1:37" x14ac:dyDescent="0.3">
      <c r="A832" s="35">
        <f>IF(Замеры!B829=0, " ", Замеры!B829)</f>
        <v>826</v>
      </c>
      <c r="B832" s="45" t="str">
        <f>Замеры!G829</f>
        <v xml:space="preserve">Группа от QF </v>
      </c>
      <c r="C832" s="45" t="str">
        <f>IF(Замеры!L829=0, " ", Замеры!L829)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Замеры!N829</f>
        <v>0</v>
      </c>
      <c r="S832" s="2">
        <f>Замеры!O829</f>
        <v>0</v>
      </c>
      <c r="T832" s="2" t="s">
        <v>73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44</v>
      </c>
      <c r="Z832" s="2">
        <f t="shared" ca="1" si="353"/>
        <v>25</v>
      </c>
      <c r="AA832" s="2">
        <f t="shared" ca="1" si="353"/>
        <v>43</v>
      </c>
      <c r="AB832" s="5">
        <f t="shared" ca="1" si="354"/>
        <v>465</v>
      </c>
      <c r="AC832" s="5">
        <f t="shared" ca="1" si="355"/>
        <v>538</v>
      </c>
      <c r="AD832" s="5">
        <f t="shared" ca="1" si="356"/>
        <v>535</v>
      </c>
      <c r="AE832" s="5">
        <f t="shared" ca="1" si="357"/>
        <v>561</v>
      </c>
      <c r="AF832" s="5">
        <f t="shared" ca="1" si="358"/>
        <v>485</v>
      </c>
      <c r="AG832" s="5">
        <f t="shared" ca="1" si="359"/>
        <v>516</v>
      </c>
      <c r="AH832" s="5">
        <f t="shared" ca="1" si="360"/>
        <v>484</v>
      </c>
      <c r="AI832" s="5">
        <f t="shared" ca="1" si="361"/>
        <v>554</v>
      </c>
      <c r="AJ832" s="5">
        <f t="shared" ca="1" si="362"/>
        <v>574</v>
      </c>
      <c r="AK832" s="5">
        <f t="shared" ca="1" si="363"/>
        <v>556</v>
      </c>
    </row>
    <row r="833" spans="1:37" x14ac:dyDescent="0.3">
      <c r="A833" s="35">
        <f>IF(Замеры!B830=0, " ", Замеры!B830)</f>
        <v>827</v>
      </c>
      <c r="B833" s="45" t="str">
        <f>Замеры!G830</f>
        <v xml:space="preserve">Группа от QF </v>
      </c>
      <c r="C833" s="45" t="str">
        <f>IF(Замеры!L830=0, " ", Замеры!L830)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Замеры!N830</f>
        <v>0</v>
      </c>
      <c r="S833" s="2">
        <f>Замеры!O830</f>
        <v>0</v>
      </c>
      <c r="T833" s="2" t="s">
        <v>73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37</v>
      </c>
      <c r="Z833" s="2">
        <f t="shared" ca="1" si="353"/>
        <v>26</v>
      </c>
      <c r="AA833" s="2">
        <f t="shared" ca="1" si="353"/>
        <v>43</v>
      </c>
      <c r="AB833" s="5">
        <f t="shared" ca="1" si="354"/>
        <v>568</v>
      </c>
      <c r="AC833" s="5">
        <f t="shared" ca="1" si="355"/>
        <v>539</v>
      </c>
      <c r="AD833" s="5">
        <f t="shared" ca="1" si="356"/>
        <v>550</v>
      </c>
      <c r="AE833" s="5">
        <f t="shared" ca="1" si="357"/>
        <v>498</v>
      </c>
      <c r="AF833" s="5">
        <f t="shared" ca="1" si="358"/>
        <v>550</v>
      </c>
      <c r="AG833" s="5">
        <f t="shared" ca="1" si="359"/>
        <v>524</v>
      </c>
      <c r="AH833" s="5">
        <f t="shared" ca="1" si="360"/>
        <v>553</v>
      </c>
      <c r="AI833" s="5">
        <f t="shared" ca="1" si="361"/>
        <v>478</v>
      </c>
      <c r="AJ833" s="5">
        <f t="shared" ca="1" si="362"/>
        <v>538</v>
      </c>
      <c r="AK833" s="5">
        <f t="shared" ca="1" si="363"/>
        <v>526</v>
      </c>
    </row>
    <row r="834" spans="1:37" x14ac:dyDescent="0.3">
      <c r="A834" s="35">
        <f>IF(Замеры!B831=0, " ", Замеры!B831)</f>
        <v>828</v>
      </c>
      <c r="B834" s="45" t="str">
        <f>Замеры!G831</f>
        <v xml:space="preserve">Группа от QF </v>
      </c>
      <c r="C834" s="45" t="str">
        <f>IF(Замеры!L831=0, " ", Замеры!L831)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Замеры!N831</f>
        <v>0</v>
      </c>
      <c r="S834" s="2">
        <f>Замеры!O831</f>
        <v>0</v>
      </c>
      <c r="T834" s="2" t="s">
        <v>73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45</v>
      </c>
      <c r="Z834" s="2">
        <f t="shared" ca="1" si="353"/>
        <v>38</v>
      </c>
      <c r="AA834" s="2">
        <f t="shared" ca="1" si="353"/>
        <v>34</v>
      </c>
      <c r="AB834" s="5">
        <f t="shared" ca="1" si="354"/>
        <v>412</v>
      </c>
      <c r="AC834" s="5">
        <f t="shared" ca="1" si="355"/>
        <v>403</v>
      </c>
      <c r="AD834" s="5">
        <f t="shared" ca="1" si="356"/>
        <v>397</v>
      </c>
      <c r="AE834" s="5">
        <f t="shared" ca="1" si="357"/>
        <v>390</v>
      </c>
      <c r="AF834" s="5">
        <f t="shared" ca="1" si="358"/>
        <v>485</v>
      </c>
      <c r="AG834" s="5">
        <f t="shared" ca="1" si="359"/>
        <v>460</v>
      </c>
      <c r="AH834" s="5">
        <f t="shared" ca="1" si="360"/>
        <v>467</v>
      </c>
      <c r="AI834" s="5">
        <f t="shared" ca="1" si="361"/>
        <v>398</v>
      </c>
      <c r="AJ834" s="5">
        <f t="shared" ca="1" si="362"/>
        <v>450</v>
      </c>
      <c r="AK834" s="5">
        <f t="shared" ca="1" si="363"/>
        <v>380</v>
      </c>
    </row>
    <row r="835" spans="1:37" x14ac:dyDescent="0.3">
      <c r="A835" s="35">
        <f>IF(Замеры!B832=0, " ", Замеры!B832)</f>
        <v>829</v>
      </c>
      <c r="B835" s="45" t="str">
        <f>Замеры!G832</f>
        <v xml:space="preserve">Группа от QF </v>
      </c>
      <c r="C835" s="45" t="str">
        <f>IF(Замеры!L832=0, " ", Замеры!L832)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Замеры!N832</f>
        <v>0</v>
      </c>
      <c r="S835" s="2">
        <f>Замеры!O832</f>
        <v>0</v>
      </c>
      <c r="T835" s="2" t="s">
        <v>73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38</v>
      </c>
      <c r="Z835" s="2">
        <f t="shared" ca="1" si="353"/>
        <v>38</v>
      </c>
      <c r="AA835" s="2">
        <f t="shared" ca="1" si="353"/>
        <v>47</v>
      </c>
      <c r="AB835" s="5">
        <f t="shared" ca="1" si="354"/>
        <v>608</v>
      </c>
      <c r="AC835" s="5">
        <f t="shared" ca="1" si="355"/>
        <v>580</v>
      </c>
      <c r="AD835" s="5">
        <f t="shared" ca="1" si="356"/>
        <v>541</v>
      </c>
      <c r="AE835" s="5">
        <f t="shared" ca="1" si="357"/>
        <v>565</v>
      </c>
      <c r="AF835" s="5">
        <f t="shared" ca="1" si="358"/>
        <v>551</v>
      </c>
      <c r="AG835" s="5">
        <f t="shared" ca="1" si="359"/>
        <v>585</v>
      </c>
      <c r="AH835" s="5">
        <f t="shared" ca="1" si="360"/>
        <v>515</v>
      </c>
      <c r="AI835" s="5">
        <f t="shared" ca="1" si="361"/>
        <v>582</v>
      </c>
      <c r="AJ835" s="5">
        <f t="shared" ca="1" si="362"/>
        <v>602</v>
      </c>
      <c r="AK835" s="5">
        <f t="shared" ca="1" si="363"/>
        <v>540</v>
      </c>
    </row>
    <row r="836" spans="1:37" x14ac:dyDescent="0.3">
      <c r="A836" s="35">
        <f>IF(Замеры!B833=0, " ", Замеры!B833)</f>
        <v>830</v>
      </c>
      <c r="B836" s="45" t="str">
        <f>Замеры!G833</f>
        <v xml:space="preserve">Группа от QF </v>
      </c>
      <c r="C836" s="45" t="str">
        <f>IF(Замеры!L833=0, " ", Замеры!L833)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Замеры!N833</f>
        <v>0</v>
      </c>
      <c r="S836" s="2">
        <f>Замеры!O833</f>
        <v>0</v>
      </c>
      <c r="T836" s="2" t="s">
        <v>73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30</v>
      </c>
      <c r="Z836" s="2">
        <f t="shared" ca="1" si="353"/>
        <v>46</v>
      </c>
      <c r="AA836" s="2">
        <f t="shared" ca="1" si="353"/>
        <v>35</v>
      </c>
      <c r="AB836" s="5">
        <f t="shared" ca="1" si="354"/>
        <v>403</v>
      </c>
      <c r="AC836" s="5">
        <f t="shared" ca="1" si="355"/>
        <v>433</v>
      </c>
      <c r="AD836" s="5">
        <f t="shared" ca="1" si="356"/>
        <v>445</v>
      </c>
      <c r="AE836" s="5">
        <f t="shared" ca="1" si="357"/>
        <v>496</v>
      </c>
      <c r="AF836" s="5">
        <f t="shared" ca="1" si="358"/>
        <v>493</v>
      </c>
      <c r="AG836" s="5">
        <f t="shared" ca="1" si="359"/>
        <v>481</v>
      </c>
      <c r="AH836" s="5">
        <f t="shared" ca="1" si="360"/>
        <v>463</v>
      </c>
      <c r="AI836" s="5">
        <f t="shared" ca="1" si="361"/>
        <v>391</v>
      </c>
      <c r="AJ836" s="5">
        <f t="shared" ca="1" si="362"/>
        <v>447</v>
      </c>
      <c r="AK836" s="5">
        <f t="shared" ca="1" si="363"/>
        <v>436</v>
      </c>
    </row>
    <row r="837" spans="1:37" x14ac:dyDescent="0.3">
      <c r="A837" s="35">
        <f>IF(Замеры!B834=0, " ", Замеры!B834)</f>
        <v>831</v>
      </c>
      <c r="B837" s="45" t="str">
        <f>Замеры!G834</f>
        <v xml:space="preserve">Группа от QF </v>
      </c>
      <c r="C837" s="45" t="str">
        <f>IF(Замеры!L834=0, " ", Замеры!L834)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Замеры!N834</f>
        <v>0</v>
      </c>
      <c r="S837" s="2">
        <f>Замеры!O834</f>
        <v>0</v>
      </c>
      <c r="T837" s="2" t="s">
        <v>73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26</v>
      </c>
      <c r="Z837" s="2">
        <f t="shared" ca="1" si="353"/>
        <v>33</v>
      </c>
      <c r="AA837" s="2">
        <f t="shared" ca="1" si="353"/>
        <v>50</v>
      </c>
      <c r="AB837" s="5">
        <f t="shared" ca="1" si="354"/>
        <v>527</v>
      </c>
      <c r="AC837" s="5">
        <f t="shared" ca="1" si="355"/>
        <v>594</v>
      </c>
      <c r="AD837" s="5">
        <f t="shared" ca="1" si="356"/>
        <v>607</v>
      </c>
      <c r="AE837" s="5">
        <f t="shared" ca="1" si="357"/>
        <v>581</v>
      </c>
      <c r="AF837" s="5">
        <f t="shared" ca="1" si="358"/>
        <v>580</v>
      </c>
      <c r="AG837" s="5">
        <f t="shared" ca="1" si="359"/>
        <v>634</v>
      </c>
      <c r="AH837" s="5">
        <f t="shared" ca="1" si="360"/>
        <v>515</v>
      </c>
      <c r="AI837" s="5">
        <f t="shared" ca="1" si="361"/>
        <v>639</v>
      </c>
      <c r="AJ837" s="5">
        <f t="shared" ca="1" si="362"/>
        <v>558</v>
      </c>
      <c r="AK837" s="5">
        <f t="shared" ca="1" si="363"/>
        <v>593</v>
      </c>
    </row>
    <row r="838" spans="1:37" x14ac:dyDescent="0.3">
      <c r="A838" s="35">
        <f>IF(Замеры!B835=0, " ", Замеры!B835)</f>
        <v>832</v>
      </c>
      <c r="B838" s="45" t="str">
        <f>Замеры!G835</f>
        <v xml:space="preserve">Группа от QF </v>
      </c>
      <c r="C838" s="45" t="str">
        <f>IF(Замеры!L835=0, " ", Замеры!L835)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Замеры!N835</f>
        <v>0</v>
      </c>
      <c r="S838" s="2">
        <f>Замеры!O835</f>
        <v>0</v>
      </c>
      <c r="T838" s="2" t="s">
        <v>73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31</v>
      </c>
      <c r="Z838" s="2">
        <f t="shared" ca="1" si="353"/>
        <v>48</v>
      </c>
      <c r="AA838" s="2">
        <f t="shared" ca="1" si="353"/>
        <v>24</v>
      </c>
      <c r="AB838" s="5">
        <f t="shared" ca="1" si="354"/>
        <v>347</v>
      </c>
      <c r="AC838" s="5">
        <f t="shared" ca="1" si="355"/>
        <v>319</v>
      </c>
      <c r="AD838" s="5">
        <f t="shared" ca="1" si="356"/>
        <v>388</v>
      </c>
      <c r="AE838" s="5">
        <f t="shared" ca="1" si="357"/>
        <v>368</v>
      </c>
      <c r="AF838" s="5">
        <f t="shared" ca="1" si="358"/>
        <v>293</v>
      </c>
      <c r="AG838" s="5">
        <f t="shared" ca="1" si="359"/>
        <v>343</v>
      </c>
      <c r="AH838" s="5">
        <f t="shared" ca="1" si="360"/>
        <v>264</v>
      </c>
      <c r="AI838" s="5">
        <f t="shared" ca="1" si="361"/>
        <v>266</v>
      </c>
      <c r="AJ838" s="5">
        <f t="shared" ca="1" si="362"/>
        <v>385</v>
      </c>
      <c r="AK838" s="5">
        <f t="shared" ca="1" si="363"/>
        <v>285</v>
      </c>
    </row>
    <row r="839" spans="1:37" x14ac:dyDescent="0.3">
      <c r="A839" s="35">
        <f>IF(Замеры!B836=0, " ", Замеры!B836)</f>
        <v>833</v>
      </c>
      <c r="B839" s="45" t="str">
        <f>Замеры!G836</f>
        <v xml:space="preserve">Группа от QF </v>
      </c>
      <c r="C839" s="45" t="str">
        <f>IF(Замеры!L836=0, " ", Замеры!L836)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Замеры!N836</f>
        <v>0</v>
      </c>
      <c r="S839" s="2">
        <f>Замеры!O836</f>
        <v>0</v>
      </c>
      <c r="T839" s="2" t="s">
        <v>73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27</v>
      </c>
      <c r="Z839" s="2">
        <f t="shared" ca="1" si="379"/>
        <v>49</v>
      </c>
      <c r="AA839" s="2">
        <f t="shared" ca="1" si="379"/>
        <v>29</v>
      </c>
      <c r="AB839" s="5">
        <f t="shared" ref="AB839:AB902" ca="1" si="380">RANDBETWEEN(AA839*10+5,AA839*10+150)</f>
        <v>300</v>
      </c>
      <c r="AC839" s="5">
        <f t="shared" ref="AC839:AC902" ca="1" si="381">RANDBETWEEN(AA839*10+5,AA839*10+150)</f>
        <v>347</v>
      </c>
      <c r="AD839" s="5">
        <f t="shared" ref="AD839:AD902" ca="1" si="382">RANDBETWEEN(AA839*10+5,AA839*10+150)</f>
        <v>376</v>
      </c>
      <c r="AE839" s="5">
        <f t="shared" ref="AE839:AE902" ca="1" si="383">RANDBETWEEN(AA839*10+5,AA839*10+150)</f>
        <v>309</v>
      </c>
      <c r="AF839" s="5">
        <f t="shared" ref="AF839:AF902" ca="1" si="384">RANDBETWEEN(AA839*10+5,AA839*10+150)</f>
        <v>321</v>
      </c>
      <c r="AG839" s="5">
        <f t="shared" ref="AG839:AG902" ca="1" si="385">RANDBETWEEN(AA839*10+5,AA839*10+150)</f>
        <v>296</v>
      </c>
      <c r="AH839" s="5">
        <f t="shared" ref="AH839:AH902" ca="1" si="386">RANDBETWEEN(AA839*10+5,AA839*10+150)</f>
        <v>316</v>
      </c>
      <c r="AI839" s="5">
        <f t="shared" ref="AI839:AI902" ca="1" si="387">RANDBETWEEN(AA839*10+5,AA839*10+150)</f>
        <v>340</v>
      </c>
      <c r="AJ839" s="5">
        <f t="shared" ref="AJ839:AJ902" ca="1" si="388">RANDBETWEEN(AA839*10+5,AA839*10+150)</f>
        <v>406</v>
      </c>
      <c r="AK839" s="5">
        <f t="shared" ref="AK839:AK902" ca="1" si="389">RANDBETWEEN(AA839*10+5,AA839*10+150)</f>
        <v>406</v>
      </c>
    </row>
    <row r="840" spans="1:37" x14ac:dyDescent="0.3">
      <c r="A840" s="35">
        <f>IF(Замеры!B837=0, " ", Замеры!B837)</f>
        <v>834</v>
      </c>
      <c r="B840" s="45" t="str">
        <f>Замеры!G837</f>
        <v xml:space="preserve">Группа от QF </v>
      </c>
      <c r="C840" s="45" t="str">
        <f>IF(Замеры!L837=0, " ", Замеры!L837)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Замеры!N837</f>
        <v>0</v>
      </c>
      <c r="S840" s="2">
        <f>Замеры!O837</f>
        <v>0</v>
      </c>
      <c r="T840" s="2" t="s">
        <v>73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50</v>
      </c>
      <c r="Z840" s="2">
        <f t="shared" ca="1" si="379"/>
        <v>22</v>
      </c>
      <c r="AA840" s="2">
        <f t="shared" ca="1" si="379"/>
        <v>49</v>
      </c>
      <c r="AB840" s="5">
        <f t="shared" ca="1" si="380"/>
        <v>499</v>
      </c>
      <c r="AC840" s="5">
        <f t="shared" ca="1" si="381"/>
        <v>614</v>
      </c>
      <c r="AD840" s="5">
        <f t="shared" ca="1" si="382"/>
        <v>553</v>
      </c>
      <c r="AE840" s="5">
        <f t="shared" ca="1" si="383"/>
        <v>575</v>
      </c>
      <c r="AF840" s="5">
        <f t="shared" ca="1" si="384"/>
        <v>537</v>
      </c>
      <c r="AG840" s="5">
        <f t="shared" ca="1" si="385"/>
        <v>521</v>
      </c>
      <c r="AH840" s="5">
        <f t="shared" ca="1" si="386"/>
        <v>544</v>
      </c>
      <c r="AI840" s="5">
        <f t="shared" ca="1" si="387"/>
        <v>629</v>
      </c>
      <c r="AJ840" s="5">
        <f t="shared" ca="1" si="388"/>
        <v>510</v>
      </c>
      <c r="AK840" s="5">
        <f t="shared" ca="1" si="389"/>
        <v>532</v>
      </c>
    </row>
    <row r="841" spans="1:37" x14ac:dyDescent="0.3">
      <c r="A841" s="35">
        <f>IF(Замеры!B838=0, " ", Замеры!B838)</f>
        <v>835</v>
      </c>
      <c r="B841" s="45" t="str">
        <f>Замеры!G838</f>
        <v xml:space="preserve">Группа от QF </v>
      </c>
      <c r="C841" s="45" t="str">
        <f>IF(Замеры!L838=0, " ", Замеры!L838)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Замеры!N838</f>
        <v>0</v>
      </c>
      <c r="S841" s="2">
        <f>Замеры!O838</f>
        <v>0</v>
      </c>
      <c r="T841" s="2" t="s">
        <v>73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33</v>
      </c>
      <c r="Z841" s="2">
        <f t="shared" ca="1" si="379"/>
        <v>39</v>
      </c>
      <c r="AA841" s="2">
        <f t="shared" ca="1" si="379"/>
        <v>43</v>
      </c>
      <c r="AB841" s="5">
        <f t="shared" ca="1" si="380"/>
        <v>569</v>
      </c>
      <c r="AC841" s="5">
        <f t="shared" ca="1" si="381"/>
        <v>559</v>
      </c>
      <c r="AD841" s="5">
        <f t="shared" ca="1" si="382"/>
        <v>453</v>
      </c>
      <c r="AE841" s="5">
        <f t="shared" ca="1" si="383"/>
        <v>440</v>
      </c>
      <c r="AF841" s="5">
        <f t="shared" ca="1" si="384"/>
        <v>497</v>
      </c>
      <c r="AG841" s="5">
        <f t="shared" ca="1" si="385"/>
        <v>552</v>
      </c>
      <c r="AH841" s="5">
        <f t="shared" ca="1" si="386"/>
        <v>549</v>
      </c>
      <c r="AI841" s="5">
        <f t="shared" ca="1" si="387"/>
        <v>454</v>
      </c>
      <c r="AJ841" s="5">
        <f t="shared" ca="1" si="388"/>
        <v>505</v>
      </c>
      <c r="AK841" s="5">
        <f t="shared" ca="1" si="389"/>
        <v>566</v>
      </c>
    </row>
    <row r="842" spans="1:37" x14ac:dyDescent="0.3">
      <c r="A842" s="35">
        <f>IF(Замеры!B839=0, " ", Замеры!B839)</f>
        <v>836</v>
      </c>
      <c r="B842" s="45" t="str">
        <f>Замеры!G839</f>
        <v xml:space="preserve">Группа от QF </v>
      </c>
      <c r="C842" s="45" t="str">
        <f>IF(Замеры!L839=0, " ", Замеры!L839)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Замеры!N839</f>
        <v>0</v>
      </c>
      <c r="S842" s="2">
        <f>Замеры!O839</f>
        <v>0</v>
      </c>
      <c r="T842" s="2" t="s">
        <v>73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20</v>
      </c>
      <c r="Z842" s="2">
        <f t="shared" ca="1" si="379"/>
        <v>35</v>
      </c>
      <c r="AA842" s="2">
        <f t="shared" ca="1" si="379"/>
        <v>42</v>
      </c>
      <c r="AB842" s="5">
        <f t="shared" ca="1" si="380"/>
        <v>566</v>
      </c>
      <c r="AC842" s="5">
        <f t="shared" ca="1" si="381"/>
        <v>431</v>
      </c>
      <c r="AD842" s="5">
        <f t="shared" ca="1" si="382"/>
        <v>566</v>
      </c>
      <c r="AE842" s="5">
        <f t="shared" ca="1" si="383"/>
        <v>470</v>
      </c>
      <c r="AF842" s="5">
        <f t="shared" ca="1" si="384"/>
        <v>449</v>
      </c>
      <c r="AG842" s="5">
        <f t="shared" ca="1" si="385"/>
        <v>433</v>
      </c>
      <c r="AH842" s="5">
        <f t="shared" ca="1" si="386"/>
        <v>528</v>
      </c>
      <c r="AI842" s="5">
        <f t="shared" ca="1" si="387"/>
        <v>511</v>
      </c>
      <c r="AJ842" s="5">
        <f t="shared" ca="1" si="388"/>
        <v>541</v>
      </c>
      <c r="AK842" s="5">
        <f t="shared" ca="1" si="389"/>
        <v>437</v>
      </c>
    </row>
    <row r="843" spans="1:37" x14ac:dyDescent="0.3">
      <c r="A843" s="35">
        <f>IF(Замеры!B840=0, " ", Замеры!B840)</f>
        <v>837</v>
      </c>
      <c r="B843" s="45" t="str">
        <f>Замеры!G840</f>
        <v xml:space="preserve">Группа от QF </v>
      </c>
      <c r="C843" s="45" t="str">
        <f>IF(Замеры!L840=0, " ", Замеры!L840)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Замеры!N840</f>
        <v>0</v>
      </c>
      <c r="S843" s="2">
        <f>Замеры!O840</f>
        <v>0</v>
      </c>
      <c r="T843" s="2" t="s">
        <v>73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44</v>
      </c>
      <c r="Z843" s="2">
        <f t="shared" ca="1" si="379"/>
        <v>21</v>
      </c>
      <c r="AA843" s="2">
        <f t="shared" ca="1" si="379"/>
        <v>46</v>
      </c>
      <c r="AB843" s="5">
        <f t="shared" ca="1" si="380"/>
        <v>529</v>
      </c>
      <c r="AC843" s="5">
        <f t="shared" ca="1" si="381"/>
        <v>516</v>
      </c>
      <c r="AD843" s="5">
        <f t="shared" ca="1" si="382"/>
        <v>553</v>
      </c>
      <c r="AE843" s="5">
        <f t="shared" ca="1" si="383"/>
        <v>558</v>
      </c>
      <c r="AF843" s="5">
        <f t="shared" ca="1" si="384"/>
        <v>507</v>
      </c>
      <c r="AG843" s="5">
        <f t="shared" ca="1" si="385"/>
        <v>503</v>
      </c>
      <c r="AH843" s="5">
        <f t="shared" ca="1" si="386"/>
        <v>543</v>
      </c>
      <c r="AI843" s="5">
        <f t="shared" ca="1" si="387"/>
        <v>594</v>
      </c>
      <c r="AJ843" s="5">
        <f t="shared" ca="1" si="388"/>
        <v>508</v>
      </c>
      <c r="AK843" s="5">
        <f t="shared" ca="1" si="389"/>
        <v>546</v>
      </c>
    </row>
    <row r="844" spans="1:37" x14ac:dyDescent="0.3">
      <c r="A844" s="35">
        <f>IF(Замеры!B841=0, " ", Замеры!B841)</f>
        <v>838</v>
      </c>
      <c r="B844" s="45" t="str">
        <f>Замеры!G841</f>
        <v xml:space="preserve">Группа от QF </v>
      </c>
      <c r="C844" s="45" t="str">
        <f>IF(Замеры!L841=0, " ", Замеры!L841)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Замеры!N841</f>
        <v>0</v>
      </c>
      <c r="S844" s="2">
        <f>Замеры!O841</f>
        <v>0</v>
      </c>
      <c r="T844" s="2" t="s">
        <v>73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25</v>
      </c>
      <c r="Z844" s="2">
        <f t="shared" ca="1" si="379"/>
        <v>26</v>
      </c>
      <c r="AA844" s="2">
        <f t="shared" ca="1" si="379"/>
        <v>21</v>
      </c>
      <c r="AB844" s="5">
        <f t="shared" ca="1" si="380"/>
        <v>347</v>
      </c>
      <c r="AC844" s="5">
        <f t="shared" ca="1" si="381"/>
        <v>309</v>
      </c>
      <c r="AD844" s="5">
        <f t="shared" ca="1" si="382"/>
        <v>228</v>
      </c>
      <c r="AE844" s="5">
        <f t="shared" ca="1" si="383"/>
        <v>236</v>
      </c>
      <c r="AF844" s="5">
        <f t="shared" ca="1" si="384"/>
        <v>216</v>
      </c>
      <c r="AG844" s="5">
        <f t="shared" ca="1" si="385"/>
        <v>256</v>
      </c>
      <c r="AH844" s="5">
        <f t="shared" ca="1" si="386"/>
        <v>330</v>
      </c>
      <c r="AI844" s="5">
        <f t="shared" ca="1" si="387"/>
        <v>284</v>
      </c>
      <c r="AJ844" s="5">
        <f t="shared" ca="1" si="388"/>
        <v>277</v>
      </c>
      <c r="AK844" s="5">
        <f t="shared" ca="1" si="389"/>
        <v>333</v>
      </c>
    </row>
    <row r="845" spans="1:37" x14ac:dyDescent="0.3">
      <c r="A845" s="35">
        <f>IF(Замеры!B842=0, " ", Замеры!B842)</f>
        <v>839</v>
      </c>
      <c r="B845" s="45" t="str">
        <f>Замеры!G842</f>
        <v xml:space="preserve">Группа от QF </v>
      </c>
      <c r="C845" s="45" t="str">
        <f>IF(Замеры!L842=0, " ", Замеры!L842)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Замеры!N842</f>
        <v>0</v>
      </c>
      <c r="S845" s="2">
        <f>Замеры!O842</f>
        <v>0</v>
      </c>
      <c r="T845" s="2" t="s">
        <v>73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36</v>
      </c>
      <c r="Z845" s="2">
        <f t="shared" ca="1" si="379"/>
        <v>43</v>
      </c>
      <c r="AA845" s="2">
        <f t="shared" ca="1" si="379"/>
        <v>41</v>
      </c>
      <c r="AB845" s="5">
        <f t="shared" ca="1" si="380"/>
        <v>419</v>
      </c>
      <c r="AC845" s="5">
        <f t="shared" ca="1" si="381"/>
        <v>531</v>
      </c>
      <c r="AD845" s="5">
        <f t="shared" ca="1" si="382"/>
        <v>469</v>
      </c>
      <c r="AE845" s="5">
        <f t="shared" ca="1" si="383"/>
        <v>446</v>
      </c>
      <c r="AF845" s="5">
        <f t="shared" ca="1" si="384"/>
        <v>512</v>
      </c>
      <c r="AG845" s="5">
        <f t="shared" ca="1" si="385"/>
        <v>525</v>
      </c>
      <c r="AH845" s="5">
        <f t="shared" ca="1" si="386"/>
        <v>527</v>
      </c>
      <c r="AI845" s="5">
        <f t="shared" ca="1" si="387"/>
        <v>497</v>
      </c>
      <c r="AJ845" s="5">
        <f t="shared" ca="1" si="388"/>
        <v>479</v>
      </c>
      <c r="AK845" s="5">
        <f t="shared" ca="1" si="389"/>
        <v>527</v>
      </c>
    </row>
    <row r="846" spans="1:37" x14ac:dyDescent="0.3">
      <c r="A846" s="35">
        <f>IF(Замеры!B843=0, " ", Замеры!B843)</f>
        <v>840</v>
      </c>
      <c r="B846" s="45" t="str">
        <f>Замеры!G843</f>
        <v xml:space="preserve">Группа от QF </v>
      </c>
      <c r="C846" s="45" t="str">
        <f>IF(Замеры!L843=0, " ", Замеры!L843)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Замеры!N843</f>
        <v>0</v>
      </c>
      <c r="S846" s="2">
        <f>Замеры!O843</f>
        <v>0</v>
      </c>
      <c r="T846" s="2" t="s">
        <v>73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23</v>
      </c>
      <c r="Z846" s="2">
        <f t="shared" ca="1" si="379"/>
        <v>21</v>
      </c>
      <c r="AA846" s="2">
        <f t="shared" ca="1" si="379"/>
        <v>22</v>
      </c>
      <c r="AB846" s="5">
        <f t="shared" ca="1" si="380"/>
        <v>258</v>
      </c>
      <c r="AC846" s="5">
        <f t="shared" ca="1" si="381"/>
        <v>350</v>
      </c>
      <c r="AD846" s="5">
        <f t="shared" ca="1" si="382"/>
        <v>289</v>
      </c>
      <c r="AE846" s="5">
        <f t="shared" ca="1" si="383"/>
        <v>325</v>
      </c>
      <c r="AF846" s="5">
        <f t="shared" ca="1" si="384"/>
        <v>243</v>
      </c>
      <c r="AG846" s="5">
        <f t="shared" ca="1" si="385"/>
        <v>363</v>
      </c>
      <c r="AH846" s="5">
        <f t="shared" ca="1" si="386"/>
        <v>281</v>
      </c>
      <c r="AI846" s="5">
        <f t="shared" ca="1" si="387"/>
        <v>313</v>
      </c>
      <c r="AJ846" s="5">
        <f t="shared" ca="1" si="388"/>
        <v>253</v>
      </c>
      <c r="AK846" s="5">
        <f t="shared" ca="1" si="389"/>
        <v>330</v>
      </c>
    </row>
    <row r="847" spans="1:37" x14ac:dyDescent="0.3">
      <c r="A847" s="35">
        <f>IF(Замеры!B844=0, " ", Замеры!B844)</f>
        <v>841</v>
      </c>
      <c r="B847" s="45" t="str">
        <f>Замеры!G844</f>
        <v xml:space="preserve">Группа от QF </v>
      </c>
      <c r="C847" s="45" t="str">
        <f>IF(Замеры!L844=0, " ", Замеры!L844)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Замеры!N844</f>
        <v>0</v>
      </c>
      <c r="S847" s="2">
        <f>Замеры!O844</f>
        <v>0</v>
      </c>
      <c r="T847" s="2" t="s">
        <v>73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45</v>
      </c>
      <c r="Z847" s="2">
        <f t="shared" ca="1" si="379"/>
        <v>37</v>
      </c>
      <c r="AA847" s="2">
        <f t="shared" ca="1" si="379"/>
        <v>35</v>
      </c>
      <c r="AB847" s="5">
        <f t="shared" ca="1" si="380"/>
        <v>395</v>
      </c>
      <c r="AC847" s="5">
        <f t="shared" ca="1" si="381"/>
        <v>402</v>
      </c>
      <c r="AD847" s="5">
        <f t="shared" ca="1" si="382"/>
        <v>451</v>
      </c>
      <c r="AE847" s="5">
        <f t="shared" ca="1" si="383"/>
        <v>420</v>
      </c>
      <c r="AF847" s="5">
        <f t="shared" ca="1" si="384"/>
        <v>468</v>
      </c>
      <c r="AG847" s="5">
        <f t="shared" ca="1" si="385"/>
        <v>389</v>
      </c>
      <c r="AH847" s="5">
        <f t="shared" ca="1" si="386"/>
        <v>441</v>
      </c>
      <c r="AI847" s="5">
        <f t="shared" ca="1" si="387"/>
        <v>372</v>
      </c>
      <c r="AJ847" s="5">
        <f t="shared" ca="1" si="388"/>
        <v>447</v>
      </c>
      <c r="AK847" s="5">
        <f t="shared" ca="1" si="389"/>
        <v>468</v>
      </c>
    </row>
    <row r="848" spans="1:37" x14ac:dyDescent="0.3">
      <c r="A848" s="35">
        <f>IF(Замеры!B845=0, " ", Замеры!B845)</f>
        <v>842</v>
      </c>
      <c r="B848" s="45" t="str">
        <f>Замеры!G845</f>
        <v xml:space="preserve">Группа от QF </v>
      </c>
      <c r="C848" s="45" t="str">
        <f>IF(Замеры!L845=0, " ", Замеры!L845)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Замеры!N845</f>
        <v>0</v>
      </c>
      <c r="S848" s="2">
        <f>Замеры!O845</f>
        <v>0</v>
      </c>
      <c r="T848" s="2" t="s">
        <v>73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38</v>
      </c>
      <c r="Z848" s="2">
        <f t="shared" ca="1" si="379"/>
        <v>31</v>
      </c>
      <c r="AA848" s="2">
        <f t="shared" ca="1" si="379"/>
        <v>30</v>
      </c>
      <c r="AB848" s="5">
        <f t="shared" ca="1" si="380"/>
        <v>368</v>
      </c>
      <c r="AC848" s="5">
        <f t="shared" ca="1" si="381"/>
        <v>344</v>
      </c>
      <c r="AD848" s="5">
        <f t="shared" ca="1" si="382"/>
        <v>439</v>
      </c>
      <c r="AE848" s="5">
        <f t="shared" ca="1" si="383"/>
        <v>438</v>
      </c>
      <c r="AF848" s="5">
        <f t="shared" ca="1" si="384"/>
        <v>358</v>
      </c>
      <c r="AG848" s="5">
        <f t="shared" ca="1" si="385"/>
        <v>373</v>
      </c>
      <c r="AH848" s="5">
        <f t="shared" ca="1" si="386"/>
        <v>420</v>
      </c>
      <c r="AI848" s="5">
        <f t="shared" ca="1" si="387"/>
        <v>377</v>
      </c>
      <c r="AJ848" s="5">
        <f t="shared" ca="1" si="388"/>
        <v>368</v>
      </c>
      <c r="AK848" s="5">
        <f t="shared" ca="1" si="389"/>
        <v>416</v>
      </c>
    </row>
    <row r="849" spans="1:37" x14ac:dyDescent="0.3">
      <c r="A849" s="35">
        <f>IF(Замеры!B846=0, " ", Замеры!B846)</f>
        <v>843</v>
      </c>
      <c r="B849" s="45" t="str">
        <f>Замеры!G846</f>
        <v xml:space="preserve">Группа от QF </v>
      </c>
      <c r="C849" s="45" t="str">
        <f>IF(Замеры!L846=0, " ", Замеры!L846)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Замеры!N846</f>
        <v>0</v>
      </c>
      <c r="S849" s="2">
        <f>Замеры!O846</f>
        <v>0</v>
      </c>
      <c r="T849" s="2" t="s">
        <v>73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45</v>
      </c>
      <c r="Z849" s="2">
        <f t="shared" ca="1" si="379"/>
        <v>38</v>
      </c>
      <c r="AA849" s="2">
        <f t="shared" ca="1" si="379"/>
        <v>32</v>
      </c>
      <c r="AB849" s="5">
        <f t="shared" ca="1" si="380"/>
        <v>440</v>
      </c>
      <c r="AC849" s="5">
        <f t="shared" ca="1" si="381"/>
        <v>468</v>
      </c>
      <c r="AD849" s="5">
        <f t="shared" ca="1" si="382"/>
        <v>353</v>
      </c>
      <c r="AE849" s="5">
        <f t="shared" ca="1" si="383"/>
        <v>384</v>
      </c>
      <c r="AF849" s="5">
        <f t="shared" ca="1" si="384"/>
        <v>395</v>
      </c>
      <c r="AG849" s="5">
        <f t="shared" ca="1" si="385"/>
        <v>423</v>
      </c>
      <c r="AH849" s="5">
        <f t="shared" ca="1" si="386"/>
        <v>433</v>
      </c>
      <c r="AI849" s="5">
        <f t="shared" ca="1" si="387"/>
        <v>328</v>
      </c>
      <c r="AJ849" s="5">
        <f t="shared" ca="1" si="388"/>
        <v>333</v>
      </c>
      <c r="AK849" s="5">
        <f t="shared" ca="1" si="389"/>
        <v>382</v>
      </c>
    </row>
    <row r="850" spans="1:37" x14ac:dyDescent="0.3">
      <c r="A850" s="35">
        <f>IF(Замеры!B847=0, " ", Замеры!B847)</f>
        <v>844</v>
      </c>
      <c r="B850" s="45" t="str">
        <f>Замеры!G847</f>
        <v xml:space="preserve">Группа от QF </v>
      </c>
      <c r="C850" s="45" t="str">
        <f>IF(Замеры!L847=0, " ", Замеры!L847)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Замеры!N847</f>
        <v>0</v>
      </c>
      <c r="S850" s="2">
        <f>Замеры!O847</f>
        <v>0</v>
      </c>
      <c r="T850" s="2" t="s">
        <v>73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40</v>
      </c>
      <c r="Z850" s="2">
        <f t="shared" ca="1" si="379"/>
        <v>31</v>
      </c>
      <c r="AA850" s="2">
        <f t="shared" ca="1" si="379"/>
        <v>39</v>
      </c>
      <c r="AB850" s="5">
        <f t="shared" ca="1" si="380"/>
        <v>536</v>
      </c>
      <c r="AC850" s="5">
        <f t="shared" ca="1" si="381"/>
        <v>396</v>
      </c>
      <c r="AD850" s="5">
        <f t="shared" ca="1" si="382"/>
        <v>420</v>
      </c>
      <c r="AE850" s="5">
        <f t="shared" ca="1" si="383"/>
        <v>537</v>
      </c>
      <c r="AF850" s="5">
        <f t="shared" ca="1" si="384"/>
        <v>507</v>
      </c>
      <c r="AG850" s="5">
        <f t="shared" ca="1" si="385"/>
        <v>419</v>
      </c>
      <c r="AH850" s="5">
        <f t="shared" ca="1" si="386"/>
        <v>514</v>
      </c>
      <c r="AI850" s="5">
        <f t="shared" ca="1" si="387"/>
        <v>500</v>
      </c>
      <c r="AJ850" s="5">
        <f t="shared" ca="1" si="388"/>
        <v>427</v>
      </c>
      <c r="AK850" s="5">
        <f t="shared" ca="1" si="389"/>
        <v>504</v>
      </c>
    </row>
    <row r="851" spans="1:37" x14ac:dyDescent="0.3">
      <c r="A851" s="35">
        <f>IF(Замеры!B848=0, " ", Замеры!B848)</f>
        <v>845</v>
      </c>
      <c r="B851" s="45" t="str">
        <f>Замеры!G848</f>
        <v xml:space="preserve">Группа от QF </v>
      </c>
      <c r="C851" s="45" t="str">
        <f>IF(Замеры!L848=0, " ", Замеры!L848)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Замеры!N848</f>
        <v>0</v>
      </c>
      <c r="S851" s="2">
        <f>Замеры!O848</f>
        <v>0</v>
      </c>
      <c r="T851" s="2" t="s">
        <v>73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30</v>
      </c>
      <c r="Z851" s="2">
        <f t="shared" ca="1" si="379"/>
        <v>37</v>
      </c>
      <c r="AA851" s="2">
        <f t="shared" ca="1" si="379"/>
        <v>32</v>
      </c>
      <c r="AB851" s="5">
        <f t="shared" ca="1" si="380"/>
        <v>380</v>
      </c>
      <c r="AC851" s="5">
        <f t="shared" ca="1" si="381"/>
        <v>417</v>
      </c>
      <c r="AD851" s="5">
        <f t="shared" ca="1" si="382"/>
        <v>338</v>
      </c>
      <c r="AE851" s="5">
        <f t="shared" ca="1" si="383"/>
        <v>422</v>
      </c>
      <c r="AF851" s="5">
        <f t="shared" ca="1" si="384"/>
        <v>374</v>
      </c>
      <c r="AG851" s="5">
        <f t="shared" ca="1" si="385"/>
        <v>453</v>
      </c>
      <c r="AH851" s="5">
        <f t="shared" ca="1" si="386"/>
        <v>400</v>
      </c>
      <c r="AI851" s="5">
        <f t="shared" ca="1" si="387"/>
        <v>470</v>
      </c>
      <c r="AJ851" s="5">
        <f t="shared" ca="1" si="388"/>
        <v>406</v>
      </c>
      <c r="AK851" s="5">
        <f t="shared" ca="1" si="389"/>
        <v>328</v>
      </c>
    </row>
    <row r="852" spans="1:37" x14ac:dyDescent="0.3">
      <c r="A852" s="35">
        <f>IF(Замеры!B849=0, " ", Замеры!B849)</f>
        <v>846</v>
      </c>
      <c r="B852" s="45" t="str">
        <f>Замеры!G849</f>
        <v xml:space="preserve">Группа от QF </v>
      </c>
      <c r="C852" s="45" t="str">
        <f>IF(Замеры!L849=0, " ", Замеры!L849)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Замеры!N849</f>
        <v>0</v>
      </c>
      <c r="S852" s="2">
        <f>Замеры!O849</f>
        <v>0</v>
      </c>
      <c r="T852" s="2" t="s">
        <v>73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20</v>
      </c>
      <c r="Z852" s="2">
        <f t="shared" ca="1" si="379"/>
        <v>43</v>
      </c>
      <c r="AA852" s="2">
        <f t="shared" ca="1" si="379"/>
        <v>23</v>
      </c>
      <c r="AB852" s="5">
        <f t="shared" ca="1" si="380"/>
        <v>325</v>
      </c>
      <c r="AC852" s="5">
        <f t="shared" ca="1" si="381"/>
        <v>279</v>
      </c>
      <c r="AD852" s="5">
        <f t="shared" ca="1" si="382"/>
        <v>309</v>
      </c>
      <c r="AE852" s="5">
        <f t="shared" ca="1" si="383"/>
        <v>366</v>
      </c>
      <c r="AF852" s="5">
        <f t="shared" ca="1" si="384"/>
        <v>302</v>
      </c>
      <c r="AG852" s="5">
        <f t="shared" ca="1" si="385"/>
        <v>274</v>
      </c>
      <c r="AH852" s="5">
        <f t="shared" ca="1" si="386"/>
        <v>264</v>
      </c>
      <c r="AI852" s="5">
        <f t="shared" ca="1" si="387"/>
        <v>351</v>
      </c>
      <c r="AJ852" s="5">
        <f t="shared" ca="1" si="388"/>
        <v>244</v>
      </c>
      <c r="AK852" s="5">
        <f t="shared" ca="1" si="389"/>
        <v>255</v>
      </c>
    </row>
    <row r="853" spans="1:37" x14ac:dyDescent="0.3">
      <c r="A853" s="35">
        <f>IF(Замеры!B850=0, " ", Замеры!B850)</f>
        <v>847</v>
      </c>
      <c r="B853" s="45" t="str">
        <f>Замеры!G850</f>
        <v xml:space="preserve">Группа от QF </v>
      </c>
      <c r="C853" s="45" t="str">
        <f>IF(Замеры!L850=0, " ", Замеры!L850)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Замеры!N850</f>
        <v>0</v>
      </c>
      <c r="S853" s="2">
        <f>Замеры!O850</f>
        <v>0</v>
      </c>
      <c r="T853" s="2" t="s">
        <v>73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31</v>
      </c>
      <c r="Z853" s="2">
        <f t="shared" ca="1" si="379"/>
        <v>41</v>
      </c>
      <c r="AA853" s="2">
        <f t="shared" ca="1" si="379"/>
        <v>42</v>
      </c>
      <c r="AB853" s="5">
        <f t="shared" ca="1" si="380"/>
        <v>454</v>
      </c>
      <c r="AC853" s="5">
        <f t="shared" ca="1" si="381"/>
        <v>429</v>
      </c>
      <c r="AD853" s="5">
        <f t="shared" ca="1" si="382"/>
        <v>538</v>
      </c>
      <c r="AE853" s="5">
        <f t="shared" ca="1" si="383"/>
        <v>531</v>
      </c>
      <c r="AF853" s="5">
        <f t="shared" ca="1" si="384"/>
        <v>503</v>
      </c>
      <c r="AG853" s="5">
        <f t="shared" ca="1" si="385"/>
        <v>547</v>
      </c>
      <c r="AH853" s="5">
        <f t="shared" ca="1" si="386"/>
        <v>473</v>
      </c>
      <c r="AI853" s="5">
        <f t="shared" ca="1" si="387"/>
        <v>427</v>
      </c>
      <c r="AJ853" s="5">
        <f t="shared" ca="1" si="388"/>
        <v>553</v>
      </c>
      <c r="AK853" s="5">
        <f t="shared" ca="1" si="389"/>
        <v>487</v>
      </c>
    </row>
    <row r="854" spans="1:37" x14ac:dyDescent="0.3">
      <c r="A854" s="35">
        <f>IF(Замеры!B851=0, " ", Замеры!B851)</f>
        <v>848</v>
      </c>
      <c r="B854" s="45" t="str">
        <f>Замеры!G851</f>
        <v xml:space="preserve">Группа от QF </v>
      </c>
      <c r="C854" s="45" t="str">
        <f>IF(Замеры!L851=0, " ", Замеры!L851)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Замеры!N851</f>
        <v>0</v>
      </c>
      <c r="S854" s="2">
        <f>Замеры!O851</f>
        <v>0</v>
      </c>
      <c r="T854" s="2" t="s">
        <v>73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38</v>
      </c>
      <c r="Z854" s="2">
        <f t="shared" ca="1" si="379"/>
        <v>25</v>
      </c>
      <c r="AA854" s="2">
        <f t="shared" ca="1" si="379"/>
        <v>34</v>
      </c>
      <c r="AB854" s="5">
        <f t="shared" ca="1" si="380"/>
        <v>482</v>
      </c>
      <c r="AC854" s="5">
        <f t="shared" ca="1" si="381"/>
        <v>479</v>
      </c>
      <c r="AD854" s="5">
        <f t="shared" ca="1" si="382"/>
        <v>483</v>
      </c>
      <c r="AE854" s="5">
        <f t="shared" ca="1" si="383"/>
        <v>444</v>
      </c>
      <c r="AF854" s="5">
        <f t="shared" ca="1" si="384"/>
        <v>423</v>
      </c>
      <c r="AG854" s="5">
        <f t="shared" ca="1" si="385"/>
        <v>360</v>
      </c>
      <c r="AH854" s="5">
        <f t="shared" ca="1" si="386"/>
        <v>393</v>
      </c>
      <c r="AI854" s="5">
        <f t="shared" ca="1" si="387"/>
        <v>378</v>
      </c>
      <c r="AJ854" s="5">
        <f t="shared" ca="1" si="388"/>
        <v>437</v>
      </c>
      <c r="AK854" s="5">
        <f t="shared" ca="1" si="389"/>
        <v>440</v>
      </c>
    </row>
    <row r="855" spans="1:37" x14ac:dyDescent="0.3">
      <c r="A855" s="35">
        <f>IF(Замеры!B852=0, " ", Замеры!B852)</f>
        <v>849</v>
      </c>
      <c r="B855" s="45" t="str">
        <f>Замеры!G852</f>
        <v xml:space="preserve">Группа от QF </v>
      </c>
      <c r="C855" s="45" t="str">
        <f>IF(Замеры!L852=0, " ", Замеры!L852)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Замеры!N852</f>
        <v>0</v>
      </c>
      <c r="S855" s="2">
        <f>Замеры!O852</f>
        <v>0</v>
      </c>
      <c r="T855" s="2" t="s">
        <v>73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36</v>
      </c>
      <c r="Z855" s="2">
        <f t="shared" ca="1" si="379"/>
        <v>25</v>
      </c>
      <c r="AA855" s="2">
        <f t="shared" ca="1" si="379"/>
        <v>49</v>
      </c>
      <c r="AB855" s="5">
        <f t="shared" ca="1" si="380"/>
        <v>585</v>
      </c>
      <c r="AC855" s="5">
        <f t="shared" ca="1" si="381"/>
        <v>635</v>
      </c>
      <c r="AD855" s="5">
        <f t="shared" ca="1" si="382"/>
        <v>514</v>
      </c>
      <c r="AE855" s="5">
        <f t="shared" ca="1" si="383"/>
        <v>565</v>
      </c>
      <c r="AF855" s="5">
        <f t="shared" ca="1" si="384"/>
        <v>589</v>
      </c>
      <c r="AG855" s="5">
        <f t="shared" ca="1" si="385"/>
        <v>550</v>
      </c>
      <c r="AH855" s="5">
        <f t="shared" ca="1" si="386"/>
        <v>624</v>
      </c>
      <c r="AI855" s="5">
        <f t="shared" ca="1" si="387"/>
        <v>560</v>
      </c>
      <c r="AJ855" s="5">
        <f t="shared" ca="1" si="388"/>
        <v>528</v>
      </c>
      <c r="AK855" s="5">
        <f t="shared" ca="1" si="389"/>
        <v>583</v>
      </c>
    </row>
    <row r="856" spans="1:37" x14ac:dyDescent="0.3">
      <c r="A856" s="35">
        <f>IF(Замеры!B853=0, " ", Замеры!B853)</f>
        <v>850</v>
      </c>
      <c r="B856" s="45" t="str">
        <f>Замеры!G853</f>
        <v xml:space="preserve">Группа от QF </v>
      </c>
      <c r="C856" s="45" t="str">
        <f>IF(Замеры!L853=0, " ", Замеры!L853)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Замеры!N853</f>
        <v>0</v>
      </c>
      <c r="S856" s="2">
        <f>Замеры!O853</f>
        <v>0</v>
      </c>
      <c r="T856" s="2" t="s">
        <v>73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20</v>
      </c>
      <c r="Z856" s="2">
        <f t="shared" ca="1" si="379"/>
        <v>27</v>
      </c>
      <c r="AA856" s="2">
        <f t="shared" ca="1" si="379"/>
        <v>31</v>
      </c>
      <c r="AB856" s="5">
        <f t="shared" ca="1" si="380"/>
        <v>354</v>
      </c>
      <c r="AC856" s="5">
        <f t="shared" ca="1" si="381"/>
        <v>444</v>
      </c>
      <c r="AD856" s="5">
        <f t="shared" ca="1" si="382"/>
        <v>405</v>
      </c>
      <c r="AE856" s="5">
        <f t="shared" ca="1" si="383"/>
        <v>365</v>
      </c>
      <c r="AF856" s="5">
        <f t="shared" ca="1" si="384"/>
        <v>423</v>
      </c>
      <c r="AG856" s="5">
        <f t="shared" ca="1" si="385"/>
        <v>402</v>
      </c>
      <c r="AH856" s="5">
        <f t="shared" ca="1" si="386"/>
        <v>417</v>
      </c>
      <c r="AI856" s="5">
        <f t="shared" ca="1" si="387"/>
        <v>453</v>
      </c>
      <c r="AJ856" s="5">
        <f t="shared" ca="1" si="388"/>
        <v>454</v>
      </c>
      <c r="AK856" s="5">
        <f t="shared" ca="1" si="389"/>
        <v>347</v>
      </c>
    </row>
    <row r="857" spans="1:37" x14ac:dyDescent="0.3">
      <c r="A857" s="35">
        <f>IF(Замеры!B854=0, " ", Замеры!B854)</f>
        <v>851</v>
      </c>
      <c r="B857" s="45" t="str">
        <f>Замеры!G854</f>
        <v xml:space="preserve">Группа от QF </v>
      </c>
      <c r="C857" s="45" t="str">
        <f>IF(Замеры!L854=0, " ", Замеры!L854)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Замеры!N854</f>
        <v>0</v>
      </c>
      <c r="S857" s="2">
        <f>Замеры!O854</f>
        <v>0</v>
      </c>
      <c r="T857" s="2" t="s">
        <v>73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39</v>
      </c>
      <c r="Z857" s="2">
        <f t="shared" ca="1" si="379"/>
        <v>45</v>
      </c>
      <c r="AA857" s="2">
        <f t="shared" ca="1" si="379"/>
        <v>28</v>
      </c>
      <c r="AB857" s="5">
        <f t="shared" ca="1" si="380"/>
        <v>384</v>
      </c>
      <c r="AC857" s="5">
        <f t="shared" ca="1" si="381"/>
        <v>389</v>
      </c>
      <c r="AD857" s="5">
        <f t="shared" ca="1" si="382"/>
        <v>311</v>
      </c>
      <c r="AE857" s="5">
        <f t="shared" ca="1" si="383"/>
        <v>342</v>
      </c>
      <c r="AF857" s="5">
        <f t="shared" ca="1" si="384"/>
        <v>375</v>
      </c>
      <c r="AG857" s="5">
        <f t="shared" ca="1" si="385"/>
        <v>393</v>
      </c>
      <c r="AH857" s="5">
        <f t="shared" ca="1" si="386"/>
        <v>415</v>
      </c>
      <c r="AI857" s="5">
        <f t="shared" ca="1" si="387"/>
        <v>355</v>
      </c>
      <c r="AJ857" s="5">
        <f t="shared" ca="1" si="388"/>
        <v>408</v>
      </c>
      <c r="AK857" s="5">
        <f t="shared" ca="1" si="389"/>
        <v>347</v>
      </c>
    </row>
    <row r="858" spans="1:37" x14ac:dyDescent="0.3">
      <c r="A858" s="35">
        <f>IF(Замеры!B855=0, " ", Замеры!B855)</f>
        <v>852</v>
      </c>
      <c r="B858" s="45" t="str">
        <f>Замеры!G855</f>
        <v xml:space="preserve">Группа от QF </v>
      </c>
      <c r="C858" s="45" t="str">
        <f>IF(Замеры!L855=0, " ", Замеры!L855)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Замеры!N855</f>
        <v>0</v>
      </c>
      <c r="S858" s="2">
        <f>Замеры!O855</f>
        <v>0</v>
      </c>
      <c r="T858" s="2" t="s">
        <v>73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35</v>
      </c>
      <c r="Z858" s="2">
        <f t="shared" ca="1" si="379"/>
        <v>24</v>
      </c>
      <c r="AA858" s="2">
        <f t="shared" ca="1" si="379"/>
        <v>32</v>
      </c>
      <c r="AB858" s="5">
        <f t="shared" ca="1" si="380"/>
        <v>405</v>
      </c>
      <c r="AC858" s="5">
        <f t="shared" ca="1" si="381"/>
        <v>360</v>
      </c>
      <c r="AD858" s="5">
        <f t="shared" ca="1" si="382"/>
        <v>421</v>
      </c>
      <c r="AE858" s="5">
        <f t="shared" ca="1" si="383"/>
        <v>439</v>
      </c>
      <c r="AF858" s="5">
        <f t="shared" ca="1" si="384"/>
        <v>447</v>
      </c>
      <c r="AG858" s="5">
        <f t="shared" ca="1" si="385"/>
        <v>465</v>
      </c>
      <c r="AH858" s="5">
        <f t="shared" ca="1" si="386"/>
        <v>438</v>
      </c>
      <c r="AI858" s="5">
        <f t="shared" ca="1" si="387"/>
        <v>437</v>
      </c>
      <c r="AJ858" s="5">
        <f t="shared" ca="1" si="388"/>
        <v>409</v>
      </c>
      <c r="AK858" s="5">
        <f t="shared" ca="1" si="389"/>
        <v>441</v>
      </c>
    </row>
    <row r="859" spans="1:37" x14ac:dyDescent="0.3">
      <c r="A859" s="35">
        <f>IF(Замеры!B856=0, " ", Замеры!B856)</f>
        <v>853</v>
      </c>
      <c r="B859" s="45" t="str">
        <f>Замеры!G856</f>
        <v xml:space="preserve">Группа от QF </v>
      </c>
      <c r="C859" s="45" t="str">
        <f>IF(Замеры!L856=0, " ", Замеры!L856)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Замеры!N856</f>
        <v>0</v>
      </c>
      <c r="S859" s="2">
        <f>Замеры!O856</f>
        <v>0</v>
      </c>
      <c r="T859" s="2" t="s">
        <v>73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42</v>
      </c>
      <c r="Z859" s="2">
        <f t="shared" ca="1" si="379"/>
        <v>31</v>
      </c>
      <c r="AA859" s="2">
        <f t="shared" ca="1" si="379"/>
        <v>26</v>
      </c>
      <c r="AB859" s="5">
        <f t="shared" ca="1" si="380"/>
        <v>381</v>
      </c>
      <c r="AC859" s="5">
        <f t="shared" ca="1" si="381"/>
        <v>379</v>
      </c>
      <c r="AD859" s="5">
        <f t="shared" ca="1" si="382"/>
        <v>320</v>
      </c>
      <c r="AE859" s="5">
        <f t="shared" ca="1" si="383"/>
        <v>385</v>
      </c>
      <c r="AF859" s="5">
        <f t="shared" ca="1" si="384"/>
        <v>375</v>
      </c>
      <c r="AG859" s="5">
        <f t="shared" ca="1" si="385"/>
        <v>317</v>
      </c>
      <c r="AH859" s="5">
        <f t="shared" ca="1" si="386"/>
        <v>371</v>
      </c>
      <c r="AI859" s="5">
        <f t="shared" ca="1" si="387"/>
        <v>391</v>
      </c>
      <c r="AJ859" s="5">
        <f t="shared" ca="1" si="388"/>
        <v>314</v>
      </c>
      <c r="AK859" s="5">
        <f t="shared" ca="1" si="389"/>
        <v>391</v>
      </c>
    </row>
    <row r="860" spans="1:37" x14ac:dyDescent="0.3">
      <c r="A860" s="35">
        <f>IF(Замеры!B857=0, " ", Замеры!B857)</f>
        <v>854</v>
      </c>
      <c r="B860" s="45" t="str">
        <f>Замеры!G857</f>
        <v xml:space="preserve">Группа от QF </v>
      </c>
      <c r="C860" s="45" t="str">
        <f>IF(Замеры!L857=0, " ", Замеры!L857)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Замеры!N857</f>
        <v>0</v>
      </c>
      <c r="S860" s="2">
        <f>Замеры!O857</f>
        <v>0</v>
      </c>
      <c r="T860" s="2" t="s">
        <v>73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41</v>
      </c>
      <c r="Z860" s="2">
        <f t="shared" ca="1" si="379"/>
        <v>24</v>
      </c>
      <c r="AA860" s="2">
        <f t="shared" ca="1" si="379"/>
        <v>24</v>
      </c>
      <c r="AB860" s="5">
        <f t="shared" ca="1" si="380"/>
        <v>268</v>
      </c>
      <c r="AC860" s="5">
        <f t="shared" ca="1" si="381"/>
        <v>303</v>
      </c>
      <c r="AD860" s="5">
        <f t="shared" ca="1" si="382"/>
        <v>375</v>
      </c>
      <c r="AE860" s="5">
        <f t="shared" ca="1" si="383"/>
        <v>339</v>
      </c>
      <c r="AF860" s="5">
        <f t="shared" ca="1" si="384"/>
        <v>352</v>
      </c>
      <c r="AG860" s="5">
        <f t="shared" ca="1" si="385"/>
        <v>386</v>
      </c>
      <c r="AH860" s="5">
        <f t="shared" ca="1" si="386"/>
        <v>324</v>
      </c>
      <c r="AI860" s="5">
        <f t="shared" ca="1" si="387"/>
        <v>249</v>
      </c>
      <c r="AJ860" s="5">
        <f t="shared" ca="1" si="388"/>
        <v>285</v>
      </c>
      <c r="AK860" s="5">
        <f t="shared" ca="1" si="389"/>
        <v>350</v>
      </c>
    </row>
    <row r="861" spans="1:37" x14ac:dyDescent="0.3">
      <c r="A861" s="35">
        <f>IF(Замеры!B858=0, " ", Замеры!B858)</f>
        <v>855</v>
      </c>
      <c r="B861" s="45" t="str">
        <f>Замеры!G858</f>
        <v xml:space="preserve">Группа от QF </v>
      </c>
      <c r="C861" s="45" t="str">
        <f>IF(Замеры!L858=0, " ", Замеры!L858)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Замеры!N858</f>
        <v>0</v>
      </c>
      <c r="S861" s="2">
        <f>Замеры!O858</f>
        <v>0</v>
      </c>
      <c r="T861" s="2" t="s">
        <v>73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26</v>
      </c>
      <c r="Z861" s="2">
        <f t="shared" ca="1" si="379"/>
        <v>47</v>
      </c>
      <c r="AA861" s="2">
        <f t="shared" ca="1" si="379"/>
        <v>38</v>
      </c>
      <c r="AB861" s="5">
        <f t="shared" ca="1" si="380"/>
        <v>439</v>
      </c>
      <c r="AC861" s="5">
        <f t="shared" ca="1" si="381"/>
        <v>461</v>
      </c>
      <c r="AD861" s="5">
        <f t="shared" ca="1" si="382"/>
        <v>467</v>
      </c>
      <c r="AE861" s="5">
        <f t="shared" ca="1" si="383"/>
        <v>471</v>
      </c>
      <c r="AF861" s="5">
        <f t="shared" ca="1" si="384"/>
        <v>457</v>
      </c>
      <c r="AG861" s="5">
        <f t="shared" ca="1" si="385"/>
        <v>449</v>
      </c>
      <c r="AH861" s="5">
        <f t="shared" ca="1" si="386"/>
        <v>460</v>
      </c>
      <c r="AI861" s="5">
        <f t="shared" ca="1" si="387"/>
        <v>389</v>
      </c>
      <c r="AJ861" s="5">
        <f t="shared" ca="1" si="388"/>
        <v>483</v>
      </c>
      <c r="AK861" s="5">
        <f t="shared" ca="1" si="389"/>
        <v>451</v>
      </c>
    </row>
    <row r="862" spans="1:37" x14ac:dyDescent="0.3">
      <c r="A862" s="35">
        <f>IF(Замеры!B859=0, " ", Замеры!B859)</f>
        <v>856</v>
      </c>
      <c r="B862" s="45" t="str">
        <f>Замеры!G859</f>
        <v xml:space="preserve">Группа от QF </v>
      </c>
      <c r="C862" s="45" t="str">
        <f>IF(Замеры!L859=0, " ", Замеры!L859)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Замеры!N859</f>
        <v>0</v>
      </c>
      <c r="S862" s="2">
        <f>Замеры!O859</f>
        <v>0</v>
      </c>
      <c r="T862" s="2" t="s">
        <v>73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24</v>
      </c>
      <c r="Z862" s="2">
        <f t="shared" ca="1" si="379"/>
        <v>29</v>
      </c>
      <c r="AA862" s="2">
        <f t="shared" ca="1" si="379"/>
        <v>30</v>
      </c>
      <c r="AB862" s="5">
        <f t="shared" ca="1" si="380"/>
        <v>333</v>
      </c>
      <c r="AC862" s="5">
        <f t="shared" ca="1" si="381"/>
        <v>368</v>
      </c>
      <c r="AD862" s="5">
        <f t="shared" ca="1" si="382"/>
        <v>408</v>
      </c>
      <c r="AE862" s="5">
        <f t="shared" ca="1" si="383"/>
        <v>366</v>
      </c>
      <c r="AF862" s="5">
        <f t="shared" ca="1" si="384"/>
        <v>346</v>
      </c>
      <c r="AG862" s="5">
        <f t="shared" ca="1" si="385"/>
        <v>393</v>
      </c>
      <c r="AH862" s="5">
        <f t="shared" ca="1" si="386"/>
        <v>378</v>
      </c>
      <c r="AI862" s="5">
        <f t="shared" ca="1" si="387"/>
        <v>333</v>
      </c>
      <c r="AJ862" s="5">
        <f t="shared" ca="1" si="388"/>
        <v>400</v>
      </c>
      <c r="AK862" s="5">
        <f t="shared" ca="1" si="389"/>
        <v>312</v>
      </c>
    </row>
    <row r="863" spans="1:37" x14ac:dyDescent="0.3">
      <c r="A863" s="35">
        <f>IF(Замеры!B860=0, " ", Замеры!B860)</f>
        <v>857</v>
      </c>
      <c r="B863" s="45" t="str">
        <f>Замеры!G860</f>
        <v xml:space="preserve">Группа от QF </v>
      </c>
      <c r="C863" s="45" t="str">
        <f>IF(Замеры!L860=0, " ", Замеры!L860)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Замеры!N860</f>
        <v>0</v>
      </c>
      <c r="S863" s="2">
        <f>Замеры!O860</f>
        <v>0</v>
      </c>
      <c r="T863" s="2" t="s">
        <v>73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40</v>
      </c>
      <c r="Z863" s="2">
        <f t="shared" ca="1" si="379"/>
        <v>47</v>
      </c>
      <c r="AA863" s="2">
        <f t="shared" ca="1" si="379"/>
        <v>48</v>
      </c>
      <c r="AB863" s="5">
        <f t="shared" ca="1" si="380"/>
        <v>494</v>
      </c>
      <c r="AC863" s="5">
        <f t="shared" ca="1" si="381"/>
        <v>535</v>
      </c>
      <c r="AD863" s="5">
        <f t="shared" ca="1" si="382"/>
        <v>520</v>
      </c>
      <c r="AE863" s="5">
        <f t="shared" ca="1" si="383"/>
        <v>546</v>
      </c>
      <c r="AF863" s="5">
        <f t="shared" ca="1" si="384"/>
        <v>565</v>
      </c>
      <c r="AG863" s="5">
        <f t="shared" ca="1" si="385"/>
        <v>534</v>
      </c>
      <c r="AH863" s="5">
        <f t="shared" ca="1" si="386"/>
        <v>557</v>
      </c>
      <c r="AI863" s="5">
        <f t="shared" ca="1" si="387"/>
        <v>573</v>
      </c>
      <c r="AJ863" s="5">
        <f t="shared" ca="1" si="388"/>
        <v>570</v>
      </c>
      <c r="AK863" s="5">
        <f t="shared" ca="1" si="389"/>
        <v>512</v>
      </c>
    </row>
    <row r="864" spans="1:37" x14ac:dyDescent="0.3">
      <c r="A864" s="35">
        <f>IF(Замеры!B861=0, " ", Замеры!B861)</f>
        <v>858</v>
      </c>
      <c r="B864" s="45" t="str">
        <f>Замеры!G861</f>
        <v xml:space="preserve">Группа от QF </v>
      </c>
      <c r="C864" s="45" t="str">
        <f>IF(Замеры!L861=0, " ", Замеры!L861)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Замеры!N861</f>
        <v>0</v>
      </c>
      <c r="S864" s="2">
        <f>Замеры!O861</f>
        <v>0</v>
      </c>
      <c r="T864" s="2" t="s">
        <v>73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35</v>
      </c>
      <c r="Z864" s="2">
        <f t="shared" ca="1" si="379"/>
        <v>35</v>
      </c>
      <c r="AA864" s="2">
        <f t="shared" ca="1" si="379"/>
        <v>50</v>
      </c>
      <c r="AB864" s="5">
        <f t="shared" ca="1" si="380"/>
        <v>600</v>
      </c>
      <c r="AC864" s="5">
        <f t="shared" ca="1" si="381"/>
        <v>576</v>
      </c>
      <c r="AD864" s="5">
        <f t="shared" ca="1" si="382"/>
        <v>632</v>
      </c>
      <c r="AE864" s="5">
        <f t="shared" ca="1" si="383"/>
        <v>604</v>
      </c>
      <c r="AF864" s="5">
        <f t="shared" ca="1" si="384"/>
        <v>607</v>
      </c>
      <c r="AG864" s="5">
        <f t="shared" ca="1" si="385"/>
        <v>614</v>
      </c>
      <c r="AH864" s="5">
        <f t="shared" ca="1" si="386"/>
        <v>508</v>
      </c>
      <c r="AI864" s="5">
        <f t="shared" ca="1" si="387"/>
        <v>636</v>
      </c>
      <c r="AJ864" s="5">
        <f t="shared" ca="1" si="388"/>
        <v>648</v>
      </c>
      <c r="AK864" s="5">
        <f t="shared" ca="1" si="389"/>
        <v>637</v>
      </c>
    </row>
    <row r="865" spans="1:37" x14ac:dyDescent="0.3">
      <c r="A865" s="35">
        <f>IF(Замеры!B862=0, " ", Замеры!B862)</f>
        <v>859</v>
      </c>
      <c r="B865" s="45" t="str">
        <f>Замеры!G862</f>
        <v xml:space="preserve">Группа от QF </v>
      </c>
      <c r="C865" s="45" t="str">
        <f>IF(Замеры!L862=0, " ", Замеры!L862)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Замеры!N862</f>
        <v>0</v>
      </c>
      <c r="S865" s="2">
        <f>Замеры!O862</f>
        <v>0</v>
      </c>
      <c r="T865" s="2" t="s">
        <v>73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22</v>
      </c>
      <c r="Z865" s="2">
        <f t="shared" ca="1" si="379"/>
        <v>31</v>
      </c>
      <c r="AA865" s="2">
        <f t="shared" ca="1" si="379"/>
        <v>36</v>
      </c>
      <c r="AB865" s="5">
        <f t="shared" ca="1" si="380"/>
        <v>462</v>
      </c>
      <c r="AC865" s="5">
        <f t="shared" ca="1" si="381"/>
        <v>456</v>
      </c>
      <c r="AD865" s="5">
        <f t="shared" ca="1" si="382"/>
        <v>380</v>
      </c>
      <c r="AE865" s="5">
        <f t="shared" ca="1" si="383"/>
        <v>462</v>
      </c>
      <c r="AF865" s="5">
        <f t="shared" ca="1" si="384"/>
        <v>439</v>
      </c>
      <c r="AG865" s="5">
        <f t="shared" ca="1" si="385"/>
        <v>430</v>
      </c>
      <c r="AH865" s="5">
        <f t="shared" ca="1" si="386"/>
        <v>445</v>
      </c>
      <c r="AI865" s="5">
        <f t="shared" ca="1" si="387"/>
        <v>402</v>
      </c>
      <c r="AJ865" s="5">
        <f t="shared" ca="1" si="388"/>
        <v>368</v>
      </c>
      <c r="AK865" s="5">
        <f t="shared" ca="1" si="389"/>
        <v>417</v>
      </c>
    </row>
    <row r="866" spans="1:37" x14ac:dyDescent="0.3">
      <c r="A866" s="35">
        <f>IF(Замеры!B863=0, " ", Замеры!B863)</f>
        <v>860</v>
      </c>
      <c r="B866" s="45" t="str">
        <f>Замеры!G863</f>
        <v xml:space="preserve">Группа от QF </v>
      </c>
      <c r="C866" s="45" t="str">
        <f>IF(Замеры!L863=0, " ", Замеры!L863)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Замеры!N863</f>
        <v>0</v>
      </c>
      <c r="S866" s="2">
        <f>Замеры!O863</f>
        <v>0</v>
      </c>
      <c r="T866" s="2" t="s">
        <v>73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32</v>
      </c>
      <c r="Z866" s="2">
        <f t="shared" ca="1" si="379"/>
        <v>30</v>
      </c>
      <c r="AA866" s="2">
        <f t="shared" ca="1" si="379"/>
        <v>50</v>
      </c>
      <c r="AB866" s="5">
        <f t="shared" ca="1" si="380"/>
        <v>555</v>
      </c>
      <c r="AC866" s="5">
        <f t="shared" ca="1" si="381"/>
        <v>513</v>
      </c>
      <c r="AD866" s="5">
        <f t="shared" ca="1" si="382"/>
        <v>528</v>
      </c>
      <c r="AE866" s="5">
        <f t="shared" ca="1" si="383"/>
        <v>644</v>
      </c>
      <c r="AF866" s="5">
        <f t="shared" ca="1" si="384"/>
        <v>580</v>
      </c>
      <c r="AG866" s="5">
        <f t="shared" ca="1" si="385"/>
        <v>506</v>
      </c>
      <c r="AH866" s="5">
        <f t="shared" ca="1" si="386"/>
        <v>519</v>
      </c>
      <c r="AI866" s="5">
        <f t="shared" ca="1" si="387"/>
        <v>623</v>
      </c>
      <c r="AJ866" s="5">
        <f t="shared" ca="1" si="388"/>
        <v>573</v>
      </c>
      <c r="AK866" s="5">
        <f t="shared" ca="1" si="389"/>
        <v>591</v>
      </c>
    </row>
    <row r="867" spans="1:37" x14ac:dyDescent="0.3">
      <c r="A867" s="35">
        <f>IF(Замеры!B864=0, " ", Замеры!B864)</f>
        <v>861</v>
      </c>
      <c r="B867" s="45" t="str">
        <f>Замеры!G864</f>
        <v xml:space="preserve">Группа от QF </v>
      </c>
      <c r="C867" s="45" t="str">
        <f>IF(Замеры!L864=0, " ", Замеры!L864)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Замеры!N864</f>
        <v>0</v>
      </c>
      <c r="S867" s="2">
        <f>Замеры!O864</f>
        <v>0</v>
      </c>
      <c r="T867" s="2" t="s">
        <v>73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48</v>
      </c>
      <c r="Z867" s="2">
        <f t="shared" ca="1" si="379"/>
        <v>45</v>
      </c>
      <c r="AA867" s="2">
        <f t="shared" ca="1" si="379"/>
        <v>39</v>
      </c>
      <c r="AB867" s="5">
        <f t="shared" ca="1" si="380"/>
        <v>399</v>
      </c>
      <c r="AC867" s="5">
        <f t="shared" ca="1" si="381"/>
        <v>435</v>
      </c>
      <c r="AD867" s="5">
        <f t="shared" ca="1" si="382"/>
        <v>405</v>
      </c>
      <c r="AE867" s="5">
        <f t="shared" ca="1" si="383"/>
        <v>533</v>
      </c>
      <c r="AF867" s="5">
        <f t="shared" ca="1" si="384"/>
        <v>501</v>
      </c>
      <c r="AG867" s="5">
        <f t="shared" ca="1" si="385"/>
        <v>479</v>
      </c>
      <c r="AH867" s="5">
        <f t="shared" ca="1" si="386"/>
        <v>452</v>
      </c>
      <c r="AI867" s="5">
        <f t="shared" ca="1" si="387"/>
        <v>467</v>
      </c>
      <c r="AJ867" s="5">
        <f t="shared" ca="1" si="388"/>
        <v>459</v>
      </c>
      <c r="AK867" s="5">
        <f t="shared" ca="1" si="389"/>
        <v>504</v>
      </c>
    </row>
    <row r="868" spans="1:37" x14ac:dyDescent="0.3">
      <c r="A868" s="35">
        <f>IF(Замеры!B865=0, " ", Замеры!B865)</f>
        <v>862</v>
      </c>
      <c r="B868" s="45" t="str">
        <f>Замеры!G865</f>
        <v xml:space="preserve">Группа от QF </v>
      </c>
      <c r="C868" s="45" t="str">
        <f>IF(Замеры!L865=0, " ", Замеры!L865)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Замеры!N865</f>
        <v>0</v>
      </c>
      <c r="S868" s="2">
        <f>Замеры!O865</f>
        <v>0</v>
      </c>
      <c r="T868" s="2" t="s">
        <v>73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20</v>
      </c>
      <c r="Z868" s="2">
        <f t="shared" ca="1" si="379"/>
        <v>35</v>
      </c>
      <c r="AA868" s="2">
        <f t="shared" ca="1" si="379"/>
        <v>21</v>
      </c>
      <c r="AB868" s="5">
        <f t="shared" ca="1" si="380"/>
        <v>312</v>
      </c>
      <c r="AC868" s="5">
        <f t="shared" ca="1" si="381"/>
        <v>316</v>
      </c>
      <c r="AD868" s="5">
        <f t="shared" ca="1" si="382"/>
        <v>265</v>
      </c>
      <c r="AE868" s="5">
        <f t="shared" ca="1" si="383"/>
        <v>278</v>
      </c>
      <c r="AF868" s="5">
        <f t="shared" ca="1" si="384"/>
        <v>254</v>
      </c>
      <c r="AG868" s="5">
        <f t="shared" ca="1" si="385"/>
        <v>273</v>
      </c>
      <c r="AH868" s="5">
        <f t="shared" ca="1" si="386"/>
        <v>279</v>
      </c>
      <c r="AI868" s="5">
        <f t="shared" ca="1" si="387"/>
        <v>260</v>
      </c>
      <c r="AJ868" s="5">
        <f t="shared" ca="1" si="388"/>
        <v>337</v>
      </c>
      <c r="AK868" s="5">
        <f t="shared" ca="1" si="389"/>
        <v>331</v>
      </c>
    </row>
    <row r="869" spans="1:37" x14ac:dyDescent="0.3">
      <c r="A869" s="35">
        <f>IF(Замеры!B866=0, " ", Замеры!B866)</f>
        <v>863</v>
      </c>
      <c r="B869" s="45" t="str">
        <f>Замеры!G866</f>
        <v xml:space="preserve">Группа от QF </v>
      </c>
      <c r="C869" s="45" t="str">
        <f>IF(Замеры!L866=0, " ", Замеры!L866)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Замеры!N866</f>
        <v>0</v>
      </c>
      <c r="S869" s="2">
        <f>Замеры!O866</f>
        <v>0</v>
      </c>
      <c r="T869" s="2" t="s">
        <v>73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41</v>
      </c>
      <c r="Z869" s="2">
        <f t="shared" ca="1" si="379"/>
        <v>48</v>
      </c>
      <c r="AA869" s="2">
        <f t="shared" ca="1" si="379"/>
        <v>47</v>
      </c>
      <c r="AB869" s="5">
        <f t="shared" ca="1" si="380"/>
        <v>587</v>
      </c>
      <c r="AC869" s="5">
        <f t="shared" ca="1" si="381"/>
        <v>543</v>
      </c>
      <c r="AD869" s="5">
        <f t="shared" ca="1" si="382"/>
        <v>513</v>
      </c>
      <c r="AE869" s="5">
        <f t="shared" ca="1" si="383"/>
        <v>497</v>
      </c>
      <c r="AF869" s="5">
        <f t="shared" ca="1" si="384"/>
        <v>536</v>
      </c>
      <c r="AG869" s="5">
        <f t="shared" ca="1" si="385"/>
        <v>476</v>
      </c>
      <c r="AH869" s="5">
        <f t="shared" ca="1" si="386"/>
        <v>526</v>
      </c>
      <c r="AI869" s="5">
        <f t="shared" ca="1" si="387"/>
        <v>595</v>
      </c>
      <c r="AJ869" s="5">
        <f t="shared" ca="1" si="388"/>
        <v>613</v>
      </c>
      <c r="AK869" s="5">
        <f t="shared" ca="1" si="389"/>
        <v>553</v>
      </c>
    </row>
    <row r="870" spans="1:37" x14ac:dyDescent="0.3">
      <c r="A870" s="35">
        <f>IF(Замеры!B867=0, " ", Замеры!B867)</f>
        <v>864</v>
      </c>
      <c r="B870" s="45" t="str">
        <f>Замеры!G867</f>
        <v xml:space="preserve">Группа от QF </v>
      </c>
      <c r="C870" s="45" t="str">
        <f>IF(Замеры!L867=0, " ", Замеры!L867)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Замеры!N867</f>
        <v>0</v>
      </c>
      <c r="S870" s="2">
        <f>Замеры!O867</f>
        <v>0</v>
      </c>
      <c r="T870" s="2" t="s">
        <v>73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39</v>
      </c>
      <c r="Z870" s="2">
        <f t="shared" ca="1" si="379"/>
        <v>41</v>
      </c>
      <c r="AA870" s="2">
        <f t="shared" ca="1" si="379"/>
        <v>26</v>
      </c>
      <c r="AB870" s="5">
        <f t="shared" ca="1" si="380"/>
        <v>301</v>
      </c>
      <c r="AC870" s="5">
        <f t="shared" ca="1" si="381"/>
        <v>352</v>
      </c>
      <c r="AD870" s="5">
        <f t="shared" ca="1" si="382"/>
        <v>328</v>
      </c>
      <c r="AE870" s="5">
        <f t="shared" ca="1" si="383"/>
        <v>273</v>
      </c>
      <c r="AF870" s="5">
        <f t="shared" ca="1" si="384"/>
        <v>384</v>
      </c>
      <c r="AG870" s="5">
        <f t="shared" ca="1" si="385"/>
        <v>325</v>
      </c>
      <c r="AH870" s="5">
        <f t="shared" ca="1" si="386"/>
        <v>300</v>
      </c>
      <c r="AI870" s="5">
        <f t="shared" ca="1" si="387"/>
        <v>288</v>
      </c>
      <c r="AJ870" s="5">
        <f t="shared" ca="1" si="388"/>
        <v>294</v>
      </c>
      <c r="AK870" s="5">
        <f t="shared" ca="1" si="389"/>
        <v>365</v>
      </c>
    </row>
    <row r="871" spans="1:37" x14ac:dyDescent="0.3">
      <c r="A871" s="35">
        <f>IF(Замеры!B868=0, " ", Замеры!B868)</f>
        <v>865</v>
      </c>
      <c r="B871" s="45" t="str">
        <f>Замеры!G868</f>
        <v xml:space="preserve">Группа от QF </v>
      </c>
      <c r="C871" s="45" t="str">
        <f>IF(Замеры!L868=0, " ", Замеры!L868)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Замеры!N868</f>
        <v>0</v>
      </c>
      <c r="S871" s="2">
        <f>Замеры!O868</f>
        <v>0</v>
      </c>
      <c r="T871" s="2" t="s">
        <v>73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50</v>
      </c>
      <c r="Z871" s="2">
        <f t="shared" ca="1" si="379"/>
        <v>40</v>
      </c>
      <c r="AA871" s="2">
        <f t="shared" ca="1" si="379"/>
        <v>22</v>
      </c>
      <c r="AB871" s="5">
        <f t="shared" ca="1" si="380"/>
        <v>267</v>
      </c>
      <c r="AC871" s="5">
        <f t="shared" ca="1" si="381"/>
        <v>325</v>
      </c>
      <c r="AD871" s="5">
        <f t="shared" ca="1" si="382"/>
        <v>367</v>
      </c>
      <c r="AE871" s="5">
        <f t="shared" ca="1" si="383"/>
        <v>368</v>
      </c>
      <c r="AF871" s="5">
        <f t="shared" ca="1" si="384"/>
        <v>241</v>
      </c>
      <c r="AG871" s="5">
        <f t="shared" ca="1" si="385"/>
        <v>326</v>
      </c>
      <c r="AH871" s="5">
        <f t="shared" ca="1" si="386"/>
        <v>343</v>
      </c>
      <c r="AI871" s="5">
        <f t="shared" ca="1" si="387"/>
        <v>290</v>
      </c>
      <c r="AJ871" s="5">
        <f t="shared" ca="1" si="388"/>
        <v>341</v>
      </c>
      <c r="AK871" s="5">
        <f t="shared" ca="1" si="389"/>
        <v>241</v>
      </c>
    </row>
    <row r="872" spans="1:37" x14ac:dyDescent="0.3">
      <c r="A872" s="35">
        <f>IF(Замеры!B869=0, " ", Замеры!B869)</f>
        <v>866</v>
      </c>
      <c r="B872" s="45" t="str">
        <f>Замеры!G869</f>
        <v xml:space="preserve">Группа от QF </v>
      </c>
      <c r="C872" s="45" t="str">
        <f>IF(Замеры!L869=0, " ", Замеры!L869)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Замеры!N869</f>
        <v>0</v>
      </c>
      <c r="S872" s="2">
        <f>Замеры!O869</f>
        <v>0</v>
      </c>
      <c r="T872" s="2" t="s">
        <v>73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39</v>
      </c>
      <c r="Z872" s="2">
        <f t="shared" ca="1" si="379"/>
        <v>49</v>
      </c>
      <c r="AA872" s="2">
        <f t="shared" ca="1" si="379"/>
        <v>37</v>
      </c>
      <c r="AB872" s="5">
        <f t="shared" ca="1" si="380"/>
        <v>435</v>
      </c>
      <c r="AC872" s="5">
        <f t="shared" ca="1" si="381"/>
        <v>501</v>
      </c>
      <c r="AD872" s="5">
        <f t="shared" ca="1" si="382"/>
        <v>462</v>
      </c>
      <c r="AE872" s="5">
        <f t="shared" ca="1" si="383"/>
        <v>503</v>
      </c>
      <c r="AF872" s="5">
        <f t="shared" ca="1" si="384"/>
        <v>432</v>
      </c>
      <c r="AG872" s="5">
        <f t="shared" ca="1" si="385"/>
        <v>506</v>
      </c>
      <c r="AH872" s="5">
        <f t="shared" ca="1" si="386"/>
        <v>460</v>
      </c>
      <c r="AI872" s="5">
        <f t="shared" ca="1" si="387"/>
        <v>424</v>
      </c>
      <c r="AJ872" s="5">
        <f t="shared" ca="1" si="388"/>
        <v>379</v>
      </c>
      <c r="AK872" s="5">
        <f t="shared" ca="1" si="389"/>
        <v>429</v>
      </c>
    </row>
    <row r="873" spans="1:37" x14ac:dyDescent="0.3">
      <c r="A873" s="35">
        <f>IF(Замеры!B870=0, " ", Замеры!B870)</f>
        <v>867</v>
      </c>
      <c r="B873" s="45" t="str">
        <f>Замеры!G870</f>
        <v xml:space="preserve">Группа от QF </v>
      </c>
      <c r="C873" s="45" t="str">
        <f>IF(Замеры!L870=0, " ", Замеры!L870)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Замеры!N870</f>
        <v>0</v>
      </c>
      <c r="S873" s="2">
        <f>Замеры!O870</f>
        <v>0</v>
      </c>
      <c r="T873" s="2" t="s">
        <v>73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32</v>
      </c>
      <c r="Z873" s="2">
        <f t="shared" ca="1" si="379"/>
        <v>48</v>
      </c>
      <c r="AA873" s="2">
        <f t="shared" ca="1" si="379"/>
        <v>47</v>
      </c>
      <c r="AB873" s="5">
        <f t="shared" ca="1" si="380"/>
        <v>584</v>
      </c>
      <c r="AC873" s="5">
        <f t="shared" ca="1" si="381"/>
        <v>487</v>
      </c>
      <c r="AD873" s="5">
        <f t="shared" ca="1" si="382"/>
        <v>580</v>
      </c>
      <c r="AE873" s="5">
        <f t="shared" ca="1" si="383"/>
        <v>500</v>
      </c>
      <c r="AF873" s="5">
        <f t="shared" ca="1" si="384"/>
        <v>490</v>
      </c>
      <c r="AG873" s="5">
        <f t="shared" ca="1" si="385"/>
        <v>491</v>
      </c>
      <c r="AH873" s="5">
        <f t="shared" ca="1" si="386"/>
        <v>486</v>
      </c>
      <c r="AI873" s="5">
        <f t="shared" ca="1" si="387"/>
        <v>532</v>
      </c>
      <c r="AJ873" s="5">
        <f t="shared" ca="1" si="388"/>
        <v>475</v>
      </c>
      <c r="AK873" s="5">
        <f t="shared" ca="1" si="389"/>
        <v>580</v>
      </c>
    </row>
    <row r="874" spans="1:37" x14ac:dyDescent="0.3">
      <c r="A874" s="35">
        <f>IF(Замеры!B871=0, " ", Замеры!B871)</f>
        <v>868</v>
      </c>
      <c r="B874" s="45" t="str">
        <f>Замеры!G871</f>
        <v xml:space="preserve">Группа от QF </v>
      </c>
      <c r="C874" s="45" t="str">
        <f>IF(Замеры!L871=0, " ", Замеры!L871)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Замеры!N871</f>
        <v>0</v>
      </c>
      <c r="S874" s="2">
        <f>Замеры!O871</f>
        <v>0</v>
      </c>
      <c r="T874" s="2" t="s">
        <v>73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22</v>
      </c>
      <c r="Z874" s="2">
        <f t="shared" ca="1" si="379"/>
        <v>39</v>
      </c>
      <c r="AA874" s="2">
        <f t="shared" ca="1" si="379"/>
        <v>46</v>
      </c>
      <c r="AB874" s="5">
        <f t="shared" ca="1" si="380"/>
        <v>546</v>
      </c>
      <c r="AC874" s="5">
        <f t="shared" ca="1" si="381"/>
        <v>515</v>
      </c>
      <c r="AD874" s="5">
        <f t="shared" ca="1" si="382"/>
        <v>598</v>
      </c>
      <c r="AE874" s="5">
        <f t="shared" ca="1" si="383"/>
        <v>587</v>
      </c>
      <c r="AF874" s="5">
        <f t="shared" ca="1" si="384"/>
        <v>567</v>
      </c>
      <c r="AG874" s="5">
        <f t="shared" ca="1" si="385"/>
        <v>502</v>
      </c>
      <c r="AH874" s="5">
        <f t="shared" ca="1" si="386"/>
        <v>518</v>
      </c>
      <c r="AI874" s="5">
        <f t="shared" ca="1" si="387"/>
        <v>583</v>
      </c>
      <c r="AJ874" s="5">
        <f t="shared" ca="1" si="388"/>
        <v>468</v>
      </c>
      <c r="AK874" s="5">
        <f t="shared" ca="1" si="389"/>
        <v>514</v>
      </c>
    </row>
    <row r="875" spans="1:37" x14ac:dyDescent="0.3">
      <c r="A875" s="35">
        <f>IF(Замеры!B872=0, " ", Замеры!B872)</f>
        <v>869</v>
      </c>
      <c r="B875" s="45" t="str">
        <f>Замеры!G872</f>
        <v xml:space="preserve">Группа от QF </v>
      </c>
      <c r="C875" s="45" t="str">
        <f>IF(Замеры!L872=0, " ", Замеры!L872)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Замеры!N872</f>
        <v>0</v>
      </c>
      <c r="S875" s="2">
        <f>Замеры!O872</f>
        <v>0</v>
      </c>
      <c r="T875" s="2" t="s">
        <v>73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50</v>
      </c>
      <c r="Z875" s="2">
        <f t="shared" ca="1" si="379"/>
        <v>22</v>
      </c>
      <c r="AA875" s="2">
        <f t="shared" ca="1" si="379"/>
        <v>31</v>
      </c>
      <c r="AB875" s="5">
        <f t="shared" ca="1" si="380"/>
        <v>356</v>
      </c>
      <c r="AC875" s="5">
        <f t="shared" ca="1" si="381"/>
        <v>399</v>
      </c>
      <c r="AD875" s="5">
        <f t="shared" ca="1" si="382"/>
        <v>418</v>
      </c>
      <c r="AE875" s="5">
        <f t="shared" ca="1" si="383"/>
        <v>395</v>
      </c>
      <c r="AF875" s="5">
        <f t="shared" ca="1" si="384"/>
        <v>320</v>
      </c>
      <c r="AG875" s="5">
        <f t="shared" ca="1" si="385"/>
        <v>337</v>
      </c>
      <c r="AH875" s="5">
        <f t="shared" ca="1" si="386"/>
        <v>427</v>
      </c>
      <c r="AI875" s="5">
        <f t="shared" ca="1" si="387"/>
        <v>332</v>
      </c>
      <c r="AJ875" s="5">
        <f t="shared" ca="1" si="388"/>
        <v>404</v>
      </c>
      <c r="AK875" s="5">
        <f t="shared" ca="1" si="389"/>
        <v>405</v>
      </c>
    </row>
    <row r="876" spans="1:37" x14ac:dyDescent="0.3">
      <c r="A876" s="35">
        <f>IF(Замеры!B873=0, " ", Замеры!B873)</f>
        <v>870</v>
      </c>
      <c r="B876" s="45" t="str">
        <f>Замеры!G873</f>
        <v xml:space="preserve">Группа от QF </v>
      </c>
      <c r="C876" s="45" t="str">
        <f>IF(Замеры!L873=0, " ", Замеры!L873)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Замеры!N873</f>
        <v>0</v>
      </c>
      <c r="S876" s="2">
        <f>Замеры!O873</f>
        <v>0</v>
      </c>
      <c r="T876" s="2" t="s">
        <v>73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29</v>
      </c>
      <c r="Z876" s="2">
        <f t="shared" ca="1" si="379"/>
        <v>33</v>
      </c>
      <c r="AA876" s="2">
        <f t="shared" ca="1" si="379"/>
        <v>22</v>
      </c>
      <c r="AB876" s="5">
        <f t="shared" ca="1" si="380"/>
        <v>305</v>
      </c>
      <c r="AC876" s="5">
        <f t="shared" ca="1" si="381"/>
        <v>231</v>
      </c>
      <c r="AD876" s="5">
        <f t="shared" ca="1" si="382"/>
        <v>310</v>
      </c>
      <c r="AE876" s="5">
        <f t="shared" ca="1" si="383"/>
        <v>335</v>
      </c>
      <c r="AF876" s="5">
        <f t="shared" ca="1" si="384"/>
        <v>346</v>
      </c>
      <c r="AG876" s="5">
        <f t="shared" ca="1" si="385"/>
        <v>362</v>
      </c>
      <c r="AH876" s="5">
        <f t="shared" ca="1" si="386"/>
        <v>338</v>
      </c>
      <c r="AI876" s="5">
        <f t="shared" ca="1" si="387"/>
        <v>369</v>
      </c>
      <c r="AJ876" s="5">
        <f t="shared" ca="1" si="388"/>
        <v>358</v>
      </c>
      <c r="AK876" s="5">
        <f t="shared" ca="1" si="389"/>
        <v>324</v>
      </c>
    </row>
    <row r="877" spans="1:37" x14ac:dyDescent="0.3">
      <c r="A877" s="35">
        <f>IF(Замеры!B874=0, " ", Замеры!B874)</f>
        <v>871</v>
      </c>
      <c r="B877" s="45" t="str">
        <f>Замеры!G874</f>
        <v xml:space="preserve">Группа от QF </v>
      </c>
      <c r="C877" s="45" t="str">
        <f>IF(Замеры!L874=0, " ", Замеры!L874)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Замеры!N874</f>
        <v>0</v>
      </c>
      <c r="S877" s="2">
        <f>Замеры!O874</f>
        <v>0</v>
      </c>
      <c r="T877" s="2" t="s">
        <v>73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36</v>
      </c>
      <c r="Z877" s="2">
        <f t="shared" ca="1" si="379"/>
        <v>35</v>
      </c>
      <c r="AA877" s="2">
        <f t="shared" ca="1" si="379"/>
        <v>32</v>
      </c>
      <c r="AB877" s="5">
        <f t="shared" ca="1" si="380"/>
        <v>335</v>
      </c>
      <c r="AC877" s="5">
        <f t="shared" ca="1" si="381"/>
        <v>370</v>
      </c>
      <c r="AD877" s="5">
        <f t="shared" ca="1" si="382"/>
        <v>333</v>
      </c>
      <c r="AE877" s="5">
        <f t="shared" ca="1" si="383"/>
        <v>331</v>
      </c>
      <c r="AF877" s="5">
        <f t="shared" ca="1" si="384"/>
        <v>360</v>
      </c>
      <c r="AG877" s="5">
        <f t="shared" ca="1" si="385"/>
        <v>456</v>
      </c>
      <c r="AH877" s="5">
        <f t="shared" ca="1" si="386"/>
        <v>464</v>
      </c>
      <c r="AI877" s="5">
        <f t="shared" ca="1" si="387"/>
        <v>330</v>
      </c>
      <c r="AJ877" s="5">
        <f t="shared" ca="1" si="388"/>
        <v>404</v>
      </c>
      <c r="AK877" s="5">
        <f t="shared" ca="1" si="389"/>
        <v>334</v>
      </c>
    </row>
    <row r="878" spans="1:37" x14ac:dyDescent="0.3">
      <c r="A878" s="35">
        <f>IF(Замеры!B875=0, " ", Замеры!B875)</f>
        <v>872</v>
      </c>
      <c r="B878" s="45" t="str">
        <f>Замеры!G875</f>
        <v xml:space="preserve">Группа от QF </v>
      </c>
      <c r="C878" s="45" t="str">
        <f>IF(Замеры!L875=0, " ", Замеры!L875)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Замеры!N875</f>
        <v>0</v>
      </c>
      <c r="S878" s="2">
        <f>Замеры!O875</f>
        <v>0</v>
      </c>
      <c r="T878" s="2" t="s">
        <v>73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29</v>
      </c>
      <c r="Z878" s="2">
        <f t="shared" ca="1" si="379"/>
        <v>27</v>
      </c>
      <c r="AA878" s="2">
        <f t="shared" ca="1" si="379"/>
        <v>41</v>
      </c>
      <c r="AB878" s="5">
        <f t="shared" ca="1" si="380"/>
        <v>496</v>
      </c>
      <c r="AC878" s="5">
        <f t="shared" ca="1" si="381"/>
        <v>442</v>
      </c>
      <c r="AD878" s="5">
        <f t="shared" ca="1" si="382"/>
        <v>482</v>
      </c>
      <c r="AE878" s="5">
        <f t="shared" ca="1" si="383"/>
        <v>466</v>
      </c>
      <c r="AF878" s="5">
        <f t="shared" ca="1" si="384"/>
        <v>435</v>
      </c>
      <c r="AG878" s="5">
        <f t="shared" ca="1" si="385"/>
        <v>496</v>
      </c>
      <c r="AH878" s="5">
        <f t="shared" ca="1" si="386"/>
        <v>488</v>
      </c>
      <c r="AI878" s="5">
        <f t="shared" ca="1" si="387"/>
        <v>477</v>
      </c>
      <c r="AJ878" s="5">
        <f t="shared" ca="1" si="388"/>
        <v>540</v>
      </c>
      <c r="AK878" s="5">
        <f t="shared" ca="1" si="389"/>
        <v>540</v>
      </c>
    </row>
    <row r="879" spans="1:37" x14ac:dyDescent="0.3">
      <c r="A879" s="35">
        <f>IF(Замеры!B876=0, " ", Замеры!B876)</f>
        <v>873</v>
      </c>
      <c r="B879" s="45" t="str">
        <f>Замеры!G876</f>
        <v xml:space="preserve">Группа от QF </v>
      </c>
      <c r="C879" s="45" t="str">
        <f>IF(Замеры!L876=0, " ", Замеры!L876)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Замеры!N876</f>
        <v>0</v>
      </c>
      <c r="S879" s="2">
        <f>Замеры!O876</f>
        <v>0</v>
      </c>
      <c r="T879" s="2" t="s">
        <v>73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45</v>
      </c>
      <c r="Z879" s="2">
        <f t="shared" ca="1" si="379"/>
        <v>48</v>
      </c>
      <c r="AA879" s="2">
        <f t="shared" ca="1" si="379"/>
        <v>34</v>
      </c>
      <c r="AB879" s="5">
        <f t="shared" ca="1" si="380"/>
        <v>352</v>
      </c>
      <c r="AC879" s="5">
        <f t="shared" ca="1" si="381"/>
        <v>480</v>
      </c>
      <c r="AD879" s="5">
        <f t="shared" ca="1" si="382"/>
        <v>481</v>
      </c>
      <c r="AE879" s="5">
        <f t="shared" ca="1" si="383"/>
        <v>350</v>
      </c>
      <c r="AF879" s="5">
        <f t="shared" ca="1" si="384"/>
        <v>468</v>
      </c>
      <c r="AG879" s="5">
        <f t="shared" ca="1" si="385"/>
        <v>355</v>
      </c>
      <c r="AH879" s="5">
        <f t="shared" ca="1" si="386"/>
        <v>416</v>
      </c>
      <c r="AI879" s="5">
        <f t="shared" ca="1" si="387"/>
        <v>429</v>
      </c>
      <c r="AJ879" s="5">
        <f t="shared" ca="1" si="388"/>
        <v>456</v>
      </c>
      <c r="AK879" s="5">
        <f t="shared" ca="1" si="389"/>
        <v>425</v>
      </c>
    </row>
    <row r="880" spans="1:37" x14ac:dyDescent="0.3">
      <c r="A880" s="35">
        <f>IF(Замеры!B877=0, " ", Замеры!B877)</f>
        <v>874</v>
      </c>
      <c r="B880" s="45" t="str">
        <f>Замеры!G877</f>
        <v xml:space="preserve">Группа от QF </v>
      </c>
      <c r="C880" s="45" t="str">
        <f>IF(Замеры!L877=0, " ", Замеры!L877)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Замеры!N877</f>
        <v>0</v>
      </c>
      <c r="S880" s="2">
        <f>Замеры!O877</f>
        <v>0</v>
      </c>
      <c r="T880" s="2" t="s">
        <v>73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21</v>
      </c>
      <c r="Z880" s="2">
        <f t="shared" ca="1" si="379"/>
        <v>22</v>
      </c>
      <c r="AA880" s="2">
        <f t="shared" ca="1" si="379"/>
        <v>45</v>
      </c>
      <c r="AB880" s="5">
        <f t="shared" ca="1" si="380"/>
        <v>585</v>
      </c>
      <c r="AC880" s="5">
        <f t="shared" ca="1" si="381"/>
        <v>564</v>
      </c>
      <c r="AD880" s="5">
        <f t="shared" ca="1" si="382"/>
        <v>491</v>
      </c>
      <c r="AE880" s="5">
        <f t="shared" ca="1" si="383"/>
        <v>524</v>
      </c>
      <c r="AF880" s="5">
        <f t="shared" ca="1" si="384"/>
        <v>476</v>
      </c>
      <c r="AG880" s="5">
        <f t="shared" ca="1" si="385"/>
        <v>599</v>
      </c>
      <c r="AH880" s="5">
        <f t="shared" ca="1" si="386"/>
        <v>456</v>
      </c>
      <c r="AI880" s="5">
        <f t="shared" ca="1" si="387"/>
        <v>471</v>
      </c>
      <c r="AJ880" s="5">
        <f t="shared" ca="1" si="388"/>
        <v>519</v>
      </c>
      <c r="AK880" s="5">
        <f t="shared" ca="1" si="389"/>
        <v>466</v>
      </c>
    </row>
    <row r="881" spans="1:37" x14ac:dyDescent="0.3">
      <c r="A881" s="35">
        <f>IF(Замеры!B878=0, " ", Замеры!B878)</f>
        <v>875</v>
      </c>
      <c r="B881" s="45" t="str">
        <f>Замеры!G878</f>
        <v xml:space="preserve">Группа от QF </v>
      </c>
      <c r="C881" s="45" t="str">
        <f>IF(Замеры!L878=0, " ", Замеры!L878)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Замеры!N878</f>
        <v>0</v>
      </c>
      <c r="S881" s="2">
        <f>Замеры!O878</f>
        <v>0</v>
      </c>
      <c r="T881" s="2" t="s">
        <v>73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32</v>
      </c>
      <c r="Z881" s="2">
        <f t="shared" ca="1" si="379"/>
        <v>32</v>
      </c>
      <c r="AA881" s="2">
        <f t="shared" ca="1" si="379"/>
        <v>42</v>
      </c>
      <c r="AB881" s="5">
        <f t="shared" ca="1" si="380"/>
        <v>452</v>
      </c>
      <c r="AC881" s="5">
        <f t="shared" ca="1" si="381"/>
        <v>504</v>
      </c>
      <c r="AD881" s="5">
        <f t="shared" ca="1" si="382"/>
        <v>523</v>
      </c>
      <c r="AE881" s="5">
        <f t="shared" ca="1" si="383"/>
        <v>492</v>
      </c>
      <c r="AF881" s="5">
        <f t="shared" ca="1" si="384"/>
        <v>471</v>
      </c>
      <c r="AG881" s="5">
        <f t="shared" ca="1" si="385"/>
        <v>476</v>
      </c>
      <c r="AH881" s="5">
        <f t="shared" ca="1" si="386"/>
        <v>434</v>
      </c>
      <c r="AI881" s="5">
        <f t="shared" ca="1" si="387"/>
        <v>491</v>
      </c>
      <c r="AJ881" s="5">
        <f t="shared" ca="1" si="388"/>
        <v>448</v>
      </c>
      <c r="AK881" s="5">
        <f t="shared" ca="1" si="389"/>
        <v>540</v>
      </c>
    </row>
    <row r="882" spans="1:37" x14ac:dyDescent="0.3">
      <c r="A882" s="35">
        <f>IF(Замеры!B879=0, " ", Замеры!B879)</f>
        <v>876</v>
      </c>
      <c r="B882" s="45" t="str">
        <f>Замеры!G879</f>
        <v xml:space="preserve">Группа от QF </v>
      </c>
      <c r="C882" s="45" t="str">
        <f>IF(Замеры!L879=0, " ", Замеры!L879)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Замеры!N879</f>
        <v>0</v>
      </c>
      <c r="S882" s="2">
        <f>Замеры!O879</f>
        <v>0</v>
      </c>
      <c r="T882" s="2" t="s">
        <v>73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30</v>
      </c>
      <c r="Z882" s="2">
        <f t="shared" ca="1" si="379"/>
        <v>23</v>
      </c>
      <c r="AA882" s="2">
        <f t="shared" ca="1" si="379"/>
        <v>46</v>
      </c>
      <c r="AB882" s="5">
        <f t="shared" ca="1" si="380"/>
        <v>543</v>
      </c>
      <c r="AC882" s="5">
        <f t="shared" ca="1" si="381"/>
        <v>489</v>
      </c>
      <c r="AD882" s="5">
        <f t="shared" ca="1" si="382"/>
        <v>488</v>
      </c>
      <c r="AE882" s="5">
        <f t="shared" ca="1" si="383"/>
        <v>610</v>
      </c>
      <c r="AF882" s="5">
        <f t="shared" ca="1" si="384"/>
        <v>508</v>
      </c>
      <c r="AG882" s="5">
        <f t="shared" ca="1" si="385"/>
        <v>550</v>
      </c>
      <c r="AH882" s="5">
        <f t="shared" ca="1" si="386"/>
        <v>541</v>
      </c>
      <c r="AI882" s="5">
        <f t="shared" ca="1" si="387"/>
        <v>481</v>
      </c>
      <c r="AJ882" s="5">
        <f t="shared" ca="1" si="388"/>
        <v>479</v>
      </c>
      <c r="AK882" s="5">
        <f t="shared" ca="1" si="389"/>
        <v>487</v>
      </c>
    </row>
    <row r="883" spans="1:37" x14ac:dyDescent="0.3">
      <c r="A883" s="35">
        <f>IF(Замеры!B880=0, " ", Замеры!B880)</f>
        <v>877</v>
      </c>
      <c r="B883" s="45" t="str">
        <f>Замеры!G880</f>
        <v xml:space="preserve">Группа от QF </v>
      </c>
      <c r="C883" s="45" t="str">
        <f>IF(Замеры!L880=0, " ", Замеры!L880)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Замеры!N880</f>
        <v>0</v>
      </c>
      <c r="S883" s="2">
        <f>Замеры!O880</f>
        <v>0</v>
      </c>
      <c r="T883" s="2" t="s">
        <v>73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44</v>
      </c>
      <c r="Z883" s="2">
        <f t="shared" ca="1" si="379"/>
        <v>41</v>
      </c>
      <c r="AA883" s="2">
        <f t="shared" ca="1" si="379"/>
        <v>50</v>
      </c>
      <c r="AB883" s="5">
        <f t="shared" ca="1" si="380"/>
        <v>521</v>
      </c>
      <c r="AC883" s="5">
        <f t="shared" ca="1" si="381"/>
        <v>564</v>
      </c>
      <c r="AD883" s="5">
        <f t="shared" ca="1" si="382"/>
        <v>614</v>
      </c>
      <c r="AE883" s="5">
        <f t="shared" ca="1" si="383"/>
        <v>617</v>
      </c>
      <c r="AF883" s="5">
        <f t="shared" ca="1" si="384"/>
        <v>597</v>
      </c>
      <c r="AG883" s="5">
        <f t="shared" ca="1" si="385"/>
        <v>522</v>
      </c>
      <c r="AH883" s="5">
        <f t="shared" ca="1" si="386"/>
        <v>522</v>
      </c>
      <c r="AI883" s="5">
        <f t="shared" ca="1" si="387"/>
        <v>580</v>
      </c>
      <c r="AJ883" s="5">
        <f t="shared" ca="1" si="388"/>
        <v>568</v>
      </c>
      <c r="AK883" s="5">
        <f t="shared" ca="1" si="389"/>
        <v>507</v>
      </c>
    </row>
    <row r="884" spans="1:37" x14ac:dyDescent="0.3">
      <c r="A884" s="35">
        <f>IF(Замеры!B881=0, " ", Замеры!B881)</f>
        <v>878</v>
      </c>
      <c r="B884" s="45" t="str">
        <f>Замеры!G881</f>
        <v xml:space="preserve">Группа от QF </v>
      </c>
      <c r="C884" s="45" t="str">
        <f>IF(Замеры!L881=0, " ", Замеры!L881)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Замеры!N881</f>
        <v>0</v>
      </c>
      <c r="S884" s="2">
        <f>Замеры!O881</f>
        <v>0</v>
      </c>
      <c r="T884" s="2" t="s">
        <v>73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40</v>
      </c>
      <c r="Z884" s="2">
        <f t="shared" ca="1" si="379"/>
        <v>34</v>
      </c>
      <c r="AA884" s="2">
        <f t="shared" ca="1" si="379"/>
        <v>43</v>
      </c>
      <c r="AB884" s="5">
        <f t="shared" ca="1" si="380"/>
        <v>456</v>
      </c>
      <c r="AC884" s="5">
        <f t="shared" ca="1" si="381"/>
        <v>489</v>
      </c>
      <c r="AD884" s="5">
        <f t="shared" ca="1" si="382"/>
        <v>567</v>
      </c>
      <c r="AE884" s="5">
        <f t="shared" ca="1" si="383"/>
        <v>542</v>
      </c>
      <c r="AF884" s="5">
        <f t="shared" ca="1" si="384"/>
        <v>555</v>
      </c>
      <c r="AG884" s="5">
        <f t="shared" ca="1" si="385"/>
        <v>579</v>
      </c>
      <c r="AH884" s="5">
        <f t="shared" ca="1" si="386"/>
        <v>517</v>
      </c>
      <c r="AI884" s="5">
        <f t="shared" ca="1" si="387"/>
        <v>472</v>
      </c>
      <c r="AJ884" s="5">
        <f t="shared" ca="1" si="388"/>
        <v>545</v>
      </c>
      <c r="AK884" s="5">
        <f t="shared" ca="1" si="389"/>
        <v>571</v>
      </c>
    </row>
    <row r="885" spans="1:37" x14ac:dyDescent="0.3">
      <c r="A885" s="35">
        <f>IF(Замеры!B882=0, " ", Замеры!B882)</f>
        <v>879</v>
      </c>
      <c r="B885" s="45" t="str">
        <f>Замеры!G882</f>
        <v xml:space="preserve">Группа от QF </v>
      </c>
      <c r="C885" s="45" t="str">
        <f>IF(Замеры!L882=0, " ", Замеры!L882)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Замеры!N882</f>
        <v>0</v>
      </c>
      <c r="S885" s="2">
        <f>Замеры!O882</f>
        <v>0</v>
      </c>
      <c r="T885" s="2" t="s">
        <v>73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21</v>
      </c>
      <c r="Z885" s="2">
        <f t="shared" ca="1" si="379"/>
        <v>22</v>
      </c>
      <c r="AA885" s="2">
        <f t="shared" ca="1" si="379"/>
        <v>46</v>
      </c>
      <c r="AB885" s="5">
        <f t="shared" ca="1" si="380"/>
        <v>573</v>
      </c>
      <c r="AC885" s="5">
        <f t="shared" ca="1" si="381"/>
        <v>489</v>
      </c>
      <c r="AD885" s="5">
        <f t="shared" ca="1" si="382"/>
        <v>542</v>
      </c>
      <c r="AE885" s="5">
        <f t="shared" ca="1" si="383"/>
        <v>496</v>
      </c>
      <c r="AF885" s="5">
        <f t="shared" ca="1" si="384"/>
        <v>544</v>
      </c>
      <c r="AG885" s="5">
        <f t="shared" ca="1" si="385"/>
        <v>481</v>
      </c>
      <c r="AH885" s="5">
        <f t="shared" ca="1" si="386"/>
        <v>561</v>
      </c>
      <c r="AI885" s="5">
        <f t="shared" ca="1" si="387"/>
        <v>537</v>
      </c>
      <c r="AJ885" s="5">
        <f t="shared" ca="1" si="388"/>
        <v>582</v>
      </c>
      <c r="AK885" s="5">
        <f t="shared" ca="1" si="389"/>
        <v>590</v>
      </c>
    </row>
    <row r="886" spans="1:37" x14ac:dyDescent="0.3">
      <c r="A886" s="35">
        <f>IF(Замеры!B883=0, " ", Замеры!B883)</f>
        <v>880</v>
      </c>
      <c r="B886" s="45" t="str">
        <f>Замеры!G883</f>
        <v xml:space="preserve">Группа от QF </v>
      </c>
      <c r="C886" s="45" t="str">
        <f>IF(Замеры!L883=0, " ", Замеры!L883)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Замеры!N883</f>
        <v>0</v>
      </c>
      <c r="S886" s="2">
        <f>Замеры!O883</f>
        <v>0</v>
      </c>
      <c r="T886" s="2" t="s">
        <v>73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44</v>
      </c>
      <c r="Z886" s="2">
        <f t="shared" ca="1" si="379"/>
        <v>32</v>
      </c>
      <c r="AA886" s="2">
        <f t="shared" ca="1" si="379"/>
        <v>42</v>
      </c>
      <c r="AB886" s="5">
        <f t="shared" ca="1" si="380"/>
        <v>443</v>
      </c>
      <c r="AC886" s="5">
        <f t="shared" ca="1" si="381"/>
        <v>518</v>
      </c>
      <c r="AD886" s="5">
        <f t="shared" ca="1" si="382"/>
        <v>428</v>
      </c>
      <c r="AE886" s="5">
        <f t="shared" ca="1" si="383"/>
        <v>532</v>
      </c>
      <c r="AF886" s="5">
        <f t="shared" ca="1" si="384"/>
        <v>535</v>
      </c>
      <c r="AG886" s="5">
        <f t="shared" ca="1" si="385"/>
        <v>518</v>
      </c>
      <c r="AH886" s="5">
        <f t="shared" ca="1" si="386"/>
        <v>524</v>
      </c>
      <c r="AI886" s="5">
        <f t="shared" ca="1" si="387"/>
        <v>466</v>
      </c>
      <c r="AJ886" s="5">
        <f t="shared" ca="1" si="388"/>
        <v>480</v>
      </c>
      <c r="AK886" s="5">
        <f t="shared" ca="1" si="389"/>
        <v>457</v>
      </c>
    </row>
    <row r="887" spans="1:37" x14ac:dyDescent="0.3">
      <c r="A887" s="35">
        <f>IF(Замеры!B884=0, " ", Замеры!B884)</f>
        <v>881</v>
      </c>
      <c r="B887" s="45" t="str">
        <f>Замеры!G884</f>
        <v xml:space="preserve">Группа от QF </v>
      </c>
      <c r="C887" s="45" t="str">
        <f>IF(Замеры!L884=0, " ", Замеры!L884)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Замеры!N884</f>
        <v>0</v>
      </c>
      <c r="S887" s="2">
        <f>Замеры!O884</f>
        <v>0</v>
      </c>
      <c r="T887" s="2" t="s">
        <v>73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44</v>
      </c>
      <c r="Z887" s="2">
        <f t="shared" ca="1" si="379"/>
        <v>48</v>
      </c>
      <c r="AA887" s="2">
        <f t="shared" ca="1" si="379"/>
        <v>23</v>
      </c>
      <c r="AB887" s="5">
        <f t="shared" ca="1" si="380"/>
        <v>242</v>
      </c>
      <c r="AC887" s="5">
        <f t="shared" ca="1" si="381"/>
        <v>251</v>
      </c>
      <c r="AD887" s="5">
        <f t="shared" ca="1" si="382"/>
        <v>281</v>
      </c>
      <c r="AE887" s="5">
        <f t="shared" ca="1" si="383"/>
        <v>247</v>
      </c>
      <c r="AF887" s="5">
        <f t="shared" ca="1" si="384"/>
        <v>373</v>
      </c>
      <c r="AG887" s="5">
        <f t="shared" ca="1" si="385"/>
        <v>250</v>
      </c>
      <c r="AH887" s="5">
        <f t="shared" ca="1" si="386"/>
        <v>310</v>
      </c>
      <c r="AI887" s="5">
        <f t="shared" ca="1" si="387"/>
        <v>328</v>
      </c>
      <c r="AJ887" s="5">
        <f t="shared" ca="1" si="388"/>
        <v>347</v>
      </c>
      <c r="AK887" s="5">
        <f t="shared" ca="1" si="389"/>
        <v>364</v>
      </c>
    </row>
    <row r="888" spans="1:37" x14ac:dyDescent="0.3">
      <c r="A888" s="35">
        <f>IF(Замеры!B885=0, " ", Замеры!B885)</f>
        <v>882</v>
      </c>
      <c r="B888" s="45" t="str">
        <f>Замеры!G885</f>
        <v xml:space="preserve">Группа от QF </v>
      </c>
      <c r="C888" s="45" t="str">
        <f>IF(Замеры!L885=0, " ", Замеры!L885)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Замеры!N885</f>
        <v>0</v>
      </c>
      <c r="S888" s="2">
        <f>Замеры!O885</f>
        <v>0</v>
      </c>
      <c r="T888" s="2" t="s">
        <v>73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40</v>
      </c>
      <c r="Z888" s="2">
        <f t="shared" ca="1" si="379"/>
        <v>24</v>
      </c>
      <c r="AA888" s="2">
        <f t="shared" ca="1" si="379"/>
        <v>46</v>
      </c>
      <c r="AB888" s="5">
        <f t="shared" ca="1" si="380"/>
        <v>534</v>
      </c>
      <c r="AC888" s="5">
        <f t="shared" ca="1" si="381"/>
        <v>492</v>
      </c>
      <c r="AD888" s="5">
        <f t="shared" ca="1" si="382"/>
        <v>582</v>
      </c>
      <c r="AE888" s="5">
        <f t="shared" ca="1" si="383"/>
        <v>480</v>
      </c>
      <c r="AF888" s="5">
        <f t="shared" ca="1" si="384"/>
        <v>512</v>
      </c>
      <c r="AG888" s="5">
        <f t="shared" ca="1" si="385"/>
        <v>602</v>
      </c>
      <c r="AH888" s="5">
        <f t="shared" ca="1" si="386"/>
        <v>473</v>
      </c>
      <c r="AI888" s="5">
        <f t="shared" ca="1" si="387"/>
        <v>588</v>
      </c>
      <c r="AJ888" s="5">
        <f t="shared" ca="1" si="388"/>
        <v>579</v>
      </c>
      <c r="AK888" s="5">
        <f t="shared" ca="1" si="389"/>
        <v>530</v>
      </c>
    </row>
    <row r="889" spans="1:37" x14ac:dyDescent="0.3">
      <c r="A889" s="35">
        <f>IF(Замеры!B886=0, " ", Замеры!B886)</f>
        <v>883</v>
      </c>
      <c r="B889" s="45" t="str">
        <f>Замеры!G886</f>
        <v xml:space="preserve">Группа от QF </v>
      </c>
      <c r="C889" s="45" t="str">
        <f>IF(Замеры!L886=0, " ", Замеры!L886)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Замеры!N886</f>
        <v>0</v>
      </c>
      <c r="S889" s="2">
        <f>Замеры!O886</f>
        <v>0</v>
      </c>
      <c r="T889" s="2" t="s">
        <v>73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32</v>
      </c>
      <c r="Z889" s="2">
        <f t="shared" ca="1" si="379"/>
        <v>40</v>
      </c>
      <c r="AA889" s="2">
        <f t="shared" ca="1" si="379"/>
        <v>22</v>
      </c>
      <c r="AB889" s="5">
        <f t="shared" ca="1" si="380"/>
        <v>344</v>
      </c>
      <c r="AC889" s="5">
        <f t="shared" ca="1" si="381"/>
        <v>322</v>
      </c>
      <c r="AD889" s="5">
        <f t="shared" ca="1" si="382"/>
        <v>276</v>
      </c>
      <c r="AE889" s="5">
        <f t="shared" ca="1" si="383"/>
        <v>265</v>
      </c>
      <c r="AF889" s="5">
        <f t="shared" ca="1" si="384"/>
        <v>309</v>
      </c>
      <c r="AG889" s="5">
        <f t="shared" ca="1" si="385"/>
        <v>363</v>
      </c>
      <c r="AH889" s="5">
        <f t="shared" ca="1" si="386"/>
        <v>226</v>
      </c>
      <c r="AI889" s="5">
        <f t="shared" ca="1" si="387"/>
        <v>324</v>
      </c>
      <c r="AJ889" s="5">
        <f t="shared" ca="1" si="388"/>
        <v>278</v>
      </c>
      <c r="AK889" s="5">
        <f t="shared" ca="1" si="389"/>
        <v>229</v>
      </c>
    </row>
    <row r="890" spans="1:37" x14ac:dyDescent="0.3">
      <c r="A890" s="35">
        <f>IF(Замеры!B887=0, " ", Замеры!B887)</f>
        <v>884</v>
      </c>
      <c r="B890" s="45" t="str">
        <f>Замеры!G887</f>
        <v xml:space="preserve">Группа от QF </v>
      </c>
      <c r="C890" s="45" t="str">
        <f>IF(Замеры!L887=0, " ", Замеры!L887)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Замеры!N887</f>
        <v>0</v>
      </c>
      <c r="S890" s="2">
        <f>Замеры!O887</f>
        <v>0</v>
      </c>
      <c r="T890" s="2" t="s">
        <v>73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33</v>
      </c>
      <c r="Z890" s="2">
        <f t="shared" ca="1" si="379"/>
        <v>34</v>
      </c>
      <c r="AA890" s="2">
        <f t="shared" ca="1" si="379"/>
        <v>29</v>
      </c>
      <c r="AB890" s="5">
        <f t="shared" ca="1" si="380"/>
        <v>332</v>
      </c>
      <c r="AC890" s="5">
        <f t="shared" ca="1" si="381"/>
        <v>383</v>
      </c>
      <c r="AD890" s="5">
        <f t="shared" ca="1" si="382"/>
        <v>370</v>
      </c>
      <c r="AE890" s="5">
        <f t="shared" ca="1" si="383"/>
        <v>303</v>
      </c>
      <c r="AF890" s="5">
        <f t="shared" ca="1" si="384"/>
        <v>359</v>
      </c>
      <c r="AG890" s="5">
        <f t="shared" ca="1" si="385"/>
        <v>310</v>
      </c>
      <c r="AH890" s="5">
        <f t="shared" ca="1" si="386"/>
        <v>378</v>
      </c>
      <c r="AI890" s="5">
        <f t="shared" ca="1" si="387"/>
        <v>419</v>
      </c>
      <c r="AJ890" s="5">
        <f t="shared" ca="1" si="388"/>
        <v>345</v>
      </c>
      <c r="AK890" s="5">
        <f t="shared" ca="1" si="389"/>
        <v>366</v>
      </c>
    </row>
    <row r="891" spans="1:37" x14ac:dyDescent="0.3">
      <c r="A891" s="35">
        <f>IF(Замеры!B888=0, " ", Замеры!B888)</f>
        <v>885</v>
      </c>
      <c r="B891" s="45" t="str">
        <f>Замеры!G888</f>
        <v xml:space="preserve">Группа от QF </v>
      </c>
      <c r="C891" s="45" t="str">
        <f>IF(Замеры!L888=0, " ", Замеры!L888)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Замеры!N888</f>
        <v>0</v>
      </c>
      <c r="S891" s="2">
        <f>Замеры!O888</f>
        <v>0</v>
      </c>
      <c r="T891" s="2" t="s">
        <v>73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43</v>
      </c>
      <c r="Z891" s="2">
        <f t="shared" ca="1" si="379"/>
        <v>36</v>
      </c>
      <c r="AA891" s="2">
        <f t="shared" ca="1" si="379"/>
        <v>44</v>
      </c>
      <c r="AB891" s="5">
        <f t="shared" ca="1" si="380"/>
        <v>501</v>
      </c>
      <c r="AC891" s="5">
        <f t="shared" ca="1" si="381"/>
        <v>512</v>
      </c>
      <c r="AD891" s="5">
        <f t="shared" ca="1" si="382"/>
        <v>587</v>
      </c>
      <c r="AE891" s="5">
        <f t="shared" ca="1" si="383"/>
        <v>572</v>
      </c>
      <c r="AF891" s="5">
        <f t="shared" ca="1" si="384"/>
        <v>507</v>
      </c>
      <c r="AG891" s="5">
        <f t="shared" ca="1" si="385"/>
        <v>484</v>
      </c>
      <c r="AH891" s="5">
        <f t="shared" ca="1" si="386"/>
        <v>490</v>
      </c>
      <c r="AI891" s="5">
        <f t="shared" ca="1" si="387"/>
        <v>575</v>
      </c>
      <c r="AJ891" s="5">
        <f t="shared" ca="1" si="388"/>
        <v>581</v>
      </c>
      <c r="AK891" s="5">
        <f t="shared" ca="1" si="389"/>
        <v>479</v>
      </c>
    </row>
    <row r="892" spans="1:37" x14ac:dyDescent="0.3">
      <c r="A892" s="35">
        <f>IF(Замеры!B889=0, " ", Замеры!B889)</f>
        <v>886</v>
      </c>
      <c r="B892" s="45" t="str">
        <f>Замеры!G889</f>
        <v xml:space="preserve">Группа от QF </v>
      </c>
      <c r="C892" s="45" t="str">
        <f>IF(Замеры!L889=0, " ", Замеры!L889)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Замеры!N889</f>
        <v>0</v>
      </c>
      <c r="S892" s="2">
        <f>Замеры!O889</f>
        <v>0</v>
      </c>
      <c r="T892" s="2" t="s">
        <v>73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47</v>
      </c>
      <c r="Z892" s="2">
        <f t="shared" ca="1" si="379"/>
        <v>24</v>
      </c>
      <c r="AA892" s="2">
        <f t="shared" ca="1" si="379"/>
        <v>27</v>
      </c>
      <c r="AB892" s="5">
        <f t="shared" ca="1" si="380"/>
        <v>288</v>
      </c>
      <c r="AC892" s="5">
        <f t="shared" ca="1" si="381"/>
        <v>299</v>
      </c>
      <c r="AD892" s="5">
        <f t="shared" ca="1" si="382"/>
        <v>404</v>
      </c>
      <c r="AE892" s="5">
        <f t="shared" ca="1" si="383"/>
        <v>295</v>
      </c>
      <c r="AF892" s="5">
        <f t="shared" ca="1" si="384"/>
        <v>355</v>
      </c>
      <c r="AG892" s="5">
        <f t="shared" ca="1" si="385"/>
        <v>350</v>
      </c>
      <c r="AH892" s="5">
        <f t="shared" ca="1" si="386"/>
        <v>384</v>
      </c>
      <c r="AI892" s="5">
        <f t="shared" ca="1" si="387"/>
        <v>313</v>
      </c>
      <c r="AJ892" s="5">
        <f t="shared" ca="1" si="388"/>
        <v>302</v>
      </c>
      <c r="AK892" s="5">
        <f t="shared" ca="1" si="389"/>
        <v>411</v>
      </c>
    </row>
    <row r="893" spans="1:37" x14ac:dyDescent="0.3">
      <c r="A893" s="35">
        <f>IF(Замеры!B890=0, " ", Замеры!B890)</f>
        <v>887</v>
      </c>
      <c r="B893" s="45" t="str">
        <f>Замеры!G890</f>
        <v xml:space="preserve">Группа от QF </v>
      </c>
      <c r="C893" s="45" t="str">
        <f>IF(Замеры!L890=0, " ", Замеры!L890)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Замеры!N890</f>
        <v>0</v>
      </c>
      <c r="S893" s="2">
        <f>Замеры!O890</f>
        <v>0</v>
      </c>
      <c r="T893" s="2" t="s">
        <v>73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37</v>
      </c>
      <c r="Z893" s="2">
        <f t="shared" ca="1" si="379"/>
        <v>42</v>
      </c>
      <c r="AA893" s="2">
        <f t="shared" ca="1" si="379"/>
        <v>47</v>
      </c>
      <c r="AB893" s="5">
        <f t="shared" ca="1" si="380"/>
        <v>614</v>
      </c>
      <c r="AC893" s="5">
        <f t="shared" ca="1" si="381"/>
        <v>569</v>
      </c>
      <c r="AD893" s="5">
        <f t="shared" ca="1" si="382"/>
        <v>532</v>
      </c>
      <c r="AE893" s="5">
        <f t="shared" ca="1" si="383"/>
        <v>567</v>
      </c>
      <c r="AF893" s="5">
        <f t="shared" ca="1" si="384"/>
        <v>534</v>
      </c>
      <c r="AG893" s="5">
        <f t="shared" ca="1" si="385"/>
        <v>526</v>
      </c>
      <c r="AH893" s="5">
        <f t="shared" ca="1" si="386"/>
        <v>552</v>
      </c>
      <c r="AI893" s="5">
        <f t="shared" ca="1" si="387"/>
        <v>574</v>
      </c>
      <c r="AJ893" s="5">
        <f t="shared" ca="1" si="388"/>
        <v>506</v>
      </c>
      <c r="AK893" s="5">
        <f t="shared" ca="1" si="389"/>
        <v>580</v>
      </c>
    </row>
    <row r="894" spans="1:37" x14ac:dyDescent="0.3">
      <c r="A894" s="35">
        <f>IF(Замеры!B891=0, " ", Замеры!B891)</f>
        <v>888</v>
      </c>
      <c r="B894" s="45" t="str">
        <f>Замеры!G891</f>
        <v xml:space="preserve">Группа от QF </v>
      </c>
      <c r="C894" s="45" t="str">
        <f>IF(Замеры!L891=0, " ", Замеры!L891)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Замеры!N891</f>
        <v>0</v>
      </c>
      <c r="S894" s="2">
        <f>Замеры!O891</f>
        <v>0</v>
      </c>
      <c r="T894" s="2" t="s">
        <v>73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27</v>
      </c>
      <c r="Z894" s="2">
        <f t="shared" ca="1" si="379"/>
        <v>30</v>
      </c>
      <c r="AA894" s="2">
        <f t="shared" ca="1" si="379"/>
        <v>45</v>
      </c>
      <c r="AB894" s="5">
        <f t="shared" ca="1" si="380"/>
        <v>585</v>
      </c>
      <c r="AC894" s="5">
        <f t="shared" ca="1" si="381"/>
        <v>485</v>
      </c>
      <c r="AD894" s="5">
        <f t="shared" ca="1" si="382"/>
        <v>480</v>
      </c>
      <c r="AE894" s="5">
        <f t="shared" ca="1" si="383"/>
        <v>486</v>
      </c>
      <c r="AF894" s="5">
        <f t="shared" ca="1" si="384"/>
        <v>540</v>
      </c>
      <c r="AG894" s="5">
        <f t="shared" ca="1" si="385"/>
        <v>499</v>
      </c>
      <c r="AH894" s="5">
        <f t="shared" ca="1" si="386"/>
        <v>578</v>
      </c>
      <c r="AI894" s="5">
        <f t="shared" ca="1" si="387"/>
        <v>578</v>
      </c>
      <c r="AJ894" s="5">
        <f t="shared" ca="1" si="388"/>
        <v>473</v>
      </c>
      <c r="AK894" s="5">
        <f t="shared" ca="1" si="389"/>
        <v>599</v>
      </c>
    </row>
    <row r="895" spans="1:37" x14ac:dyDescent="0.3">
      <c r="A895" s="35">
        <f>IF(Замеры!B892=0, " ", Замеры!B892)</f>
        <v>889</v>
      </c>
      <c r="B895" s="45" t="str">
        <f>Замеры!G892</f>
        <v xml:space="preserve">Группа от QF </v>
      </c>
      <c r="C895" s="45" t="str">
        <f>IF(Замеры!L892=0, " ", Замеры!L892)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Замеры!N892</f>
        <v>0</v>
      </c>
      <c r="S895" s="2">
        <f>Замеры!O892</f>
        <v>0</v>
      </c>
      <c r="T895" s="2" t="s">
        <v>73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48</v>
      </c>
      <c r="Z895" s="2">
        <f t="shared" ca="1" si="379"/>
        <v>25</v>
      </c>
      <c r="AA895" s="2">
        <f t="shared" ca="1" si="379"/>
        <v>42</v>
      </c>
      <c r="AB895" s="5">
        <f t="shared" ca="1" si="380"/>
        <v>467</v>
      </c>
      <c r="AC895" s="5">
        <f t="shared" ca="1" si="381"/>
        <v>565</v>
      </c>
      <c r="AD895" s="5">
        <f t="shared" ca="1" si="382"/>
        <v>451</v>
      </c>
      <c r="AE895" s="5">
        <f t="shared" ca="1" si="383"/>
        <v>537</v>
      </c>
      <c r="AF895" s="5">
        <f t="shared" ca="1" si="384"/>
        <v>512</v>
      </c>
      <c r="AG895" s="5">
        <f t="shared" ca="1" si="385"/>
        <v>475</v>
      </c>
      <c r="AH895" s="5">
        <f t="shared" ca="1" si="386"/>
        <v>473</v>
      </c>
      <c r="AI895" s="5">
        <f t="shared" ca="1" si="387"/>
        <v>506</v>
      </c>
      <c r="AJ895" s="5">
        <f t="shared" ca="1" si="388"/>
        <v>482</v>
      </c>
      <c r="AK895" s="5">
        <f t="shared" ca="1" si="389"/>
        <v>548</v>
      </c>
    </row>
    <row r="896" spans="1:37" x14ac:dyDescent="0.3">
      <c r="A896" s="35">
        <f>IF(Замеры!B893=0, " ", Замеры!B893)</f>
        <v>890</v>
      </c>
      <c r="B896" s="45" t="str">
        <f>Замеры!G893</f>
        <v xml:space="preserve">Группа от QF </v>
      </c>
      <c r="C896" s="45" t="str">
        <f>IF(Замеры!L893=0, " ", Замеры!L893)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Замеры!N893</f>
        <v>0</v>
      </c>
      <c r="S896" s="2">
        <f>Замеры!O893</f>
        <v>0</v>
      </c>
      <c r="T896" s="2" t="s">
        <v>73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34</v>
      </c>
      <c r="Z896" s="2">
        <f t="shared" ca="1" si="379"/>
        <v>31</v>
      </c>
      <c r="AA896" s="2">
        <f t="shared" ca="1" si="379"/>
        <v>39</v>
      </c>
      <c r="AB896" s="5">
        <f t="shared" ca="1" si="380"/>
        <v>407</v>
      </c>
      <c r="AC896" s="5">
        <f t="shared" ca="1" si="381"/>
        <v>517</v>
      </c>
      <c r="AD896" s="5">
        <f t="shared" ca="1" si="382"/>
        <v>396</v>
      </c>
      <c r="AE896" s="5">
        <f t="shared" ca="1" si="383"/>
        <v>415</v>
      </c>
      <c r="AF896" s="5">
        <f t="shared" ca="1" si="384"/>
        <v>534</v>
      </c>
      <c r="AG896" s="5">
        <f t="shared" ca="1" si="385"/>
        <v>516</v>
      </c>
      <c r="AH896" s="5">
        <f t="shared" ca="1" si="386"/>
        <v>455</v>
      </c>
      <c r="AI896" s="5">
        <f t="shared" ca="1" si="387"/>
        <v>456</v>
      </c>
      <c r="AJ896" s="5">
        <f t="shared" ca="1" si="388"/>
        <v>502</v>
      </c>
      <c r="AK896" s="5">
        <f t="shared" ca="1" si="389"/>
        <v>477</v>
      </c>
    </row>
    <row r="897" spans="1:37" x14ac:dyDescent="0.3">
      <c r="A897" s="35">
        <f>IF(Замеры!B894=0, " ", Замеры!B894)</f>
        <v>891</v>
      </c>
      <c r="B897" s="45" t="str">
        <f>Замеры!G894</f>
        <v xml:space="preserve">Группа от QF </v>
      </c>
      <c r="C897" s="45" t="str">
        <f>IF(Замеры!L894=0, " ", Замеры!L894)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Замеры!N894</f>
        <v>0</v>
      </c>
      <c r="S897" s="2">
        <f>Замеры!O894</f>
        <v>0</v>
      </c>
      <c r="T897" s="2" t="s">
        <v>73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39</v>
      </c>
      <c r="Z897" s="2">
        <f t="shared" ca="1" si="379"/>
        <v>28</v>
      </c>
      <c r="AA897" s="2">
        <f t="shared" ca="1" si="379"/>
        <v>43</v>
      </c>
      <c r="AB897" s="5">
        <f t="shared" ca="1" si="380"/>
        <v>544</v>
      </c>
      <c r="AC897" s="5">
        <f t="shared" ca="1" si="381"/>
        <v>535</v>
      </c>
      <c r="AD897" s="5">
        <f t="shared" ca="1" si="382"/>
        <v>461</v>
      </c>
      <c r="AE897" s="5">
        <f t="shared" ca="1" si="383"/>
        <v>458</v>
      </c>
      <c r="AF897" s="5">
        <f t="shared" ca="1" si="384"/>
        <v>539</v>
      </c>
      <c r="AG897" s="5">
        <f t="shared" ca="1" si="385"/>
        <v>439</v>
      </c>
      <c r="AH897" s="5">
        <f t="shared" ca="1" si="386"/>
        <v>547</v>
      </c>
      <c r="AI897" s="5">
        <f t="shared" ca="1" si="387"/>
        <v>577</v>
      </c>
      <c r="AJ897" s="5">
        <f t="shared" ca="1" si="388"/>
        <v>536</v>
      </c>
      <c r="AK897" s="5">
        <f t="shared" ca="1" si="389"/>
        <v>523</v>
      </c>
    </row>
    <row r="898" spans="1:37" x14ac:dyDescent="0.3">
      <c r="A898" s="35">
        <f>IF(Замеры!B895=0, " ", Замеры!B895)</f>
        <v>892</v>
      </c>
      <c r="B898" s="45" t="str">
        <f>Замеры!G895</f>
        <v xml:space="preserve">Группа от QF </v>
      </c>
      <c r="C898" s="45" t="str">
        <f>IF(Замеры!L895=0, " ", Замеры!L895)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Замеры!N895</f>
        <v>0</v>
      </c>
      <c r="S898" s="2">
        <f>Замеры!O895</f>
        <v>0</v>
      </c>
      <c r="T898" s="2" t="s">
        <v>73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30</v>
      </c>
      <c r="Z898" s="2">
        <f t="shared" ca="1" si="379"/>
        <v>30</v>
      </c>
      <c r="AA898" s="2">
        <f t="shared" ca="1" si="379"/>
        <v>35</v>
      </c>
      <c r="AB898" s="5">
        <f t="shared" ca="1" si="380"/>
        <v>380</v>
      </c>
      <c r="AC898" s="5">
        <f t="shared" ca="1" si="381"/>
        <v>456</v>
      </c>
      <c r="AD898" s="5">
        <f t="shared" ca="1" si="382"/>
        <v>430</v>
      </c>
      <c r="AE898" s="5">
        <f t="shared" ca="1" si="383"/>
        <v>391</v>
      </c>
      <c r="AF898" s="5">
        <f t="shared" ca="1" si="384"/>
        <v>481</v>
      </c>
      <c r="AG898" s="5">
        <f t="shared" ca="1" si="385"/>
        <v>470</v>
      </c>
      <c r="AH898" s="5">
        <f t="shared" ca="1" si="386"/>
        <v>455</v>
      </c>
      <c r="AI898" s="5">
        <f t="shared" ca="1" si="387"/>
        <v>466</v>
      </c>
      <c r="AJ898" s="5">
        <f t="shared" ca="1" si="388"/>
        <v>396</v>
      </c>
      <c r="AK898" s="5">
        <f t="shared" ca="1" si="389"/>
        <v>496</v>
      </c>
    </row>
    <row r="899" spans="1:37" x14ac:dyDescent="0.3">
      <c r="A899" s="35">
        <f>IF(Замеры!B896=0, " ", Замеры!B896)</f>
        <v>893</v>
      </c>
      <c r="B899" s="45" t="str">
        <f>Замеры!G896</f>
        <v xml:space="preserve">Группа от QF </v>
      </c>
      <c r="C899" s="45" t="str">
        <f>IF(Замеры!L896=0, " ", Замеры!L896)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Замеры!N896</f>
        <v>0</v>
      </c>
      <c r="S899" s="2">
        <f>Замеры!O896</f>
        <v>0</v>
      </c>
      <c r="T899" s="2" t="s">
        <v>73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29</v>
      </c>
      <c r="Z899" s="2">
        <f t="shared" ca="1" si="379"/>
        <v>37</v>
      </c>
      <c r="AA899" s="2">
        <f t="shared" ca="1" si="379"/>
        <v>38</v>
      </c>
      <c r="AB899" s="5">
        <f t="shared" ca="1" si="380"/>
        <v>429</v>
      </c>
      <c r="AC899" s="5">
        <f t="shared" ca="1" si="381"/>
        <v>463</v>
      </c>
      <c r="AD899" s="5">
        <f t="shared" ca="1" si="382"/>
        <v>500</v>
      </c>
      <c r="AE899" s="5">
        <f t="shared" ca="1" si="383"/>
        <v>478</v>
      </c>
      <c r="AF899" s="5">
        <f t="shared" ca="1" si="384"/>
        <v>524</v>
      </c>
      <c r="AG899" s="5">
        <f t="shared" ca="1" si="385"/>
        <v>503</v>
      </c>
      <c r="AH899" s="5">
        <f t="shared" ca="1" si="386"/>
        <v>471</v>
      </c>
      <c r="AI899" s="5">
        <f t="shared" ca="1" si="387"/>
        <v>423</v>
      </c>
      <c r="AJ899" s="5">
        <f t="shared" ca="1" si="388"/>
        <v>391</v>
      </c>
      <c r="AK899" s="5">
        <f t="shared" ca="1" si="389"/>
        <v>419</v>
      </c>
    </row>
    <row r="900" spans="1:37" x14ac:dyDescent="0.3">
      <c r="A900" s="35">
        <f>IF(Замеры!B897=0, " ", Замеры!B897)</f>
        <v>894</v>
      </c>
      <c r="B900" s="45" t="str">
        <f>Замеры!G897</f>
        <v xml:space="preserve">Группа от QF </v>
      </c>
      <c r="C900" s="45" t="str">
        <f>IF(Замеры!L897=0, " ", Замеры!L897)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Замеры!N897</f>
        <v>0</v>
      </c>
      <c r="S900" s="2">
        <f>Замеры!O897</f>
        <v>0</v>
      </c>
      <c r="T900" s="2" t="s">
        <v>73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24</v>
      </c>
      <c r="Z900" s="2">
        <f t="shared" ca="1" si="379"/>
        <v>49</v>
      </c>
      <c r="AA900" s="2">
        <f t="shared" ca="1" si="379"/>
        <v>29</v>
      </c>
      <c r="AB900" s="5">
        <f t="shared" ca="1" si="380"/>
        <v>418</v>
      </c>
      <c r="AC900" s="5">
        <f t="shared" ca="1" si="381"/>
        <v>410</v>
      </c>
      <c r="AD900" s="5">
        <f t="shared" ca="1" si="382"/>
        <v>387</v>
      </c>
      <c r="AE900" s="5">
        <f t="shared" ca="1" si="383"/>
        <v>359</v>
      </c>
      <c r="AF900" s="5">
        <f t="shared" ca="1" si="384"/>
        <v>342</v>
      </c>
      <c r="AG900" s="5">
        <f t="shared" ca="1" si="385"/>
        <v>429</v>
      </c>
      <c r="AH900" s="5">
        <f t="shared" ca="1" si="386"/>
        <v>335</v>
      </c>
      <c r="AI900" s="5">
        <f t="shared" ca="1" si="387"/>
        <v>384</v>
      </c>
      <c r="AJ900" s="5">
        <f t="shared" ca="1" si="388"/>
        <v>412</v>
      </c>
      <c r="AK900" s="5">
        <f t="shared" ca="1" si="389"/>
        <v>300</v>
      </c>
    </row>
    <row r="901" spans="1:37" x14ac:dyDescent="0.3">
      <c r="A901" s="35">
        <f>IF(Замеры!B898=0, " ", Замеры!B898)</f>
        <v>895</v>
      </c>
      <c r="B901" s="45" t="str">
        <f>Замеры!G898</f>
        <v xml:space="preserve">Группа от QF </v>
      </c>
      <c r="C901" s="45" t="str">
        <f>IF(Замеры!L898=0, " ", Замеры!L898)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Замеры!N898</f>
        <v>0</v>
      </c>
      <c r="S901" s="2">
        <f>Замеры!O898</f>
        <v>0</v>
      </c>
      <c r="T901" s="2" t="s">
        <v>73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28</v>
      </c>
      <c r="Z901" s="2">
        <f t="shared" ca="1" si="379"/>
        <v>25</v>
      </c>
      <c r="AA901" s="2">
        <f t="shared" ca="1" si="379"/>
        <v>29</v>
      </c>
      <c r="AB901" s="5">
        <f t="shared" ca="1" si="380"/>
        <v>374</v>
      </c>
      <c r="AC901" s="5">
        <f t="shared" ca="1" si="381"/>
        <v>350</v>
      </c>
      <c r="AD901" s="5">
        <f t="shared" ca="1" si="382"/>
        <v>332</v>
      </c>
      <c r="AE901" s="5">
        <f t="shared" ca="1" si="383"/>
        <v>386</v>
      </c>
      <c r="AF901" s="5">
        <f t="shared" ca="1" si="384"/>
        <v>382</v>
      </c>
      <c r="AG901" s="5">
        <f t="shared" ca="1" si="385"/>
        <v>350</v>
      </c>
      <c r="AH901" s="5">
        <f t="shared" ca="1" si="386"/>
        <v>307</v>
      </c>
      <c r="AI901" s="5">
        <f t="shared" ca="1" si="387"/>
        <v>326</v>
      </c>
      <c r="AJ901" s="5">
        <f t="shared" ca="1" si="388"/>
        <v>418</v>
      </c>
      <c r="AK901" s="5">
        <f t="shared" ca="1" si="389"/>
        <v>355</v>
      </c>
    </row>
    <row r="902" spans="1:37" x14ac:dyDescent="0.3">
      <c r="A902" s="35">
        <f>IF(Замеры!B899=0, " ", Замеры!B899)</f>
        <v>896</v>
      </c>
      <c r="B902" s="45" t="str">
        <f>Замеры!G899</f>
        <v xml:space="preserve">Группа от QF </v>
      </c>
      <c r="C902" s="45" t="str">
        <f>IF(Замеры!L899=0, " ", Замеры!L899)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Замеры!N899</f>
        <v>0</v>
      </c>
      <c r="S902" s="2">
        <f>Замеры!O899</f>
        <v>0</v>
      </c>
      <c r="T902" s="2" t="s">
        <v>73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43</v>
      </c>
      <c r="Z902" s="2">
        <f t="shared" ca="1" si="379"/>
        <v>35</v>
      </c>
      <c r="AA902" s="2">
        <f t="shared" ca="1" si="379"/>
        <v>20</v>
      </c>
      <c r="AB902" s="5">
        <f t="shared" ca="1" si="380"/>
        <v>329</v>
      </c>
      <c r="AC902" s="5">
        <f t="shared" ca="1" si="381"/>
        <v>321</v>
      </c>
      <c r="AD902" s="5">
        <f t="shared" ca="1" si="382"/>
        <v>298</v>
      </c>
      <c r="AE902" s="5">
        <f t="shared" ca="1" si="383"/>
        <v>207</v>
      </c>
      <c r="AF902" s="5">
        <f t="shared" ca="1" si="384"/>
        <v>242</v>
      </c>
      <c r="AG902" s="5">
        <f t="shared" ca="1" si="385"/>
        <v>295</v>
      </c>
      <c r="AH902" s="5">
        <f t="shared" ca="1" si="386"/>
        <v>293</v>
      </c>
      <c r="AI902" s="5">
        <f t="shared" ca="1" si="387"/>
        <v>325</v>
      </c>
      <c r="AJ902" s="5">
        <f t="shared" ca="1" si="388"/>
        <v>215</v>
      </c>
      <c r="AK902" s="5">
        <f t="shared" ca="1" si="389"/>
        <v>221</v>
      </c>
    </row>
    <row r="903" spans="1:37" x14ac:dyDescent="0.3">
      <c r="A903" s="35">
        <f>IF(Замеры!B900=0, " ", Замеры!B900)</f>
        <v>897</v>
      </c>
      <c r="B903" s="45" t="str">
        <f>Замеры!G900</f>
        <v xml:space="preserve">Группа от QF </v>
      </c>
      <c r="C903" s="45" t="str">
        <f>IF(Замеры!L900=0, " ", Замеры!L900)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Замеры!N900</f>
        <v>0</v>
      </c>
      <c r="S903" s="2">
        <f>Замеры!O900</f>
        <v>0</v>
      </c>
      <c r="T903" s="2" t="s">
        <v>73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33</v>
      </c>
      <c r="Z903" s="2">
        <f t="shared" ca="1" si="405"/>
        <v>24</v>
      </c>
      <c r="AA903" s="2">
        <f t="shared" ca="1" si="405"/>
        <v>37</v>
      </c>
      <c r="AB903" s="5">
        <f t="shared" ref="AB903:AB966" ca="1" si="406">RANDBETWEEN(AA903*10+5,AA903*10+150)</f>
        <v>415</v>
      </c>
      <c r="AC903" s="5">
        <f t="shared" ref="AC903:AC966" ca="1" si="407">RANDBETWEEN(AA903*10+5,AA903*10+150)</f>
        <v>448</v>
      </c>
      <c r="AD903" s="5">
        <f t="shared" ref="AD903:AD966" ca="1" si="408">RANDBETWEEN(AA903*10+5,AA903*10+150)</f>
        <v>398</v>
      </c>
      <c r="AE903" s="5">
        <f t="shared" ref="AE903:AE966" ca="1" si="409">RANDBETWEEN(AA903*10+5,AA903*10+150)</f>
        <v>463</v>
      </c>
      <c r="AF903" s="5">
        <f t="shared" ref="AF903:AF966" ca="1" si="410">RANDBETWEEN(AA903*10+5,AA903*10+150)</f>
        <v>484</v>
      </c>
      <c r="AG903" s="5">
        <f t="shared" ref="AG903:AG966" ca="1" si="411">RANDBETWEEN(AA903*10+5,AA903*10+150)</f>
        <v>492</v>
      </c>
      <c r="AH903" s="5">
        <f t="shared" ref="AH903:AH966" ca="1" si="412">RANDBETWEEN(AA903*10+5,AA903*10+150)</f>
        <v>417</v>
      </c>
      <c r="AI903" s="5">
        <f t="shared" ref="AI903:AI966" ca="1" si="413">RANDBETWEEN(AA903*10+5,AA903*10+150)</f>
        <v>384</v>
      </c>
      <c r="AJ903" s="5">
        <f t="shared" ref="AJ903:AJ966" ca="1" si="414">RANDBETWEEN(AA903*10+5,AA903*10+150)</f>
        <v>438</v>
      </c>
      <c r="AK903" s="5">
        <f t="shared" ref="AK903:AK966" ca="1" si="415">RANDBETWEEN(AA903*10+5,AA903*10+150)</f>
        <v>512</v>
      </c>
    </row>
    <row r="904" spans="1:37" x14ac:dyDescent="0.3">
      <c r="A904" s="35">
        <f>IF(Замеры!B901=0, " ", Замеры!B901)</f>
        <v>898</v>
      </c>
      <c r="B904" s="45" t="str">
        <f>Замеры!G901</f>
        <v xml:space="preserve">Группа от QF </v>
      </c>
      <c r="C904" s="45" t="str">
        <f>IF(Замеры!L901=0, " ", Замеры!L901)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Замеры!N901</f>
        <v>0</v>
      </c>
      <c r="S904" s="2">
        <f>Замеры!O901</f>
        <v>0</v>
      </c>
      <c r="T904" s="2" t="s">
        <v>73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21</v>
      </c>
      <c r="Z904" s="2">
        <f t="shared" ca="1" si="405"/>
        <v>25</v>
      </c>
      <c r="AA904" s="2">
        <f t="shared" ca="1" si="405"/>
        <v>39</v>
      </c>
      <c r="AB904" s="5">
        <f t="shared" ca="1" si="406"/>
        <v>514</v>
      </c>
      <c r="AC904" s="5">
        <f t="shared" ca="1" si="407"/>
        <v>534</v>
      </c>
      <c r="AD904" s="5">
        <f t="shared" ca="1" si="408"/>
        <v>489</v>
      </c>
      <c r="AE904" s="5">
        <f t="shared" ca="1" si="409"/>
        <v>423</v>
      </c>
      <c r="AF904" s="5">
        <f t="shared" ca="1" si="410"/>
        <v>431</v>
      </c>
      <c r="AG904" s="5">
        <f t="shared" ca="1" si="411"/>
        <v>508</v>
      </c>
      <c r="AH904" s="5">
        <f t="shared" ca="1" si="412"/>
        <v>519</v>
      </c>
      <c r="AI904" s="5">
        <f t="shared" ca="1" si="413"/>
        <v>525</v>
      </c>
      <c r="AJ904" s="5">
        <f t="shared" ca="1" si="414"/>
        <v>497</v>
      </c>
      <c r="AK904" s="5">
        <f t="shared" ca="1" si="415"/>
        <v>539</v>
      </c>
    </row>
    <row r="905" spans="1:37" x14ac:dyDescent="0.3">
      <c r="A905" s="35">
        <f>IF(Замеры!B902=0, " ", Замеры!B902)</f>
        <v>899</v>
      </c>
      <c r="B905" s="45" t="str">
        <f>Замеры!G902</f>
        <v xml:space="preserve">Группа от QF </v>
      </c>
      <c r="C905" s="45" t="str">
        <f>IF(Замеры!L902=0, " ", Замеры!L902)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Замеры!N902</f>
        <v>0</v>
      </c>
      <c r="S905" s="2">
        <f>Замеры!O902</f>
        <v>0</v>
      </c>
      <c r="T905" s="2" t="s">
        <v>73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43</v>
      </c>
      <c r="Z905" s="2">
        <f t="shared" ca="1" si="405"/>
        <v>30</v>
      </c>
      <c r="AA905" s="2">
        <f t="shared" ca="1" si="405"/>
        <v>30</v>
      </c>
      <c r="AB905" s="5">
        <f t="shared" ca="1" si="406"/>
        <v>309</v>
      </c>
      <c r="AC905" s="5">
        <f t="shared" ca="1" si="407"/>
        <v>373</v>
      </c>
      <c r="AD905" s="5">
        <f t="shared" ca="1" si="408"/>
        <v>349</v>
      </c>
      <c r="AE905" s="5">
        <f t="shared" ca="1" si="409"/>
        <v>399</v>
      </c>
      <c r="AF905" s="5">
        <f t="shared" ca="1" si="410"/>
        <v>447</v>
      </c>
      <c r="AG905" s="5">
        <f t="shared" ca="1" si="411"/>
        <v>435</v>
      </c>
      <c r="AH905" s="5">
        <f t="shared" ca="1" si="412"/>
        <v>372</v>
      </c>
      <c r="AI905" s="5">
        <f t="shared" ca="1" si="413"/>
        <v>390</v>
      </c>
      <c r="AJ905" s="5">
        <f t="shared" ca="1" si="414"/>
        <v>313</v>
      </c>
      <c r="AK905" s="5">
        <f t="shared" ca="1" si="415"/>
        <v>371</v>
      </c>
    </row>
    <row r="906" spans="1:37" x14ac:dyDescent="0.3">
      <c r="A906" s="35">
        <f>IF(Замеры!B903=0, " ", Замеры!B903)</f>
        <v>900</v>
      </c>
      <c r="B906" s="45" t="str">
        <f>Замеры!G903</f>
        <v xml:space="preserve">Группа от QF </v>
      </c>
      <c r="C906" s="45" t="str">
        <f>IF(Замеры!L903=0, " ", Замеры!L903)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Замеры!N903</f>
        <v>0</v>
      </c>
      <c r="S906" s="2">
        <f>Замеры!O903</f>
        <v>0</v>
      </c>
      <c r="T906" s="2" t="s">
        <v>73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39</v>
      </c>
      <c r="Z906" s="2">
        <f t="shared" ca="1" si="405"/>
        <v>27</v>
      </c>
      <c r="AA906" s="2">
        <f t="shared" ca="1" si="405"/>
        <v>39</v>
      </c>
      <c r="AB906" s="5">
        <f t="shared" ca="1" si="406"/>
        <v>400</v>
      </c>
      <c r="AC906" s="5">
        <f t="shared" ca="1" si="407"/>
        <v>435</v>
      </c>
      <c r="AD906" s="5">
        <f t="shared" ca="1" si="408"/>
        <v>527</v>
      </c>
      <c r="AE906" s="5">
        <f t="shared" ca="1" si="409"/>
        <v>405</v>
      </c>
      <c r="AF906" s="5">
        <f t="shared" ca="1" si="410"/>
        <v>523</v>
      </c>
      <c r="AG906" s="5">
        <f t="shared" ca="1" si="411"/>
        <v>531</v>
      </c>
      <c r="AH906" s="5">
        <f t="shared" ca="1" si="412"/>
        <v>424</v>
      </c>
      <c r="AI906" s="5">
        <f t="shared" ca="1" si="413"/>
        <v>533</v>
      </c>
      <c r="AJ906" s="5">
        <f t="shared" ca="1" si="414"/>
        <v>443</v>
      </c>
      <c r="AK906" s="5">
        <f t="shared" ca="1" si="415"/>
        <v>464</v>
      </c>
    </row>
    <row r="907" spans="1:37" x14ac:dyDescent="0.3">
      <c r="A907" s="35">
        <f>IF(Замеры!B904=0, " ", Замеры!B904)</f>
        <v>901</v>
      </c>
      <c r="B907" s="45" t="str">
        <f>Замеры!G904</f>
        <v xml:space="preserve">Группа от QF </v>
      </c>
      <c r="C907" s="45" t="str">
        <f>IF(Замеры!L904=0, " ", Замеры!L904)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Замеры!N904</f>
        <v>0</v>
      </c>
      <c r="S907" s="2">
        <f>Замеры!O904</f>
        <v>0</v>
      </c>
      <c r="T907" s="2" t="s">
        <v>73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49</v>
      </c>
      <c r="Z907" s="2">
        <f t="shared" ca="1" si="405"/>
        <v>24</v>
      </c>
      <c r="AA907" s="2">
        <f t="shared" ca="1" si="405"/>
        <v>37</v>
      </c>
      <c r="AB907" s="5">
        <f t="shared" ca="1" si="406"/>
        <v>402</v>
      </c>
      <c r="AC907" s="5">
        <f t="shared" ca="1" si="407"/>
        <v>468</v>
      </c>
      <c r="AD907" s="5">
        <f t="shared" ca="1" si="408"/>
        <v>412</v>
      </c>
      <c r="AE907" s="5">
        <f t="shared" ca="1" si="409"/>
        <v>422</v>
      </c>
      <c r="AF907" s="5">
        <f t="shared" ca="1" si="410"/>
        <v>463</v>
      </c>
      <c r="AG907" s="5">
        <f t="shared" ca="1" si="411"/>
        <v>503</v>
      </c>
      <c r="AH907" s="5">
        <f t="shared" ca="1" si="412"/>
        <v>390</v>
      </c>
      <c r="AI907" s="5">
        <f t="shared" ca="1" si="413"/>
        <v>424</v>
      </c>
      <c r="AJ907" s="5">
        <f t="shared" ca="1" si="414"/>
        <v>427</v>
      </c>
      <c r="AK907" s="5">
        <f t="shared" ca="1" si="415"/>
        <v>397</v>
      </c>
    </row>
    <row r="908" spans="1:37" x14ac:dyDescent="0.3">
      <c r="A908" s="35">
        <f>IF(Замеры!B905=0, " ", Замеры!B905)</f>
        <v>902</v>
      </c>
      <c r="B908" s="45" t="str">
        <f>Замеры!G905</f>
        <v xml:space="preserve">Группа от QF </v>
      </c>
      <c r="C908" s="45" t="str">
        <f>IF(Замеры!L905=0, " ", Замеры!L905)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Замеры!N905</f>
        <v>0</v>
      </c>
      <c r="S908" s="2">
        <f>Замеры!O905</f>
        <v>0</v>
      </c>
      <c r="T908" s="2" t="s">
        <v>73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48</v>
      </c>
      <c r="Z908" s="2">
        <f t="shared" ca="1" si="405"/>
        <v>42</v>
      </c>
      <c r="AA908" s="2">
        <f t="shared" ca="1" si="405"/>
        <v>34</v>
      </c>
      <c r="AB908" s="5">
        <f t="shared" ca="1" si="406"/>
        <v>389</v>
      </c>
      <c r="AC908" s="5">
        <f t="shared" ca="1" si="407"/>
        <v>476</v>
      </c>
      <c r="AD908" s="5">
        <f t="shared" ca="1" si="408"/>
        <v>372</v>
      </c>
      <c r="AE908" s="5">
        <f t="shared" ca="1" si="409"/>
        <v>413</v>
      </c>
      <c r="AF908" s="5">
        <f t="shared" ca="1" si="410"/>
        <v>385</v>
      </c>
      <c r="AG908" s="5">
        <f t="shared" ca="1" si="411"/>
        <v>394</v>
      </c>
      <c r="AH908" s="5">
        <f t="shared" ca="1" si="412"/>
        <v>446</v>
      </c>
      <c r="AI908" s="5">
        <f t="shared" ca="1" si="413"/>
        <v>352</v>
      </c>
      <c r="AJ908" s="5">
        <f t="shared" ca="1" si="414"/>
        <v>454</v>
      </c>
      <c r="AK908" s="5">
        <f t="shared" ca="1" si="415"/>
        <v>386</v>
      </c>
    </row>
    <row r="909" spans="1:37" x14ac:dyDescent="0.3">
      <c r="A909" s="35">
        <f>IF(Замеры!B906=0, " ", Замеры!B906)</f>
        <v>903</v>
      </c>
      <c r="B909" s="45" t="str">
        <f>Замеры!G906</f>
        <v xml:space="preserve">Группа от QF </v>
      </c>
      <c r="C909" s="45" t="str">
        <f>IF(Замеры!L906=0, " ", Замеры!L906)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Замеры!N906</f>
        <v>0</v>
      </c>
      <c r="S909" s="2">
        <f>Замеры!O906</f>
        <v>0</v>
      </c>
      <c r="T909" s="2" t="s">
        <v>73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50</v>
      </c>
      <c r="Z909" s="2">
        <f t="shared" ca="1" si="405"/>
        <v>45</v>
      </c>
      <c r="AA909" s="2">
        <f t="shared" ca="1" si="405"/>
        <v>20</v>
      </c>
      <c r="AB909" s="5">
        <f t="shared" ca="1" si="406"/>
        <v>215</v>
      </c>
      <c r="AC909" s="5">
        <f t="shared" ca="1" si="407"/>
        <v>207</v>
      </c>
      <c r="AD909" s="5">
        <f t="shared" ca="1" si="408"/>
        <v>289</v>
      </c>
      <c r="AE909" s="5">
        <f t="shared" ca="1" si="409"/>
        <v>316</v>
      </c>
      <c r="AF909" s="5">
        <f t="shared" ca="1" si="410"/>
        <v>235</v>
      </c>
      <c r="AG909" s="5">
        <f t="shared" ca="1" si="411"/>
        <v>297</v>
      </c>
      <c r="AH909" s="5">
        <f t="shared" ca="1" si="412"/>
        <v>228</v>
      </c>
      <c r="AI909" s="5">
        <f t="shared" ca="1" si="413"/>
        <v>312</v>
      </c>
      <c r="AJ909" s="5">
        <f t="shared" ca="1" si="414"/>
        <v>290</v>
      </c>
      <c r="AK909" s="5">
        <f t="shared" ca="1" si="415"/>
        <v>337</v>
      </c>
    </row>
    <row r="910" spans="1:37" x14ac:dyDescent="0.3">
      <c r="A910" s="35">
        <f>IF(Замеры!B907=0, " ", Замеры!B907)</f>
        <v>904</v>
      </c>
      <c r="B910" s="45" t="str">
        <f>Замеры!G907</f>
        <v xml:space="preserve">Группа от QF </v>
      </c>
      <c r="C910" s="45" t="str">
        <f>IF(Замеры!L907=0, " ", Замеры!L907)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Замеры!N907</f>
        <v>0</v>
      </c>
      <c r="S910" s="2">
        <f>Замеры!O907</f>
        <v>0</v>
      </c>
      <c r="T910" s="2" t="s">
        <v>73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32</v>
      </c>
      <c r="Z910" s="2">
        <f t="shared" ca="1" si="405"/>
        <v>37</v>
      </c>
      <c r="AA910" s="2">
        <f t="shared" ca="1" si="405"/>
        <v>21</v>
      </c>
      <c r="AB910" s="5">
        <f t="shared" ca="1" si="406"/>
        <v>340</v>
      </c>
      <c r="AC910" s="5">
        <f t="shared" ca="1" si="407"/>
        <v>231</v>
      </c>
      <c r="AD910" s="5">
        <f t="shared" ca="1" si="408"/>
        <v>276</v>
      </c>
      <c r="AE910" s="5">
        <f t="shared" ca="1" si="409"/>
        <v>325</v>
      </c>
      <c r="AF910" s="5">
        <f t="shared" ca="1" si="410"/>
        <v>332</v>
      </c>
      <c r="AG910" s="5">
        <f t="shared" ca="1" si="411"/>
        <v>337</v>
      </c>
      <c r="AH910" s="5">
        <f t="shared" ca="1" si="412"/>
        <v>288</v>
      </c>
      <c r="AI910" s="5">
        <f t="shared" ca="1" si="413"/>
        <v>307</v>
      </c>
      <c r="AJ910" s="5">
        <f t="shared" ca="1" si="414"/>
        <v>266</v>
      </c>
      <c r="AK910" s="5">
        <f t="shared" ca="1" si="415"/>
        <v>295</v>
      </c>
    </row>
    <row r="911" spans="1:37" x14ac:dyDescent="0.3">
      <c r="A911" s="35">
        <f>IF(Замеры!B908=0, " ", Замеры!B908)</f>
        <v>905</v>
      </c>
      <c r="B911" s="45" t="str">
        <f>Замеры!G908</f>
        <v xml:space="preserve">Группа от QF </v>
      </c>
      <c r="C911" s="45" t="str">
        <f>IF(Замеры!L908=0, " ", Замеры!L908)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Замеры!N908</f>
        <v>0</v>
      </c>
      <c r="S911" s="2">
        <f>Замеры!O908</f>
        <v>0</v>
      </c>
      <c r="T911" s="2" t="s">
        <v>73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34</v>
      </c>
      <c r="Z911" s="2">
        <f t="shared" ca="1" si="405"/>
        <v>48</v>
      </c>
      <c r="AA911" s="2">
        <f t="shared" ca="1" si="405"/>
        <v>36</v>
      </c>
      <c r="AB911" s="5">
        <f t="shared" ca="1" si="406"/>
        <v>475</v>
      </c>
      <c r="AC911" s="5">
        <f t="shared" ca="1" si="407"/>
        <v>464</v>
      </c>
      <c r="AD911" s="5">
        <f t="shared" ca="1" si="408"/>
        <v>455</v>
      </c>
      <c r="AE911" s="5">
        <f t="shared" ca="1" si="409"/>
        <v>389</v>
      </c>
      <c r="AF911" s="5">
        <f t="shared" ca="1" si="410"/>
        <v>477</v>
      </c>
      <c r="AG911" s="5">
        <f t="shared" ca="1" si="411"/>
        <v>394</v>
      </c>
      <c r="AH911" s="5">
        <f t="shared" ca="1" si="412"/>
        <v>392</v>
      </c>
      <c r="AI911" s="5">
        <f t="shared" ca="1" si="413"/>
        <v>403</v>
      </c>
      <c r="AJ911" s="5">
        <f t="shared" ca="1" si="414"/>
        <v>373</v>
      </c>
      <c r="AK911" s="5">
        <f t="shared" ca="1" si="415"/>
        <v>480</v>
      </c>
    </row>
    <row r="912" spans="1:37" x14ac:dyDescent="0.3">
      <c r="A912" s="35">
        <f>IF(Замеры!B909=0, " ", Замеры!B909)</f>
        <v>906</v>
      </c>
      <c r="B912" s="45" t="str">
        <f>Замеры!G909</f>
        <v xml:space="preserve">Группа от QF </v>
      </c>
      <c r="C912" s="45" t="str">
        <f>IF(Замеры!L909=0, " ", Замеры!L909)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Замеры!N909</f>
        <v>0</v>
      </c>
      <c r="S912" s="2">
        <f>Замеры!O909</f>
        <v>0</v>
      </c>
      <c r="T912" s="2" t="s">
        <v>73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50</v>
      </c>
      <c r="Z912" s="2">
        <f t="shared" ca="1" si="405"/>
        <v>44</v>
      </c>
      <c r="AA912" s="2">
        <f t="shared" ca="1" si="405"/>
        <v>48</v>
      </c>
      <c r="AB912" s="5">
        <f t="shared" ca="1" si="406"/>
        <v>519</v>
      </c>
      <c r="AC912" s="5">
        <f t="shared" ca="1" si="407"/>
        <v>528</v>
      </c>
      <c r="AD912" s="5">
        <f t="shared" ca="1" si="408"/>
        <v>605</v>
      </c>
      <c r="AE912" s="5">
        <f t="shared" ca="1" si="409"/>
        <v>499</v>
      </c>
      <c r="AF912" s="5">
        <f t="shared" ca="1" si="410"/>
        <v>521</v>
      </c>
      <c r="AG912" s="5">
        <f t="shared" ca="1" si="411"/>
        <v>489</v>
      </c>
      <c r="AH912" s="5">
        <f t="shared" ca="1" si="412"/>
        <v>561</v>
      </c>
      <c r="AI912" s="5">
        <f t="shared" ca="1" si="413"/>
        <v>575</v>
      </c>
      <c r="AJ912" s="5">
        <f t="shared" ca="1" si="414"/>
        <v>515</v>
      </c>
      <c r="AK912" s="5">
        <f t="shared" ca="1" si="415"/>
        <v>614</v>
      </c>
    </row>
    <row r="913" spans="1:37" x14ac:dyDescent="0.3">
      <c r="A913" s="35">
        <f>IF(Замеры!B910=0, " ", Замеры!B910)</f>
        <v>907</v>
      </c>
      <c r="B913" s="45" t="str">
        <f>Замеры!G910</f>
        <v xml:space="preserve">Группа от QF </v>
      </c>
      <c r="C913" s="45" t="str">
        <f>IF(Замеры!L910=0, " ", Замеры!L910)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Замеры!N910</f>
        <v>0</v>
      </c>
      <c r="S913" s="2">
        <f>Замеры!O910</f>
        <v>0</v>
      </c>
      <c r="T913" s="2" t="s">
        <v>73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38</v>
      </c>
      <c r="Z913" s="2">
        <f t="shared" ca="1" si="405"/>
        <v>35</v>
      </c>
      <c r="AA913" s="2">
        <f t="shared" ca="1" si="405"/>
        <v>47</v>
      </c>
      <c r="AB913" s="5">
        <f t="shared" ca="1" si="406"/>
        <v>528</v>
      </c>
      <c r="AC913" s="5">
        <f t="shared" ca="1" si="407"/>
        <v>500</v>
      </c>
      <c r="AD913" s="5">
        <f t="shared" ca="1" si="408"/>
        <v>490</v>
      </c>
      <c r="AE913" s="5">
        <f t="shared" ca="1" si="409"/>
        <v>581</v>
      </c>
      <c r="AF913" s="5">
        <f t="shared" ca="1" si="410"/>
        <v>512</v>
      </c>
      <c r="AG913" s="5">
        <f t="shared" ca="1" si="411"/>
        <v>484</v>
      </c>
      <c r="AH913" s="5">
        <f t="shared" ca="1" si="412"/>
        <v>493</v>
      </c>
      <c r="AI913" s="5">
        <f t="shared" ca="1" si="413"/>
        <v>578</v>
      </c>
      <c r="AJ913" s="5">
        <f t="shared" ca="1" si="414"/>
        <v>610</v>
      </c>
      <c r="AK913" s="5">
        <f t="shared" ca="1" si="415"/>
        <v>576</v>
      </c>
    </row>
    <row r="914" spans="1:37" x14ac:dyDescent="0.3">
      <c r="A914" s="35">
        <f>IF(Замеры!B911=0, " ", Замеры!B911)</f>
        <v>908</v>
      </c>
      <c r="B914" s="45" t="str">
        <f>Замеры!G911</f>
        <v xml:space="preserve">Группа от QF </v>
      </c>
      <c r="C914" s="45" t="str">
        <f>IF(Замеры!L911=0, " ", Замеры!L911)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Замеры!N911</f>
        <v>0</v>
      </c>
      <c r="S914" s="2">
        <f>Замеры!O911</f>
        <v>0</v>
      </c>
      <c r="T914" s="2" t="s">
        <v>73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31</v>
      </c>
      <c r="Z914" s="2">
        <f t="shared" ca="1" si="405"/>
        <v>34</v>
      </c>
      <c r="AA914" s="2">
        <f t="shared" ca="1" si="405"/>
        <v>45</v>
      </c>
      <c r="AB914" s="5">
        <f t="shared" ca="1" si="406"/>
        <v>585</v>
      </c>
      <c r="AC914" s="5">
        <f t="shared" ca="1" si="407"/>
        <v>543</v>
      </c>
      <c r="AD914" s="5">
        <f t="shared" ca="1" si="408"/>
        <v>494</v>
      </c>
      <c r="AE914" s="5">
        <f t="shared" ca="1" si="409"/>
        <v>511</v>
      </c>
      <c r="AF914" s="5">
        <f t="shared" ca="1" si="410"/>
        <v>491</v>
      </c>
      <c r="AG914" s="5">
        <f t="shared" ca="1" si="411"/>
        <v>511</v>
      </c>
      <c r="AH914" s="5">
        <f t="shared" ca="1" si="412"/>
        <v>460</v>
      </c>
      <c r="AI914" s="5">
        <f t="shared" ca="1" si="413"/>
        <v>523</v>
      </c>
      <c r="AJ914" s="5">
        <f t="shared" ca="1" si="414"/>
        <v>566</v>
      </c>
      <c r="AK914" s="5">
        <f t="shared" ca="1" si="415"/>
        <v>538</v>
      </c>
    </row>
    <row r="915" spans="1:37" x14ac:dyDescent="0.3">
      <c r="A915" s="35">
        <f>IF(Замеры!B912=0, " ", Замеры!B912)</f>
        <v>909</v>
      </c>
      <c r="B915" s="45" t="str">
        <f>Замеры!G912</f>
        <v xml:space="preserve">Группа от QF </v>
      </c>
      <c r="C915" s="45" t="str">
        <f>IF(Замеры!L912=0, " ", Замеры!L912)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Замеры!N912</f>
        <v>0</v>
      </c>
      <c r="S915" s="2">
        <f>Замеры!O912</f>
        <v>0</v>
      </c>
      <c r="T915" s="2" t="s">
        <v>73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48</v>
      </c>
      <c r="Z915" s="2">
        <f t="shared" ca="1" si="405"/>
        <v>29</v>
      </c>
      <c r="AA915" s="2">
        <f t="shared" ca="1" si="405"/>
        <v>44</v>
      </c>
      <c r="AB915" s="5">
        <f t="shared" ca="1" si="406"/>
        <v>549</v>
      </c>
      <c r="AC915" s="5">
        <f t="shared" ca="1" si="407"/>
        <v>538</v>
      </c>
      <c r="AD915" s="5">
        <f t="shared" ca="1" si="408"/>
        <v>523</v>
      </c>
      <c r="AE915" s="5">
        <f t="shared" ca="1" si="409"/>
        <v>461</v>
      </c>
      <c r="AF915" s="5">
        <f t="shared" ca="1" si="410"/>
        <v>491</v>
      </c>
      <c r="AG915" s="5">
        <f t="shared" ca="1" si="411"/>
        <v>547</v>
      </c>
      <c r="AH915" s="5">
        <f t="shared" ca="1" si="412"/>
        <v>523</v>
      </c>
      <c r="AI915" s="5">
        <f t="shared" ca="1" si="413"/>
        <v>499</v>
      </c>
      <c r="AJ915" s="5">
        <f t="shared" ca="1" si="414"/>
        <v>542</v>
      </c>
      <c r="AK915" s="5">
        <f t="shared" ca="1" si="415"/>
        <v>502</v>
      </c>
    </row>
    <row r="916" spans="1:37" x14ac:dyDescent="0.3">
      <c r="A916" s="35">
        <f>IF(Замеры!B913=0, " ", Замеры!B913)</f>
        <v>910</v>
      </c>
      <c r="B916" s="45" t="str">
        <f>Замеры!G913</f>
        <v xml:space="preserve">Группа от QF </v>
      </c>
      <c r="C916" s="45" t="str">
        <f>IF(Замеры!L913=0, " ", Замеры!L913)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Замеры!N913</f>
        <v>0</v>
      </c>
      <c r="S916" s="2">
        <f>Замеры!O913</f>
        <v>0</v>
      </c>
      <c r="T916" s="2" t="s">
        <v>73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31</v>
      </c>
      <c r="Z916" s="2">
        <f t="shared" ca="1" si="405"/>
        <v>32</v>
      </c>
      <c r="AA916" s="2">
        <f t="shared" ca="1" si="405"/>
        <v>46</v>
      </c>
      <c r="AB916" s="5">
        <f t="shared" ca="1" si="406"/>
        <v>563</v>
      </c>
      <c r="AC916" s="5">
        <f t="shared" ca="1" si="407"/>
        <v>549</v>
      </c>
      <c r="AD916" s="5">
        <f t="shared" ca="1" si="408"/>
        <v>555</v>
      </c>
      <c r="AE916" s="5">
        <f t="shared" ca="1" si="409"/>
        <v>575</v>
      </c>
      <c r="AF916" s="5">
        <f t="shared" ca="1" si="410"/>
        <v>498</v>
      </c>
      <c r="AG916" s="5">
        <f t="shared" ca="1" si="411"/>
        <v>503</v>
      </c>
      <c r="AH916" s="5">
        <f t="shared" ca="1" si="412"/>
        <v>477</v>
      </c>
      <c r="AI916" s="5">
        <f t="shared" ca="1" si="413"/>
        <v>574</v>
      </c>
      <c r="AJ916" s="5">
        <f t="shared" ca="1" si="414"/>
        <v>599</v>
      </c>
      <c r="AK916" s="5">
        <f t="shared" ca="1" si="415"/>
        <v>519</v>
      </c>
    </row>
    <row r="917" spans="1:37" x14ac:dyDescent="0.3">
      <c r="A917" s="35">
        <f>IF(Замеры!B914=0, " ", Замеры!B914)</f>
        <v>911</v>
      </c>
      <c r="B917" s="45" t="str">
        <f>Замеры!G914</f>
        <v xml:space="preserve">Группа от QF </v>
      </c>
      <c r="C917" s="45" t="str">
        <f>IF(Замеры!L914=0, " ", Замеры!L914)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Замеры!N914</f>
        <v>0</v>
      </c>
      <c r="S917" s="2">
        <f>Замеры!O914</f>
        <v>0</v>
      </c>
      <c r="T917" s="2" t="s">
        <v>73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34</v>
      </c>
      <c r="Z917" s="2">
        <f t="shared" ca="1" si="405"/>
        <v>47</v>
      </c>
      <c r="AA917" s="2">
        <f t="shared" ca="1" si="405"/>
        <v>50</v>
      </c>
      <c r="AB917" s="5">
        <f t="shared" ca="1" si="406"/>
        <v>599</v>
      </c>
      <c r="AC917" s="5">
        <f t="shared" ca="1" si="407"/>
        <v>516</v>
      </c>
      <c r="AD917" s="5">
        <f t="shared" ca="1" si="408"/>
        <v>628</v>
      </c>
      <c r="AE917" s="5">
        <f t="shared" ca="1" si="409"/>
        <v>560</v>
      </c>
      <c r="AF917" s="5">
        <f t="shared" ca="1" si="410"/>
        <v>622</v>
      </c>
      <c r="AG917" s="5">
        <f t="shared" ca="1" si="411"/>
        <v>534</v>
      </c>
      <c r="AH917" s="5">
        <f t="shared" ca="1" si="412"/>
        <v>597</v>
      </c>
      <c r="AI917" s="5">
        <f t="shared" ca="1" si="413"/>
        <v>537</v>
      </c>
      <c r="AJ917" s="5">
        <f t="shared" ca="1" si="414"/>
        <v>608</v>
      </c>
      <c r="AK917" s="5">
        <f t="shared" ca="1" si="415"/>
        <v>620</v>
      </c>
    </row>
    <row r="918" spans="1:37" x14ac:dyDescent="0.3">
      <c r="A918" s="35">
        <f>IF(Замеры!B915=0, " ", Замеры!B915)</f>
        <v>912</v>
      </c>
      <c r="B918" s="45" t="str">
        <f>Замеры!G915</f>
        <v xml:space="preserve">Группа от QF </v>
      </c>
      <c r="C918" s="45" t="str">
        <f>IF(Замеры!L915=0, " ", Замеры!L915)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Замеры!N915</f>
        <v>0</v>
      </c>
      <c r="S918" s="2">
        <f>Замеры!O915</f>
        <v>0</v>
      </c>
      <c r="T918" s="2" t="s">
        <v>73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22</v>
      </c>
      <c r="Z918" s="2">
        <f t="shared" ca="1" si="405"/>
        <v>44</v>
      </c>
      <c r="AA918" s="2">
        <f t="shared" ca="1" si="405"/>
        <v>25</v>
      </c>
      <c r="AB918" s="5">
        <f t="shared" ca="1" si="406"/>
        <v>301</v>
      </c>
      <c r="AC918" s="5">
        <f t="shared" ca="1" si="407"/>
        <v>366</v>
      </c>
      <c r="AD918" s="5">
        <f t="shared" ca="1" si="408"/>
        <v>313</v>
      </c>
      <c r="AE918" s="5">
        <f t="shared" ca="1" si="409"/>
        <v>278</v>
      </c>
      <c r="AF918" s="5">
        <f t="shared" ca="1" si="410"/>
        <v>316</v>
      </c>
      <c r="AG918" s="5">
        <f t="shared" ca="1" si="411"/>
        <v>294</v>
      </c>
      <c r="AH918" s="5">
        <f t="shared" ca="1" si="412"/>
        <v>338</v>
      </c>
      <c r="AI918" s="5">
        <f t="shared" ca="1" si="413"/>
        <v>375</v>
      </c>
      <c r="AJ918" s="5">
        <f t="shared" ca="1" si="414"/>
        <v>309</v>
      </c>
      <c r="AK918" s="5">
        <f t="shared" ca="1" si="415"/>
        <v>263</v>
      </c>
    </row>
    <row r="919" spans="1:37" x14ac:dyDescent="0.3">
      <c r="A919" s="35">
        <f>IF(Замеры!B916=0, " ", Замеры!B916)</f>
        <v>913</v>
      </c>
      <c r="B919" s="45" t="str">
        <f>Замеры!G916</f>
        <v xml:space="preserve">Группа от QF </v>
      </c>
      <c r="C919" s="45" t="str">
        <f>IF(Замеры!L916=0, " ", Замеры!L916)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Замеры!N916</f>
        <v>0</v>
      </c>
      <c r="S919" s="2">
        <f>Замеры!O916</f>
        <v>0</v>
      </c>
      <c r="T919" s="2" t="s">
        <v>73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45</v>
      </c>
      <c r="Z919" s="2">
        <f t="shared" ca="1" si="405"/>
        <v>24</v>
      </c>
      <c r="AA919" s="2">
        <f t="shared" ca="1" si="405"/>
        <v>20</v>
      </c>
      <c r="AB919" s="5">
        <f t="shared" ca="1" si="406"/>
        <v>219</v>
      </c>
      <c r="AC919" s="5">
        <f t="shared" ca="1" si="407"/>
        <v>328</v>
      </c>
      <c r="AD919" s="5">
        <f t="shared" ca="1" si="408"/>
        <v>350</v>
      </c>
      <c r="AE919" s="5">
        <f t="shared" ca="1" si="409"/>
        <v>289</v>
      </c>
      <c r="AF919" s="5">
        <f t="shared" ca="1" si="410"/>
        <v>237</v>
      </c>
      <c r="AG919" s="5">
        <f t="shared" ca="1" si="411"/>
        <v>256</v>
      </c>
      <c r="AH919" s="5">
        <f t="shared" ca="1" si="412"/>
        <v>338</v>
      </c>
      <c r="AI919" s="5">
        <f t="shared" ca="1" si="413"/>
        <v>307</v>
      </c>
      <c r="AJ919" s="5">
        <f t="shared" ca="1" si="414"/>
        <v>269</v>
      </c>
      <c r="AK919" s="5">
        <f t="shared" ca="1" si="415"/>
        <v>218</v>
      </c>
    </row>
    <row r="920" spans="1:37" x14ac:dyDescent="0.3">
      <c r="A920" s="35">
        <f>IF(Замеры!B917=0, " ", Замеры!B917)</f>
        <v>914</v>
      </c>
      <c r="B920" s="45" t="str">
        <f>Замеры!G917</f>
        <v xml:space="preserve">Группа от QF </v>
      </c>
      <c r="C920" s="45" t="str">
        <f>IF(Замеры!L917=0, " ", Замеры!L917)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Замеры!N917</f>
        <v>0</v>
      </c>
      <c r="S920" s="2">
        <f>Замеры!O917</f>
        <v>0</v>
      </c>
      <c r="T920" s="2" t="s">
        <v>73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38</v>
      </c>
      <c r="Z920" s="2">
        <f t="shared" ca="1" si="405"/>
        <v>42</v>
      </c>
      <c r="AA920" s="2">
        <f t="shared" ca="1" si="405"/>
        <v>48</v>
      </c>
      <c r="AB920" s="5">
        <f t="shared" ca="1" si="406"/>
        <v>580</v>
      </c>
      <c r="AC920" s="5">
        <f t="shared" ca="1" si="407"/>
        <v>567</v>
      </c>
      <c r="AD920" s="5">
        <f t="shared" ca="1" si="408"/>
        <v>537</v>
      </c>
      <c r="AE920" s="5">
        <f t="shared" ca="1" si="409"/>
        <v>507</v>
      </c>
      <c r="AF920" s="5">
        <f t="shared" ca="1" si="410"/>
        <v>530</v>
      </c>
      <c r="AG920" s="5">
        <f t="shared" ca="1" si="411"/>
        <v>506</v>
      </c>
      <c r="AH920" s="5">
        <f t="shared" ca="1" si="412"/>
        <v>507</v>
      </c>
      <c r="AI920" s="5">
        <f t="shared" ca="1" si="413"/>
        <v>503</v>
      </c>
      <c r="AJ920" s="5">
        <f t="shared" ca="1" si="414"/>
        <v>537</v>
      </c>
      <c r="AK920" s="5">
        <f t="shared" ca="1" si="415"/>
        <v>625</v>
      </c>
    </row>
    <row r="921" spans="1:37" x14ac:dyDescent="0.3">
      <c r="A921" s="35">
        <f>IF(Замеры!B918=0, " ", Замеры!B918)</f>
        <v>915</v>
      </c>
      <c r="B921" s="45" t="str">
        <f>Замеры!G918</f>
        <v xml:space="preserve">Группа от QF </v>
      </c>
      <c r="C921" s="45" t="str">
        <f>IF(Замеры!L918=0, " ", Замеры!L918)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Замеры!N918</f>
        <v>0</v>
      </c>
      <c r="S921" s="2">
        <f>Замеры!O918</f>
        <v>0</v>
      </c>
      <c r="T921" s="2" t="s">
        <v>73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36</v>
      </c>
      <c r="Z921" s="2">
        <f t="shared" ca="1" si="405"/>
        <v>32</v>
      </c>
      <c r="AA921" s="2">
        <f t="shared" ca="1" si="405"/>
        <v>37</v>
      </c>
      <c r="AB921" s="5">
        <f t="shared" ca="1" si="406"/>
        <v>488</v>
      </c>
      <c r="AC921" s="5">
        <f t="shared" ca="1" si="407"/>
        <v>382</v>
      </c>
      <c r="AD921" s="5">
        <f t="shared" ca="1" si="408"/>
        <v>405</v>
      </c>
      <c r="AE921" s="5">
        <f t="shared" ca="1" si="409"/>
        <v>435</v>
      </c>
      <c r="AF921" s="5">
        <f t="shared" ca="1" si="410"/>
        <v>391</v>
      </c>
      <c r="AG921" s="5">
        <f t="shared" ca="1" si="411"/>
        <v>459</v>
      </c>
      <c r="AH921" s="5">
        <f t="shared" ca="1" si="412"/>
        <v>452</v>
      </c>
      <c r="AI921" s="5">
        <f t="shared" ca="1" si="413"/>
        <v>462</v>
      </c>
      <c r="AJ921" s="5">
        <f t="shared" ca="1" si="414"/>
        <v>467</v>
      </c>
      <c r="AK921" s="5">
        <f t="shared" ca="1" si="415"/>
        <v>485</v>
      </c>
    </row>
    <row r="922" spans="1:37" x14ac:dyDescent="0.3">
      <c r="A922" s="35">
        <f>IF(Замеры!B919=0, " ", Замеры!B919)</f>
        <v>916</v>
      </c>
      <c r="B922" s="45" t="str">
        <f>Замеры!G919</f>
        <v xml:space="preserve">Группа от QF </v>
      </c>
      <c r="C922" s="45" t="str">
        <f>IF(Замеры!L919=0, " ", Замеры!L919)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Замеры!N919</f>
        <v>0</v>
      </c>
      <c r="S922" s="2">
        <f>Замеры!O919</f>
        <v>0</v>
      </c>
      <c r="T922" s="2" t="s">
        <v>73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23</v>
      </c>
      <c r="Z922" s="2">
        <f t="shared" ca="1" si="405"/>
        <v>23</v>
      </c>
      <c r="AA922" s="2">
        <f t="shared" ca="1" si="405"/>
        <v>31</v>
      </c>
      <c r="AB922" s="5">
        <f t="shared" ca="1" si="406"/>
        <v>372</v>
      </c>
      <c r="AC922" s="5">
        <f t="shared" ca="1" si="407"/>
        <v>442</v>
      </c>
      <c r="AD922" s="5">
        <f t="shared" ca="1" si="408"/>
        <v>407</v>
      </c>
      <c r="AE922" s="5">
        <f t="shared" ca="1" si="409"/>
        <v>454</v>
      </c>
      <c r="AF922" s="5">
        <f t="shared" ca="1" si="410"/>
        <v>459</v>
      </c>
      <c r="AG922" s="5">
        <f t="shared" ca="1" si="411"/>
        <v>428</v>
      </c>
      <c r="AH922" s="5">
        <f t="shared" ca="1" si="412"/>
        <v>349</v>
      </c>
      <c r="AI922" s="5">
        <f t="shared" ca="1" si="413"/>
        <v>362</v>
      </c>
      <c r="AJ922" s="5">
        <f t="shared" ca="1" si="414"/>
        <v>429</v>
      </c>
      <c r="AK922" s="5">
        <f t="shared" ca="1" si="415"/>
        <v>405</v>
      </c>
    </row>
    <row r="923" spans="1:37" x14ac:dyDescent="0.3">
      <c r="A923" s="35">
        <f>IF(Замеры!B920=0, " ", Замеры!B920)</f>
        <v>917</v>
      </c>
      <c r="B923" s="45" t="str">
        <f>Замеры!G920</f>
        <v xml:space="preserve">Группа от QF </v>
      </c>
      <c r="C923" s="45" t="str">
        <f>IF(Замеры!L920=0, " ", Замеры!L920)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Замеры!N920</f>
        <v>0</v>
      </c>
      <c r="S923" s="2">
        <f>Замеры!O920</f>
        <v>0</v>
      </c>
      <c r="T923" s="2" t="s">
        <v>73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25</v>
      </c>
      <c r="Z923" s="2">
        <f t="shared" ca="1" si="405"/>
        <v>32</v>
      </c>
      <c r="AA923" s="2">
        <f t="shared" ca="1" si="405"/>
        <v>20</v>
      </c>
      <c r="AB923" s="5">
        <f t="shared" ca="1" si="406"/>
        <v>207</v>
      </c>
      <c r="AC923" s="5">
        <f t="shared" ca="1" si="407"/>
        <v>307</v>
      </c>
      <c r="AD923" s="5">
        <f t="shared" ca="1" si="408"/>
        <v>292</v>
      </c>
      <c r="AE923" s="5">
        <f t="shared" ca="1" si="409"/>
        <v>254</v>
      </c>
      <c r="AF923" s="5">
        <f t="shared" ca="1" si="410"/>
        <v>242</v>
      </c>
      <c r="AG923" s="5">
        <f t="shared" ca="1" si="411"/>
        <v>268</v>
      </c>
      <c r="AH923" s="5">
        <f t="shared" ca="1" si="412"/>
        <v>243</v>
      </c>
      <c r="AI923" s="5">
        <f t="shared" ca="1" si="413"/>
        <v>293</v>
      </c>
      <c r="AJ923" s="5">
        <f t="shared" ca="1" si="414"/>
        <v>295</v>
      </c>
      <c r="AK923" s="5">
        <f t="shared" ca="1" si="415"/>
        <v>209</v>
      </c>
    </row>
    <row r="924" spans="1:37" x14ac:dyDescent="0.3">
      <c r="A924" s="35">
        <f>IF(Замеры!B921=0, " ", Замеры!B921)</f>
        <v>918</v>
      </c>
      <c r="B924" s="45" t="str">
        <f>Замеры!G921</f>
        <v xml:space="preserve">Группа от QF </v>
      </c>
      <c r="C924" s="45" t="str">
        <f>IF(Замеры!L921=0, " ", Замеры!L921)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Замеры!N921</f>
        <v>0</v>
      </c>
      <c r="S924" s="2">
        <f>Замеры!O921</f>
        <v>0</v>
      </c>
      <c r="T924" s="2" t="s">
        <v>73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39</v>
      </c>
      <c r="Z924" s="2">
        <f t="shared" ca="1" si="405"/>
        <v>24</v>
      </c>
      <c r="AA924" s="2">
        <f t="shared" ca="1" si="405"/>
        <v>49</v>
      </c>
      <c r="AB924" s="5">
        <f t="shared" ca="1" si="406"/>
        <v>605</v>
      </c>
      <c r="AC924" s="5">
        <f t="shared" ca="1" si="407"/>
        <v>613</v>
      </c>
      <c r="AD924" s="5">
        <f t="shared" ca="1" si="408"/>
        <v>585</v>
      </c>
      <c r="AE924" s="5">
        <f t="shared" ca="1" si="409"/>
        <v>637</v>
      </c>
      <c r="AF924" s="5">
        <f t="shared" ca="1" si="410"/>
        <v>630</v>
      </c>
      <c r="AG924" s="5">
        <f t="shared" ca="1" si="411"/>
        <v>521</v>
      </c>
      <c r="AH924" s="5">
        <f t="shared" ca="1" si="412"/>
        <v>531</v>
      </c>
      <c r="AI924" s="5">
        <f t="shared" ca="1" si="413"/>
        <v>530</v>
      </c>
      <c r="AJ924" s="5">
        <f t="shared" ca="1" si="414"/>
        <v>610</v>
      </c>
      <c r="AK924" s="5">
        <f t="shared" ca="1" si="415"/>
        <v>619</v>
      </c>
    </row>
    <row r="925" spans="1:37" x14ac:dyDescent="0.3">
      <c r="A925" s="35">
        <f>IF(Замеры!B922=0, " ", Замеры!B922)</f>
        <v>919</v>
      </c>
      <c r="B925" s="45" t="str">
        <f>Замеры!G922</f>
        <v xml:space="preserve">Группа от QF </v>
      </c>
      <c r="C925" s="45" t="str">
        <f>IF(Замеры!L922=0, " ", Замеры!L922)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Замеры!N922</f>
        <v>0</v>
      </c>
      <c r="S925" s="2">
        <f>Замеры!O922</f>
        <v>0</v>
      </c>
      <c r="T925" s="2" t="s">
        <v>73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42</v>
      </c>
      <c r="Z925" s="2">
        <f t="shared" ca="1" si="405"/>
        <v>37</v>
      </c>
      <c r="AA925" s="2">
        <f t="shared" ca="1" si="405"/>
        <v>32</v>
      </c>
      <c r="AB925" s="5">
        <f t="shared" ca="1" si="406"/>
        <v>446</v>
      </c>
      <c r="AC925" s="5">
        <f t="shared" ca="1" si="407"/>
        <v>418</v>
      </c>
      <c r="AD925" s="5">
        <f t="shared" ca="1" si="408"/>
        <v>449</v>
      </c>
      <c r="AE925" s="5">
        <f t="shared" ca="1" si="409"/>
        <v>449</v>
      </c>
      <c r="AF925" s="5">
        <f t="shared" ca="1" si="410"/>
        <v>364</v>
      </c>
      <c r="AG925" s="5">
        <f t="shared" ca="1" si="411"/>
        <v>435</v>
      </c>
      <c r="AH925" s="5">
        <f t="shared" ca="1" si="412"/>
        <v>352</v>
      </c>
      <c r="AI925" s="5">
        <f t="shared" ca="1" si="413"/>
        <v>406</v>
      </c>
      <c r="AJ925" s="5">
        <f t="shared" ca="1" si="414"/>
        <v>355</v>
      </c>
      <c r="AK925" s="5">
        <f t="shared" ca="1" si="415"/>
        <v>420</v>
      </c>
    </row>
    <row r="926" spans="1:37" x14ac:dyDescent="0.3">
      <c r="A926" s="35">
        <f>IF(Замеры!B923=0, " ", Замеры!B923)</f>
        <v>920</v>
      </c>
      <c r="B926" s="45" t="str">
        <f>Замеры!G923</f>
        <v xml:space="preserve">Группа от QF </v>
      </c>
      <c r="C926" s="45" t="str">
        <f>IF(Замеры!L923=0, " ", Замеры!L923)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Замеры!N923</f>
        <v>0</v>
      </c>
      <c r="S926" s="2">
        <f>Замеры!O923</f>
        <v>0</v>
      </c>
      <c r="T926" s="2" t="s">
        <v>73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47</v>
      </c>
      <c r="Z926" s="2">
        <f t="shared" ca="1" si="405"/>
        <v>25</v>
      </c>
      <c r="AA926" s="2">
        <f t="shared" ca="1" si="405"/>
        <v>45</v>
      </c>
      <c r="AB926" s="5">
        <f t="shared" ca="1" si="406"/>
        <v>582</v>
      </c>
      <c r="AC926" s="5">
        <f t="shared" ca="1" si="407"/>
        <v>458</v>
      </c>
      <c r="AD926" s="5">
        <f t="shared" ca="1" si="408"/>
        <v>513</v>
      </c>
      <c r="AE926" s="5">
        <f t="shared" ca="1" si="409"/>
        <v>519</v>
      </c>
      <c r="AF926" s="5">
        <f t="shared" ca="1" si="410"/>
        <v>496</v>
      </c>
      <c r="AG926" s="5">
        <f t="shared" ca="1" si="411"/>
        <v>532</v>
      </c>
      <c r="AH926" s="5">
        <f t="shared" ca="1" si="412"/>
        <v>465</v>
      </c>
      <c r="AI926" s="5">
        <f t="shared" ca="1" si="413"/>
        <v>501</v>
      </c>
      <c r="AJ926" s="5">
        <f t="shared" ca="1" si="414"/>
        <v>585</v>
      </c>
      <c r="AK926" s="5">
        <f t="shared" ca="1" si="415"/>
        <v>537</v>
      </c>
    </row>
    <row r="927" spans="1:37" x14ac:dyDescent="0.3">
      <c r="A927" s="35">
        <f>IF(Замеры!B924=0, " ", Замеры!B924)</f>
        <v>921</v>
      </c>
      <c r="B927" s="45" t="str">
        <f>Замеры!G924</f>
        <v xml:space="preserve">Группа от QF </v>
      </c>
      <c r="C927" s="45" t="str">
        <f>IF(Замеры!L924=0, " ", Замеры!L924)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Замеры!N924</f>
        <v>0</v>
      </c>
      <c r="S927" s="2">
        <f>Замеры!O924</f>
        <v>0</v>
      </c>
      <c r="T927" s="2" t="s">
        <v>73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35</v>
      </c>
      <c r="Z927" s="2">
        <f t="shared" ca="1" si="405"/>
        <v>35</v>
      </c>
      <c r="AA927" s="2">
        <f t="shared" ca="1" si="405"/>
        <v>47</v>
      </c>
      <c r="AB927" s="5">
        <f t="shared" ca="1" si="406"/>
        <v>500</v>
      </c>
      <c r="AC927" s="5">
        <f t="shared" ca="1" si="407"/>
        <v>498</v>
      </c>
      <c r="AD927" s="5">
        <f t="shared" ca="1" si="408"/>
        <v>488</v>
      </c>
      <c r="AE927" s="5">
        <f t="shared" ca="1" si="409"/>
        <v>531</v>
      </c>
      <c r="AF927" s="5">
        <f t="shared" ca="1" si="410"/>
        <v>612</v>
      </c>
      <c r="AG927" s="5">
        <f t="shared" ca="1" si="411"/>
        <v>542</v>
      </c>
      <c r="AH927" s="5">
        <f t="shared" ca="1" si="412"/>
        <v>517</v>
      </c>
      <c r="AI927" s="5">
        <f t="shared" ca="1" si="413"/>
        <v>584</v>
      </c>
      <c r="AJ927" s="5">
        <f t="shared" ca="1" si="414"/>
        <v>496</v>
      </c>
      <c r="AK927" s="5">
        <f t="shared" ca="1" si="415"/>
        <v>594</v>
      </c>
    </row>
    <row r="928" spans="1:37" x14ac:dyDescent="0.3">
      <c r="A928" s="35">
        <f>IF(Замеры!B925=0, " ", Замеры!B925)</f>
        <v>922</v>
      </c>
      <c r="B928" s="45" t="str">
        <f>Замеры!G925</f>
        <v xml:space="preserve">Группа от QF </v>
      </c>
      <c r="C928" s="45" t="str">
        <f>IF(Замеры!L925=0, " ", Замеры!L925)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Замеры!N925</f>
        <v>0</v>
      </c>
      <c r="S928" s="2">
        <f>Замеры!O925</f>
        <v>0</v>
      </c>
      <c r="T928" s="2" t="s">
        <v>73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34</v>
      </c>
      <c r="Z928" s="2">
        <f t="shared" ca="1" si="405"/>
        <v>30</v>
      </c>
      <c r="AA928" s="2">
        <f t="shared" ca="1" si="405"/>
        <v>42</v>
      </c>
      <c r="AB928" s="5">
        <f t="shared" ca="1" si="406"/>
        <v>520</v>
      </c>
      <c r="AC928" s="5">
        <f t="shared" ca="1" si="407"/>
        <v>555</v>
      </c>
      <c r="AD928" s="5">
        <f t="shared" ca="1" si="408"/>
        <v>528</v>
      </c>
      <c r="AE928" s="5">
        <f t="shared" ca="1" si="409"/>
        <v>483</v>
      </c>
      <c r="AF928" s="5">
        <f t="shared" ca="1" si="410"/>
        <v>462</v>
      </c>
      <c r="AG928" s="5">
        <f t="shared" ca="1" si="411"/>
        <v>470</v>
      </c>
      <c r="AH928" s="5">
        <f t="shared" ca="1" si="412"/>
        <v>497</v>
      </c>
      <c r="AI928" s="5">
        <f t="shared" ca="1" si="413"/>
        <v>528</v>
      </c>
      <c r="AJ928" s="5">
        <f t="shared" ca="1" si="414"/>
        <v>569</v>
      </c>
      <c r="AK928" s="5">
        <f t="shared" ca="1" si="415"/>
        <v>475</v>
      </c>
    </row>
    <row r="929" spans="1:37" x14ac:dyDescent="0.3">
      <c r="A929" s="35">
        <f>IF(Замеры!B926=0, " ", Замеры!B926)</f>
        <v>923</v>
      </c>
      <c r="B929" s="45" t="str">
        <f>Замеры!G926</f>
        <v xml:space="preserve">Группа от QF </v>
      </c>
      <c r="C929" s="45" t="str">
        <f>IF(Замеры!L926=0, " ", Замеры!L926)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Замеры!N926</f>
        <v>0</v>
      </c>
      <c r="S929" s="2">
        <f>Замеры!O926</f>
        <v>0</v>
      </c>
      <c r="T929" s="2" t="s">
        <v>73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43</v>
      </c>
      <c r="Z929" s="2">
        <f t="shared" ca="1" si="405"/>
        <v>39</v>
      </c>
      <c r="AA929" s="2">
        <f t="shared" ca="1" si="405"/>
        <v>29</v>
      </c>
      <c r="AB929" s="5">
        <f t="shared" ca="1" si="406"/>
        <v>411</v>
      </c>
      <c r="AC929" s="5">
        <f t="shared" ca="1" si="407"/>
        <v>347</v>
      </c>
      <c r="AD929" s="5">
        <f t="shared" ca="1" si="408"/>
        <v>309</v>
      </c>
      <c r="AE929" s="5">
        <f t="shared" ca="1" si="409"/>
        <v>308</v>
      </c>
      <c r="AF929" s="5">
        <f t="shared" ca="1" si="410"/>
        <v>304</v>
      </c>
      <c r="AG929" s="5">
        <f t="shared" ca="1" si="411"/>
        <v>410</v>
      </c>
      <c r="AH929" s="5">
        <f t="shared" ca="1" si="412"/>
        <v>320</v>
      </c>
      <c r="AI929" s="5">
        <f t="shared" ca="1" si="413"/>
        <v>341</v>
      </c>
      <c r="AJ929" s="5">
        <f t="shared" ca="1" si="414"/>
        <v>312</v>
      </c>
      <c r="AK929" s="5">
        <f t="shared" ca="1" si="415"/>
        <v>434</v>
      </c>
    </row>
    <row r="930" spans="1:37" x14ac:dyDescent="0.3">
      <c r="A930" s="35">
        <f>IF(Замеры!B927=0, " ", Замеры!B927)</f>
        <v>924</v>
      </c>
      <c r="B930" s="45" t="str">
        <f>Замеры!G927</f>
        <v xml:space="preserve">Группа от QF </v>
      </c>
      <c r="C930" s="45" t="str">
        <f>IF(Замеры!L927=0, " ", Замеры!L927)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Замеры!N927</f>
        <v>0</v>
      </c>
      <c r="S930" s="2">
        <f>Замеры!O927</f>
        <v>0</v>
      </c>
      <c r="T930" s="2" t="s">
        <v>73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29</v>
      </c>
      <c r="Z930" s="2">
        <f t="shared" ca="1" si="405"/>
        <v>24</v>
      </c>
      <c r="AA930" s="2">
        <f t="shared" ca="1" si="405"/>
        <v>26</v>
      </c>
      <c r="AB930" s="5">
        <f t="shared" ca="1" si="406"/>
        <v>368</v>
      </c>
      <c r="AC930" s="5">
        <f t="shared" ca="1" si="407"/>
        <v>354</v>
      </c>
      <c r="AD930" s="5">
        <f t="shared" ca="1" si="408"/>
        <v>331</v>
      </c>
      <c r="AE930" s="5">
        <f t="shared" ca="1" si="409"/>
        <v>318</v>
      </c>
      <c r="AF930" s="5">
        <f t="shared" ca="1" si="410"/>
        <v>324</v>
      </c>
      <c r="AG930" s="5">
        <f t="shared" ca="1" si="411"/>
        <v>282</v>
      </c>
      <c r="AH930" s="5">
        <f t="shared" ca="1" si="412"/>
        <v>380</v>
      </c>
      <c r="AI930" s="5">
        <f t="shared" ca="1" si="413"/>
        <v>363</v>
      </c>
      <c r="AJ930" s="5">
        <f t="shared" ca="1" si="414"/>
        <v>304</v>
      </c>
      <c r="AK930" s="5">
        <f t="shared" ca="1" si="415"/>
        <v>378</v>
      </c>
    </row>
    <row r="931" spans="1:37" x14ac:dyDescent="0.3">
      <c r="A931" s="35">
        <f>IF(Замеры!B928=0, " ", Замеры!B928)</f>
        <v>925</v>
      </c>
      <c r="B931" s="45" t="str">
        <f>Замеры!G928</f>
        <v xml:space="preserve">Группа от QF </v>
      </c>
      <c r="C931" s="45" t="str">
        <f>IF(Замеры!L928=0, " ", Замеры!L928)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Замеры!N928</f>
        <v>0</v>
      </c>
      <c r="S931" s="2">
        <f>Замеры!O928</f>
        <v>0</v>
      </c>
      <c r="T931" s="2" t="s">
        <v>73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28</v>
      </c>
      <c r="Z931" s="2">
        <f t="shared" ca="1" si="405"/>
        <v>21</v>
      </c>
      <c r="AA931" s="2">
        <f t="shared" ca="1" si="405"/>
        <v>34</v>
      </c>
      <c r="AB931" s="5">
        <f t="shared" ca="1" si="406"/>
        <v>374</v>
      </c>
      <c r="AC931" s="5">
        <f t="shared" ca="1" si="407"/>
        <v>383</v>
      </c>
      <c r="AD931" s="5">
        <f t="shared" ca="1" si="408"/>
        <v>465</v>
      </c>
      <c r="AE931" s="5">
        <f t="shared" ca="1" si="409"/>
        <v>414</v>
      </c>
      <c r="AF931" s="5">
        <f t="shared" ca="1" si="410"/>
        <v>427</v>
      </c>
      <c r="AG931" s="5">
        <f t="shared" ca="1" si="411"/>
        <v>416</v>
      </c>
      <c r="AH931" s="5">
        <f t="shared" ca="1" si="412"/>
        <v>440</v>
      </c>
      <c r="AI931" s="5">
        <f t="shared" ca="1" si="413"/>
        <v>378</v>
      </c>
      <c r="AJ931" s="5">
        <f t="shared" ca="1" si="414"/>
        <v>418</v>
      </c>
      <c r="AK931" s="5">
        <f t="shared" ca="1" si="415"/>
        <v>416</v>
      </c>
    </row>
    <row r="932" spans="1:37" x14ac:dyDescent="0.3">
      <c r="A932" s="35">
        <f>IF(Замеры!B929=0, " ", Замеры!B929)</f>
        <v>926</v>
      </c>
      <c r="B932" s="45" t="str">
        <f>Замеры!G929</f>
        <v xml:space="preserve">Группа от QF </v>
      </c>
      <c r="C932" s="45" t="str">
        <f>IF(Замеры!L929=0, " ", Замеры!L929)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Замеры!N929</f>
        <v>0</v>
      </c>
      <c r="S932" s="2">
        <f>Замеры!O929</f>
        <v>0</v>
      </c>
      <c r="T932" s="2" t="s">
        <v>73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36</v>
      </c>
      <c r="Z932" s="2">
        <f t="shared" ca="1" si="405"/>
        <v>37</v>
      </c>
      <c r="AA932" s="2">
        <f t="shared" ca="1" si="405"/>
        <v>35</v>
      </c>
      <c r="AB932" s="5">
        <f t="shared" ca="1" si="406"/>
        <v>485</v>
      </c>
      <c r="AC932" s="5">
        <f t="shared" ca="1" si="407"/>
        <v>377</v>
      </c>
      <c r="AD932" s="5">
        <f t="shared" ca="1" si="408"/>
        <v>412</v>
      </c>
      <c r="AE932" s="5">
        <f t="shared" ca="1" si="409"/>
        <v>370</v>
      </c>
      <c r="AF932" s="5">
        <f t="shared" ca="1" si="410"/>
        <v>356</v>
      </c>
      <c r="AG932" s="5">
        <f t="shared" ca="1" si="411"/>
        <v>465</v>
      </c>
      <c r="AH932" s="5">
        <f t="shared" ca="1" si="412"/>
        <v>492</v>
      </c>
      <c r="AI932" s="5">
        <f t="shared" ca="1" si="413"/>
        <v>381</v>
      </c>
      <c r="AJ932" s="5">
        <f t="shared" ca="1" si="414"/>
        <v>374</v>
      </c>
      <c r="AK932" s="5">
        <f t="shared" ca="1" si="415"/>
        <v>457</v>
      </c>
    </row>
    <row r="933" spans="1:37" x14ac:dyDescent="0.3">
      <c r="A933" s="35">
        <f>IF(Замеры!B930=0, " ", Замеры!B930)</f>
        <v>927</v>
      </c>
      <c r="B933" s="45" t="str">
        <f>Замеры!G930</f>
        <v xml:space="preserve">Группа от QF </v>
      </c>
      <c r="C933" s="45" t="str">
        <f>IF(Замеры!L930=0, " ", Замеры!L930)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Замеры!N930</f>
        <v>0</v>
      </c>
      <c r="S933" s="2">
        <f>Замеры!O930</f>
        <v>0</v>
      </c>
      <c r="T933" s="2" t="s">
        <v>73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23</v>
      </c>
      <c r="Z933" s="2">
        <f t="shared" ca="1" si="405"/>
        <v>35</v>
      </c>
      <c r="AA933" s="2">
        <f t="shared" ca="1" si="405"/>
        <v>23</v>
      </c>
      <c r="AB933" s="5">
        <f t="shared" ca="1" si="406"/>
        <v>288</v>
      </c>
      <c r="AC933" s="5">
        <f t="shared" ca="1" si="407"/>
        <v>242</v>
      </c>
      <c r="AD933" s="5">
        <f t="shared" ca="1" si="408"/>
        <v>261</v>
      </c>
      <c r="AE933" s="5">
        <f t="shared" ca="1" si="409"/>
        <v>344</v>
      </c>
      <c r="AF933" s="5">
        <f t="shared" ca="1" si="410"/>
        <v>299</v>
      </c>
      <c r="AG933" s="5">
        <f t="shared" ca="1" si="411"/>
        <v>235</v>
      </c>
      <c r="AH933" s="5">
        <f t="shared" ca="1" si="412"/>
        <v>324</v>
      </c>
      <c r="AI933" s="5">
        <f t="shared" ca="1" si="413"/>
        <v>272</v>
      </c>
      <c r="AJ933" s="5">
        <f t="shared" ca="1" si="414"/>
        <v>312</v>
      </c>
      <c r="AK933" s="5">
        <f t="shared" ca="1" si="415"/>
        <v>276</v>
      </c>
    </row>
    <row r="934" spans="1:37" x14ac:dyDescent="0.3">
      <c r="A934" s="35">
        <f>IF(Замеры!B931=0, " ", Замеры!B931)</f>
        <v>928</v>
      </c>
      <c r="B934" s="45" t="str">
        <f>Замеры!G931</f>
        <v xml:space="preserve">Группа от QF </v>
      </c>
      <c r="C934" s="45" t="str">
        <f>IF(Замеры!L931=0, " ", Замеры!L931)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Замеры!N931</f>
        <v>0</v>
      </c>
      <c r="S934" s="2">
        <f>Замеры!O931</f>
        <v>0</v>
      </c>
      <c r="T934" s="2" t="s">
        <v>73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42</v>
      </c>
      <c r="Z934" s="2">
        <f t="shared" ca="1" si="405"/>
        <v>25</v>
      </c>
      <c r="AA934" s="2">
        <f t="shared" ca="1" si="405"/>
        <v>48</v>
      </c>
      <c r="AB934" s="5">
        <f t="shared" ca="1" si="406"/>
        <v>603</v>
      </c>
      <c r="AC934" s="5">
        <f t="shared" ca="1" si="407"/>
        <v>486</v>
      </c>
      <c r="AD934" s="5">
        <f t="shared" ca="1" si="408"/>
        <v>593</v>
      </c>
      <c r="AE934" s="5">
        <f t="shared" ca="1" si="409"/>
        <v>602</v>
      </c>
      <c r="AF934" s="5">
        <f t="shared" ca="1" si="410"/>
        <v>625</v>
      </c>
      <c r="AG934" s="5">
        <f t="shared" ca="1" si="411"/>
        <v>566</v>
      </c>
      <c r="AH934" s="5">
        <f t="shared" ca="1" si="412"/>
        <v>596</v>
      </c>
      <c r="AI934" s="5">
        <f t="shared" ca="1" si="413"/>
        <v>575</v>
      </c>
      <c r="AJ934" s="5">
        <f t="shared" ca="1" si="414"/>
        <v>503</v>
      </c>
      <c r="AK934" s="5">
        <f t="shared" ca="1" si="415"/>
        <v>582</v>
      </c>
    </row>
    <row r="935" spans="1:37" x14ac:dyDescent="0.3">
      <c r="A935" s="35">
        <f>IF(Замеры!B932=0, " ", Замеры!B932)</f>
        <v>929</v>
      </c>
      <c r="B935" s="45" t="str">
        <f>Замеры!G932</f>
        <v xml:space="preserve">Группа от QF </v>
      </c>
      <c r="C935" s="45" t="str">
        <f>IF(Замеры!L932=0, " ", Замеры!L932)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Замеры!N932</f>
        <v>0</v>
      </c>
      <c r="S935" s="2">
        <f>Замеры!O932</f>
        <v>0</v>
      </c>
      <c r="T935" s="2" t="s">
        <v>73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42</v>
      </c>
      <c r="Z935" s="2">
        <f t="shared" ca="1" si="405"/>
        <v>24</v>
      </c>
      <c r="AA935" s="2">
        <f t="shared" ca="1" si="405"/>
        <v>44</v>
      </c>
      <c r="AB935" s="5">
        <f t="shared" ca="1" si="406"/>
        <v>534</v>
      </c>
      <c r="AC935" s="5">
        <f t="shared" ca="1" si="407"/>
        <v>448</v>
      </c>
      <c r="AD935" s="5">
        <f t="shared" ca="1" si="408"/>
        <v>570</v>
      </c>
      <c r="AE935" s="5">
        <f t="shared" ca="1" si="409"/>
        <v>561</v>
      </c>
      <c r="AF935" s="5">
        <f t="shared" ca="1" si="410"/>
        <v>507</v>
      </c>
      <c r="AG935" s="5">
        <f t="shared" ca="1" si="411"/>
        <v>566</v>
      </c>
      <c r="AH935" s="5">
        <f t="shared" ca="1" si="412"/>
        <v>525</v>
      </c>
      <c r="AI935" s="5">
        <f t="shared" ca="1" si="413"/>
        <v>536</v>
      </c>
      <c r="AJ935" s="5">
        <f t="shared" ca="1" si="414"/>
        <v>503</v>
      </c>
      <c r="AK935" s="5">
        <f t="shared" ca="1" si="415"/>
        <v>571</v>
      </c>
    </row>
    <row r="936" spans="1:37" x14ac:dyDescent="0.3">
      <c r="A936" s="35">
        <f>IF(Замеры!B933=0, " ", Замеры!B933)</f>
        <v>930</v>
      </c>
      <c r="B936" s="45" t="str">
        <f>Замеры!G933</f>
        <v xml:space="preserve">Группа от QF </v>
      </c>
      <c r="C936" s="45" t="str">
        <f>IF(Замеры!L933=0, " ", Замеры!L933)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Замеры!N933</f>
        <v>0</v>
      </c>
      <c r="S936" s="2">
        <f>Замеры!O933</f>
        <v>0</v>
      </c>
      <c r="T936" s="2" t="s">
        <v>73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42</v>
      </c>
      <c r="Z936" s="2">
        <f t="shared" ca="1" si="405"/>
        <v>49</v>
      </c>
      <c r="AA936" s="2">
        <f t="shared" ca="1" si="405"/>
        <v>31</v>
      </c>
      <c r="AB936" s="5">
        <f t="shared" ca="1" si="406"/>
        <v>442</v>
      </c>
      <c r="AC936" s="5">
        <f t="shared" ca="1" si="407"/>
        <v>405</v>
      </c>
      <c r="AD936" s="5">
        <f t="shared" ca="1" si="408"/>
        <v>322</v>
      </c>
      <c r="AE936" s="5">
        <f t="shared" ca="1" si="409"/>
        <v>322</v>
      </c>
      <c r="AF936" s="5">
        <f t="shared" ca="1" si="410"/>
        <v>381</v>
      </c>
      <c r="AG936" s="5">
        <f t="shared" ca="1" si="411"/>
        <v>338</v>
      </c>
      <c r="AH936" s="5">
        <f t="shared" ca="1" si="412"/>
        <v>335</v>
      </c>
      <c r="AI936" s="5">
        <f t="shared" ca="1" si="413"/>
        <v>390</v>
      </c>
      <c r="AJ936" s="5">
        <f t="shared" ca="1" si="414"/>
        <v>317</v>
      </c>
      <c r="AK936" s="5">
        <f t="shared" ca="1" si="415"/>
        <v>380</v>
      </c>
    </row>
    <row r="937" spans="1:37" x14ac:dyDescent="0.3">
      <c r="A937" s="35">
        <f>IF(Замеры!B934=0, " ", Замеры!B934)</f>
        <v>931</v>
      </c>
      <c r="B937" s="45" t="str">
        <f>Замеры!G934</f>
        <v xml:space="preserve">Группа от QF </v>
      </c>
      <c r="C937" s="45" t="str">
        <f>IF(Замеры!L934=0, " ", Замеры!L934)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Замеры!N934</f>
        <v>0</v>
      </c>
      <c r="S937" s="2">
        <f>Замеры!O934</f>
        <v>0</v>
      </c>
      <c r="T937" s="2" t="s">
        <v>73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48</v>
      </c>
      <c r="Z937" s="2">
        <f t="shared" ca="1" si="405"/>
        <v>44</v>
      </c>
      <c r="AA937" s="2">
        <f t="shared" ca="1" si="405"/>
        <v>25</v>
      </c>
      <c r="AB937" s="5">
        <f t="shared" ca="1" si="406"/>
        <v>399</v>
      </c>
      <c r="AC937" s="5">
        <f t="shared" ca="1" si="407"/>
        <v>371</v>
      </c>
      <c r="AD937" s="5">
        <f t="shared" ca="1" si="408"/>
        <v>365</v>
      </c>
      <c r="AE937" s="5">
        <f t="shared" ca="1" si="409"/>
        <v>368</v>
      </c>
      <c r="AF937" s="5">
        <f t="shared" ca="1" si="410"/>
        <v>285</v>
      </c>
      <c r="AG937" s="5">
        <f t="shared" ca="1" si="411"/>
        <v>293</v>
      </c>
      <c r="AH937" s="5">
        <f t="shared" ca="1" si="412"/>
        <v>372</v>
      </c>
      <c r="AI937" s="5">
        <f t="shared" ca="1" si="413"/>
        <v>316</v>
      </c>
      <c r="AJ937" s="5">
        <f t="shared" ca="1" si="414"/>
        <v>311</v>
      </c>
      <c r="AK937" s="5">
        <f t="shared" ca="1" si="415"/>
        <v>323</v>
      </c>
    </row>
    <row r="938" spans="1:37" x14ac:dyDescent="0.3">
      <c r="A938" s="35">
        <f>IF(Замеры!B935=0, " ", Замеры!B935)</f>
        <v>932</v>
      </c>
      <c r="B938" s="45" t="str">
        <f>Замеры!G935</f>
        <v xml:space="preserve">Группа от QF </v>
      </c>
      <c r="C938" s="45" t="str">
        <f>IF(Замеры!L935=0, " ", Замеры!L935)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Замеры!N935</f>
        <v>0</v>
      </c>
      <c r="S938" s="2">
        <f>Замеры!O935</f>
        <v>0</v>
      </c>
      <c r="T938" s="2" t="s">
        <v>73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36</v>
      </c>
      <c r="Z938" s="2">
        <f t="shared" ca="1" si="405"/>
        <v>26</v>
      </c>
      <c r="AA938" s="2">
        <f t="shared" ca="1" si="405"/>
        <v>26</v>
      </c>
      <c r="AB938" s="5">
        <f t="shared" ca="1" si="406"/>
        <v>366</v>
      </c>
      <c r="AC938" s="5">
        <f t="shared" ca="1" si="407"/>
        <v>294</v>
      </c>
      <c r="AD938" s="5">
        <f t="shared" ca="1" si="408"/>
        <v>328</v>
      </c>
      <c r="AE938" s="5">
        <f t="shared" ca="1" si="409"/>
        <v>368</v>
      </c>
      <c r="AF938" s="5">
        <f t="shared" ca="1" si="410"/>
        <v>314</v>
      </c>
      <c r="AG938" s="5">
        <f t="shared" ca="1" si="411"/>
        <v>362</v>
      </c>
      <c r="AH938" s="5">
        <f t="shared" ca="1" si="412"/>
        <v>328</v>
      </c>
      <c r="AI938" s="5">
        <f t="shared" ca="1" si="413"/>
        <v>332</v>
      </c>
      <c r="AJ938" s="5">
        <f t="shared" ca="1" si="414"/>
        <v>410</v>
      </c>
      <c r="AK938" s="5">
        <f t="shared" ca="1" si="415"/>
        <v>308</v>
      </c>
    </row>
    <row r="939" spans="1:37" x14ac:dyDescent="0.3">
      <c r="A939" s="35">
        <f>IF(Замеры!B936=0, " ", Замеры!B936)</f>
        <v>933</v>
      </c>
      <c r="B939" s="45" t="str">
        <f>Замеры!G936</f>
        <v xml:space="preserve">Группа от QF </v>
      </c>
      <c r="C939" s="45" t="str">
        <f>IF(Замеры!L936=0, " ", Замеры!L936)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Замеры!N936</f>
        <v>0</v>
      </c>
      <c r="S939" s="2">
        <f>Замеры!O936</f>
        <v>0</v>
      </c>
      <c r="T939" s="2" t="s">
        <v>73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40</v>
      </c>
      <c r="Z939" s="2">
        <f t="shared" ca="1" si="405"/>
        <v>42</v>
      </c>
      <c r="AA939" s="2">
        <f t="shared" ca="1" si="405"/>
        <v>29</v>
      </c>
      <c r="AB939" s="5">
        <f t="shared" ca="1" si="406"/>
        <v>359</v>
      </c>
      <c r="AC939" s="5">
        <f t="shared" ca="1" si="407"/>
        <v>426</v>
      </c>
      <c r="AD939" s="5">
        <f t="shared" ca="1" si="408"/>
        <v>365</v>
      </c>
      <c r="AE939" s="5">
        <f t="shared" ca="1" si="409"/>
        <v>330</v>
      </c>
      <c r="AF939" s="5">
        <f t="shared" ca="1" si="410"/>
        <v>429</v>
      </c>
      <c r="AG939" s="5">
        <f t="shared" ca="1" si="411"/>
        <v>382</v>
      </c>
      <c r="AH939" s="5">
        <f t="shared" ca="1" si="412"/>
        <v>434</v>
      </c>
      <c r="AI939" s="5">
        <f t="shared" ca="1" si="413"/>
        <v>302</v>
      </c>
      <c r="AJ939" s="5">
        <f t="shared" ca="1" si="414"/>
        <v>307</v>
      </c>
      <c r="AK939" s="5">
        <f t="shared" ca="1" si="415"/>
        <v>435</v>
      </c>
    </row>
    <row r="940" spans="1:37" x14ac:dyDescent="0.3">
      <c r="A940" s="35">
        <f>IF(Замеры!B937=0, " ", Замеры!B937)</f>
        <v>934</v>
      </c>
      <c r="B940" s="45" t="str">
        <f>Замеры!G937</f>
        <v xml:space="preserve">Группа от QF </v>
      </c>
      <c r="C940" s="45" t="str">
        <f>IF(Замеры!L937=0, " ", Замеры!L937)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Замеры!N937</f>
        <v>0</v>
      </c>
      <c r="S940" s="2">
        <f>Замеры!O937</f>
        <v>0</v>
      </c>
      <c r="T940" s="2" t="s">
        <v>73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24</v>
      </c>
      <c r="Z940" s="2">
        <f t="shared" ca="1" si="405"/>
        <v>24</v>
      </c>
      <c r="AA940" s="2">
        <f t="shared" ca="1" si="405"/>
        <v>21</v>
      </c>
      <c r="AB940" s="5">
        <f t="shared" ca="1" si="406"/>
        <v>340</v>
      </c>
      <c r="AC940" s="5">
        <f t="shared" ca="1" si="407"/>
        <v>219</v>
      </c>
      <c r="AD940" s="5">
        <f t="shared" ca="1" si="408"/>
        <v>259</v>
      </c>
      <c r="AE940" s="5">
        <f t="shared" ca="1" si="409"/>
        <v>328</v>
      </c>
      <c r="AF940" s="5">
        <f t="shared" ca="1" si="410"/>
        <v>247</v>
      </c>
      <c r="AG940" s="5">
        <f t="shared" ca="1" si="411"/>
        <v>273</v>
      </c>
      <c r="AH940" s="5">
        <f t="shared" ca="1" si="412"/>
        <v>269</v>
      </c>
      <c r="AI940" s="5">
        <f t="shared" ca="1" si="413"/>
        <v>253</v>
      </c>
      <c r="AJ940" s="5">
        <f t="shared" ca="1" si="414"/>
        <v>359</v>
      </c>
      <c r="AK940" s="5">
        <f t="shared" ca="1" si="415"/>
        <v>250</v>
      </c>
    </row>
    <row r="941" spans="1:37" x14ac:dyDescent="0.3">
      <c r="A941" s="35">
        <f>IF(Замеры!B938=0, " ", Замеры!B938)</f>
        <v>935</v>
      </c>
      <c r="B941" s="45" t="str">
        <f>Замеры!G938</f>
        <v xml:space="preserve">Группа от QF </v>
      </c>
      <c r="C941" s="45" t="str">
        <f>IF(Замеры!L938=0, " ", Замеры!L938)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Замеры!N938</f>
        <v>0</v>
      </c>
      <c r="S941" s="2">
        <f>Замеры!O938</f>
        <v>0</v>
      </c>
      <c r="T941" s="2" t="s">
        <v>73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24</v>
      </c>
      <c r="Z941" s="2">
        <f t="shared" ca="1" si="405"/>
        <v>48</v>
      </c>
      <c r="AA941" s="2">
        <f t="shared" ca="1" si="405"/>
        <v>23</v>
      </c>
      <c r="AB941" s="5">
        <f t="shared" ca="1" si="406"/>
        <v>291</v>
      </c>
      <c r="AC941" s="5">
        <f t="shared" ca="1" si="407"/>
        <v>305</v>
      </c>
      <c r="AD941" s="5">
        <f t="shared" ca="1" si="408"/>
        <v>353</v>
      </c>
      <c r="AE941" s="5">
        <f t="shared" ca="1" si="409"/>
        <v>242</v>
      </c>
      <c r="AF941" s="5">
        <f t="shared" ca="1" si="410"/>
        <v>289</v>
      </c>
      <c r="AG941" s="5">
        <f t="shared" ca="1" si="411"/>
        <v>322</v>
      </c>
      <c r="AH941" s="5">
        <f t="shared" ca="1" si="412"/>
        <v>352</v>
      </c>
      <c r="AI941" s="5">
        <f t="shared" ca="1" si="413"/>
        <v>341</v>
      </c>
      <c r="AJ941" s="5">
        <f t="shared" ca="1" si="414"/>
        <v>330</v>
      </c>
      <c r="AK941" s="5">
        <f t="shared" ca="1" si="415"/>
        <v>254</v>
      </c>
    </row>
    <row r="942" spans="1:37" x14ac:dyDescent="0.3">
      <c r="A942" s="35">
        <f>IF(Замеры!B939=0, " ", Замеры!B939)</f>
        <v>936</v>
      </c>
      <c r="B942" s="45" t="str">
        <f>Замеры!G939</f>
        <v xml:space="preserve">Группа от QF </v>
      </c>
      <c r="C942" s="45" t="str">
        <f>IF(Замеры!L939=0, " ", Замеры!L939)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Замеры!N939</f>
        <v>0</v>
      </c>
      <c r="S942" s="2">
        <f>Замеры!O939</f>
        <v>0</v>
      </c>
      <c r="T942" s="2" t="s">
        <v>73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41</v>
      </c>
      <c r="Z942" s="2">
        <f t="shared" ca="1" si="405"/>
        <v>41</v>
      </c>
      <c r="AA942" s="2">
        <f t="shared" ca="1" si="405"/>
        <v>27</v>
      </c>
      <c r="AB942" s="5">
        <f t="shared" ca="1" si="406"/>
        <v>278</v>
      </c>
      <c r="AC942" s="5">
        <f t="shared" ca="1" si="407"/>
        <v>323</v>
      </c>
      <c r="AD942" s="5">
        <f t="shared" ca="1" si="408"/>
        <v>298</v>
      </c>
      <c r="AE942" s="5">
        <f t="shared" ca="1" si="409"/>
        <v>391</v>
      </c>
      <c r="AF942" s="5">
        <f t="shared" ca="1" si="410"/>
        <v>323</v>
      </c>
      <c r="AG942" s="5">
        <f t="shared" ca="1" si="411"/>
        <v>396</v>
      </c>
      <c r="AH942" s="5">
        <f t="shared" ca="1" si="412"/>
        <v>411</v>
      </c>
      <c r="AI942" s="5">
        <f t="shared" ca="1" si="413"/>
        <v>417</v>
      </c>
      <c r="AJ942" s="5">
        <f t="shared" ca="1" si="414"/>
        <v>377</v>
      </c>
      <c r="AK942" s="5">
        <f t="shared" ca="1" si="415"/>
        <v>318</v>
      </c>
    </row>
    <row r="943" spans="1:37" x14ac:dyDescent="0.3">
      <c r="A943" s="35">
        <f>IF(Замеры!B940=0, " ", Замеры!B940)</f>
        <v>937</v>
      </c>
      <c r="B943" s="45" t="str">
        <f>Замеры!G940</f>
        <v xml:space="preserve">Группа от QF </v>
      </c>
      <c r="C943" s="45" t="str">
        <f>IF(Замеры!L940=0, " ", Замеры!L940)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Замеры!N940</f>
        <v>0</v>
      </c>
      <c r="S943" s="2">
        <f>Замеры!O940</f>
        <v>0</v>
      </c>
      <c r="T943" s="2" t="s">
        <v>73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25</v>
      </c>
      <c r="Z943" s="2">
        <f t="shared" ca="1" si="405"/>
        <v>32</v>
      </c>
      <c r="AA943" s="2">
        <f t="shared" ca="1" si="405"/>
        <v>21</v>
      </c>
      <c r="AB943" s="5">
        <f t="shared" ca="1" si="406"/>
        <v>338</v>
      </c>
      <c r="AC943" s="5">
        <f t="shared" ca="1" si="407"/>
        <v>337</v>
      </c>
      <c r="AD943" s="5">
        <f t="shared" ca="1" si="408"/>
        <v>338</v>
      </c>
      <c r="AE943" s="5">
        <f t="shared" ca="1" si="409"/>
        <v>289</v>
      </c>
      <c r="AF943" s="5">
        <f t="shared" ca="1" si="410"/>
        <v>350</v>
      </c>
      <c r="AG943" s="5">
        <f t="shared" ca="1" si="411"/>
        <v>308</v>
      </c>
      <c r="AH943" s="5">
        <f t="shared" ca="1" si="412"/>
        <v>235</v>
      </c>
      <c r="AI943" s="5">
        <f t="shared" ca="1" si="413"/>
        <v>253</v>
      </c>
      <c r="AJ943" s="5">
        <f t="shared" ca="1" si="414"/>
        <v>339</v>
      </c>
      <c r="AK943" s="5">
        <f t="shared" ca="1" si="415"/>
        <v>261</v>
      </c>
    </row>
    <row r="944" spans="1:37" x14ac:dyDescent="0.3">
      <c r="A944" s="35">
        <f>IF(Замеры!B941=0, " ", Замеры!B941)</f>
        <v>938</v>
      </c>
      <c r="B944" s="45" t="str">
        <f>Замеры!G941</f>
        <v xml:space="preserve">Группа от QF </v>
      </c>
      <c r="C944" s="45" t="str">
        <f>IF(Замеры!L941=0, " ", Замеры!L941)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Замеры!N941</f>
        <v>0</v>
      </c>
      <c r="S944" s="2">
        <f>Замеры!O941</f>
        <v>0</v>
      </c>
      <c r="T944" s="2" t="s">
        <v>73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31</v>
      </c>
      <c r="Z944" s="2">
        <f t="shared" ca="1" si="405"/>
        <v>49</v>
      </c>
      <c r="AA944" s="2">
        <f t="shared" ca="1" si="405"/>
        <v>33</v>
      </c>
      <c r="AB944" s="5">
        <f t="shared" ca="1" si="406"/>
        <v>451</v>
      </c>
      <c r="AC944" s="5">
        <f t="shared" ca="1" si="407"/>
        <v>437</v>
      </c>
      <c r="AD944" s="5">
        <f t="shared" ca="1" si="408"/>
        <v>395</v>
      </c>
      <c r="AE944" s="5">
        <f t="shared" ca="1" si="409"/>
        <v>455</v>
      </c>
      <c r="AF944" s="5">
        <f t="shared" ca="1" si="410"/>
        <v>351</v>
      </c>
      <c r="AG944" s="5">
        <f t="shared" ca="1" si="411"/>
        <v>365</v>
      </c>
      <c r="AH944" s="5">
        <f t="shared" ca="1" si="412"/>
        <v>460</v>
      </c>
      <c r="AI944" s="5">
        <f t="shared" ca="1" si="413"/>
        <v>399</v>
      </c>
      <c r="AJ944" s="5">
        <f t="shared" ca="1" si="414"/>
        <v>458</v>
      </c>
      <c r="AK944" s="5">
        <f t="shared" ca="1" si="415"/>
        <v>477</v>
      </c>
    </row>
    <row r="945" spans="1:37" x14ac:dyDescent="0.3">
      <c r="A945" s="35">
        <f>IF(Замеры!B942=0, " ", Замеры!B942)</f>
        <v>939</v>
      </c>
      <c r="B945" s="45" t="str">
        <f>Замеры!G942</f>
        <v xml:space="preserve">Группа от QF </v>
      </c>
      <c r="C945" s="45" t="str">
        <f>IF(Замеры!L942=0, " ", Замеры!L942)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Замеры!N942</f>
        <v>0</v>
      </c>
      <c r="S945" s="2">
        <f>Замеры!O942</f>
        <v>0</v>
      </c>
      <c r="T945" s="2" t="s">
        <v>73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36</v>
      </c>
      <c r="Z945" s="2">
        <f t="shared" ca="1" si="405"/>
        <v>34</v>
      </c>
      <c r="AA945" s="2">
        <f t="shared" ca="1" si="405"/>
        <v>45</v>
      </c>
      <c r="AB945" s="5">
        <f t="shared" ca="1" si="406"/>
        <v>544</v>
      </c>
      <c r="AC945" s="5">
        <f t="shared" ca="1" si="407"/>
        <v>476</v>
      </c>
      <c r="AD945" s="5">
        <f t="shared" ca="1" si="408"/>
        <v>564</v>
      </c>
      <c r="AE945" s="5">
        <f t="shared" ca="1" si="409"/>
        <v>497</v>
      </c>
      <c r="AF945" s="5">
        <f t="shared" ca="1" si="410"/>
        <v>566</v>
      </c>
      <c r="AG945" s="5">
        <f t="shared" ca="1" si="411"/>
        <v>543</v>
      </c>
      <c r="AH945" s="5">
        <f t="shared" ca="1" si="412"/>
        <v>558</v>
      </c>
      <c r="AI945" s="5">
        <f t="shared" ca="1" si="413"/>
        <v>592</v>
      </c>
      <c r="AJ945" s="5">
        <f t="shared" ca="1" si="414"/>
        <v>497</v>
      </c>
      <c r="AK945" s="5">
        <f t="shared" ca="1" si="415"/>
        <v>597</v>
      </c>
    </row>
    <row r="946" spans="1:37" x14ac:dyDescent="0.3">
      <c r="A946" s="35">
        <f>IF(Замеры!B943=0, " ", Замеры!B943)</f>
        <v>940</v>
      </c>
      <c r="B946" s="45" t="str">
        <f>Замеры!G943</f>
        <v xml:space="preserve">Группа от QF </v>
      </c>
      <c r="C946" s="45" t="str">
        <f>IF(Замеры!L943=0, " ", Замеры!L943)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Замеры!N943</f>
        <v>0</v>
      </c>
      <c r="S946" s="2">
        <f>Замеры!O943</f>
        <v>0</v>
      </c>
      <c r="T946" s="2" t="s">
        <v>73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28</v>
      </c>
      <c r="Z946" s="2">
        <f t="shared" ca="1" si="405"/>
        <v>42</v>
      </c>
      <c r="AA946" s="2">
        <f t="shared" ca="1" si="405"/>
        <v>38</v>
      </c>
      <c r="AB946" s="5">
        <f t="shared" ca="1" si="406"/>
        <v>516</v>
      </c>
      <c r="AC946" s="5">
        <f t="shared" ca="1" si="407"/>
        <v>458</v>
      </c>
      <c r="AD946" s="5">
        <f t="shared" ca="1" si="408"/>
        <v>435</v>
      </c>
      <c r="AE946" s="5">
        <f t="shared" ca="1" si="409"/>
        <v>497</v>
      </c>
      <c r="AF946" s="5">
        <f t="shared" ca="1" si="410"/>
        <v>439</v>
      </c>
      <c r="AG946" s="5">
        <f t="shared" ca="1" si="411"/>
        <v>443</v>
      </c>
      <c r="AH946" s="5">
        <f t="shared" ca="1" si="412"/>
        <v>529</v>
      </c>
      <c r="AI946" s="5">
        <f t="shared" ca="1" si="413"/>
        <v>524</v>
      </c>
      <c r="AJ946" s="5">
        <f t="shared" ca="1" si="414"/>
        <v>403</v>
      </c>
      <c r="AK946" s="5">
        <f t="shared" ca="1" si="415"/>
        <v>424</v>
      </c>
    </row>
    <row r="947" spans="1:37" x14ac:dyDescent="0.3">
      <c r="A947" s="35">
        <f>IF(Замеры!B944=0, " ", Замеры!B944)</f>
        <v>941</v>
      </c>
      <c r="B947" s="45" t="str">
        <f>Замеры!G944</f>
        <v xml:space="preserve">Группа от QF </v>
      </c>
      <c r="C947" s="45" t="str">
        <f>IF(Замеры!L944=0, " ", Замеры!L944)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Замеры!N944</f>
        <v>0</v>
      </c>
      <c r="S947" s="2">
        <f>Замеры!O944</f>
        <v>0</v>
      </c>
      <c r="T947" s="2" t="s">
        <v>73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21</v>
      </c>
      <c r="Z947" s="2">
        <f t="shared" ca="1" si="405"/>
        <v>37</v>
      </c>
      <c r="AA947" s="2">
        <f t="shared" ca="1" si="405"/>
        <v>34</v>
      </c>
      <c r="AB947" s="5">
        <f t="shared" ca="1" si="406"/>
        <v>435</v>
      </c>
      <c r="AC947" s="5">
        <f t="shared" ca="1" si="407"/>
        <v>423</v>
      </c>
      <c r="AD947" s="5">
        <f t="shared" ca="1" si="408"/>
        <v>456</v>
      </c>
      <c r="AE947" s="5">
        <f t="shared" ca="1" si="409"/>
        <v>369</v>
      </c>
      <c r="AF947" s="5">
        <f t="shared" ca="1" si="410"/>
        <v>449</v>
      </c>
      <c r="AG947" s="5">
        <f t="shared" ca="1" si="411"/>
        <v>375</v>
      </c>
      <c r="AH947" s="5">
        <f t="shared" ca="1" si="412"/>
        <v>411</v>
      </c>
      <c r="AI947" s="5">
        <f t="shared" ca="1" si="413"/>
        <v>447</v>
      </c>
      <c r="AJ947" s="5">
        <f t="shared" ca="1" si="414"/>
        <v>453</v>
      </c>
      <c r="AK947" s="5">
        <f t="shared" ca="1" si="415"/>
        <v>445</v>
      </c>
    </row>
    <row r="948" spans="1:37" x14ac:dyDescent="0.3">
      <c r="A948" s="35">
        <f>IF(Замеры!B945=0, " ", Замеры!B945)</f>
        <v>942</v>
      </c>
      <c r="B948" s="45" t="str">
        <f>Замеры!G945</f>
        <v xml:space="preserve">Группа от QF </v>
      </c>
      <c r="C948" s="45" t="str">
        <f>IF(Замеры!L945=0, " ", Замеры!L945)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Замеры!N945</f>
        <v>0</v>
      </c>
      <c r="S948" s="2">
        <f>Замеры!O945</f>
        <v>0</v>
      </c>
      <c r="T948" s="2" t="s">
        <v>73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41</v>
      </c>
      <c r="Z948" s="2">
        <f t="shared" ca="1" si="405"/>
        <v>26</v>
      </c>
      <c r="AA948" s="2">
        <f t="shared" ca="1" si="405"/>
        <v>43</v>
      </c>
      <c r="AB948" s="5">
        <f t="shared" ca="1" si="406"/>
        <v>460</v>
      </c>
      <c r="AC948" s="5">
        <f t="shared" ca="1" si="407"/>
        <v>448</v>
      </c>
      <c r="AD948" s="5">
        <f t="shared" ca="1" si="408"/>
        <v>463</v>
      </c>
      <c r="AE948" s="5">
        <f t="shared" ca="1" si="409"/>
        <v>535</v>
      </c>
      <c r="AF948" s="5">
        <f t="shared" ca="1" si="410"/>
        <v>565</v>
      </c>
      <c r="AG948" s="5">
        <f t="shared" ca="1" si="411"/>
        <v>493</v>
      </c>
      <c r="AH948" s="5">
        <f t="shared" ca="1" si="412"/>
        <v>436</v>
      </c>
      <c r="AI948" s="5">
        <f t="shared" ca="1" si="413"/>
        <v>545</v>
      </c>
      <c r="AJ948" s="5">
        <f t="shared" ca="1" si="414"/>
        <v>578</v>
      </c>
      <c r="AK948" s="5">
        <f t="shared" ca="1" si="415"/>
        <v>485</v>
      </c>
    </row>
    <row r="949" spans="1:37" x14ac:dyDescent="0.3">
      <c r="A949" s="35">
        <f>IF(Замеры!B946=0, " ", Замеры!B946)</f>
        <v>943</v>
      </c>
      <c r="B949" s="45" t="str">
        <f>Замеры!G946</f>
        <v xml:space="preserve">Группа от QF </v>
      </c>
      <c r="C949" s="45" t="str">
        <f>IF(Замеры!L946=0, " ", Замеры!L946)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Замеры!N946</f>
        <v>0</v>
      </c>
      <c r="S949" s="2">
        <f>Замеры!O946</f>
        <v>0</v>
      </c>
      <c r="T949" s="2" t="s">
        <v>73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43</v>
      </c>
      <c r="Z949" s="2">
        <f t="shared" ca="1" si="405"/>
        <v>27</v>
      </c>
      <c r="AA949" s="2">
        <f t="shared" ca="1" si="405"/>
        <v>35</v>
      </c>
      <c r="AB949" s="5">
        <f t="shared" ca="1" si="406"/>
        <v>388</v>
      </c>
      <c r="AC949" s="5">
        <f t="shared" ca="1" si="407"/>
        <v>436</v>
      </c>
      <c r="AD949" s="5">
        <f t="shared" ca="1" si="408"/>
        <v>450</v>
      </c>
      <c r="AE949" s="5">
        <f t="shared" ca="1" si="409"/>
        <v>405</v>
      </c>
      <c r="AF949" s="5">
        <f t="shared" ca="1" si="410"/>
        <v>363</v>
      </c>
      <c r="AG949" s="5">
        <f t="shared" ca="1" si="411"/>
        <v>455</v>
      </c>
      <c r="AH949" s="5">
        <f t="shared" ca="1" si="412"/>
        <v>384</v>
      </c>
      <c r="AI949" s="5">
        <f t="shared" ca="1" si="413"/>
        <v>479</v>
      </c>
      <c r="AJ949" s="5">
        <f t="shared" ca="1" si="414"/>
        <v>447</v>
      </c>
      <c r="AK949" s="5">
        <f t="shared" ca="1" si="415"/>
        <v>461</v>
      </c>
    </row>
    <row r="950" spans="1:37" x14ac:dyDescent="0.3">
      <c r="A950" s="35">
        <f>IF(Замеры!B947=0, " ", Замеры!B947)</f>
        <v>944</v>
      </c>
      <c r="B950" s="45" t="str">
        <f>Замеры!G947</f>
        <v xml:space="preserve">Группа от QF </v>
      </c>
      <c r="C950" s="45" t="str">
        <f>IF(Замеры!L947=0, " ", Замеры!L947)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Замеры!N947</f>
        <v>0</v>
      </c>
      <c r="S950" s="2">
        <f>Замеры!O947</f>
        <v>0</v>
      </c>
      <c r="T950" s="2" t="s">
        <v>73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26</v>
      </c>
      <c r="Z950" s="2">
        <f t="shared" ca="1" si="405"/>
        <v>50</v>
      </c>
      <c r="AA950" s="2">
        <f t="shared" ca="1" si="405"/>
        <v>33</v>
      </c>
      <c r="AB950" s="5">
        <f t="shared" ca="1" si="406"/>
        <v>435</v>
      </c>
      <c r="AC950" s="5">
        <f t="shared" ca="1" si="407"/>
        <v>367</v>
      </c>
      <c r="AD950" s="5">
        <f t="shared" ca="1" si="408"/>
        <v>435</v>
      </c>
      <c r="AE950" s="5">
        <f t="shared" ca="1" si="409"/>
        <v>422</v>
      </c>
      <c r="AF950" s="5">
        <f t="shared" ca="1" si="410"/>
        <v>470</v>
      </c>
      <c r="AG950" s="5">
        <f t="shared" ca="1" si="411"/>
        <v>477</v>
      </c>
      <c r="AH950" s="5">
        <f t="shared" ca="1" si="412"/>
        <v>382</v>
      </c>
      <c r="AI950" s="5">
        <f t="shared" ca="1" si="413"/>
        <v>357</v>
      </c>
      <c r="AJ950" s="5">
        <f t="shared" ca="1" si="414"/>
        <v>341</v>
      </c>
      <c r="AK950" s="5">
        <f t="shared" ca="1" si="415"/>
        <v>411</v>
      </c>
    </row>
    <row r="951" spans="1:37" x14ac:dyDescent="0.3">
      <c r="A951" s="35">
        <f>IF(Замеры!B948=0, " ", Замеры!B948)</f>
        <v>945</v>
      </c>
      <c r="B951" s="45" t="str">
        <f>Замеры!G948</f>
        <v xml:space="preserve">Группа от QF </v>
      </c>
      <c r="C951" s="45" t="str">
        <f>IF(Замеры!L948=0, " ", Замеры!L948)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Замеры!N948</f>
        <v>0</v>
      </c>
      <c r="S951" s="2">
        <f>Замеры!O948</f>
        <v>0</v>
      </c>
      <c r="T951" s="2" t="s">
        <v>73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20</v>
      </c>
      <c r="Z951" s="2">
        <f t="shared" ca="1" si="405"/>
        <v>49</v>
      </c>
      <c r="AA951" s="2">
        <f t="shared" ca="1" si="405"/>
        <v>31</v>
      </c>
      <c r="AB951" s="5">
        <f t="shared" ca="1" si="406"/>
        <v>359</v>
      </c>
      <c r="AC951" s="5">
        <f t="shared" ca="1" si="407"/>
        <v>352</v>
      </c>
      <c r="AD951" s="5">
        <f t="shared" ca="1" si="408"/>
        <v>420</v>
      </c>
      <c r="AE951" s="5">
        <f t="shared" ca="1" si="409"/>
        <v>367</v>
      </c>
      <c r="AF951" s="5">
        <f t="shared" ca="1" si="410"/>
        <v>367</v>
      </c>
      <c r="AG951" s="5">
        <f t="shared" ca="1" si="411"/>
        <v>394</v>
      </c>
      <c r="AH951" s="5">
        <f t="shared" ca="1" si="412"/>
        <v>413</v>
      </c>
      <c r="AI951" s="5">
        <f t="shared" ca="1" si="413"/>
        <v>434</v>
      </c>
      <c r="AJ951" s="5">
        <f t="shared" ca="1" si="414"/>
        <v>390</v>
      </c>
      <c r="AK951" s="5">
        <f t="shared" ca="1" si="415"/>
        <v>399</v>
      </c>
    </row>
    <row r="952" spans="1:37" x14ac:dyDescent="0.3">
      <c r="A952" s="35">
        <f>IF(Замеры!B949=0, " ", Замеры!B949)</f>
        <v>946</v>
      </c>
      <c r="B952" s="45" t="str">
        <f>Замеры!G949</f>
        <v xml:space="preserve">Группа от QF </v>
      </c>
      <c r="C952" s="45" t="str">
        <f>IF(Замеры!L949=0, " ", Замеры!L949)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Замеры!N949</f>
        <v>0</v>
      </c>
      <c r="S952" s="2">
        <f>Замеры!O949</f>
        <v>0</v>
      </c>
      <c r="T952" s="2" t="s">
        <v>73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22</v>
      </c>
      <c r="Z952" s="2">
        <f t="shared" ca="1" si="405"/>
        <v>47</v>
      </c>
      <c r="AA952" s="2">
        <f t="shared" ca="1" si="405"/>
        <v>27</v>
      </c>
      <c r="AB952" s="5">
        <f t="shared" ca="1" si="406"/>
        <v>292</v>
      </c>
      <c r="AC952" s="5">
        <f t="shared" ca="1" si="407"/>
        <v>284</v>
      </c>
      <c r="AD952" s="5">
        <f t="shared" ca="1" si="408"/>
        <v>275</v>
      </c>
      <c r="AE952" s="5">
        <f t="shared" ca="1" si="409"/>
        <v>275</v>
      </c>
      <c r="AF952" s="5">
        <f t="shared" ca="1" si="410"/>
        <v>389</v>
      </c>
      <c r="AG952" s="5">
        <f t="shared" ca="1" si="411"/>
        <v>375</v>
      </c>
      <c r="AH952" s="5">
        <f t="shared" ca="1" si="412"/>
        <v>358</v>
      </c>
      <c r="AI952" s="5">
        <f t="shared" ca="1" si="413"/>
        <v>376</v>
      </c>
      <c r="AJ952" s="5">
        <f t="shared" ca="1" si="414"/>
        <v>294</v>
      </c>
      <c r="AK952" s="5">
        <f t="shared" ca="1" si="415"/>
        <v>385</v>
      </c>
    </row>
    <row r="953" spans="1:37" x14ac:dyDescent="0.3">
      <c r="A953" s="35">
        <f>IF(Замеры!B950=0, " ", Замеры!B950)</f>
        <v>947</v>
      </c>
      <c r="B953" s="45" t="str">
        <f>Замеры!G950</f>
        <v xml:space="preserve">Группа от QF </v>
      </c>
      <c r="C953" s="45" t="str">
        <f>IF(Замеры!L950=0, " ", Замеры!L950)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Замеры!N950</f>
        <v>0</v>
      </c>
      <c r="S953" s="2">
        <f>Замеры!O950</f>
        <v>0</v>
      </c>
      <c r="T953" s="2" t="s">
        <v>73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43</v>
      </c>
      <c r="Z953" s="2">
        <f t="shared" ca="1" si="405"/>
        <v>45</v>
      </c>
      <c r="AA953" s="2">
        <f t="shared" ca="1" si="405"/>
        <v>20</v>
      </c>
      <c r="AB953" s="5">
        <f t="shared" ca="1" si="406"/>
        <v>330</v>
      </c>
      <c r="AC953" s="5">
        <f t="shared" ca="1" si="407"/>
        <v>264</v>
      </c>
      <c r="AD953" s="5">
        <f t="shared" ca="1" si="408"/>
        <v>222</v>
      </c>
      <c r="AE953" s="5">
        <f t="shared" ca="1" si="409"/>
        <v>342</v>
      </c>
      <c r="AF953" s="5">
        <f t="shared" ca="1" si="410"/>
        <v>320</v>
      </c>
      <c r="AG953" s="5">
        <f t="shared" ca="1" si="411"/>
        <v>286</v>
      </c>
      <c r="AH953" s="5">
        <f t="shared" ca="1" si="412"/>
        <v>277</v>
      </c>
      <c r="AI953" s="5">
        <f t="shared" ca="1" si="413"/>
        <v>338</v>
      </c>
      <c r="AJ953" s="5">
        <f t="shared" ca="1" si="414"/>
        <v>300</v>
      </c>
      <c r="AK953" s="5">
        <f t="shared" ca="1" si="415"/>
        <v>256</v>
      </c>
    </row>
    <row r="954" spans="1:37" x14ac:dyDescent="0.3">
      <c r="A954" s="35">
        <f>IF(Замеры!B951=0, " ", Замеры!B951)</f>
        <v>948</v>
      </c>
      <c r="B954" s="45" t="str">
        <f>Замеры!G951</f>
        <v xml:space="preserve">Группа от QF </v>
      </c>
      <c r="C954" s="45" t="str">
        <f>IF(Замеры!L951=0, " ", Замеры!L951)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Замеры!N951</f>
        <v>0</v>
      </c>
      <c r="S954" s="2">
        <f>Замеры!O951</f>
        <v>0</v>
      </c>
      <c r="T954" s="2" t="s">
        <v>73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20</v>
      </c>
      <c r="Z954" s="2">
        <f t="shared" ca="1" si="405"/>
        <v>22</v>
      </c>
      <c r="AA954" s="2">
        <f t="shared" ca="1" si="405"/>
        <v>27</v>
      </c>
      <c r="AB954" s="5">
        <f t="shared" ca="1" si="406"/>
        <v>387</v>
      </c>
      <c r="AC954" s="5">
        <f t="shared" ca="1" si="407"/>
        <v>400</v>
      </c>
      <c r="AD954" s="5">
        <f t="shared" ca="1" si="408"/>
        <v>344</v>
      </c>
      <c r="AE954" s="5">
        <f t="shared" ca="1" si="409"/>
        <v>302</v>
      </c>
      <c r="AF954" s="5">
        <f t="shared" ca="1" si="410"/>
        <v>354</v>
      </c>
      <c r="AG954" s="5">
        <f t="shared" ca="1" si="411"/>
        <v>347</v>
      </c>
      <c r="AH954" s="5">
        <f t="shared" ca="1" si="412"/>
        <v>311</v>
      </c>
      <c r="AI954" s="5">
        <f t="shared" ca="1" si="413"/>
        <v>304</v>
      </c>
      <c r="AJ954" s="5">
        <f t="shared" ca="1" si="414"/>
        <v>302</v>
      </c>
      <c r="AK954" s="5">
        <f t="shared" ca="1" si="415"/>
        <v>287</v>
      </c>
    </row>
    <row r="955" spans="1:37" x14ac:dyDescent="0.3">
      <c r="A955" s="35">
        <f>IF(Замеры!B952=0, " ", Замеры!B952)</f>
        <v>949</v>
      </c>
      <c r="B955" s="45" t="str">
        <f>Замеры!G952</f>
        <v xml:space="preserve">Группа от QF </v>
      </c>
      <c r="C955" s="45" t="str">
        <f>IF(Замеры!L952=0, " ", Замеры!L952)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Замеры!N952</f>
        <v>0</v>
      </c>
      <c r="S955" s="2">
        <f>Замеры!O952</f>
        <v>0</v>
      </c>
      <c r="T955" s="2" t="s">
        <v>73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20</v>
      </c>
      <c r="Z955" s="2">
        <f t="shared" ca="1" si="405"/>
        <v>21</v>
      </c>
      <c r="AA955" s="2">
        <f t="shared" ca="1" si="405"/>
        <v>33</v>
      </c>
      <c r="AB955" s="5">
        <f t="shared" ca="1" si="406"/>
        <v>346</v>
      </c>
      <c r="AC955" s="5">
        <f t="shared" ca="1" si="407"/>
        <v>353</v>
      </c>
      <c r="AD955" s="5">
        <f t="shared" ca="1" si="408"/>
        <v>410</v>
      </c>
      <c r="AE955" s="5">
        <f t="shared" ca="1" si="409"/>
        <v>417</v>
      </c>
      <c r="AF955" s="5">
        <f t="shared" ca="1" si="410"/>
        <v>442</v>
      </c>
      <c r="AG955" s="5">
        <f t="shared" ca="1" si="411"/>
        <v>373</v>
      </c>
      <c r="AH955" s="5">
        <f t="shared" ca="1" si="412"/>
        <v>406</v>
      </c>
      <c r="AI955" s="5">
        <f t="shared" ca="1" si="413"/>
        <v>369</v>
      </c>
      <c r="AJ955" s="5">
        <f t="shared" ca="1" si="414"/>
        <v>362</v>
      </c>
      <c r="AK955" s="5">
        <f t="shared" ca="1" si="415"/>
        <v>364</v>
      </c>
    </row>
    <row r="956" spans="1:37" x14ac:dyDescent="0.3">
      <c r="A956" s="35">
        <f>IF(Замеры!B953=0, " ", Замеры!B953)</f>
        <v>950</v>
      </c>
      <c r="B956" s="45" t="str">
        <f>Замеры!G953</f>
        <v xml:space="preserve">Группа от QF </v>
      </c>
      <c r="C956" s="45" t="str">
        <f>IF(Замеры!L953=0, " ", Замеры!L953)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Замеры!N953</f>
        <v>0</v>
      </c>
      <c r="S956" s="2">
        <f>Замеры!O953</f>
        <v>0</v>
      </c>
      <c r="T956" s="2" t="s">
        <v>73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25</v>
      </c>
      <c r="Z956" s="2">
        <f t="shared" ca="1" si="405"/>
        <v>47</v>
      </c>
      <c r="AA956" s="2">
        <f t="shared" ca="1" si="405"/>
        <v>23</v>
      </c>
      <c r="AB956" s="5">
        <f t="shared" ca="1" si="406"/>
        <v>292</v>
      </c>
      <c r="AC956" s="5">
        <f t="shared" ca="1" si="407"/>
        <v>334</v>
      </c>
      <c r="AD956" s="5">
        <f t="shared" ca="1" si="408"/>
        <v>253</v>
      </c>
      <c r="AE956" s="5">
        <f t="shared" ca="1" si="409"/>
        <v>286</v>
      </c>
      <c r="AF956" s="5">
        <f t="shared" ca="1" si="410"/>
        <v>263</v>
      </c>
      <c r="AG956" s="5">
        <f t="shared" ca="1" si="411"/>
        <v>363</v>
      </c>
      <c r="AH956" s="5">
        <f t="shared" ca="1" si="412"/>
        <v>249</v>
      </c>
      <c r="AI956" s="5">
        <f t="shared" ca="1" si="413"/>
        <v>281</v>
      </c>
      <c r="AJ956" s="5">
        <f t="shared" ca="1" si="414"/>
        <v>373</v>
      </c>
      <c r="AK956" s="5">
        <f t="shared" ca="1" si="415"/>
        <v>246</v>
      </c>
    </row>
    <row r="957" spans="1:37" x14ac:dyDescent="0.3">
      <c r="A957" s="35">
        <f>IF(Замеры!B954=0, " ", Замеры!B954)</f>
        <v>951</v>
      </c>
      <c r="B957" s="45" t="str">
        <f>Замеры!G954</f>
        <v xml:space="preserve">Группа от QF </v>
      </c>
      <c r="C957" s="45" t="str">
        <f>IF(Замеры!L954=0, " ", Замеры!L954)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Замеры!N954</f>
        <v>0</v>
      </c>
      <c r="S957" s="2">
        <f>Замеры!O954</f>
        <v>0</v>
      </c>
      <c r="T957" s="2" t="s">
        <v>73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33</v>
      </c>
      <c r="Z957" s="2">
        <f t="shared" ca="1" si="405"/>
        <v>37</v>
      </c>
      <c r="AA957" s="2">
        <f t="shared" ca="1" si="405"/>
        <v>24</v>
      </c>
      <c r="AB957" s="5">
        <f t="shared" ca="1" si="406"/>
        <v>279</v>
      </c>
      <c r="AC957" s="5">
        <f t="shared" ca="1" si="407"/>
        <v>271</v>
      </c>
      <c r="AD957" s="5">
        <f t="shared" ca="1" si="408"/>
        <v>293</v>
      </c>
      <c r="AE957" s="5">
        <f t="shared" ca="1" si="409"/>
        <v>334</v>
      </c>
      <c r="AF957" s="5">
        <f t="shared" ca="1" si="410"/>
        <v>326</v>
      </c>
      <c r="AG957" s="5">
        <f t="shared" ca="1" si="411"/>
        <v>328</v>
      </c>
      <c r="AH957" s="5">
        <f t="shared" ca="1" si="412"/>
        <v>341</v>
      </c>
      <c r="AI957" s="5">
        <f t="shared" ca="1" si="413"/>
        <v>366</v>
      </c>
      <c r="AJ957" s="5">
        <f t="shared" ca="1" si="414"/>
        <v>246</v>
      </c>
      <c r="AK957" s="5">
        <f t="shared" ca="1" si="415"/>
        <v>272</v>
      </c>
    </row>
    <row r="958" spans="1:37" x14ac:dyDescent="0.3">
      <c r="A958" s="35">
        <f>IF(Замеры!B955=0, " ", Замеры!B955)</f>
        <v>952</v>
      </c>
      <c r="B958" s="45" t="str">
        <f>Замеры!G955</f>
        <v xml:space="preserve">Группа от QF </v>
      </c>
      <c r="C958" s="45" t="str">
        <f>IF(Замеры!L955=0, " ", Замеры!L955)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Замеры!N955</f>
        <v>0</v>
      </c>
      <c r="S958" s="2">
        <f>Замеры!O955</f>
        <v>0</v>
      </c>
      <c r="T958" s="2" t="s">
        <v>73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24</v>
      </c>
      <c r="Z958" s="2">
        <f t="shared" ca="1" si="405"/>
        <v>40</v>
      </c>
      <c r="AA958" s="2">
        <f t="shared" ca="1" si="405"/>
        <v>26</v>
      </c>
      <c r="AB958" s="5">
        <f t="shared" ca="1" si="406"/>
        <v>276</v>
      </c>
      <c r="AC958" s="5">
        <f t="shared" ca="1" si="407"/>
        <v>401</v>
      </c>
      <c r="AD958" s="5">
        <f t="shared" ca="1" si="408"/>
        <v>279</v>
      </c>
      <c r="AE958" s="5">
        <f t="shared" ca="1" si="409"/>
        <v>299</v>
      </c>
      <c r="AF958" s="5">
        <f t="shared" ca="1" si="410"/>
        <v>349</v>
      </c>
      <c r="AG958" s="5">
        <f t="shared" ca="1" si="411"/>
        <v>316</v>
      </c>
      <c r="AH958" s="5">
        <f t="shared" ca="1" si="412"/>
        <v>371</v>
      </c>
      <c r="AI958" s="5">
        <f t="shared" ca="1" si="413"/>
        <v>287</v>
      </c>
      <c r="AJ958" s="5">
        <f t="shared" ca="1" si="414"/>
        <v>371</v>
      </c>
      <c r="AK958" s="5">
        <f t="shared" ca="1" si="415"/>
        <v>280</v>
      </c>
    </row>
    <row r="959" spans="1:37" x14ac:dyDescent="0.3">
      <c r="A959" s="35">
        <f>IF(Замеры!B956=0, " ", Замеры!B956)</f>
        <v>953</v>
      </c>
      <c r="B959" s="45" t="str">
        <f>Замеры!G956</f>
        <v xml:space="preserve">Группа от QF </v>
      </c>
      <c r="C959" s="45" t="str">
        <f>IF(Замеры!L956=0, " ", Замеры!L956)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Замеры!N956</f>
        <v>0</v>
      </c>
      <c r="S959" s="2">
        <f>Замеры!O956</f>
        <v>0</v>
      </c>
      <c r="T959" s="2" t="s">
        <v>73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48</v>
      </c>
      <c r="Z959" s="2">
        <f t="shared" ca="1" si="405"/>
        <v>48</v>
      </c>
      <c r="AA959" s="2">
        <f t="shared" ca="1" si="405"/>
        <v>21</v>
      </c>
      <c r="AB959" s="5">
        <f t="shared" ca="1" si="406"/>
        <v>254</v>
      </c>
      <c r="AC959" s="5">
        <f t="shared" ca="1" si="407"/>
        <v>264</v>
      </c>
      <c r="AD959" s="5">
        <f t="shared" ca="1" si="408"/>
        <v>244</v>
      </c>
      <c r="AE959" s="5">
        <f t="shared" ca="1" si="409"/>
        <v>226</v>
      </c>
      <c r="AF959" s="5">
        <f t="shared" ca="1" si="410"/>
        <v>221</v>
      </c>
      <c r="AG959" s="5">
        <f t="shared" ca="1" si="411"/>
        <v>309</v>
      </c>
      <c r="AH959" s="5">
        <f t="shared" ca="1" si="412"/>
        <v>316</v>
      </c>
      <c r="AI959" s="5">
        <f t="shared" ca="1" si="413"/>
        <v>358</v>
      </c>
      <c r="AJ959" s="5">
        <f t="shared" ca="1" si="414"/>
        <v>303</v>
      </c>
      <c r="AK959" s="5">
        <f t="shared" ca="1" si="415"/>
        <v>255</v>
      </c>
    </row>
    <row r="960" spans="1:37" x14ac:dyDescent="0.3">
      <c r="A960" s="35">
        <f>IF(Замеры!B957=0, " ", Замеры!B957)</f>
        <v>954</v>
      </c>
      <c r="B960" s="45" t="str">
        <f>Замеры!G957</f>
        <v xml:space="preserve">Группа от QF </v>
      </c>
      <c r="C960" s="45" t="str">
        <f>IF(Замеры!L957=0, " ", Замеры!L957)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Замеры!N957</f>
        <v>0</v>
      </c>
      <c r="S960" s="2">
        <f>Замеры!O957</f>
        <v>0</v>
      </c>
      <c r="T960" s="2" t="s">
        <v>73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21</v>
      </c>
      <c r="Z960" s="2">
        <f t="shared" ca="1" si="405"/>
        <v>26</v>
      </c>
      <c r="AA960" s="2">
        <f t="shared" ca="1" si="405"/>
        <v>27</v>
      </c>
      <c r="AB960" s="5">
        <f t="shared" ca="1" si="406"/>
        <v>337</v>
      </c>
      <c r="AC960" s="5">
        <f t="shared" ca="1" si="407"/>
        <v>355</v>
      </c>
      <c r="AD960" s="5">
        <f t="shared" ca="1" si="408"/>
        <v>390</v>
      </c>
      <c r="AE960" s="5">
        <f t="shared" ca="1" si="409"/>
        <v>390</v>
      </c>
      <c r="AF960" s="5">
        <f t="shared" ca="1" si="410"/>
        <v>382</v>
      </c>
      <c r="AG960" s="5">
        <f t="shared" ca="1" si="411"/>
        <v>380</v>
      </c>
      <c r="AH960" s="5">
        <f t="shared" ca="1" si="412"/>
        <v>333</v>
      </c>
      <c r="AI960" s="5">
        <f t="shared" ca="1" si="413"/>
        <v>347</v>
      </c>
      <c r="AJ960" s="5">
        <f t="shared" ca="1" si="414"/>
        <v>285</v>
      </c>
      <c r="AK960" s="5">
        <f t="shared" ca="1" si="415"/>
        <v>360</v>
      </c>
    </row>
    <row r="961" spans="1:37" x14ac:dyDescent="0.3">
      <c r="A961" s="35">
        <f>IF(Замеры!B958=0, " ", Замеры!B958)</f>
        <v>955</v>
      </c>
      <c r="B961" s="45" t="str">
        <f>Замеры!G958</f>
        <v xml:space="preserve">Группа от QF </v>
      </c>
      <c r="C961" s="45" t="str">
        <f>IF(Замеры!L958=0, " ", Замеры!L958)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Замеры!N958</f>
        <v>0</v>
      </c>
      <c r="S961" s="2">
        <f>Замеры!O958</f>
        <v>0</v>
      </c>
      <c r="T961" s="2" t="s">
        <v>73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38</v>
      </c>
      <c r="Z961" s="2">
        <f t="shared" ca="1" si="405"/>
        <v>37</v>
      </c>
      <c r="AA961" s="2">
        <f t="shared" ca="1" si="405"/>
        <v>40</v>
      </c>
      <c r="AB961" s="5">
        <f t="shared" ca="1" si="406"/>
        <v>489</v>
      </c>
      <c r="AC961" s="5">
        <f t="shared" ca="1" si="407"/>
        <v>509</v>
      </c>
      <c r="AD961" s="5">
        <f t="shared" ca="1" si="408"/>
        <v>496</v>
      </c>
      <c r="AE961" s="5">
        <f t="shared" ca="1" si="409"/>
        <v>537</v>
      </c>
      <c r="AF961" s="5">
        <f t="shared" ca="1" si="410"/>
        <v>517</v>
      </c>
      <c r="AG961" s="5">
        <f t="shared" ca="1" si="411"/>
        <v>526</v>
      </c>
      <c r="AH961" s="5">
        <f t="shared" ca="1" si="412"/>
        <v>449</v>
      </c>
      <c r="AI961" s="5">
        <f t="shared" ca="1" si="413"/>
        <v>515</v>
      </c>
      <c r="AJ961" s="5">
        <f t="shared" ca="1" si="414"/>
        <v>518</v>
      </c>
      <c r="AK961" s="5">
        <f t="shared" ca="1" si="415"/>
        <v>524</v>
      </c>
    </row>
    <row r="962" spans="1:37" x14ac:dyDescent="0.3">
      <c r="A962" s="35">
        <f>IF(Замеры!B959=0, " ", Замеры!B959)</f>
        <v>956</v>
      </c>
      <c r="B962" s="45" t="str">
        <f>Замеры!G959</f>
        <v xml:space="preserve">Группа от QF </v>
      </c>
      <c r="C962" s="45" t="str">
        <f>IF(Замеры!L959=0, " ", Замеры!L959)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Замеры!N959</f>
        <v>0</v>
      </c>
      <c r="S962" s="2">
        <f>Замеры!O959</f>
        <v>0</v>
      </c>
      <c r="T962" s="2" t="s">
        <v>73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24</v>
      </c>
      <c r="Z962" s="2">
        <f t="shared" ca="1" si="405"/>
        <v>34</v>
      </c>
      <c r="AA962" s="2">
        <f t="shared" ca="1" si="405"/>
        <v>42</v>
      </c>
      <c r="AB962" s="5">
        <f t="shared" ca="1" si="406"/>
        <v>559</v>
      </c>
      <c r="AC962" s="5">
        <f t="shared" ca="1" si="407"/>
        <v>497</v>
      </c>
      <c r="AD962" s="5">
        <f t="shared" ca="1" si="408"/>
        <v>473</v>
      </c>
      <c r="AE962" s="5">
        <f t="shared" ca="1" si="409"/>
        <v>483</v>
      </c>
      <c r="AF962" s="5">
        <f t="shared" ca="1" si="410"/>
        <v>530</v>
      </c>
      <c r="AG962" s="5">
        <f t="shared" ca="1" si="411"/>
        <v>497</v>
      </c>
      <c r="AH962" s="5">
        <f t="shared" ca="1" si="412"/>
        <v>494</v>
      </c>
      <c r="AI962" s="5">
        <f t="shared" ca="1" si="413"/>
        <v>447</v>
      </c>
      <c r="AJ962" s="5">
        <f t="shared" ca="1" si="414"/>
        <v>437</v>
      </c>
      <c r="AK962" s="5">
        <f t="shared" ca="1" si="415"/>
        <v>528</v>
      </c>
    </row>
    <row r="963" spans="1:37" x14ac:dyDescent="0.3">
      <c r="A963" s="35">
        <f>IF(Замеры!B960=0, " ", Замеры!B960)</f>
        <v>957</v>
      </c>
      <c r="B963" s="45" t="str">
        <f>Замеры!G960</f>
        <v xml:space="preserve">Группа от QF </v>
      </c>
      <c r="C963" s="45" t="str">
        <f>IF(Замеры!L960=0, " ", Замеры!L960)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Замеры!N960</f>
        <v>0</v>
      </c>
      <c r="S963" s="2">
        <f>Замеры!O960</f>
        <v>0</v>
      </c>
      <c r="T963" s="2" t="s">
        <v>73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22</v>
      </c>
      <c r="Z963" s="2">
        <f t="shared" ca="1" si="405"/>
        <v>37</v>
      </c>
      <c r="AA963" s="2">
        <f t="shared" ca="1" si="405"/>
        <v>26</v>
      </c>
      <c r="AB963" s="5">
        <f t="shared" ca="1" si="406"/>
        <v>376</v>
      </c>
      <c r="AC963" s="5">
        <f t="shared" ca="1" si="407"/>
        <v>382</v>
      </c>
      <c r="AD963" s="5">
        <f t="shared" ca="1" si="408"/>
        <v>355</v>
      </c>
      <c r="AE963" s="5">
        <f t="shared" ca="1" si="409"/>
        <v>404</v>
      </c>
      <c r="AF963" s="5">
        <f t="shared" ca="1" si="410"/>
        <v>324</v>
      </c>
      <c r="AG963" s="5">
        <f t="shared" ca="1" si="411"/>
        <v>348</v>
      </c>
      <c r="AH963" s="5">
        <f t="shared" ca="1" si="412"/>
        <v>318</v>
      </c>
      <c r="AI963" s="5">
        <f t="shared" ca="1" si="413"/>
        <v>394</v>
      </c>
      <c r="AJ963" s="5">
        <f t="shared" ca="1" si="414"/>
        <v>393</v>
      </c>
      <c r="AK963" s="5">
        <f t="shared" ca="1" si="415"/>
        <v>346</v>
      </c>
    </row>
    <row r="964" spans="1:37" x14ac:dyDescent="0.3">
      <c r="A964" s="35">
        <f>IF(Замеры!B961=0, " ", Замеры!B961)</f>
        <v>958</v>
      </c>
      <c r="B964" s="45" t="str">
        <f>Замеры!G961</f>
        <v xml:space="preserve">Группа от QF </v>
      </c>
      <c r="C964" s="45" t="str">
        <f>IF(Замеры!L961=0, " ", Замеры!L961)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Замеры!N961</f>
        <v>0</v>
      </c>
      <c r="S964" s="2">
        <f>Замеры!O961</f>
        <v>0</v>
      </c>
      <c r="T964" s="2" t="s">
        <v>73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23</v>
      </c>
      <c r="Z964" s="2">
        <f t="shared" ca="1" si="405"/>
        <v>28</v>
      </c>
      <c r="AA964" s="2">
        <f t="shared" ca="1" si="405"/>
        <v>39</v>
      </c>
      <c r="AB964" s="5">
        <f t="shared" ca="1" si="406"/>
        <v>486</v>
      </c>
      <c r="AC964" s="5">
        <f t="shared" ca="1" si="407"/>
        <v>402</v>
      </c>
      <c r="AD964" s="5">
        <f t="shared" ca="1" si="408"/>
        <v>504</v>
      </c>
      <c r="AE964" s="5">
        <f t="shared" ca="1" si="409"/>
        <v>480</v>
      </c>
      <c r="AF964" s="5">
        <f t="shared" ca="1" si="410"/>
        <v>503</v>
      </c>
      <c r="AG964" s="5">
        <f t="shared" ca="1" si="411"/>
        <v>522</v>
      </c>
      <c r="AH964" s="5">
        <f t="shared" ca="1" si="412"/>
        <v>517</v>
      </c>
      <c r="AI964" s="5">
        <f t="shared" ca="1" si="413"/>
        <v>470</v>
      </c>
      <c r="AJ964" s="5">
        <f t="shared" ca="1" si="414"/>
        <v>490</v>
      </c>
      <c r="AK964" s="5">
        <f t="shared" ca="1" si="415"/>
        <v>452</v>
      </c>
    </row>
    <row r="965" spans="1:37" x14ac:dyDescent="0.3">
      <c r="A965" s="35">
        <f>IF(Замеры!B962=0, " ", Замеры!B962)</f>
        <v>959</v>
      </c>
      <c r="B965" s="45" t="str">
        <f>Замеры!G962</f>
        <v xml:space="preserve">Группа от QF </v>
      </c>
      <c r="C965" s="45" t="str">
        <f>IF(Замеры!L962=0, " ", Замеры!L962)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Замеры!N962</f>
        <v>0</v>
      </c>
      <c r="S965" s="2">
        <f>Замеры!O962</f>
        <v>0</v>
      </c>
      <c r="T965" s="2" t="s">
        <v>73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37</v>
      </c>
      <c r="Z965" s="2">
        <f t="shared" ca="1" si="405"/>
        <v>34</v>
      </c>
      <c r="AA965" s="2">
        <f t="shared" ca="1" si="405"/>
        <v>44</v>
      </c>
      <c r="AB965" s="5">
        <f t="shared" ca="1" si="406"/>
        <v>498</v>
      </c>
      <c r="AC965" s="5">
        <f t="shared" ca="1" si="407"/>
        <v>536</v>
      </c>
      <c r="AD965" s="5">
        <f t="shared" ca="1" si="408"/>
        <v>448</v>
      </c>
      <c r="AE965" s="5">
        <f t="shared" ca="1" si="409"/>
        <v>547</v>
      </c>
      <c r="AF965" s="5">
        <f t="shared" ca="1" si="410"/>
        <v>511</v>
      </c>
      <c r="AG965" s="5">
        <f t="shared" ca="1" si="411"/>
        <v>505</v>
      </c>
      <c r="AH965" s="5">
        <f t="shared" ca="1" si="412"/>
        <v>558</v>
      </c>
      <c r="AI965" s="5">
        <f t="shared" ca="1" si="413"/>
        <v>536</v>
      </c>
      <c r="AJ965" s="5">
        <f t="shared" ca="1" si="414"/>
        <v>516</v>
      </c>
      <c r="AK965" s="5">
        <f t="shared" ca="1" si="415"/>
        <v>568</v>
      </c>
    </row>
    <row r="966" spans="1:37" x14ac:dyDescent="0.3">
      <c r="A966" s="35">
        <f>IF(Замеры!B963=0, " ", Замеры!B963)</f>
        <v>960</v>
      </c>
      <c r="B966" s="45" t="str">
        <f>Замеры!G963</f>
        <v xml:space="preserve">Группа от QF </v>
      </c>
      <c r="C966" s="45" t="str">
        <f>IF(Замеры!L963=0, " ", Замеры!L963)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Замеры!N963</f>
        <v>0</v>
      </c>
      <c r="S966" s="2">
        <f>Замеры!O963</f>
        <v>0</v>
      </c>
      <c r="T966" s="2" t="s">
        <v>73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28</v>
      </c>
      <c r="Z966" s="2">
        <f t="shared" ca="1" si="405"/>
        <v>48</v>
      </c>
      <c r="AA966" s="2">
        <f t="shared" ca="1" si="405"/>
        <v>35</v>
      </c>
      <c r="AB966" s="5">
        <f t="shared" ca="1" si="406"/>
        <v>460</v>
      </c>
      <c r="AC966" s="5">
        <f t="shared" ca="1" si="407"/>
        <v>461</v>
      </c>
      <c r="AD966" s="5">
        <f t="shared" ca="1" si="408"/>
        <v>419</v>
      </c>
      <c r="AE966" s="5">
        <f t="shared" ca="1" si="409"/>
        <v>498</v>
      </c>
      <c r="AF966" s="5">
        <f t="shared" ca="1" si="410"/>
        <v>386</v>
      </c>
      <c r="AG966" s="5">
        <f t="shared" ca="1" si="411"/>
        <v>416</v>
      </c>
      <c r="AH966" s="5">
        <f t="shared" ca="1" si="412"/>
        <v>418</v>
      </c>
      <c r="AI966" s="5">
        <f t="shared" ca="1" si="413"/>
        <v>404</v>
      </c>
      <c r="AJ966" s="5">
        <f t="shared" ca="1" si="414"/>
        <v>443</v>
      </c>
      <c r="AK966" s="5">
        <f t="shared" ca="1" si="415"/>
        <v>467</v>
      </c>
    </row>
    <row r="967" spans="1:37" x14ac:dyDescent="0.3">
      <c r="A967" s="35">
        <f>IF(Замеры!B964=0, " ", Замеры!B964)</f>
        <v>961</v>
      </c>
      <c r="B967" s="45" t="str">
        <f>Замеры!G964</f>
        <v xml:space="preserve">Группа от QF </v>
      </c>
      <c r="C967" s="45" t="str">
        <f>IF(Замеры!L964=0, " ", Замеры!L964)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Замеры!N964</f>
        <v>0</v>
      </c>
      <c r="S967" s="2">
        <f>Замеры!O964</f>
        <v>0</v>
      </c>
      <c r="T967" s="2" t="s">
        <v>73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21</v>
      </c>
      <c r="Z967" s="2">
        <f t="shared" ca="1" si="431"/>
        <v>26</v>
      </c>
      <c r="AA967" s="2">
        <f t="shared" ca="1" si="431"/>
        <v>49</v>
      </c>
      <c r="AB967" s="5">
        <f t="shared" ref="AB967:AB1030" ca="1" si="432">RANDBETWEEN(AA967*10+5,AA967*10+150)</f>
        <v>582</v>
      </c>
      <c r="AC967" s="5">
        <f t="shared" ref="AC967:AC1030" ca="1" si="433">RANDBETWEEN(AA967*10+5,AA967*10+150)</f>
        <v>607</v>
      </c>
      <c r="AD967" s="5">
        <f t="shared" ref="AD967:AD1030" ca="1" si="434">RANDBETWEEN(AA967*10+5,AA967*10+150)</f>
        <v>555</v>
      </c>
      <c r="AE967" s="5">
        <f t="shared" ref="AE967:AE1030" ca="1" si="435">RANDBETWEEN(AA967*10+5,AA967*10+150)</f>
        <v>537</v>
      </c>
      <c r="AF967" s="5">
        <f t="shared" ref="AF967:AF1030" ca="1" si="436">RANDBETWEEN(AA967*10+5,AA967*10+150)</f>
        <v>593</v>
      </c>
      <c r="AG967" s="5">
        <f t="shared" ref="AG967:AG1030" ca="1" si="437">RANDBETWEEN(AA967*10+5,AA967*10+150)</f>
        <v>585</v>
      </c>
      <c r="AH967" s="5">
        <f t="shared" ref="AH967:AH1030" ca="1" si="438">RANDBETWEEN(AA967*10+5,AA967*10+150)</f>
        <v>565</v>
      </c>
      <c r="AI967" s="5">
        <f t="shared" ref="AI967:AI1030" ca="1" si="439">RANDBETWEEN(AA967*10+5,AA967*10+150)</f>
        <v>601</v>
      </c>
      <c r="AJ967" s="5">
        <f t="shared" ref="AJ967:AJ1030" ca="1" si="440">RANDBETWEEN(AA967*10+5,AA967*10+150)</f>
        <v>625</v>
      </c>
      <c r="AK967" s="5">
        <f t="shared" ref="AK967:AK1030" ca="1" si="441">RANDBETWEEN(AA967*10+5,AA967*10+150)</f>
        <v>624</v>
      </c>
    </row>
    <row r="968" spans="1:37" x14ac:dyDescent="0.3">
      <c r="A968" s="35">
        <f>IF(Замеры!B965=0, " ", Замеры!B965)</f>
        <v>962</v>
      </c>
      <c r="B968" s="45" t="str">
        <f>Замеры!G965</f>
        <v xml:space="preserve">Группа от QF </v>
      </c>
      <c r="C968" s="45" t="str">
        <f>IF(Замеры!L965=0, " ", Замеры!L965)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Замеры!N965</f>
        <v>0</v>
      </c>
      <c r="S968" s="2">
        <f>Замеры!O965</f>
        <v>0</v>
      </c>
      <c r="T968" s="2" t="s">
        <v>73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40</v>
      </c>
      <c r="Z968" s="2">
        <f t="shared" ca="1" si="431"/>
        <v>38</v>
      </c>
      <c r="AA968" s="2">
        <f t="shared" ca="1" si="431"/>
        <v>32</v>
      </c>
      <c r="AB968" s="5">
        <f t="shared" ca="1" si="432"/>
        <v>400</v>
      </c>
      <c r="AC968" s="5">
        <f t="shared" ca="1" si="433"/>
        <v>460</v>
      </c>
      <c r="AD968" s="5">
        <f t="shared" ca="1" si="434"/>
        <v>407</v>
      </c>
      <c r="AE968" s="5">
        <f t="shared" ca="1" si="435"/>
        <v>414</v>
      </c>
      <c r="AF968" s="5">
        <f t="shared" ca="1" si="436"/>
        <v>435</v>
      </c>
      <c r="AG968" s="5">
        <f t="shared" ca="1" si="437"/>
        <v>400</v>
      </c>
      <c r="AH968" s="5">
        <f t="shared" ca="1" si="438"/>
        <v>329</v>
      </c>
      <c r="AI968" s="5">
        <f t="shared" ca="1" si="439"/>
        <v>427</v>
      </c>
      <c r="AJ968" s="5">
        <f t="shared" ca="1" si="440"/>
        <v>391</v>
      </c>
      <c r="AK968" s="5">
        <f t="shared" ca="1" si="441"/>
        <v>425</v>
      </c>
    </row>
    <row r="969" spans="1:37" x14ac:dyDescent="0.3">
      <c r="A969" s="35">
        <f>IF(Замеры!B966=0, " ", Замеры!B966)</f>
        <v>963</v>
      </c>
      <c r="B969" s="45" t="str">
        <f>Замеры!G966</f>
        <v xml:space="preserve">Группа от QF </v>
      </c>
      <c r="C969" s="45" t="str">
        <f>IF(Замеры!L966=0, " ", Замеры!L966)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Замеры!N966</f>
        <v>0</v>
      </c>
      <c r="S969" s="2">
        <f>Замеры!O966</f>
        <v>0</v>
      </c>
      <c r="T969" s="2" t="s">
        <v>73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26</v>
      </c>
      <c r="Z969" s="2">
        <f t="shared" ca="1" si="431"/>
        <v>20</v>
      </c>
      <c r="AA969" s="2">
        <f t="shared" ca="1" si="431"/>
        <v>25</v>
      </c>
      <c r="AB969" s="5">
        <f t="shared" ca="1" si="432"/>
        <v>307</v>
      </c>
      <c r="AC969" s="5">
        <f t="shared" ca="1" si="433"/>
        <v>307</v>
      </c>
      <c r="AD969" s="5">
        <f t="shared" ca="1" si="434"/>
        <v>273</v>
      </c>
      <c r="AE969" s="5">
        <f t="shared" ca="1" si="435"/>
        <v>396</v>
      </c>
      <c r="AF969" s="5">
        <f t="shared" ca="1" si="436"/>
        <v>375</v>
      </c>
      <c r="AG969" s="5">
        <f t="shared" ca="1" si="437"/>
        <v>323</v>
      </c>
      <c r="AH969" s="5">
        <f t="shared" ca="1" si="438"/>
        <v>283</v>
      </c>
      <c r="AI969" s="5">
        <f t="shared" ca="1" si="439"/>
        <v>282</v>
      </c>
      <c r="AJ969" s="5">
        <f t="shared" ca="1" si="440"/>
        <v>375</v>
      </c>
      <c r="AK969" s="5">
        <f t="shared" ca="1" si="441"/>
        <v>377</v>
      </c>
    </row>
    <row r="970" spans="1:37" x14ac:dyDescent="0.3">
      <c r="A970" s="35">
        <f>IF(Замеры!B967=0, " ", Замеры!B967)</f>
        <v>964</v>
      </c>
      <c r="B970" s="45" t="str">
        <f>Замеры!G967</f>
        <v xml:space="preserve">Группа от QF </v>
      </c>
      <c r="C970" s="45" t="str">
        <f>IF(Замеры!L967=0, " ", Замеры!L967)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Замеры!N967</f>
        <v>0</v>
      </c>
      <c r="S970" s="2">
        <f>Замеры!O967</f>
        <v>0</v>
      </c>
      <c r="T970" s="2" t="s">
        <v>73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47</v>
      </c>
      <c r="Z970" s="2">
        <f t="shared" ca="1" si="431"/>
        <v>22</v>
      </c>
      <c r="AA970" s="2">
        <f t="shared" ca="1" si="431"/>
        <v>44</v>
      </c>
      <c r="AB970" s="5">
        <f t="shared" ca="1" si="432"/>
        <v>578</v>
      </c>
      <c r="AC970" s="5">
        <f t="shared" ca="1" si="433"/>
        <v>518</v>
      </c>
      <c r="AD970" s="5">
        <f t="shared" ca="1" si="434"/>
        <v>475</v>
      </c>
      <c r="AE970" s="5">
        <f t="shared" ca="1" si="435"/>
        <v>499</v>
      </c>
      <c r="AF970" s="5">
        <f t="shared" ca="1" si="436"/>
        <v>569</v>
      </c>
      <c r="AG970" s="5">
        <f t="shared" ca="1" si="437"/>
        <v>551</v>
      </c>
      <c r="AH970" s="5">
        <f t="shared" ca="1" si="438"/>
        <v>558</v>
      </c>
      <c r="AI970" s="5">
        <f t="shared" ca="1" si="439"/>
        <v>513</v>
      </c>
      <c r="AJ970" s="5">
        <f t="shared" ca="1" si="440"/>
        <v>577</v>
      </c>
      <c r="AK970" s="5">
        <f t="shared" ca="1" si="441"/>
        <v>461</v>
      </c>
    </row>
    <row r="971" spans="1:37" x14ac:dyDescent="0.3">
      <c r="A971" s="35">
        <f>IF(Замеры!B968=0, " ", Замеры!B968)</f>
        <v>965</v>
      </c>
      <c r="B971" s="45" t="str">
        <f>Замеры!G968</f>
        <v xml:space="preserve">Группа от QF </v>
      </c>
      <c r="C971" s="45" t="str">
        <f>IF(Замеры!L968=0, " ", Замеры!L968)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Замеры!N968</f>
        <v>0</v>
      </c>
      <c r="S971" s="2">
        <f>Замеры!O968</f>
        <v>0</v>
      </c>
      <c r="T971" s="2" t="s">
        <v>73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23</v>
      </c>
      <c r="Z971" s="2">
        <f t="shared" ca="1" si="431"/>
        <v>35</v>
      </c>
      <c r="AA971" s="2">
        <f t="shared" ca="1" si="431"/>
        <v>27</v>
      </c>
      <c r="AB971" s="5">
        <f t="shared" ca="1" si="432"/>
        <v>291</v>
      </c>
      <c r="AC971" s="5">
        <f t="shared" ca="1" si="433"/>
        <v>334</v>
      </c>
      <c r="AD971" s="5">
        <f t="shared" ca="1" si="434"/>
        <v>364</v>
      </c>
      <c r="AE971" s="5">
        <f t="shared" ca="1" si="435"/>
        <v>331</v>
      </c>
      <c r="AF971" s="5">
        <f t="shared" ca="1" si="436"/>
        <v>369</v>
      </c>
      <c r="AG971" s="5">
        <f t="shared" ca="1" si="437"/>
        <v>297</v>
      </c>
      <c r="AH971" s="5">
        <f t="shared" ca="1" si="438"/>
        <v>391</v>
      </c>
      <c r="AI971" s="5">
        <f t="shared" ca="1" si="439"/>
        <v>275</v>
      </c>
      <c r="AJ971" s="5">
        <f t="shared" ca="1" si="440"/>
        <v>286</v>
      </c>
      <c r="AK971" s="5">
        <f t="shared" ca="1" si="441"/>
        <v>328</v>
      </c>
    </row>
    <row r="972" spans="1:37" x14ac:dyDescent="0.3">
      <c r="A972" s="35">
        <f>IF(Замеры!B969=0, " ", Замеры!B969)</f>
        <v>966</v>
      </c>
      <c r="B972" s="45" t="str">
        <f>Замеры!G969</f>
        <v xml:space="preserve">Группа от QF </v>
      </c>
      <c r="C972" s="45" t="str">
        <f>IF(Замеры!L969=0, " ", Замеры!L969)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Замеры!N969</f>
        <v>0</v>
      </c>
      <c r="S972" s="2">
        <f>Замеры!O969</f>
        <v>0</v>
      </c>
      <c r="T972" s="2" t="s">
        <v>73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41</v>
      </c>
      <c r="Z972" s="2">
        <f t="shared" ca="1" si="431"/>
        <v>35</v>
      </c>
      <c r="AA972" s="2">
        <f t="shared" ca="1" si="431"/>
        <v>23</v>
      </c>
      <c r="AB972" s="5">
        <f t="shared" ca="1" si="432"/>
        <v>297</v>
      </c>
      <c r="AC972" s="5">
        <f t="shared" ca="1" si="433"/>
        <v>373</v>
      </c>
      <c r="AD972" s="5">
        <f t="shared" ca="1" si="434"/>
        <v>377</v>
      </c>
      <c r="AE972" s="5">
        <f t="shared" ca="1" si="435"/>
        <v>321</v>
      </c>
      <c r="AF972" s="5">
        <f t="shared" ca="1" si="436"/>
        <v>336</v>
      </c>
      <c r="AG972" s="5">
        <f t="shared" ca="1" si="437"/>
        <v>248</v>
      </c>
      <c r="AH972" s="5">
        <f t="shared" ca="1" si="438"/>
        <v>354</v>
      </c>
      <c r="AI972" s="5">
        <f t="shared" ca="1" si="439"/>
        <v>320</v>
      </c>
      <c r="AJ972" s="5">
        <f t="shared" ca="1" si="440"/>
        <v>255</v>
      </c>
      <c r="AK972" s="5">
        <f t="shared" ca="1" si="441"/>
        <v>318</v>
      </c>
    </row>
    <row r="973" spans="1:37" x14ac:dyDescent="0.3">
      <c r="A973" s="35">
        <f>IF(Замеры!B970=0, " ", Замеры!B970)</f>
        <v>967</v>
      </c>
      <c r="B973" s="45" t="str">
        <f>Замеры!G970</f>
        <v xml:space="preserve">Группа от QF </v>
      </c>
      <c r="C973" s="45" t="str">
        <f>IF(Замеры!L970=0, " ", Замеры!L970)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Замеры!N970</f>
        <v>0</v>
      </c>
      <c r="S973" s="2">
        <f>Замеры!O970</f>
        <v>0</v>
      </c>
      <c r="T973" s="2" t="s">
        <v>73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49</v>
      </c>
      <c r="Z973" s="2">
        <f t="shared" ca="1" si="431"/>
        <v>20</v>
      </c>
      <c r="AA973" s="2">
        <f t="shared" ca="1" si="431"/>
        <v>38</v>
      </c>
      <c r="AB973" s="5">
        <f t="shared" ca="1" si="432"/>
        <v>461</v>
      </c>
      <c r="AC973" s="5">
        <f t="shared" ca="1" si="433"/>
        <v>485</v>
      </c>
      <c r="AD973" s="5">
        <f t="shared" ca="1" si="434"/>
        <v>439</v>
      </c>
      <c r="AE973" s="5">
        <f t="shared" ca="1" si="435"/>
        <v>409</v>
      </c>
      <c r="AF973" s="5">
        <f t="shared" ca="1" si="436"/>
        <v>523</v>
      </c>
      <c r="AG973" s="5">
        <f t="shared" ca="1" si="437"/>
        <v>407</v>
      </c>
      <c r="AH973" s="5">
        <f t="shared" ca="1" si="438"/>
        <v>524</v>
      </c>
      <c r="AI973" s="5">
        <f t="shared" ca="1" si="439"/>
        <v>460</v>
      </c>
      <c r="AJ973" s="5">
        <f t="shared" ca="1" si="440"/>
        <v>529</v>
      </c>
      <c r="AK973" s="5">
        <f t="shared" ca="1" si="441"/>
        <v>512</v>
      </c>
    </row>
    <row r="974" spans="1:37" x14ac:dyDescent="0.3">
      <c r="A974" s="35">
        <f>IF(Замеры!B971=0, " ", Замеры!B971)</f>
        <v>968</v>
      </c>
      <c r="B974" s="45" t="str">
        <f>Замеры!G971</f>
        <v xml:space="preserve">Группа от QF </v>
      </c>
      <c r="C974" s="45" t="str">
        <f>IF(Замеры!L971=0, " ", Замеры!L971)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Замеры!N971</f>
        <v>0</v>
      </c>
      <c r="S974" s="2">
        <f>Замеры!O971</f>
        <v>0</v>
      </c>
      <c r="T974" s="2" t="s">
        <v>73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31</v>
      </c>
      <c r="Z974" s="2">
        <f t="shared" ca="1" si="431"/>
        <v>44</v>
      </c>
      <c r="AA974" s="2">
        <f t="shared" ca="1" si="431"/>
        <v>46</v>
      </c>
      <c r="AB974" s="5">
        <f t="shared" ca="1" si="432"/>
        <v>579</v>
      </c>
      <c r="AC974" s="5">
        <f t="shared" ca="1" si="433"/>
        <v>571</v>
      </c>
      <c r="AD974" s="5">
        <f t="shared" ca="1" si="434"/>
        <v>514</v>
      </c>
      <c r="AE974" s="5">
        <f t="shared" ca="1" si="435"/>
        <v>469</v>
      </c>
      <c r="AF974" s="5">
        <f t="shared" ca="1" si="436"/>
        <v>482</v>
      </c>
      <c r="AG974" s="5">
        <f t="shared" ca="1" si="437"/>
        <v>591</v>
      </c>
      <c r="AH974" s="5">
        <f t="shared" ca="1" si="438"/>
        <v>584</v>
      </c>
      <c r="AI974" s="5">
        <f t="shared" ca="1" si="439"/>
        <v>466</v>
      </c>
      <c r="AJ974" s="5">
        <f t="shared" ca="1" si="440"/>
        <v>560</v>
      </c>
      <c r="AK974" s="5">
        <f t="shared" ca="1" si="441"/>
        <v>538</v>
      </c>
    </row>
    <row r="975" spans="1:37" x14ac:dyDescent="0.3">
      <c r="A975" s="35">
        <f>IF(Замеры!B972=0, " ", Замеры!B972)</f>
        <v>969</v>
      </c>
      <c r="B975" s="45" t="str">
        <f>Замеры!G972</f>
        <v xml:space="preserve">Группа от QF </v>
      </c>
      <c r="C975" s="45" t="str">
        <f>IF(Замеры!L972=0, " ", Замеры!L972)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Замеры!N972</f>
        <v>0</v>
      </c>
      <c r="S975" s="2">
        <f>Замеры!O972</f>
        <v>0</v>
      </c>
      <c r="T975" s="2" t="s">
        <v>73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38</v>
      </c>
      <c r="Z975" s="2">
        <f t="shared" ca="1" si="431"/>
        <v>37</v>
      </c>
      <c r="AA975" s="2">
        <f t="shared" ca="1" si="431"/>
        <v>32</v>
      </c>
      <c r="AB975" s="5">
        <f t="shared" ca="1" si="432"/>
        <v>429</v>
      </c>
      <c r="AC975" s="5">
        <f t="shared" ca="1" si="433"/>
        <v>380</v>
      </c>
      <c r="AD975" s="5">
        <f t="shared" ca="1" si="434"/>
        <v>376</v>
      </c>
      <c r="AE975" s="5">
        <f t="shared" ca="1" si="435"/>
        <v>326</v>
      </c>
      <c r="AF975" s="5">
        <f t="shared" ca="1" si="436"/>
        <v>349</v>
      </c>
      <c r="AG975" s="5">
        <f t="shared" ca="1" si="437"/>
        <v>379</v>
      </c>
      <c r="AH975" s="5">
        <f t="shared" ca="1" si="438"/>
        <v>467</v>
      </c>
      <c r="AI975" s="5">
        <f t="shared" ca="1" si="439"/>
        <v>349</v>
      </c>
      <c r="AJ975" s="5">
        <f t="shared" ca="1" si="440"/>
        <v>350</v>
      </c>
      <c r="AK975" s="5">
        <f t="shared" ca="1" si="441"/>
        <v>360</v>
      </c>
    </row>
    <row r="976" spans="1:37" x14ac:dyDescent="0.3">
      <c r="A976" s="35">
        <f>IF(Замеры!B973=0, " ", Замеры!B973)</f>
        <v>970</v>
      </c>
      <c r="B976" s="45" t="str">
        <f>Замеры!G973</f>
        <v xml:space="preserve">Группа от QF </v>
      </c>
      <c r="C976" s="45" t="str">
        <f>IF(Замеры!L973=0, " ", Замеры!L973)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Замеры!N973</f>
        <v>0</v>
      </c>
      <c r="S976" s="2">
        <f>Замеры!O973</f>
        <v>0</v>
      </c>
      <c r="T976" s="2" t="s">
        <v>73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25</v>
      </c>
      <c r="Z976" s="2">
        <f t="shared" ca="1" si="431"/>
        <v>41</v>
      </c>
      <c r="AA976" s="2">
        <f t="shared" ca="1" si="431"/>
        <v>30</v>
      </c>
      <c r="AB976" s="5">
        <f t="shared" ca="1" si="432"/>
        <v>362</v>
      </c>
      <c r="AC976" s="5">
        <f t="shared" ca="1" si="433"/>
        <v>449</v>
      </c>
      <c r="AD976" s="5">
        <f t="shared" ca="1" si="434"/>
        <v>347</v>
      </c>
      <c r="AE976" s="5">
        <f t="shared" ca="1" si="435"/>
        <v>409</v>
      </c>
      <c r="AF976" s="5">
        <f t="shared" ca="1" si="436"/>
        <v>413</v>
      </c>
      <c r="AG976" s="5">
        <f t="shared" ca="1" si="437"/>
        <v>307</v>
      </c>
      <c r="AH976" s="5">
        <f t="shared" ca="1" si="438"/>
        <v>388</v>
      </c>
      <c r="AI976" s="5">
        <f t="shared" ca="1" si="439"/>
        <v>448</v>
      </c>
      <c r="AJ976" s="5">
        <f t="shared" ca="1" si="440"/>
        <v>338</v>
      </c>
      <c r="AK976" s="5">
        <f t="shared" ca="1" si="441"/>
        <v>426</v>
      </c>
    </row>
    <row r="977" spans="1:37" x14ac:dyDescent="0.3">
      <c r="A977" s="35">
        <f>IF(Замеры!B974=0, " ", Замеры!B974)</f>
        <v>971</v>
      </c>
      <c r="B977" s="45" t="str">
        <f>Замеры!G974</f>
        <v xml:space="preserve">Группа от QF </v>
      </c>
      <c r="C977" s="45" t="str">
        <f>IF(Замеры!L974=0, " ", Замеры!L974)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Замеры!N974</f>
        <v>0</v>
      </c>
      <c r="S977" s="2">
        <f>Замеры!O974</f>
        <v>0</v>
      </c>
      <c r="T977" s="2" t="s">
        <v>73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32</v>
      </c>
      <c r="Z977" s="2">
        <f t="shared" ca="1" si="431"/>
        <v>38</v>
      </c>
      <c r="AA977" s="2">
        <f t="shared" ca="1" si="431"/>
        <v>38</v>
      </c>
      <c r="AB977" s="5">
        <f t="shared" ca="1" si="432"/>
        <v>464</v>
      </c>
      <c r="AC977" s="5">
        <f t="shared" ca="1" si="433"/>
        <v>479</v>
      </c>
      <c r="AD977" s="5">
        <f t="shared" ca="1" si="434"/>
        <v>437</v>
      </c>
      <c r="AE977" s="5">
        <f t="shared" ca="1" si="435"/>
        <v>490</v>
      </c>
      <c r="AF977" s="5">
        <f t="shared" ca="1" si="436"/>
        <v>497</v>
      </c>
      <c r="AG977" s="5">
        <f t="shared" ca="1" si="437"/>
        <v>501</v>
      </c>
      <c r="AH977" s="5">
        <f t="shared" ca="1" si="438"/>
        <v>470</v>
      </c>
      <c r="AI977" s="5">
        <f t="shared" ca="1" si="439"/>
        <v>434</v>
      </c>
      <c r="AJ977" s="5">
        <f t="shared" ca="1" si="440"/>
        <v>497</v>
      </c>
      <c r="AK977" s="5">
        <f t="shared" ca="1" si="441"/>
        <v>502</v>
      </c>
    </row>
    <row r="978" spans="1:37" x14ac:dyDescent="0.3">
      <c r="A978" s="35">
        <f>IF(Замеры!B975=0, " ", Замеры!B975)</f>
        <v>972</v>
      </c>
      <c r="B978" s="45" t="str">
        <f>Замеры!G975</f>
        <v xml:space="preserve">Группа от QF </v>
      </c>
      <c r="C978" s="45" t="str">
        <f>IF(Замеры!L975=0, " ", Замеры!L975)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Замеры!N975</f>
        <v>0</v>
      </c>
      <c r="S978" s="2">
        <f>Замеры!O975</f>
        <v>0</v>
      </c>
      <c r="T978" s="2" t="s">
        <v>73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38</v>
      </c>
      <c r="Z978" s="2">
        <f t="shared" ca="1" si="431"/>
        <v>39</v>
      </c>
      <c r="AA978" s="2">
        <f t="shared" ca="1" si="431"/>
        <v>20</v>
      </c>
      <c r="AB978" s="5">
        <f t="shared" ca="1" si="432"/>
        <v>216</v>
      </c>
      <c r="AC978" s="5">
        <f t="shared" ca="1" si="433"/>
        <v>349</v>
      </c>
      <c r="AD978" s="5">
        <f t="shared" ca="1" si="434"/>
        <v>205</v>
      </c>
      <c r="AE978" s="5">
        <f t="shared" ca="1" si="435"/>
        <v>280</v>
      </c>
      <c r="AF978" s="5">
        <f t="shared" ca="1" si="436"/>
        <v>265</v>
      </c>
      <c r="AG978" s="5">
        <f t="shared" ca="1" si="437"/>
        <v>293</v>
      </c>
      <c r="AH978" s="5">
        <f t="shared" ca="1" si="438"/>
        <v>274</v>
      </c>
      <c r="AI978" s="5">
        <f t="shared" ca="1" si="439"/>
        <v>293</v>
      </c>
      <c r="AJ978" s="5">
        <f t="shared" ca="1" si="440"/>
        <v>239</v>
      </c>
      <c r="AK978" s="5">
        <f t="shared" ca="1" si="441"/>
        <v>343</v>
      </c>
    </row>
    <row r="979" spans="1:37" x14ac:dyDescent="0.3">
      <c r="A979" s="35">
        <f>IF(Замеры!B976=0, " ", Замеры!B976)</f>
        <v>973</v>
      </c>
      <c r="B979" s="45" t="str">
        <f>Замеры!G976</f>
        <v xml:space="preserve">Группа от QF </v>
      </c>
      <c r="C979" s="45" t="str">
        <f>IF(Замеры!L976=0, " ", Замеры!L976)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Замеры!N976</f>
        <v>0</v>
      </c>
      <c r="S979" s="2">
        <f>Замеры!O976</f>
        <v>0</v>
      </c>
      <c r="T979" s="2" t="s">
        <v>73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30</v>
      </c>
      <c r="Z979" s="2">
        <f t="shared" ca="1" si="431"/>
        <v>30</v>
      </c>
      <c r="AA979" s="2">
        <f t="shared" ca="1" si="431"/>
        <v>45</v>
      </c>
      <c r="AB979" s="5">
        <f t="shared" ca="1" si="432"/>
        <v>578</v>
      </c>
      <c r="AC979" s="5">
        <f t="shared" ca="1" si="433"/>
        <v>555</v>
      </c>
      <c r="AD979" s="5">
        <f t="shared" ca="1" si="434"/>
        <v>487</v>
      </c>
      <c r="AE979" s="5">
        <f t="shared" ca="1" si="435"/>
        <v>513</v>
      </c>
      <c r="AF979" s="5">
        <f t="shared" ca="1" si="436"/>
        <v>493</v>
      </c>
      <c r="AG979" s="5">
        <f t="shared" ca="1" si="437"/>
        <v>518</v>
      </c>
      <c r="AH979" s="5">
        <f t="shared" ca="1" si="438"/>
        <v>489</v>
      </c>
      <c r="AI979" s="5">
        <f t="shared" ca="1" si="439"/>
        <v>492</v>
      </c>
      <c r="AJ979" s="5">
        <f t="shared" ca="1" si="440"/>
        <v>561</v>
      </c>
      <c r="AK979" s="5">
        <f t="shared" ca="1" si="441"/>
        <v>565</v>
      </c>
    </row>
    <row r="980" spans="1:37" x14ac:dyDescent="0.3">
      <c r="A980" s="35">
        <f>IF(Замеры!B977=0, " ", Замеры!B977)</f>
        <v>974</v>
      </c>
      <c r="B980" s="45" t="str">
        <f>Замеры!G977</f>
        <v xml:space="preserve">Группа от QF </v>
      </c>
      <c r="C980" s="45" t="str">
        <f>IF(Замеры!L977=0, " ", Замеры!L977)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Замеры!N977</f>
        <v>0</v>
      </c>
      <c r="S980" s="2">
        <f>Замеры!O977</f>
        <v>0</v>
      </c>
      <c r="T980" s="2" t="s">
        <v>73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49</v>
      </c>
      <c r="Z980" s="2">
        <f t="shared" ca="1" si="431"/>
        <v>34</v>
      </c>
      <c r="AA980" s="2">
        <f t="shared" ca="1" si="431"/>
        <v>34</v>
      </c>
      <c r="AB980" s="5">
        <f t="shared" ca="1" si="432"/>
        <v>456</v>
      </c>
      <c r="AC980" s="5">
        <f t="shared" ca="1" si="433"/>
        <v>454</v>
      </c>
      <c r="AD980" s="5">
        <f t="shared" ca="1" si="434"/>
        <v>362</v>
      </c>
      <c r="AE980" s="5">
        <f t="shared" ca="1" si="435"/>
        <v>454</v>
      </c>
      <c r="AF980" s="5">
        <f t="shared" ca="1" si="436"/>
        <v>373</v>
      </c>
      <c r="AG980" s="5">
        <f t="shared" ca="1" si="437"/>
        <v>372</v>
      </c>
      <c r="AH980" s="5">
        <f t="shared" ca="1" si="438"/>
        <v>365</v>
      </c>
      <c r="AI980" s="5">
        <f t="shared" ca="1" si="439"/>
        <v>403</v>
      </c>
      <c r="AJ980" s="5">
        <f t="shared" ca="1" si="440"/>
        <v>397</v>
      </c>
      <c r="AK980" s="5">
        <f t="shared" ca="1" si="441"/>
        <v>397</v>
      </c>
    </row>
    <row r="981" spans="1:37" x14ac:dyDescent="0.3">
      <c r="A981" s="35">
        <f>IF(Замеры!B978=0, " ", Замеры!B978)</f>
        <v>975</v>
      </c>
      <c r="B981" s="45" t="str">
        <f>Замеры!G978</f>
        <v xml:space="preserve">Группа от QF </v>
      </c>
      <c r="C981" s="45" t="str">
        <f>IF(Замеры!L978=0, " ", Замеры!L978)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Замеры!N978</f>
        <v>0</v>
      </c>
      <c r="S981" s="2">
        <f>Замеры!O978</f>
        <v>0</v>
      </c>
      <c r="T981" s="2" t="s">
        <v>73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50</v>
      </c>
      <c r="Z981" s="2">
        <f t="shared" ca="1" si="431"/>
        <v>42</v>
      </c>
      <c r="AA981" s="2">
        <f t="shared" ca="1" si="431"/>
        <v>26</v>
      </c>
      <c r="AB981" s="5">
        <f t="shared" ca="1" si="432"/>
        <v>374</v>
      </c>
      <c r="AC981" s="5">
        <f t="shared" ca="1" si="433"/>
        <v>297</v>
      </c>
      <c r="AD981" s="5">
        <f t="shared" ca="1" si="434"/>
        <v>391</v>
      </c>
      <c r="AE981" s="5">
        <f t="shared" ca="1" si="435"/>
        <v>267</v>
      </c>
      <c r="AF981" s="5">
        <f t="shared" ca="1" si="436"/>
        <v>315</v>
      </c>
      <c r="AG981" s="5">
        <f t="shared" ca="1" si="437"/>
        <v>365</v>
      </c>
      <c r="AH981" s="5">
        <f t="shared" ca="1" si="438"/>
        <v>356</v>
      </c>
      <c r="AI981" s="5">
        <f t="shared" ca="1" si="439"/>
        <v>352</v>
      </c>
      <c r="AJ981" s="5">
        <f t="shared" ca="1" si="440"/>
        <v>291</v>
      </c>
      <c r="AK981" s="5">
        <f t="shared" ca="1" si="441"/>
        <v>338</v>
      </c>
    </row>
    <row r="982" spans="1:37" x14ac:dyDescent="0.3">
      <c r="A982" s="35">
        <f>IF(Замеры!B979=0, " ", Замеры!B979)</f>
        <v>976</v>
      </c>
      <c r="B982" s="45" t="str">
        <f>Замеры!G979</f>
        <v xml:space="preserve">Группа от QF </v>
      </c>
      <c r="C982" s="45" t="str">
        <f>IF(Замеры!L979=0, " ", Замеры!L979)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Замеры!N979</f>
        <v>0</v>
      </c>
      <c r="S982" s="2">
        <f>Замеры!O979</f>
        <v>0</v>
      </c>
      <c r="T982" s="2" t="s">
        <v>73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40</v>
      </c>
      <c r="Z982" s="2">
        <f t="shared" ca="1" si="431"/>
        <v>40</v>
      </c>
      <c r="AA982" s="2">
        <f t="shared" ca="1" si="431"/>
        <v>42</v>
      </c>
      <c r="AB982" s="5">
        <f t="shared" ca="1" si="432"/>
        <v>481</v>
      </c>
      <c r="AC982" s="5">
        <f t="shared" ca="1" si="433"/>
        <v>524</v>
      </c>
      <c r="AD982" s="5">
        <f t="shared" ca="1" si="434"/>
        <v>526</v>
      </c>
      <c r="AE982" s="5">
        <f t="shared" ca="1" si="435"/>
        <v>535</v>
      </c>
      <c r="AF982" s="5">
        <f t="shared" ca="1" si="436"/>
        <v>493</v>
      </c>
      <c r="AG982" s="5">
        <f t="shared" ca="1" si="437"/>
        <v>519</v>
      </c>
      <c r="AH982" s="5">
        <f t="shared" ca="1" si="438"/>
        <v>445</v>
      </c>
      <c r="AI982" s="5">
        <f t="shared" ca="1" si="439"/>
        <v>509</v>
      </c>
      <c r="AJ982" s="5">
        <f t="shared" ca="1" si="440"/>
        <v>534</v>
      </c>
      <c r="AK982" s="5">
        <f t="shared" ca="1" si="441"/>
        <v>439</v>
      </c>
    </row>
    <row r="983" spans="1:37" x14ac:dyDescent="0.3">
      <c r="A983" s="35">
        <f>IF(Замеры!B980=0, " ", Замеры!B980)</f>
        <v>977</v>
      </c>
      <c r="B983" s="45" t="str">
        <f>Замеры!G980</f>
        <v xml:space="preserve">Группа от QF </v>
      </c>
      <c r="C983" s="45" t="str">
        <f>IF(Замеры!L980=0, " ", Замеры!L980)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Замеры!N980</f>
        <v>0</v>
      </c>
      <c r="S983" s="2">
        <f>Замеры!O980</f>
        <v>0</v>
      </c>
      <c r="T983" s="2" t="s">
        <v>73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34</v>
      </c>
      <c r="Z983" s="2">
        <f t="shared" ca="1" si="431"/>
        <v>24</v>
      </c>
      <c r="AA983" s="2">
        <f t="shared" ca="1" si="431"/>
        <v>39</v>
      </c>
      <c r="AB983" s="5">
        <f t="shared" ca="1" si="432"/>
        <v>508</v>
      </c>
      <c r="AC983" s="5">
        <f t="shared" ca="1" si="433"/>
        <v>471</v>
      </c>
      <c r="AD983" s="5">
        <f t="shared" ca="1" si="434"/>
        <v>459</v>
      </c>
      <c r="AE983" s="5">
        <f t="shared" ca="1" si="435"/>
        <v>526</v>
      </c>
      <c r="AF983" s="5">
        <f t="shared" ca="1" si="436"/>
        <v>450</v>
      </c>
      <c r="AG983" s="5">
        <f t="shared" ca="1" si="437"/>
        <v>429</v>
      </c>
      <c r="AH983" s="5">
        <f t="shared" ca="1" si="438"/>
        <v>408</v>
      </c>
      <c r="AI983" s="5">
        <f t="shared" ca="1" si="439"/>
        <v>499</v>
      </c>
      <c r="AJ983" s="5">
        <f t="shared" ca="1" si="440"/>
        <v>505</v>
      </c>
      <c r="AK983" s="5">
        <f t="shared" ca="1" si="441"/>
        <v>485</v>
      </c>
    </row>
    <row r="984" spans="1:37" x14ac:dyDescent="0.3">
      <c r="A984" s="35">
        <f>IF(Замеры!B981=0, " ", Замеры!B981)</f>
        <v>978</v>
      </c>
      <c r="B984" s="45" t="str">
        <f>Замеры!G981</f>
        <v xml:space="preserve">Группа от QF </v>
      </c>
      <c r="C984" s="45" t="str">
        <f>IF(Замеры!L981=0, " ", Замеры!L981)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Замеры!N981</f>
        <v>0</v>
      </c>
      <c r="S984" s="2">
        <f>Замеры!O981</f>
        <v>0</v>
      </c>
      <c r="T984" s="2" t="s">
        <v>73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41</v>
      </c>
      <c r="Z984" s="2">
        <f t="shared" ca="1" si="431"/>
        <v>30</v>
      </c>
      <c r="AA984" s="2">
        <f t="shared" ca="1" si="431"/>
        <v>36</v>
      </c>
      <c r="AB984" s="5">
        <f t="shared" ca="1" si="432"/>
        <v>374</v>
      </c>
      <c r="AC984" s="5">
        <f t="shared" ca="1" si="433"/>
        <v>466</v>
      </c>
      <c r="AD984" s="5">
        <f t="shared" ca="1" si="434"/>
        <v>504</v>
      </c>
      <c r="AE984" s="5">
        <f t="shared" ca="1" si="435"/>
        <v>503</v>
      </c>
      <c r="AF984" s="5">
        <f t="shared" ca="1" si="436"/>
        <v>365</v>
      </c>
      <c r="AG984" s="5">
        <f t="shared" ca="1" si="437"/>
        <v>406</v>
      </c>
      <c r="AH984" s="5">
        <f t="shared" ca="1" si="438"/>
        <v>473</v>
      </c>
      <c r="AI984" s="5">
        <f t="shared" ca="1" si="439"/>
        <v>393</v>
      </c>
      <c r="AJ984" s="5">
        <f t="shared" ca="1" si="440"/>
        <v>454</v>
      </c>
      <c r="AK984" s="5">
        <f t="shared" ca="1" si="441"/>
        <v>415</v>
      </c>
    </row>
    <row r="985" spans="1:37" x14ac:dyDescent="0.3">
      <c r="A985" s="35">
        <f>IF(Замеры!B982=0, " ", Замеры!B982)</f>
        <v>979</v>
      </c>
      <c r="B985" s="45" t="str">
        <f>Замеры!G982</f>
        <v xml:space="preserve">Группа от QF </v>
      </c>
      <c r="C985" s="45" t="str">
        <f>IF(Замеры!L982=0, " ", Замеры!L982)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Замеры!N982</f>
        <v>0</v>
      </c>
      <c r="S985" s="2">
        <f>Замеры!O982</f>
        <v>0</v>
      </c>
      <c r="T985" s="2" t="s">
        <v>73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33</v>
      </c>
      <c r="Z985" s="2">
        <f t="shared" ca="1" si="431"/>
        <v>29</v>
      </c>
      <c r="AA985" s="2">
        <f t="shared" ca="1" si="431"/>
        <v>26</v>
      </c>
      <c r="AB985" s="5">
        <f t="shared" ca="1" si="432"/>
        <v>373</v>
      </c>
      <c r="AC985" s="5">
        <f t="shared" ca="1" si="433"/>
        <v>291</v>
      </c>
      <c r="AD985" s="5">
        <f t="shared" ca="1" si="434"/>
        <v>389</v>
      </c>
      <c r="AE985" s="5">
        <f t="shared" ca="1" si="435"/>
        <v>396</v>
      </c>
      <c r="AF985" s="5">
        <f t="shared" ca="1" si="436"/>
        <v>339</v>
      </c>
      <c r="AG985" s="5">
        <f t="shared" ca="1" si="437"/>
        <v>335</v>
      </c>
      <c r="AH985" s="5">
        <f t="shared" ca="1" si="438"/>
        <v>410</v>
      </c>
      <c r="AI985" s="5">
        <f t="shared" ca="1" si="439"/>
        <v>360</v>
      </c>
      <c r="AJ985" s="5">
        <f t="shared" ca="1" si="440"/>
        <v>277</v>
      </c>
      <c r="AK985" s="5">
        <f t="shared" ca="1" si="441"/>
        <v>381</v>
      </c>
    </row>
    <row r="986" spans="1:37" x14ac:dyDescent="0.3">
      <c r="A986" s="35">
        <f>IF(Замеры!B983=0, " ", Замеры!B983)</f>
        <v>980</v>
      </c>
      <c r="B986" s="45" t="str">
        <f>Замеры!G983</f>
        <v xml:space="preserve">Группа от QF </v>
      </c>
      <c r="C986" s="45" t="str">
        <f>IF(Замеры!L983=0, " ", Замеры!L983)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Замеры!N983</f>
        <v>0</v>
      </c>
      <c r="S986" s="2">
        <f>Замеры!O983</f>
        <v>0</v>
      </c>
      <c r="T986" s="2" t="s">
        <v>73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35</v>
      </c>
      <c r="Z986" s="2">
        <f t="shared" ca="1" si="431"/>
        <v>21</v>
      </c>
      <c r="AA986" s="2">
        <f t="shared" ca="1" si="431"/>
        <v>20</v>
      </c>
      <c r="AB986" s="5">
        <f t="shared" ca="1" si="432"/>
        <v>252</v>
      </c>
      <c r="AC986" s="5">
        <f t="shared" ca="1" si="433"/>
        <v>317</v>
      </c>
      <c r="AD986" s="5">
        <f t="shared" ca="1" si="434"/>
        <v>319</v>
      </c>
      <c r="AE986" s="5">
        <f t="shared" ca="1" si="435"/>
        <v>245</v>
      </c>
      <c r="AF986" s="5">
        <f t="shared" ca="1" si="436"/>
        <v>264</v>
      </c>
      <c r="AG986" s="5">
        <f t="shared" ca="1" si="437"/>
        <v>218</v>
      </c>
      <c r="AH986" s="5">
        <f t="shared" ca="1" si="438"/>
        <v>311</v>
      </c>
      <c r="AI986" s="5">
        <f t="shared" ca="1" si="439"/>
        <v>279</v>
      </c>
      <c r="AJ986" s="5">
        <f t="shared" ca="1" si="440"/>
        <v>349</v>
      </c>
      <c r="AK986" s="5">
        <f t="shared" ca="1" si="441"/>
        <v>300</v>
      </c>
    </row>
    <row r="987" spans="1:37" x14ac:dyDescent="0.3">
      <c r="A987" s="35">
        <f>IF(Замеры!B984=0, " ", Замеры!B984)</f>
        <v>981</v>
      </c>
      <c r="B987" s="45" t="str">
        <f>Замеры!G984</f>
        <v xml:space="preserve">Группа от QF </v>
      </c>
      <c r="C987" s="45" t="str">
        <f>IF(Замеры!L984=0, " ", Замеры!L984)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Замеры!N984</f>
        <v>0</v>
      </c>
      <c r="S987" s="2">
        <f>Замеры!O984</f>
        <v>0</v>
      </c>
      <c r="T987" s="2" t="s">
        <v>73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35</v>
      </c>
      <c r="Z987" s="2">
        <f t="shared" ca="1" si="431"/>
        <v>44</v>
      </c>
      <c r="AA987" s="2">
        <f t="shared" ca="1" si="431"/>
        <v>34</v>
      </c>
      <c r="AB987" s="5">
        <f t="shared" ca="1" si="432"/>
        <v>375</v>
      </c>
      <c r="AC987" s="5">
        <f t="shared" ca="1" si="433"/>
        <v>452</v>
      </c>
      <c r="AD987" s="5">
        <f t="shared" ca="1" si="434"/>
        <v>350</v>
      </c>
      <c r="AE987" s="5">
        <f t="shared" ca="1" si="435"/>
        <v>434</v>
      </c>
      <c r="AF987" s="5">
        <f t="shared" ca="1" si="436"/>
        <v>455</v>
      </c>
      <c r="AG987" s="5">
        <f t="shared" ca="1" si="437"/>
        <v>472</v>
      </c>
      <c r="AH987" s="5">
        <f t="shared" ca="1" si="438"/>
        <v>434</v>
      </c>
      <c r="AI987" s="5">
        <f t="shared" ca="1" si="439"/>
        <v>428</v>
      </c>
      <c r="AJ987" s="5">
        <f t="shared" ca="1" si="440"/>
        <v>366</v>
      </c>
      <c r="AK987" s="5">
        <f t="shared" ca="1" si="441"/>
        <v>417</v>
      </c>
    </row>
    <row r="988" spans="1:37" x14ac:dyDescent="0.3">
      <c r="A988" s="35">
        <f>IF(Замеры!B985=0, " ", Замеры!B985)</f>
        <v>982</v>
      </c>
      <c r="B988" s="45" t="str">
        <f>Замеры!G985</f>
        <v xml:space="preserve">Группа от QF </v>
      </c>
      <c r="C988" s="45" t="str">
        <f>IF(Замеры!L985=0, " ", Замеры!L985)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Замеры!N985</f>
        <v>0</v>
      </c>
      <c r="S988" s="2">
        <f>Замеры!O985</f>
        <v>0</v>
      </c>
      <c r="T988" s="2" t="s">
        <v>73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34</v>
      </c>
      <c r="Z988" s="2">
        <f t="shared" ca="1" si="431"/>
        <v>40</v>
      </c>
      <c r="AA988" s="2">
        <f t="shared" ca="1" si="431"/>
        <v>36</v>
      </c>
      <c r="AB988" s="5">
        <f t="shared" ca="1" si="432"/>
        <v>503</v>
      </c>
      <c r="AC988" s="5">
        <f t="shared" ca="1" si="433"/>
        <v>450</v>
      </c>
      <c r="AD988" s="5">
        <f t="shared" ca="1" si="434"/>
        <v>505</v>
      </c>
      <c r="AE988" s="5">
        <f t="shared" ca="1" si="435"/>
        <v>423</v>
      </c>
      <c r="AF988" s="5">
        <f t="shared" ca="1" si="436"/>
        <v>488</v>
      </c>
      <c r="AG988" s="5">
        <f t="shared" ca="1" si="437"/>
        <v>370</v>
      </c>
      <c r="AH988" s="5">
        <f t="shared" ca="1" si="438"/>
        <v>485</v>
      </c>
      <c r="AI988" s="5">
        <f t="shared" ca="1" si="439"/>
        <v>388</v>
      </c>
      <c r="AJ988" s="5">
        <f t="shared" ca="1" si="440"/>
        <v>367</v>
      </c>
      <c r="AK988" s="5">
        <f t="shared" ca="1" si="441"/>
        <v>505</v>
      </c>
    </row>
    <row r="989" spans="1:37" x14ac:dyDescent="0.3">
      <c r="A989" s="35">
        <f>IF(Замеры!B986=0, " ", Замеры!B986)</f>
        <v>983</v>
      </c>
      <c r="B989" s="45" t="str">
        <f>Замеры!G986</f>
        <v xml:space="preserve">Группа от QF </v>
      </c>
      <c r="C989" s="45" t="str">
        <f>IF(Замеры!L986=0, " ", Замеры!L986)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Замеры!N986</f>
        <v>0</v>
      </c>
      <c r="S989" s="2">
        <f>Замеры!O986</f>
        <v>0</v>
      </c>
      <c r="T989" s="2" t="s">
        <v>73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46</v>
      </c>
      <c r="Z989" s="2">
        <f t="shared" ca="1" si="431"/>
        <v>49</v>
      </c>
      <c r="AA989" s="2">
        <f t="shared" ca="1" si="431"/>
        <v>31</v>
      </c>
      <c r="AB989" s="5">
        <f t="shared" ca="1" si="432"/>
        <v>387</v>
      </c>
      <c r="AC989" s="5">
        <f t="shared" ca="1" si="433"/>
        <v>317</v>
      </c>
      <c r="AD989" s="5">
        <f t="shared" ca="1" si="434"/>
        <v>382</v>
      </c>
      <c r="AE989" s="5">
        <f t="shared" ca="1" si="435"/>
        <v>410</v>
      </c>
      <c r="AF989" s="5">
        <f t="shared" ca="1" si="436"/>
        <v>322</v>
      </c>
      <c r="AG989" s="5">
        <f t="shared" ca="1" si="437"/>
        <v>431</v>
      </c>
      <c r="AH989" s="5">
        <f t="shared" ca="1" si="438"/>
        <v>348</v>
      </c>
      <c r="AI989" s="5">
        <f t="shared" ca="1" si="439"/>
        <v>372</v>
      </c>
      <c r="AJ989" s="5">
        <f t="shared" ca="1" si="440"/>
        <v>444</v>
      </c>
      <c r="AK989" s="5">
        <f t="shared" ca="1" si="441"/>
        <v>364</v>
      </c>
    </row>
    <row r="990" spans="1:37" x14ac:dyDescent="0.3">
      <c r="A990" s="35">
        <f>IF(Замеры!B987=0, " ", Замеры!B987)</f>
        <v>984</v>
      </c>
      <c r="B990" s="45" t="str">
        <f>Замеры!G987</f>
        <v xml:space="preserve">Группа от QF </v>
      </c>
      <c r="C990" s="45" t="str">
        <f>IF(Замеры!L987=0, " ", Замеры!L987)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Замеры!N987</f>
        <v>0</v>
      </c>
      <c r="S990" s="2">
        <f>Замеры!O987</f>
        <v>0</v>
      </c>
      <c r="T990" s="2" t="s">
        <v>73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42</v>
      </c>
      <c r="Z990" s="2">
        <f t="shared" ca="1" si="431"/>
        <v>49</v>
      </c>
      <c r="AA990" s="2">
        <f t="shared" ca="1" si="431"/>
        <v>24</v>
      </c>
      <c r="AB990" s="5">
        <f t="shared" ca="1" si="432"/>
        <v>340</v>
      </c>
      <c r="AC990" s="5">
        <f t="shared" ca="1" si="433"/>
        <v>345</v>
      </c>
      <c r="AD990" s="5">
        <f t="shared" ca="1" si="434"/>
        <v>342</v>
      </c>
      <c r="AE990" s="5">
        <f t="shared" ca="1" si="435"/>
        <v>300</v>
      </c>
      <c r="AF990" s="5">
        <f t="shared" ca="1" si="436"/>
        <v>293</v>
      </c>
      <c r="AG990" s="5">
        <f t="shared" ca="1" si="437"/>
        <v>385</v>
      </c>
      <c r="AH990" s="5">
        <f t="shared" ca="1" si="438"/>
        <v>294</v>
      </c>
      <c r="AI990" s="5">
        <f t="shared" ca="1" si="439"/>
        <v>307</v>
      </c>
      <c r="AJ990" s="5">
        <f t="shared" ca="1" si="440"/>
        <v>345</v>
      </c>
      <c r="AK990" s="5">
        <f t="shared" ca="1" si="441"/>
        <v>254</v>
      </c>
    </row>
    <row r="991" spans="1:37" x14ac:dyDescent="0.3">
      <c r="A991" s="35">
        <f>IF(Замеры!B988=0, " ", Замеры!B988)</f>
        <v>985</v>
      </c>
      <c r="B991" s="45" t="str">
        <f>Замеры!G988</f>
        <v xml:space="preserve">Группа от QF </v>
      </c>
      <c r="C991" s="45" t="str">
        <f>IF(Замеры!L988=0, " ", Замеры!L988)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Замеры!N988</f>
        <v>0</v>
      </c>
      <c r="S991" s="2">
        <f>Замеры!O988</f>
        <v>0</v>
      </c>
      <c r="T991" s="2" t="s">
        <v>73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44</v>
      </c>
      <c r="Z991" s="2">
        <f t="shared" ca="1" si="431"/>
        <v>44</v>
      </c>
      <c r="AA991" s="2">
        <f t="shared" ca="1" si="431"/>
        <v>38</v>
      </c>
      <c r="AB991" s="5">
        <f t="shared" ca="1" si="432"/>
        <v>448</v>
      </c>
      <c r="AC991" s="5">
        <f t="shared" ca="1" si="433"/>
        <v>451</v>
      </c>
      <c r="AD991" s="5">
        <f t="shared" ca="1" si="434"/>
        <v>517</v>
      </c>
      <c r="AE991" s="5">
        <f t="shared" ca="1" si="435"/>
        <v>385</v>
      </c>
      <c r="AF991" s="5">
        <f t="shared" ca="1" si="436"/>
        <v>506</v>
      </c>
      <c r="AG991" s="5">
        <f t="shared" ca="1" si="437"/>
        <v>486</v>
      </c>
      <c r="AH991" s="5">
        <f t="shared" ca="1" si="438"/>
        <v>441</v>
      </c>
      <c r="AI991" s="5">
        <f t="shared" ca="1" si="439"/>
        <v>443</v>
      </c>
      <c r="AJ991" s="5">
        <f t="shared" ca="1" si="440"/>
        <v>397</v>
      </c>
      <c r="AK991" s="5">
        <f t="shared" ca="1" si="441"/>
        <v>458</v>
      </c>
    </row>
    <row r="992" spans="1:37" x14ac:dyDescent="0.3">
      <c r="A992" s="35">
        <f>IF(Замеры!B989=0, " ", Замеры!B989)</f>
        <v>986</v>
      </c>
      <c r="B992" s="45" t="str">
        <f>Замеры!G989</f>
        <v xml:space="preserve">Группа от QF </v>
      </c>
      <c r="C992" s="45" t="str">
        <f>IF(Замеры!L989=0, " ", Замеры!L989)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Замеры!N989</f>
        <v>0</v>
      </c>
      <c r="S992" s="2">
        <f>Замеры!O989</f>
        <v>0</v>
      </c>
      <c r="T992" s="2" t="s">
        <v>73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42</v>
      </c>
      <c r="Z992" s="2">
        <f t="shared" ca="1" si="431"/>
        <v>20</v>
      </c>
      <c r="AA992" s="2">
        <f t="shared" ca="1" si="431"/>
        <v>41</v>
      </c>
      <c r="AB992" s="5">
        <f t="shared" ca="1" si="432"/>
        <v>456</v>
      </c>
      <c r="AC992" s="5">
        <f t="shared" ca="1" si="433"/>
        <v>510</v>
      </c>
      <c r="AD992" s="5">
        <f t="shared" ca="1" si="434"/>
        <v>430</v>
      </c>
      <c r="AE992" s="5">
        <f t="shared" ca="1" si="435"/>
        <v>484</v>
      </c>
      <c r="AF992" s="5">
        <f t="shared" ca="1" si="436"/>
        <v>435</v>
      </c>
      <c r="AG992" s="5">
        <f t="shared" ca="1" si="437"/>
        <v>455</v>
      </c>
      <c r="AH992" s="5">
        <f t="shared" ca="1" si="438"/>
        <v>433</v>
      </c>
      <c r="AI992" s="5">
        <f t="shared" ca="1" si="439"/>
        <v>440</v>
      </c>
      <c r="AJ992" s="5">
        <f t="shared" ca="1" si="440"/>
        <v>520</v>
      </c>
      <c r="AK992" s="5">
        <f t="shared" ca="1" si="441"/>
        <v>486</v>
      </c>
    </row>
    <row r="993" spans="1:37" x14ac:dyDescent="0.3">
      <c r="A993" s="35">
        <f>IF(Замеры!B990=0, " ", Замеры!B990)</f>
        <v>987</v>
      </c>
      <c r="B993" s="45" t="str">
        <f>Замеры!G990</f>
        <v xml:space="preserve">Группа от QF </v>
      </c>
      <c r="C993" s="45" t="str">
        <f>IF(Замеры!L990=0, " ", Замеры!L990)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Замеры!N990</f>
        <v>0</v>
      </c>
      <c r="S993" s="2">
        <f>Замеры!O990</f>
        <v>0</v>
      </c>
      <c r="T993" s="2" t="s">
        <v>73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46</v>
      </c>
      <c r="Z993" s="2">
        <f t="shared" ca="1" si="431"/>
        <v>34</v>
      </c>
      <c r="AA993" s="2">
        <f t="shared" ca="1" si="431"/>
        <v>36</v>
      </c>
      <c r="AB993" s="5">
        <f t="shared" ca="1" si="432"/>
        <v>410</v>
      </c>
      <c r="AC993" s="5">
        <f t="shared" ca="1" si="433"/>
        <v>421</v>
      </c>
      <c r="AD993" s="5">
        <f t="shared" ca="1" si="434"/>
        <v>452</v>
      </c>
      <c r="AE993" s="5">
        <f t="shared" ca="1" si="435"/>
        <v>510</v>
      </c>
      <c r="AF993" s="5">
        <f t="shared" ca="1" si="436"/>
        <v>502</v>
      </c>
      <c r="AG993" s="5">
        <f t="shared" ca="1" si="437"/>
        <v>494</v>
      </c>
      <c r="AH993" s="5">
        <f t="shared" ca="1" si="438"/>
        <v>437</v>
      </c>
      <c r="AI993" s="5">
        <f t="shared" ca="1" si="439"/>
        <v>394</v>
      </c>
      <c r="AJ993" s="5">
        <f t="shared" ca="1" si="440"/>
        <v>506</v>
      </c>
      <c r="AK993" s="5">
        <f t="shared" ca="1" si="441"/>
        <v>438</v>
      </c>
    </row>
    <row r="994" spans="1:37" x14ac:dyDescent="0.3">
      <c r="A994" s="35">
        <f>IF(Замеры!B991=0, " ", Замеры!B991)</f>
        <v>988</v>
      </c>
      <c r="B994" s="45" t="str">
        <f>Замеры!G991</f>
        <v xml:space="preserve">Группа от QF </v>
      </c>
      <c r="C994" s="45" t="str">
        <f>IF(Замеры!L991=0, " ", Замеры!L991)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Замеры!N991</f>
        <v>0</v>
      </c>
      <c r="S994" s="2">
        <f>Замеры!O991</f>
        <v>0</v>
      </c>
      <c r="T994" s="2" t="s">
        <v>73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28</v>
      </c>
      <c r="Z994" s="2">
        <f t="shared" ca="1" si="431"/>
        <v>45</v>
      </c>
      <c r="AA994" s="2">
        <f t="shared" ca="1" si="431"/>
        <v>48</v>
      </c>
      <c r="AB994" s="5">
        <f t="shared" ca="1" si="432"/>
        <v>528</v>
      </c>
      <c r="AC994" s="5">
        <f t="shared" ca="1" si="433"/>
        <v>525</v>
      </c>
      <c r="AD994" s="5">
        <f t="shared" ca="1" si="434"/>
        <v>583</v>
      </c>
      <c r="AE994" s="5">
        <f t="shared" ca="1" si="435"/>
        <v>500</v>
      </c>
      <c r="AF994" s="5">
        <f t="shared" ca="1" si="436"/>
        <v>606</v>
      </c>
      <c r="AG994" s="5">
        <f t="shared" ca="1" si="437"/>
        <v>494</v>
      </c>
      <c r="AH994" s="5">
        <f t="shared" ca="1" si="438"/>
        <v>525</v>
      </c>
      <c r="AI994" s="5">
        <f t="shared" ca="1" si="439"/>
        <v>540</v>
      </c>
      <c r="AJ994" s="5">
        <f t="shared" ca="1" si="440"/>
        <v>591</v>
      </c>
      <c r="AK994" s="5">
        <f t="shared" ca="1" si="441"/>
        <v>525</v>
      </c>
    </row>
    <row r="995" spans="1:37" x14ac:dyDescent="0.3">
      <c r="A995" s="35">
        <f>IF(Замеры!B992=0, " ", Замеры!B992)</f>
        <v>989</v>
      </c>
      <c r="B995" s="45" t="str">
        <f>Замеры!G992</f>
        <v xml:space="preserve">Группа от QF </v>
      </c>
      <c r="C995" s="45" t="str">
        <f>IF(Замеры!L992=0, " ", Замеры!L992)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Замеры!N992</f>
        <v>0</v>
      </c>
      <c r="S995" s="2">
        <f>Замеры!O992</f>
        <v>0</v>
      </c>
      <c r="T995" s="2" t="s">
        <v>73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26</v>
      </c>
      <c r="Z995" s="2">
        <f t="shared" ca="1" si="431"/>
        <v>48</v>
      </c>
      <c r="AA995" s="2">
        <f t="shared" ca="1" si="431"/>
        <v>44</v>
      </c>
      <c r="AB995" s="5">
        <f t="shared" ca="1" si="432"/>
        <v>501</v>
      </c>
      <c r="AC995" s="5">
        <f t="shared" ca="1" si="433"/>
        <v>540</v>
      </c>
      <c r="AD995" s="5">
        <f t="shared" ca="1" si="434"/>
        <v>562</v>
      </c>
      <c r="AE995" s="5">
        <f t="shared" ca="1" si="435"/>
        <v>458</v>
      </c>
      <c r="AF995" s="5">
        <f t="shared" ca="1" si="436"/>
        <v>516</v>
      </c>
      <c r="AG995" s="5">
        <f t="shared" ca="1" si="437"/>
        <v>479</v>
      </c>
      <c r="AH995" s="5">
        <f t="shared" ca="1" si="438"/>
        <v>488</v>
      </c>
      <c r="AI995" s="5">
        <f t="shared" ca="1" si="439"/>
        <v>466</v>
      </c>
      <c r="AJ995" s="5">
        <f t="shared" ca="1" si="440"/>
        <v>513</v>
      </c>
      <c r="AK995" s="5">
        <f t="shared" ca="1" si="441"/>
        <v>507</v>
      </c>
    </row>
    <row r="996" spans="1:37" x14ac:dyDescent="0.3">
      <c r="A996" s="35">
        <f>IF(Замеры!B993=0, " ", Замеры!B993)</f>
        <v>990</v>
      </c>
      <c r="B996" s="45" t="str">
        <f>Замеры!G993</f>
        <v xml:space="preserve">Группа от QF </v>
      </c>
      <c r="C996" s="45" t="str">
        <f>IF(Замеры!L993=0, " ", Замеры!L993)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Замеры!N993</f>
        <v>0</v>
      </c>
      <c r="S996" s="2">
        <f>Замеры!O993</f>
        <v>0</v>
      </c>
      <c r="T996" s="2" t="s">
        <v>73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36</v>
      </c>
      <c r="Z996" s="2">
        <f t="shared" ca="1" si="431"/>
        <v>40</v>
      </c>
      <c r="AA996" s="2">
        <f t="shared" ca="1" si="431"/>
        <v>44</v>
      </c>
      <c r="AB996" s="5">
        <f t="shared" ca="1" si="432"/>
        <v>512</v>
      </c>
      <c r="AC996" s="5">
        <f t="shared" ca="1" si="433"/>
        <v>490</v>
      </c>
      <c r="AD996" s="5">
        <f t="shared" ca="1" si="434"/>
        <v>504</v>
      </c>
      <c r="AE996" s="5">
        <f t="shared" ca="1" si="435"/>
        <v>464</v>
      </c>
      <c r="AF996" s="5">
        <f t="shared" ca="1" si="436"/>
        <v>555</v>
      </c>
      <c r="AG996" s="5">
        <f t="shared" ca="1" si="437"/>
        <v>554</v>
      </c>
      <c r="AH996" s="5">
        <f t="shared" ca="1" si="438"/>
        <v>493</v>
      </c>
      <c r="AI996" s="5">
        <f t="shared" ca="1" si="439"/>
        <v>463</v>
      </c>
      <c r="AJ996" s="5">
        <f t="shared" ca="1" si="440"/>
        <v>585</v>
      </c>
      <c r="AK996" s="5">
        <f t="shared" ca="1" si="441"/>
        <v>563</v>
      </c>
    </row>
    <row r="997" spans="1:37" x14ac:dyDescent="0.3">
      <c r="A997" s="35">
        <f>IF(Замеры!B994=0, " ", Замеры!B994)</f>
        <v>991</v>
      </c>
      <c r="B997" s="45" t="str">
        <f>Замеры!G994</f>
        <v xml:space="preserve">Группа от QF </v>
      </c>
      <c r="C997" s="45" t="str">
        <f>IF(Замеры!L994=0, " ", Замеры!L994)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Замеры!N994</f>
        <v>0</v>
      </c>
      <c r="S997" s="2">
        <f>Замеры!O994</f>
        <v>0</v>
      </c>
      <c r="T997" s="2" t="s">
        <v>73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27</v>
      </c>
      <c r="Z997" s="2">
        <f t="shared" ca="1" si="431"/>
        <v>37</v>
      </c>
      <c r="AA997" s="2">
        <f t="shared" ca="1" si="431"/>
        <v>29</v>
      </c>
      <c r="AB997" s="5">
        <f t="shared" ca="1" si="432"/>
        <v>361</v>
      </c>
      <c r="AC997" s="5">
        <f t="shared" ca="1" si="433"/>
        <v>383</v>
      </c>
      <c r="AD997" s="5">
        <f t="shared" ca="1" si="434"/>
        <v>373</v>
      </c>
      <c r="AE997" s="5">
        <f t="shared" ca="1" si="435"/>
        <v>390</v>
      </c>
      <c r="AF997" s="5">
        <f t="shared" ca="1" si="436"/>
        <v>397</v>
      </c>
      <c r="AG997" s="5">
        <f t="shared" ca="1" si="437"/>
        <v>404</v>
      </c>
      <c r="AH997" s="5">
        <f t="shared" ca="1" si="438"/>
        <v>306</v>
      </c>
      <c r="AI997" s="5">
        <f t="shared" ca="1" si="439"/>
        <v>305</v>
      </c>
      <c r="AJ997" s="5">
        <f t="shared" ca="1" si="440"/>
        <v>437</v>
      </c>
      <c r="AK997" s="5">
        <f t="shared" ca="1" si="441"/>
        <v>366</v>
      </c>
    </row>
    <row r="998" spans="1:37" x14ac:dyDescent="0.3">
      <c r="A998" s="35">
        <f>IF(Замеры!B995=0, " ", Замеры!B995)</f>
        <v>992</v>
      </c>
      <c r="B998" s="45" t="str">
        <f>Замеры!G995</f>
        <v xml:space="preserve">Группа от QF </v>
      </c>
      <c r="C998" s="45" t="str">
        <f>IF(Замеры!L995=0, " ", Замеры!L995)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Замеры!N995</f>
        <v>0</v>
      </c>
      <c r="S998" s="2">
        <f>Замеры!O995</f>
        <v>0</v>
      </c>
      <c r="T998" s="2" t="s">
        <v>73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48</v>
      </c>
      <c r="Z998" s="2">
        <f t="shared" ca="1" si="431"/>
        <v>28</v>
      </c>
      <c r="AA998" s="2">
        <f t="shared" ca="1" si="431"/>
        <v>31</v>
      </c>
      <c r="AB998" s="5">
        <f t="shared" ca="1" si="432"/>
        <v>411</v>
      </c>
      <c r="AC998" s="5">
        <f t="shared" ca="1" si="433"/>
        <v>339</v>
      </c>
      <c r="AD998" s="5">
        <f t="shared" ca="1" si="434"/>
        <v>414</v>
      </c>
      <c r="AE998" s="5">
        <f t="shared" ca="1" si="435"/>
        <v>340</v>
      </c>
      <c r="AF998" s="5">
        <f t="shared" ca="1" si="436"/>
        <v>326</v>
      </c>
      <c r="AG998" s="5">
        <f t="shared" ca="1" si="437"/>
        <v>316</v>
      </c>
      <c r="AH998" s="5">
        <f t="shared" ca="1" si="438"/>
        <v>436</v>
      </c>
      <c r="AI998" s="5">
        <f t="shared" ca="1" si="439"/>
        <v>452</v>
      </c>
      <c r="AJ998" s="5">
        <f t="shared" ca="1" si="440"/>
        <v>403</v>
      </c>
      <c r="AK998" s="5">
        <f t="shared" ca="1" si="441"/>
        <v>325</v>
      </c>
    </row>
    <row r="999" spans="1:37" x14ac:dyDescent="0.3">
      <c r="A999" s="35">
        <f>IF(Замеры!B996=0, " ", Замеры!B996)</f>
        <v>993</v>
      </c>
      <c r="B999" s="45" t="str">
        <f>Замеры!G996</f>
        <v xml:space="preserve">Группа от QF </v>
      </c>
      <c r="C999" s="45" t="str">
        <f>IF(Замеры!L996=0, " ", Замеры!L996)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Замеры!N996</f>
        <v>0</v>
      </c>
      <c r="S999" s="2">
        <f>Замеры!O996</f>
        <v>0</v>
      </c>
      <c r="T999" s="2" t="s">
        <v>73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50</v>
      </c>
      <c r="Z999" s="2">
        <f t="shared" ca="1" si="431"/>
        <v>28</v>
      </c>
      <c r="AA999" s="2">
        <f t="shared" ca="1" si="431"/>
        <v>41</v>
      </c>
      <c r="AB999" s="5">
        <f t="shared" ca="1" si="432"/>
        <v>479</v>
      </c>
      <c r="AC999" s="5">
        <f t="shared" ca="1" si="433"/>
        <v>490</v>
      </c>
      <c r="AD999" s="5">
        <f t="shared" ca="1" si="434"/>
        <v>511</v>
      </c>
      <c r="AE999" s="5">
        <f t="shared" ca="1" si="435"/>
        <v>415</v>
      </c>
      <c r="AF999" s="5">
        <f t="shared" ca="1" si="436"/>
        <v>424</v>
      </c>
      <c r="AG999" s="5">
        <f t="shared" ca="1" si="437"/>
        <v>559</v>
      </c>
      <c r="AH999" s="5">
        <f t="shared" ca="1" si="438"/>
        <v>498</v>
      </c>
      <c r="AI999" s="5">
        <f t="shared" ca="1" si="439"/>
        <v>474</v>
      </c>
      <c r="AJ999" s="5">
        <f t="shared" ca="1" si="440"/>
        <v>443</v>
      </c>
      <c r="AK999" s="5">
        <f t="shared" ca="1" si="441"/>
        <v>553</v>
      </c>
    </row>
    <row r="1000" spans="1:37" x14ac:dyDescent="0.3">
      <c r="A1000" s="35">
        <f>IF(Замеры!B997=0, " ", Замеры!B997)</f>
        <v>994</v>
      </c>
      <c r="B1000" s="45" t="str">
        <f>Замеры!G997</f>
        <v xml:space="preserve">Группа от QF </v>
      </c>
      <c r="C1000" s="45" t="str">
        <f>IF(Замеры!L997=0, " ", Замеры!L997)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Замеры!N997</f>
        <v>0</v>
      </c>
      <c r="S1000" s="2">
        <f>Замеры!O997</f>
        <v>0</v>
      </c>
      <c r="T1000" s="2" t="s">
        <v>73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23</v>
      </c>
      <c r="Z1000" s="2">
        <f t="shared" ca="1" si="431"/>
        <v>33</v>
      </c>
      <c r="AA1000" s="2">
        <f t="shared" ca="1" si="431"/>
        <v>42</v>
      </c>
      <c r="AB1000" s="5">
        <f t="shared" ca="1" si="432"/>
        <v>452</v>
      </c>
      <c r="AC1000" s="5">
        <f t="shared" ca="1" si="433"/>
        <v>533</v>
      </c>
      <c r="AD1000" s="5">
        <f t="shared" ca="1" si="434"/>
        <v>519</v>
      </c>
      <c r="AE1000" s="5">
        <f t="shared" ca="1" si="435"/>
        <v>500</v>
      </c>
      <c r="AF1000" s="5">
        <f t="shared" ca="1" si="436"/>
        <v>448</v>
      </c>
      <c r="AG1000" s="5">
        <f t="shared" ca="1" si="437"/>
        <v>490</v>
      </c>
      <c r="AH1000" s="5">
        <f t="shared" ca="1" si="438"/>
        <v>554</v>
      </c>
      <c r="AI1000" s="5">
        <f t="shared" ca="1" si="439"/>
        <v>517</v>
      </c>
      <c r="AJ1000" s="5">
        <f t="shared" ca="1" si="440"/>
        <v>448</v>
      </c>
      <c r="AK1000" s="5">
        <f t="shared" ca="1" si="441"/>
        <v>569</v>
      </c>
    </row>
    <row r="1001" spans="1:37" x14ac:dyDescent="0.3">
      <c r="A1001" s="35">
        <f>IF(Замеры!B998=0, " ", Замеры!B998)</f>
        <v>995</v>
      </c>
      <c r="B1001" s="45" t="str">
        <f>Замеры!G998</f>
        <v xml:space="preserve">Группа от QF </v>
      </c>
      <c r="C1001" s="45" t="str">
        <f>IF(Замеры!L998=0, " ", Замеры!L998)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Замеры!N998</f>
        <v>0</v>
      </c>
      <c r="S1001" s="2">
        <f>Замеры!O998</f>
        <v>0</v>
      </c>
      <c r="T1001" s="2" t="s">
        <v>73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39</v>
      </c>
      <c r="Z1001" s="2">
        <f t="shared" ca="1" si="431"/>
        <v>22</v>
      </c>
      <c r="AA1001" s="2">
        <f t="shared" ca="1" si="431"/>
        <v>50</v>
      </c>
      <c r="AB1001" s="5">
        <f t="shared" ca="1" si="432"/>
        <v>559</v>
      </c>
      <c r="AC1001" s="5">
        <f t="shared" ca="1" si="433"/>
        <v>540</v>
      </c>
      <c r="AD1001" s="5">
        <f t="shared" ca="1" si="434"/>
        <v>639</v>
      </c>
      <c r="AE1001" s="5">
        <f t="shared" ca="1" si="435"/>
        <v>596</v>
      </c>
      <c r="AF1001" s="5">
        <f t="shared" ca="1" si="436"/>
        <v>615</v>
      </c>
      <c r="AG1001" s="5">
        <f t="shared" ca="1" si="437"/>
        <v>610</v>
      </c>
      <c r="AH1001" s="5">
        <f t="shared" ca="1" si="438"/>
        <v>621</v>
      </c>
      <c r="AI1001" s="5">
        <f t="shared" ca="1" si="439"/>
        <v>543</v>
      </c>
      <c r="AJ1001" s="5">
        <f t="shared" ca="1" si="440"/>
        <v>523</v>
      </c>
      <c r="AK1001" s="5">
        <f t="shared" ca="1" si="441"/>
        <v>586</v>
      </c>
    </row>
    <row r="1002" spans="1:37" x14ac:dyDescent="0.3">
      <c r="A1002" s="35">
        <f>IF(Замеры!B999=0, " ", Замеры!B999)</f>
        <v>996</v>
      </c>
      <c r="B1002" s="45" t="str">
        <f>Замеры!G999</f>
        <v xml:space="preserve">Группа от QF </v>
      </c>
      <c r="C1002" s="45" t="str">
        <f>IF(Замеры!L999=0, " ", Замеры!L999)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Замеры!N999</f>
        <v>0</v>
      </c>
      <c r="S1002" s="2">
        <f>Замеры!O999</f>
        <v>0</v>
      </c>
      <c r="T1002" s="2" t="s">
        <v>73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22</v>
      </c>
      <c r="Z1002" s="2">
        <f t="shared" ca="1" si="431"/>
        <v>28</v>
      </c>
      <c r="AA1002" s="2">
        <f t="shared" ca="1" si="431"/>
        <v>40</v>
      </c>
      <c r="AB1002" s="5">
        <f t="shared" ca="1" si="432"/>
        <v>473</v>
      </c>
      <c r="AC1002" s="5">
        <f t="shared" ca="1" si="433"/>
        <v>460</v>
      </c>
      <c r="AD1002" s="5">
        <f t="shared" ca="1" si="434"/>
        <v>410</v>
      </c>
      <c r="AE1002" s="5">
        <f t="shared" ca="1" si="435"/>
        <v>450</v>
      </c>
      <c r="AF1002" s="5">
        <f t="shared" ca="1" si="436"/>
        <v>432</v>
      </c>
      <c r="AG1002" s="5">
        <f t="shared" ca="1" si="437"/>
        <v>531</v>
      </c>
      <c r="AH1002" s="5">
        <f t="shared" ca="1" si="438"/>
        <v>473</v>
      </c>
      <c r="AI1002" s="5">
        <f t="shared" ca="1" si="439"/>
        <v>467</v>
      </c>
      <c r="AJ1002" s="5">
        <f t="shared" ca="1" si="440"/>
        <v>421</v>
      </c>
      <c r="AK1002" s="5">
        <f t="shared" ca="1" si="441"/>
        <v>435</v>
      </c>
    </row>
    <row r="1003" spans="1:37" x14ac:dyDescent="0.3">
      <c r="A1003" s="35">
        <f>IF(Замеры!B1000=0, " ", Замеры!B1000)</f>
        <v>997</v>
      </c>
      <c r="B1003" s="45" t="str">
        <f>Замеры!G1000</f>
        <v xml:space="preserve">Группа от QF </v>
      </c>
      <c r="C1003" s="45" t="str">
        <f>IF(Замеры!L1000=0, " ", Замеры!L1000)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Замеры!N1000</f>
        <v>0</v>
      </c>
      <c r="S1003" s="2">
        <f>Замеры!O1000</f>
        <v>0</v>
      </c>
      <c r="T1003" s="2" t="s">
        <v>73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44</v>
      </c>
      <c r="Z1003" s="2">
        <f t="shared" ca="1" si="431"/>
        <v>37</v>
      </c>
      <c r="AA1003" s="2">
        <f t="shared" ca="1" si="431"/>
        <v>43</v>
      </c>
      <c r="AB1003" s="5">
        <f t="shared" ca="1" si="432"/>
        <v>506</v>
      </c>
      <c r="AC1003" s="5">
        <f t="shared" ca="1" si="433"/>
        <v>521</v>
      </c>
      <c r="AD1003" s="5">
        <f t="shared" ca="1" si="434"/>
        <v>440</v>
      </c>
      <c r="AE1003" s="5">
        <f t="shared" ca="1" si="435"/>
        <v>569</v>
      </c>
      <c r="AF1003" s="5">
        <f t="shared" ca="1" si="436"/>
        <v>453</v>
      </c>
      <c r="AG1003" s="5">
        <f t="shared" ca="1" si="437"/>
        <v>579</v>
      </c>
      <c r="AH1003" s="5">
        <f t="shared" ca="1" si="438"/>
        <v>535</v>
      </c>
      <c r="AI1003" s="5">
        <f t="shared" ca="1" si="439"/>
        <v>510</v>
      </c>
      <c r="AJ1003" s="5">
        <f t="shared" ca="1" si="440"/>
        <v>438</v>
      </c>
      <c r="AK1003" s="5">
        <f t="shared" ca="1" si="441"/>
        <v>470</v>
      </c>
    </row>
    <row r="1004" spans="1:37" x14ac:dyDescent="0.3">
      <c r="A1004" s="35">
        <f>IF(Замеры!B1001=0, " ", Замеры!B1001)</f>
        <v>998</v>
      </c>
      <c r="B1004" s="45" t="str">
        <f>Замеры!G1001</f>
        <v xml:space="preserve">Группа от QF </v>
      </c>
      <c r="C1004" s="45" t="str">
        <f>IF(Замеры!L1001=0, " ", Замеры!L1001)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Замеры!N1001</f>
        <v>0</v>
      </c>
      <c r="S1004" s="2">
        <f>Замеры!O1001</f>
        <v>0</v>
      </c>
      <c r="T1004" s="2" t="s">
        <v>73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44</v>
      </c>
      <c r="Z1004" s="2">
        <f t="shared" ca="1" si="431"/>
        <v>40</v>
      </c>
      <c r="AA1004" s="2">
        <f t="shared" ca="1" si="431"/>
        <v>50</v>
      </c>
      <c r="AB1004" s="5">
        <f t="shared" ca="1" si="432"/>
        <v>515</v>
      </c>
      <c r="AC1004" s="5">
        <f t="shared" ca="1" si="433"/>
        <v>603</v>
      </c>
      <c r="AD1004" s="5">
        <f t="shared" ca="1" si="434"/>
        <v>571</v>
      </c>
      <c r="AE1004" s="5">
        <f t="shared" ca="1" si="435"/>
        <v>649</v>
      </c>
      <c r="AF1004" s="5">
        <f t="shared" ca="1" si="436"/>
        <v>612</v>
      </c>
      <c r="AG1004" s="5">
        <f t="shared" ca="1" si="437"/>
        <v>556</v>
      </c>
      <c r="AH1004" s="5">
        <f t="shared" ca="1" si="438"/>
        <v>611</v>
      </c>
      <c r="AI1004" s="5">
        <f t="shared" ca="1" si="439"/>
        <v>546</v>
      </c>
      <c r="AJ1004" s="5">
        <f t="shared" ca="1" si="440"/>
        <v>583</v>
      </c>
      <c r="AK1004" s="5">
        <f t="shared" ca="1" si="441"/>
        <v>577</v>
      </c>
    </row>
    <row r="1005" spans="1:37" x14ac:dyDescent="0.3">
      <c r="A1005" s="35">
        <f>IF(Замеры!B1002=0, " ", Замеры!B1002)</f>
        <v>999</v>
      </c>
      <c r="B1005" s="45" t="str">
        <f>Замеры!G1002</f>
        <v xml:space="preserve">Группа от QF </v>
      </c>
      <c r="C1005" s="45" t="str">
        <f>IF(Замеры!L1002=0, " ", Замеры!L1002)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Замеры!N1002</f>
        <v>0</v>
      </c>
      <c r="S1005" s="2">
        <f>Замеры!O1002</f>
        <v>0</v>
      </c>
      <c r="T1005" s="2" t="s">
        <v>73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39</v>
      </c>
      <c r="Z1005" s="2">
        <f t="shared" ca="1" si="431"/>
        <v>34</v>
      </c>
      <c r="AA1005" s="2">
        <f t="shared" ca="1" si="431"/>
        <v>28</v>
      </c>
      <c r="AB1005" s="5">
        <f t="shared" ca="1" si="432"/>
        <v>419</v>
      </c>
      <c r="AC1005" s="5">
        <f t="shared" ca="1" si="433"/>
        <v>367</v>
      </c>
      <c r="AD1005" s="5">
        <f t="shared" ca="1" si="434"/>
        <v>394</v>
      </c>
      <c r="AE1005" s="5">
        <f t="shared" ca="1" si="435"/>
        <v>315</v>
      </c>
      <c r="AF1005" s="5">
        <f t="shared" ca="1" si="436"/>
        <v>323</v>
      </c>
      <c r="AG1005" s="5">
        <f t="shared" ca="1" si="437"/>
        <v>407</v>
      </c>
      <c r="AH1005" s="5">
        <f t="shared" ca="1" si="438"/>
        <v>384</v>
      </c>
      <c r="AI1005" s="5">
        <f t="shared" ca="1" si="439"/>
        <v>332</v>
      </c>
      <c r="AJ1005" s="5">
        <f t="shared" ca="1" si="440"/>
        <v>338</v>
      </c>
      <c r="AK1005" s="5">
        <f t="shared" ca="1" si="441"/>
        <v>393</v>
      </c>
    </row>
    <row r="1006" spans="1:37" x14ac:dyDescent="0.3">
      <c r="A1006" s="35">
        <f>IF(Замеры!B1003=0, " ", Замеры!B1003)</f>
        <v>1000</v>
      </c>
      <c r="B1006" s="45" t="str">
        <f>Замеры!G1003</f>
        <v xml:space="preserve">Группа от QF </v>
      </c>
      <c r="C1006" s="45" t="str">
        <f>IF(Замеры!L1003=0, " ", Замеры!L1003)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Замеры!N1003</f>
        <v>0</v>
      </c>
      <c r="S1006" s="2">
        <f>Замеры!O1003</f>
        <v>0</v>
      </c>
      <c r="T1006" s="2" t="s">
        <v>73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43</v>
      </c>
      <c r="Z1006" s="2">
        <f t="shared" ca="1" si="431"/>
        <v>43</v>
      </c>
      <c r="AA1006" s="2">
        <f t="shared" ca="1" si="431"/>
        <v>28</v>
      </c>
      <c r="AB1006" s="5">
        <f t="shared" ca="1" si="432"/>
        <v>389</v>
      </c>
      <c r="AC1006" s="5">
        <f t="shared" ca="1" si="433"/>
        <v>339</v>
      </c>
      <c r="AD1006" s="5">
        <f t="shared" ca="1" si="434"/>
        <v>289</v>
      </c>
      <c r="AE1006" s="5">
        <f t="shared" ca="1" si="435"/>
        <v>415</v>
      </c>
      <c r="AF1006" s="5">
        <f t="shared" ca="1" si="436"/>
        <v>417</v>
      </c>
      <c r="AG1006" s="5">
        <f t="shared" ca="1" si="437"/>
        <v>331</v>
      </c>
      <c r="AH1006" s="5">
        <f t="shared" ca="1" si="438"/>
        <v>367</v>
      </c>
      <c r="AI1006" s="5">
        <f t="shared" ca="1" si="439"/>
        <v>364</v>
      </c>
      <c r="AJ1006" s="5">
        <f t="shared" ca="1" si="440"/>
        <v>342</v>
      </c>
      <c r="AK1006" s="5">
        <f t="shared" ca="1" si="441"/>
        <v>310</v>
      </c>
    </row>
    <row r="1007" spans="1:37" x14ac:dyDescent="0.3">
      <c r="A1007" s="35">
        <f>IF(Замеры!B1004=0, " ", Замеры!B1004)</f>
        <v>1001</v>
      </c>
      <c r="B1007" s="45" t="str">
        <f>Замеры!G1004</f>
        <v xml:space="preserve">Группа от QF </v>
      </c>
      <c r="C1007" s="45" t="str">
        <f>IF(Замеры!L1004=0, " ", Замеры!L1004)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Замеры!N1004</f>
        <v>0</v>
      </c>
      <c r="S1007" s="2">
        <f>Замеры!O1004</f>
        <v>0</v>
      </c>
      <c r="T1007" s="2" t="s">
        <v>73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24</v>
      </c>
      <c r="Z1007" s="2">
        <f t="shared" ca="1" si="431"/>
        <v>46</v>
      </c>
      <c r="AA1007" s="2">
        <f t="shared" ca="1" si="431"/>
        <v>42</v>
      </c>
      <c r="AB1007" s="5">
        <f t="shared" ca="1" si="432"/>
        <v>526</v>
      </c>
      <c r="AC1007" s="5">
        <f t="shared" ca="1" si="433"/>
        <v>430</v>
      </c>
      <c r="AD1007" s="5">
        <f t="shared" ca="1" si="434"/>
        <v>564</v>
      </c>
      <c r="AE1007" s="5">
        <f t="shared" ca="1" si="435"/>
        <v>542</v>
      </c>
      <c r="AF1007" s="5">
        <f t="shared" ca="1" si="436"/>
        <v>567</v>
      </c>
      <c r="AG1007" s="5">
        <f t="shared" ca="1" si="437"/>
        <v>559</v>
      </c>
      <c r="AH1007" s="5">
        <f t="shared" ca="1" si="438"/>
        <v>447</v>
      </c>
      <c r="AI1007" s="5">
        <f t="shared" ca="1" si="439"/>
        <v>452</v>
      </c>
      <c r="AJ1007" s="5">
        <f t="shared" ca="1" si="440"/>
        <v>461</v>
      </c>
      <c r="AK1007" s="5">
        <f t="shared" ca="1" si="441"/>
        <v>523</v>
      </c>
    </row>
    <row r="1008" spans="1:37" x14ac:dyDescent="0.3">
      <c r="A1008" s="35">
        <f>IF(Замеры!B1005=0, " ", Замеры!B1005)</f>
        <v>1002</v>
      </c>
      <c r="B1008" s="45" t="str">
        <f>Замеры!G1005</f>
        <v xml:space="preserve">Группа от QF </v>
      </c>
      <c r="C1008" s="45" t="str">
        <f>IF(Замеры!L1005=0, " ", Замеры!L1005)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Замеры!N1005</f>
        <v>0</v>
      </c>
      <c r="S1008" s="2">
        <f>Замеры!O1005</f>
        <v>0</v>
      </c>
      <c r="T1008" s="2" t="s">
        <v>73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33</v>
      </c>
      <c r="Z1008" s="2">
        <f t="shared" ca="1" si="431"/>
        <v>44</v>
      </c>
      <c r="AA1008" s="2">
        <f t="shared" ca="1" si="431"/>
        <v>49</v>
      </c>
      <c r="AB1008" s="5">
        <f t="shared" ca="1" si="432"/>
        <v>632</v>
      </c>
      <c r="AC1008" s="5">
        <f t="shared" ca="1" si="433"/>
        <v>580</v>
      </c>
      <c r="AD1008" s="5">
        <f t="shared" ca="1" si="434"/>
        <v>513</v>
      </c>
      <c r="AE1008" s="5">
        <f t="shared" ca="1" si="435"/>
        <v>607</v>
      </c>
      <c r="AF1008" s="5">
        <f t="shared" ca="1" si="436"/>
        <v>499</v>
      </c>
      <c r="AG1008" s="5">
        <f t="shared" ca="1" si="437"/>
        <v>639</v>
      </c>
      <c r="AH1008" s="5">
        <f t="shared" ca="1" si="438"/>
        <v>637</v>
      </c>
      <c r="AI1008" s="5">
        <f t="shared" ca="1" si="439"/>
        <v>566</v>
      </c>
      <c r="AJ1008" s="5">
        <f t="shared" ca="1" si="440"/>
        <v>586</v>
      </c>
      <c r="AK1008" s="5">
        <f t="shared" ca="1" si="441"/>
        <v>511</v>
      </c>
    </row>
    <row r="1009" spans="1:37" x14ac:dyDescent="0.3">
      <c r="A1009" s="35">
        <f>IF(Замеры!B1006=0, " ", Замеры!B1006)</f>
        <v>1003</v>
      </c>
      <c r="B1009" s="45" t="str">
        <f>Замеры!G1006</f>
        <v xml:space="preserve">Группа от QF </v>
      </c>
      <c r="C1009" s="45" t="str">
        <f>IF(Замеры!L1006=0, " ", Замеры!L1006)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Замеры!N1006</f>
        <v>0</v>
      </c>
      <c r="S1009" s="2">
        <f>Замеры!O1006</f>
        <v>0</v>
      </c>
      <c r="T1009" s="2" t="s">
        <v>73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38</v>
      </c>
      <c r="Z1009" s="2">
        <f t="shared" ca="1" si="431"/>
        <v>32</v>
      </c>
      <c r="AA1009" s="2">
        <f t="shared" ca="1" si="431"/>
        <v>48</v>
      </c>
      <c r="AB1009" s="5">
        <f t="shared" ca="1" si="432"/>
        <v>599</v>
      </c>
      <c r="AC1009" s="5">
        <f t="shared" ca="1" si="433"/>
        <v>505</v>
      </c>
      <c r="AD1009" s="5">
        <f t="shared" ca="1" si="434"/>
        <v>490</v>
      </c>
      <c r="AE1009" s="5">
        <f t="shared" ca="1" si="435"/>
        <v>564</v>
      </c>
      <c r="AF1009" s="5">
        <f t="shared" ca="1" si="436"/>
        <v>514</v>
      </c>
      <c r="AG1009" s="5">
        <f t="shared" ca="1" si="437"/>
        <v>533</v>
      </c>
      <c r="AH1009" s="5">
        <f t="shared" ca="1" si="438"/>
        <v>534</v>
      </c>
      <c r="AI1009" s="5">
        <f t="shared" ca="1" si="439"/>
        <v>588</v>
      </c>
      <c r="AJ1009" s="5">
        <f t="shared" ca="1" si="440"/>
        <v>510</v>
      </c>
      <c r="AK1009" s="5">
        <f t="shared" ca="1" si="441"/>
        <v>499</v>
      </c>
    </row>
    <row r="1010" spans="1:37" x14ac:dyDescent="0.3">
      <c r="A1010" s="35">
        <f>IF(Замеры!B1007=0, " ", Замеры!B1007)</f>
        <v>1004</v>
      </c>
      <c r="B1010" s="45" t="str">
        <f>Замеры!G1007</f>
        <v xml:space="preserve">Группа от QF </v>
      </c>
      <c r="C1010" s="45" t="str">
        <f>IF(Замеры!L1007=0, " ", Замеры!L1007)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Замеры!N1007</f>
        <v>0</v>
      </c>
      <c r="S1010" s="2">
        <f>Замеры!O1007</f>
        <v>0</v>
      </c>
      <c r="T1010" s="2" t="s">
        <v>73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46</v>
      </c>
      <c r="Z1010" s="2">
        <f t="shared" ca="1" si="431"/>
        <v>38</v>
      </c>
      <c r="AA1010" s="2">
        <f t="shared" ca="1" si="431"/>
        <v>22</v>
      </c>
      <c r="AB1010" s="5">
        <f t="shared" ca="1" si="432"/>
        <v>288</v>
      </c>
      <c r="AC1010" s="5">
        <f t="shared" ca="1" si="433"/>
        <v>251</v>
      </c>
      <c r="AD1010" s="5">
        <f t="shared" ca="1" si="434"/>
        <v>320</v>
      </c>
      <c r="AE1010" s="5">
        <f t="shared" ca="1" si="435"/>
        <v>269</v>
      </c>
      <c r="AF1010" s="5">
        <f t="shared" ca="1" si="436"/>
        <v>334</v>
      </c>
      <c r="AG1010" s="5">
        <f t="shared" ca="1" si="437"/>
        <v>247</v>
      </c>
      <c r="AH1010" s="5">
        <f t="shared" ca="1" si="438"/>
        <v>349</v>
      </c>
      <c r="AI1010" s="5">
        <f t="shared" ca="1" si="439"/>
        <v>308</v>
      </c>
      <c r="AJ1010" s="5">
        <f t="shared" ca="1" si="440"/>
        <v>330</v>
      </c>
      <c r="AK1010" s="5">
        <f t="shared" ca="1" si="441"/>
        <v>235</v>
      </c>
    </row>
    <row r="1011" spans="1:37" x14ac:dyDescent="0.3">
      <c r="A1011" s="35">
        <f>IF(Замеры!B1008=0, " ", Замеры!B1008)</f>
        <v>1005</v>
      </c>
      <c r="B1011" s="45" t="str">
        <f>Замеры!G1008</f>
        <v xml:space="preserve">Группа от QF </v>
      </c>
      <c r="C1011" s="45" t="str">
        <f>IF(Замеры!L1008=0, " ", Замеры!L1008)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Замеры!N1008</f>
        <v>0</v>
      </c>
      <c r="S1011" s="2">
        <f>Замеры!O1008</f>
        <v>0</v>
      </c>
      <c r="T1011" s="2" t="s">
        <v>73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49</v>
      </c>
      <c r="Z1011" s="2">
        <f t="shared" ca="1" si="431"/>
        <v>29</v>
      </c>
      <c r="AA1011" s="2">
        <f t="shared" ca="1" si="431"/>
        <v>29</v>
      </c>
      <c r="AB1011" s="5">
        <f t="shared" ca="1" si="432"/>
        <v>305</v>
      </c>
      <c r="AC1011" s="5">
        <f t="shared" ca="1" si="433"/>
        <v>355</v>
      </c>
      <c r="AD1011" s="5">
        <f t="shared" ca="1" si="434"/>
        <v>403</v>
      </c>
      <c r="AE1011" s="5">
        <f t="shared" ca="1" si="435"/>
        <v>364</v>
      </c>
      <c r="AF1011" s="5">
        <f t="shared" ca="1" si="436"/>
        <v>399</v>
      </c>
      <c r="AG1011" s="5">
        <f t="shared" ca="1" si="437"/>
        <v>301</v>
      </c>
      <c r="AH1011" s="5">
        <f t="shared" ca="1" si="438"/>
        <v>366</v>
      </c>
      <c r="AI1011" s="5">
        <f t="shared" ca="1" si="439"/>
        <v>340</v>
      </c>
      <c r="AJ1011" s="5">
        <f t="shared" ca="1" si="440"/>
        <v>427</v>
      </c>
      <c r="AK1011" s="5">
        <f t="shared" ca="1" si="441"/>
        <v>332</v>
      </c>
    </row>
    <row r="1012" spans="1:37" x14ac:dyDescent="0.3">
      <c r="A1012" s="35">
        <f>IF(Замеры!B1009=0, " ", Замеры!B1009)</f>
        <v>1006</v>
      </c>
      <c r="B1012" s="45" t="str">
        <f>Замеры!G1009</f>
        <v xml:space="preserve">Группа от QF </v>
      </c>
      <c r="C1012" s="45" t="str">
        <f>IF(Замеры!L1009=0, " ", Замеры!L1009)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Замеры!N1009</f>
        <v>0</v>
      </c>
      <c r="S1012" s="2">
        <f>Замеры!O1009</f>
        <v>0</v>
      </c>
      <c r="T1012" s="2" t="s">
        <v>73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21</v>
      </c>
      <c r="Z1012" s="2">
        <f t="shared" ca="1" si="431"/>
        <v>47</v>
      </c>
      <c r="AA1012" s="2">
        <f t="shared" ca="1" si="431"/>
        <v>36</v>
      </c>
      <c r="AB1012" s="5">
        <f t="shared" ca="1" si="432"/>
        <v>404</v>
      </c>
      <c r="AC1012" s="5">
        <f t="shared" ca="1" si="433"/>
        <v>474</v>
      </c>
      <c r="AD1012" s="5">
        <f t="shared" ca="1" si="434"/>
        <v>446</v>
      </c>
      <c r="AE1012" s="5">
        <f t="shared" ca="1" si="435"/>
        <v>404</v>
      </c>
      <c r="AF1012" s="5">
        <f t="shared" ca="1" si="436"/>
        <v>428</v>
      </c>
      <c r="AG1012" s="5">
        <f t="shared" ca="1" si="437"/>
        <v>435</v>
      </c>
      <c r="AH1012" s="5">
        <f t="shared" ca="1" si="438"/>
        <v>433</v>
      </c>
      <c r="AI1012" s="5">
        <f t="shared" ca="1" si="439"/>
        <v>442</v>
      </c>
      <c r="AJ1012" s="5">
        <f t="shared" ca="1" si="440"/>
        <v>480</v>
      </c>
      <c r="AK1012" s="5">
        <f t="shared" ca="1" si="441"/>
        <v>466</v>
      </c>
    </row>
    <row r="1013" spans="1:37" x14ac:dyDescent="0.3">
      <c r="A1013" s="35">
        <f>IF(Замеры!B1010=0, " ", Замеры!B1010)</f>
        <v>1007</v>
      </c>
      <c r="B1013" s="45" t="str">
        <f>Замеры!G1010</f>
        <v xml:space="preserve">Группа от QF </v>
      </c>
      <c r="C1013" s="45" t="str">
        <f>IF(Замеры!L1010=0, " ", Замеры!L1010)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Замеры!N1010</f>
        <v>0</v>
      </c>
      <c r="S1013" s="2">
        <f>Замеры!O1010</f>
        <v>0</v>
      </c>
      <c r="T1013" s="2" t="s">
        <v>73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41</v>
      </c>
      <c r="Z1013" s="2">
        <f t="shared" ca="1" si="431"/>
        <v>43</v>
      </c>
      <c r="AA1013" s="2">
        <f t="shared" ca="1" si="431"/>
        <v>26</v>
      </c>
      <c r="AB1013" s="5">
        <f t="shared" ca="1" si="432"/>
        <v>364</v>
      </c>
      <c r="AC1013" s="5">
        <f t="shared" ca="1" si="433"/>
        <v>291</v>
      </c>
      <c r="AD1013" s="5">
        <f t="shared" ca="1" si="434"/>
        <v>310</v>
      </c>
      <c r="AE1013" s="5">
        <f t="shared" ca="1" si="435"/>
        <v>366</v>
      </c>
      <c r="AF1013" s="5">
        <f t="shared" ca="1" si="436"/>
        <v>395</v>
      </c>
      <c r="AG1013" s="5">
        <f t="shared" ca="1" si="437"/>
        <v>359</v>
      </c>
      <c r="AH1013" s="5">
        <f t="shared" ca="1" si="438"/>
        <v>380</v>
      </c>
      <c r="AI1013" s="5">
        <f t="shared" ca="1" si="439"/>
        <v>408</v>
      </c>
      <c r="AJ1013" s="5">
        <f t="shared" ca="1" si="440"/>
        <v>375</v>
      </c>
      <c r="AK1013" s="5">
        <f t="shared" ca="1" si="441"/>
        <v>273</v>
      </c>
    </row>
    <row r="1014" spans="1:37" x14ac:dyDescent="0.3">
      <c r="A1014" s="35">
        <f>IF(Замеры!B1011=0, " ", Замеры!B1011)</f>
        <v>1008</v>
      </c>
      <c r="B1014" s="45" t="str">
        <f>Замеры!G1011</f>
        <v xml:space="preserve">Группа от QF </v>
      </c>
      <c r="C1014" s="45" t="str">
        <f>IF(Замеры!L1011=0, " ", Замеры!L1011)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Замеры!N1011</f>
        <v>0</v>
      </c>
      <c r="S1014" s="2">
        <f>Замеры!O1011</f>
        <v>0</v>
      </c>
      <c r="T1014" s="2" t="s">
        <v>73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46</v>
      </c>
      <c r="Z1014" s="2">
        <f t="shared" ca="1" si="431"/>
        <v>46</v>
      </c>
      <c r="AA1014" s="2">
        <f t="shared" ca="1" si="431"/>
        <v>23</v>
      </c>
      <c r="AB1014" s="5">
        <f t="shared" ca="1" si="432"/>
        <v>302</v>
      </c>
      <c r="AC1014" s="5">
        <f t="shared" ca="1" si="433"/>
        <v>367</v>
      </c>
      <c r="AD1014" s="5">
        <f t="shared" ca="1" si="434"/>
        <v>380</v>
      </c>
      <c r="AE1014" s="5">
        <f t="shared" ca="1" si="435"/>
        <v>294</v>
      </c>
      <c r="AF1014" s="5">
        <f t="shared" ca="1" si="436"/>
        <v>291</v>
      </c>
      <c r="AG1014" s="5">
        <f t="shared" ca="1" si="437"/>
        <v>334</v>
      </c>
      <c r="AH1014" s="5">
        <f t="shared" ca="1" si="438"/>
        <v>294</v>
      </c>
      <c r="AI1014" s="5">
        <f t="shared" ca="1" si="439"/>
        <v>335</v>
      </c>
      <c r="AJ1014" s="5">
        <f t="shared" ca="1" si="440"/>
        <v>333</v>
      </c>
      <c r="AK1014" s="5">
        <f t="shared" ca="1" si="441"/>
        <v>356</v>
      </c>
    </row>
    <row r="1015" spans="1:37" x14ac:dyDescent="0.3">
      <c r="A1015" s="35">
        <f>IF(Замеры!B1012=0, " ", Замеры!B1012)</f>
        <v>1009</v>
      </c>
      <c r="B1015" s="45" t="str">
        <f>Замеры!G1012</f>
        <v xml:space="preserve">Группа от QF </v>
      </c>
      <c r="C1015" s="45" t="str">
        <f>IF(Замеры!L1012=0, " ", Замеры!L1012)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Замеры!N1012</f>
        <v>0</v>
      </c>
      <c r="S1015" s="2">
        <f>Замеры!O1012</f>
        <v>0</v>
      </c>
      <c r="T1015" s="2" t="s">
        <v>73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28</v>
      </c>
      <c r="Z1015" s="2">
        <f t="shared" ca="1" si="431"/>
        <v>44</v>
      </c>
      <c r="AA1015" s="2">
        <f t="shared" ca="1" si="431"/>
        <v>20</v>
      </c>
      <c r="AB1015" s="5">
        <f t="shared" ca="1" si="432"/>
        <v>307</v>
      </c>
      <c r="AC1015" s="5">
        <f t="shared" ca="1" si="433"/>
        <v>247</v>
      </c>
      <c r="AD1015" s="5">
        <f t="shared" ca="1" si="434"/>
        <v>304</v>
      </c>
      <c r="AE1015" s="5">
        <f t="shared" ca="1" si="435"/>
        <v>297</v>
      </c>
      <c r="AF1015" s="5">
        <f t="shared" ca="1" si="436"/>
        <v>226</v>
      </c>
      <c r="AG1015" s="5">
        <f t="shared" ca="1" si="437"/>
        <v>304</v>
      </c>
      <c r="AH1015" s="5">
        <f t="shared" ca="1" si="438"/>
        <v>233</v>
      </c>
      <c r="AI1015" s="5">
        <f t="shared" ca="1" si="439"/>
        <v>284</v>
      </c>
      <c r="AJ1015" s="5">
        <f t="shared" ca="1" si="440"/>
        <v>301</v>
      </c>
      <c r="AK1015" s="5">
        <f t="shared" ca="1" si="441"/>
        <v>346</v>
      </c>
    </row>
    <row r="1016" spans="1:37" x14ac:dyDescent="0.3">
      <c r="A1016" s="35">
        <f>IF(Замеры!B1013=0, " ", Замеры!B1013)</f>
        <v>1010</v>
      </c>
      <c r="B1016" s="45" t="str">
        <f>Замеры!G1013</f>
        <v xml:space="preserve">Группа от QF </v>
      </c>
      <c r="C1016" s="45" t="str">
        <f>IF(Замеры!L1013=0, " ", Замеры!L1013)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Замеры!N1013</f>
        <v>0</v>
      </c>
      <c r="S1016" s="2">
        <f>Замеры!O1013</f>
        <v>0</v>
      </c>
      <c r="T1016" s="2" t="s">
        <v>73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20</v>
      </c>
      <c r="Z1016" s="2">
        <f t="shared" ca="1" si="431"/>
        <v>42</v>
      </c>
      <c r="AA1016" s="2">
        <f t="shared" ca="1" si="431"/>
        <v>28</v>
      </c>
      <c r="AB1016" s="5">
        <f t="shared" ca="1" si="432"/>
        <v>343</v>
      </c>
      <c r="AC1016" s="5">
        <f t="shared" ca="1" si="433"/>
        <v>348</v>
      </c>
      <c r="AD1016" s="5">
        <f t="shared" ca="1" si="434"/>
        <v>376</v>
      </c>
      <c r="AE1016" s="5">
        <f t="shared" ca="1" si="435"/>
        <v>332</v>
      </c>
      <c r="AF1016" s="5">
        <f t="shared" ca="1" si="436"/>
        <v>381</v>
      </c>
      <c r="AG1016" s="5">
        <f t="shared" ca="1" si="437"/>
        <v>291</v>
      </c>
      <c r="AH1016" s="5">
        <f t="shared" ca="1" si="438"/>
        <v>373</v>
      </c>
      <c r="AI1016" s="5">
        <f t="shared" ca="1" si="439"/>
        <v>291</v>
      </c>
      <c r="AJ1016" s="5">
        <f t="shared" ca="1" si="440"/>
        <v>402</v>
      </c>
      <c r="AK1016" s="5">
        <f t="shared" ca="1" si="441"/>
        <v>286</v>
      </c>
    </row>
    <row r="1017" spans="1:37" x14ac:dyDescent="0.3">
      <c r="A1017" s="35">
        <f>IF(Замеры!B1014=0, " ", Замеры!B1014)</f>
        <v>1011</v>
      </c>
      <c r="B1017" s="45" t="str">
        <f>Замеры!G1014</f>
        <v xml:space="preserve">Группа от QF </v>
      </c>
      <c r="C1017" s="45" t="str">
        <f>IF(Замеры!L1014=0, " ", Замеры!L1014)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Замеры!N1014</f>
        <v>0</v>
      </c>
      <c r="S1017" s="2">
        <f>Замеры!O1014</f>
        <v>0</v>
      </c>
      <c r="T1017" s="2" t="s">
        <v>73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49</v>
      </c>
      <c r="Z1017" s="2">
        <f t="shared" ca="1" si="431"/>
        <v>41</v>
      </c>
      <c r="AA1017" s="2">
        <f t="shared" ca="1" si="431"/>
        <v>29</v>
      </c>
      <c r="AB1017" s="5">
        <f t="shared" ca="1" si="432"/>
        <v>338</v>
      </c>
      <c r="AC1017" s="5">
        <f t="shared" ca="1" si="433"/>
        <v>354</v>
      </c>
      <c r="AD1017" s="5">
        <f t="shared" ca="1" si="434"/>
        <v>337</v>
      </c>
      <c r="AE1017" s="5">
        <f t="shared" ca="1" si="435"/>
        <v>380</v>
      </c>
      <c r="AF1017" s="5">
        <f t="shared" ca="1" si="436"/>
        <v>368</v>
      </c>
      <c r="AG1017" s="5">
        <f t="shared" ca="1" si="437"/>
        <v>324</v>
      </c>
      <c r="AH1017" s="5">
        <f t="shared" ca="1" si="438"/>
        <v>347</v>
      </c>
      <c r="AI1017" s="5">
        <f t="shared" ca="1" si="439"/>
        <v>302</v>
      </c>
      <c r="AJ1017" s="5">
        <f t="shared" ca="1" si="440"/>
        <v>359</v>
      </c>
      <c r="AK1017" s="5">
        <f t="shared" ca="1" si="441"/>
        <v>321</v>
      </c>
    </row>
    <row r="1018" spans="1:37" x14ac:dyDescent="0.3">
      <c r="A1018" s="35">
        <f>IF(Замеры!B1015=0, " ", Замеры!B1015)</f>
        <v>1012</v>
      </c>
      <c r="B1018" s="45" t="str">
        <f>Замеры!G1015</f>
        <v xml:space="preserve">Группа от QF </v>
      </c>
      <c r="C1018" s="45" t="str">
        <f>IF(Замеры!L1015=0, " ", Замеры!L1015)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Замеры!N1015</f>
        <v>0</v>
      </c>
      <c r="S1018" s="2">
        <f>Замеры!O1015</f>
        <v>0</v>
      </c>
      <c r="T1018" s="2" t="s">
        <v>73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48</v>
      </c>
      <c r="Z1018" s="2">
        <f t="shared" ca="1" si="431"/>
        <v>26</v>
      </c>
      <c r="AA1018" s="2">
        <f t="shared" ca="1" si="431"/>
        <v>45</v>
      </c>
      <c r="AB1018" s="5">
        <f t="shared" ca="1" si="432"/>
        <v>598</v>
      </c>
      <c r="AC1018" s="5">
        <f t="shared" ca="1" si="433"/>
        <v>468</v>
      </c>
      <c r="AD1018" s="5">
        <f t="shared" ca="1" si="434"/>
        <v>546</v>
      </c>
      <c r="AE1018" s="5">
        <f t="shared" ca="1" si="435"/>
        <v>546</v>
      </c>
      <c r="AF1018" s="5">
        <f t="shared" ca="1" si="436"/>
        <v>467</v>
      </c>
      <c r="AG1018" s="5">
        <f t="shared" ca="1" si="437"/>
        <v>491</v>
      </c>
      <c r="AH1018" s="5">
        <f t="shared" ca="1" si="438"/>
        <v>559</v>
      </c>
      <c r="AI1018" s="5">
        <f t="shared" ca="1" si="439"/>
        <v>488</v>
      </c>
      <c r="AJ1018" s="5">
        <f t="shared" ca="1" si="440"/>
        <v>473</v>
      </c>
      <c r="AK1018" s="5">
        <f t="shared" ca="1" si="441"/>
        <v>484</v>
      </c>
    </row>
    <row r="1019" spans="1:37" x14ac:dyDescent="0.3">
      <c r="A1019" s="35">
        <f>IF(Замеры!B1016=0, " ", Замеры!B1016)</f>
        <v>1013</v>
      </c>
      <c r="B1019" s="45" t="str">
        <f>Замеры!G1016</f>
        <v xml:space="preserve">Группа от QF </v>
      </c>
      <c r="C1019" s="45" t="str">
        <f>IF(Замеры!L1016=0, " ", Замеры!L1016)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Замеры!N1016</f>
        <v>0</v>
      </c>
      <c r="S1019" s="2">
        <f>Замеры!O1016</f>
        <v>0</v>
      </c>
      <c r="T1019" s="2" t="s">
        <v>73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40</v>
      </c>
      <c r="Z1019" s="2">
        <f t="shared" ca="1" si="431"/>
        <v>37</v>
      </c>
      <c r="AA1019" s="2">
        <f t="shared" ca="1" si="431"/>
        <v>22</v>
      </c>
      <c r="AB1019" s="5">
        <f t="shared" ca="1" si="432"/>
        <v>297</v>
      </c>
      <c r="AC1019" s="5">
        <f t="shared" ca="1" si="433"/>
        <v>323</v>
      </c>
      <c r="AD1019" s="5">
        <f t="shared" ca="1" si="434"/>
        <v>307</v>
      </c>
      <c r="AE1019" s="5">
        <f t="shared" ca="1" si="435"/>
        <v>266</v>
      </c>
      <c r="AF1019" s="5">
        <f t="shared" ca="1" si="436"/>
        <v>258</v>
      </c>
      <c r="AG1019" s="5">
        <f t="shared" ca="1" si="437"/>
        <v>269</v>
      </c>
      <c r="AH1019" s="5">
        <f t="shared" ca="1" si="438"/>
        <v>365</v>
      </c>
      <c r="AI1019" s="5">
        <f t="shared" ca="1" si="439"/>
        <v>358</v>
      </c>
      <c r="AJ1019" s="5">
        <f t="shared" ca="1" si="440"/>
        <v>351</v>
      </c>
      <c r="AK1019" s="5">
        <f t="shared" ca="1" si="441"/>
        <v>243</v>
      </c>
    </row>
    <row r="1020" spans="1:37" x14ac:dyDescent="0.3">
      <c r="A1020" s="35">
        <f>IF(Замеры!B1017=0, " ", Замеры!B1017)</f>
        <v>1014</v>
      </c>
      <c r="B1020" s="45" t="str">
        <f>Замеры!G1017</f>
        <v xml:space="preserve">Группа от QF </v>
      </c>
      <c r="C1020" s="45" t="str">
        <f>IF(Замеры!L1017=0, " ", Замеры!L1017)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Замеры!N1017</f>
        <v>0</v>
      </c>
      <c r="S1020" s="2">
        <f>Замеры!O1017</f>
        <v>0</v>
      </c>
      <c r="T1020" s="2" t="s">
        <v>73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48</v>
      </c>
      <c r="Z1020" s="2">
        <f t="shared" ca="1" si="431"/>
        <v>20</v>
      </c>
      <c r="AA1020" s="2">
        <f t="shared" ca="1" si="431"/>
        <v>40</v>
      </c>
      <c r="AB1020" s="5">
        <f t="shared" ca="1" si="432"/>
        <v>413</v>
      </c>
      <c r="AC1020" s="5">
        <f t="shared" ca="1" si="433"/>
        <v>462</v>
      </c>
      <c r="AD1020" s="5">
        <f t="shared" ca="1" si="434"/>
        <v>524</v>
      </c>
      <c r="AE1020" s="5">
        <f t="shared" ca="1" si="435"/>
        <v>432</v>
      </c>
      <c r="AF1020" s="5">
        <f t="shared" ca="1" si="436"/>
        <v>407</v>
      </c>
      <c r="AG1020" s="5">
        <f t="shared" ca="1" si="437"/>
        <v>499</v>
      </c>
      <c r="AH1020" s="5">
        <f t="shared" ca="1" si="438"/>
        <v>427</v>
      </c>
      <c r="AI1020" s="5">
        <f t="shared" ca="1" si="439"/>
        <v>468</v>
      </c>
      <c r="AJ1020" s="5">
        <f t="shared" ca="1" si="440"/>
        <v>434</v>
      </c>
      <c r="AK1020" s="5">
        <f t="shared" ca="1" si="441"/>
        <v>462</v>
      </c>
    </row>
    <row r="1021" spans="1:37" x14ac:dyDescent="0.3">
      <c r="A1021" s="35">
        <f>IF(Замеры!B1018=0, " ", Замеры!B1018)</f>
        <v>1015</v>
      </c>
      <c r="B1021" s="45" t="str">
        <f>Замеры!G1018</f>
        <v xml:space="preserve">Группа от QF </v>
      </c>
      <c r="C1021" s="45" t="str">
        <f>IF(Замеры!L1018=0, " ", Замеры!L1018)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Замеры!N1018</f>
        <v>0</v>
      </c>
      <c r="S1021" s="2">
        <f>Замеры!O1018</f>
        <v>0</v>
      </c>
      <c r="T1021" s="2" t="s">
        <v>73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45</v>
      </c>
      <c r="Z1021" s="2">
        <f t="shared" ca="1" si="431"/>
        <v>49</v>
      </c>
      <c r="AA1021" s="2">
        <f t="shared" ca="1" si="431"/>
        <v>22</v>
      </c>
      <c r="AB1021" s="5">
        <f t="shared" ca="1" si="432"/>
        <v>342</v>
      </c>
      <c r="AC1021" s="5">
        <f t="shared" ca="1" si="433"/>
        <v>297</v>
      </c>
      <c r="AD1021" s="5">
        <f t="shared" ca="1" si="434"/>
        <v>365</v>
      </c>
      <c r="AE1021" s="5">
        <f t="shared" ca="1" si="435"/>
        <v>298</v>
      </c>
      <c r="AF1021" s="5">
        <f t="shared" ca="1" si="436"/>
        <v>240</v>
      </c>
      <c r="AG1021" s="5">
        <f t="shared" ca="1" si="437"/>
        <v>246</v>
      </c>
      <c r="AH1021" s="5">
        <f t="shared" ca="1" si="438"/>
        <v>300</v>
      </c>
      <c r="AI1021" s="5">
        <f t="shared" ca="1" si="439"/>
        <v>230</v>
      </c>
      <c r="AJ1021" s="5">
        <f t="shared" ca="1" si="440"/>
        <v>253</v>
      </c>
      <c r="AK1021" s="5">
        <f t="shared" ca="1" si="441"/>
        <v>268</v>
      </c>
    </row>
    <row r="1022" spans="1:37" x14ac:dyDescent="0.3">
      <c r="A1022" s="35">
        <f>IF(Замеры!B1019=0, " ", Замеры!B1019)</f>
        <v>1016</v>
      </c>
      <c r="B1022" s="45" t="str">
        <f>Замеры!G1019</f>
        <v xml:space="preserve">Группа от QF </v>
      </c>
      <c r="C1022" s="45" t="str">
        <f>IF(Замеры!L1019=0, " ", Замеры!L1019)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Замеры!N1019</f>
        <v>0</v>
      </c>
      <c r="S1022" s="2">
        <f>Замеры!O1019</f>
        <v>0</v>
      </c>
      <c r="T1022" s="2" t="s">
        <v>73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37</v>
      </c>
      <c r="Z1022" s="2">
        <f t="shared" ca="1" si="431"/>
        <v>49</v>
      </c>
      <c r="AA1022" s="2">
        <f t="shared" ca="1" si="431"/>
        <v>46</v>
      </c>
      <c r="AB1022" s="5">
        <f t="shared" ca="1" si="432"/>
        <v>498</v>
      </c>
      <c r="AC1022" s="5">
        <f t="shared" ca="1" si="433"/>
        <v>517</v>
      </c>
      <c r="AD1022" s="5">
        <f t="shared" ca="1" si="434"/>
        <v>576</v>
      </c>
      <c r="AE1022" s="5">
        <f t="shared" ca="1" si="435"/>
        <v>496</v>
      </c>
      <c r="AF1022" s="5">
        <f t="shared" ca="1" si="436"/>
        <v>540</v>
      </c>
      <c r="AG1022" s="5">
        <f t="shared" ca="1" si="437"/>
        <v>554</v>
      </c>
      <c r="AH1022" s="5">
        <f t="shared" ca="1" si="438"/>
        <v>508</v>
      </c>
      <c r="AI1022" s="5">
        <f t="shared" ca="1" si="439"/>
        <v>574</v>
      </c>
      <c r="AJ1022" s="5">
        <f t="shared" ca="1" si="440"/>
        <v>574</v>
      </c>
      <c r="AK1022" s="5">
        <f t="shared" ca="1" si="441"/>
        <v>527</v>
      </c>
    </row>
    <row r="1023" spans="1:37" x14ac:dyDescent="0.3">
      <c r="A1023" s="35">
        <f>IF(Замеры!B1020=0, " ", Замеры!B1020)</f>
        <v>1017</v>
      </c>
      <c r="B1023" s="45" t="str">
        <f>Замеры!G1020</f>
        <v xml:space="preserve">Группа от QF </v>
      </c>
      <c r="C1023" s="45" t="str">
        <f>IF(Замеры!L1020=0, " ", Замеры!L1020)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Замеры!N1020</f>
        <v>0</v>
      </c>
      <c r="S1023" s="2">
        <f>Замеры!O1020</f>
        <v>0</v>
      </c>
      <c r="T1023" s="2" t="s">
        <v>73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48</v>
      </c>
      <c r="Z1023" s="2">
        <f t="shared" ca="1" si="431"/>
        <v>48</v>
      </c>
      <c r="AA1023" s="2">
        <f t="shared" ca="1" si="431"/>
        <v>39</v>
      </c>
      <c r="AB1023" s="5">
        <f t="shared" ca="1" si="432"/>
        <v>474</v>
      </c>
      <c r="AC1023" s="5">
        <f t="shared" ca="1" si="433"/>
        <v>436</v>
      </c>
      <c r="AD1023" s="5">
        <f t="shared" ca="1" si="434"/>
        <v>420</v>
      </c>
      <c r="AE1023" s="5">
        <f t="shared" ca="1" si="435"/>
        <v>469</v>
      </c>
      <c r="AF1023" s="5">
        <f t="shared" ca="1" si="436"/>
        <v>529</v>
      </c>
      <c r="AG1023" s="5">
        <f t="shared" ca="1" si="437"/>
        <v>424</v>
      </c>
      <c r="AH1023" s="5">
        <f t="shared" ca="1" si="438"/>
        <v>421</v>
      </c>
      <c r="AI1023" s="5">
        <f t="shared" ca="1" si="439"/>
        <v>484</v>
      </c>
      <c r="AJ1023" s="5">
        <f t="shared" ca="1" si="440"/>
        <v>519</v>
      </c>
      <c r="AK1023" s="5">
        <f t="shared" ca="1" si="441"/>
        <v>414</v>
      </c>
    </row>
    <row r="1024" spans="1:37" x14ac:dyDescent="0.3">
      <c r="A1024" s="35">
        <f>IF(Замеры!B1021=0, " ", Замеры!B1021)</f>
        <v>1018</v>
      </c>
      <c r="B1024" s="45" t="str">
        <f>Замеры!G1021</f>
        <v xml:space="preserve">Группа от QF </v>
      </c>
      <c r="C1024" s="45" t="str">
        <f>IF(Замеры!L1021=0, " ", Замеры!L1021)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Замеры!N1021</f>
        <v>0</v>
      </c>
      <c r="S1024" s="2">
        <f>Замеры!O1021</f>
        <v>0</v>
      </c>
      <c r="T1024" s="2" t="s">
        <v>73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28</v>
      </c>
      <c r="Z1024" s="2">
        <f t="shared" ca="1" si="431"/>
        <v>46</v>
      </c>
      <c r="AA1024" s="2">
        <f t="shared" ca="1" si="431"/>
        <v>45</v>
      </c>
      <c r="AB1024" s="5">
        <f t="shared" ca="1" si="432"/>
        <v>486</v>
      </c>
      <c r="AC1024" s="5">
        <f t="shared" ca="1" si="433"/>
        <v>556</v>
      </c>
      <c r="AD1024" s="5">
        <f t="shared" ca="1" si="434"/>
        <v>600</v>
      </c>
      <c r="AE1024" s="5">
        <f t="shared" ca="1" si="435"/>
        <v>494</v>
      </c>
      <c r="AF1024" s="5">
        <f t="shared" ca="1" si="436"/>
        <v>525</v>
      </c>
      <c r="AG1024" s="5">
        <f t="shared" ca="1" si="437"/>
        <v>558</v>
      </c>
      <c r="AH1024" s="5">
        <f t="shared" ca="1" si="438"/>
        <v>591</v>
      </c>
      <c r="AI1024" s="5">
        <f t="shared" ca="1" si="439"/>
        <v>569</v>
      </c>
      <c r="AJ1024" s="5">
        <f t="shared" ca="1" si="440"/>
        <v>578</v>
      </c>
      <c r="AK1024" s="5">
        <f t="shared" ca="1" si="441"/>
        <v>525</v>
      </c>
    </row>
    <row r="1025" spans="1:37" x14ac:dyDescent="0.3">
      <c r="A1025" s="35">
        <f>IF(Замеры!B1022=0, " ", Замеры!B1022)</f>
        <v>1019</v>
      </c>
      <c r="B1025" s="45" t="str">
        <f>Замеры!G1022</f>
        <v xml:space="preserve">Группа от QF </v>
      </c>
      <c r="C1025" s="45" t="str">
        <f>IF(Замеры!L1022=0, " ", Замеры!L1022)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Замеры!N1022</f>
        <v>0</v>
      </c>
      <c r="S1025" s="2">
        <f>Замеры!O1022</f>
        <v>0</v>
      </c>
      <c r="T1025" s="2" t="s">
        <v>73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36</v>
      </c>
      <c r="Z1025" s="2">
        <f t="shared" ca="1" si="431"/>
        <v>24</v>
      </c>
      <c r="AA1025" s="2">
        <f t="shared" ca="1" si="431"/>
        <v>46</v>
      </c>
      <c r="AB1025" s="5">
        <f t="shared" ca="1" si="432"/>
        <v>548</v>
      </c>
      <c r="AC1025" s="5">
        <f t="shared" ca="1" si="433"/>
        <v>536</v>
      </c>
      <c r="AD1025" s="5">
        <f t="shared" ca="1" si="434"/>
        <v>538</v>
      </c>
      <c r="AE1025" s="5">
        <f t="shared" ca="1" si="435"/>
        <v>497</v>
      </c>
      <c r="AF1025" s="5">
        <f t="shared" ca="1" si="436"/>
        <v>567</v>
      </c>
      <c r="AG1025" s="5">
        <f t="shared" ca="1" si="437"/>
        <v>514</v>
      </c>
      <c r="AH1025" s="5">
        <f t="shared" ca="1" si="438"/>
        <v>563</v>
      </c>
      <c r="AI1025" s="5">
        <f t="shared" ca="1" si="439"/>
        <v>585</v>
      </c>
      <c r="AJ1025" s="5">
        <f t="shared" ca="1" si="440"/>
        <v>602</v>
      </c>
      <c r="AK1025" s="5">
        <f t="shared" ca="1" si="441"/>
        <v>594</v>
      </c>
    </row>
    <row r="1026" spans="1:37" x14ac:dyDescent="0.3">
      <c r="A1026" s="35">
        <f>IF(Замеры!B1023=0, " ", Замеры!B1023)</f>
        <v>1020</v>
      </c>
      <c r="B1026" s="45" t="str">
        <f>Замеры!G1023</f>
        <v xml:space="preserve">Группа от QF </v>
      </c>
      <c r="C1026" s="45" t="str">
        <f>IF(Замеры!L1023=0, " ", Замеры!L1023)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Замеры!N1023</f>
        <v>0</v>
      </c>
      <c r="S1026" s="2">
        <f>Замеры!O1023</f>
        <v>0</v>
      </c>
      <c r="T1026" s="2" t="s">
        <v>73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44</v>
      </c>
      <c r="Z1026" s="2">
        <f t="shared" ca="1" si="431"/>
        <v>35</v>
      </c>
      <c r="AA1026" s="2">
        <f t="shared" ca="1" si="431"/>
        <v>27</v>
      </c>
      <c r="AB1026" s="5">
        <f t="shared" ca="1" si="432"/>
        <v>323</v>
      </c>
      <c r="AC1026" s="5">
        <f t="shared" ca="1" si="433"/>
        <v>392</v>
      </c>
      <c r="AD1026" s="5">
        <f t="shared" ca="1" si="434"/>
        <v>362</v>
      </c>
      <c r="AE1026" s="5">
        <f t="shared" ca="1" si="435"/>
        <v>308</v>
      </c>
      <c r="AF1026" s="5">
        <f t="shared" ca="1" si="436"/>
        <v>369</v>
      </c>
      <c r="AG1026" s="5">
        <f t="shared" ca="1" si="437"/>
        <v>333</v>
      </c>
      <c r="AH1026" s="5">
        <f t="shared" ca="1" si="438"/>
        <v>381</v>
      </c>
      <c r="AI1026" s="5">
        <f t="shared" ca="1" si="439"/>
        <v>394</v>
      </c>
      <c r="AJ1026" s="5">
        <f t="shared" ca="1" si="440"/>
        <v>357</v>
      </c>
      <c r="AK1026" s="5">
        <f t="shared" ca="1" si="441"/>
        <v>418</v>
      </c>
    </row>
    <row r="1027" spans="1:37" x14ac:dyDescent="0.3">
      <c r="A1027" s="35">
        <f>IF(Замеры!B1024=0, " ", Замеры!B1024)</f>
        <v>1021</v>
      </c>
      <c r="B1027" s="45" t="str">
        <f>Замеры!G1024</f>
        <v xml:space="preserve">Группа от QF </v>
      </c>
      <c r="C1027" s="45" t="str">
        <f>IF(Замеры!L1024=0, " ", Замеры!L1024)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Замеры!N1024</f>
        <v>0</v>
      </c>
      <c r="S1027" s="2">
        <f>Замеры!O1024</f>
        <v>0</v>
      </c>
      <c r="T1027" s="2" t="s">
        <v>73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24</v>
      </c>
      <c r="Z1027" s="2">
        <f t="shared" ca="1" si="431"/>
        <v>33</v>
      </c>
      <c r="AA1027" s="2">
        <f t="shared" ca="1" si="431"/>
        <v>44</v>
      </c>
      <c r="AB1027" s="5">
        <f t="shared" ca="1" si="432"/>
        <v>528</v>
      </c>
      <c r="AC1027" s="5">
        <f t="shared" ca="1" si="433"/>
        <v>455</v>
      </c>
      <c r="AD1027" s="5">
        <f t="shared" ca="1" si="434"/>
        <v>477</v>
      </c>
      <c r="AE1027" s="5">
        <f t="shared" ca="1" si="435"/>
        <v>509</v>
      </c>
      <c r="AF1027" s="5">
        <f t="shared" ca="1" si="436"/>
        <v>544</v>
      </c>
      <c r="AG1027" s="5">
        <f t="shared" ca="1" si="437"/>
        <v>471</v>
      </c>
      <c r="AH1027" s="5">
        <f t="shared" ca="1" si="438"/>
        <v>489</v>
      </c>
      <c r="AI1027" s="5">
        <f t="shared" ca="1" si="439"/>
        <v>566</v>
      </c>
      <c r="AJ1027" s="5">
        <f t="shared" ca="1" si="440"/>
        <v>515</v>
      </c>
      <c r="AK1027" s="5">
        <f t="shared" ca="1" si="441"/>
        <v>483</v>
      </c>
    </row>
    <row r="1028" spans="1:37" x14ac:dyDescent="0.3">
      <c r="A1028" s="35">
        <f>IF(Замеры!B1025=0, " ", Замеры!B1025)</f>
        <v>1022</v>
      </c>
      <c r="B1028" s="45" t="str">
        <f>Замеры!G1025</f>
        <v xml:space="preserve">Группа от QF </v>
      </c>
      <c r="C1028" s="45" t="str">
        <f>IF(Замеры!L1025=0, " ", Замеры!L1025)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Замеры!N1025</f>
        <v>0</v>
      </c>
      <c r="S1028" s="2">
        <f>Замеры!O1025</f>
        <v>0</v>
      </c>
      <c r="T1028" s="2" t="s">
        <v>73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26</v>
      </c>
      <c r="Z1028" s="2">
        <f t="shared" ca="1" si="431"/>
        <v>28</v>
      </c>
      <c r="AA1028" s="2">
        <f t="shared" ca="1" si="431"/>
        <v>42</v>
      </c>
      <c r="AB1028" s="5">
        <f t="shared" ca="1" si="432"/>
        <v>431</v>
      </c>
      <c r="AC1028" s="5">
        <f t="shared" ca="1" si="433"/>
        <v>529</v>
      </c>
      <c r="AD1028" s="5">
        <f t="shared" ca="1" si="434"/>
        <v>511</v>
      </c>
      <c r="AE1028" s="5">
        <f t="shared" ca="1" si="435"/>
        <v>495</v>
      </c>
      <c r="AF1028" s="5">
        <f t="shared" ca="1" si="436"/>
        <v>473</v>
      </c>
      <c r="AG1028" s="5">
        <f t="shared" ca="1" si="437"/>
        <v>467</v>
      </c>
      <c r="AH1028" s="5">
        <f t="shared" ca="1" si="438"/>
        <v>517</v>
      </c>
      <c r="AI1028" s="5">
        <f t="shared" ca="1" si="439"/>
        <v>441</v>
      </c>
      <c r="AJ1028" s="5">
        <f t="shared" ca="1" si="440"/>
        <v>443</v>
      </c>
      <c r="AK1028" s="5">
        <f t="shared" ca="1" si="441"/>
        <v>453</v>
      </c>
    </row>
    <row r="1029" spans="1:37" x14ac:dyDescent="0.3">
      <c r="A1029" s="35">
        <f>IF(Замеры!B1026=0, " ", Замеры!B1026)</f>
        <v>1023</v>
      </c>
      <c r="B1029" s="45" t="str">
        <f>Замеры!G1026</f>
        <v xml:space="preserve">Группа от QF </v>
      </c>
      <c r="C1029" s="45" t="str">
        <f>IF(Замеры!L1026=0, " ", Замеры!L1026)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Замеры!N1026</f>
        <v>0</v>
      </c>
      <c r="S1029" s="2">
        <f>Замеры!O1026</f>
        <v>0</v>
      </c>
      <c r="T1029" s="2" t="s">
        <v>73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26</v>
      </c>
      <c r="Z1029" s="2">
        <f t="shared" ca="1" si="431"/>
        <v>24</v>
      </c>
      <c r="AA1029" s="2">
        <f t="shared" ca="1" si="431"/>
        <v>28</v>
      </c>
      <c r="AB1029" s="5">
        <f t="shared" ca="1" si="432"/>
        <v>320</v>
      </c>
      <c r="AC1029" s="5">
        <f t="shared" ca="1" si="433"/>
        <v>366</v>
      </c>
      <c r="AD1029" s="5">
        <f t="shared" ca="1" si="434"/>
        <v>417</v>
      </c>
      <c r="AE1029" s="5">
        <f t="shared" ca="1" si="435"/>
        <v>387</v>
      </c>
      <c r="AF1029" s="5">
        <f t="shared" ca="1" si="436"/>
        <v>394</v>
      </c>
      <c r="AG1029" s="5">
        <f t="shared" ca="1" si="437"/>
        <v>303</v>
      </c>
      <c r="AH1029" s="5">
        <f t="shared" ca="1" si="438"/>
        <v>381</v>
      </c>
      <c r="AI1029" s="5">
        <f t="shared" ca="1" si="439"/>
        <v>290</v>
      </c>
      <c r="AJ1029" s="5">
        <f t="shared" ca="1" si="440"/>
        <v>289</v>
      </c>
      <c r="AK1029" s="5">
        <f t="shared" ca="1" si="441"/>
        <v>390</v>
      </c>
    </row>
    <row r="1030" spans="1:37" x14ac:dyDescent="0.3">
      <c r="A1030" s="35">
        <f>IF(Замеры!B1027=0, " ", Замеры!B1027)</f>
        <v>1024</v>
      </c>
      <c r="B1030" s="45" t="str">
        <f>Замеры!G1027</f>
        <v xml:space="preserve">Группа от QF </v>
      </c>
      <c r="C1030" s="45" t="str">
        <f>IF(Замеры!L1027=0, " ", Замеры!L1027)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Замеры!N1027</f>
        <v>0</v>
      </c>
      <c r="S1030" s="2">
        <f>Замеры!O1027</f>
        <v>0</v>
      </c>
      <c r="T1030" s="2" t="s">
        <v>73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37</v>
      </c>
      <c r="Z1030" s="2">
        <f t="shared" ca="1" si="431"/>
        <v>50</v>
      </c>
      <c r="AA1030" s="2">
        <f t="shared" ca="1" si="431"/>
        <v>46</v>
      </c>
      <c r="AB1030" s="5">
        <f t="shared" ca="1" si="432"/>
        <v>567</v>
      </c>
      <c r="AC1030" s="5">
        <f t="shared" ca="1" si="433"/>
        <v>532</v>
      </c>
      <c r="AD1030" s="5">
        <f t="shared" ca="1" si="434"/>
        <v>608</v>
      </c>
      <c r="AE1030" s="5">
        <f t="shared" ca="1" si="435"/>
        <v>534</v>
      </c>
      <c r="AF1030" s="5">
        <f t="shared" ca="1" si="436"/>
        <v>551</v>
      </c>
      <c r="AG1030" s="5">
        <f t="shared" ca="1" si="437"/>
        <v>561</v>
      </c>
      <c r="AH1030" s="5">
        <f t="shared" ca="1" si="438"/>
        <v>476</v>
      </c>
      <c r="AI1030" s="5">
        <f t="shared" ca="1" si="439"/>
        <v>587</v>
      </c>
      <c r="AJ1030" s="5">
        <f t="shared" ca="1" si="440"/>
        <v>525</v>
      </c>
      <c r="AK1030" s="5">
        <f t="shared" ca="1" si="441"/>
        <v>586</v>
      </c>
    </row>
    <row r="1031" spans="1:37" x14ac:dyDescent="0.3">
      <c r="A1031" s="35">
        <f>IF(Замеры!B1028=0, " ", Замеры!B1028)</f>
        <v>1025</v>
      </c>
      <c r="B1031" s="45" t="str">
        <f>Замеры!G1028</f>
        <v xml:space="preserve">Группа от QF </v>
      </c>
      <c r="C1031" s="45" t="str">
        <f>IF(Замеры!L1028=0, " ", Замеры!L1028)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Замеры!N1028</f>
        <v>0</v>
      </c>
      <c r="S1031" s="2">
        <f>Замеры!O1028</f>
        <v>0</v>
      </c>
      <c r="T1031" s="2" t="s">
        <v>73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20</v>
      </c>
      <c r="Z1031" s="2">
        <f t="shared" ca="1" si="457"/>
        <v>20</v>
      </c>
      <c r="AA1031" s="2">
        <f t="shared" ca="1" si="457"/>
        <v>41</v>
      </c>
      <c r="AB1031" s="5">
        <f t="shared" ref="AB1031:AB1094" ca="1" si="458">RANDBETWEEN(AA1031*10+5,AA1031*10+150)</f>
        <v>437</v>
      </c>
      <c r="AC1031" s="5">
        <f t="shared" ref="AC1031:AC1094" ca="1" si="459">RANDBETWEEN(AA1031*10+5,AA1031*10+150)</f>
        <v>437</v>
      </c>
      <c r="AD1031" s="5">
        <f t="shared" ref="AD1031:AD1094" ca="1" si="460">RANDBETWEEN(AA1031*10+5,AA1031*10+150)</f>
        <v>517</v>
      </c>
      <c r="AE1031" s="5">
        <f t="shared" ref="AE1031:AE1094" ca="1" si="461">RANDBETWEEN(AA1031*10+5,AA1031*10+150)</f>
        <v>494</v>
      </c>
      <c r="AF1031" s="5">
        <f t="shared" ref="AF1031:AF1094" ca="1" si="462">RANDBETWEEN(AA1031*10+5,AA1031*10+150)</f>
        <v>419</v>
      </c>
      <c r="AG1031" s="5">
        <f t="shared" ref="AG1031:AG1094" ca="1" si="463">RANDBETWEEN(AA1031*10+5,AA1031*10+150)</f>
        <v>464</v>
      </c>
      <c r="AH1031" s="5">
        <f t="shared" ref="AH1031:AH1094" ca="1" si="464">RANDBETWEEN(AA1031*10+5,AA1031*10+150)</f>
        <v>536</v>
      </c>
      <c r="AI1031" s="5">
        <f t="shared" ref="AI1031:AI1094" ca="1" si="465">RANDBETWEEN(AA1031*10+5,AA1031*10+150)</f>
        <v>497</v>
      </c>
      <c r="AJ1031" s="5">
        <f t="shared" ref="AJ1031:AJ1094" ca="1" si="466">RANDBETWEEN(AA1031*10+5,AA1031*10+150)</f>
        <v>555</v>
      </c>
      <c r="AK1031" s="5">
        <f t="shared" ref="AK1031:AK1094" ca="1" si="467">RANDBETWEEN(AA1031*10+5,AA1031*10+150)</f>
        <v>537</v>
      </c>
    </row>
    <row r="1032" spans="1:37" x14ac:dyDescent="0.3">
      <c r="A1032" s="35">
        <f>IF(Замеры!B1029=0, " ", Замеры!B1029)</f>
        <v>1026</v>
      </c>
      <c r="B1032" s="45" t="str">
        <f>Замеры!G1029</f>
        <v xml:space="preserve">Группа от QF </v>
      </c>
      <c r="C1032" s="45" t="str">
        <f>IF(Замеры!L1029=0, " ", Замеры!L1029)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Замеры!N1029</f>
        <v>0</v>
      </c>
      <c r="S1032" s="2">
        <f>Замеры!O1029</f>
        <v>0</v>
      </c>
      <c r="T1032" s="2" t="s">
        <v>73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21</v>
      </c>
      <c r="Z1032" s="2">
        <f t="shared" ca="1" si="457"/>
        <v>49</v>
      </c>
      <c r="AA1032" s="2">
        <f t="shared" ca="1" si="457"/>
        <v>41</v>
      </c>
      <c r="AB1032" s="5">
        <f t="shared" ca="1" si="458"/>
        <v>464</v>
      </c>
      <c r="AC1032" s="5">
        <f t="shared" ca="1" si="459"/>
        <v>537</v>
      </c>
      <c r="AD1032" s="5">
        <f t="shared" ca="1" si="460"/>
        <v>442</v>
      </c>
      <c r="AE1032" s="5">
        <f t="shared" ca="1" si="461"/>
        <v>423</v>
      </c>
      <c r="AF1032" s="5">
        <f t="shared" ca="1" si="462"/>
        <v>453</v>
      </c>
      <c r="AG1032" s="5">
        <f t="shared" ca="1" si="463"/>
        <v>503</v>
      </c>
      <c r="AH1032" s="5">
        <f t="shared" ca="1" si="464"/>
        <v>453</v>
      </c>
      <c r="AI1032" s="5">
        <f t="shared" ca="1" si="465"/>
        <v>477</v>
      </c>
      <c r="AJ1032" s="5">
        <f t="shared" ca="1" si="466"/>
        <v>444</v>
      </c>
      <c r="AK1032" s="5">
        <f t="shared" ca="1" si="467"/>
        <v>425</v>
      </c>
    </row>
    <row r="1033" spans="1:37" x14ac:dyDescent="0.3">
      <c r="A1033" s="35">
        <f>IF(Замеры!B1030=0, " ", Замеры!B1030)</f>
        <v>1027</v>
      </c>
      <c r="B1033" s="45" t="str">
        <f>Замеры!G1030</f>
        <v xml:space="preserve">Группа от QF </v>
      </c>
      <c r="C1033" s="45" t="str">
        <f>IF(Замеры!L1030=0, " ", Замеры!L1030)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Замеры!N1030</f>
        <v>0</v>
      </c>
      <c r="S1033" s="2">
        <f>Замеры!O1030</f>
        <v>0</v>
      </c>
      <c r="T1033" s="2" t="s">
        <v>73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43</v>
      </c>
      <c r="Z1033" s="2">
        <f t="shared" ca="1" si="457"/>
        <v>21</v>
      </c>
      <c r="AA1033" s="2">
        <f t="shared" ca="1" si="457"/>
        <v>33</v>
      </c>
      <c r="AB1033" s="5">
        <f t="shared" ca="1" si="458"/>
        <v>401</v>
      </c>
      <c r="AC1033" s="5">
        <f t="shared" ca="1" si="459"/>
        <v>423</v>
      </c>
      <c r="AD1033" s="5">
        <f t="shared" ca="1" si="460"/>
        <v>422</v>
      </c>
      <c r="AE1033" s="5">
        <f t="shared" ca="1" si="461"/>
        <v>456</v>
      </c>
      <c r="AF1033" s="5">
        <f t="shared" ca="1" si="462"/>
        <v>350</v>
      </c>
      <c r="AG1033" s="5">
        <f t="shared" ca="1" si="463"/>
        <v>358</v>
      </c>
      <c r="AH1033" s="5">
        <f t="shared" ca="1" si="464"/>
        <v>378</v>
      </c>
      <c r="AI1033" s="5">
        <f t="shared" ca="1" si="465"/>
        <v>340</v>
      </c>
      <c r="AJ1033" s="5">
        <f t="shared" ca="1" si="466"/>
        <v>474</v>
      </c>
      <c r="AK1033" s="5">
        <f t="shared" ca="1" si="467"/>
        <v>461</v>
      </c>
    </row>
    <row r="1034" spans="1:37" x14ac:dyDescent="0.3">
      <c r="A1034" s="35">
        <f>IF(Замеры!B1031=0, " ", Замеры!B1031)</f>
        <v>1028</v>
      </c>
      <c r="B1034" s="45" t="str">
        <f>Замеры!G1031</f>
        <v xml:space="preserve">Группа от QF </v>
      </c>
      <c r="C1034" s="45" t="str">
        <f>IF(Замеры!L1031=0, " ", Замеры!L1031)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Замеры!N1031</f>
        <v>0</v>
      </c>
      <c r="S1034" s="2">
        <f>Замеры!O1031</f>
        <v>0</v>
      </c>
      <c r="T1034" s="2" t="s">
        <v>73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21</v>
      </c>
      <c r="Z1034" s="2">
        <f t="shared" ca="1" si="457"/>
        <v>33</v>
      </c>
      <c r="AA1034" s="2">
        <f t="shared" ca="1" si="457"/>
        <v>39</v>
      </c>
      <c r="AB1034" s="5">
        <f t="shared" ca="1" si="458"/>
        <v>498</v>
      </c>
      <c r="AC1034" s="5">
        <f t="shared" ca="1" si="459"/>
        <v>494</v>
      </c>
      <c r="AD1034" s="5">
        <f t="shared" ca="1" si="460"/>
        <v>470</v>
      </c>
      <c r="AE1034" s="5">
        <f t="shared" ca="1" si="461"/>
        <v>493</v>
      </c>
      <c r="AF1034" s="5">
        <f t="shared" ca="1" si="462"/>
        <v>454</v>
      </c>
      <c r="AG1034" s="5">
        <f t="shared" ca="1" si="463"/>
        <v>516</v>
      </c>
      <c r="AH1034" s="5">
        <f t="shared" ca="1" si="464"/>
        <v>475</v>
      </c>
      <c r="AI1034" s="5">
        <f t="shared" ca="1" si="465"/>
        <v>443</v>
      </c>
      <c r="AJ1034" s="5">
        <f t="shared" ca="1" si="466"/>
        <v>504</v>
      </c>
      <c r="AK1034" s="5">
        <f t="shared" ca="1" si="467"/>
        <v>495</v>
      </c>
    </row>
    <row r="1035" spans="1:37" x14ac:dyDescent="0.3">
      <c r="A1035" s="35">
        <f>IF(Замеры!B1032=0, " ", Замеры!B1032)</f>
        <v>1029</v>
      </c>
      <c r="B1035" s="45" t="str">
        <f>Замеры!G1032</f>
        <v xml:space="preserve">Группа от QF </v>
      </c>
      <c r="C1035" s="45" t="str">
        <f>IF(Замеры!L1032=0, " ", Замеры!L1032)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Замеры!N1032</f>
        <v>0</v>
      </c>
      <c r="S1035" s="2">
        <f>Замеры!O1032</f>
        <v>0</v>
      </c>
      <c r="T1035" s="2" t="s">
        <v>73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24</v>
      </c>
      <c r="Z1035" s="2">
        <f t="shared" ca="1" si="457"/>
        <v>37</v>
      </c>
      <c r="AA1035" s="2">
        <f t="shared" ca="1" si="457"/>
        <v>34</v>
      </c>
      <c r="AB1035" s="5">
        <f t="shared" ca="1" si="458"/>
        <v>485</v>
      </c>
      <c r="AC1035" s="5">
        <f t="shared" ca="1" si="459"/>
        <v>378</v>
      </c>
      <c r="AD1035" s="5">
        <f t="shared" ca="1" si="460"/>
        <v>390</v>
      </c>
      <c r="AE1035" s="5">
        <f t="shared" ca="1" si="461"/>
        <v>473</v>
      </c>
      <c r="AF1035" s="5">
        <f t="shared" ca="1" si="462"/>
        <v>451</v>
      </c>
      <c r="AG1035" s="5">
        <f t="shared" ca="1" si="463"/>
        <v>484</v>
      </c>
      <c r="AH1035" s="5">
        <f t="shared" ca="1" si="464"/>
        <v>436</v>
      </c>
      <c r="AI1035" s="5">
        <f t="shared" ca="1" si="465"/>
        <v>438</v>
      </c>
      <c r="AJ1035" s="5">
        <f t="shared" ca="1" si="466"/>
        <v>379</v>
      </c>
      <c r="AK1035" s="5">
        <f t="shared" ca="1" si="467"/>
        <v>393</v>
      </c>
    </row>
    <row r="1036" spans="1:37" x14ac:dyDescent="0.3">
      <c r="A1036" s="35">
        <f>IF(Замеры!B1033=0, " ", Замеры!B1033)</f>
        <v>1030</v>
      </c>
      <c r="B1036" s="45" t="str">
        <f>Замеры!G1033</f>
        <v xml:space="preserve">Группа от QF </v>
      </c>
      <c r="C1036" s="45" t="str">
        <f>IF(Замеры!L1033=0, " ", Замеры!L1033)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Замеры!N1033</f>
        <v>0</v>
      </c>
      <c r="S1036" s="2">
        <f>Замеры!O1033</f>
        <v>0</v>
      </c>
      <c r="T1036" s="2" t="s">
        <v>73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45</v>
      </c>
      <c r="Z1036" s="2">
        <f t="shared" ca="1" si="457"/>
        <v>48</v>
      </c>
      <c r="AA1036" s="2">
        <f t="shared" ca="1" si="457"/>
        <v>31</v>
      </c>
      <c r="AB1036" s="5">
        <f t="shared" ca="1" si="458"/>
        <v>424</v>
      </c>
      <c r="AC1036" s="5">
        <f t="shared" ca="1" si="459"/>
        <v>340</v>
      </c>
      <c r="AD1036" s="5">
        <f t="shared" ca="1" si="460"/>
        <v>416</v>
      </c>
      <c r="AE1036" s="5">
        <f t="shared" ca="1" si="461"/>
        <v>381</v>
      </c>
      <c r="AF1036" s="5">
        <f t="shared" ca="1" si="462"/>
        <v>437</v>
      </c>
      <c r="AG1036" s="5">
        <f t="shared" ca="1" si="463"/>
        <v>429</v>
      </c>
      <c r="AH1036" s="5">
        <f t="shared" ca="1" si="464"/>
        <v>369</v>
      </c>
      <c r="AI1036" s="5">
        <f t="shared" ca="1" si="465"/>
        <v>388</v>
      </c>
      <c r="AJ1036" s="5">
        <f t="shared" ca="1" si="466"/>
        <v>360</v>
      </c>
      <c r="AK1036" s="5">
        <f t="shared" ca="1" si="467"/>
        <v>379</v>
      </c>
    </row>
    <row r="1037" spans="1:37" x14ac:dyDescent="0.3">
      <c r="A1037" s="35">
        <f>IF(Замеры!B1034=0, " ", Замеры!B1034)</f>
        <v>1031</v>
      </c>
      <c r="B1037" s="45" t="str">
        <f>Замеры!G1034</f>
        <v xml:space="preserve">Группа от QF </v>
      </c>
      <c r="C1037" s="45" t="str">
        <f>IF(Замеры!L1034=0, " ", Замеры!L1034)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Замеры!N1034</f>
        <v>0</v>
      </c>
      <c r="S1037" s="2">
        <f>Замеры!O1034</f>
        <v>0</v>
      </c>
      <c r="T1037" s="2" t="s">
        <v>73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44</v>
      </c>
      <c r="Z1037" s="2">
        <f t="shared" ca="1" si="457"/>
        <v>27</v>
      </c>
      <c r="AA1037" s="2">
        <f t="shared" ca="1" si="457"/>
        <v>21</v>
      </c>
      <c r="AB1037" s="5">
        <f t="shared" ca="1" si="458"/>
        <v>313</v>
      </c>
      <c r="AC1037" s="5">
        <f t="shared" ca="1" si="459"/>
        <v>276</v>
      </c>
      <c r="AD1037" s="5">
        <f t="shared" ca="1" si="460"/>
        <v>318</v>
      </c>
      <c r="AE1037" s="5">
        <f t="shared" ca="1" si="461"/>
        <v>281</v>
      </c>
      <c r="AF1037" s="5">
        <f t="shared" ca="1" si="462"/>
        <v>331</v>
      </c>
      <c r="AG1037" s="5">
        <f t="shared" ca="1" si="463"/>
        <v>301</v>
      </c>
      <c r="AH1037" s="5">
        <f t="shared" ca="1" si="464"/>
        <v>328</v>
      </c>
      <c r="AI1037" s="5">
        <f t="shared" ca="1" si="465"/>
        <v>223</v>
      </c>
      <c r="AJ1037" s="5">
        <f t="shared" ca="1" si="466"/>
        <v>316</v>
      </c>
      <c r="AK1037" s="5">
        <f t="shared" ca="1" si="467"/>
        <v>332</v>
      </c>
    </row>
    <row r="1038" spans="1:37" x14ac:dyDescent="0.3">
      <c r="A1038" s="35">
        <f>IF(Замеры!B1035=0, " ", Замеры!B1035)</f>
        <v>1032</v>
      </c>
      <c r="B1038" s="45" t="str">
        <f>Замеры!G1035</f>
        <v xml:space="preserve">Группа от QF </v>
      </c>
      <c r="C1038" s="45" t="str">
        <f>IF(Замеры!L1035=0, " ", Замеры!L1035)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Замеры!N1035</f>
        <v>0</v>
      </c>
      <c r="S1038" s="2">
        <f>Замеры!O1035</f>
        <v>0</v>
      </c>
      <c r="T1038" s="2" t="s">
        <v>73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41</v>
      </c>
      <c r="Z1038" s="2">
        <f t="shared" ca="1" si="457"/>
        <v>34</v>
      </c>
      <c r="AA1038" s="2">
        <f t="shared" ca="1" si="457"/>
        <v>23</v>
      </c>
      <c r="AB1038" s="5">
        <f t="shared" ca="1" si="458"/>
        <v>273</v>
      </c>
      <c r="AC1038" s="5">
        <f t="shared" ca="1" si="459"/>
        <v>359</v>
      </c>
      <c r="AD1038" s="5">
        <f t="shared" ca="1" si="460"/>
        <v>332</v>
      </c>
      <c r="AE1038" s="5">
        <f t="shared" ca="1" si="461"/>
        <v>369</v>
      </c>
      <c r="AF1038" s="5">
        <f t="shared" ca="1" si="462"/>
        <v>263</v>
      </c>
      <c r="AG1038" s="5">
        <f t="shared" ca="1" si="463"/>
        <v>260</v>
      </c>
      <c r="AH1038" s="5">
        <f t="shared" ca="1" si="464"/>
        <v>295</v>
      </c>
      <c r="AI1038" s="5">
        <f t="shared" ca="1" si="465"/>
        <v>260</v>
      </c>
      <c r="AJ1038" s="5">
        <f t="shared" ca="1" si="466"/>
        <v>281</v>
      </c>
      <c r="AK1038" s="5">
        <f t="shared" ca="1" si="467"/>
        <v>236</v>
      </c>
    </row>
    <row r="1039" spans="1:37" x14ac:dyDescent="0.3">
      <c r="A1039" s="35">
        <f>IF(Замеры!B1036=0, " ", Замеры!B1036)</f>
        <v>1033</v>
      </c>
      <c r="B1039" s="45" t="str">
        <f>Замеры!G1036</f>
        <v xml:space="preserve">Группа от QF </v>
      </c>
      <c r="C1039" s="45" t="str">
        <f>IF(Замеры!L1036=0, " ", Замеры!L1036)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Замеры!N1036</f>
        <v>0</v>
      </c>
      <c r="S1039" s="2">
        <f>Замеры!O1036</f>
        <v>0</v>
      </c>
      <c r="T1039" s="2" t="s">
        <v>73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34</v>
      </c>
      <c r="Z1039" s="2">
        <f t="shared" ca="1" si="457"/>
        <v>36</v>
      </c>
      <c r="AA1039" s="2">
        <f t="shared" ca="1" si="457"/>
        <v>50</v>
      </c>
      <c r="AB1039" s="5">
        <f t="shared" ca="1" si="458"/>
        <v>589</v>
      </c>
      <c r="AC1039" s="5">
        <f t="shared" ca="1" si="459"/>
        <v>514</v>
      </c>
      <c r="AD1039" s="5">
        <f t="shared" ca="1" si="460"/>
        <v>611</v>
      </c>
      <c r="AE1039" s="5">
        <f t="shared" ca="1" si="461"/>
        <v>561</v>
      </c>
      <c r="AF1039" s="5">
        <f t="shared" ca="1" si="462"/>
        <v>569</v>
      </c>
      <c r="AG1039" s="5">
        <f t="shared" ca="1" si="463"/>
        <v>582</v>
      </c>
      <c r="AH1039" s="5">
        <f t="shared" ca="1" si="464"/>
        <v>532</v>
      </c>
      <c r="AI1039" s="5">
        <f t="shared" ca="1" si="465"/>
        <v>581</v>
      </c>
      <c r="AJ1039" s="5">
        <f t="shared" ca="1" si="466"/>
        <v>608</v>
      </c>
      <c r="AK1039" s="5">
        <f t="shared" ca="1" si="467"/>
        <v>537</v>
      </c>
    </row>
    <row r="1040" spans="1:37" x14ac:dyDescent="0.3">
      <c r="A1040" s="35">
        <f>IF(Замеры!B1037=0, " ", Замеры!B1037)</f>
        <v>1034</v>
      </c>
      <c r="B1040" s="45" t="str">
        <f>Замеры!G1037</f>
        <v xml:space="preserve">Группа от QF </v>
      </c>
      <c r="C1040" s="45" t="str">
        <f>IF(Замеры!L1037=0, " ", Замеры!L1037)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Замеры!N1037</f>
        <v>0</v>
      </c>
      <c r="S1040" s="2">
        <f>Замеры!O1037</f>
        <v>0</v>
      </c>
      <c r="T1040" s="2" t="s">
        <v>73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49</v>
      </c>
      <c r="Z1040" s="2">
        <f t="shared" ca="1" si="457"/>
        <v>50</v>
      </c>
      <c r="AA1040" s="2">
        <f t="shared" ca="1" si="457"/>
        <v>38</v>
      </c>
      <c r="AB1040" s="5">
        <f t="shared" ca="1" si="458"/>
        <v>402</v>
      </c>
      <c r="AC1040" s="5">
        <f t="shared" ca="1" si="459"/>
        <v>528</v>
      </c>
      <c r="AD1040" s="5">
        <f t="shared" ca="1" si="460"/>
        <v>516</v>
      </c>
      <c r="AE1040" s="5">
        <f t="shared" ca="1" si="461"/>
        <v>500</v>
      </c>
      <c r="AF1040" s="5">
        <f t="shared" ca="1" si="462"/>
        <v>389</v>
      </c>
      <c r="AG1040" s="5">
        <f t="shared" ca="1" si="463"/>
        <v>463</v>
      </c>
      <c r="AH1040" s="5">
        <f t="shared" ca="1" si="464"/>
        <v>483</v>
      </c>
      <c r="AI1040" s="5">
        <f t="shared" ca="1" si="465"/>
        <v>509</v>
      </c>
      <c r="AJ1040" s="5">
        <f t="shared" ca="1" si="466"/>
        <v>410</v>
      </c>
      <c r="AK1040" s="5">
        <f t="shared" ca="1" si="467"/>
        <v>394</v>
      </c>
    </row>
    <row r="1041" spans="1:37" x14ac:dyDescent="0.3">
      <c r="A1041" s="35">
        <f>IF(Замеры!B1038=0, " ", Замеры!B1038)</f>
        <v>1035</v>
      </c>
      <c r="B1041" s="45" t="str">
        <f>Замеры!G1038</f>
        <v xml:space="preserve">Группа от QF </v>
      </c>
      <c r="C1041" s="45" t="str">
        <f>IF(Замеры!L1038=0, " ", Замеры!L1038)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Замеры!N1038</f>
        <v>0</v>
      </c>
      <c r="S1041" s="2">
        <f>Замеры!O1038</f>
        <v>0</v>
      </c>
      <c r="T1041" s="2" t="s">
        <v>73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32</v>
      </c>
      <c r="Z1041" s="2">
        <f t="shared" ca="1" si="457"/>
        <v>23</v>
      </c>
      <c r="AA1041" s="2">
        <f t="shared" ca="1" si="457"/>
        <v>41</v>
      </c>
      <c r="AB1041" s="5">
        <f t="shared" ca="1" si="458"/>
        <v>499</v>
      </c>
      <c r="AC1041" s="5">
        <f t="shared" ca="1" si="459"/>
        <v>424</v>
      </c>
      <c r="AD1041" s="5">
        <f t="shared" ca="1" si="460"/>
        <v>429</v>
      </c>
      <c r="AE1041" s="5">
        <f t="shared" ca="1" si="461"/>
        <v>451</v>
      </c>
      <c r="AF1041" s="5">
        <f t="shared" ca="1" si="462"/>
        <v>463</v>
      </c>
      <c r="AG1041" s="5">
        <f t="shared" ca="1" si="463"/>
        <v>545</v>
      </c>
      <c r="AH1041" s="5">
        <f t="shared" ca="1" si="464"/>
        <v>518</v>
      </c>
      <c r="AI1041" s="5">
        <f t="shared" ca="1" si="465"/>
        <v>535</v>
      </c>
      <c r="AJ1041" s="5">
        <f t="shared" ca="1" si="466"/>
        <v>541</v>
      </c>
      <c r="AK1041" s="5">
        <f t="shared" ca="1" si="467"/>
        <v>478</v>
      </c>
    </row>
    <row r="1042" spans="1:37" x14ac:dyDescent="0.3">
      <c r="A1042" s="35">
        <f>IF(Замеры!B1039=0, " ", Замеры!B1039)</f>
        <v>1036</v>
      </c>
      <c r="B1042" s="45" t="str">
        <f>Замеры!G1039</f>
        <v xml:space="preserve">Группа от QF </v>
      </c>
      <c r="C1042" s="45" t="str">
        <f>IF(Замеры!L1039=0, " ", Замеры!L1039)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Замеры!N1039</f>
        <v>0</v>
      </c>
      <c r="S1042" s="2">
        <f>Замеры!O1039</f>
        <v>0</v>
      </c>
      <c r="T1042" s="2" t="s">
        <v>73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41</v>
      </c>
      <c r="Z1042" s="2">
        <f t="shared" ca="1" si="457"/>
        <v>44</v>
      </c>
      <c r="AA1042" s="2">
        <f t="shared" ca="1" si="457"/>
        <v>22</v>
      </c>
      <c r="AB1042" s="5">
        <f t="shared" ca="1" si="458"/>
        <v>340</v>
      </c>
      <c r="AC1042" s="5">
        <f t="shared" ca="1" si="459"/>
        <v>226</v>
      </c>
      <c r="AD1042" s="5">
        <f t="shared" ca="1" si="460"/>
        <v>268</v>
      </c>
      <c r="AE1042" s="5">
        <f t="shared" ca="1" si="461"/>
        <v>317</v>
      </c>
      <c r="AF1042" s="5">
        <f t="shared" ca="1" si="462"/>
        <v>265</v>
      </c>
      <c r="AG1042" s="5">
        <f t="shared" ca="1" si="463"/>
        <v>354</v>
      </c>
      <c r="AH1042" s="5">
        <f t="shared" ca="1" si="464"/>
        <v>240</v>
      </c>
      <c r="AI1042" s="5">
        <f t="shared" ca="1" si="465"/>
        <v>339</v>
      </c>
      <c r="AJ1042" s="5">
        <f t="shared" ca="1" si="466"/>
        <v>321</v>
      </c>
      <c r="AK1042" s="5">
        <f t="shared" ca="1" si="467"/>
        <v>343</v>
      </c>
    </row>
    <row r="1043" spans="1:37" x14ac:dyDescent="0.3">
      <c r="A1043" s="35">
        <f>IF(Замеры!B1040=0, " ", Замеры!B1040)</f>
        <v>1037</v>
      </c>
      <c r="B1043" s="45" t="str">
        <f>Замеры!G1040</f>
        <v xml:space="preserve">Группа от QF </v>
      </c>
      <c r="C1043" s="45" t="str">
        <f>IF(Замеры!L1040=0, " ", Замеры!L1040)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Замеры!N1040</f>
        <v>0</v>
      </c>
      <c r="S1043" s="2">
        <f>Замеры!O1040</f>
        <v>0</v>
      </c>
      <c r="T1043" s="2" t="s">
        <v>73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34</v>
      </c>
      <c r="Z1043" s="2">
        <f t="shared" ca="1" si="457"/>
        <v>27</v>
      </c>
      <c r="AA1043" s="2">
        <f t="shared" ca="1" si="457"/>
        <v>48</v>
      </c>
      <c r="AB1043" s="5">
        <f t="shared" ca="1" si="458"/>
        <v>606</v>
      </c>
      <c r="AC1043" s="5">
        <f t="shared" ca="1" si="459"/>
        <v>545</v>
      </c>
      <c r="AD1043" s="5">
        <f t="shared" ca="1" si="460"/>
        <v>575</v>
      </c>
      <c r="AE1043" s="5">
        <f t="shared" ca="1" si="461"/>
        <v>541</v>
      </c>
      <c r="AF1043" s="5">
        <f t="shared" ca="1" si="462"/>
        <v>598</v>
      </c>
      <c r="AG1043" s="5">
        <f t="shared" ca="1" si="463"/>
        <v>614</v>
      </c>
      <c r="AH1043" s="5">
        <f t="shared" ca="1" si="464"/>
        <v>625</v>
      </c>
      <c r="AI1043" s="5">
        <f t="shared" ca="1" si="465"/>
        <v>545</v>
      </c>
      <c r="AJ1043" s="5">
        <f t="shared" ca="1" si="466"/>
        <v>537</v>
      </c>
      <c r="AK1043" s="5">
        <f t="shared" ca="1" si="467"/>
        <v>487</v>
      </c>
    </row>
    <row r="1044" spans="1:37" x14ac:dyDescent="0.3">
      <c r="A1044" s="35">
        <f>IF(Замеры!B1041=0, " ", Замеры!B1041)</f>
        <v>1038</v>
      </c>
      <c r="B1044" s="45" t="str">
        <f>Замеры!G1041</f>
        <v xml:space="preserve">Группа от QF </v>
      </c>
      <c r="C1044" s="45" t="str">
        <f>IF(Замеры!L1041=0, " ", Замеры!L1041)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Замеры!N1041</f>
        <v>0</v>
      </c>
      <c r="S1044" s="2">
        <f>Замеры!O1041</f>
        <v>0</v>
      </c>
      <c r="T1044" s="2" t="s">
        <v>73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21</v>
      </c>
      <c r="Z1044" s="2">
        <f t="shared" ca="1" si="457"/>
        <v>39</v>
      </c>
      <c r="AA1044" s="2">
        <f t="shared" ca="1" si="457"/>
        <v>38</v>
      </c>
      <c r="AB1044" s="5">
        <f t="shared" ca="1" si="458"/>
        <v>401</v>
      </c>
      <c r="AC1044" s="5">
        <f t="shared" ca="1" si="459"/>
        <v>514</v>
      </c>
      <c r="AD1044" s="5">
        <f t="shared" ca="1" si="460"/>
        <v>496</v>
      </c>
      <c r="AE1044" s="5">
        <f t="shared" ca="1" si="461"/>
        <v>421</v>
      </c>
      <c r="AF1044" s="5">
        <f t="shared" ca="1" si="462"/>
        <v>460</v>
      </c>
      <c r="AG1044" s="5">
        <f t="shared" ca="1" si="463"/>
        <v>512</v>
      </c>
      <c r="AH1044" s="5">
        <f t="shared" ca="1" si="464"/>
        <v>500</v>
      </c>
      <c r="AI1044" s="5">
        <f t="shared" ca="1" si="465"/>
        <v>497</v>
      </c>
      <c r="AJ1044" s="5">
        <f t="shared" ca="1" si="466"/>
        <v>434</v>
      </c>
      <c r="AK1044" s="5">
        <f t="shared" ca="1" si="467"/>
        <v>456</v>
      </c>
    </row>
    <row r="1045" spans="1:37" x14ac:dyDescent="0.3">
      <c r="A1045" s="35">
        <f>IF(Замеры!B1042=0, " ", Замеры!B1042)</f>
        <v>1039</v>
      </c>
      <c r="B1045" s="45" t="str">
        <f>Замеры!G1042</f>
        <v xml:space="preserve">Группа от QF </v>
      </c>
      <c r="C1045" s="45" t="str">
        <f>IF(Замеры!L1042=0, " ", Замеры!L1042)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Замеры!N1042</f>
        <v>0</v>
      </c>
      <c r="S1045" s="2">
        <f>Замеры!O1042</f>
        <v>0</v>
      </c>
      <c r="T1045" s="2" t="s">
        <v>73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23</v>
      </c>
      <c r="Z1045" s="2">
        <f t="shared" ca="1" si="457"/>
        <v>31</v>
      </c>
      <c r="AA1045" s="2">
        <f t="shared" ca="1" si="457"/>
        <v>50</v>
      </c>
      <c r="AB1045" s="5">
        <f t="shared" ca="1" si="458"/>
        <v>600</v>
      </c>
      <c r="AC1045" s="5">
        <f t="shared" ca="1" si="459"/>
        <v>526</v>
      </c>
      <c r="AD1045" s="5">
        <f t="shared" ca="1" si="460"/>
        <v>639</v>
      </c>
      <c r="AE1045" s="5">
        <f t="shared" ca="1" si="461"/>
        <v>523</v>
      </c>
      <c r="AF1045" s="5">
        <f t="shared" ca="1" si="462"/>
        <v>557</v>
      </c>
      <c r="AG1045" s="5">
        <f t="shared" ca="1" si="463"/>
        <v>549</v>
      </c>
      <c r="AH1045" s="5">
        <f t="shared" ca="1" si="464"/>
        <v>625</v>
      </c>
      <c r="AI1045" s="5">
        <f t="shared" ca="1" si="465"/>
        <v>576</v>
      </c>
      <c r="AJ1045" s="5">
        <f t="shared" ca="1" si="466"/>
        <v>585</v>
      </c>
      <c r="AK1045" s="5">
        <f t="shared" ca="1" si="467"/>
        <v>513</v>
      </c>
    </row>
    <row r="1046" spans="1:37" x14ac:dyDescent="0.3">
      <c r="A1046" s="35">
        <f>IF(Замеры!B1043=0, " ", Замеры!B1043)</f>
        <v>1040</v>
      </c>
      <c r="B1046" s="45" t="str">
        <f>Замеры!G1043</f>
        <v xml:space="preserve">Группа от QF </v>
      </c>
      <c r="C1046" s="45" t="str">
        <f>IF(Замеры!L1043=0, " ", Замеры!L1043)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Замеры!N1043</f>
        <v>0</v>
      </c>
      <c r="S1046" s="2">
        <f>Замеры!O1043</f>
        <v>0</v>
      </c>
      <c r="T1046" s="2" t="s">
        <v>73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24</v>
      </c>
      <c r="Z1046" s="2">
        <f t="shared" ca="1" si="457"/>
        <v>39</v>
      </c>
      <c r="AA1046" s="2">
        <f t="shared" ca="1" si="457"/>
        <v>25</v>
      </c>
      <c r="AB1046" s="5">
        <f t="shared" ca="1" si="458"/>
        <v>286</v>
      </c>
      <c r="AC1046" s="5">
        <f t="shared" ca="1" si="459"/>
        <v>275</v>
      </c>
      <c r="AD1046" s="5">
        <f t="shared" ca="1" si="460"/>
        <v>332</v>
      </c>
      <c r="AE1046" s="5">
        <f t="shared" ca="1" si="461"/>
        <v>370</v>
      </c>
      <c r="AF1046" s="5">
        <f t="shared" ca="1" si="462"/>
        <v>329</v>
      </c>
      <c r="AG1046" s="5">
        <f t="shared" ca="1" si="463"/>
        <v>255</v>
      </c>
      <c r="AH1046" s="5">
        <f t="shared" ca="1" si="464"/>
        <v>365</v>
      </c>
      <c r="AI1046" s="5">
        <f t="shared" ca="1" si="465"/>
        <v>385</v>
      </c>
      <c r="AJ1046" s="5">
        <f t="shared" ca="1" si="466"/>
        <v>292</v>
      </c>
      <c r="AK1046" s="5">
        <f t="shared" ca="1" si="467"/>
        <v>314</v>
      </c>
    </row>
    <row r="1047" spans="1:37" x14ac:dyDescent="0.3">
      <c r="A1047" s="35">
        <f>IF(Замеры!B1044=0, " ", Замеры!B1044)</f>
        <v>1041</v>
      </c>
      <c r="B1047" s="45" t="str">
        <f>Замеры!G1044</f>
        <v xml:space="preserve">Группа от QF </v>
      </c>
      <c r="C1047" s="45" t="str">
        <f>IF(Замеры!L1044=0, " ", Замеры!L1044)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Замеры!N1044</f>
        <v>0</v>
      </c>
      <c r="S1047" s="2">
        <f>Замеры!O1044</f>
        <v>0</v>
      </c>
      <c r="T1047" s="2" t="s">
        <v>73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49</v>
      </c>
      <c r="Z1047" s="2">
        <f t="shared" ca="1" si="457"/>
        <v>25</v>
      </c>
      <c r="AA1047" s="2">
        <f t="shared" ca="1" si="457"/>
        <v>31</v>
      </c>
      <c r="AB1047" s="5">
        <f t="shared" ca="1" si="458"/>
        <v>378</v>
      </c>
      <c r="AC1047" s="5">
        <f t="shared" ca="1" si="459"/>
        <v>394</v>
      </c>
      <c r="AD1047" s="5">
        <f t="shared" ca="1" si="460"/>
        <v>319</v>
      </c>
      <c r="AE1047" s="5">
        <f t="shared" ca="1" si="461"/>
        <v>365</v>
      </c>
      <c r="AF1047" s="5">
        <f t="shared" ca="1" si="462"/>
        <v>417</v>
      </c>
      <c r="AG1047" s="5">
        <f t="shared" ca="1" si="463"/>
        <v>324</v>
      </c>
      <c r="AH1047" s="5">
        <f t="shared" ca="1" si="464"/>
        <v>381</v>
      </c>
      <c r="AI1047" s="5">
        <f t="shared" ca="1" si="465"/>
        <v>431</v>
      </c>
      <c r="AJ1047" s="5">
        <f t="shared" ca="1" si="466"/>
        <v>318</v>
      </c>
      <c r="AK1047" s="5">
        <f t="shared" ca="1" si="467"/>
        <v>344</v>
      </c>
    </row>
    <row r="1048" spans="1:37" x14ac:dyDescent="0.3">
      <c r="A1048" s="35">
        <f>IF(Замеры!B1045=0, " ", Замеры!B1045)</f>
        <v>1042</v>
      </c>
      <c r="B1048" s="45" t="str">
        <f>Замеры!G1045</f>
        <v xml:space="preserve">Группа от QF </v>
      </c>
      <c r="C1048" s="45" t="str">
        <f>IF(Замеры!L1045=0, " ", Замеры!L1045)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Замеры!N1045</f>
        <v>0</v>
      </c>
      <c r="S1048" s="2">
        <f>Замеры!O1045</f>
        <v>0</v>
      </c>
      <c r="T1048" s="2" t="s">
        <v>73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44</v>
      </c>
      <c r="Z1048" s="2">
        <f t="shared" ca="1" si="457"/>
        <v>47</v>
      </c>
      <c r="AA1048" s="2">
        <f t="shared" ca="1" si="457"/>
        <v>45</v>
      </c>
      <c r="AB1048" s="5">
        <f t="shared" ca="1" si="458"/>
        <v>501</v>
      </c>
      <c r="AC1048" s="5">
        <f t="shared" ca="1" si="459"/>
        <v>569</v>
      </c>
      <c r="AD1048" s="5">
        <f t="shared" ca="1" si="460"/>
        <v>513</v>
      </c>
      <c r="AE1048" s="5">
        <f t="shared" ca="1" si="461"/>
        <v>578</v>
      </c>
      <c r="AF1048" s="5">
        <f t="shared" ca="1" si="462"/>
        <v>457</v>
      </c>
      <c r="AG1048" s="5">
        <f t="shared" ca="1" si="463"/>
        <v>501</v>
      </c>
      <c r="AH1048" s="5">
        <f t="shared" ca="1" si="464"/>
        <v>528</v>
      </c>
      <c r="AI1048" s="5">
        <f t="shared" ca="1" si="465"/>
        <v>569</v>
      </c>
      <c r="AJ1048" s="5">
        <f t="shared" ca="1" si="466"/>
        <v>597</v>
      </c>
      <c r="AK1048" s="5">
        <f t="shared" ca="1" si="467"/>
        <v>569</v>
      </c>
    </row>
    <row r="1049" spans="1:37" x14ac:dyDescent="0.3">
      <c r="A1049" s="35">
        <f>IF(Замеры!B1046=0, " ", Замеры!B1046)</f>
        <v>1043</v>
      </c>
      <c r="B1049" s="45" t="str">
        <f>Замеры!G1046</f>
        <v xml:space="preserve">Группа от QF </v>
      </c>
      <c r="C1049" s="45" t="str">
        <f>IF(Замеры!L1046=0, " ", Замеры!L1046)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Замеры!N1046</f>
        <v>0</v>
      </c>
      <c r="S1049" s="2">
        <f>Замеры!O1046</f>
        <v>0</v>
      </c>
      <c r="T1049" s="2" t="s">
        <v>73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45</v>
      </c>
      <c r="Z1049" s="2">
        <f t="shared" ca="1" si="457"/>
        <v>39</v>
      </c>
      <c r="AA1049" s="2">
        <f t="shared" ca="1" si="457"/>
        <v>43</v>
      </c>
      <c r="AB1049" s="5">
        <f t="shared" ca="1" si="458"/>
        <v>557</v>
      </c>
      <c r="AC1049" s="5">
        <f t="shared" ca="1" si="459"/>
        <v>483</v>
      </c>
      <c r="AD1049" s="5">
        <f t="shared" ca="1" si="460"/>
        <v>490</v>
      </c>
      <c r="AE1049" s="5">
        <f t="shared" ca="1" si="461"/>
        <v>489</v>
      </c>
      <c r="AF1049" s="5">
        <f t="shared" ca="1" si="462"/>
        <v>560</v>
      </c>
      <c r="AG1049" s="5">
        <f t="shared" ca="1" si="463"/>
        <v>504</v>
      </c>
      <c r="AH1049" s="5">
        <f t="shared" ca="1" si="464"/>
        <v>550</v>
      </c>
      <c r="AI1049" s="5">
        <f t="shared" ca="1" si="465"/>
        <v>487</v>
      </c>
      <c r="AJ1049" s="5">
        <f t="shared" ca="1" si="466"/>
        <v>522</v>
      </c>
      <c r="AK1049" s="5">
        <f t="shared" ca="1" si="467"/>
        <v>498</v>
      </c>
    </row>
    <row r="1050" spans="1:37" x14ac:dyDescent="0.3">
      <c r="A1050" s="35">
        <f>IF(Замеры!B1047=0, " ", Замеры!B1047)</f>
        <v>1044</v>
      </c>
      <c r="B1050" s="45" t="str">
        <f>Замеры!G1047</f>
        <v xml:space="preserve">Группа от QF </v>
      </c>
      <c r="C1050" s="45" t="str">
        <f>IF(Замеры!L1047=0, " ", Замеры!L1047)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Замеры!N1047</f>
        <v>0</v>
      </c>
      <c r="S1050" s="2">
        <f>Замеры!O1047</f>
        <v>0</v>
      </c>
      <c r="T1050" s="2" t="s">
        <v>73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20</v>
      </c>
      <c r="Z1050" s="2">
        <f t="shared" ca="1" si="457"/>
        <v>33</v>
      </c>
      <c r="AA1050" s="2">
        <f t="shared" ca="1" si="457"/>
        <v>28</v>
      </c>
      <c r="AB1050" s="5">
        <f t="shared" ca="1" si="458"/>
        <v>389</v>
      </c>
      <c r="AC1050" s="5">
        <f t="shared" ca="1" si="459"/>
        <v>346</v>
      </c>
      <c r="AD1050" s="5">
        <f t="shared" ca="1" si="460"/>
        <v>356</v>
      </c>
      <c r="AE1050" s="5">
        <f t="shared" ca="1" si="461"/>
        <v>345</v>
      </c>
      <c r="AF1050" s="5">
        <f t="shared" ca="1" si="462"/>
        <v>347</v>
      </c>
      <c r="AG1050" s="5">
        <f t="shared" ca="1" si="463"/>
        <v>387</v>
      </c>
      <c r="AH1050" s="5">
        <f t="shared" ca="1" si="464"/>
        <v>430</v>
      </c>
      <c r="AI1050" s="5">
        <f t="shared" ca="1" si="465"/>
        <v>302</v>
      </c>
      <c r="AJ1050" s="5">
        <f t="shared" ca="1" si="466"/>
        <v>423</v>
      </c>
      <c r="AK1050" s="5">
        <f t="shared" ca="1" si="467"/>
        <v>397</v>
      </c>
    </row>
    <row r="1051" spans="1:37" x14ac:dyDescent="0.3">
      <c r="A1051" s="35">
        <f>IF(Замеры!B1048=0, " ", Замеры!B1048)</f>
        <v>1045</v>
      </c>
      <c r="B1051" s="45" t="str">
        <f>Замеры!G1048</f>
        <v xml:space="preserve">Группа от QF </v>
      </c>
      <c r="C1051" s="45" t="str">
        <f>IF(Замеры!L1048=0, " ", Замеры!L1048)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Замеры!N1048</f>
        <v>0</v>
      </c>
      <c r="S1051" s="2">
        <f>Замеры!O1048</f>
        <v>0</v>
      </c>
      <c r="T1051" s="2" t="s">
        <v>73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23</v>
      </c>
      <c r="Z1051" s="2">
        <f t="shared" ca="1" si="457"/>
        <v>21</v>
      </c>
      <c r="AA1051" s="2">
        <f t="shared" ca="1" si="457"/>
        <v>43</v>
      </c>
      <c r="AB1051" s="5">
        <f t="shared" ca="1" si="458"/>
        <v>563</v>
      </c>
      <c r="AC1051" s="5">
        <f t="shared" ca="1" si="459"/>
        <v>559</v>
      </c>
      <c r="AD1051" s="5">
        <f t="shared" ca="1" si="460"/>
        <v>478</v>
      </c>
      <c r="AE1051" s="5">
        <f t="shared" ca="1" si="461"/>
        <v>498</v>
      </c>
      <c r="AF1051" s="5">
        <f t="shared" ca="1" si="462"/>
        <v>514</v>
      </c>
      <c r="AG1051" s="5">
        <f t="shared" ca="1" si="463"/>
        <v>492</v>
      </c>
      <c r="AH1051" s="5">
        <f t="shared" ca="1" si="464"/>
        <v>531</v>
      </c>
      <c r="AI1051" s="5">
        <f t="shared" ca="1" si="465"/>
        <v>561</v>
      </c>
      <c r="AJ1051" s="5">
        <f t="shared" ca="1" si="466"/>
        <v>563</v>
      </c>
      <c r="AK1051" s="5">
        <f t="shared" ca="1" si="467"/>
        <v>485</v>
      </c>
    </row>
    <row r="1052" spans="1:37" x14ac:dyDescent="0.3">
      <c r="A1052" s="35">
        <f>IF(Замеры!B1049=0, " ", Замеры!B1049)</f>
        <v>1046</v>
      </c>
      <c r="B1052" s="45" t="str">
        <f>Замеры!G1049</f>
        <v xml:space="preserve">Группа от QF </v>
      </c>
      <c r="C1052" s="45" t="str">
        <f>IF(Замеры!L1049=0, " ", Замеры!L1049)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Замеры!N1049</f>
        <v>0</v>
      </c>
      <c r="S1052" s="2">
        <f>Замеры!O1049</f>
        <v>0</v>
      </c>
      <c r="T1052" s="2" t="s">
        <v>73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43</v>
      </c>
      <c r="Z1052" s="2">
        <f t="shared" ca="1" si="457"/>
        <v>31</v>
      </c>
      <c r="AA1052" s="2">
        <f t="shared" ca="1" si="457"/>
        <v>25</v>
      </c>
      <c r="AB1052" s="5">
        <f t="shared" ca="1" si="458"/>
        <v>344</v>
      </c>
      <c r="AC1052" s="5">
        <f t="shared" ca="1" si="459"/>
        <v>315</v>
      </c>
      <c r="AD1052" s="5">
        <f t="shared" ca="1" si="460"/>
        <v>361</v>
      </c>
      <c r="AE1052" s="5">
        <f t="shared" ca="1" si="461"/>
        <v>372</v>
      </c>
      <c r="AF1052" s="5">
        <f t="shared" ca="1" si="462"/>
        <v>319</v>
      </c>
      <c r="AG1052" s="5">
        <f t="shared" ca="1" si="463"/>
        <v>359</v>
      </c>
      <c r="AH1052" s="5">
        <f t="shared" ca="1" si="464"/>
        <v>275</v>
      </c>
      <c r="AI1052" s="5">
        <f t="shared" ca="1" si="465"/>
        <v>305</v>
      </c>
      <c r="AJ1052" s="5">
        <f t="shared" ca="1" si="466"/>
        <v>341</v>
      </c>
      <c r="AK1052" s="5">
        <f t="shared" ca="1" si="467"/>
        <v>338</v>
      </c>
    </row>
    <row r="1053" spans="1:37" x14ac:dyDescent="0.3">
      <c r="A1053" s="35">
        <f>IF(Замеры!B1050=0, " ", Замеры!B1050)</f>
        <v>1047</v>
      </c>
      <c r="B1053" s="45" t="str">
        <f>Замеры!G1050</f>
        <v xml:space="preserve">Группа от QF </v>
      </c>
      <c r="C1053" s="45" t="str">
        <f>IF(Замеры!L1050=0, " ", Замеры!L1050)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Замеры!N1050</f>
        <v>0</v>
      </c>
      <c r="S1053" s="2">
        <f>Замеры!O1050</f>
        <v>0</v>
      </c>
      <c r="T1053" s="2" t="s">
        <v>73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38</v>
      </c>
      <c r="Z1053" s="2">
        <f t="shared" ca="1" si="457"/>
        <v>40</v>
      </c>
      <c r="AA1053" s="2">
        <f t="shared" ca="1" si="457"/>
        <v>49</v>
      </c>
      <c r="AB1053" s="5">
        <f t="shared" ca="1" si="458"/>
        <v>496</v>
      </c>
      <c r="AC1053" s="5">
        <f t="shared" ca="1" si="459"/>
        <v>588</v>
      </c>
      <c r="AD1053" s="5">
        <f t="shared" ca="1" si="460"/>
        <v>567</v>
      </c>
      <c r="AE1053" s="5">
        <f t="shared" ca="1" si="461"/>
        <v>621</v>
      </c>
      <c r="AF1053" s="5">
        <f t="shared" ca="1" si="462"/>
        <v>600</v>
      </c>
      <c r="AG1053" s="5">
        <f t="shared" ca="1" si="463"/>
        <v>547</v>
      </c>
      <c r="AH1053" s="5">
        <f t="shared" ca="1" si="464"/>
        <v>610</v>
      </c>
      <c r="AI1053" s="5">
        <f t="shared" ca="1" si="465"/>
        <v>614</v>
      </c>
      <c r="AJ1053" s="5">
        <f t="shared" ca="1" si="466"/>
        <v>537</v>
      </c>
      <c r="AK1053" s="5">
        <f t="shared" ca="1" si="467"/>
        <v>627</v>
      </c>
    </row>
    <row r="1054" spans="1:37" x14ac:dyDescent="0.3">
      <c r="A1054" s="35">
        <f>IF(Замеры!B1051=0, " ", Замеры!B1051)</f>
        <v>1048</v>
      </c>
      <c r="B1054" s="45" t="str">
        <f>Замеры!G1051</f>
        <v xml:space="preserve">Группа от QF </v>
      </c>
      <c r="C1054" s="45" t="str">
        <f>IF(Замеры!L1051=0, " ", Замеры!L1051)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Замеры!N1051</f>
        <v>0</v>
      </c>
      <c r="S1054" s="2">
        <f>Замеры!O1051</f>
        <v>0</v>
      </c>
      <c r="T1054" s="2" t="s">
        <v>73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40</v>
      </c>
      <c r="Z1054" s="2">
        <f t="shared" ca="1" si="457"/>
        <v>39</v>
      </c>
      <c r="AA1054" s="2">
        <f t="shared" ca="1" si="457"/>
        <v>32</v>
      </c>
      <c r="AB1054" s="5">
        <f t="shared" ca="1" si="458"/>
        <v>369</v>
      </c>
      <c r="AC1054" s="5">
        <f t="shared" ca="1" si="459"/>
        <v>410</v>
      </c>
      <c r="AD1054" s="5">
        <f t="shared" ca="1" si="460"/>
        <v>423</v>
      </c>
      <c r="AE1054" s="5">
        <f t="shared" ca="1" si="461"/>
        <v>401</v>
      </c>
      <c r="AF1054" s="5">
        <f t="shared" ca="1" si="462"/>
        <v>412</v>
      </c>
      <c r="AG1054" s="5">
        <f t="shared" ca="1" si="463"/>
        <v>433</v>
      </c>
      <c r="AH1054" s="5">
        <f t="shared" ca="1" si="464"/>
        <v>395</v>
      </c>
      <c r="AI1054" s="5">
        <f t="shared" ca="1" si="465"/>
        <v>438</v>
      </c>
      <c r="AJ1054" s="5">
        <f t="shared" ca="1" si="466"/>
        <v>374</v>
      </c>
      <c r="AK1054" s="5">
        <f t="shared" ca="1" si="467"/>
        <v>385</v>
      </c>
    </row>
    <row r="1055" spans="1:37" x14ac:dyDescent="0.3">
      <c r="A1055" s="35">
        <f>IF(Замеры!B1052=0, " ", Замеры!B1052)</f>
        <v>1049</v>
      </c>
      <c r="B1055" s="45" t="str">
        <f>Замеры!G1052</f>
        <v xml:space="preserve">Группа от QF </v>
      </c>
      <c r="C1055" s="45" t="str">
        <f>IF(Замеры!L1052=0, " ", Замеры!L1052)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Замеры!N1052</f>
        <v>0</v>
      </c>
      <c r="S1055" s="2">
        <f>Замеры!O1052</f>
        <v>0</v>
      </c>
      <c r="T1055" s="2" t="s">
        <v>73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45</v>
      </c>
      <c r="Z1055" s="2">
        <f t="shared" ca="1" si="457"/>
        <v>23</v>
      </c>
      <c r="AA1055" s="2">
        <f t="shared" ca="1" si="457"/>
        <v>30</v>
      </c>
      <c r="AB1055" s="5">
        <f t="shared" ca="1" si="458"/>
        <v>378</v>
      </c>
      <c r="AC1055" s="5">
        <f t="shared" ca="1" si="459"/>
        <v>369</v>
      </c>
      <c r="AD1055" s="5">
        <f t="shared" ca="1" si="460"/>
        <v>341</v>
      </c>
      <c r="AE1055" s="5">
        <f t="shared" ca="1" si="461"/>
        <v>412</v>
      </c>
      <c r="AF1055" s="5">
        <f t="shared" ca="1" si="462"/>
        <v>378</v>
      </c>
      <c r="AG1055" s="5">
        <f t="shared" ca="1" si="463"/>
        <v>381</v>
      </c>
      <c r="AH1055" s="5">
        <f t="shared" ca="1" si="464"/>
        <v>311</v>
      </c>
      <c r="AI1055" s="5">
        <f t="shared" ca="1" si="465"/>
        <v>342</v>
      </c>
      <c r="AJ1055" s="5">
        <f t="shared" ca="1" si="466"/>
        <v>325</v>
      </c>
      <c r="AK1055" s="5">
        <f t="shared" ca="1" si="467"/>
        <v>330</v>
      </c>
    </row>
    <row r="1056" spans="1:37" x14ac:dyDescent="0.3">
      <c r="A1056" s="35">
        <f>IF(Замеры!B1053=0, " ", Замеры!B1053)</f>
        <v>1050</v>
      </c>
      <c r="B1056" s="45" t="str">
        <f>Замеры!G1053</f>
        <v xml:space="preserve">Группа от QF </v>
      </c>
      <c r="C1056" s="45" t="str">
        <f>IF(Замеры!L1053=0, " ", Замеры!L1053)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Замеры!N1053</f>
        <v>0</v>
      </c>
      <c r="S1056" s="2">
        <f>Замеры!O1053</f>
        <v>0</v>
      </c>
      <c r="T1056" s="2" t="s">
        <v>73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40</v>
      </c>
      <c r="Z1056" s="2">
        <f t="shared" ca="1" si="457"/>
        <v>27</v>
      </c>
      <c r="AA1056" s="2">
        <f t="shared" ca="1" si="457"/>
        <v>29</v>
      </c>
      <c r="AB1056" s="5">
        <f t="shared" ca="1" si="458"/>
        <v>309</v>
      </c>
      <c r="AC1056" s="5">
        <f t="shared" ca="1" si="459"/>
        <v>419</v>
      </c>
      <c r="AD1056" s="5">
        <f t="shared" ca="1" si="460"/>
        <v>398</v>
      </c>
      <c r="AE1056" s="5">
        <f t="shared" ca="1" si="461"/>
        <v>417</v>
      </c>
      <c r="AF1056" s="5">
        <f t="shared" ca="1" si="462"/>
        <v>355</v>
      </c>
      <c r="AG1056" s="5">
        <f t="shared" ca="1" si="463"/>
        <v>414</v>
      </c>
      <c r="AH1056" s="5">
        <f t="shared" ca="1" si="464"/>
        <v>341</v>
      </c>
      <c r="AI1056" s="5">
        <f t="shared" ca="1" si="465"/>
        <v>370</v>
      </c>
      <c r="AJ1056" s="5">
        <f t="shared" ca="1" si="466"/>
        <v>329</v>
      </c>
      <c r="AK1056" s="5">
        <f t="shared" ca="1" si="467"/>
        <v>309</v>
      </c>
    </row>
    <row r="1057" spans="1:37" x14ac:dyDescent="0.3">
      <c r="A1057" s="35">
        <f>IF(Замеры!B1054=0, " ", Замеры!B1054)</f>
        <v>1051</v>
      </c>
      <c r="B1057" s="45" t="str">
        <f>Замеры!G1054</f>
        <v xml:space="preserve">Группа от QF </v>
      </c>
      <c r="C1057" s="45" t="str">
        <f>IF(Замеры!L1054=0, " ", Замеры!L1054)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Замеры!N1054</f>
        <v>0</v>
      </c>
      <c r="S1057" s="2">
        <f>Замеры!O1054</f>
        <v>0</v>
      </c>
      <c r="T1057" s="2" t="s">
        <v>73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49</v>
      </c>
      <c r="Z1057" s="2">
        <f t="shared" ca="1" si="457"/>
        <v>47</v>
      </c>
      <c r="AA1057" s="2">
        <f t="shared" ca="1" si="457"/>
        <v>38</v>
      </c>
      <c r="AB1057" s="5">
        <f t="shared" ca="1" si="458"/>
        <v>514</v>
      </c>
      <c r="AC1057" s="5">
        <f t="shared" ca="1" si="459"/>
        <v>503</v>
      </c>
      <c r="AD1057" s="5">
        <f t="shared" ca="1" si="460"/>
        <v>467</v>
      </c>
      <c r="AE1057" s="5">
        <f t="shared" ca="1" si="461"/>
        <v>496</v>
      </c>
      <c r="AF1057" s="5">
        <f t="shared" ca="1" si="462"/>
        <v>458</v>
      </c>
      <c r="AG1057" s="5">
        <f t="shared" ca="1" si="463"/>
        <v>492</v>
      </c>
      <c r="AH1057" s="5">
        <f t="shared" ca="1" si="464"/>
        <v>414</v>
      </c>
      <c r="AI1057" s="5">
        <f t="shared" ca="1" si="465"/>
        <v>468</v>
      </c>
      <c r="AJ1057" s="5">
        <f t="shared" ca="1" si="466"/>
        <v>471</v>
      </c>
      <c r="AK1057" s="5">
        <f t="shared" ca="1" si="467"/>
        <v>520</v>
      </c>
    </row>
    <row r="1058" spans="1:37" x14ac:dyDescent="0.3">
      <c r="A1058" s="35">
        <f>IF(Замеры!B1055=0, " ", Замеры!B1055)</f>
        <v>1052</v>
      </c>
      <c r="B1058" s="45" t="str">
        <f>Замеры!G1055</f>
        <v xml:space="preserve">Группа от QF </v>
      </c>
      <c r="C1058" s="45" t="str">
        <f>IF(Замеры!L1055=0, " ", Замеры!L1055)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Замеры!N1055</f>
        <v>0</v>
      </c>
      <c r="S1058" s="2">
        <f>Замеры!O1055</f>
        <v>0</v>
      </c>
      <c r="T1058" s="2" t="s">
        <v>73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27</v>
      </c>
      <c r="Z1058" s="2">
        <f t="shared" ca="1" si="457"/>
        <v>44</v>
      </c>
      <c r="AA1058" s="2">
        <f t="shared" ca="1" si="457"/>
        <v>48</v>
      </c>
      <c r="AB1058" s="5">
        <f t="shared" ca="1" si="458"/>
        <v>619</v>
      </c>
      <c r="AC1058" s="5">
        <f t="shared" ca="1" si="459"/>
        <v>608</v>
      </c>
      <c r="AD1058" s="5">
        <f t="shared" ca="1" si="460"/>
        <v>584</v>
      </c>
      <c r="AE1058" s="5">
        <f t="shared" ca="1" si="461"/>
        <v>525</v>
      </c>
      <c r="AF1058" s="5">
        <f t="shared" ca="1" si="462"/>
        <v>603</v>
      </c>
      <c r="AG1058" s="5">
        <f t="shared" ca="1" si="463"/>
        <v>575</v>
      </c>
      <c r="AH1058" s="5">
        <f t="shared" ca="1" si="464"/>
        <v>492</v>
      </c>
      <c r="AI1058" s="5">
        <f t="shared" ca="1" si="465"/>
        <v>538</v>
      </c>
      <c r="AJ1058" s="5">
        <f t="shared" ca="1" si="466"/>
        <v>595</v>
      </c>
      <c r="AK1058" s="5">
        <f t="shared" ca="1" si="467"/>
        <v>517</v>
      </c>
    </row>
    <row r="1059" spans="1:37" x14ac:dyDescent="0.3">
      <c r="A1059" s="35">
        <f>IF(Замеры!B1056=0, " ", Замеры!B1056)</f>
        <v>1053</v>
      </c>
      <c r="B1059" s="45" t="str">
        <f>Замеры!G1056</f>
        <v xml:space="preserve">Группа от QF </v>
      </c>
      <c r="C1059" s="45" t="str">
        <f>IF(Замеры!L1056=0, " ", Замеры!L1056)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Замеры!N1056</f>
        <v>0</v>
      </c>
      <c r="S1059" s="2">
        <f>Замеры!O1056</f>
        <v>0</v>
      </c>
      <c r="T1059" s="2" t="s">
        <v>73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30</v>
      </c>
      <c r="Z1059" s="2">
        <f t="shared" ca="1" si="457"/>
        <v>31</v>
      </c>
      <c r="AA1059" s="2">
        <f t="shared" ca="1" si="457"/>
        <v>34</v>
      </c>
      <c r="AB1059" s="5">
        <f t="shared" ca="1" si="458"/>
        <v>445</v>
      </c>
      <c r="AC1059" s="5">
        <f t="shared" ca="1" si="459"/>
        <v>429</v>
      </c>
      <c r="AD1059" s="5">
        <f t="shared" ca="1" si="460"/>
        <v>372</v>
      </c>
      <c r="AE1059" s="5">
        <f t="shared" ca="1" si="461"/>
        <v>373</v>
      </c>
      <c r="AF1059" s="5">
        <f t="shared" ca="1" si="462"/>
        <v>360</v>
      </c>
      <c r="AG1059" s="5">
        <f t="shared" ca="1" si="463"/>
        <v>346</v>
      </c>
      <c r="AH1059" s="5">
        <f t="shared" ca="1" si="464"/>
        <v>385</v>
      </c>
      <c r="AI1059" s="5">
        <f t="shared" ca="1" si="465"/>
        <v>388</v>
      </c>
      <c r="AJ1059" s="5">
        <f t="shared" ca="1" si="466"/>
        <v>395</v>
      </c>
      <c r="AK1059" s="5">
        <f t="shared" ca="1" si="467"/>
        <v>445</v>
      </c>
    </row>
    <row r="1060" spans="1:37" x14ac:dyDescent="0.3">
      <c r="A1060" s="35">
        <f>IF(Замеры!B1057=0, " ", Замеры!B1057)</f>
        <v>1054</v>
      </c>
      <c r="B1060" s="45" t="str">
        <f>Замеры!G1057</f>
        <v xml:space="preserve">Группа от QF </v>
      </c>
      <c r="C1060" s="45" t="str">
        <f>IF(Замеры!L1057=0, " ", Замеры!L1057)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Замеры!N1057</f>
        <v>0</v>
      </c>
      <c r="S1060" s="2">
        <f>Замеры!O1057</f>
        <v>0</v>
      </c>
      <c r="T1060" s="2" t="s">
        <v>73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32</v>
      </c>
      <c r="Z1060" s="2">
        <f t="shared" ca="1" si="457"/>
        <v>41</v>
      </c>
      <c r="AA1060" s="2">
        <f t="shared" ca="1" si="457"/>
        <v>23</v>
      </c>
      <c r="AB1060" s="5">
        <f t="shared" ca="1" si="458"/>
        <v>328</v>
      </c>
      <c r="AC1060" s="5">
        <f t="shared" ca="1" si="459"/>
        <v>242</v>
      </c>
      <c r="AD1060" s="5">
        <f t="shared" ca="1" si="460"/>
        <v>327</v>
      </c>
      <c r="AE1060" s="5">
        <f t="shared" ca="1" si="461"/>
        <v>332</v>
      </c>
      <c r="AF1060" s="5">
        <f t="shared" ca="1" si="462"/>
        <v>357</v>
      </c>
      <c r="AG1060" s="5">
        <f t="shared" ca="1" si="463"/>
        <v>342</v>
      </c>
      <c r="AH1060" s="5">
        <f t="shared" ca="1" si="464"/>
        <v>288</v>
      </c>
      <c r="AI1060" s="5">
        <f t="shared" ca="1" si="465"/>
        <v>263</v>
      </c>
      <c r="AJ1060" s="5">
        <f t="shared" ca="1" si="466"/>
        <v>304</v>
      </c>
      <c r="AK1060" s="5">
        <f t="shared" ca="1" si="467"/>
        <v>237</v>
      </c>
    </row>
    <row r="1061" spans="1:37" x14ac:dyDescent="0.3">
      <c r="A1061" s="35">
        <f>IF(Замеры!B1058=0, " ", Замеры!B1058)</f>
        <v>1055</v>
      </c>
      <c r="B1061" s="45" t="str">
        <f>Замеры!G1058</f>
        <v xml:space="preserve">Группа от QF </v>
      </c>
      <c r="C1061" s="45" t="str">
        <f>IF(Замеры!L1058=0, " ", Замеры!L1058)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Замеры!N1058</f>
        <v>0</v>
      </c>
      <c r="S1061" s="2">
        <f>Замеры!O1058</f>
        <v>0</v>
      </c>
      <c r="T1061" s="2" t="s">
        <v>73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38</v>
      </c>
      <c r="Z1061" s="2">
        <f t="shared" ca="1" si="457"/>
        <v>32</v>
      </c>
      <c r="AA1061" s="2">
        <f t="shared" ca="1" si="457"/>
        <v>36</v>
      </c>
      <c r="AB1061" s="5">
        <f t="shared" ca="1" si="458"/>
        <v>499</v>
      </c>
      <c r="AC1061" s="5">
        <f t="shared" ca="1" si="459"/>
        <v>504</v>
      </c>
      <c r="AD1061" s="5">
        <f t="shared" ca="1" si="460"/>
        <v>456</v>
      </c>
      <c r="AE1061" s="5">
        <f t="shared" ca="1" si="461"/>
        <v>379</v>
      </c>
      <c r="AF1061" s="5">
        <f t="shared" ca="1" si="462"/>
        <v>500</v>
      </c>
      <c r="AG1061" s="5">
        <f t="shared" ca="1" si="463"/>
        <v>380</v>
      </c>
      <c r="AH1061" s="5">
        <f t="shared" ca="1" si="464"/>
        <v>500</v>
      </c>
      <c r="AI1061" s="5">
        <f t="shared" ca="1" si="465"/>
        <v>392</v>
      </c>
      <c r="AJ1061" s="5">
        <f t="shared" ca="1" si="466"/>
        <v>457</v>
      </c>
      <c r="AK1061" s="5">
        <f t="shared" ca="1" si="467"/>
        <v>404</v>
      </c>
    </row>
    <row r="1062" spans="1:37" x14ac:dyDescent="0.3">
      <c r="A1062" s="35">
        <f>IF(Замеры!B1059=0, " ", Замеры!B1059)</f>
        <v>1056</v>
      </c>
      <c r="B1062" s="45" t="str">
        <f>Замеры!G1059</f>
        <v xml:space="preserve">Группа от QF </v>
      </c>
      <c r="C1062" s="45" t="str">
        <f>IF(Замеры!L1059=0, " ", Замеры!L1059)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Замеры!N1059</f>
        <v>0</v>
      </c>
      <c r="S1062" s="2">
        <f>Замеры!O1059</f>
        <v>0</v>
      </c>
      <c r="T1062" s="2" t="s">
        <v>73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46</v>
      </c>
      <c r="Z1062" s="2">
        <f t="shared" ca="1" si="457"/>
        <v>28</v>
      </c>
      <c r="AA1062" s="2">
        <f t="shared" ca="1" si="457"/>
        <v>46</v>
      </c>
      <c r="AB1062" s="5">
        <f t="shared" ca="1" si="458"/>
        <v>609</v>
      </c>
      <c r="AC1062" s="5">
        <f t="shared" ca="1" si="459"/>
        <v>497</v>
      </c>
      <c r="AD1062" s="5">
        <f t="shared" ca="1" si="460"/>
        <v>486</v>
      </c>
      <c r="AE1062" s="5">
        <f t="shared" ca="1" si="461"/>
        <v>529</v>
      </c>
      <c r="AF1062" s="5">
        <f t="shared" ca="1" si="462"/>
        <v>483</v>
      </c>
      <c r="AG1062" s="5">
        <f t="shared" ca="1" si="463"/>
        <v>590</v>
      </c>
      <c r="AH1062" s="5">
        <f t="shared" ca="1" si="464"/>
        <v>524</v>
      </c>
      <c r="AI1062" s="5">
        <f t="shared" ca="1" si="465"/>
        <v>576</v>
      </c>
      <c r="AJ1062" s="5">
        <f t="shared" ca="1" si="466"/>
        <v>542</v>
      </c>
      <c r="AK1062" s="5">
        <f t="shared" ca="1" si="467"/>
        <v>518</v>
      </c>
    </row>
    <row r="1063" spans="1:37" x14ac:dyDescent="0.3">
      <c r="A1063" s="35">
        <f>IF(Замеры!B1060=0, " ", Замеры!B1060)</f>
        <v>1057</v>
      </c>
      <c r="B1063" s="45" t="str">
        <f>Замеры!G1060</f>
        <v xml:space="preserve">Группа от QF </v>
      </c>
      <c r="C1063" s="45" t="str">
        <f>IF(Замеры!L1060=0, " ", Замеры!L1060)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Замеры!N1060</f>
        <v>0</v>
      </c>
      <c r="S1063" s="2">
        <f>Замеры!O1060</f>
        <v>0</v>
      </c>
      <c r="T1063" s="2" t="s">
        <v>73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46</v>
      </c>
      <c r="Z1063" s="2">
        <f t="shared" ca="1" si="457"/>
        <v>35</v>
      </c>
      <c r="AA1063" s="2">
        <f t="shared" ca="1" si="457"/>
        <v>46</v>
      </c>
      <c r="AB1063" s="5">
        <f t="shared" ca="1" si="458"/>
        <v>486</v>
      </c>
      <c r="AC1063" s="5">
        <f t="shared" ca="1" si="459"/>
        <v>502</v>
      </c>
      <c r="AD1063" s="5">
        <f t="shared" ca="1" si="460"/>
        <v>521</v>
      </c>
      <c r="AE1063" s="5">
        <f t="shared" ca="1" si="461"/>
        <v>468</v>
      </c>
      <c r="AF1063" s="5">
        <f t="shared" ca="1" si="462"/>
        <v>572</v>
      </c>
      <c r="AG1063" s="5">
        <f t="shared" ca="1" si="463"/>
        <v>609</v>
      </c>
      <c r="AH1063" s="5">
        <f t="shared" ca="1" si="464"/>
        <v>549</v>
      </c>
      <c r="AI1063" s="5">
        <f t="shared" ca="1" si="465"/>
        <v>579</v>
      </c>
      <c r="AJ1063" s="5">
        <f t="shared" ca="1" si="466"/>
        <v>539</v>
      </c>
      <c r="AK1063" s="5">
        <f t="shared" ca="1" si="467"/>
        <v>470</v>
      </c>
    </row>
    <row r="1064" spans="1:37" x14ac:dyDescent="0.3">
      <c r="A1064" s="35">
        <f>IF(Замеры!B1061=0, " ", Замеры!B1061)</f>
        <v>1058</v>
      </c>
      <c r="B1064" s="45" t="str">
        <f>Замеры!G1061</f>
        <v xml:space="preserve">Группа от QF </v>
      </c>
      <c r="C1064" s="45" t="str">
        <f>IF(Замеры!L1061=0, " ", Замеры!L1061)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Замеры!N1061</f>
        <v>0</v>
      </c>
      <c r="S1064" s="2">
        <f>Замеры!O1061</f>
        <v>0</v>
      </c>
      <c r="T1064" s="2" t="s">
        <v>73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34</v>
      </c>
      <c r="Z1064" s="2">
        <f t="shared" ca="1" si="457"/>
        <v>27</v>
      </c>
      <c r="AA1064" s="2">
        <f t="shared" ca="1" si="457"/>
        <v>29</v>
      </c>
      <c r="AB1064" s="5">
        <f t="shared" ca="1" si="458"/>
        <v>377</v>
      </c>
      <c r="AC1064" s="5">
        <f t="shared" ca="1" si="459"/>
        <v>359</v>
      </c>
      <c r="AD1064" s="5">
        <f t="shared" ca="1" si="460"/>
        <v>374</v>
      </c>
      <c r="AE1064" s="5">
        <f t="shared" ca="1" si="461"/>
        <v>368</v>
      </c>
      <c r="AF1064" s="5">
        <f t="shared" ca="1" si="462"/>
        <v>402</v>
      </c>
      <c r="AG1064" s="5">
        <f t="shared" ca="1" si="463"/>
        <v>391</v>
      </c>
      <c r="AH1064" s="5">
        <f t="shared" ca="1" si="464"/>
        <v>313</v>
      </c>
      <c r="AI1064" s="5">
        <f t="shared" ca="1" si="465"/>
        <v>359</v>
      </c>
      <c r="AJ1064" s="5">
        <f t="shared" ca="1" si="466"/>
        <v>392</v>
      </c>
      <c r="AK1064" s="5">
        <f t="shared" ca="1" si="467"/>
        <v>396</v>
      </c>
    </row>
    <row r="1065" spans="1:37" x14ac:dyDescent="0.3">
      <c r="A1065" s="35">
        <f>IF(Замеры!B1062=0, " ", Замеры!B1062)</f>
        <v>1059</v>
      </c>
      <c r="B1065" s="45" t="str">
        <f>Замеры!G1062</f>
        <v xml:space="preserve">Группа от QF </v>
      </c>
      <c r="C1065" s="45" t="str">
        <f>IF(Замеры!L1062=0, " ", Замеры!L1062)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Замеры!N1062</f>
        <v>0</v>
      </c>
      <c r="S1065" s="2">
        <f>Замеры!O1062</f>
        <v>0</v>
      </c>
      <c r="T1065" s="2" t="s">
        <v>73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33</v>
      </c>
      <c r="Z1065" s="2">
        <f t="shared" ca="1" si="457"/>
        <v>38</v>
      </c>
      <c r="AA1065" s="2">
        <f t="shared" ca="1" si="457"/>
        <v>40</v>
      </c>
      <c r="AB1065" s="5">
        <f t="shared" ca="1" si="458"/>
        <v>542</v>
      </c>
      <c r="AC1065" s="5">
        <f t="shared" ca="1" si="459"/>
        <v>439</v>
      </c>
      <c r="AD1065" s="5">
        <f t="shared" ca="1" si="460"/>
        <v>462</v>
      </c>
      <c r="AE1065" s="5">
        <f t="shared" ca="1" si="461"/>
        <v>512</v>
      </c>
      <c r="AF1065" s="5">
        <f t="shared" ca="1" si="462"/>
        <v>436</v>
      </c>
      <c r="AG1065" s="5">
        <f t="shared" ca="1" si="463"/>
        <v>444</v>
      </c>
      <c r="AH1065" s="5">
        <f t="shared" ca="1" si="464"/>
        <v>535</v>
      </c>
      <c r="AI1065" s="5">
        <f t="shared" ca="1" si="465"/>
        <v>470</v>
      </c>
      <c r="AJ1065" s="5">
        <f t="shared" ca="1" si="466"/>
        <v>470</v>
      </c>
      <c r="AK1065" s="5">
        <f t="shared" ca="1" si="467"/>
        <v>437</v>
      </c>
    </row>
    <row r="1066" spans="1:37" x14ac:dyDescent="0.3">
      <c r="A1066" s="35">
        <f>IF(Замеры!B1063=0, " ", Замеры!B1063)</f>
        <v>1060</v>
      </c>
      <c r="B1066" s="45" t="str">
        <f>Замеры!G1063</f>
        <v xml:space="preserve">Группа от QF </v>
      </c>
      <c r="C1066" s="45" t="str">
        <f>IF(Замеры!L1063=0, " ", Замеры!L1063)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Замеры!N1063</f>
        <v>0</v>
      </c>
      <c r="S1066" s="2">
        <f>Замеры!O1063</f>
        <v>0</v>
      </c>
      <c r="T1066" s="2" t="s">
        <v>73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44</v>
      </c>
      <c r="Z1066" s="2">
        <f t="shared" ca="1" si="457"/>
        <v>30</v>
      </c>
      <c r="AA1066" s="2">
        <f t="shared" ca="1" si="457"/>
        <v>30</v>
      </c>
      <c r="AB1066" s="5">
        <f t="shared" ca="1" si="458"/>
        <v>442</v>
      </c>
      <c r="AC1066" s="5">
        <f t="shared" ca="1" si="459"/>
        <v>423</v>
      </c>
      <c r="AD1066" s="5">
        <f t="shared" ca="1" si="460"/>
        <v>394</v>
      </c>
      <c r="AE1066" s="5">
        <f t="shared" ca="1" si="461"/>
        <v>348</v>
      </c>
      <c r="AF1066" s="5">
        <f t="shared" ca="1" si="462"/>
        <v>341</v>
      </c>
      <c r="AG1066" s="5">
        <f t="shared" ca="1" si="463"/>
        <v>394</v>
      </c>
      <c r="AH1066" s="5">
        <f t="shared" ca="1" si="464"/>
        <v>436</v>
      </c>
      <c r="AI1066" s="5">
        <f t="shared" ca="1" si="465"/>
        <v>443</v>
      </c>
      <c r="AJ1066" s="5">
        <f t="shared" ca="1" si="466"/>
        <v>318</v>
      </c>
      <c r="AK1066" s="5">
        <f t="shared" ca="1" si="467"/>
        <v>336</v>
      </c>
    </row>
    <row r="1067" spans="1:37" x14ac:dyDescent="0.3">
      <c r="A1067" s="35">
        <f>IF(Замеры!B1064=0, " ", Замеры!B1064)</f>
        <v>1061</v>
      </c>
      <c r="B1067" s="45" t="str">
        <f>Замеры!G1064</f>
        <v xml:space="preserve">Группа от QF </v>
      </c>
      <c r="C1067" s="45" t="str">
        <f>IF(Замеры!L1064=0, " ", Замеры!L1064)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Замеры!N1064</f>
        <v>0</v>
      </c>
      <c r="S1067" s="2">
        <f>Замеры!O1064</f>
        <v>0</v>
      </c>
      <c r="T1067" s="2" t="s">
        <v>73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44</v>
      </c>
      <c r="Z1067" s="2">
        <f t="shared" ca="1" si="457"/>
        <v>28</v>
      </c>
      <c r="AA1067" s="2">
        <f t="shared" ca="1" si="457"/>
        <v>26</v>
      </c>
      <c r="AB1067" s="5">
        <f t="shared" ca="1" si="458"/>
        <v>281</v>
      </c>
      <c r="AC1067" s="5">
        <f t="shared" ca="1" si="459"/>
        <v>329</v>
      </c>
      <c r="AD1067" s="5">
        <f t="shared" ca="1" si="460"/>
        <v>344</v>
      </c>
      <c r="AE1067" s="5">
        <f t="shared" ca="1" si="461"/>
        <v>317</v>
      </c>
      <c r="AF1067" s="5">
        <f t="shared" ca="1" si="462"/>
        <v>369</v>
      </c>
      <c r="AG1067" s="5">
        <f t="shared" ca="1" si="463"/>
        <v>345</v>
      </c>
      <c r="AH1067" s="5">
        <f t="shared" ca="1" si="464"/>
        <v>344</v>
      </c>
      <c r="AI1067" s="5">
        <f t="shared" ca="1" si="465"/>
        <v>385</v>
      </c>
      <c r="AJ1067" s="5">
        <f t="shared" ca="1" si="466"/>
        <v>316</v>
      </c>
      <c r="AK1067" s="5">
        <f t="shared" ca="1" si="467"/>
        <v>357</v>
      </c>
    </row>
    <row r="1068" spans="1:37" x14ac:dyDescent="0.3">
      <c r="A1068" s="35">
        <f>IF(Замеры!B1065=0, " ", Замеры!B1065)</f>
        <v>1062</v>
      </c>
      <c r="B1068" s="45" t="str">
        <f>Замеры!G1065</f>
        <v xml:space="preserve">Группа от QF </v>
      </c>
      <c r="C1068" s="45" t="str">
        <f>IF(Замеры!L1065=0, " ", Замеры!L1065)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Замеры!N1065</f>
        <v>0</v>
      </c>
      <c r="S1068" s="2">
        <f>Замеры!O1065</f>
        <v>0</v>
      </c>
      <c r="T1068" s="2" t="s">
        <v>73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24</v>
      </c>
      <c r="Z1068" s="2">
        <f t="shared" ca="1" si="457"/>
        <v>27</v>
      </c>
      <c r="AA1068" s="2">
        <f t="shared" ca="1" si="457"/>
        <v>34</v>
      </c>
      <c r="AB1068" s="5">
        <f t="shared" ca="1" si="458"/>
        <v>402</v>
      </c>
      <c r="AC1068" s="5">
        <f t="shared" ca="1" si="459"/>
        <v>458</v>
      </c>
      <c r="AD1068" s="5">
        <f t="shared" ca="1" si="460"/>
        <v>423</v>
      </c>
      <c r="AE1068" s="5">
        <f t="shared" ca="1" si="461"/>
        <v>397</v>
      </c>
      <c r="AF1068" s="5">
        <f t="shared" ca="1" si="462"/>
        <v>425</v>
      </c>
      <c r="AG1068" s="5">
        <f t="shared" ca="1" si="463"/>
        <v>373</v>
      </c>
      <c r="AH1068" s="5">
        <f t="shared" ca="1" si="464"/>
        <v>347</v>
      </c>
      <c r="AI1068" s="5">
        <f t="shared" ca="1" si="465"/>
        <v>385</v>
      </c>
      <c r="AJ1068" s="5">
        <f t="shared" ca="1" si="466"/>
        <v>469</v>
      </c>
      <c r="AK1068" s="5">
        <f t="shared" ca="1" si="467"/>
        <v>460</v>
      </c>
    </row>
    <row r="1069" spans="1:37" x14ac:dyDescent="0.3">
      <c r="A1069" s="35">
        <f>IF(Замеры!B1066=0, " ", Замеры!B1066)</f>
        <v>1063</v>
      </c>
      <c r="B1069" s="45" t="str">
        <f>Замеры!G1066</f>
        <v xml:space="preserve">Группа от QF </v>
      </c>
      <c r="C1069" s="45" t="str">
        <f>IF(Замеры!L1066=0, " ", Замеры!L1066)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Замеры!N1066</f>
        <v>0</v>
      </c>
      <c r="S1069" s="2">
        <f>Замеры!O1066</f>
        <v>0</v>
      </c>
      <c r="T1069" s="2" t="s">
        <v>73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42</v>
      </c>
      <c r="Z1069" s="2">
        <f t="shared" ca="1" si="457"/>
        <v>49</v>
      </c>
      <c r="AA1069" s="2">
        <f t="shared" ca="1" si="457"/>
        <v>34</v>
      </c>
      <c r="AB1069" s="5">
        <f t="shared" ca="1" si="458"/>
        <v>460</v>
      </c>
      <c r="AC1069" s="5">
        <f t="shared" ca="1" si="459"/>
        <v>462</v>
      </c>
      <c r="AD1069" s="5">
        <f t="shared" ca="1" si="460"/>
        <v>476</v>
      </c>
      <c r="AE1069" s="5">
        <f t="shared" ca="1" si="461"/>
        <v>368</v>
      </c>
      <c r="AF1069" s="5">
        <f t="shared" ca="1" si="462"/>
        <v>465</v>
      </c>
      <c r="AG1069" s="5">
        <f t="shared" ca="1" si="463"/>
        <v>487</v>
      </c>
      <c r="AH1069" s="5">
        <f t="shared" ca="1" si="464"/>
        <v>488</v>
      </c>
      <c r="AI1069" s="5">
        <f t="shared" ca="1" si="465"/>
        <v>443</v>
      </c>
      <c r="AJ1069" s="5">
        <f t="shared" ca="1" si="466"/>
        <v>352</v>
      </c>
      <c r="AK1069" s="5">
        <f t="shared" ca="1" si="467"/>
        <v>346</v>
      </c>
    </row>
    <row r="1070" spans="1:37" x14ac:dyDescent="0.3">
      <c r="A1070" s="35">
        <f>IF(Замеры!B1067=0, " ", Замеры!B1067)</f>
        <v>1064</v>
      </c>
      <c r="B1070" s="45" t="str">
        <f>Замеры!G1067</f>
        <v xml:space="preserve">Группа от QF </v>
      </c>
      <c r="C1070" s="45" t="str">
        <f>IF(Замеры!L1067=0, " ", Замеры!L1067)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Замеры!N1067</f>
        <v>0</v>
      </c>
      <c r="S1070" s="2">
        <f>Замеры!O1067</f>
        <v>0</v>
      </c>
      <c r="T1070" s="2" t="s">
        <v>73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42</v>
      </c>
      <c r="Z1070" s="2">
        <f t="shared" ca="1" si="457"/>
        <v>20</v>
      </c>
      <c r="AA1070" s="2">
        <f t="shared" ca="1" si="457"/>
        <v>40</v>
      </c>
      <c r="AB1070" s="5">
        <f t="shared" ca="1" si="458"/>
        <v>548</v>
      </c>
      <c r="AC1070" s="5">
        <f t="shared" ca="1" si="459"/>
        <v>488</v>
      </c>
      <c r="AD1070" s="5">
        <f t="shared" ca="1" si="460"/>
        <v>502</v>
      </c>
      <c r="AE1070" s="5">
        <f t="shared" ca="1" si="461"/>
        <v>503</v>
      </c>
      <c r="AF1070" s="5">
        <f t="shared" ca="1" si="462"/>
        <v>538</v>
      </c>
      <c r="AG1070" s="5">
        <f t="shared" ca="1" si="463"/>
        <v>413</v>
      </c>
      <c r="AH1070" s="5">
        <f t="shared" ca="1" si="464"/>
        <v>432</v>
      </c>
      <c r="AI1070" s="5">
        <f t="shared" ca="1" si="465"/>
        <v>417</v>
      </c>
      <c r="AJ1070" s="5">
        <f t="shared" ca="1" si="466"/>
        <v>450</v>
      </c>
      <c r="AK1070" s="5">
        <f t="shared" ca="1" si="467"/>
        <v>533</v>
      </c>
    </row>
    <row r="1071" spans="1:37" x14ac:dyDescent="0.3">
      <c r="A1071" s="35">
        <f>IF(Замеры!B1068=0, " ", Замеры!B1068)</f>
        <v>1065</v>
      </c>
      <c r="B1071" s="45" t="str">
        <f>Замеры!G1068</f>
        <v xml:space="preserve">Группа от QF </v>
      </c>
      <c r="C1071" s="45" t="str">
        <f>IF(Замеры!L1068=0, " ", Замеры!L1068)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Замеры!N1068</f>
        <v>0</v>
      </c>
      <c r="S1071" s="2">
        <f>Замеры!O1068</f>
        <v>0</v>
      </c>
      <c r="T1071" s="2" t="s">
        <v>73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27</v>
      </c>
      <c r="Z1071" s="2">
        <f t="shared" ca="1" si="457"/>
        <v>36</v>
      </c>
      <c r="AA1071" s="2">
        <f t="shared" ca="1" si="457"/>
        <v>34</v>
      </c>
      <c r="AB1071" s="5">
        <f t="shared" ca="1" si="458"/>
        <v>367</v>
      </c>
      <c r="AC1071" s="5">
        <f t="shared" ca="1" si="459"/>
        <v>428</v>
      </c>
      <c r="AD1071" s="5">
        <f t="shared" ca="1" si="460"/>
        <v>401</v>
      </c>
      <c r="AE1071" s="5">
        <f t="shared" ca="1" si="461"/>
        <v>404</v>
      </c>
      <c r="AF1071" s="5">
        <f t="shared" ca="1" si="462"/>
        <v>416</v>
      </c>
      <c r="AG1071" s="5">
        <f t="shared" ca="1" si="463"/>
        <v>464</v>
      </c>
      <c r="AH1071" s="5">
        <f t="shared" ca="1" si="464"/>
        <v>357</v>
      </c>
      <c r="AI1071" s="5">
        <f t="shared" ca="1" si="465"/>
        <v>479</v>
      </c>
      <c r="AJ1071" s="5">
        <f t="shared" ca="1" si="466"/>
        <v>389</v>
      </c>
      <c r="AK1071" s="5">
        <f t="shared" ca="1" si="467"/>
        <v>454</v>
      </c>
    </row>
    <row r="1072" spans="1:37" x14ac:dyDescent="0.3">
      <c r="A1072" s="35">
        <f>IF(Замеры!B1069=0, " ", Замеры!B1069)</f>
        <v>1066</v>
      </c>
      <c r="B1072" s="45" t="str">
        <f>Замеры!G1069</f>
        <v xml:space="preserve">Группа от QF </v>
      </c>
      <c r="C1072" s="45" t="str">
        <f>IF(Замеры!L1069=0, " ", Замеры!L1069)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Замеры!N1069</f>
        <v>0</v>
      </c>
      <c r="S1072" s="2">
        <f>Замеры!O1069</f>
        <v>0</v>
      </c>
      <c r="T1072" s="2" t="s">
        <v>73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48</v>
      </c>
      <c r="Z1072" s="2">
        <f t="shared" ca="1" si="457"/>
        <v>39</v>
      </c>
      <c r="AA1072" s="2">
        <f t="shared" ca="1" si="457"/>
        <v>29</v>
      </c>
      <c r="AB1072" s="5">
        <f t="shared" ca="1" si="458"/>
        <v>440</v>
      </c>
      <c r="AC1072" s="5">
        <f t="shared" ca="1" si="459"/>
        <v>439</v>
      </c>
      <c r="AD1072" s="5">
        <f t="shared" ca="1" si="460"/>
        <v>338</v>
      </c>
      <c r="AE1072" s="5">
        <f t="shared" ca="1" si="461"/>
        <v>295</v>
      </c>
      <c r="AF1072" s="5">
        <f t="shared" ca="1" si="462"/>
        <v>356</v>
      </c>
      <c r="AG1072" s="5">
        <f t="shared" ca="1" si="463"/>
        <v>299</v>
      </c>
      <c r="AH1072" s="5">
        <f t="shared" ca="1" si="464"/>
        <v>404</v>
      </c>
      <c r="AI1072" s="5">
        <f t="shared" ca="1" si="465"/>
        <v>410</v>
      </c>
      <c r="AJ1072" s="5">
        <f t="shared" ca="1" si="466"/>
        <v>429</v>
      </c>
      <c r="AK1072" s="5">
        <f t="shared" ca="1" si="467"/>
        <v>314</v>
      </c>
    </row>
    <row r="1073" spans="1:37" x14ac:dyDescent="0.3">
      <c r="A1073" s="35">
        <f>IF(Замеры!B1070=0, " ", Замеры!B1070)</f>
        <v>1067</v>
      </c>
      <c r="B1073" s="45" t="str">
        <f>Замеры!G1070</f>
        <v xml:space="preserve">Группа от QF </v>
      </c>
      <c r="C1073" s="45" t="str">
        <f>IF(Замеры!L1070=0, " ", Замеры!L1070)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Замеры!N1070</f>
        <v>0</v>
      </c>
      <c r="S1073" s="2">
        <f>Замеры!O1070</f>
        <v>0</v>
      </c>
      <c r="T1073" s="2" t="s">
        <v>73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21</v>
      </c>
      <c r="Z1073" s="2">
        <f t="shared" ca="1" si="457"/>
        <v>48</v>
      </c>
      <c r="AA1073" s="2">
        <f t="shared" ca="1" si="457"/>
        <v>33</v>
      </c>
      <c r="AB1073" s="5">
        <f t="shared" ca="1" si="458"/>
        <v>338</v>
      </c>
      <c r="AC1073" s="5">
        <f t="shared" ca="1" si="459"/>
        <v>466</v>
      </c>
      <c r="AD1073" s="5">
        <f t="shared" ca="1" si="460"/>
        <v>447</v>
      </c>
      <c r="AE1073" s="5">
        <f t="shared" ca="1" si="461"/>
        <v>353</v>
      </c>
      <c r="AF1073" s="5">
        <f t="shared" ca="1" si="462"/>
        <v>355</v>
      </c>
      <c r="AG1073" s="5">
        <f t="shared" ca="1" si="463"/>
        <v>347</v>
      </c>
      <c r="AH1073" s="5">
        <f t="shared" ca="1" si="464"/>
        <v>409</v>
      </c>
      <c r="AI1073" s="5">
        <f t="shared" ca="1" si="465"/>
        <v>340</v>
      </c>
      <c r="AJ1073" s="5">
        <f t="shared" ca="1" si="466"/>
        <v>360</v>
      </c>
      <c r="AK1073" s="5">
        <f t="shared" ca="1" si="467"/>
        <v>476</v>
      </c>
    </row>
    <row r="1074" spans="1:37" x14ac:dyDescent="0.3">
      <c r="A1074" s="35">
        <f>IF(Замеры!B1071=0, " ", Замеры!B1071)</f>
        <v>1068</v>
      </c>
      <c r="B1074" s="45" t="str">
        <f>Замеры!G1071</f>
        <v xml:space="preserve">Группа от QF </v>
      </c>
      <c r="C1074" s="45" t="str">
        <f>IF(Замеры!L1071=0, " ", Замеры!L1071)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Замеры!N1071</f>
        <v>0</v>
      </c>
      <c r="S1074" s="2">
        <f>Замеры!O1071</f>
        <v>0</v>
      </c>
      <c r="T1074" s="2" t="s">
        <v>73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38</v>
      </c>
      <c r="Z1074" s="2">
        <f t="shared" ca="1" si="457"/>
        <v>31</v>
      </c>
      <c r="AA1074" s="2">
        <f t="shared" ca="1" si="457"/>
        <v>29</v>
      </c>
      <c r="AB1074" s="5">
        <f t="shared" ca="1" si="458"/>
        <v>313</v>
      </c>
      <c r="AC1074" s="5">
        <f t="shared" ca="1" si="459"/>
        <v>334</v>
      </c>
      <c r="AD1074" s="5">
        <f t="shared" ca="1" si="460"/>
        <v>374</v>
      </c>
      <c r="AE1074" s="5">
        <f t="shared" ca="1" si="461"/>
        <v>391</v>
      </c>
      <c r="AF1074" s="5">
        <f t="shared" ca="1" si="462"/>
        <v>336</v>
      </c>
      <c r="AG1074" s="5">
        <f t="shared" ca="1" si="463"/>
        <v>304</v>
      </c>
      <c r="AH1074" s="5">
        <f t="shared" ca="1" si="464"/>
        <v>317</v>
      </c>
      <c r="AI1074" s="5">
        <f t="shared" ca="1" si="465"/>
        <v>396</v>
      </c>
      <c r="AJ1074" s="5">
        <f t="shared" ca="1" si="466"/>
        <v>430</v>
      </c>
      <c r="AK1074" s="5">
        <f t="shared" ca="1" si="467"/>
        <v>372</v>
      </c>
    </row>
    <row r="1075" spans="1:37" x14ac:dyDescent="0.3">
      <c r="A1075" s="35">
        <f>IF(Замеры!B1072=0, " ", Замеры!B1072)</f>
        <v>1069</v>
      </c>
      <c r="B1075" s="45" t="str">
        <f>Замеры!G1072</f>
        <v xml:space="preserve">Группа от QF </v>
      </c>
      <c r="C1075" s="45" t="str">
        <f>IF(Замеры!L1072=0, " ", Замеры!L1072)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Замеры!N1072</f>
        <v>0</v>
      </c>
      <c r="S1075" s="2">
        <f>Замеры!O1072</f>
        <v>0</v>
      </c>
      <c r="T1075" s="2" t="s">
        <v>73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50</v>
      </c>
      <c r="Z1075" s="2">
        <f t="shared" ca="1" si="457"/>
        <v>47</v>
      </c>
      <c r="AA1075" s="2">
        <f t="shared" ca="1" si="457"/>
        <v>42</v>
      </c>
      <c r="AB1075" s="5">
        <f t="shared" ca="1" si="458"/>
        <v>544</v>
      </c>
      <c r="AC1075" s="5">
        <f t="shared" ca="1" si="459"/>
        <v>526</v>
      </c>
      <c r="AD1075" s="5">
        <f t="shared" ca="1" si="460"/>
        <v>554</v>
      </c>
      <c r="AE1075" s="5">
        <f t="shared" ca="1" si="461"/>
        <v>505</v>
      </c>
      <c r="AF1075" s="5">
        <f t="shared" ca="1" si="462"/>
        <v>559</v>
      </c>
      <c r="AG1075" s="5">
        <f t="shared" ca="1" si="463"/>
        <v>441</v>
      </c>
      <c r="AH1075" s="5">
        <f t="shared" ca="1" si="464"/>
        <v>568</v>
      </c>
      <c r="AI1075" s="5">
        <f t="shared" ca="1" si="465"/>
        <v>495</v>
      </c>
      <c r="AJ1075" s="5">
        <f t="shared" ca="1" si="466"/>
        <v>485</v>
      </c>
      <c r="AK1075" s="5">
        <f t="shared" ca="1" si="467"/>
        <v>498</v>
      </c>
    </row>
    <row r="1076" spans="1:37" x14ac:dyDescent="0.3">
      <c r="A1076" s="35">
        <f>IF(Замеры!B1073=0, " ", Замеры!B1073)</f>
        <v>1070</v>
      </c>
      <c r="B1076" s="45" t="str">
        <f>Замеры!G1073</f>
        <v xml:space="preserve">Группа от QF </v>
      </c>
      <c r="C1076" s="45" t="str">
        <f>IF(Замеры!L1073=0, " ", Замеры!L1073)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Замеры!N1073</f>
        <v>0</v>
      </c>
      <c r="S1076" s="2">
        <f>Замеры!O1073</f>
        <v>0</v>
      </c>
      <c r="T1076" s="2" t="s">
        <v>73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23</v>
      </c>
      <c r="Z1076" s="2">
        <f t="shared" ca="1" si="457"/>
        <v>28</v>
      </c>
      <c r="AA1076" s="2">
        <f t="shared" ca="1" si="457"/>
        <v>49</v>
      </c>
      <c r="AB1076" s="5">
        <f t="shared" ca="1" si="458"/>
        <v>531</v>
      </c>
      <c r="AC1076" s="5">
        <f t="shared" ca="1" si="459"/>
        <v>580</v>
      </c>
      <c r="AD1076" s="5">
        <f t="shared" ca="1" si="460"/>
        <v>515</v>
      </c>
      <c r="AE1076" s="5">
        <f t="shared" ca="1" si="461"/>
        <v>610</v>
      </c>
      <c r="AF1076" s="5">
        <f t="shared" ca="1" si="462"/>
        <v>571</v>
      </c>
      <c r="AG1076" s="5">
        <f t="shared" ca="1" si="463"/>
        <v>590</v>
      </c>
      <c r="AH1076" s="5">
        <f t="shared" ca="1" si="464"/>
        <v>595</v>
      </c>
      <c r="AI1076" s="5">
        <f t="shared" ca="1" si="465"/>
        <v>584</v>
      </c>
      <c r="AJ1076" s="5">
        <f t="shared" ca="1" si="466"/>
        <v>572</v>
      </c>
      <c r="AK1076" s="5">
        <f t="shared" ca="1" si="467"/>
        <v>568</v>
      </c>
    </row>
    <row r="1077" spans="1:37" x14ac:dyDescent="0.3">
      <c r="A1077" s="35">
        <f>IF(Замеры!B1074=0, " ", Замеры!B1074)</f>
        <v>1071</v>
      </c>
      <c r="B1077" s="45" t="str">
        <f>Замеры!G1074</f>
        <v xml:space="preserve">Группа от QF </v>
      </c>
      <c r="C1077" s="45" t="str">
        <f>IF(Замеры!L1074=0, " ", Замеры!L1074)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Замеры!N1074</f>
        <v>0</v>
      </c>
      <c r="S1077" s="2">
        <f>Замеры!O1074</f>
        <v>0</v>
      </c>
      <c r="T1077" s="2" t="s">
        <v>73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24</v>
      </c>
      <c r="Z1077" s="2">
        <f t="shared" ca="1" si="457"/>
        <v>48</v>
      </c>
      <c r="AA1077" s="2">
        <f t="shared" ca="1" si="457"/>
        <v>21</v>
      </c>
      <c r="AB1077" s="5">
        <f t="shared" ca="1" si="458"/>
        <v>257</v>
      </c>
      <c r="AC1077" s="5">
        <f t="shared" ca="1" si="459"/>
        <v>289</v>
      </c>
      <c r="AD1077" s="5">
        <f t="shared" ca="1" si="460"/>
        <v>306</v>
      </c>
      <c r="AE1077" s="5">
        <f t="shared" ca="1" si="461"/>
        <v>335</v>
      </c>
      <c r="AF1077" s="5">
        <f t="shared" ca="1" si="462"/>
        <v>326</v>
      </c>
      <c r="AG1077" s="5">
        <f t="shared" ca="1" si="463"/>
        <v>282</v>
      </c>
      <c r="AH1077" s="5">
        <f t="shared" ca="1" si="464"/>
        <v>360</v>
      </c>
      <c r="AI1077" s="5">
        <f t="shared" ca="1" si="465"/>
        <v>223</v>
      </c>
      <c r="AJ1077" s="5">
        <f t="shared" ca="1" si="466"/>
        <v>339</v>
      </c>
      <c r="AK1077" s="5">
        <f t="shared" ca="1" si="467"/>
        <v>340</v>
      </c>
    </row>
    <row r="1078" spans="1:37" x14ac:dyDescent="0.3">
      <c r="A1078" s="35">
        <f>IF(Замеры!B1075=0, " ", Замеры!B1075)</f>
        <v>1072</v>
      </c>
      <c r="B1078" s="45" t="str">
        <f>Замеры!G1075</f>
        <v xml:space="preserve">Группа от QF </v>
      </c>
      <c r="C1078" s="45" t="str">
        <f>IF(Замеры!L1075=0, " ", Замеры!L1075)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Замеры!N1075</f>
        <v>0</v>
      </c>
      <c r="S1078" s="2">
        <f>Замеры!O1075</f>
        <v>0</v>
      </c>
      <c r="T1078" s="2" t="s">
        <v>73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28</v>
      </c>
      <c r="Z1078" s="2">
        <f t="shared" ca="1" si="457"/>
        <v>24</v>
      </c>
      <c r="AA1078" s="2">
        <f t="shared" ca="1" si="457"/>
        <v>35</v>
      </c>
      <c r="AB1078" s="5">
        <f t="shared" ca="1" si="458"/>
        <v>494</v>
      </c>
      <c r="AC1078" s="5">
        <f t="shared" ca="1" si="459"/>
        <v>408</v>
      </c>
      <c r="AD1078" s="5">
        <f t="shared" ca="1" si="460"/>
        <v>452</v>
      </c>
      <c r="AE1078" s="5">
        <f t="shared" ca="1" si="461"/>
        <v>375</v>
      </c>
      <c r="AF1078" s="5">
        <f t="shared" ca="1" si="462"/>
        <v>480</v>
      </c>
      <c r="AG1078" s="5">
        <f t="shared" ca="1" si="463"/>
        <v>426</v>
      </c>
      <c r="AH1078" s="5">
        <f t="shared" ca="1" si="464"/>
        <v>364</v>
      </c>
      <c r="AI1078" s="5">
        <f t="shared" ca="1" si="465"/>
        <v>401</v>
      </c>
      <c r="AJ1078" s="5">
        <f t="shared" ca="1" si="466"/>
        <v>412</v>
      </c>
      <c r="AK1078" s="5">
        <f t="shared" ca="1" si="467"/>
        <v>428</v>
      </c>
    </row>
    <row r="1079" spans="1:37" x14ac:dyDescent="0.3">
      <c r="A1079" s="35">
        <f>IF(Замеры!B1076=0, " ", Замеры!B1076)</f>
        <v>1073</v>
      </c>
      <c r="B1079" s="45" t="str">
        <f>Замеры!G1076</f>
        <v xml:space="preserve">Группа от QF </v>
      </c>
      <c r="C1079" s="45" t="str">
        <f>IF(Замеры!L1076=0, " ", Замеры!L1076)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Замеры!N1076</f>
        <v>0</v>
      </c>
      <c r="S1079" s="2">
        <f>Замеры!O1076</f>
        <v>0</v>
      </c>
      <c r="T1079" s="2" t="s">
        <v>73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21</v>
      </c>
      <c r="Z1079" s="2">
        <f t="shared" ca="1" si="457"/>
        <v>31</v>
      </c>
      <c r="AA1079" s="2">
        <f t="shared" ca="1" si="457"/>
        <v>42</v>
      </c>
      <c r="AB1079" s="5">
        <f t="shared" ca="1" si="458"/>
        <v>438</v>
      </c>
      <c r="AC1079" s="5">
        <f t="shared" ca="1" si="459"/>
        <v>488</v>
      </c>
      <c r="AD1079" s="5">
        <f t="shared" ca="1" si="460"/>
        <v>466</v>
      </c>
      <c r="AE1079" s="5">
        <f t="shared" ca="1" si="461"/>
        <v>556</v>
      </c>
      <c r="AF1079" s="5">
        <f t="shared" ca="1" si="462"/>
        <v>553</v>
      </c>
      <c r="AG1079" s="5">
        <f t="shared" ca="1" si="463"/>
        <v>471</v>
      </c>
      <c r="AH1079" s="5">
        <f t="shared" ca="1" si="464"/>
        <v>456</v>
      </c>
      <c r="AI1079" s="5">
        <f t="shared" ca="1" si="465"/>
        <v>445</v>
      </c>
      <c r="AJ1079" s="5">
        <f t="shared" ca="1" si="466"/>
        <v>428</v>
      </c>
      <c r="AK1079" s="5">
        <f t="shared" ca="1" si="467"/>
        <v>449</v>
      </c>
    </row>
    <row r="1080" spans="1:37" x14ac:dyDescent="0.3">
      <c r="A1080" s="35">
        <f>IF(Замеры!B1077=0, " ", Замеры!B1077)</f>
        <v>1074</v>
      </c>
      <c r="B1080" s="45" t="str">
        <f>Замеры!G1077</f>
        <v xml:space="preserve">Группа от QF </v>
      </c>
      <c r="C1080" s="45" t="str">
        <f>IF(Замеры!L1077=0, " ", Замеры!L1077)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Замеры!N1077</f>
        <v>0</v>
      </c>
      <c r="S1080" s="2">
        <f>Замеры!O1077</f>
        <v>0</v>
      </c>
      <c r="T1080" s="2" t="s">
        <v>73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41</v>
      </c>
      <c r="Z1080" s="2">
        <f t="shared" ca="1" si="457"/>
        <v>25</v>
      </c>
      <c r="AA1080" s="2">
        <f t="shared" ca="1" si="457"/>
        <v>25</v>
      </c>
      <c r="AB1080" s="5">
        <f t="shared" ca="1" si="458"/>
        <v>318</v>
      </c>
      <c r="AC1080" s="5">
        <f t="shared" ca="1" si="459"/>
        <v>260</v>
      </c>
      <c r="AD1080" s="5">
        <f t="shared" ca="1" si="460"/>
        <v>342</v>
      </c>
      <c r="AE1080" s="5">
        <f t="shared" ca="1" si="461"/>
        <v>295</v>
      </c>
      <c r="AF1080" s="5">
        <f t="shared" ca="1" si="462"/>
        <v>271</v>
      </c>
      <c r="AG1080" s="5">
        <f t="shared" ca="1" si="463"/>
        <v>374</v>
      </c>
      <c r="AH1080" s="5">
        <f t="shared" ca="1" si="464"/>
        <v>399</v>
      </c>
      <c r="AI1080" s="5">
        <f t="shared" ca="1" si="465"/>
        <v>349</v>
      </c>
      <c r="AJ1080" s="5">
        <f t="shared" ca="1" si="466"/>
        <v>299</v>
      </c>
      <c r="AK1080" s="5">
        <f t="shared" ca="1" si="467"/>
        <v>363</v>
      </c>
    </row>
    <row r="1081" spans="1:37" x14ac:dyDescent="0.3">
      <c r="A1081" s="35">
        <f>IF(Замеры!B1078=0, " ", Замеры!B1078)</f>
        <v>1075</v>
      </c>
      <c r="B1081" s="45" t="str">
        <f>Замеры!G1078</f>
        <v xml:space="preserve">Группа от QF </v>
      </c>
      <c r="C1081" s="45" t="str">
        <f>IF(Замеры!L1078=0, " ", Замеры!L1078)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Замеры!N1078</f>
        <v>0</v>
      </c>
      <c r="S1081" s="2">
        <f>Замеры!O1078</f>
        <v>0</v>
      </c>
      <c r="T1081" s="2" t="s">
        <v>73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45</v>
      </c>
      <c r="Z1081" s="2">
        <f t="shared" ca="1" si="457"/>
        <v>42</v>
      </c>
      <c r="AA1081" s="2">
        <f t="shared" ca="1" si="457"/>
        <v>26</v>
      </c>
      <c r="AB1081" s="5">
        <f t="shared" ca="1" si="458"/>
        <v>384</v>
      </c>
      <c r="AC1081" s="5">
        <f t="shared" ca="1" si="459"/>
        <v>362</v>
      </c>
      <c r="AD1081" s="5">
        <f t="shared" ca="1" si="460"/>
        <v>351</v>
      </c>
      <c r="AE1081" s="5">
        <f t="shared" ca="1" si="461"/>
        <v>370</v>
      </c>
      <c r="AF1081" s="5">
        <f t="shared" ca="1" si="462"/>
        <v>408</v>
      </c>
      <c r="AG1081" s="5">
        <f t="shared" ca="1" si="463"/>
        <v>408</v>
      </c>
      <c r="AH1081" s="5">
        <f t="shared" ca="1" si="464"/>
        <v>310</v>
      </c>
      <c r="AI1081" s="5">
        <f t="shared" ca="1" si="465"/>
        <v>287</v>
      </c>
      <c r="AJ1081" s="5">
        <f t="shared" ca="1" si="466"/>
        <v>386</v>
      </c>
      <c r="AK1081" s="5">
        <f t="shared" ca="1" si="467"/>
        <v>387</v>
      </c>
    </row>
    <row r="1082" spans="1:37" x14ac:dyDescent="0.3">
      <c r="A1082" s="35">
        <f>IF(Замеры!B1079=0, " ", Замеры!B1079)</f>
        <v>1076</v>
      </c>
      <c r="B1082" s="45" t="str">
        <f>Замеры!G1079</f>
        <v xml:space="preserve">Группа от QF </v>
      </c>
      <c r="C1082" s="45" t="str">
        <f>IF(Замеры!L1079=0, " ", Замеры!L1079)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Замеры!N1079</f>
        <v>0</v>
      </c>
      <c r="S1082" s="2">
        <f>Замеры!O1079</f>
        <v>0</v>
      </c>
      <c r="T1082" s="2" t="s">
        <v>73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31</v>
      </c>
      <c r="Z1082" s="2">
        <f t="shared" ca="1" si="457"/>
        <v>43</v>
      </c>
      <c r="AA1082" s="2">
        <f t="shared" ca="1" si="457"/>
        <v>30</v>
      </c>
      <c r="AB1082" s="5">
        <f t="shared" ca="1" si="458"/>
        <v>391</v>
      </c>
      <c r="AC1082" s="5">
        <f t="shared" ca="1" si="459"/>
        <v>394</v>
      </c>
      <c r="AD1082" s="5">
        <f t="shared" ca="1" si="460"/>
        <v>323</v>
      </c>
      <c r="AE1082" s="5">
        <f t="shared" ca="1" si="461"/>
        <v>310</v>
      </c>
      <c r="AF1082" s="5">
        <f t="shared" ca="1" si="462"/>
        <v>427</v>
      </c>
      <c r="AG1082" s="5">
        <f t="shared" ca="1" si="463"/>
        <v>423</v>
      </c>
      <c r="AH1082" s="5">
        <f t="shared" ca="1" si="464"/>
        <v>428</v>
      </c>
      <c r="AI1082" s="5">
        <f t="shared" ca="1" si="465"/>
        <v>425</v>
      </c>
      <c r="AJ1082" s="5">
        <f t="shared" ca="1" si="466"/>
        <v>366</v>
      </c>
      <c r="AK1082" s="5">
        <f t="shared" ca="1" si="467"/>
        <v>330</v>
      </c>
    </row>
    <row r="1083" spans="1:37" x14ac:dyDescent="0.3">
      <c r="A1083" s="35">
        <f>IF(Замеры!B1080=0, " ", Замеры!B1080)</f>
        <v>1077</v>
      </c>
      <c r="B1083" s="45" t="str">
        <f>Замеры!G1080</f>
        <v xml:space="preserve">Группа от QF </v>
      </c>
      <c r="C1083" s="45" t="str">
        <f>IF(Замеры!L1080=0, " ", Замеры!L1080)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Замеры!N1080</f>
        <v>0</v>
      </c>
      <c r="S1083" s="2">
        <f>Замеры!O1080</f>
        <v>0</v>
      </c>
      <c r="T1083" s="2" t="s">
        <v>73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33</v>
      </c>
      <c r="Z1083" s="2">
        <f t="shared" ca="1" si="457"/>
        <v>32</v>
      </c>
      <c r="AA1083" s="2">
        <f t="shared" ca="1" si="457"/>
        <v>22</v>
      </c>
      <c r="AB1083" s="5">
        <f t="shared" ca="1" si="458"/>
        <v>253</v>
      </c>
      <c r="AC1083" s="5">
        <f t="shared" ca="1" si="459"/>
        <v>258</v>
      </c>
      <c r="AD1083" s="5">
        <f t="shared" ca="1" si="460"/>
        <v>322</v>
      </c>
      <c r="AE1083" s="5">
        <f t="shared" ca="1" si="461"/>
        <v>338</v>
      </c>
      <c r="AF1083" s="5">
        <f t="shared" ca="1" si="462"/>
        <v>225</v>
      </c>
      <c r="AG1083" s="5">
        <f t="shared" ca="1" si="463"/>
        <v>362</v>
      </c>
      <c r="AH1083" s="5">
        <f t="shared" ca="1" si="464"/>
        <v>241</v>
      </c>
      <c r="AI1083" s="5">
        <f t="shared" ca="1" si="465"/>
        <v>230</v>
      </c>
      <c r="AJ1083" s="5">
        <f t="shared" ca="1" si="466"/>
        <v>351</v>
      </c>
      <c r="AK1083" s="5">
        <f t="shared" ca="1" si="467"/>
        <v>344</v>
      </c>
    </row>
    <row r="1084" spans="1:37" x14ac:dyDescent="0.3">
      <c r="A1084" s="35">
        <f>IF(Замеры!B1081=0, " ", Замеры!B1081)</f>
        <v>1078</v>
      </c>
      <c r="B1084" s="45" t="str">
        <f>Замеры!G1081</f>
        <v xml:space="preserve">Группа от QF </v>
      </c>
      <c r="C1084" s="45" t="str">
        <f>IF(Замеры!L1081=0, " ", Замеры!L1081)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Замеры!N1081</f>
        <v>0</v>
      </c>
      <c r="S1084" s="2">
        <f>Замеры!O1081</f>
        <v>0</v>
      </c>
      <c r="T1084" s="2" t="s">
        <v>73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49</v>
      </c>
      <c r="Z1084" s="2">
        <f t="shared" ca="1" si="457"/>
        <v>32</v>
      </c>
      <c r="AA1084" s="2">
        <f t="shared" ca="1" si="457"/>
        <v>36</v>
      </c>
      <c r="AB1084" s="5">
        <f t="shared" ca="1" si="458"/>
        <v>509</v>
      </c>
      <c r="AC1084" s="5">
        <f t="shared" ca="1" si="459"/>
        <v>425</v>
      </c>
      <c r="AD1084" s="5">
        <f t="shared" ca="1" si="460"/>
        <v>499</v>
      </c>
      <c r="AE1084" s="5">
        <f t="shared" ca="1" si="461"/>
        <v>431</v>
      </c>
      <c r="AF1084" s="5">
        <f t="shared" ca="1" si="462"/>
        <v>429</v>
      </c>
      <c r="AG1084" s="5">
        <f t="shared" ca="1" si="463"/>
        <v>501</v>
      </c>
      <c r="AH1084" s="5">
        <f t="shared" ca="1" si="464"/>
        <v>462</v>
      </c>
      <c r="AI1084" s="5">
        <f t="shared" ca="1" si="465"/>
        <v>459</v>
      </c>
      <c r="AJ1084" s="5">
        <f t="shared" ca="1" si="466"/>
        <v>449</v>
      </c>
      <c r="AK1084" s="5">
        <f t="shared" ca="1" si="467"/>
        <v>416</v>
      </c>
    </row>
    <row r="1085" spans="1:37" x14ac:dyDescent="0.3">
      <c r="A1085" s="35">
        <f>IF(Замеры!B1082=0, " ", Замеры!B1082)</f>
        <v>1079</v>
      </c>
      <c r="B1085" s="45" t="str">
        <f>Замеры!G1082</f>
        <v xml:space="preserve">Группа от QF </v>
      </c>
      <c r="C1085" s="45" t="str">
        <f>IF(Замеры!L1082=0, " ", Замеры!L1082)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Замеры!N1082</f>
        <v>0</v>
      </c>
      <c r="S1085" s="2">
        <f>Замеры!O1082</f>
        <v>0</v>
      </c>
      <c r="T1085" s="2" t="s">
        <v>73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44</v>
      </c>
      <c r="Z1085" s="2">
        <f t="shared" ca="1" si="457"/>
        <v>37</v>
      </c>
      <c r="AA1085" s="2">
        <f t="shared" ca="1" si="457"/>
        <v>33</v>
      </c>
      <c r="AB1085" s="5">
        <f t="shared" ca="1" si="458"/>
        <v>385</v>
      </c>
      <c r="AC1085" s="5">
        <f t="shared" ca="1" si="459"/>
        <v>426</v>
      </c>
      <c r="AD1085" s="5">
        <f t="shared" ca="1" si="460"/>
        <v>388</v>
      </c>
      <c r="AE1085" s="5">
        <f t="shared" ca="1" si="461"/>
        <v>387</v>
      </c>
      <c r="AF1085" s="5">
        <f t="shared" ca="1" si="462"/>
        <v>371</v>
      </c>
      <c r="AG1085" s="5">
        <f t="shared" ca="1" si="463"/>
        <v>398</v>
      </c>
      <c r="AH1085" s="5">
        <f t="shared" ca="1" si="464"/>
        <v>385</v>
      </c>
      <c r="AI1085" s="5">
        <f t="shared" ca="1" si="465"/>
        <v>403</v>
      </c>
      <c r="AJ1085" s="5">
        <f t="shared" ca="1" si="466"/>
        <v>431</v>
      </c>
      <c r="AK1085" s="5">
        <f t="shared" ca="1" si="467"/>
        <v>335</v>
      </c>
    </row>
    <row r="1086" spans="1:37" x14ac:dyDescent="0.3">
      <c r="A1086" s="35">
        <f>IF(Замеры!B1083=0, " ", Замеры!B1083)</f>
        <v>1080</v>
      </c>
      <c r="B1086" s="45" t="str">
        <f>Замеры!G1083</f>
        <v xml:space="preserve">Группа от QF </v>
      </c>
      <c r="C1086" s="45" t="str">
        <f>IF(Замеры!L1083=0, " ", Замеры!L1083)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Замеры!N1083</f>
        <v>0</v>
      </c>
      <c r="S1086" s="2">
        <f>Замеры!O1083</f>
        <v>0</v>
      </c>
      <c r="T1086" s="2" t="s">
        <v>73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47</v>
      </c>
      <c r="Z1086" s="2">
        <f t="shared" ca="1" si="457"/>
        <v>22</v>
      </c>
      <c r="AA1086" s="2">
        <f t="shared" ca="1" si="457"/>
        <v>34</v>
      </c>
      <c r="AB1086" s="5">
        <f t="shared" ca="1" si="458"/>
        <v>450</v>
      </c>
      <c r="AC1086" s="5">
        <f t="shared" ca="1" si="459"/>
        <v>484</v>
      </c>
      <c r="AD1086" s="5">
        <f t="shared" ca="1" si="460"/>
        <v>438</v>
      </c>
      <c r="AE1086" s="5">
        <f t="shared" ca="1" si="461"/>
        <v>468</v>
      </c>
      <c r="AF1086" s="5">
        <f t="shared" ca="1" si="462"/>
        <v>443</v>
      </c>
      <c r="AG1086" s="5">
        <f t="shared" ca="1" si="463"/>
        <v>479</v>
      </c>
      <c r="AH1086" s="5">
        <f t="shared" ca="1" si="464"/>
        <v>348</v>
      </c>
      <c r="AI1086" s="5">
        <f t="shared" ca="1" si="465"/>
        <v>380</v>
      </c>
      <c r="AJ1086" s="5">
        <f t="shared" ca="1" si="466"/>
        <v>482</v>
      </c>
      <c r="AK1086" s="5">
        <f t="shared" ca="1" si="467"/>
        <v>486</v>
      </c>
    </row>
    <row r="1087" spans="1:37" x14ac:dyDescent="0.3">
      <c r="A1087" s="35">
        <f>IF(Замеры!B1084=0, " ", Замеры!B1084)</f>
        <v>1081</v>
      </c>
      <c r="B1087" s="45" t="str">
        <f>Замеры!G1084</f>
        <v xml:space="preserve">Группа от QF </v>
      </c>
      <c r="C1087" s="45" t="str">
        <f>IF(Замеры!L1084=0, " ", Замеры!L1084)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Замеры!N1084</f>
        <v>0</v>
      </c>
      <c r="S1087" s="2">
        <f>Замеры!O1084</f>
        <v>0</v>
      </c>
      <c r="T1087" s="2" t="s">
        <v>73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27</v>
      </c>
      <c r="Z1087" s="2">
        <f t="shared" ca="1" si="457"/>
        <v>47</v>
      </c>
      <c r="AA1087" s="2">
        <f t="shared" ca="1" si="457"/>
        <v>46</v>
      </c>
      <c r="AB1087" s="5">
        <f t="shared" ca="1" si="458"/>
        <v>566</v>
      </c>
      <c r="AC1087" s="5">
        <f t="shared" ca="1" si="459"/>
        <v>561</v>
      </c>
      <c r="AD1087" s="5">
        <f t="shared" ca="1" si="460"/>
        <v>503</v>
      </c>
      <c r="AE1087" s="5">
        <f t="shared" ca="1" si="461"/>
        <v>574</v>
      </c>
      <c r="AF1087" s="5">
        <f t="shared" ca="1" si="462"/>
        <v>559</v>
      </c>
      <c r="AG1087" s="5">
        <f t="shared" ca="1" si="463"/>
        <v>505</v>
      </c>
      <c r="AH1087" s="5">
        <f t="shared" ca="1" si="464"/>
        <v>530</v>
      </c>
      <c r="AI1087" s="5">
        <f t="shared" ca="1" si="465"/>
        <v>483</v>
      </c>
      <c r="AJ1087" s="5">
        <f t="shared" ca="1" si="466"/>
        <v>472</v>
      </c>
      <c r="AK1087" s="5">
        <f t="shared" ca="1" si="467"/>
        <v>598</v>
      </c>
    </row>
    <row r="1088" spans="1:37" x14ac:dyDescent="0.3">
      <c r="A1088" s="35">
        <f>IF(Замеры!B1085=0, " ", Замеры!B1085)</f>
        <v>1082</v>
      </c>
      <c r="B1088" s="45" t="str">
        <f>Замеры!G1085</f>
        <v xml:space="preserve">Группа от QF </v>
      </c>
      <c r="C1088" s="45" t="str">
        <f>IF(Замеры!L1085=0, " ", Замеры!L1085)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Замеры!N1085</f>
        <v>0</v>
      </c>
      <c r="S1088" s="2">
        <f>Замеры!O1085</f>
        <v>0</v>
      </c>
      <c r="T1088" s="2" t="s">
        <v>73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33</v>
      </c>
      <c r="Z1088" s="2">
        <f t="shared" ca="1" si="457"/>
        <v>20</v>
      </c>
      <c r="AA1088" s="2">
        <f t="shared" ca="1" si="457"/>
        <v>25</v>
      </c>
      <c r="AB1088" s="5">
        <f t="shared" ca="1" si="458"/>
        <v>257</v>
      </c>
      <c r="AC1088" s="5">
        <f t="shared" ca="1" si="459"/>
        <v>373</v>
      </c>
      <c r="AD1088" s="5">
        <f t="shared" ca="1" si="460"/>
        <v>297</v>
      </c>
      <c r="AE1088" s="5">
        <f t="shared" ca="1" si="461"/>
        <v>268</v>
      </c>
      <c r="AF1088" s="5">
        <f t="shared" ca="1" si="462"/>
        <v>286</v>
      </c>
      <c r="AG1088" s="5">
        <f t="shared" ca="1" si="463"/>
        <v>295</v>
      </c>
      <c r="AH1088" s="5">
        <f t="shared" ca="1" si="464"/>
        <v>307</v>
      </c>
      <c r="AI1088" s="5">
        <f t="shared" ca="1" si="465"/>
        <v>354</v>
      </c>
      <c r="AJ1088" s="5">
        <f t="shared" ca="1" si="466"/>
        <v>381</v>
      </c>
      <c r="AK1088" s="5">
        <f t="shared" ca="1" si="467"/>
        <v>312</v>
      </c>
    </row>
    <row r="1089" spans="1:37" x14ac:dyDescent="0.3">
      <c r="A1089" s="35">
        <f>IF(Замеры!B1086=0, " ", Замеры!B1086)</f>
        <v>1083</v>
      </c>
      <c r="B1089" s="45" t="str">
        <f>Замеры!G1086</f>
        <v xml:space="preserve">Группа от QF </v>
      </c>
      <c r="C1089" s="45" t="str">
        <f>IF(Замеры!L1086=0, " ", Замеры!L1086)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Замеры!N1086</f>
        <v>0</v>
      </c>
      <c r="S1089" s="2">
        <f>Замеры!O1086</f>
        <v>0</v>
      </c>
      <c r="T1089" s="2" t="s">
        <v>73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44</v>
      </c>
      <c r="Z1089" s="2">
        <f t="shared" ca="1" si="457"/>
        <v>32</v>
      </c>
      <c r="AA1089" s="2">
        <f t="shared" ca="1" si="457"/>
        <v>48</v>
      </c>
      <c r="AB1089" s="5">
        <f t="shared" ca="1" si="458"/>
        <v>503</v>
      </c>
      <c r="AC1089" s="5">
        <f t="shared" ca="1" si="459"/>
        <v>512</v>
      </c>
      <c r="AD1089" s="5">
        <f t="shared" ca="1" si="460"/>
        <v>493</v>
      </c>
      <c r="AE1089" s="5">
        <f t="shared" ca="1" si="461"/>
        <v>593</v>
      </c>
      <c r="AF1089" s="5">
        <f t="shared" ca="1" si="462"/>
        <v>548</v>
      </c>
      <c r="AG1089" s="5">
        <f t="shared" ca="1" si="463"/>
        <v>494</v>
      </c>
      <c r="AH1089" s="5">
        <f t="shared" ca="1" si="464"/>
        <v>577</v>
      </c>
      <c r="AI1089" s="5">
        <f t="shared" ca="1" si="465"/>
        <v>526</v>
      </c>
      <c r="AJ1089" s="5">
        <f t="shared" ca="1" si="466"/>
        <v>568</v>
      </c>
      <c r="AK1089" s="5">
        <f t="shared" ca="1" si="467"/>
        <v>519</v>
      </c>
    </row>
    <row r="1090" spans="1:37" x14ac:dyDescent="0.3">
      <c r="A1090" s="35">
        <f>IF(Замеры!B1087=0, " ", Замеры!B1087)</f>
        <v>1084</v>
      </c>
      <c r="B1090" s="45" t="str">
        <f>Замеры!G1087</f>
        <v xml:space="preserve">Группа от QF </v>
      </c>
      <c r="C1090" s="45" t="str">
        <f>IF(Замеры!L1087=0, " ", Замеры!L1087)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Замеры!N1087</f>
        <v>0</v>
      </c>
      <c r="S1090" s="2">
        <f>Замеры!O1087</f>
        <v>0</v>
      </c>
      <c r="T1090" s="2" t="s">
        <v>73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30</v>
      </c>
      <c r="Z1090" s="2">
        <f t="shared" ca="1" si="457"/>
        <v>22</v>
      </c>
      <c r="AA1090" s="2">
        <f t="shared" ca="1" si="457"/>
        <v>36</v>
      </c>
      <c r="AB1090" s="5">
        <f t="shared" ca="1" si="458"/>
        <v>430</v>
      </c>
      <c r="AC1090" s="5">
        <f t="shared" ca="1" si="459"/>
        <v>469</v>
      </c>
      <c r="AD1090" s="5">
        <f t="shared" ca="1" si="460"/>
        <v>489</v>
      </c>
      <c r="AE1090" s="5">
        <f t="shared" ca="1" si="461"/>
        <v>441</v>
      </c>
      <c r="AF1090" s="5">
        <f t="shared" ca="1" si="462"/>
        <v>382</v>
      </c>
      <c r="AG1090" s="5">
        <f t="shared" ca="1" si="463"/>
        <v>468</v>
      </c>
      <c r="AH1090" s="5">
        <f t="shared" ca="1" si="464"/>
        <v>499</v>
      </c>
      <c r="AI1090" s="5">
        <f t="shared" ca="1" si="465"/>
        <v>491</v>
      </c>
      <c r="AJ1090" s="5">
        <f t="shared" ca="1" si="466"/>
        <v>455</v>
      </c>
      <c r="AK1090" s="5">
        <f t="shared" ca="1" si="467"/>
        <v>447</v>
      </c>
    </row>
    <row r="1091" spans="1:37" x14ac:dyDescent="0.3">
      <c r="A1091" s="35">
        <f>IF(Замеры!B1088=0, " ", Замеры!B1088)</f>
        <v>1085</v>
      </c>
      <c r="B1091" s="45" t="str">
        <f>Замеры!G1088</f>
        <v xml:space="preserve">Группа от QF </v>
      </c>
      <c r="C1091" s="45" t="str">
        <f>IF(Замеры!L1088=0, " ", Замеры!L1088)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Замеры!N1088</f>
        <v>0</v>
      </c>
      <c r="S1091" s="2">
        <f>Замеры!O1088</f>
        <v>0</v>
      </c>
      <c r="T1091" s="2" t="s">
        <v>73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27</v>
      </c>
      <c r="Z1091" s="2">
        <f t="shared" ca="1" si="457"/>
        <v>45</v>
      </c>
      <c r="AA1091" s="2">
        <f t="shared" ca="1" si="457"/>
        <v>23</v>
      </c>
      <c r="AB1091" s="5">
        <f t="shared" ca="1" si="458"/>
        <v>367</v>
      </c>
      <c r="AC1091" s="5">
        <f t="shared" ca="1" si="459"/>
        <v>284</v>
      </c>
      <c r="AD1091" s="5">
        <f t="shared" ca="1" si="460"/>
        <v>320</v>
      </c>
      <c r="AE1091" s="5">
        <f t="shared" ca="1" si="461"/>
        <v>313</v>
      </c>
      <c r="AF1091" s="5">
        <f t="shared" ca="1" si="462"/>
        <v>358</v>
      </c>
      <c r="AG1091" s="5">
        <f t="shared" ca="1" si="463"/>
        <v>282</v>
      </c>
      <c r="AH1091" s="5">
        <f t="shared" ca="1" si="464"/>
        <v>312</v>
      </c>
      <c r="AI1091" s="5">
        <f t="shared" ca="1" si="465"/>
        <v>307</v>
      </c>
      <c r="AJ1091" s="5">
        <f t="shared" ca="1" si="466"/>
        <v>364</v>
      </c>
      <c r="AK1091" s="5">
        <f t="shared" ca="1" si="467"/>
        <v>367</v>
      </c>
    </row>
    <row r="1092" spans="1:37" x14ac:dyDescent="0.3">
      <c r="A1092" s="35">
        <f>IF(Замеры!B1089=0, " ", Замеры!B1089)</f>
        <v>1086</v>
      </c>
      <c r="B1092" s="45" t="str">
        <f>Замеры!G1089</f>
        <v xml:space="preserve">Группа от QF </v>
      </c>
      <c r="C1092" s="45" t="str">
        <f>IF(Замеры!L1089=0, " ", Замеры!L1089)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Замеры!N1089</f>
        <v>0</v>
      </c>
      <c r="S1092" s="2">
        <f>Замеры!O1089</f>
        <v>0</v>
      </c>
      <c r="T1092" s="2" t="s">
        <v>73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22</v>
      </c>
      <c r="Z1092" s="2">
        <f t="shared" ca="1" si="457"/>
        <v>27</v>
      </c>
      <c r="AA1092" s="2">
        <f t="shared" ca="1" si="457"/>
        <v>27</v>
      </c>
      <c r="AB1092" s="5">
        <f t="shared" ca="1" si="458"/>
        <v>334</v>
      </c>
      <c r="AC1092" s="5">
        <f t="shared" ca="1" si="459"/>
        <v>296</v>
      </c>
      <c r="AD1092" s="5">
        <f t="shared" ca="1" si="460"/>
        <v>403</v>
      </c>
      <c r="AE1092" s="5">
        <f t="shared" ca="1" si="461"/>
        <v>291</v>
      </c>
      <c r="AF1092" s="5">
        <f t="shared" ca="1" si="462"/>
        <v>364</v>
      </c>
      <c r="AG1092" s="5">
        <f t="shared" ca="1" si="463"/>
        <v>411</v>
      </c>
      <c r="AH1092" s="5">
        <f t="shared" ca="1" si="464"/>
        <v>309</v>
      </c>
      <c r="AI1092" s="5">
        <f t="shared" ca="1" si="465"/>
        <v>413</v>
      </c>
      <c r="AJ1092" s="5">
        <f t="shared" ca="1" si="466"/>
        <v>344</v>
      </c>
      <c r="AK1092" s="5">
        <f t="shared" ca="1" si="467"/>
        <v>392</v>
      </c>
    </row>
    <row r="1093" spans="1:37" x14ac:dyDescent="0.3">
      <c r="A1093" s="35">
        <f>IF(Замеры!B1090=0, " ", Замеры!B1090)</f>
        <v>1087</v>
      </c>
      <c r="B1093" s="45" t="str">
        <f>Замеры!G1090</f>
        <v xml:space="preserve">Группа от QF </v>
      </c>
      <c r="C1093" s="45" t="str">
        <f>IF(Замеры!L1090=0, " ", Замеры!L1090)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Замеры!N1090</f>
        <v>0</v>
      </c>
      <c r="S1093" s="2">
        <f>Замеры!O1090</f>
        <v>0</v>
      </c>
      <c r="T1093" s="2" t="s">
        <v>73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46</v>
      </c>
      <c r="Z1093" s="2">
        <f t="shared" ca="1" si="457"/>
        <v>41</v>
      </c>
      <c r="AA1093" s="2">
        <f t="shared" ca="1" si="457"/>
        <v>29</v>
      </c>
      <c r="AB1093" s="5">
        <f t="shared" ca="1" si="458"/>
        <v>428</v>
      </c>
      <c r="AC1093" s="5">
        <f t="shared" ca="1" si="459"/>
        <v>404</v>
      </c>
      <c r="AD1093" s="5">
        <f t="shared" ca="1" si="460"/>
        <v>309</v>
      </c>
      <c r="AE1093" s="5">
        <f t="shared" ca="1" si="461"/>
        <v>433</v>
      </c>
      <c r="AF1093" s="5">
        <f t="shared" ca="1" si="462"/>
        <v>349</v>
      </c>
      <c r="AG1093" s="5">
        <f t="shared" ca="1" si="463"/>
        <v>331</v>
      </c>
      <c r="AH1093" s="5">
        <f t="shared" ca="1" si="464"/>
        <v>436</v>
      </c>
      <c r="AI1093" s="5">
        <f t="shared" ca="1" si="465"/>
        <v>431</v>
      </c>
      <c r="AJ1093" s="5">
        <f t="shared" ca="1" si="466"/>
        <v>328</v>
      </c>
      <c r="AK1093" s="5">
        <f t="shared" ca="1" si="467"/>
        <v>345</v>
      </c>
    </row>
    <row r="1094" spans="1:37" x14ac:dyDescent="0.3">
      <c r="A1094" s="35">
        <f>IF(Замеры!B1091=0, " ", Замеры!B1091)</f>
        <v>1088</v>
      </c>
      <c r="B1094" s="45" t="str">
        <f>Замеры!G1091</f>
        <v xml:space="preserve">Группа от QF </v>
      </c>
      <c r="C1094" s="45" t="str">
        <f>IF(Замеры!L1091=0, " ", Замеры!L1091)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Замеры!N1091</f>
        <v>0</v>
      </c>
      <c r="S1094" s="2">
        <f>Замеры!O1091</f>
        <v>0</v>
      </c>
      <c r="T1094" s="2" t="s">
        <v>73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28</v>
      </c>
      <c r="Z1094" s="2">
        <f t="shared" ca="1" si="457"/>
        <v>46</v>
      </c>
      <c r="AA1094" s="2">
        <f t="shared" ca="1" si="457"/>
        <v>38</v>
      </c>
      <c r="AB1094" s="5">
        <f t="shared" ca="1" si="458"/>
        <v>427</v>
      </c>
      <c r="AC1094" s="5">
        <f t="shared" ca="1" si="459"/>
        <v>450</v>
      </c>
      <c r="AD1094" s="5">
        <f t="shared" ca="1" si="460"/>
        <v>418</v>
      </c>
      <c r="AE1094" s="5">
        <f t="shared" ca="1" si="461"/>
        <v>398</v>
      </c>
      <c r="AF1094" s="5">
        <f t="shared" ca="1" si="462"/>
        <v>465</v>
      </c>
      <c r="AG1094" s="5">
        <f t="shared" ca="1" si="463"/>
        <v>442</v>
      </c>
      <c r="AH1094" s="5">
        <f t="shared" ca="1" si="464"/>
        <v>432</v>
      </c>
      <c r="AI1094" s="5">
        <f t="shared" ca="1" si="465"/>
        <v>515</v>
      </c>
      <c r="AJ1094" s="5">
        <f t="shared" ca="1" si="466"/>
        <v>482</v>
      </c>
      <c r="AK1094" s="5">
        <f t="shared" ca="1" si="467"/>
        <v>450</v>
      </c>
    </row>
    <row r="1095" spans="1:37" x14ac:dyDescent="0.3">
      <c r="A1095" s="35">
        <f>IF(Замеры!B1092=0, " ", Замеры!B1092)</f>
        <v>1089</v>
      </c>
      <c r="B1095" s="45" t="str">
        <f>Замеры!G1092</f>
        <v xml:space="preserve">Группа от QF </v>
      </c>
      <c r="C1095" s="45" t="str">
        <f>IF(Замеры!L1092=0, " ", Замеры!L1092)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Замеры!N1092</f>
        <v>0</v>
      </c>
      <c r="S1095" s="2">
        <f>Замеры!O1092</f>
        <v>0</v>
      </c>
      <c r="T1095" s="2" t="s">
        <v>73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43</v>
      </c>
      <c r="Z1095" s="2">
        <f t="shared" ca="1" si="483"/>
        <v>44</v>
      </c>
      <c r="AA1095" s="2">
        <f t="shared" ca="1" si="483"/>
        <v>26</v>
      </c>
      <c r="AB1095" s="5">
        <f t="shared" ref="AB1095:AB1158" ca="1" si="484">RANDBETWEEN(AA1095*10+5,AA1095*10+150)</f>
        <v>405</v>
      </c>
      <c r="AC1095" s="5">
        <f t="shared" ref="AC1095:AC1158" ca="1" si="485">RANDBETWEEN(AA1095*10+5,AA1095*10+150)</f>
        <v>302</v>
      </c>
      <c r="AD1095" s="5">
        <f t="shared" ref="AD1095:AD1158" ca="1" si="486">RANDBETWEEN(AA1095*10+5,AA1095*10+150)</f>
        <v>355</v>
      </c>
      <c r="AE1095" s="5">
        <f t="shared" ref="AE1095:AE1158" ca="1" si="487">RANDBETWEEN(AA1095*10+5,AA1095*10+150)</f>
        <v>336</v>
      </c>
      <c r="AF1095" s="5">
        <f t="shared" ref="AF1095:AF1158" ca="1" si="488">RANDBETWEEN(AA1095*10+5,AA1095*10+150)</f>
        <v>291</v>
      </c>
      <c r="AG1095" s="5">
        <f t="shared" ref="AG1095:AG1158" ca="1" si="489">RANDBETWEEN(AA1095*10+5,AA1095*10+150)</f>
        <v>382</v>
      </c>
      <c r="AH1095" s="5">
        <f t="shared" ref="AH1095:AH1158" ca="1" si="490">RANDBETWEEN(AA1095*10+5,AA1095*10+150)</f>
        <v>317</v>
      </c>
      <c r="AI1095" s="5">
        <f t="shared" ref="AI1095:AI1158" ca="1" si="491">RANDBETWEEN(AA1095*10+5,AA1095*10+150)</f>
        <v>365</v>
      </c>
      <c r="AJ1095" s="5">
        <f t="shared" ref="AJ1095:AJ1158" ca="1" si="492">RANDBETWEEN(AA1095*10+5,AA1095*10+150)</f>
        <v>397</v>
      </c>
      <c r="AK1095" s="5">
        <f t="shared" ref="AK1095:AK1158" ca="1" si="493">RANDBETWEEN(AA1095*10+5,AA1095*10+150)</f>
        <v>385</v>
      </c>
    </row>
    <row r="1096" spans="1:37" x14ac:dyDescent="0.3">
      <c r="A1096" s="35">
        <f>IF(Замеры!B1093=0, " ", Замеры!B1093)</f>
        <v>1090</v>
      </c>
      <c r="B1096" s="45" t="str">
        <f>Замеры!G1093</f>
        <v xml:space="preserve">Группа от QF </v>
      </c>
      <c r="C1096" s="45" t="str">
        <f>IF(Замеры!L1093=0, " ", Замеры!L1093)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Замеры!N1093</f>
        <v>0</v>
      </c>
      <c r="S1096" s="2">
        <f>Замеры!O1093</f>
        <v>0</v>
      </c>
      <c r="T1096" s="2" t="s">
        <v>73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49</v>
      </c>
      <c r="Z1096" s="2">
        <f t="shared" ca="1" si="483"/>
        <v>39</v>
      </c>
      <c r="AA1096" s="2">
        <f t="shared" ca="1" si="483"/>
        <v>31</v>
      </c>
      <c r="AB1096" s="5">
        <f t="shared" ca="1" si="484"/>
        <v>340</v>
      </c>
      <c r="AC1096" s="5">
        <f t="shared" ca="1" si="485"/>
        <v>340</v>
      </c>
      <c r="AD1096" s="5">
        <f t="shared" ca="1" si="486"/>
        <v>345</v>
      </c>
      <c r="AE1096" s="5">
        <f t="shared" ca="1" si="487"/>
        <v>430</v>
      </c>
      <c r="AF1096" s="5">
        <f t="shared" ca="1" si="488"/>
        <v>342</v>
      </c>
      <c r="AG1096" s="5">
        <f t="shared" ca="1" si="489"/>
        <v>449</v>
      </c>
      <c r="AH1096" s="5">
        <f t="shared" ca="1" si="490"/>
        <v>438</v>
      </c>
      <c r="AI1096" s="5">
        <f t="shared" ca="1" si="491"/>
        <v>456</v>
      </c>
      <c r="AJ1096" s="5">
        <f t="shared" ca="1" si="492"/>
        <v>328</v>
      </c>
      <c r="AK1096" s="5">
        <f t="shared" ca="1" si="493"/>
        <v>455</v>
      </c>
    </row>
    <row r="1097" spans="1:37" x14ac:dyDescent="0.3">
      <c r="A1097" s="35">
        <f>IF(Замеры!B1094=0, " ", Замеры!B1094)</f>
        <v>1091</v>
      </c>
      <c r="B1097" s="45" t="str">
        <f>Замеры!G1094</f>
        <v xml:space="preserve">Группа от QF </v>
      </c>
      <c r="C1097" s="45" t="str">
        <f>IF(Замеры!L1094=0, " ", Замеры!L1094)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Замеры!N1094</f>
        <v>0</v>
      </c>
      <c r="S1097" s="2">
        <f>Замеры!O1094</f>
        <v>0</v>
      </c>
      <c r="T1097" s="2" t="s">
        <v>73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36</v>
      </c>
      <c r="Z1097" s="2">
        <f t="shared" ca="1" si="483"/>
        <v>47</v>
      </c>
      <c r="AA1097" s="2">
        <f t="shared" ca="1" si="483"/>
        <v>20</v>
      </c>
      <c r="AB1097" s="5">
        <f t="shared" ca="1" si="484"/>
        <v>327</v>
      </c>
      <c r="AC1097" s="5">
        <f t="shared" ca="1" si="485"/>
        <v>326</v>
      </c>
      <c r="AD1097" s="5">
        <f t="shared" ca="1" si="486"/>
        <v>294</v>
      </c>
      <c r="AE1097" s="5">
        <f t="shared" ca="1" si="487"/>
        <v>286</v>
      </c>
      <c r="AF1097" s="5">
        <f t="shared" ca="1" si="488"/>
        <v>216</v>
      </c>
      <c r="AG1097" s="5">
        <f t="shared" ca="1" si="489"/>
        <v>343</v>
      </c>
      <c r="AH1097" s="5">
        <f t="shared" ca="1" si="490"/>
        <v>240</v>
      </c>
      <c r="AI1097" s="5">
        <f t="shared" ca="1" si="491"/>
        <v>289</v>
      </c>
      <c r="AJ1097" s="5">
        <f t="shared" ca="1" si="492"/>
        <v>247</v>
      </c>
      <c r="AK1097" s="5">
        <f t="shared" ca="1" si="493"/>
        <v>243</v>
      </c>
    </row>
    <row r="1098" spans="1:37" x14ac:dyDescent="0.3">
      <c r="A1098" s="35">
        <f>IF(Замеры!B1095=0, " ", Замеры!B1095)</f>
        <v>1092</v>
      </c>
      <c r="B1098" s="45" t="str">
        <f>Замеры!G1095</f>
        <v xml:space="preserve">Группа от QF </v>
      </c>
      <c r="C1098" s="45" t="str">
        <f>IF(Замеры!L1095=0, " ", Замеры!L1095)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Замеры!N1095</f>
        <v>0</v>
      </c>
      <c r="S1098" s="2">
        <f>Замеры!O1095</f>
        <v>0</v>
      </c>
      <c r="T1098" s="2" t="s">
        <v>73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44</v>
      </c>
      <c r="Z1098" s="2">
        <f t="shared" ca="1" si="483"/>
        <v>25</v>
      </c>
      <c r="AA1098" s="2">
        <f t="shared" ca="1" si="483"/>
        <v>37</v>
      </c>
      <c r="AB1098" s="5">
        <f t="shared" ca="1" si="484"/>
        <v>490</v>
      </c>
      <c r="AC1098" s="5">
        <f t="shared" ca="1" si="485"/>
        <v>435</v>
      </c>
      <c r="AD1098" s="5">
        <f t="shared" ca="1" si="486"/>
        <v>406</v>
      </c>
      <c r="AE1098" s="5">
        <f t="shared" ca="1" si="487"/>
        <v>510</v>
      </c>
      <c r="AF1098" s="5">
        <f t="shared" ca="1" si="488"/>
        <v>492</v>
      </c>
      <c r="AG1098" s="5">
        <f t="shared" ca="1" si="489"/>
        <v>501</v>
      </c>
      <c r="AH1098" s="5">
        <f t="shared" ca="1" si="490"/>
        <v>398</v>
      </c>
      <c r="AI1098" s="5">
        <f t="shared" ca="1" si="491"/>
        <v>491</v>
      </c>
      <c r="AJ1098" s="5">
        <f t="shared" ca="1" si="492"/>
        <v>397</v>
      </c>
      <c r="AK1098" s="5">
        <f t="shared" ca="1" si="493"/>
        <v>401</v>
      </c>
    </row>
    <row r="1099" spans="1:37" x14ac:dyDescent="0.3">
      <c r="A1099" s="35">
        <f>IF(Замеры!B1096=0, " ", Замеры!B1096)</f>
        <v>1093</v>
      </c>
      <c r="B1099" s="45" t="str">
        <f>Замеры!G1096</f>
        <v xml:space="preserve">Группа от QF </v>
      </c>
      <c r="C1099" s="45" t="str">
        <f>IF(Замеры!L1096=0, " ", Замеры!L1096)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Замеры!N1096</f>
        <v>0</v>
      </c>
      <c r="S1099" s="2">
        <f>Замеры!O1096</f>
        <v>0</v>
      </c>
      <c r="T1099" s="2" t="s">
        <v>73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36</v>
      </c>
      <c r="Z1099" s="2">
        <f t="shared" ca="1" si="483"/>
        <v>20</v>
      </c>
      <c r="AA1099" s="2">
        <f t="shared" ca="1" si="483"/>
        <v>38</v>
      </c>
      <c r="AB1099" s="5">
        <f t="shared" ca="1" si="484"/>
        <v>431</v>
      </c>
      <c r="AC1099" s="5">
        <f t="shared" ca="1" si="485"/>
        <v>412</v>
      </c>
      <c r="AD1099" s="5">
        <f t="shared" ca="1" si="486"/>
        <v>432</v>
      </c>
      <c r="AE1099" s="5">
        <f t="shared" ca="1" si="487"/>
        <v>478</v>
      </c>
      <c r="AF1099" s="5">
        <f t="shared" ca="1" si="488"/>
        <v>481</v>
      </c>
      <c r="AG1099" s="5">
        <f t="shared" ca="1" si="489"/>
        <v>509</v>
      </c>
      <c r="AH1099" s="5">
        <f t="shared" ca="1" si="490"/>
        <v>446</v>
      </c>
      <c r="AI1099" s="5">
        <f t="shared" ca="1" si="491"/>
        <v>526</v>
      </c>
      <c r="AJ1099" s="5">
        <f t="shared" ca="1" si="492"/>
        <v>421</v>
      </c>
      <c r="AK1099" s="5">
        <f t="shared" ca="1" si="493"/>
        <v>396</v>
      </c>
    </row>
    <row r="1100" spans="1:37" x14ac:dyDescent="0.3">
      <c r="A1100" s="35">
        <f>IF(Замеры!B1097=0, " ", Замеры!B1097)</f>
        <v>1094</v>
      </c>
      <c r="B1100" s="45" t="str">
        <f>Замеры!G1097</f>
        <v xml:space="preserve">Группа от QF </v>
      </c>
      <c r="C1100" s="45" t="str">
        <f>IF(Замеры!L1097=0, " ", Замеры!L1097)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Замеры!N1097</f>
        <v>0</v>
      </c>
      <c r="S1100" s="2">
        <f>Замеры!O1097</f>
        <v>0</v>
      </c>
      <c r="T1100" s="2" t="s">
        <v>73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45</v>
      </c>
      <c r="Z1100" s="2">
        <f t="shared" ca="1" si="483"/>
        <v>32</v>
      </c>
      <c r="AA1100" s="2">
        <f t="shared" ca="1" si="483"/>
        <v>48</v>
      </c>
      <c r="AB1100" s="5">
        <f t="shared" ca="1" si="484"/>
        <v>571</v>
      </c>
      <c r="AC1100" s="5">
        <f t="shared" ca="1" si="485"/>
        <v>561</v>
      </c>
      <c r="AD1100" s="5">
        <f t="shared" ca="1" si="486"/>
        <v>511</v>
      </c>
      <c r="AE1100" s="5">
        <f t="shared" ca="1" si="487"/>
        <v>626</v>
      </c>
      <c r="AF1100" s="5">
        <f t="shared" ca="1" si="488"/>
        <v>506</v>
      </c>
      <c r="AG1100" s="5">
        <f t="shared" ca="1" si="489"/>
        <v>543</v>
      </c>
      <c r="AH1100" s="5">
        <f t="shared" ca="1" si="490"/>
        <v>558</v>
      </c>
      <c r="AI1100" s="5">
        <f t="shared" ca="1" si="491"/>
        <v>505</v>
      </c>
      <c r="AJ1100" s="5">
        <f t="shared" ca="1" si="492"/>
        <v>587</v>
      </c>
      <c r="AK1100" s="5">
        <f t="shared" ca="1" si="493"/>
        <v>604</v>
      </c>
    </row>
    <row r="1101" spans="1:37" x14ac:dyDescent="0.3">
      <c r="A1101" s="35">
        <f>IF(Замеры!B1098=0, " ", Замеры!B1098)</f>
        <v>1095</v>
      </c>
      <c r="B1101" s="45" t="str">
        <f>Замеры!G1098</f>
        <v xml:space="preserve">Группа от QF </v>
      </c>
      <c r="C1101" s="45" t="str">
        <f>IF(Замеры!L1098=0, " ", Замеры!L1098)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Замеры!N1098</f>
        <v>0</v>
      </c>
      <c r="S1101" s="2">
        <f>Замеры!O1098</f>
        <v>0</v>
      </c>
      <c r="T1101" s="2" t="s">
        <v>73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42</v>
      </c>
      <c r="Z1101" s="2">
        <f t="shared" ca="1" si="483"/>
        <v>32</v>
      </c>
      <c r="AA1101" s="2">
        <f t="shared" ca="1" si="483"/>
        <v>45</v>
      </c>
      <c r="AB1101" s="5">
        <f t="shared" ca="1" si="484"/>
        <v>548</v>
      </c>
      <c r="AC1101" s="5">
        <f t="shared" ca="1" si="485"/>
        <v>517</v>
      </c>
      <c r="AD1101" s="5">
        <f t="shared" ca="1" si="486"/>
        <v>583</v>
      </c>
      <c r="AE1101" s="5">
        <f t="shared" ca="1" si="487"/>
        <v>464</v>
      </c>
      <c r="AF1101" s="5">
        <f t="shared" ca="1" si="488"/>
        <v>498</v>
      </c>
      <c r="AG1101" s="5">
        <f t="shared" ca="1" si="489"/>
        <v>548</v>
      </c>
      <c r="AH1101" s="5">
        <f t="shared" ca="1" si="490"/>
        <v>543</v>
      </c>
      <c r="AI1101" s="5">
        <f t="shared" ca="1" si="491"/>
        <v>573</v>
      </c>
      <c r="AJ1101" s="5">
        <f t="shared" ca="1" si="492"/>
        <v>534</v>
      </c>
      <c r="AK1101" s="5">
        <f t="shared" ca="1" si="493"/>
        <v>511</v>
      </c>
    </row>
    <row r="1102" spans="1:37" x14ac:dyDescent="0.3">
      <c r="A1102" s="35">
        <f>IF(Замеры!B1099=0, " ", Замеры!B1099)</f>
        <v>1096</v>
      </c>
      <c r="B1102" s="45" t="str">
        <f>Замеры!G1099</f>
        <v xml:space="preserve">Группа от QF </v>
      </c>
      <c r="C1102" s="45" t="str">
        <f>IF(Замеры!L1099=0, " ", Замеры!L1099)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Замеры!N1099</f>
        <v>0</v>
      </c>
      <c r="S1102" s="2">
        <f>Замеры!O1099</f>
        <v>0</v>
      </c>
      <c r="T1102" s="2" t="s">
        <v>73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48</v>
      </c>
      <c r="Z1102" s="2">
        <f t="shared" ca="1" si="483"/>
        <v>36</v>
      </c>
      <c r="AA1102" s="2">
        <f t="shared" ca="1" si="483"/>
        <v>39</v>
      </c>
      <c r="AB1102" s="5">
        <f t="shared" ca="1" si="484"/>
        <v>438</v>
      </c>
      <c r="AC1102" s="5">
        <f t="shared" ca="1" si="485"/>
        <v>522</v>
      </c>
      <c r="AD1102" s="5">
        <f t="shared" ca="1" si="486"/>
        <v>506</v>
      </c>
      <c r="AE1102" s="5">
        <f t="shared" ca="1" si="487"/>
        <v>436</v>
      </c>
      <c r="AF1102" s="5">
        <f t="shared" ca="1" si="488"/>
        <v>433</v>
      </c>
      <c r="AG1102" s="5">
        <f t="shared" ca="1" si="489"/>
        <v>450</v>
      </c>
      <c r="AH1102" s="5">
        <f t="shared" ca="1" si="490"/>
        <v>505</v>
      </c>
      <c r="AI1102" s="5">
        <f t="shared" ca="1" si="491"/>
        <v>480</v>
      </c>
      <c r="AJ1102" s="5">
        <f t="shared" ca="1" si="492"/>
        <v>529</v>
      </c>
      <c r="AK1102" s="5">
        <f t="shared" ca="1" si="493"/>
        <v>396</v>
      </c>
    </row>
    <row r="1103" spans="1:37" x14ac:dyDescent="0.3">
      <c r="A1103" s="35">
        <f>IF(Замеры!B1100=0, " ", Замеры!B1100)</f>
        <v>1097</v>
      </c>
      <c r="B1103" s="45" t="str">
        <f>Замеры!G1100</f>
        <v xml:space="preserve">Группа от QF </v>
      </c>
      <c r="C1103" s="45" t="str">
        <f>IF(Замеры!L1100=0, " ", Замеры!L1100)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Замеры!N1100</f>
        <v>0</v>
      </c>
      <c r="S1103" s="2">
        <f>Замеры!O1100</f>
        <v>0</v>
      </c>
      <c r="T1103" s="2" t="s">
        <v>73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44</v>
      </c>
      <c r="Z1103" s="2">
        <f t="shared" ca="1" si="483"/>
        <v>20</v>
      </c>
      <c r="AA1103" s="2">
        <f t="shared" ca="1" si="483"/>
        <v>23</v>
      </c>
      <c r="AB1103" s="5">
        <f t="shared" ca="1" si="484"/>
        <v>286</v>
      </c>
      <c r="AC1103" s="5">
        <f t="shared" ca="1" si="485"/>
        <v>288</v>
      </c>
      <c r="AD1103" s="5">
        <f t="shared" ca="1" si="486"/>
        <v>367</v>
      </c>
      <c r="AE1103" s="5">
        <f t="shared" ca="1" si="487"/>
        <v>284</v>
      </c>
      <c r="AF1103" s="5">
        <f t="shared" ca="1" si="488"/>
        <v>251</v>
      </c>
      <c r="AG1103" s="5">
        <f t="shared" ca="1" si="489"/>
        <v>341</v>
      </c>
      <c r="AH1103" s="5">
        <f t="shared" ca="1" si="490"/>
        <v>307</v>
      </c>
      <c r="AI1103" s="5">
        <f t="shared" ca="1" si="491"/>
        <v>282</v>
      </c>
      <c r="AJ1103" s="5">
        <f t="shared" ca="1" si="492"/>
        <v>302</v>
      </c>
      <c r="AK1103" s="5">
        <f t="shared" ca="1" si="493"/>
        <v>248</v>
      </c>
    </row>
    <row r="1104" spans="1:37" x14ac:dyDescent="0.3">
      <c r="A1104" s="35">
        <f>IF(Замеры!B1101=0, " ", Замеры!B1101)</f>
        <v>1098</v>
      </c>
      <c r="B1104" s="45" t="str">
        <f>Замеры!G1101</f>
        <v xml:space="preserve">Группа от QF </v>
      </c>
      <c r="C1104" s="45" t="str">
        <f>IF(Замеры!L1101=0, " ", Замеры!L1101)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Замеры!N1101</f>
        <v>0</v>
      </c>
      <c r="S1104" s="2">
        <f>Замеры!O1101</f>
        <v>0</v>
      </c>
      <c r="T1104" s="2" t="s">
        <v>73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35</v>
      </c>
      <c r="Z1104" s="2">
        <f t="shared" ca="1" si="483"/>
        <v>38</v>
      </c>
      <c r="AA1104" s="2">
        <f t="shared" ca="1" si="483"/>
        <v>24</v>
      </c>
      <c r="AB1104" s="5">
        <f t="shared" ca="1" si="484"/>
        <v>305</v>
      </c>
      <c r="AC1104" s="5">
        <f t="shared" ca="1" si="485"/>
        <v>294</v>
      </c>
      <c r="AD1104" s="5">
        <f t="shared" ca="1" si="486"/>
        <v>296</v>
      </c>
      <c r="AE1104" s="5">
        <f t="shared" ca="1" si="487"/>
        <v>261</v>
      </c>
      <c r="AF1104" s="5">
        <f t="shared" ca="1" si="488"/>
        <v>318</v>
      </c>
      <c r="AG1104" s="5">
        <f t="shared" ca="1" si="489"/>
        <v>356</v>
      </c>
      <c r="AH1104" s="5">
        <f t="shared" ca="1" si="490"/>
        <v>382</v>
      </c>
      <c r="AI1104" s="5">
        <f t="shared" ca="1" si="491"/>
        <v>346</v>
      </c>
      <c r="AJ1104" s="5">
        <f t="shared" ca="1" si="492"/>
        <v>386</v>
      </c>
      <c r="AK1104" s="5">
        <f t="shared" ca="1" si="493"/>
        <v>309</v>
      </c>
    </row>
    <row r="1105" spans="1:37" x14ac:dyDescent="0.3">
      <c r="A1105" s="35">
        <f>IF(Замеры!B1102=0, " ", Замеры!B1102)</f>
        <v>1099</v>
      </c>
      <c r="B1105" s="45" t="str">
        <f>Замеры!G1102</f>
        <v xml:space="preserve">Группа от QF </v>
      </c>
      <c r="C1105" s="45" t="str">
        <f>IF(Замеры!L1102=0, " ", Замеры!L1102)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Замеры!N1102</f>
        <v>0</v>
      </c>
      <c r="S1105" s="2">
        <f>Замеры!O1102</f>
        <v>0</v>
      </c>
      <c r="T1105" s="2" t="s">
        <v>73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37</v>
      </c>
      <c r="Z1105" s="2">
        <f t="shared" ca="1" si="483"/>
        <v>49</v>
      </c>
      <c r="AA1105" s="2">
        <f t="shared" ca="1" si="483"/>
        <v>24</v>
      </c>
      <c r="AB1105" s="5">
        <f t="shared" ca="1" si="484"/>
        <v>263</v>
      </c>
      <c r="AC1105" s="5">
        <f t="shared" ca="1" si="485"/>
        <v>276</v>
      </c>
      <c r="AD1105" s="5">
        <f t="shared" ca="1" si="486"/>
        <v>251</v>
      </c>
      <c r="AE1105" s="5">
        <f t="shared" ca="1" si="487"/>
        <v>255</v>
      </c>
      <c r="AF1105" s="5">
        <f t="shared" ca="1" si="488"/>
        <v>384</v>
      </c>
      <c r="AG1105" s="5">
        <f t="shared" ca="1" si="489"/>
        <v>280</v>
      </c>
      <c r="AH1105" s="5">
        <f t="shared" ca="1" si="490"/>
        <v>300</v>
      </c>
      <c r="AI1105" s="5">
        <f t="shared" ca="1" si="491"/>
        <v>379</v>
      </c>
      <c r="AJ1105" s="5">
        <f t="shared" ca="1" si="492"/>
        <v>339</v>
      </c>
      <c r="AK1105" s="5">
        <f t="shared" ca="1" si="493"/>
        <v>315</v>
      </c>
    </row>
    <row r="1106" spans="1:37" x14ac:dyDescent="0.3">
      <c r="A1106" s="35">
        <f>IF(Замеры!B1103=0, " ", Замеры!B1103)</f>
        <v>1100</v>
      </c>
      <c r="B1106" s="45" t="str">
        <f>Замеры!G1103</f>
        <v xml:space="preserve">Группа от QF </v>
      </c>
      <c r="C1106" s="45" t="str">
        <f>IF(Замеры!L1103=0, " ", Замеры!L1103)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Замеры!N1103</f>
        <v>0</v>
      </c>
      <c r="S1106" s="2">
        <f>Замеры!O1103</f>
        <v>0</v>
      </c>
      <c r="T1106" s="2" t="s">
        <v>73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34</v>
      </c>
      <c r="Z1106" s="2">
        <f t="shared" ca="1" si="483"/>
        <v>43</v>
      </c>
      <c r="AA1106" s="2">
        <f t="shared" ca="1" si="483"/>
        <v>45</v>
      </c>
      <c r="AB1106" s="5">
        <f t="shared" ca="1" si="484"/>
        <v>524</v>
      </c>
      <c r="AC1106" s="5">
        <f t="shared" ca="1" si="485"/>
        <v>474</v>
      </c>
      <c r="AD1106" s="5">
        <f t="shared" ca="1" si="486"/>
        <v>503</v>
      </c>
      <c r="AE1106" s="5">
        <f t="shared" ca="1" si="487"/>
        <v>570</v>
      </c>
      <c r="AF1106" s="5">
        <f t="shared" ca="1" si="488"/>
        <v>487</v>
      </c>
      <c r="AG1106" s="5">
        <f t="shared" ca="1" si="489"/>
        <v>462</v>
      </c>
      <c r="AH1106" s="5">
        <f t="shared" ca="1" si="490"/>
        <v>571</v>
      </c>
      <c r="AI1106" s="5">
        <f t="shared" ca="1" si="491"/>
        <v>562</v>
      </c>
      <c r="AJ1106" s="5">
        <f t="shared" ca="1" si="492"/>
        <v>481</v>
      </c>
      <c r="AK1106" s="5">
        <f t="shared" ca="1" si="493"/>
        <v>593</v>
      </c>
    </row>
    <row r="1107" spans="1:37" x14ac:dyDescent="0.3">
      <c r="A1107" s="35">
        <f>IF(Замеры!B1104=0, " ", Замеры!B1104)</f>
        <v>1101</v>
      </c>
      <c r="B1107" s="45" t="str">
        <f>Замеры!G1104</f>
        <v xml:space="preserve">Группа от QF </v>
      </c>
      <c r="C1107" s="45" t="str">
        <f>IF(Замеры!L1104=0, " ", Замеры!L1104)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Замеры!N1104</f>
        <v>0</v>
      </c>
      <c r="S1107" s="2">
        <f>Замеры!O1104</f>
        <v>0</v>
      </c>
      <c r="T1107" s="2" t="s">
        <v>73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31</v>
      </c>
      <c r="Z1107" s="2">
        <f t="shared" ca="1" si="483"/>
        <v>41</v>
      </c>
      <c r="AA1107" s="2">
        <f t="shared" ca="1" si="483"/>
        <v>41</v>
      </c>
      <c r="AB1107" s="5">
        <f t="shared" ca="1" si="484"/>
        <v>420</v>
      </c>
      <c r="AC1107" s="5">
        <f t="shared" ca="1" si="485"/>
        <v>526</v>
      </c>
      <c r="AD1107" s="5">
        <f t="shared" ca="1" si="486"/>
        <v>554</v>
      </c>
      <c r="AE1107" s="5">
        <f t="shared" ca="1" si="487"/>
        <v>492</v>
      </c>
      <c r="AF1107" s="5">
        <f t="shared" ca="1" si="488"/>
        <v>556</v>
      </c>
      <c r="AG1107" s="5">
        <f t="shared" ca="1" si="489"/>
        <v>508</v>
      </c>
      <c r="AH1107" s="5">
        <f t="shared" ca="1" si="490"/>
        <v>418</v>
      </c>
      <c r="AI1107" s="5">
        <f t="shared" ca="1" si="491"/>
        <v>542</v>
      </c>
      <c r="AJ1107" s="5">
        <f t="shared" ca="1" si="492"/>
        <v>488</v>
      </c>
      <c r="AK1107" s="5">
        <f t="shared" ca="1" si="493"/>
        <v>545</v>
      </c>
    </row>
    <row r="1108" spans="1:37" x14ac:dyDescent="0.3">
      <c r="A1108" s="35">
        <f>IF(Замеры!B1105=0, " ", Замеры!B1105)</f>
        <v>1102</v>
      </c>
      <c r="B1108" s="45" t="str">
        <f>Замеры!G1105</f>
        <v xml:space="preserve">Группа от QF </v>
      </c>
      <c r="C1108" s="45" t="str">
        <f>IF(Замеры!L1105=0, " ", Замеры!L1105)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Замеры!N1105</f>
        <v>0</v>
      </c>
      <c r="S1108" s="2">
        <f>Замеры!O1105</f>
        <v>0</v>
      </c>
      <c r="T1108" s="2" t="s">
        <v>73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48</v>
      </c>
      <c r="Z1108" s="2">
        <f t="shared" ca="1" si="483"/>
        <v>33</v>
      </c>
      <c r="AA1108" s="2">
        <f t="shared" ca="1" si="483"/>
        <v>23</v>
      </c>
      <c r="AB1108" s="5">
        <f t="shared" ca="1" si="484"/>
        <v>318</v>
      </c>
      <c r="AC1108" s="5">
        <f t="shared" ca="1" si="485"/>
        <v>328</v>
      </c>
      <c r="AD1108" s="5">
        <f t="shared" ca="1" si="486"/>
        <v>315</v>
      </c>
      <c r="AE1108" s="5">
        <f t="shared" ca="1" si="487"/>
        <v>360</v>
      </c>
      <c r="AF1108" s="5">
        <f t="shared" ca="1" si="488"/>
        <v>367</v>
      </c>
      <c r="AG1108" s="5">
        <f t="shared" ca="1" si="489"/>
        <v>279</v>
      </c>
      <c r="AH1108" s="5">
        <f t="shared" ca="1" si="490"/>
        <v>242</v>
      </c>
      <c r="AI1108" s="5">
        <f t="shared" ca="1" si="491"/>
        <v>275</v>
      </c>
      <c r="AJ1108" s="5">
        <f t="shared" ca="1" si="492"/>
        <v>353</v>
      </c>
      <c r="AK1108" s="5">
        <f t="shared" ca="1" si="493"/>
        <v>254</v>
      </c>
    </row>
    <row r="1109" spans="1:37" x14ac:dyDescent="0.3">
      <c r="A1109" s="35">
        <f>IF(Замеры!B1106=0, " ", Замеры!B1106)</f>
        <v>1103</v>
      </c>
      <c r="B1109" s="45" t="str">
        <f>Замеры!G1106</f>
        <v xml:space="preserve">Группа от QF </v>
      </c>
      <c r="C1109" s="45" t="str">
        <f>IF(Замеры!L1106=0, " ", Замеры!L1106)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Замеры!N1106</f>
        <v>0</v>
      </c>
      <c r="S1109" s="2">
        <f>Замеры!O1106</f>
        <v>0</v>
      </c>
      <c r="T1109" s="2" t="s">
        <v>73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33</v>
      </c>
      <c r="Z1109" s="2">
        <f t="shared" ca="1" si="483"/>
        <v>42</v>
      </c>
      <c r="AA1109" s="2">
        <f t="shared" ca="1" si="483"/>
        <v>38</v>
      </c>
      <c r="AB1109" s="5">
        <f t="shared" ca="1" si="484"/>
        <v>412</v>
      </c>
      <c r="AC1109" s="5">
        <f t="shared" ca="1" si="485"/>
        <v>461</v>
      </c>
      <c r="AD1109" s="5">
        <f t="shared" ca="1" si="486"/>
        <v>426</v>
      </c>
      <c r="AE1109" s="5">
        <f t="shared" ca="1" si="487"/>
        <v>468</v>
      </c>
      <c r="AF1109" s="5">
        <f t="shared" ca="1" si="488"/>
        <v>485</v>
      </c>
      <c r="AG1109" s="5">
        <f t="shared" ca="1" si="489"/>
        <v>391</v>
      </c>
      <c r="AH1109" s="5">
        <f t="shared" ca="1" si="490"/>
        <v>443</v>
      </c>
      <c r="AI1109" s="5">
        <f t="shared" ca="1" si="491"/>
        <v>469</v>
      </c>
      <c r="AJ1109" s="5">
        <f t="shared" ca="1" si="492"/>
        <v>439</v>
      </c>
      <c r="AK1109" s="5">
        <f t="shared" ca="1" si="493"/>
        <v>492</v>
      </c>
    </row>
    <row r="1110" spans="1:37" x14ac:dyDescent="0.3">
      <c r="A1110" s="35">
        <f>IF(Замеры!B1107=0, " ", Замеры!B1107)</f>
        <v>1104</v>
      </c>
      <c r="B1110" s="45" t="str">
        <f>Замеры!G1107</f>
        <v xml:space="preserve">Группа от QF </v>
      </c>
      <c r="C1110" s="45" t="str">
        <f>IF(Замеры!L1107=0, " ", Замеры!L1107)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Замеры!N1107</f>
        <v>0</v>
      </c>
      <c r="S1110" s="2">
        <f>Замеры!O1107</f>
        <v>0</v>
      </c>
      <c r="T1110" s="2" t="s">
        <v>73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24</v>
      </c>
      <c r="Z1110" s="2">
        <f t="shared" ca="1" si="483"/>
        <v>47</v>
      </c>
      <c r="AA1110" s="2">
        <f t="shared" ca="1" si="483"/>
        <v>47</v>
      </c>
      <c r="AB1110" s="5">
        <f t="shared" ca="1" si="484"/>
        <v>575</v>
      </c>
      <c r="AC1110" s="5">
        <f t="shared" ca="1" si="485"/>
        <v>561</v>
      </c>
      <c r="AD1110" s="5">
        <f t="shared" ca="1" si="486"/>
        <v>506</v>
      </c>
      <c r="AE1110" s="5">
        <f t="shared" ca="1" si="487"/>
        <v>512</v>
      </c>
      <c r="AF1110" s="5">
        <f t="shared" ca="1" si="488"/>
        <v>505</v>
      </c>
      <c r="AG1110" s="5">
        <f t="shared" ca="1" si="489"/>
        <v>497</v>
      </c>
      <c r="AH1110" s="5">
        <f t="shared" ca="1" si="490"/>
        <v>571</v>
      </c>
      <c r="AI1110" s="5">
        <f t="shared" ca="1" si="491"/>
        <v>511</v>
      </c>
      <c r="AJ1110" s="5">
        <f t="shared" ca="1" si="492"/>
        <v>591</v>
      </c>
      <c r="AK1110" s="5">
        <f t="shared" ca="1" si="493"/>
        <v>532</v>
      </c>
    </row>
    <row r="1111" spans="1:37" x14ac:dyDescent="0.3">
      <c r="A1111" s="35">
        <f>IF(Замеры!B1108=0, " ", Замеры!B1108)</f>
        <v>1105</v>
      </c>
      <c r="B1111" s="45" t="str">
        <f>Замеры!G1108</f>
        <v xml:space="preserve">Группа от QF </v>
      </c>
      <c r="C1111" s="45" t="str">
        <f>IF(Замеры!L1108=0, " ", Замеры!L1108)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Замеры!N1108</f>
        <v>0</v>
      </c>
      <c r="S1111" s="2">
        <f>Замеры!O1108</f>
        <v>0</v>
      </c>
      <c r="T1111" s="2" t="s">
        <v>73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49</v>
      </c>
      <c r="Z1111" s="2">
        <f t="shared" ca="1" si="483"/>
        <v>50</v>
      </c>
      <c r="AA1111" s="2">
        <f t="shared" ca="1" si="483"/>
        <v>30</v>
      </c>
      <c r="AB1111" s="5">
        <f t="shared" ca="1" si="484"/>
        <v>374</v>
      </c>
      <c r="AC1111" s="5">
        <f t="shared" ca="1" si="485"/>
        <v>426</v>
      </c>
      <c r="AD1111" s="5">
        <f t="shared" ca="1" si="486"/>
        <v>444</v>
      </c>
      <c r="AE1111" s="5">
        <f t="shared" ca="1" si="487"/>
        <v>357</v>
      </c>
      <c r="AF1111" s="5">
        <f t="shared" ca="1" si="488"/>
        <v>420</v>
      </c>
      <c r="AG1111" s="5">
        <f t="shared" ca="1" si="489"/>
        <v>398</v>
      </c>
      <c r="AH1111" s="5">
        <f t="shared" ca="1" si="490"/>
        <v>406</v>
      </c>
      <c r="AI1111" s="5">
        <f t="shared" ca="1" si="491"/>
        <v>416</v>
      </c>
      <c r="AJ1111" s="5">
        <f t="shared" ca="1" si="492"/>
        <v>348</v>
      </c>
      <c r="AK1111" s="5">
        <f t="shared" ca="1" si="493"/>
        <v>367</v>
      </c>
    </row>
    <row r="1112" spans="1:37" x14ac:dyDescent="0.3">
      <c r="A1112" s="35">
        <f>IF(Замеры!B1109=0, " ", Замеры!B1109)</f>
        <v>1106</v>
      </c>
      <c r="B1112" s="45" t="str">
        <f>Замеры!G1109</f>
        <v xml:space="preserve">Группа от QF </v>
      </c>
      <c r="C1112" s="45" t="str">
        <f>IF(Замеры!L1109=0, " ", Замеры!L1109)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Замеры!N1109</f>
        <v>0</v>
      </c>
      <c r="S1112" s="2">
        <f>Замеры!O1109</f>
        <v>0</v>
      </c>
      <c r="T1112" s="2" t="s">
        <v>73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22</v>
      </c>
      <c r="Z1112" s="2">
        <f t="shared" ca="1" si="483"/>
        <v>43</v>
      </c>
      <c r="AA1112" s="2">
        <f t="shared" ca="1" si="483"/>
        <v>48</v>
      </c>
      <c r="AB1112" s="5">
        <f t="shared" ca="1" si="484"/>
        <v>529</v>
      </c>
      <c r="AC1112" s="5">
        <f t="shared" ca="1" si="485"/>
        <v>614</v>
      </c>
      <c r="AD1112" s="5">
        <f t="shared" ca="1" si="486"/>
        <v>591</v>
      </c>
      <c r="AE1112" s="5">
        <f t="shared" ca="1" si="487"/>
        <v>546</v>
      </c>
      <c r="AF1112" s="5">
        <f t="shared" ca="1" si="488"/>
        <v>526</v>
      </c>
      <c r="AG1112" s="5">
        <f t="shared" ca="1" si="489"/>
        <v>489</v>
      </c>
      <c r="AH1112" s="5">
        <f t="shared" ca="1" si="490"/>
        <v>585</v>
      </c>
      <c r="AI1112" s="5">
        <f t="shared" ca="1" si="491"/>
        <v>523</v>
      </c>
      <c r="AJ1112" s="5">
        <f t="shared" ca="1" si="492"/>
        <v>594</v>
      </c>
      <c r="AK1112" s="5">
        <f t="shared" ca="1" si="493"/>
        <v>562</v>
      </c>
    </row>
    <row r="1113" spans="1:37" x14ac:dyDescent="0.3">
      <c r="A1113" s="35">
        <f>IF(Замеры!B1110=0, " ", Замеры!B1110)</f>
        <v>1107</v>
      </c>
      <c r="B1113" s="45" t="str">
        <f>Замеры!G1110</f>
        <v xml:space="preserve">Группа от QF </v>
      </c>
      <c r="C1113" s="45" t="str">
        <f>IF(Замеры!L1110=0, " ", Замеры!L1110)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Замеры!N1110</f>
        <v>0</v>
      </c>
      <c r="S1113" s="2">
        <f>Замеры!O1110</f>
        <v>0</v>
      </c>
      <c r="T1113" s="2" t="s">
        <v>73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41</v>
      </c>
      <c r="Z1113" s="2">
        <f t="shared" ca="1" si="483"/>
        <v>49</v>
      </c>
      <c r="AA1113" s="2">
        <f t="shared" ca="1" si="483"/>
        <v>43</v>
      </c>
      <c r="AB1113" s="5">
        <f t="shared" ca="1" si="484"/>
        <v>487</v>
      </c>
      <c r="AC1113" s="5">
        <f t="shared" ca="1" si="485"/>
        <v>537</v>
      </c>
      <c r="AD1113" s="5">
        <f t="shared" ca="1" si="486"/>
        <v>436</v>
      </c>
      <c r="AE1113" s="5">
        <f t="shared" ca="1" si="487"/>
        <v>494</v>
      </c>
      <c r="AF1113" s="5">
        <f t="shared" ca="1" si="488"/>
        <v>520</v>
      </c>
      <c r="AG1113" s="5">
        <f t="shared" ca="1" si="489"/>
        <v>538</v>
      </c>
      <c r="AH1113" s="5">
        <f t="shared" ca="1" si="490"/>
        <v>555</v>
      </c>
      <c r="AI1113" s="5">
        <f t="shared" ca="1" si="491"/>
        <v>446</v>
      </c>
      <c r="AJ1113" s="5">
        <f t="shared" ca="1" si="492"/>
        <v>468</v>
      </c>
      <c r="AK1113" s="5">
        <f t="shared" ca="1" si="493"/>
        <v>461</v>
      </c>
    </row>
    <row r="1114" spans="1:37" x14ac:dyDescent="0.3">
      <c r="A1114" s="35">
        <f>IF(Замеры!B1111=0, " ", Замеры!B1111)</f>
        <v>1108</v>
      </c>
      <c r="B1114" s="45" t="str">
        <f>Замеры!G1111</f>
        <v xml:space="preserve">Группа от QF </v>
      </c>
      <c r="C1114" s="45" t="str">
        <f>IF(Замеры!L1111=0, " ", Замеры!L1111)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Замеры!N1111</f>
        <v>0</v>
      </c>
      <c r="S1114" s="2">
        <f>Замеры!O1111</f>
        <v>0</v>
      </c>
      <c r="T1114" s="2" t="s">
        <v>73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37</v>
      </c>
      <c r="Z1114" s="2">
        <f t="shared" ca="1" si="483"/>
        <v>30</v>
      </c>
      <c r="AA1114" s="2">
        <f t="shared" ca="1" si="483"/>
        <v>37</v>
      </c>
      <c r="AB1114" s="5">
        <f t="shared" ca="1" si="484"/>
        <v>450</v>
      </c>
      <c r="AC1114" s="5">
        <f t="shared" ca="1" si="485"/>
        <v>469</v>
      </c>
      <c r="AD1114" s="5">
        <f t="shared" ca="1" si="486"/>
        <v>420</v>
      </c>
      <c r="AE1114" s="5">
        <f t="shared" ca="1" si="487"/>
        <v>403</v>
      </c>
      <c r="AF1114" s="5">
        <f t="shared" ca="1" si="488"/>
        <v>383</v>
      </c>
      <c r="AG1114" s="5">
        <f t="shared" ca="1" si="489"/>
        <v>392</v>
      </c>
      <c r="AH1114" s="5">
        <f t="shared" ca="1" si="490"/>
        <v>434</v>
      </c>
      <c r="AI1114" s="5">
        <f t="shared" ca="1" si="491"/>
        <v>472</v>
      </c>
      <c r="AJ1114" s="5">
        <f t="shared" ca="1" si="492"/>
        <v>520</v>
      </c>
      <c r="AK1114" s="5">
        <f t="shared" ca="1" si="493"/>
        <v>487</v>
      </c>
    </row>
    <row r="1115" spans="1:37" x14ac:dyDescent="0.3">
      <c r="A1115" s="35">
        <f>IF(Замеры!B1112=0, " ", Замеры!B1112)</f>
        <v>1109</v>
      </c>
      <c r="B1115" s="45" t="str">
        <f>Замеры!G1112</f>
        <v xml:space="preserve">Группа от QF </v>
      </c>
      <c r="C1115" s="45" t="str">
        <f>IF(Замеры!L1112=0, " ", Замеры!L1112)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Замеры!N1112</f>
        <v>0</v>
      </c>
      <c r="S1115" s="2">
        <f>Замеры!O1112</f>
        <v>0</v>
      </c>
      <c r="T1115" s="2" t="s">
        <v>73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44</v>
      </c>
      <c r="Z1115" s="2">
        <f t="shared" ca="1" si="483"/>
        <v>26</v>
      </c>
      <c r="AA1115" s="2">
        <f t="shared" ca="1" si="483"/>
        <v>35</v>
      </c>
      <c r="AB1115" s="5">
        <f t="shared" ca="1" si="484"/>
        <v>367</v>
      </c>
      <c r="AC1115" s="5">
        <f t="shared" ca="1" si="485"/>
        <v>440</v>
      </c>
      <c r="AD1115" s="5">
        <f t="shared" ca="1" si="486"/>
        <v>447</v>
      </c>
      <c r="AE1115" s="5">
        <f t="shared" ca="1" si="487"/>
        <v>452</v>
      </c>
      <c r="AF1115" s="5">
        <f t="shared" ca="1" si="488"/>
        <v>440</v>
      </c>
      <c r="AG1115" s="5">
        <f t="shared" ca="1" si="489"/>
        <v>432</v>
      </c>
      <c r="AH1115" s="5">
        <f t="shared" ca="1" si="490"/>
        <v>479</v>
      </c>
      <c r="AI1115" s="5">
        <f t="shared" ca="1" si="491"/>
        <v>424</v>
      </c>
      <c r="AJ1115" s="5">
        <f t="shared" ca="1" si="492"/>
        <v>386</v>
      </c>
      <c r="AK1115" s="5">
        <f t="shared" ca="1" si="493"/>
        <v>454</v>
      </c>
    </row>
    <row r="1116" spans="1:37" x14ac:dyDescent="0.3">
      <c r="A1116" s="35">
        <f>IF(Замеры!B1113=0, " ", Замеры!B1113)</f>
        <v>1110</v>
      </c>
      <c r="B1116" s="45" t="str">
        <f>Замеры!G1113</f>
        <v xml:space="preserve">Группа от QF </v>
      </c>
      <c r="C1116" s="45" t="str">
        <f>IF(Замеры!L1113=0, " ", Замеры!L1113)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Замеры!N1113</f>
        <v>0</v>
      </c>
      <c r="S1116" s="2">
        <f>Замеры!O1113</f>
        <v>0</v>
      </c>
      <c r="T1116" s="2" t="s">
        <v>73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47</v>
      </c>
      <c r="Z1116" s="2">
        <f t="shared" ca="1" si="483"/>
        <v>24</v>
      </c>
      <c r="AA1116" s="2">
        <f t="shared" ca="1" si="483"/>
        <v>21</v>
      </c>
      <c r="AB1116" s="5">
        <f t="shared" ca="1" si="484"/>
        <v>285</v>
      </c>
      <c r="AC1116" s="5">
        <f t="shared" ca="1" si="485"/>
        <v>308</v>
      </c>
      <c r="AD1116" s="5">
        <f t="shared" ca="1" si="486"/>
        <v>328</v>
      </c>
      <c r="AE1116" s="5">
        <f t="shared" ca="1" si="487"/>
        <v>319</v>
      </c>
      <c r="AF1116" s="5">
        <f t="shared" ca="1" si="488"/>
        <v>248</v>
      </c>
      <c r="AG1116" s="5">
        <f t="shared" ca="1" si="489"/>
        <v>298</v>
      </c>
      <c r="AH1116" s="5">
        <f t="shared" ca="1" si="490"/>
        <v>247</v>
      </c>
      <c r="AI1116" s="5">
        <f t="shared" ca="1" si="491"/>
        <v>353</v>
      </c>
      <c r="AJ1116" s="5">
        <f t="shared" ca="1" si="492"/>
        <v>337</v>
      </c>
      <c r="AK1116" s="5">
        <f t="shared" ca="1" si="493"/>
        <v>339</v>
      </c>
    </row>
    <row r="1117" spans="1:37" x14ac:dyDescent="0.3">
      <c r="A1117" s="35">
        <f>IF(Замеры!B1114=0, " ", Замеры!B1114)</f>
        <v>1111</v>
      </c>
      <c r="B1117" s="45" t="str">
        <f>Замеры!G1114</f>
        <v xml:space="preserve">Группа от QF </v>
      </c>
      <c r="C1117" s="45" t="str">
        <f>IF(Замеры!L1114=0, " ", Замеры!L1114)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Замеры!N1114</f>
        <v>0</v>
      </c>
      <c r="S1117" s="2">
        <f>Замеры!O1114</f>
        <v>0</v>
      </c>
      <c r="T1117" s="2" t="s">
        <v>73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22</v>
      </c>
      <c r="Z1117" s="2">
        <f t="shared" ca="1" si="483"/>
        <v>23</v>
      </c>
      <c r="AA1117" s="2">
        <f t="shared" ca="1" si="483"/>
        <v>31</v>
      </c>
      <c r="AB1117" s="5">
        <f t="shared" ca="1" si="484"/>
        <v>435</v>
      </c>
      <c r="AC1117" s="5">
        <f t="shared" ca="1" si="485"/>
        <v>353</v>
      </c>
      <c r="AD1117" s="5">
        <f t="shared" ca="1" si="486"/>
        <v>413</v>
      </c>
      <c r="AE1117" s="5">
        <f t="shared" ca="1" si="487"/>
        <v>366</v>
      </c>
      <c r="AF1117" s="5">
        <f t="shared" ca="1" si="488"/>
        <v>451</v>
      </c>
      <c r="AG1117" s="5">
        <f t="shared" ca="1" si="489"/>
        <v>330</v>
      </c>
      <c r="AH1117" s="5">
        <f t="shared" ca="1" si="490"/>
        <v>358</v>
      </c>
      <c r="AI1117" s="5">
        <f t="shared" ca="1" si="491"/>
        <v>421</v>
      </c>
      <c r="AJ1117" s="5">
        <f t="shared" ca="1" si="492"/>
        <v>341</v>
      </c>
      <c r="AK1117" s="5">
        <f t="shared" ca="1" si="493"/>
        <v>460</v>
      </c>
    </row>
    <row r="1118" spans="1:37" x14ac:dyDescent="0.3">
      <c r="A1118" s="35">
        <f>IF(Замеры!B1115=0, " ", Замеры!B1115)</f>
        <v>1112</v>
      </c>
      <c r="B1118" s="45" t="str">
        <f>Замеры!G1115</f>
        <v xml:space="preserve">Группа от QF </v>
      </c>
      <c r="C1118" s="45" t="str">
        <f>IF(Замеры!L1115=0, " ", Замеры!L1115)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Замеры!N1115</f>
        <v>0</v>
      </c>
      <c r="S1118" s="2">
        <f>Замеры!O1115</f>
        <v>0</v>
      </c>
      <c r="T1118" s="2" t="s">
        <v>73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23</v>
      </c>
      <c r="Z1118" s="2">
        <f t="shared" ca="1" si="483"/>
        <v>26</v>
      </c>
      <c r="AA1118" s="2">
        <f t="shared" ca="1" si="483"/>
        <v>38</v>
      </c>
      <c r="AB1118" s="5">
        <f t="shared" ca="1" si="484"/>
        <v>525</v>
      </c>
      <c r="AC1118" s="5">
        <f t="shared" ca="1" si="485"/>
        <v>392</v>
      </c>
      <c r="AD1118" s="5">
        <f t="shared" ca="1" si="486"/>
        <v>462</v>
      </c>
      <c r="AE1118" s="5">
        <f t="shared" ca="1" si="487"/>
        <v>509</v>
      </c>
      <c r="AF1118" s="5">
        <f t="shared" ca="1" si="488"/>
        <v>509</v>
      </c>
      <c r="AG1118" s="5">
        <f t="shared" ca="1" si="489"/>
        <v>452</v>
      </c>
      <c r="AH1118" s="5">
        <f t="shared" ca="1" si="490"/>
        <v>479</v>
      </c>
      <c r="AI1118" s="5">
        <f t="shared" ca="1" si="491"/>
        <v>385</v>
      </c>
      <c r="AJ1118" s="5">
        <f t="shared" ca="1" si="492"/>
        <v>472</v>
      </c>
      <c r="AK1118" s="5">
        <f t="shared" ca="1" si="493"/>
        <v>503</v>
      </c>
    </row>
    <row r="1119" spans="1:37" x14ac:dyDescent="0.3">
      <c r="A1119" s="35">
        <f>IF(Замеры!B1116=0, " ", Замеры!B1116)</f>
        <v>1113</v>
      </c>
      <c r="B1119" s="45" t="str">
        <f>Замеры!G1116</f>
        <v xml:space="preserve">Группа от QF </v>
      </c>
      <c r="C1119" s="45" t="str">
        <f>IF(Замеры!L1116=0, " ", Замеры!L1116)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Замеры!N1116</f>
        <v>0</v>
      </c>
      <c r="S1119" s="2">
        <f>Замеры!O1116</f>
        <v>0</v>
      </c>
      <c r="T1119" s="2" t="s">
        <v>73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43</v>
      </c>
      <c r="Z1119" s="2">
        <f t="shared" ca="1" si="483"/>
        <v>31</v>
      </c>
      <c r="AA1119" s="2">
        <f t="shared" ca="1" si="483"/>
        <v>21</v>
      </c>
      <c r="AB1119" s="5">
        <f t="shared" ca="1" si="484"/>
        <v>320</v>
      </c>
      <c r="AC1119" s="5">
        <f t="shared" ca="1" si="485"/>
        <v>221</v>
      </c>
      <c r="AD1119" s="5">
        <f t="shared" ca="1" si="486"/>
        <v>337</v>
      </c>
      <c r="AE1119" s="5">
        <f t="shared" ca="1" si="487"/>
        <v>317</v>
      </c>
      <c r="AF1119" s="5">
        <f t="shared" ca="1" si="488"/>
        <v>286</v>
      </c>
      <c r="AG1119" s="5">
        <f t="shared" ca="1" si="489"/>
        <v>302</v>
      </c>
      <c r="AH1119" s="5">
        <f t="shared" ca="1" si="490"/>
        <v>254</v>
      </c>
      <c r="AI1119" s="5">
        <f t="shared" ca="1" si="491"/>
        <v>238</v>
      </c>
      <c r="AJ1119" s="5">
        <f t="shared" ca="1" si="492"/>
        <v>221</v>
      </c>
      <c r="AK1119" s="5">
        <f t="shared" ca="1" si="493"/>
        <v>341</v>
      </c>
    </row>
    <row r="1120" spans="1:37" x14ac:dyDescent="0.3">
      <c r="A1120" s="35">
        <f>IF(Замеры!B1117=0, " ", Замеры!B1117)</f>
        <v>1114</v>
      </c>
      <c r="B1120" s="45" t="str">
        <f>Замеры!G1117</f>
        <v xml:space="preserve">Группа от QF </v>
      </c>
      <c r="C1120" s="45" t="str">
        <f>IF(Замеры!L1117=0, " ", Замеры!L1117)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Замеры!N1117</f>
        <v>0</v>
      </c>
      <c r="S1120" s="2">
        <f>Замеры!O1117</f>
        <v>0</v>
      </c>
      <c r="T1120" s="2" t="s">
        <v>73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27</v>
      </c>
      <c r="Z1120" s="2">
        <f t="shared" ca="1" si="483"/>
        <v>41</v>
      </c>
      <c r="AA1120" s="2">
        <f t="shared" ca="1" si="483"/>
        <v>21</v>
      </c>
      <c r="AB1120" s="5">
        <f t="shared" ca="1" si="484"/>
        <v>267</v>
      </c>
      <c r="AC1120" s="5">
        <f t="shared" ca="1" si="485"/>
        <v>284</v>
      </c>
      <c r="AD1120" s="5">
        <f t="shared" ca="1" si="486"/>
        <v>315</v>
      </c>
      <c r="AE1120" s="5">
        <f t="shared" ca="1" si="487"/>
        <v>327</v>
      </c>
      <c r="AF1120" s="5">
        <f t="shared" ca="1" si="488"/>
        <v>348</v>
      </c>
      <c r="AG1120" s="5">
        <f t="shared" ca="1" si="489"/>
        <v>243</v>
      </c>
      <c r="AH1120" s="5">
        <f t="shared" ca="1" si="490"/>
        <v>244</v>
      </c>
      <c r="AI1120" s="5">
        <f t="shared" ca="1" si="491"/>
        <v>350</v>
      </c>
      <c r="AJ1120" s="5">
        <f t="shared" ca="1" si="492"/>
        <v>232</v>
      </c>
      <c r="AK1120" s="5">
        <f t="shared" ca="1" si="493"/>
        <v>307</v>
      </c>
    </row>
    <row r="1121" spans="1:37" x14ac:dyDescent="0.3">
      <c r="A1121" s="35">
        <f>IF(Замеры!B1118=0, " ", Замеры!B1118)</f>
        <v>1115</v>
      </c>
      <c r="B1121" s="45" t="str">
        <f>Замеры!G1118</f>
        <v xml:space="preserve">Группа от QF </v>
      </c>
      <c r="C1121" s="45" t="str">
        <f>IF(Замеры!L1118=0, " ", Замеры!L1118)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Замеры!N1118</f>
        <v>0</v>
      </c>
      <c r="S1121" s="2">
        <f>Замеры!O1118</f>
        <v>0</v>
      </c>
      <c r="T1121" s="2" t="s">
        <v>73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42</v>
      </c>
      <c r="Z1121" s="2">
        <f t="shared" ca="1" si="483"/>
        <v>47</v>
      </c>
      <c r="AA1121" s="2">
        <f t="shared" ca="1" si="483"/>
        <v>37</v>
      </c>
      <c r="AB1121" s="5">
        <f t="shared" ca="1" si="484"/>
        <v>445</v>
      </c>
      <c r="AC1121" s="5">
        <f t="shared" ca="1" si="485"/>
        <v>452</v>
      </c>
      <c r="AD1121" s="5">
        <f t="shared" ca="1" si="486"/>
        <v>390</v>
      </c>
      <c r="AE1121" s="5">
        <f t="shared" ca="1" si="487"/>
        <v>504</v>
      </c>
      <c r="AF1121" s="5">
        <f t="shared" ca="1" si="488"/>
        <v>397</v>
      </c>
      <c r="AG1121" s="5">
        <f t="shared" ca="1" si="489"/>
        <v>383</v>
      </c>
      <c r="AH1121" s="5">
        <f t="shared" ca="1" si="490"/>
        <v>442</v>
      </c>
      <c r="AI1121" s="5">
        <f t="shared" ca="1" si="491"/>
        <v>472</v>
      </c>
      <c r="AJ1121" s="5">
        <f t="shared" ca="1" si="492"/>
        <v>467</v>
      </c>
      <c r="AK1121" s="5">
        <f t="shared" ca="1" si="493"/>
        <v>452</v>
      </c>
    </row>
    <row r="1122" spans="1:37" x14ac:dyDescent="0.3">
      <c r="A1122" s="35">
        <f>IF(Замеры!B1119=0, " ", Замеры!B1119)</f>
        <v>1116</v>
      </c>
      <c r="B1122" s="45" t="str">
        <f>Замеры!G1119</f>
        <v xml:space="preserve">Группа от QF </v>
      </c>
      <c r="C1122" s="45" t="str">
        <f>IF(Замеры!L1119=0, " ", Замеры!L1119)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Замеры!N1119</f>
        <v>0</v>
      </c>
      <c r="S1122" s="2">
        <f>Замеры!O1119</f>
        <v>0</v>
      </c>
      <c r="T1122" s="2" t="s">
        <v>73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48</v>
      </c>
      <c r="Z1122" s="2">
        <f t="shared" ca="1" si="483"/>
        <v>38</v>
      </c>
      <c r="AA1122" s="2">
        <f t="shared" ca="1" si="483"/>
        <v>39</v>
      </c>
      <c r="AB1122" s="5">
        <f t="shared" ca="1" si="484"/>
        <v>487</v>
      </c>
      <c r="AC1122" s="5">
        <f t="shared" ca="1" si="485"/>
        <v>464</v>
      </c>
      <c r="AD1122" s="5">
        <f t="shared" ca="1" si="486"/>
        <v>417</v>
      </c>
      <c r="AE1122" s="5">
        <f t="shared" ca="1" si="487"/>
        <v>519</v>
      </c>
      <c r="AF1122" s="5">
        <f t="shared" ca="1" si="488"/>
        <v>522</v>
      </c>
      <c r="AG1122" s="5">
        <f t="shared" ca="1" si="489"/>
        <v>523</v>
      </c>
      <c r="AH1122" s="5">
        <f t="shared" ca="1" si="490"/>
        <v>466</v>
      </c>
      <c r="AI1122" s="5">
        <f t="shared" ca="1" si="491"/>
        <v>412</v>
      </c>
      <c r="AJ1122" s="5">
        <f t="shared" ca="1" si="492"/>
        <v>488</v>
      </c>
      <c r="AK1122" s="5">
        <f t="shared" ca="1" si="493"/>
        <v>525</v>
      </c>
    </row>
    <row r="1123" spans="1:37" x14ac:dyDescent="0.3">
      <c r="A1123" s="35">
        <f>IF(Замеры!B1120=0, " ", Замеры!B1120)</f>
        <v>1117</v>
      </c>
      <c r="B1123" s="45" t="str">
        <f>Замеры!G1120</f>
        <v xml:space="preserve">Группа от QF </v>
      </c>
      <c r="C1123" s="45" t="str">
        <f>IF(Замеры!L1120=0, " ", Замеры!L1120)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Замеры!N1120</f>
        <v>0</v>
      </c>
      <c r="S1123" s="2">
        <f>Замеры!O1120</f>
        <v>0</v>
      </c>
      <c r="T1123" s="2" t="s">
        <v>73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20</v>
      </c>
      <c r="Z1123" s="2">
        <f t="shared" ca="1" si="483"/>
        <v>43</v>
      </c>
      <c r="AA1123" s="2">
        <f t="shared" ca="1" si="483"/>
        <v>44</v>
      </c>
      <c r="AB1123" s="5">
        <f t="shared" ca="1" si="484"/>
        <v>462</v>
      </c>
      <c r="AC1123" s="5">
        <f t="shared" ca="1" si="485"/>
        <v>480</v>
      </c>
      <c r="AD1123" s="5">
        <f t="shared" ca="1" si="486"/>
        <v>551</v>
      </c>
      <c r="AE1123" s="5">
        <f t="shared" ca="1" si="487"/>
        <v>452</v>
      </c>
      <c r="AF1123" s="5">
        <f t="shared" ca="1" si="488"/>
        <v>509</v>
      </c>
      <c r="AG1123" s="5">
        <f t="shared" ca="1" si="489"/>
        <v>581</v>
      </c>
      <c r="AH1123" s="5">
        <f t="shared" ca="1" si="490"/>
        <v>556</v>
      </c>
      <c r="AI1123" s="5">
        <f t="shared" ca="1" si="491"/>
        <v>552</v>
      </c>
      <c r="AJ1123" s="5">
        <f t="shared" ca="1" si="492"/>
        <v>536</v>
      </c>
      <c r="AK1123" s="5">
        <f t="shared" ca="1" si="493"/>
        <v>520</v>
      </c>
    </row>
    <row r="1124" spans="1:37" x14ac:dyDescent="0.3">
      <c r="A1124" s="35">
        <f>IF(Замеры!B1121=0, " ", Замеры!B1121)</f>
        <v>1118</v>
      </c>
      <c r="B1124" s="45" t="str">
        <f>Замеры!G1121</f>
        <v xml:space="preserve">Группа от QF </v>
      </c>
      <c r="C1124" s="45" t="str">
        <f>IF(Замеры!L1121=0, " ", Замеры!L1121)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Замеры!N1121</f>
        <v>0</v>
      </c>
      <c r="S1124" s="2">
        <f>Замеры!O1121</f>
        <v>0</v>
      </c>
      <c r="T1124" s="2" t="s">
        <v>73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45</v>
      </c>
      <c r="Z1124" s="2">
        <f t="shared" ca="1" si="483"/>
        <v>45</v>
      </c>
      <c r="AA1124" s="2">
        <f t="shared" ca="1" si="483"/>
        <v>34</v>
      </c>
      <c r="AB1124" s="5">
        <f t="shared" ca="1" si="484"/>
        <v>416</v>
      </c>
      <c r="AC1124" s="5">
        <f t="shared" ca="1" si="485"/>
        <v>448</v>
      </c>
      <c r="AD1124" s="5">
        <f t="shared" ca="1" si="486"/>
        <v>408</v>
      </c>
      <c r="AE1124" s="5">
        <f t="shared" ca="1" si="487"/>
        <v>365</v>
      </c>
      <c r="AF1124" s="5">
        <f t="shared" ca="1" si="488"/>
        <v>483</v>
      </c>
      <c r="AG1124" s="5">
        <f t="shared" ca="1" si="489"/>
        <v>352</v>
      </c>
      <c r="AH1124" s="5">
        <f t="shared" ca="1" si="490"/>
        <v>408</v>
      </c>
      <c r="AI1124" s="5">
        <f t="shared" ca="1" si="491"/>
        <v>427</v>
      </c>
      <c r="AJ1124" s="5">
        <f t="shared" ca="1" si="492"/>
        <v>375</v>
      </c>
      <c r="AK1124" s="5">
        <f t="shared" ca="1" si="493"/>
        <v>426</v>
      </c>
    </row>
    <row r="1125" spans="1:37" x14ac:dyDescent="0.3">
      <c r="A1125" s="35">
        <f>IF(Замеры!B1122=0, " ", Замеры!B1122)</f>
        <v>1119</v>
      </c>
      <c r="B1125" s="45" t="str">
        <f>Замеры!G1122</f>
        <v xml:space="preserve">Группа от QF </v>
      </c>
      <c r="C1125" s="45" t="str">
        <f>IF(Замеры!L1122=0, " ", Замеры!L1122)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Замеры!N1122</f>
        <v>0</v>
      </c>
      <c r="S1125" s="2">
        <f>Замеры!O1122</f>
        <v>0</v>
      </c>
      <c r="T1125" s="2" t="s">
        <v>73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47</v>
      </c>
      <c r="Z1125" s="2">
        <f t="shared" ca="1" si="483"/>
        <v>48</v>
      </c>
      <c r="AA1125" s="2">
        <f t="shared" ca="1" si="483"/>
        <v>27</v>
      </c>
      <c r="AB1125" s="5">
        <f t="shared" ca="1" si="484"/>
        <v>403</v>
      </c>
      <c r="AC1125" s="5">
        <f t="shared" ca="1" si="485"/>
        <v>325</v>
      </c>
      <c r="AD1125" s="5">
        <f t="shared" ca="1" si="486"/>
        <v>396</v>
      </c>
      <c r="AE1125" s="5">
        <f t="shared" ca="1" si="487"/>
        <v>372</v>
      </c>
      <c r="AF1125" s="5">
        <f t="shared" ca="1" si="488"/>
        <v>352</v>
      </c>
      <c r="AG1125" s="5">
        <f t="shared" ca="1" si="489"/>
        <v>353</v>
      </c>
      <c r="AH1125" s="5">
        <f t="shared" ca="1" si="490"/>
        <v>319</v>
      </c>
      <c r="AI1125" s="5">
        <f t="shared" ca="1" si="491"/>
        <v>315</v>
      </c>
      <c r="AJ1125" s="5">
        <f t="shared" ca="1" si="492"/>
        <v>339</v>
      </c>
      <c r="AK1125" s="5">
        <f t="shared" ca="1" si="493"/>
        <v>350</v>
      </c>
    </row>
    <row r="1126" spans="1:37" x14ac:dyDescent="0.3">
      <c r="A1126" s="35">
        <f>IF(Замеры!B1123=0, " ", Замеры!B1123)</f>
        <v>1120</v>
      </c>
      <c r="B1126" s="45" t="str">
        <f>Замеры!G1123</f>
        <v xml:space="preserve">Группа от QF </v>
      </c>
      <c r="C1126" s="45" t="str">
        <f>IF(Замеры!L1123=0, " ", Замеры!L1123)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Замеры!N1123</f>
        <v>0</v>
      </c>
      <c r="S1126" s="2">
        <f>Замеры!O1123</f>
        <v>0</v>
      </c>
      <c r="T1126" s="2" t="s">
        <v>73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30</v>
      </c>
      <c r="Z1126" s="2">
        <f t="shared" ca="1" si="483"/>
        <v>43</v>
      </c>
      <c r="AA1126" s="2">
        <f t="shared" ca="1" si="483"/>
        <v>36</v>
      </c>
      <c r="AB1126" s="5">
        <f t="shared" ca="1" si="484"/>
        <v>412</v>
      </c>
      <c r="AC1126" s="5">
        <f t="shared" ca="1" si="485"/>
        <v>420</v>
      </c>
      <c r="AD1126" s="5">
        <f t="shared" ca="1" si="486"/>
        <v>487</v>
      </c>
      <c r="AE1126" s="5">
        <f t="shared" ca="1" si="487"/>
        <v>429</v>
      </c>
      <c r="AF1126" s="5">
        <f t="shared" ca="1" si="488"/>
        <v>490</v>
      </c>
      <c r="AG1126" s="5">
        <f t="shared" ca="1" si="489"/>
        <v>392</v>
      </c>
      <c r="AH1126" s="5">
        <f t="shared" ca="1" si="490"/>
        <v>444</v>
      </c>
      <c r="AI1126" s="5">
        <f t="shared" ca="1" si="491"/>
        <v>469</v>
      </c>
      <c r="AJ1126" s="5">
        <f t="shared" ca="1" si="492"/>
        <v>456</v>
      </c>
      <c r="AK1126" s="5">
        <f t="shared" ca="1" si="493"/>
        <v>437</v>
      </c>
    </row>
    <row r="1127" spans="1:37" x14ac:dyDescent="0.3">
      <c r="A1127" s="35">
        <f>IF(Замеры!B1124=0, " ", Замеры!B1124)</f>
        <v>1121</v>
      </c>
      <c r="B1127" s="45" t="str">
        <f>Замеры!G1124</f>
        <v xml:space="preserve">Группа от QF </v>
      </c>
      <c r="C1127" s="45" t="str">
        <f>IF(Замеры!L1124=0, " ", Замеры!L1124)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Замеры!N1124</f>
        <v>0</v>
      </c>
      <c r="S1127" s="2">
        <f>Замеры!O1124</f>
        <v>0</v>
      </c>
      <c r="T1127" s="2" t="s">
        <v>73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48</v>
      </c>
      <c r="Z1127" s="2">
        <f t="shared" ca="1" si="483"/>
        <v>22</v>
      </c>
      <c r="AA1127" s="2">
        <f t="shared" ca="1" si="483"/>
        <v>27</v>
      </c>
      <c r="AB1127" s="5">
        <f t="shared" ca="1" si="484"/>
        <v>320</v>
      </c>
      <c r="AC1127" s="5">
        <f t="shared" ca="1" si="485"/>
        <v>342</v>
      </c>
      <c r="AD1127" s="5">
        <f t="shared" ca="1" si="486"/>
        <v>292</v>
      </c>
      <c r="AE1127" s="5">
        <f t="shared" ca="1" si="487"/>
        <v>356</v>
      </c>
      <c r="AF1127" s="5">
        <f t="shared" ca="1" si="488"/>
        <v>418</v>
      </c>
      <c r="AG1127" s="5">
        <f t="shared" ca="1" si="489"/>
        <v>342</v>
      </c>
      <c r="AH1127" s="5">
        <f t="shared" ca="1" si="490"/>
        <v>342</v>
      </c>
      <c r="AI1127" s="5">
        <f t="shared" ca="1" si="491"/>
        <v>317</v>
      </c>
      <c r="AJ1127" s="5">
        <f t="shared" ca="1" si="492"/>
        <v>402</v>
      </c>
      <c r="AK1127" s="5">
        <f t="shared" ca="1" si="493"/>
        <v>344</v>
      </c>
    </row>
    <row r="1128" spans="1:37" x14ac:dyDescent="0.3">
      <c r="A1128" s="35">
        <f>IF(Замеры!B1125=0, " ", Замеры!B1125)</f>
        <v>1122</v>
      </c>
      <c r="B1128" s="45" t="str">
        <f>Замеры!G1125</f>
        <v xml:space="preserve">Группа от QF </v>
      </c>
      <c r="C1128" s="45" t="str">
        <f>IF(Замеры!L1125=0, " ", Замеры!L1125)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Замеры!N1125</f>
        <v>0</v>
      </c>
      <c r="S1128" s="2">
        <f>Замеры!O1125</f>
        <v>0</v>
      </c>
      <c r="T1128" s="2" t="s">
        <v>73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49</v>
      </c>
      <c r="Z1128" s="2">
        <f t="shared" ca="1" si="483"/>
        <v>24</v>
      </c>
      <c r="AA1128" s="2">
        <f t="shared" ca="1" si="483"/>
        <v>32</v>
      </c>
      <c r="AB1128" s="5">
        <f t="shared" ca="1" si="484"/>
        <v>467</v>
      </c>
      <c r="AC1128" s="5">
        <f t="shared" ca="1" si="485"/>
        <v>431</v>
      </c>
      <c r="AD1128" s="5">
        <f t="shared" ca="1" si="486"/>
        <v>399</v>
      </c>
      <c r="AE1128" s="5">
        <f t="shared" ca="1" si="487"/>
        <v>352</v>
      </c>
      <c r="AF1128" s="5">
        <f t="shared" ca="1" si="488"/>
        <v>419</v>
      </c>
      <c r="AG1128" s="5">
        <f t="shared" ca="1" si="489"/>
        <v>386</v>
      </c>
      <c r="AH1128" s="5">
        <f t="shared" ca="1" si="490"/>
        <v>463</v>
      </c>
      <c r="AI1128" s="5">
        <f t="shared" ca="1" si="491"/>
        <v>352</v>
      </c>
      <c r="AJ1128" s="5">
        <f t="shared" ca="1" si="492"/>
        <v>345</v>
      </c>
      <c r="AK1128" s="5">
        <f t="shared" ca="1" si="493"/>
        <v>403</v>
      </c>
    </row>
    <row r="1129" spans="1:37" x14ac:dyDescent="0.3">
      <c r="A1129" s="35">
        <f>IF(Замеры!B1126=0, " ", Замеры!B1126)</f>
        <v>1123</v>
      </c>
      <c r="B1129" s="45" t="str">
        <f>Замеры!G1126</f>
        <v xml:space="preserve">Группа от QF </v>
      </c>
      <c r="C1129" s="45" t="str">
        <f>IF(Замеры!L1126=0, " ", Замеры!L1126)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Замеры!N1126</f>
        <v>0</v>
      </c>
      <c r="S1129" s="2">
        <f>Замеры!O1126</f>
        <v>0</v>
      </c>
      <c r="T1129" s="2" t="s">
        <v>73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21</v>
      </c>
      <c r="Z1129" s="2">
        <f t="shared" ca="1" si="483"/>
        <v>34</v>
      </c>
      <c r="AA1129" s="2">
        <f t="shared" ca="1" si="483"/>
        <v>41</v>
      </c>
      <c r="AB1129" s="5">
        <f t="shared" ca="1" si="484"/>
        <v>476</v>
      </c>
      <c r="AC1129" s="5">
        <f t="shared" ca="1" si="485"/>
        <v>539</v>
      </c>
      <c r="AD1129" s="5">
        <f t="shared" ca="1" si="486"/>
        <v>505</v>
      </c>
      <c r="AE1129" s="5">
        <f t="shared" ca="1" si="487"/>
        <v>505</v>
      </c>
      <c r="AF1129" s="5">
        <f t="shared" ca="1" si="488"/>
        <v>422</v>
      </c>
      <c r="AG1129" s="5">
        <f t="shared" ca="1" si="489"/>
        <v>481</v>
      </c>
      <c r="AH1129" s="5">
        <f t="shared" ca="1" si="490"/>
        <v>557</v>
      </c>
      <c r="AI1129" s="5">
        <f t="shared" ca="1" si="491"/>
        <v>448</v>
      </c>
      <c r="AJ1129" s="5">
        <f t="shared" ca="1" si="492"/>
        <v>417</v>
      </c>
      <c r="AK1129" s="5">
        <f t="shared" ca="1" si="493"/>
        <v>448</v>
      </c>
    </row>
    <row r="1130" spans="1:37" x14ac:dyDescent="0.3">
      <c r="A1130" s="35">
        <f>IF(Замеры!B1127=0, " ", Замеры!B1127)</f>
        <v>1124</v>
      </c>
      <c r="B1130" s="45" t="str">
        <f>Замеры!G1127</f>
        <v xml:space="preserve">Группа от QF </v>
      </c>
      <c r="C1130" s="45" t="str">
        <f>IF(Замеры!L1127=0, " ", Замеры!L1127)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Замеры!N1127</f>
        <v>0</v>
      </c>
      <c r="S1130" s="2">
        <f>Замеры!O1127</f>
        <v>0</v>
      </c>
      <c r="T1130" s="2" t="s">
        <v>73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28</v>
      </c>
      <c r="Z1130" s="2">
        <f t="shared" ca="1" si="483"/>
        <v>48</v>
      </c>
      <c r="AA1130" s="2">
        <f t="shared" ca="1" si="483"/>
        <v>22</v>
      </c>
      <c r="AB1130" s="5">
        <f t="shared" ca="1" si="484"/>
        <v>362</v>
      </c>
      <c r="AC1130" s="5">
        <f t="shared" ca="1" si="485"/>
        <v>280</v>
      </c>
      <c r="AD1130" s="5">
        <f t="shared" ca="1" si="486"/>
        <v>313</v>
      </c>
      <c r="AE1130" s="5">
        <f t="shared" ca="1" si="487"/>
        <v>234</v>
      </c>
      <c r="AF1130" s="5">
        <f t="shared" ca="1" si="488"/>
        <v>288</v>
      </c>
      <c r="AG1130" s="5">
        <f t="shared" ca="1" si="489"/>
        <v>307</v>
      </c>
      <c r="AH1130" s="5">
        <f t="shared" ca="1" si="490"/>
        <v>329</v>
      </c>
      <c r="AI1130" s="5">
        <f t="shared" ca="1" si="491"/>
        <v>265</v>
      </c>
      <c r="AJ1130" s="5">
        <f t="shared" ca="1" si="492"/>
        <v>276</v>
      </c>
      <c r="AK1130" s="5">
        <f t="shared" ca="1" si="493"/>
        <v>232</v>
      </c>
    </row>
    <row r="1131" spans="1:37" x14ac:dyDescent="0.3">
      <c r="A1131" s="35">
        <f>IF(Замеры!B1128=0, " ", Замеры!B1128)</f>
        <v>1125</v>
      </c>
      <c r="B1131" s="45" t="str">
        <f>Замеры!G1128</f>
        <v xml:space="preserve">Группа от QF </v>
      </c>
      <c r="C1131" s="45" t="str">
        <f>IF(Замеры!L1128=0, " ", Замеры!L1128)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Замеры!N1128</f>
        <v>0</v>
      </c>
      <c r="S1131" s="2">
        <f>Замеры!O1128</f>
        <v>0</v>
      </c>
      <c r="T1131" s="2" t="s">
        <v>73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42</v>
      </c>
      <c r="Z1131" s="2">
        <f t="shared" ca="1" si="483"/>
        <v>45</v>
      </c>
      <c r="AA1131" s="2">
        <f t="shared" ca="1" si="483"/>
        <v>22</v>
      </c>
      <c r="AB1131" s="5">
        <f t="shared" ca="1" si="484"/>
        <v>328</v>
      </c>
      <c r="AC1131" s="5">
        <f t="shared" ca="1" si="485"/>
        <v>306</v>
      </c>
      <c r="AD1131" s="5">
        <f t="shared" ca="1" si="486"/>
        <v>294</v>
      </c>
      <c r="AE1131" s="5">
        <f t="shared" ca="1" si="487"/>
        <v>263</v>
      </c>
      <c r="AF1131" s="5">
        <f t="shared" ca="1" si="488"/>
        <v>249</v>
      </c>
      <c r="AG1131" s="5">
        <f t="shared" ca="1" si="489"/>
        <v>294</v>
      </c>
      <c r="AH1131" s="5">
        <f t="shared" ca="1" si="490"/>
        <v>255</v>
      </c>
      <c r="AI1131" s="5">
        <f t="shared" ca="1" si="491"/>
        <v>290</v>
      </c>
      <c r="AJ1131" s="5">
        <f t="shared" ca="1" si="492"/>
        <v>259</v>
      </c>
      <c r="AK1131" s="5">
        <f t="shared" ca="1" si="493"/>
        <v>362</v>
      </c>
    </row>
    <row r="1132" spans="1:37" x14ac:dyDescent="0.3">
      <c r="A1132" s="35">
        <f>IF(Замеры!B1129=0, " ", Замеры!B1129)</f>
        <v>1126</v>
      </c>
      <c r="B1132" s="45" t="str">
        <f>Замеры!G1129</f>
        <v xml:space="preserve">Группа от QF </v>
      </c>
      <c r="C1132" s="45" t="str">
        <f>IF(Замеры!L1129=0, " ", Замеры!L1129)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Замеры!N1129</f>
        <v>0</v>
      </c>
      <c r="S1132" s="2">
        <f>Замеры!O1129</f>
        <v>0</v>
      </c>
      <c r="T1132" s="2" t="s">
        <v>73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37</v>
      </c>
      <c r="Z1132" s="2">
        <f t="shared" ca="1" si="483"/>
        <v>35</v>
      </c>
      <c r="AA1132" s="2">
        <f t="shared" ca="1" si="483"/>
        <v>41</v>
      </c>
      <c r="AB1132" s="5">
        <f t="shared" ca="1" si="484"/>
        <v>511</v>
      </c>
      <c r="AC1132" s="5">
        <f t="shared" ca="1" si="485"/>
        <v>439</v>
      </c>
      <c r="AD1132" s="5">
        <f t="shared" ca="1" si="486"/>
        <v>500</v>
      </c>
      <c r="AE1132" s="5">
        <f t="shared" ca="1" si="487"/>
        <v>556</v>
      </c>
      <c r="AF1132" s="5">
        <f t="shared" ca="1" si="488"/>
        <v>497</v>
      </c>
      <c r="AG1132" s="5">
        <f t="shared" ca="1" si="489"/>
        <v>426</v>
      </c>
      <c r="AH1132" s="5">
        <f t="shared" ca="1" si="490"/>
        <v>487</v>
      </c>
      <c r="AI1132" s="5">
        <f t="shared" ca="1" si="491"/>
        <v>445</v>
      </c>
      <c r="AJ1132" s="5">
        <f t="shared" ca="1" si="492"/>
        <v>429</v>
      </c>
      <c r="AK1132" s="5">
        <f t="shared" ca="1" si="493"/>
        <v>546</v>
      </c>
    </row>
    <row r="1133" spans="1:37" x14ac:dyDescent="0.3">
      <c r="A1133" s="35">
        <f>IF(Замеры!B1130=0, " ", Замеры!B1130)</f>
        <v>1127</v>
      </c>
      <c r="B1133" s="45" t="str">
        <f>Замеры!G1130</f>
        <v xml:space="preserve">Группа от QF </v>
      </c>
      <c r="C1133" s="45" t="str">
        <f>IF(Замеры!L1130=0, " ", Замеры!L1130)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Замеры!N1130</f>
        <v>0</v>
      </c>
      <c r="S1133" s="2">
        <f>Замеры!O1130</f>
        <v>0</v>
      </c>
      <c r="T1133" s="2" t="s">
        <v>73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39</v>
      </c>
      <c r="Z1133" s="2">
        <f t="shared" ca="1" si="483"/>
        <v>23</v>
      </c>
      <c r="AA1133" s="2">
        <f t="shared" ca="1" si="483"/>
        <v>21</v>
      </c>
      <c r="AB1133" s="5">
        <f t="shared" ca="1" si="484"/>
        <v>270</v>
      </c>
      <c r="AC1133" s="5">
        <f t="shared" ca="1" si="485"/>
        <v>285</v>
      </c>
      <c r="AD1133" s="5">
        <f t="shared" ca="1" si="486"/>
        <v>335</v>
      </c>
      <c r="AE1133" s="5">
        <f t="shared" ca="1" si="487"/>
        <v>242</v>
      </c>
      <c r="AF1133" s="5">
        <f t="shared" ca="1" si="488"/>
        <v>292</v>
      </c>
      <c r="AG1133" s="5">
        <f t="shared" ca="1" si="489"/>
        <v>233</v>
      </c>
      <c r="AH1133" s="5">
        <f t="shared" ca="1" si="490"/>
        <v>357</v>
      </c>
      <c r="AI1133" s="5">
        <f t="shared" ca="1" si="491"/>
        <v>231</v>
      </c>
      <c r="AJ1133" s="5">
        <f t="shared" ca="1" si="492"/>
        <v>354</v>
      </c>
      <c r="AK1133" s="5">
        <f t="shared" ca="1" si="493"/>
        <v>291</v>
      </c>
    </row>
    <row r="1134" spans="1:37" x14ac:dyDescent="0.3">
      <c r="A1134" s="35">
        <f>IF(Замеры!B1131=0, " ", Замеры!B1131)</f>
        <v>1128</v>
      </c>
      <c r="B1134" s="45" t="str">
        <f>Замеры!G1131</f>
        <v xml:space="preserve">Группа от QF </v>
      </c>
      <c r="C1134" s="45" t="str">
        <f>IF(Замеры!L1131=0, " ", Замеры!L1131)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Замеры!N1131</f>
        <v>0</v>
      </c>
      <c r="S1134" s="2">
        <f>Замеры!O1131</f>
        <v>0</v>
      </c>
      <c r="T1134" s="2" t="s">
        <v>73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23</v>
      </c>
      <c r="Z1134" s="2">
        <f t="shared" ca="1" si="483"/>
        <v>42</v>
      </c>
      <c r="AA1134" s="2">
        <f t="shared" ca="1" si="483"/>
        <v>32</v>
      </c>
      <c r="AB1134" s="5">
        <f t="shared" ca="1" si="484"/>
        <v>425</v>
      </c>
      <c r="AC1134" s="5">
        <f t="shared" ca="1" si="485"/>
        <v>421</v>
      </c>
      <c r="AD1134" s="5">
        <f t="shared" ca="1" si="486"/>
        <v>440</v>
      </c>
      <c r="AE1134" s="5">
        <f t="shared" ca="1" si="487"/>
        <v>389</v>
      </c>
      <c r="AF1134" s="5">
        <f t="shared" ca="1" si="488"/>
        <v>351</v>
      </c>
      <c r="AG1134" s="5">
        <f t="shared" ca="1" si="489"/>
        <v>339</v>
      </c>
      <c r="AH1134" s="5">
        <f t="shared" ca="1" si="490"/>
        <v>393</v>
      </c>
      <c r="AI1134" s="5">
        <f t="shared" ca="1" si="491"/>
        <v>427</v>
      </c>
      <c r="AJ1134" s="5">
        <f t="shared" ca="1" si="492"/>
        <v>439</v>
      </c>
      <c r="AK1134" s="5">
        <f t="shared" ca="1" si="493"/>
        <v>369</v>
      </c>
    </row>
    <row r="1135" spans="1:37" x14ac:dyDescent="0.3">
      <c r="A1135" s="35">
        <f>IF(Замеры!B1132=0, " ", Замеры!B1132)</f>
        <v>1129</v>
      </c>
      <c r="B1135" s="45" t="str">
        <f>Замеры!G1132</f>
        <v xml:space="preserve">Группа от QF </v>
      </c>
      <c r="C1135" s="45" t="str">
        <f>IF(Замеры!L1132=0, " ", Замеры!L1132)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Замеры!N1132</f>
        <v>0</v>
      </c>
      <c r="S1135" s="2">
        <f>Замеры!O1132</f>
        <v>0</v>
      </c>
      <c r="T1135" s="2" t="s">
        <v>73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50</v>
      </c>
      <c r="Z1135" s="2">
        <f t="shared" ca="1" si="483"/>
        <v>29</v>
      </c>
      <c r="AA1135" s="2">
        <f t="shared" ca="1" si="483"/>
        <v>22</v>
      </c>
      <c r="AB1135" s="5">
        <f t="shared" ca="1" si="484"/>
        <v>229</v>
      </c>
      <c r="AC1135" s="5">
        <f t="shared" ca="1" si="485"/>
        <v>291</v>
      </c>
      <c r="AD1135" s="5">
        <f t="shared" ca="1" si="486"/>
        <v>228</v>
      </c>
      <c r="AE1135" s="5">
        <f t="shared" ca="1" si="487"/>
        <v>323</v>
      </c>
      <c r="AF1135" s="5">
        <f t="shared" ca="1" si="488"/>
        <v>274</v>
      </c>
      <c r="AG1135" s="5">
        <f t="shared" ca="1" si="489"/>
        <v>332</v>
      </c>
      <c r="AH1135" s="5">
        <f t="shared" ca="1" si="490"/>
        <v>355</v>
      </c>
      <c r="AI1135" s="5">
        <f t="shared" ca="1" si="491"/>
        <v>359</v>
      </c>
      <c r="AJ1135" s="5">
        <f t="shared" ca="1" si="492"/>
        <v>270</v>
      </c>
      <c r="AK1135" s="5">
        <f t="shared" ca="1" si="493"/>
        <v>363</v>
      </c>
    </row>
    <row r="1136" spans="1:37" x14ac:dyDescent="0.3">
      <c r="A1136" s="35">
        <f>IF(Замеры!B1133=0, " ", Замеры!B1133)</f>
        <v>1130</v>
      </c>
      <c r="B1136" s="45" t="str">
        <f>Замеры!G1133</f>
        <v xml:space="preserve">Группа от QF </v>
      </c>
      <c r="C1136" s="45" t="str">
        <f>IF(Замеры!L1133=0, " ", Замеры!L1133)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Замеры!N1133</f>
        <v>0</v>
      </c>
      <c r="S1136" s="2">
        <f>Замеры!O1133</f>
        <v>0</v>
      </c>
      <c r="T1136" s="2" t="s">
        <v>73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28</v>
      </c>
      <c r="Z1136" s="2">
        <f t="shared" ca="1" si="483"/>
        <v>25</v>
      </c>
      <c r="AA1136" s="2">
        <f t="shared" ca="1" si="483"/>
        <v>49</v>
      </c>
      <c r="AB1136" s="5">
        <f t="shared" ca="1" si="484"/>
        <v>518</v>
      </c>
      <c r="AC1136" s="5">
        <f t="shared" ca="1" si="485"/>
        <v>634</v>
      </c>
      <c r="AD1136" s="5">
        <f t="shared" ca="1" si="486"/>
        <v>550</v>
      </c>
      <c r="AE1136" s="5">
        <f t="shared" ca="1" si="487"/>
        <v>560</v>
      </c>
      <c r="AF1136" s="5">
        <f t="shared" ca="1" si="488"/>
        <v>534</v>
      </c>
      <c r="AG1136" s="5">
        <f t="shared" ca="1" si="489"/>
        <v>610</v>
      </c>
      <c r="AH1136" s="5">
        <f t="shared" ca="1" si="490"/>
        <v>548</v>
      </c>
      <c r="AI1136" s="5">
        <f t="shared" ca="1" si="491"/>
        <v>531</v>
      </c>
      <c r="AJ1136" s="5">
        <f t="shared" ca="1" si="492"/>
        <v>589</v>
      </c>
      <c r="AK1136" s="5">
        <f t="shared" ca="1" si="493"/>
        <v>582</v>
      </c>
    </row>
    <row r="1137" spans="1:37" x14ac:dyDescent="0.3">
      <c r="A1137" s="35">
        <f>IF(Замеры!B1134=0, " ", Замеры!B1134)</f>
        <v>1131</v>
      </c>
      <c r="B1137" s="45" t="str">
        <f>Замеры!G1134</f>
        <v xml:space="preserve">Группа от QF </v>
      </c>
      <c r="C1137" s="45" t="str">
        <f>IF(Замеры!L1134=0, " ", Замеры!L1134)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Замеры!N1134</f>
        <v>0</v>
      </c>
      <c r="S1137" s="2">
        <f>Замеры!O1134</f>
        <v>0</v>
      </c>
      <c r="T1137" s="2" t="s">
        <v>73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21</v>
      </c>
      <c r="Z1137" s="2">
        <f t="shared" ca="1" si="483"/>
        <v>44</v>
      </c>
      <c r="AA1137" s="2">
        <f t="shared" ca="1" si="483"/>
        <v>36</v>
      </c>
      <c r="AB1137" s="5">
        <f t="shared" ca="1" si="484"/>
        <v>383</v>
      </c>
      <c r="AC1137" s="5">
        <f t="shared" ca="1" si="485"/>
        <v>464</v>
      </c>
      <c r="AD1137" s="5">
        <f t="shared" ca="1" si="486"/>
        <v>394</v>
      </c>
      <c r="AE1137" s="5">
        <f t="shared" ca="1" si="487"/>
        <v>480</v>
      </c>
      <c r="AF1137" s="5">
        <f t="shared" ca="1" si="488"/>
        <v>469</v>
      </c>
      <c r="AG1137" s="5">
        <f t="shared" ca="1" si="489"/>
        <v>444</v>
      </c>
      <c r="AH1137" s="5">
        <f t="shared" ca="1" si="490"/>
        <v>469</v>
      </c>
      <c r="AI1137" s="5">
        <f t="shared" ca="1" si="491"/>
        <v>387</v>
      </c>
      <c r="AJ1137" s="5">
        <f t="shared" ca="1" si="492"/>
        <v>464</v>
      </c>
      <c r="AK1137" s="5">
        <f t="shared" ca="1" si="493"/>
        <v>431</v>
      </c>
    </row>
    <row r="1138" spans="1:37" x14ac:dyDescent="0.3">
      <c r="A1138" s="35">
        <f>IF(Замеры!B1135=0, " ", Замеры!B1135)</f>
        <v>1132</v>
      </c>
      <c r="B1138" s="45" t="str">
        <f>Замеры!G1135</f>
        <v xml:space="preserve">Группа от QF </v>
      </c>
      <c r="C1138" s="45" t="str">
        <f>IF(Замеры!L1135=0, " ", Замеры!L1135)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Замеры!N1135</f>
        <v>0</v>
      </c>
      <c r="S1138" s="2">
        <f>Замеры!O1135</f>
        <v>0</v>
      </c>
      <c r="T1138" s="2" t="s">
        <v>73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37</v>
      </c>
      <c r="Z1138" s="2">
        <f t="shared" ca="1" si="483"/>
        <v>26</v>
      </c>
      <c r="AA1138" s="2">
        <f t="shared" ca="1" si="483"/>
        <v>37</v>
      </c>
      <c r="AB1138" s="5">
        <f t="shared" ca="1" si="484"/>
        <v>385</v>
      </c>
      <c r="AC1138" s="5">
        <f t="shared" ca="1" si="485"/>
        <v>519</v>
      </c>
      <c r="AD1138" s="5">
        <f t="shared" ca="1" si="486"/>
        <v>451</v>
      </c>
      <c r="AE1138" s="5">
        <f t="shared" ca="1" si="487"/>
        <v>382</v>
      </c>
      <c r="AF1138" s="5">
        <f t="shared" ca="1" si="488"/>
        <v>443</v>
      </c>
      <c r="AG1138" s="5">
        <f t="shared" ca="1" si="489"/>
        <v>394</v>
      </c>
      <c r="AH1138" s="5">
        <f t="shared" ca="1" si="490"/>
        <v>404</v>
      </c>
      <c r="AI1138" s="5">
        <f t="shared" ca="1" si="491"/>
        <v>398</v>
      </c>
      <c r="AJ1138" s="5">
        <f t="shared" ca="1" si="492"/>
        <v>386</v>
      </c>
      <c r="AK1138" s="5">
        <f t="shared" ca="1" si="493"/>
        <v>499</v>
      </c>
    </row>
    <row r="1139" spans="1:37" x14ac:dyDescent="0.3">
      <c r="A1139" s="35">
        <f>IF(Замеры!B1136=0, " ", Замеры!B1136)</f>
        <v>1133</v>
      </c>
      <c r="B1139" s="45" t="str">
        <f>Замеры!G1136</f>
        <v xml:space="preserve">Группа от QF </v>
      </c>
      <c r="C1139" s="45" t="str">
        <f>IF(Замеры!L1136=0, " ", Замеры!L1136)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Замеры!N1136</f>
        <v>0</v>
      </c>
      <c r="S1139" s="2">
        <f>Замеры!O1136</f>
        <v>0</v>
      </c>
      <c r="T1139" s="2" t="s">
        <v>73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34</v>
      </c>
      <c r="Z1139" s="2">
        <f t="shared" ca="1" si="483"/>
        <v>50</v>
      </c>
      <c r="AA1139" s="2">
        <f t="shared" ca="1" si="483"/>
        <v>47</v>
      </c>
      <c r="AB1139" s="5">
        <f t="shared" ca="1" si="484"/>
        <v>563</v>
      </c>
      <c r="AC1139" s="5">
        <f t="shared" ca="1" si="485"/>
        <v>606</v>
      </c>
      <c r="AD1139" s="5">
        <f t="shared" ca="1" si="486"/>
        <v>534</v>
      </c>
      <c r="AE1139" s="5">
        <f t="shared" ca="1" si="487"/>
        <v>532</v>
      </c>
      <c r="AF1139" s="5">
        <f t="shared" ca="1" si="488"/>
        <v>610</v>
      </c>
      <c r="AG1139" s="5">
        <f t="shared" ca="1" si="489"/>
        <v>480</v>
      </c>
      <c r="AH1139" s="5">
        <f t="shared" ca="1" si="490"/>
        <v>493</v>
      </c>
      <c r="AI1139" s="5">
        <f t="shared" ca="1" si="491"/>
        <v>527</v>
      </c>
      <c r="AJ1139" s="5">
        <f t="shared" ca="1" si="492"/>
        <v>571</v>
      </c>
      <c r="AK1139" s="5">
        <f t="shared" ca="1" si="493"/>
        <v>539</v>
      </c>
    </row>
    <row r="1140" spans="1:37" x14ac:dyDescent="0.3">
      <c r="A1140" s="35">
        <f>IF(Замеры!B1137=0, " ", Замеры!B1137)</f>
        <v>1134</v>
      </c>
      <c r="B1140" s="45" t="str">
        <f>Замеры!G1137</f>
        <v xml:space="preserve">Группа от QF </v>
      </c>
      <c r="C1140" s="45" t="str">
        <f>IF(Замеры!L1137=0, " ", Замеры!L1137)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Замеры!N1137</f>
        <v>0</v>
      </c>
      <c r="S1140" s="2">
        <f>Замеры!O1137</f>
        <v>0</v>
      </c>
      <c r="T1140" s="2" t="s">
        <v>73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25</v>
      </c>
      <c r="Z1140" s="2">
        <f t="shared" ca="1" si="483"/>
        <v>49</v>
      </c>
      <c r="AA1140" s="2">
        <f t="shared" ca="1" si="483"/>
        <v>49</v>
      </c>
      <c r="AB1140" s="5">
        <f t="shared" ca="1" si="484"/>
        <v>544</v>
      </c>
      <c r="AC1140" s="5">
        <f t="shared" ca="1" si="485"/>
        <v>598</v>
      </c>
      <c r="AD1140" s="5">
        <f t="shared" ca="1" si="486"/>
        <v>498</v>
      </c>
      <c r="AE1140" s="5">
        <f t="shared" ca="1" si="487"/>
        <v>620</v>
      </c>
      <c r="AF1140" s="5">
        <f t="shared" ca="1" si="488"/>
        <v>510</v>
      </c>
      <c r="AG1140" s="5">
        <f t="shared" ca="1" si="489"/>
        <v>534</v>
      </c>
      <c r="AH1140" s="5">
        <f t="shared" ca="1" si="490"/>
        <v>629</v>
      </c>
      <c r="AI1140" s="5">
        <f t="shared" ca="1" si="491"/>
        <v>592</v>
      </c>
      <c r="AJ1140" s="5">
        <f t="shared" ca="1" si="492"/>
        <v>610</v>
      </c>
      <c r="AK1140" s="5">
        <f t="shared" ca="1" si="493"/>
        <v>530</v>
      </c>
    </row>
    <row r="1141" spans="1:37" x14ac:dyDescent="0.3">
      <c r="A1141" s="35">
        <f>IF(Замеры!B1138=0, " ", Замеры!B1138)</f>
        <v>1135</v>
      </c>
      <c r="B1141" s="45" t="str">
        <f>Замеры!G1138</f>
        <v xml:space="preserve">Группа от QF </v>
      </c>
      <c r="C1141" s="45" t="str">
        <f>IF(Замеры!L1138=0, " ", Замеры!L1138)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Замеры!N1138</f>
        <v>0</v>
      </c>
      <c r="S1141" s="2">
        <f>Замеры!O1138</f>
        <v>0</v>
      </c>
      <c r="T1141" s="2" t="s">
        <v>73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23</v>
      </c>
      <c r="Z1141" s="2">
        <f t="shared" ca="1" si="483"/>
        <v>26</v>
      </c>
      <c r="AA1141" s="2">
        <f t="shared" ca="1" si="483"/>
        <v>31</v>
      </c>
      <c r="AB1141" s="5">
        <f t="shared" ca="1" si="484"/>
        <v>316</v>
      </c>
      <c r="AC1141" s="5">
        <f t="shared" ca="1" si="485"/>
        <v>340</v>
      </c>
      <c r="AD1141" s="5">
        <f t="shared" ca="1" si="486"/>
        <v>320</v>
      </c>
      <c r="AE1141" s="5">
        <f t="shared" ca="1" si="487"/>
        <v>435</v>
      </c>
      <c r="AF1141" s="5">
        <f t="shared" ca="1" si="488"/>
        <v>393</v>
      </c>
      <c r="AG1141" s="5">
        <f t="shared" ca="1" si="489"/>
        <v>376</v>
      </c>
      <c r="AH1141" s="5">
        <f t="shared" ca="1" si="490"/>
        <v>427</v>
      </c>
      <c r="AI1141" s="5">
        <f t="shared" ca="1" si="491"/>
        <v>334</v>
      </c>
      <c r="AJ1141" s="5">
        <f t="shared" ca="1" si="492"/>
        <v>345</v>
      </c>
      <c r="AK1141" s="5">
        <f t="shared" ca="1" si="493"/>
        <v>375</v>
      </c>
    </row>
    <row r="1142" spans="1:37" x14ac:dyDescent="0.3">
      <c r="A1142" s="35">
        <f>IF(Замеры!B1139=0, " ", Замеры!B1139)</f>
        <v>1136</v>
      </c>
      <c r="B1142" s="45" t="str">
        <f>Замеры!G1139</f>
        <v xml:space="preserve">Группа от QF </v>
      </c>
      <c r="C1142" s="45" t="str">
        <f>IF(Замеры!L1139=0, " ", Замеры!L1139)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Замеры!N1139</f>
        <v>0</v>
      </c>
      <c r="S1142" s="2">
        <f>Замеры!O1139</f>
        <v>0</v>
      </c>
      <c r="T1142" s="2" t="s">
        <v>73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32</v>
      </c>
      <c r="Z1142" s="2">
        <f t="shared" ca="1" si="483"/>
        <v>44</v>
      </c>
      <c r="AA1142" s="2">
        <f t="shared" ca="1" si="483"/>
        <v>46</v>
      </c>
      <c r="AB1142" s="5">
        <f t="shared" ca="1" si="484"/>
        <v>603</v>
      </c>
      <c r="AC1142" s="5">
        <f t="shared" ca="1" si="485"/>
        <v>558</v>
      </c>
      <c r="AD1142" s="5">
        <f t="shared" ca="1" si="486"/>
        <v>485</v>
      </c>
      <c r="AE1142" s="5">
        <f t="shared" ca="1" si="487"/>
        <v>542</v>
      </c>
      <c r="AF1142" s="5">
        <f t="shared" ca="1" si="488"/>
        <v>574</v>
      </c>
      <c r="AG1142" s="5">
        <f t="shared" ca="1" si="489"/>
        <v>506</v>
      </c>
      <c r="AH1142" s="5">
        <f t="shared" ca="1" si="490"/>
        <v>481</v>
      </c>
      <c r="AI1142" s="5">
        <f t="shared" ca="1" si="491"/>
        <v>533</v>
      </c>
      <c r="AJ1142" s="5">
        <f t="shared" ca="1" si="492"/>
        <v>576</v>
      </c>
      <c r="AK1142" s="5">
        <f t="shared" ca="1" si="493"/>
        <v>538</v>
      </c>
    </row>
    <row r="1143" spans="1:37" x14ac:dyDescent="0.3">
      <c r="A1143" s="35">
        <f>IF(Замеры!B1140=0, " ", Замеры!B1140)</f>
        <v>1137</v>
      </c>
      <c r="B1143" s="45" t="str">
        <f>Замеры!G1140</f>
        <v xml:space="preserve">Группа от QF </v>
      </c>
      <c r="C1143" s="45" t="str">
        <f>IF(Замеры!L1140=0, " ", Замеры!L1140)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Замеры!N1140</f>
        <v>0</v>
      </c>
      <c r="S1143" s="2">
        <f>Замеры!O1140</f>
        <v>0</v>
      </c>
      <c r="T1143" s="2" t="s">
        <v>73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36</v>
      </c>
      <c r="Z1143" s="2">
        <f t="shared" ca="1" si="483"/>
        <v>32</v>
      </c>
      <c r="AA1143" s="2">
        <f t="shared" ca="1" si="483"/>
        <v>42</v>
      </c>
      <c r="AB1143" s="5">
        <f t="shared" ca="1" si="484"/>
        <v>425</v>
      </c>
      <c r="AC1143" s="5">
        <f t="shared" ca="1" si="485"/>
        <v>566</v>
      </c>
      <c r="AD1143" s="5">
        <f t="shared" ca="1" si="486"/>
        <v>525</v>
      </c>
      <c r="AE1143" s="5">
        <f t="shared" ca="1" si="487"/>
        <v>450</v>
      </c>
      <c r="AF1143" s="5">
        <f t="shared" ca="1" si="488"/>
        <v>516</v>
      </c>
      <c r="AG1143" s="5">
        <f t="shared" ca="1" si="489"/>
        <v>562</v>
      </c>
      <c r="AH1143" s="5">
        <f t="shared" ca="1" si="490"/>
        <v>537</v>
      </c>
      <c r="AI1143" s="5">
        <f t="shared" ca="1" si="491"/>
        <v>429</v>
      </c>
      <c r="AJ1143" s="5">
        <f t="shared" ca="1" si="492"/>
        <v>568</v>
      </c>
      <c r="AK1143" s="5">
        <f t="shared" ca="1" si="493"/>
        <v>546</v>
      </c>
    </row>
    <row r="1144" spans="1:37" x14ac:dyDescent="0.3">
      <c r="A1144" s="35">
        <f>IF(Замеры!B1141=0, " ", Замеры!B1141)</f>
        <v>1138</v>
      </c>
      <c r="B1144" s="45" t="str">
        <f>Замеры!G1141</f>
        <v xml:space="preserve">Группа от QF </v>
      </c>
      <c r="C1144" s="45" t="str">
        <f>IF(Замеры!L1141=0, " ", Замеры!L1141)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Замеры!N1141</f>
        <v>0</v>
      </c>
      <c r="S1144" s="2">
        <f>Замеры!O1141</f>
        <v>0</v>
      </c>
      <c r="T1144" s="2" t="s">
        <v>73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50</v>
      </c>
      <c r="Z1144" s="2">
        <f t="shared" ca="1" si="483"/>
        <v>33</v>
      </c>
      <c r="AA1144" s="2">
        <f t="shared" ca="1" si="483"/>
        <v>23</v>
      </c>
      <c r="AB1144" s="5">
        <f t="shared" ca="1" si="484"/>
        <v>323</v>
      </c>
      <c r="AC1144" s="5">
        <f t="shared" ca="1" si="485"/>
        <v>372</v>
      </c>
      <c r="AD1144" s="5">
        <f t="shared" ca="1" si="486"/>
        <v>346</v>
      </c>
      <c r="AE1144" s="5">
        <f t="shared" ca="1" si="487"/>
        <v>364</v>
      </c>
      <c r="AF1144" s="5">
        <f t="shared" ca="1" si="488"/>
        <v>371</v>
      </c>
      <c r="AG1144" s="5">
        <f t="shared" ca="1" si="489"/>
        <v>347</v>
      </c>
      <c r="AH1144" s="5">
        <f t="shared" ca="1" si="490"/>
        <v>346</v>
      </c>
      <c r="AI1144" s="5">
        <f t="shared" ca="1" si="491"/>
        <v>374</v>
      </c>
      <c r="AJ1144" s="5">
        <f t="shared" ca="1" si="492"/>
        <v>235</v>
      </c>
      <c r="AK1144" s="5">
        <f t="shared" ca="1" si="493"/>
        <v>286</v>
      </c>
    </row>
    <row r="1145" spans="1:37" x14ac:dyDescent="0.3">
      <c r="A1145" s="35">
        <f>IF(Замеры!B1142=0, " ", Замеры!B1142)</f>
        <v>1139</v>
      </c>
      <c r="B1145" s="45" t="str">
        <f>Замеры!G1142</f>
        <v xml:space="preserve">Группа от QF </v>
      </c>
      <c r="C1145" s="45" t="str">
        <f>IF(Замеры!L1142=0, " ", Замеры!L1142)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Замеры!N1142</f>
        <v>0</v>
      </c>
      <c r="S1145" s="2">
        <f>Замеры!O1142</f>
        <v>0</v>
      </c>
      <c r="T1145" s="2" t="s">
        <v>73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32</v>
      </c>
      <c r="Z1145" s="2">
        <f t="shared" ca="1" si="483"/>
        <v>38</v>
      </c>
      <c r="AA1145" s="2">
        <f t="shared" ca="1" si="483"/>
        <v>25</v>
      </c>
      <c r="AB1145" s="5">
        <f t="shared" ca="1" si="484"/>
        <v>345</v>
      </c>
      <c r="AC1145" s="5">
        <f t="shared" ca="1" si="485"/>
        <v>320</v>
      </c>
      <c r="AD1145" s="5">
        <f t="shared" ca="1" si="486"/>
        <v>346</v>
      </c>
      <c r="AE1145" s="5">
        <f t="shared" ca="1" si="487"/>
        <v>300</v>
      </c>
      <c r="AF1145" s="5">
        <f t="shared" ca="1" si="488"/>
        <v>346</v>
      </c>
      <c r="AG1145" s="5">
        <f t="shared" ca="1" si="489"/>
        <v>284</v>
      </c>
      <c r="AH1145" s="5">
        <f t="shared" ca="1" si="490"/>
        <v>305</v>
      </c>
      <c r="AI1145" s="5">
        <f t="shared" ca="1" si="491"/>
        <v>370</v>
      </c>
      <c r="AJ1145" s="5">
        <f t="shared" ca="1" si="492"/>
        <v>335</v>
      </c>
      <c r="AK1145" s="5">
        <f t="shared" ca="1" si="493"/>
        <v>277</v>
      </c>
    </row>
    <row r="1146" spans="1:37" x14ac:dyDescent="0.3">
      <c r="A1146" s="35">
        <f>IF(Замеры!B1143=0, " ", Замеры!B1143)</f>
        <v>1140</v>
      </c>
      <c r="B1146" s="45" t="str">
        <f>Замеры!G1143</f>
        <v xml:space="preserve">Группа от QF </v>
      </c>
      <c r="C1146" s="45" t="str">
        <f>IF(Замеры!L1143=0, " ", Замеры!L1143)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Замеры!N1143</f>
        <v>0</v>
      </c>
      <c r="S1146" s="2">
        <f>Замеры!O1143</f>
        <v>0</v>
      </c>
      <c r="T1146" s="2" t="s">
        <v>73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48</v>
      </c>
      <c r="Z1146" s="2">
        <f t="shared" ca="1" si="483"/>
        <v>23</v>
      </c>
      <c r="AA1146" s="2">
        <f t="shared" ca="1" si="483"/>
        <v>37</v>
      </c>
      <c r="AB1146" s="5">
        <f t="shared" ca="1" si="484"/>
        <v>382</v>
      </c>
      <c r="AC1146" s="5">
        <f t="shared" ca="1" si="485"/>
        <v>433</v>
      </c>
      <c r="AD1146" s="5">
        <f t="shared" ca="1" si="486"/>
        <v>471</v>
      </c>
      <c r="AE1146" s="5">
        <f t="shared" ca="1" si="487"/>
        <v>441</v>
      </c>
      <c r="AF1146" s="5">
        <f t="shared" ca="1" si="488"/>
        <v>390</v>
      </c>
      <c r="AG1146" s="5">
        <f t="shared" ca="1" si="489"/>
        <v>516</v>
      </c>
      <c r="AH1146" s="5">
        <f t="shared" ca="1" si="490"/>
        <v>420</v>
      </c>
      <c r="AI1146" s="5">
        <f t="shared" ca="1" si="491"/>
        <v>401</v>
      </c>
      <c r="AJ1146" s="5">
        <f t="shared" ca="1" si="492"/>
        <v>435</v>
      </c>
      <c r="AK1146" s="5">
        <f t="shared" ca="1" si="493"/>
        <v>409</v>
      </c>
    </row>
    <row r="1147" spans="1:37" x14ac:dyDescent="0.3">
      <c r="A1147" s="35">
        <f>IF(Замеры!B1144=0, " ", Замеры!B1144)</f>
        <v>1141</v>
      </c>
      <c r="B1147" s="45" t="str">
        <f>Замеры!G1144</f>
        <v xml:space="preserve">Группа от QF </v>
      </c>
      <c r="C1147" s="45" t="str">
        <f>IF(Замеры!L1144=0, " ", Замеры!L1144)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Замеры!N1144</f>
        <v>0</v>
      </c>
      <c r="S1147" s="2">
        <f>Замеры!O1144</f>
        <v>0</v>
      </c>
      <c r="T1147" s="2" t="s">
        <v>73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27</v>
      </c>
      <c r="Z1147" s="2">
        <f t="shared" ca="1" si="483"/>
        <v>30</v>
      </c>
      <c r="AA1147" s="2">
        <f t="shared" ca="1" si="483"/>
        <v>26</v>
      </c>
      <c r="AB1147" s="5">
        <f t="shared" ca="1" si="484"/>
        <v>354</v>
      </c>
      <c r="AC1147" s="5">
        <f t="shared" ca="1" si="485"/>
        <v>381</v>
      </c>
      <c r="AD1147" s="5">
        <f t="shared" ca="1" si="486"/>
        <v>389</v>
      </c>
      <c r="AE1147" s="5">
        <f t="shared" ca="1" si="487"/>
        <v>273</v>
      </c>
      <c r="AF1147" s="5">
        <f t="shared" ca="1" si="488"/>
        <v>336</v>
      </c>
      <c r="AG1147" s="5">
        <f t="shared" ca="1" si="489"/>
        <v>391</v>
      </c>
      <c r="AH1147" s="5">
        <f t="shared" ca="1" si="490"/>
        <v>328</v>
      </c>
      <c r="AI1147" s="5">
        <f t="shared" ca="1" si="491"/>
        <v>359</v>
      </c>
      <c r="AJ1147" s="5">
        <f t="shared" ca="1" si="492"/>
        <v>346</v>
      </c>
      <c r="AK1147" s="5">
        <f t="shared" ca="1" si="493"/>
        <v>313</v>
      </c>
    </row>
    <row r="1148" spans="1:37" x14ac:dyDescent="0.3">
      <c r="A1148" s="35">
        <f>IF(Замеры!B1145=0, " ", Замеры!B1145)</f>
        <v>1142</v>
      </c>
      <c r="B1148" s="45" t="str">
        <f>Замеры!G1145</f>
        <v xml:space="preserve">Группа от QF </v>
      </c>
      <c r="C1148" s="45" t="str">
        <f>IF(Замеры!L1145=0, " ", Замеры!L1145)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Замеры!N1145</f>
        <v>0</v>
      </c>
      <c r="S1148" s="2">
        <f>Замеры!O1145</f>
        <v>0</v>
      </c>
      <c r="T1148" s="2" t="s">
        <v>73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30</v>
      </c>
      <c r="Z1148" s="2">
        <f t="shared" ca="1" si="483"/>
        <v>43</v>
      </c>
      <c r="AA1148" s="2">
        <f t="shared" ca="1" si="483"/>
        <v>42</v>
      </c>
      <c r="AB1148" s="5">
        <f t="shared" ca="1" si="484"/>
        <v>486</v>
      </c>
      <c r="AC1148" s="5">
        <f t="shared" ca="1" si="485"/>
        <v>543</v>
      </c>
      <c r="AD1148" s="5">
        <f t="shared" ca="1" si="486"/>
        <v>533</v>
      </c>
      <c r="AE1148" s="5">
        <f t="shared" ca="1" si="487"/>
        <v>506</v>
      </c>
      <c r="AF1148" s="5">
        <f t="shared" ca="1" si="488"/>
        <v>492</v>
      </c>
      <c r="AG1148" s="5">
        <f t="shared" ca="1" si="489"/>
        <v>513</v>
      </c>
      <c r="AH1148" s="5">
        <f t="shared" ca="1" si="490"/>
        <v>449</v>
      </c>
      <c r="AI1148" s="5">
        <f t="shared" ca="1" si="491"/>
        <v>459</v>
      </c>
      <c r="AJ1148" s="5">
        <f t="shared" ca="1" si="492"/>
        <v>520</v>
      </c>
      <c r="AK1148" s="5">
        <f t="shared" ca="1" si="493"/>
        <v>461</v>
      </c>
    </row>
    <row r="1149" spans="1:37" x14ac:dyDescent="0.3">
      <c r="A1149" s="35">
        <f>IF(Замеры!B1146=0, " ", Замеры!B1146)</f>
        <v>1143</v>
      </c>
      <c r="B1149" s="45" t="str">
        <f>Замеры!G1146</f>
        <v xml:space="preserve">Группа от QF </v>
      </c>
      <c r="C1149" s="45" t="str">
        <f>IF(Замеры!L1146=0, " ", Замеры!L1146)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Замеры!N1146</f>
        <v>0</v>
      </c>
      <c r="S1149" s="2">
        <f>Замеры!O1146</f>
        <v>0</v>
      </c>
      <c r="T1149" s="2" t="s">
        <v>73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35</v>
      </c>
      <c r="Z1149" s="2">
        <f t="shared" ca="1" si="483"/>
        <v>33</v>
      </c>
      <c r="AA1149" s="2">
        <f t="shared" ca="1" si="483"/>
        <v>29</v>
      </c>
      <c r="AB1149" s="5">
        <f t="shared" ca="1" si="484"/>
        <v>322</v>
      </c>
      <c r="AC1149" s="5">
        <f t="shared" ca="1" si="485"/>
        <v>415</v>
      </c>
      <c r="AD1149" s="5">
        <f t="shared" ca="1" si="486"/>
        <v>310</v>
      </c>
      <c r="AE1149" s="5">
        <f t="shared" ca="1" si="487"/>
        <v>326</v>
      </c>
      <c r="AF1149" s="5">
        <f t="shared" ca="1" si="488"/>
        <v>338</v>
      </c>
      <c r="AG1149" s="5">
        <f t="shared" ca="1" si="489"/>
        <v>380</v>
      </c>
      <c r="AH1149" s="5">
        <f t="shared" ca="1" si="490"/>
        <v>396</v>
      </c>
      <c r="AI1149" s="5">
        <f t="shared" ca="1" si="491"/>
        <v>383</v>
      </c>
      <c r="AJ1149" s="5">
        <f t="shared" ca="1" si="492"/>
        <v>326</v>
      </c>
      <c r="AK1149" s="5">
        <f t="shared" ca="1" si="493"/>
        <v>314</v>
      </c>
    </row>
    <row r="1150" spans="1:37" x14ac:dyDescent="0.3">
      <c r="A1150" s="35">
        <f>IF(Замеры!B1147=0, " ", Замеры!B1147)</f>
        <v>1144</v>
      </c>
      <c r="B1150" s="45" t="str">
        <f>Замеры!G1147</f>
        <v xml:space="preserve">Группа от QF </v>
      </c>
      <c r="C1150" s="45" t="str">
        <f>IF(Замеры!L1147=0, " ", Замеры!L1147)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Замеры!N1147</f>
        <v>0</v>
      </c>
      <c r="S1150" s="2">
        <f>Замеры!O1147</f>
        <v>0</v>
      </c>
      <c r="T1150" s="2" t="s">
        <v>73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25</v>
      </c>
      <c r="Z1150" s="2">
        <f t="shared" ca="1" si="483"/>
        <v>45</v>
      </c>
      <c r="AA1150" s="2">
        <f t="shared" ca="1" si="483"/>
        <v>35</v>
      </c>
      <c r="AB1150" s="5">
        <f t="shared" ca="1" si="484"/>
        <v>407</v>
      </c>
      <c r="AC1150" s="5">
        <f t="shared" ca="1" si="485"/>
        <v>374</v>
      </c>
      <c r="AD1150" s="5">
        <f t="shared" ca="1" si="486"/>
        <v>459</v>
      </c>
      <c r="AE1150" s="5">
        <f t="shared" ca="1" si="487"/>
        <v>409</v>
      </c>
      <c r="AF1150" s="5">
        <f t="shared" ca="1" si="488"/>
        <v>430</v>
      </c>
      <c r="AG1150" s="5">
        <f t="shared" ca="1" si="489"/>
        <v>421</v>
      </c>
      <c r="AH1150" s="5">
        <f t="shared" ca="1" si="490"/>
        <v>411</v>
      </c>
      <c r="AI1150" s="5">
        <f t="shared" ca="1" si="491"/>
        <v>461</v>
      </c>
      <c r="AJ1150" s="5">
        <f t="shared" ca="1" si="492"/>
        <v>429</v>
      </c>
      <c r="AK1150" s="5">
        <f t="shared" ca="1" si="493"/>
        <v>368</v>
      </c>
    </row>
    <row r="1151" spans="1:37" x14ac:dyDescent="0.3">
      <c r="A1151" s="35">
        <f>IF(Замеры!B1148=0, " ", Замеры!B1148)</f>
        <v>1145</v>
      </c>
      <c r="B1151" s="45" t="str">
        <f>Замеры!G1148</f>
        <v xml:space="preserve">Группа от QF </v>
      </c>
      <c r="C1151" s="45" t="str">
        <f>IF(Замеры!L1148=0, " ", Замеры!L1148)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Замеры!N1148</f>
        <v>0</v>
      </c>
      <c r="S1151" s="2">
        <f>Замеры!O1148</f>
        <v>0</v>
      </c>
      <c r="T1151" s="2" t="s">
        <v>73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32</v>
      </c>
      <c r="Z1151" s="2">
        <f t="shared" ca="1" si="483"/>
        <v>24</v>
      </c>
      <c r="AA1151" s="2">
        <f t="shared" ca="1" si="483"/>
        <v>50</v>
      </c>
      <c r="AB1151" s="5">
        <f t="shared" ca="1" si="484"/>
        <v>509</v>
      </c>
      <c r="AC1151" s="5">
        <f t="shared" ca="1" si="485"/>
        <v>512</v>
      </c>
      <c r="AD1151" s="5">
        <f t="shared" ca="1" si="486"/>
        <v>517</v>
      </c>
      <c r="AE1151" s="5">
        <f t="shared" ca="1" si="487"/>
        <v>550</v>
      </c>
      <c r="AF1151" s="5">
        <f t="shared" ca="1" si="488"/>
        <v>582</v>
      </c>
      <c r="AG1151" s="5">
        <f t="shared" ca="1" si="489"/>
        <v>606</v>
      </c>
      <c r="AH1151" s="5">
        <f t="shared" ca="1" si="490"/>
        <v>521</v>
      </c>
      <c r="AI1151" s="5">
        <f t="shared" ca="1" si="491"/>
        <v>592</v>
      </c>
      <c r="AJ1151" s="5">
        <f t="shared" ca="1" si="492"/>
        <v>586</v>
      </c>
      <c r="AK1151" s="5">
        <f t="shared" ca="1" si="493"/>
        <v>590</v>
      </c>
    </row>
    <row r="1152" spans="1:37" x14ac:dyDescent="0.3">
      <c r="A1152" s="35">
        <f>IF(Замеры!B1149=0, " ", Замеры!B1149)</f>
        <v>1146</v>
      </c>
      <c r="B1152" s="45" t="str">
        <f>Замеры!G1149</f>
        <v xml:space="preserve">Группа от QF </v>
      </c>
      <c r="C1152" s="45" t="str">
        <f>IF(Замеры!L1149=0, " ", Замеры!L1149)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Замеры!N1149</f>
        <v>0</v>
      </c>
      <c r="S1152" s="2">
        <f>Замеры!O1149</f>
        <v>0</v>
      </c>
      <c r="T1152" s="2" t="s">
        <v>73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30</v>
      </c>
      <c r="Z1152" s="2">
        <f t="shared" ca="1" si="483"/>
        <v>24</v>
      </c>
      <c r="AA1152" s="2">
        <f t="shared" ca="1" si="483"/>
        <v>45</v>
      </c>
      <c r="AB1152" s="5">
        <f t="shared" ca="1" si="484"/>
        <v>524</v>
      </c>
      <c r="AC1152" s="5">
        <f t="shared" ca="1" si="485"/>
        <v>532</v>
      </c>
      <c r="AD1152" s="5">
        <f t="shared" ca="1" si="486"/>
        <v>570</v>
      </c>
      <c r="AE1152" s="5">
        <f t="shared" ca="1" si="487"/>
        <v>488</v>
      </c>
      <c r="AF1152" s="5">
        <f t="shared" ca="1" si="488"/>
        <v>597</v>
      </c>
      <c r="AG1152" s="5">
        <f t="shared" ca="1" si="489"/>
        <v>545</v>
      </c>
      <c r="AH1152" s="5">
        <f t="shared" ca="1" si="490"/>
        <v>502</v>
      </c>
      <c r="AI1152" s="5">
        <f t="shared" ca="1" si="491"/>
        <v>474</v>
      </c>
      <c r="AJ1152" s="5">
        <f t="shared" ca="1" si="492"/>
        <v>475</v>
      </c>
      <c r="AK1152" s="5">
        <f t="shared" ca="1" si="493"/>
        <v>597</v>
      </c>
    </row>
    <row r="1153" spans="1:37" x14ac:dyDescent="0.3">
      <c r="A1153" s="35">
        <f>IF(Замеры!B1150=0, " ", Замеры!B1150)</f>
        <v>1147</v>
      </c>
      <c r="B1153" s="45" t="str">
        <f>Замеры!G1150</f>
        <v xml:space="preserve">Группа от QF </v>
      </c>
      <c r="C1153" s="45" t="str">
        <f>IF(Замеры!L1150=0, " ", Замеры!L1150)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Замеры!N1150</f>
        <v>0</v>
      </c>
      <c r="S1153" s="2">
        <f>Замеры!O1150</f>
        <v>0</v>
      </c>
      <c r="T1153" s="2" t="s">
        <v>73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42</v>
      </c>
      <c r="Z1153" s="2">
        <f t="shared" ca="1" si="483"/>
        <v>22</v>
      </c>
      <c r="AA1153" s="2">
        <f t="shared" ca="1" si="483"/>
        <v>29</v>
      </c>
      <c r="AB1153" s="5">
        <f t="shared" ca="1" si="484"/>
        <v>429</v>
      </c>
      <c r="AC1153" s="5">
        <f t="shared" ca="1" si="485"/>
        <v>440</v>
      </c>
      <c r="AD1153" s="5">
        <f t="shared" ca="1" si="486"/>
        <v>296</v>
      </c>
      <c r="AE1153" s="5">
        <f t="shared" ca="1" si="487"/>
        <v>363</v>
      </c>
      <c r="AF1153" s="5">
        <f t="shared" ca="1" si="488"/>
        <v>297</v>
      </c>
      <c r="AG1153" s="5">
        <f t="shared" ca="1" si="489"/>
        <v>304</v>
      </c>
      <c r="AH1153" s="5">
        <f t="shared" ca="1" si="490"/>
        <v>297</v>
      </c>
      <c r="AI1153" s="5">
        <f t="shared" ca="1" si="491"/>
        <v>387</v>
      </c>
      <c r="AJ1153" s="5">
        <f t="shared" ca="1" si="492"/>
        <v>381</v>
      </c>
      <c r="AK1153" s="5">
        <f t="shared" ca="1" si="493"/>
        <v>399</v>
      </c>
    </row>
    <row r="1154" spans="1:37" x14ac:dyDescent="0.3">
      <c r="A1154" s="35">
        <f>IF(Замеры!B1151=0, " ", Замеры!B1151)</f>
        <v>1148</v>
      </c>
      <c r="B1154" s="45" t="str">
        <f>Замеры!G1151</f>
        <v xml:space="preserve">Группа от QF </v>
      </c>
      <c r="C1154" s="45" t="str">
        <f>IF(Замеры!L1151=0, " ", Замеры!L1151)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Замеры!N1151</f>
        <v>0</v>
      </c>
      <c r="S1154" s="2">
        <f>Замеры!O1151</f>
        <v>0</v>
      </c>
      <c r="T1154" s="2" t="s">
        <v>73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31</v>
      </c>
      <c r="Z1154" s="2">
        <f t="shared" ca="1" si="483"/>
        <v>44</v>
      </c>
      <c r="AA1154" s="2">
        <f t="shared" ca="1" si="483"/>
        <v>33</v>
      </c>
      <c r="AB1154" s="5">
        <f t="shared" ca="1" si="484"/>
        <v>479</v>
      </c>
      <c r="AC1154" s="5">
        <f t="shared" ca="1" si="485"/>
        <v>374</v>
      </c>
      <c r="AD1154" s="5">
        <f t="shared" ca="1" si="486"/>
        <v>409</v>
      </c>
      <c r="AE1154" s="5">
        <f t="shared" ca="1" si="487"/>
        <v>477</v>
      </c>
      <c r="AF1154" s="5">
        <f t="shared" ca="1" si="488"/>
        <v>403</v>
      </c>
      <c r="AG1154" s="5">
        <f t="shared" ca="1" si="489"/>
        <v>421</v>
      </c>
      <c r="AH1154" s="5">
        <f t="shared" ca="1" si="490"/>
        <v>456</v>
      </c>
      <c r="AI1154" s="5">
        <f t="shared" ca="1" si="491"/>
        <v>411</v>
      </c>
      <c r="AJ1154" s="5">
        <f t="shared" ca="1" si="492"/>
        <v>434</v>
      </c>
      <c r="AK1154" s="5">
        <f t="shared" ca="1" si="493"/>
        <v>450</v>
      </c>
    </row>
    <row r="1155" spans="1:37" x14ac:dyDescent="0.3">
      <c r="A1155" s="35">
        <f>IF(Замеры!B1152=0, " ", Замеры!B1152)</f>
        <v>1149</v>
      </c>
      <c r="B1155" s="45" t="str">
        <f>Замеры!G1152</f>
        <v xml:space="preserve">Группа от QF </v>
      </c>
      <c r="C1155" s="45" t="str">
        <f>IF(Замеры!L1152=0, " ", Замеры!L1152)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Замеры!N1152</f>
        <v>0</v>
      </c>
      <c r="S1155" s="2">
        <f>Замеры!O1152</f>
        <v>0</v>
      </c>
      <c r="T1155" s="2" t="s">
        <v>73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39</v>
      </c>
      <c r="Z1155" s="2">
        <f t="shared" ca="1" si="483"/>
        <v>22</v>
      </c>
      <c r="AA1155" s="2">
        <f t="shared" ca="1" si="483"/>
        <v>46</v>
      </c>
      <c r="AB1155" s="5">
        <f t="shared" ca="1" si="484"/>
        <v>505</v>
      </c>
      <c r="AC1155" s="5">
        <f t="shared" ca="1" si="485"/>
        <v>608</v>
      </c>
      <c r="AD1155" s="5">
        <f t="shared" ca="1" si="486"/>
        <v>467</v>
      </c>
      <c r="AE1155" s="5">
        <f t="shared" ca="1" si="487"/>
        <v>525</v>
      </c>
      <c r="AF1155" s="5">
        <f t="shared" ca="1" si="488"/>
        <v>539</v>
      </c>
      <c r="AG1155" s="5">
        <f t="shared" ca="1" si="489"/>
        <v>507</v>
      </c>
      <c r="AH1155" s="5">
        <f t="shared" ca="1" si="490"/>
        <v>535</v>
      </c>
      <c r="AI1155" s="5">
        <f t="shared" ca="1" si="491"/>
        <v>608</v>
      </c>
      <c r="AJ1155" s="5">
        <f t="shared" ca="1" si="492"/>
        <v>579</v>
      </c>
      <c r="AK1155" s="5">
        <f t="shared" ca="1" si="493"/>
        <v>593</v>
      </c>
    </row>
    <row r="1156" spans="1:37" x14ac:dyDescent="0.3">
      <c r="A1156" s="35">
        <f>IF(Замеры!B1153=0, " ", Замеры!B1153)</f>
        <v>1150</v>
      </c>
      <c r="B1156" s="45" t="str">
        <f>Замеры!G1153</f>
        <v xml:space="preserve">Группа от QF </v>
      </c>
      <c r="C1156" s="45" t="str">
        <f>IF(Замеры!L1153=0, " ", Замеры!L1153)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Замеры!N1153</f>
        <v>0</v>
      </c>
      <c r="S1156" s="2">
        <f>Замеры!O1153</f>
        <v>0</v>
      </c>
      <c r="T1156" s="2" t="s">
        <v>73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46</v>
      </c>
      <c r="Z1156" s="2">
        <f t="shared" ca="1" si="483"/>
        <v>37</v>
      </c>
      <c r="AA1156" s="2">
        <f t="shared" ca="1" si="483"/>
        <v>41</v>
      </c>
      <c r="AB1156" s="5">
        <f t="shared" ca="1" si="484"/>
        <v>446</v>
      </c>
      <c r="AC1156" s="5">
        <f t="shared" ca="1" si="485"/>
        <v>537</v>
      </c>
      <c r="AD1156" s="5">
        <f t="shared" ca="1" si="486"/>
        <v>543</v>
      </c>
      <c r="AE1156" s="5">
        <f t="shared" ca="1" si="487"/>
        <v>536</v>
      </c>
      <c r="AF1156" s="5">
        <f t="shared" ca="1" si="488"/>
        <v>438</v>
      </c>
      <c r="AG1156" s="5">
        <f t="shared" ca="1" si="489"/>
        <v>456</v>
      </c>
      <c r="AH1156" s="5">
        <f t="shared" ca="1" si="490"/>
        <v>418</v>
      </c>
      <c r="AI1156" s="5">
        <f t="shared" ca="1" si="491"/>
        <v>474</v>
      </c>
      <c r="AJ1156" s="5">
        <f t="shared" ca="1" si="492"/>
        <v>543</v>
      </c>
      <c r="AK1156" s="5">
        <f t="shared" ca="1" si="493"/>
        <v>544</v>
      </c>
    </row>
    <row r="1157" spans="1:37" x14ac:dyDescent="0.3">
      <c r="A1157" s="35">
        <f>IF(Замеры!B1154=0, " ", Замеры!B1154)</f>
        <v>1151</v>
      </c>
      <c r="B1157" s="45" t="str">
        <f>Замеры!G1154</f>
        <v xml:space="preserve">Группа от QF </v>
      </c>
      <c r="C1157" s="45" t="str">
        <f>IF(Замеры!L1154=0, " ", Замеры!L1154)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Замеры!N1154</f>
        <v>0</v>
      </c>
      <c r="S1157" s="2">
        <f>Замеры!O1154</f>
        <v>0</v>
      </c>
      <c r="T1157" s="2" t="s">
        <v>73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25</v>
      </c>
      <c r="Z1157" s="2">
        <f t="shared" ca="1" si="483"/>
        <v>24</v>
      </c>
      <c r="AA1157" s="2">
        <f t="shared" ca="1" si="483"/>
        <v>47</v>
      </c>
      <c r="AB1157" s="5">
        <f t="shared" ca="1" si="484"/>
        <v>512</v>
      </c>
      <c r="AC1157" s="5">
        <f t="shared" ca="1" si="485"/>
        <v>613</v>
      </c>
      <c r="AD1157" s="5">
        <f t="shared" ca="1" si="486"/>
        <v>522</v>
      </c>
      <c r="AE1157" s="5">
        <f t="shared" ca="1" si="487"/>
        <v>564</v>
      </c>
      <c r="AF1157" s="5">
        <f t="shared" ca="1" si="488"/>
        <v>505</v>
      </c>
      <c r="AG1157" s="5">
        <f t="shared" ca="1" si="489"/>
        <v>484</v>
      </c>
      <c r="AH1157" s="5">
        <f t="shared" ca="1" si="490"/>
        <v>500</v>
      </c>
      <c r="AI1157" s="5">
        <f t="shared" ca="1" si="491"/>
        <v>515</v>
      </c>
      <c r="AJ1157" s="5">
        <f t="shared" ca="1" si="492"/>
        <v>608</v>
      </c>
      <c r="AK1157" s="5">
        <f t="shared" ca="1" si="493"/>
        <v>572</v>
      </c>
    </row>
    <row r="1158" spans="1:37" x14ac:dyDescent="0.3">
      <c r="A1158" s="35">
        <f>IF(Замеры!B1155=0, " ", Замеры!B1155)</f>
        <v>1152</v>
      </c>
      <c r="B1158" s="45" t="str">
        <f>Замеры!G1155</f>
        <v xml:space="preserve">Группа от QF </v>
      </c>
      <c r="C1158" s="45" t="str">
        <f>IF(Замеры!L1155=0, " ", Замеры!L1155)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Замеры!N1155</f>
        <v>0</v>
      </c>
      <c r="S1158" s="2">
        <f>Замеры!O1155</f>
        <v>0</v>
      </c>
      <c r="T1158" s="2" t="s">
        <v>73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44</v>
      </c>
      <c r="Z1158" s="2">
        <f t="shared" ca="1" si="483"/>
        <v>40</v>
      </c>
      <c r="AA1158" s="2">
        <f t="shared" ca="1" si="483"/>
        <v>50</v>
      </c>
      <c r="AB1158" s="5">
        <f t="shared" ca="1" si="484"/>
        <v>645</v>
      </c>
      <c r="AC1158" s="5">
        <f t="shared" ca="1" si="485"/>
        <v>642</v>
      </c>
      <c r="AD1158" s="5">
        <f t="shared" ca="1" si="486"/>
        <v>540</v>
      </c>
      <c r="AE1158" s="5">
        <f t="shared" ca="1" si="487"/>
        <v>550</v>
      </c>
      <c r="AF1158" s="5">
        <f t="shared" ca="1" si="488"/>
        <v>591</v>
      </c>
      <c r="AG1158" s="5">
        <f t="shared" ca="1" si="489"/>
        <v>523</v>
      </c>
      <c r="AH1158" s="5">
        <f t="shared" ca="1" si="490"/>
        <v>581</v>
      </c>
      <c r="AI1158" s="5">
        <f t="shared" ca="1" si="491"/>
        <v>533</v>
      </c>
      <c r="AJ1158" s="5">
        <f t="shared" ca="1" si="492"/>
        <v>532</v>
      </c>
      <c r="AK1158" s="5">
        <f t="shared" ca="1" si="493"/>
        <v>553</v>
      </c>
    </row>
    <row r="1159" spans="1:37" x14ac:dyDescent="0.3">
      <c r="A1159" s="35">
        <f>IF(Замеры!B1156=0, " ", Замеры!B1156)</f>
        <v>1153</v>
      </c>
      <c r="B1159" s="45" t="str">
        <f>Замеры!G1156</f>
        <v xml:space="preserve">Группа от QF </v>
      </c>
      <c r="C1159" s="45" t="str">
        <f>IF(Замеры!L1156=0, " ", Замеры!L1156)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Замеры!N1156</f>
        <v>0</v>
      </c>
      <c r="S1159" s="2">
        <f>Замеры!O1156</f>
        <v>0</v>
      </c>
      <c r="T1159" s="2" t="s">
        <v>73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32</v>
      </c>
      <c r="Z1159" s="2">
        <f t="shared" ca="1" si="509"/>
        <v>32</v>
      </c>
      <c r="AA1159" s="2">
        <f t="shared" ca="1" si="509"/>
        <v>25</v>
      </c>
      <c r="AB1159" s="5">
        <f t="shared" ref="AB1159:AB1222" ca="1" si="510">RANDBETWEEN(AA1159*10+5,AA1159*10+150)</f>
        <v>305</v>
      </c>
      <c r="AC1159" s="5">
        <f t="shared" ref="AC1159:AC1222" ca="1" si="511">RANDBETWEEN(AA1159*10+5,AA1159*10+150)</f>
        <v>276</v>
      </c>
      <c r="AD1159" s="5">
        <f t="shared" ref="AD1159:AD1222" ca="1" si="512">RANDBETWEEN(AA1159*10+5,AA1159*10+150)</f>
        <v>354</v>
      </c>
      <c r="AE1159" s="5">
        <f t="shared" ref="AE1159:AE1222" ca="1" si="513">RANDBETWEEN(AA1159*10+5,AA1159*10+150)</f>
        <v>277</v>
      </c>
      <c r="AF1159" s="5">
        <f t="shared" ref="AF1159:AF1222" ca="1" si="514">RANDBETWEEN(AA1159*10+5,AA1159*10+150)</f>
        <v>269</v>
      </c>
      <c r="AG1159" s="5">
        <f t="shared" ref="AG1159:AG1222" ca="1" si="515">RANDBETWEEN(AA1159*10+5,AA1159*10+150)</f>
        <v>340</v>
      </c>
      <c r="AH1159" s="5">
        <f t="shared" ref="AH1159:AH1222" ca="1" si="516">RANDBETWEEN(AA1159*10+5,AA1159*10+150)</f>
        <v>289</v>
      </c>
      <c r="AI1159" s="5">
        <f t="shared" ref="AI1159:AI1222" ca="1" si="517">RANDBETWEEN(AA1159*10+5,AA1159*10+150)</f>
        <v>378</v>
      </c>
      <c r="AJ1159" s="5">
        <f t="shared" ref="AJ1159:AJ1222" ca="1" si="518">RANDBETWEEN(AA1159*10+5,AA1159*10+150)</f>
        <v>256</v>
      </c>
      <c r="AK1159" s="5">
        <f t="shared" ref="AK1159:AK1222" ca="1" si="519">RANDBETWEEN(AA1159*10+5,AA1159*10+150)</f>
        <v>321</v>
      </c>
    </row>
    <row r="1160" spans="1:37" x14ac:dyDescent="0.3">
      <c r="A1160" s="35">
        <f>IF(Замеры!B1157=0, " ", Замеры!B1157)</f>
        <v>1154</v>
      </c>
      <c r="B1160" s="45" t="str">
        <f>Замеры!G1157</f>
        <v xml:space="preserve">Группа от QF </v>
      </c>
      <c r="C1160" s="45" t="str">
        <f>IF(Замеры!L1157=0, " ", Замеры!L1157)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Замеры!N1157</f>
        <v>0</v>
      </c>
      <c r="S1160" s="2">
        <f>Замеры!O1157</f>
        <v>0</v>
      </c>
      <c r="T1160" s="2" t="s">
        <v>73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35</v>
      </c>
      <c r="Z1160" s="2">
        <f t="shared" ca="1" si="509"/>
        <v>26</v>
      </c>
      <c r="AA1160" s="2">
        <f t="shared" ca="1" si="509"/>
        <v>32</v>
      </c>
      <c r="AB1160" s="5">
        <f t="shared" ca="1" si="510"/>
        <v>363</v>
      </c>
      <c r="AC1160" s="5">
        <f t="shared" ca="1" si="511"/>
        <v>401</v>
      </c>
      <c r="AD1160" s="5">
        <f t="shared" ca="1" si="512"/>
        <v>365</v>
      </c>
      <c r="AE1160" s="5">
        <f t="shared" ca="1" si="513"/>
        <v>425</v>
      </c>
      <c r="AF1160" s="5">
        <f t="shared" ca="1" si="514"/>
        <v>376</v>
      </c>
      <c r="AG1160" s="5">
        <f t="shared" ca="1" si="515"/>
        <v>351</v>
      </c>
      <c r="AH1160" s="5">
        <f t="shared" ca="1" si="516"/>
        <v>464</v>
      </c>
      <c r="AI1160" s="5">
        <f t="shared" ca="1" si="517"/>
        <v>457</v>
      </c>
      <c r="AJ1160" s="5">
        <f t="shared" ca="1" si="518"/>
        <v>421</v>
      </c>
      <c r="AK1160" s="5">
        <f t="shared" ca="1" si="519"/>
        <v>391</v>
      </c>
    </row>
    <row r="1161" spans="1:37" x14ac:dyDescent="0.3">
      <c r="A1161" s="35">
        <f>IF(Замеры!B1158=0, " ", Замеры!B1158)</f>
        <v>1155</v>
      </c>
      <c r="B1161" s="45" t="str">
        <f>Замеры!G1158</f>
        <v xml:space="preserve">Группа от QF </v>
      </c>
      <c r="C1161" s="45" t="str">
        <f>IF(Замеры!L1158=0, " ", Замеры!L1158)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Замеры!N1158</f>
        <v>0</v>
      </c>
      <c r="S1161" s="2">
        <f>Замеры!O1158</f>
        <v>0</v>
      </c>
      <c r="T1161" s="2" t="s">
        <v>73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27</v>
      </c>
      <c r="Z1161" s="2">
        <f t="shared" ca="1" si="509"/>
        <v>43</v>
      </c>
      <c r="AA1161" s="2">
        <f t="shared" ca="1" si="509"/>
        <v>27</v>
      </c>
      <c r="AB1161" s="5">
        <f t="shared" ca="1" si="510"/>
        <v>323</v>
      </c>
      <c r="AC1161" s="5">
        <f t="shared" ca="1" si="511"/>
        <v>292</v>
      </c>
      <c r="AD1161" s="5">
        <f t="shared" ca="1" si="512"/>
        <v>411</v>
      </c>
      <c r="AE1161" s="5">
        <f t="shared" ca="1" si="513"/>
        <v>408</v>
      </c>
      <c r="AF1161" s="5">
        <f t="shared" ca="1" si="514"/>
        <v>411</v>
      </c>
      <c r="AG1161" s="5">
        <f t="shared" ca="1" si="515"/>
        <v>298</v>
      </c>
      <c r="AH1161" s="5">
        <f t="shared" ca="1" si="516"/>
        <v>320</v>
      </c>
      <c r="AI1161" s="5">
        <f t="shared" ca="1" si="517"/>
        <v>359</v>
      </c>
      <c r="AJ1161" s="5">
        <f t="shared" ca="1" si="518"/>
        <v>355</v>
      </c>
      <c r="AK1161" s="5">
        <f t="shared" ca="1" si="519"/>
        <v>280</v>
      </c>
    </row>
    <row r="1162" spans="1:37" x14ac:dyDescent="0.3">
      <c r="A1162" s="35">
        <f>IF(Замеры!B1159=0, " ", Замеры!B1159)</f>
        <v>1156</v>
      </c>
      <c r="B1162" s="45" t="str">
        <f>Замеры!G1159</f>
        <v xml:space="preserve">Группа от QF </v>
      </c>
      <c r="C1162" s="45" t="str">
        <f>IF(Замеры!L1159=0, " ", Замеры!L1159)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Замеры!N1159</f>
        <v>0</v>
      </c>
      <c r="S1162" s="2">
        <f>Замеры!O1159</f>
        <v>0</v>
      </c>
      <c r="T1162" s="2" t="s">
        <v>73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39</v>
      </c>
      <c r="Z1162" s="2">
        <f t="shared" ca="1" si="509"/>
        <v>34</v>
      </c>
      <c r="AA1162" s="2">
        <f t="shared" ca="1" si="509"/>
        <v>27</v>
      </c>
      <c r="AB1162" s="5">
        <f t="shared" ca="1" si="510"/>
        <v>299</v>
      </c>
      <c r="AC1162" s="5">
        <f t="shared" ca="1" si="511"/>
        <v>333</v>
      </c>
      <c r="AD1162" s="5">
        <f t="shared" ca="1" si="512"/>
        <v>391</v>
      </c>
      <c r="AE1162" s="5">
        <f t="shared" ca="1" si="513"/>
        <v>291</v>
      </c>
      <c r="AF1162" s="5">
        <f t="shared" ca="1" si="514"/>
        <v>297</v>
      </c>
      <c r="AG1162" s="5">
        <f t="shared" ca="1" si="515"/>
        <v>319</v>
      </c>
      <c r="AH1162" s="5">
        <f t="shared" ca="1" si="516"/>
        <v>318</v>
      </c>
      <c r="AI1162" s="5">
        <f t="shared" ca="1" si="517"/>
        <v>407</v>
      </c>
      <c r="AJ1162" s="5">
        <f t="shared" ca="1" si="518"/>
        <v>296</v>
      </c>
      <c r="AK1162" s="5">
        <f t="shared" ca="1" si="519"/>
        <v>360</v>
      </c>
    </row>
    <row r="1163" spans="1:37" x14ac:dyDescent="0.3">
      <c r="A1163" s="35">
        <f>IF(Замеры!B1160=0, " ", Замеры!B1160)</f>
        <v>1157</v>
      </c>
      <c r="B1163" s="45" t="str">
        <f>Замеры!G1160</f>
        <v xml:space="preserve">Группа от QF </v>
      </c>
      <c r="C1163" s="45" t="str">
        <f>IF(Замеры!L1160=0, " ", Замеры!L1160)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Замеры!N1160</f>
        <v>0</v>
      </c>
      <c r="S1163" s="2">
        <f>Замеры!O1160</f>
        <v>0</v>
      </c>
      <c r="T1163" s="2" t="s">
        <v>73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22</v>
      </c>
      <c r="Z1163" s="2">
        <f t="shared" ca="1" si="509"/>
        <v>27</v>
      </c>
      <c r="AA1163" s="2">
        <f t="shared" ca="1" si="509"/>
        <v>32</v>
      </c>
      <c r="AB1163" s="5">
        <f t="shared" ca="1" si="510"/>
        <v>405</v>
      </c>
      <c r="AC1163" s="5">
        <f t="shared" ca="1" si="511"/>
        <v>393</v>
      </c>
      <c r="AD1163" s="5">
        <f t="shared" ca="1" si="512"/>
        <v>334</v>
      </c>
      <c r="AE1163" s="5">
        <f t="shared" ca="1" si="513"/>
        <v>407</v>
      </c>
      <c r="AF1163" s="5">
        <f t="shared" ca="1" si="514"/>
        <v>364</v>
      </c>
      <c r="AG1163" s="5">
        <f t="shared" ca="1" si="515"/>
        <v>374</v>
      </c>
      <c r="AH1163" s="5">
        <f t="shared" ca="1" si="516"/>
        <v>434</v>
      </c>
      <c r="AI1163" s="5">
        <f t="shared" ca="1" si="517"/>
        <v>361</v>
      </c>
      <c r="AJ1163" s="5">
        <f t="shared" ca="1" si="518"/>
        <v>401</v>
      </c>
      <c r="AK1163" s="5">
        <f t="shared" ca="1" si="519"/>
        <v>402</v>
      </c>
    </row>
    <row r="1164" spans="1:37" x14ac:dyDescent="0.3">
      <c r="A1164" s="35">
        <f>IF(Замеры!B1161=0, " ", Замеры!B1161)</f>
        <v>1158</v>
      </c>
      <c r="B1164" s="45" t="str">
        <f>Замеры!G1161</f>
        <v xml:space="preserve">Группа от QF </v>
      </c>
      <c r="C1164" s="45" t="str">
        <f>IF(Замеры!L1161=0, " ", Замеры!L1161)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Замеры!N1161</f>
        <v>0</v>
      </c>
      <c r="S1164" s="2">
        <f>Замеры!O1161</f>
        <v>0</v>
      </c>
      <c r="T1164" s="2" t="s">
        <v>73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29</v>
      </c>
      <c r="Z1164" s="2">
        <f t="shared" ca="1" si="509"/>
        <v>43</v>
      </c>
      <c r="AA1164" s="2">
        <f t="shared" ca="1" si="509"/>
        <v>30</v>
      </c>
      <c r="AB1164" s="5">
        <f t="shared" ca="1" si="510"/>
        <v>325</v>
      </c>
      <c r="AC1164" s="5">
        <f t="shared" ca="1" si="511"/>
        <v>321</v>
      </c>
      <c r="AD1164" s="5">
        <f t="shared" ca="1" si="512"/>
        <v>320</v>
      </c>
      <c r="AE1164" s="5">
        <f t="shared" ca="1" si="513"/>
        <v>420</v>
      </c>
      <c r="AF1164" s="5">
        <f t="shared" ca="1" si="514"/>
        <v>394</v>
      </c>
      <c r="AG1164" s="5">
        <f t="shared" ca="1" si="515"/>
        <v>371</v>
      </c>
      <c r="AH1164" s="5">
        <f t="shared" ca="1" si="516"/>
        <v>394</v>
      </c>
      <c r="AI1164" s="5">
        <f t="shared" ca="1" si="517"/>
        <v>389</v>
      </c>
      <c r="AJ1164" s="5">
        <f t="shared" ca="1" si="518"/>
        <v>347</v>
      </c>
      <c r="AK1164" s="5">
        <f t="shared" ca="1" si="519"/>
        <v>398</v>
      </c>
    </row>
    <row r="1165" spans="1:37" x14ac:dyDescent="0.3">
      <c r="A1165" s="35">
        <f>IF(Замеры!B1162=0, " ", Замеры!B1162)</f>
        <v>1159</v>
      </c>
      <c r="B1165" s="45" t="str">
        <f>Замеры!G1162</f>
        <v xml:space="preserve">Группа от QF </v>
      </c>
      <c r="C1165" s="45" t="str">
        <f>IF(Замеры!L1162=0, " ", Замеры!L1162)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Замеры!N1162</f>
        <v>0</v>
      </c>
      <c r="S1165" s="2">
        <f>Замеры!O1162</f>
        <v>0</v>
      </c>
      <c r="T1165" s="2" t="s">
        <v>73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27</v>
      </c>
      <c r="Z1165" s="2">
        <f t="shared" ca="1" si="509"/>
        <v>48</v>
      </c>
      <c r="AA1165" s="2">
        <f t="shared" ca="1" si="509"/>
        <v>34</v>
      </c>
      <c r="AB1165" s="5">
        <f t="shared" ca="1" si="510"/>
        <v>485</v>
      </c>
      <c r="AC1165" s="5">
        <f t="shared" ca="1" si="511"/>
        <v>409</v>
      </c>
      <c r="AD1165" s="5">
        <f t="shared" ca="1" si="512"/>
        <v>418</v>
      </c>
      <c r="AE1165" s="5">
        <f t="shared" ca="1" si="513"/>
        <v>392</v>
      </c>
      <c r="AF1165" s="5">
        <f t="shared" ca="1" si="514"/>
        <v>467</v>
      </c>
      <c r="AG1165" s="5">
        <f t="shared" ca="1" si="515"/>
        <v>367</v>
      </c>
      <c r="AH1165" s="5">
        <f t="shared" ca="1" si="516"/>
        <v>424</v>
      </c>
      <c r="AI1165" s="5">
        <f t="shared" ca="1" si="517"/>
        <v>440</v>
      </c>
      <c r="AJ1165" s="5">
        <f t="shared" ca="1" si="518"/>
        <v>463</v>
      </c>
      <c r="AK1165" s="5">
        <f t="shared" ca="1" si="519"/>
        <v>461</v>
      </c>
    </row>
    <row r="1166" spans="1:37" x14ac:dyDescent="0.3">
      <c r="A1166" s="35">
        <f>IF(Замеры!B1163=0, " ", Замеры!B1163)</f>
        <v>1160</v>
      </c>
      <c r="B1166" s="45" t="str">
        <f>Замеры!G1163</f>
        <v xml:space="preserve">Группа от QF </v>
      </c>
      <c r="C1166" s="45" t="str">
        <f>IF(Замеры!L1163=0, " ", Замеры!L1163)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Замеры!N1163</f>
        <v>0</v>
      </c>
      <c r="S1166" s="2">
        <f>Замеры!O1163</f>
        <v>0</v>
      </c>
      <c r="T1166" s="2" t="s">
        <v>73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30</v>
      </c>
      <c r="Z1166" s="2">
        <f t="shared" ca="1" si="509"/>
        <v>47</v>
      </c>
      <c r="AA1166" s="2">
        <f t="shared" ca="1" si="509"/>
        <v>44</v>
      </c>
      <c r="AB1166" s="5">
        <f t="shared" ca="1" si="510"/>
        <v>490</v>
      </c>
      <c r="AC1166" s="5">
        <f t="shared" ca="1" si="511"/>
        <v>447</v>
      </c>
      <c r="AD1166" s="5">
        <f t="shared" ca="1" si="512"/>
        <v>519</v>
      </c>
      <c r="AE1166" s="5">
        <f t="shared" ca="1" si="513"/>
        <v>466</v>
      </c>
      <c r="AF1166" s="5">
        <f t="shared" ca="1" si="514"/>
        <v>577</v>
      </c>
      <c r="AG1166" s="5">
        <f t="shared" ca="1" si="515"/>
        <v>459</v>
      </c>
      <c r="AH1166" s="5">
        <f t="shared" ca="1" si="516"/>
        <v>526</v>
      </c>
      <c r="AI1166" s="5">
        <f t="shared" ca="1" si="517"/>
        <v>466</v>
      </c>
      <c r="AJ1166" s="5">
        <f t="shared" ca="1" si="518"/>
        <v>505</v>
      </c>
      <c r="AK1166" s="5">
        <f t="shared" ca="1" si="519"/>
        <v>525</v>
      </c>
    </row>
    <row r="1167" spans="1:37" x14ac:dyDescent="0.3">
      <c r="A1167" s="35">
        <f>IF(Замеры!B1164=0, " ", Замеры!B1164)</f>
        <v>1161</v>
      </c>
      <c r="B1167" s="45" t="str">
        <f>Замеры!G1164</f>
        <v xml:space="preserve">Группа от QF </v>
      </c>
      <c r="C1167" s="45" t="str">
        <f>IF(Замеры!L1164=0, " ", Замеры!L1164)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Замеры!N1164</f>
        <v>0</v>
      </c>
      <c r="S1167" s="2">
        <f>Замеры!O1164</f>
        <v>0</v>
      </c>
      <c r="T1167" s="2" t="s">
        <v>73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46</v>
      </c>
      <c r="Z1167" s="2">
        <f t="shared" ca="1" si="509"/>
        <v>46</v>
      </c>
      <c r="AA1167" s="2">
        <f t="shared" ca="1" si="509"/>
        <v>45</v>
      </c>
      <c r="AB1167" s="5">
        <f t="shared" ca="1" si="510"/>
        <v>482</v>
      </c>
      <c r="AC1167" s="5">
        <f t="shared" ca="1" si="511"/>
        <v>462</v>
      </c>
      <c r="AD1167" s="5">
        <f t="shared" ca="1" si="512"/>
        <v>573</v>
      </c>
      <c r="AE1167" s="5">
        <f t="shared" ca="1" si="513"/>
        <v>544</v>
      </c>
      <c r="AF1167" s="5">
        <f t="shared" ca="1" si="514"/>
        <v>482</v>
      </c>
      <c r="AG1167" s="5">
        <f t="shared" ca="1" si="515"/>
        <v>498</v>
      </c>
      <c r="AH1167" s="5">
        <f t="shared" ca="1" si="516"/>
        <v>499</v>
      </c>
      <c r="AI1167" s="5">
        <f t="shared" ca="1" si="517"/>
        <v>461</v>
      </c>
      <c r="AJ1167" s="5">
        <f t="shared" ca="1" si="518"/>
        <v>525</v>
      </c>
      <c r="AK1167" s="5">
        <f t="shared" ca="1" si="519"/>
        <v>504</v>
      </c>
    </row>
    <row r="1168" spans="1:37" x14ac:dyDescent="0.3">
      <c r="A1168" s="35">
        <f>IF(Замеры!B1165=0, " ", Замеры!B1165)</f>
        <v>1162</v>
      </c>
      <c r="B1168" s="45" t="str">
        <f>Замеры!G1165</f>
        <v xml:space="preserve">Группа от QF </v>
      </c>
      <c r="C1168" s="45" t="str">
        <f>IF(Замеры!L1165=0, " ", Замеры!L1165)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Замеры!N1165</f>
        <v>0</v>
      </c>
      <c r="S1168" s="2">
        <f>Замеры!O1165</f>
        <v>0</v>
      </c>
      <c r="T1168" s="2" t="s">
        <v>73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31</v>
      </c>
      <c r="Z1168" s="2">
        <f t="shared" ca="1" si="509"/>
        <v>45</v>
      </c>
      <c r="AA1168" s="2">
        <f t="shared" ca="1" si="509"/>
        <v>42</v>
      </c>
      <c r="AB1168" s="5">
        <f t="shared" ca="1" si="510"/>
        <v>499</v>
      </c>
      <c r="AC1168" s="5">
        <f t="shared" ca="1" si="511"/>
        <v>508</v>
      </c>
      <c r="AD1168" s="5">
        <f t="shared" ca="1" si="512"/>
        <v>475</v>
      </c>
      <c r="AE1168" s="5">
        <f t="shared" ca="1" si="513"/>
        <v>439</v>
      </c>
      <c r="AF1168" s="5">
        <f t="shared" ca="1" si="514"/>
        <v>508</v>
      </c>
      <c r="AG1168" s="5">
        <f t="shared" ca="1" si="515"/>
        <v>562</v>
      </c>
      <c r="AH1168" s="5">
        <f t="shared" ca="1" si="516"/>
        <v>452</v>
      </c>
      <c r="AI1168" s="5">
        <f t="shared" ca="1" si="517"/>
        <v>452</v>
      </c>
      <c r="AJ1168" s="5">
        <f t="shared" ca="1" si="518"/>
        <v>544</v>
      </c>
      <c r="AK1168" s="5">
        <f t="shared" ca="1" si="519"/>
        <v>429</v>
      </c>
    </row>
    <row r="1169" spans="1:37" x14ac:dyDescent="0.3">
      <c r="A1169" s="35">
        <f>IF(Замеры!B1166=0, " ", Замеры!B1166)</f>
        <v>1163</v>
      </c>
      <c r="B1169" s="45" t="str">
        <f>Замеры!G1166</f>
        <v xml:space="preserve">Группа от QF </v>
      </c>
      <c r="C1169" s="45" t="str">
        <f>IF(Замеры!L1166=0, " ", Замеры!L1166)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Замеры!N1166</f>
        <v>0</v>
      </c>
      <c r="S1169" s="2">
        <f>Замеры!O1166</f>
        <v>0</v>
      </c>
      <c r="T1169" s="2" t="s">
        <v>73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31</v>
      </c>
      <c r="Z1169" s="2">
        <f t="shared" ca="1" si="509"/>
        <v>41</v>
      </c>
      <c r="AA1169" s="2">
        <f t="shared" ca="1" si="509"/>
        <v>27</v>
      </c>
      <c r="AB1169" s="5">
        <f t="shared" ca="1" si="510"/>
        <v>275</v>
      </c>
      <c r="AC1169" s="5">
        <f t="shared" ca="1" si="511"/>
        <v>379</v>
      </c>
      <c r="AD1169" s="5">
        <f t="shared" ca="1" si="512"/>
        <v>420</v>
      </c>
      <c r="AE1169" s="5">
        <f t="shared" ca="1" si="513"/>
        <v>336</v>
      </c>
      <c r="AF1169" s="5">
        <f t="shared" ca="1" si="514"/>
        <v>285</v>
      </c>
      <c r="AG1169" s="5">
        <f t="shared" ca="1" si="515"/>
        <v>354</v>
      </c>
      <c r="AH1169" s="5">
        <f t="shared" ca="1" si="516"/>
        <v>288</v>
      </c>
      <c r="AI1169" s="5">
        <f t="shared" ca="1" si="517"/>
        <v>314</v>
      </c>
      <c r="AJ1169" s="5">
        <f t="shared" ca="1" si="518"/>
        <v>278</v>
      </c>
      <c r="AK1169" s="5">
        <f t="shared" ca="1" si="519"/>
        <v>374</v>
      </c>
    </row>
    <row r="1170" spans="1:37" x14ac:dyDescent="0.3">
      <c r="A1170" s="35">
        <f>IF(Замеры!B1167=0, " ", Замеры!B1167)</f>
        <v>1164</v>
      </c>
      <c r="B1170" s="45" t="str">
        <f>Замеры!G1167</f>
        <v xml:space="preserve">Группа от QF </v>
      </c>
      <c r="C1170" s="45" t="str">
        <f>IF(Замеры!L1167=0, " ", Замеры!L1167)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Замеры!N1167</f>
        <v>0</v>
      </c>
      <c r="S1170" s="2">
        <f>Замеры!O1167</f>
        <v>0</v>
      </c>
      <c r="T1170" s="2" t="s">
        <v>73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22</v>
      </c>
      <c r="Z1170" s="2">
        <f t="shared" ca="1" si="509"/>
        <v>23</v>
      </c>
      <c r="AA1170" s="2">
        <f t="shared" ca="1" si="509"/>
        <v>30</v>
      </c>
      <c r="AB1170" s="5">
        <f t="shared" ca="1" si="510"/>
        <v>321</v>
      </c>
      <c r="AC1170" s="5">
        <f t="shared" ca="1" si="511"/>
        <v>342</v>
      </c>
      <c r="AD1170" s="5">
        <f t="shared" ca="1" si="512"/>
        <v>340</v>
      </c>
      <c r="AE1170" s="5">
        <f t="shared" ca="1" si="513"/>
        <v>429</v>
      </c>
      <c r="AF1170" s="5">
        <f t="shared" ca="1" si="514"/>
        <v>403</v>
      </c>
      <c r="AG1170" s="5">
        <f t="shared" ca="1" si="515"/>
        <v>407</v>
      </c>
      <c r="AH1170" s="5">
        <f t="shared" ca="1" si="516"/>
        <v>405</v>
      </c>
      <c r="AI1170" s="5">
        <f t="shared" ca="1" si="517"/>
        <v>374</v>
      </c>
      <c r="AJ1170" s="5">
        <f t="shared" ca="1" si="518"/>
        <v>429</v>
      </c>
      <c r="AK1170" s="5">
        <f t="shared" ca="1" si="519"/>
        <v>402</v>
      </c>
    </row>
    <row r="1171" spans="1:37" x14ac:dyDescent="0.3">
      <c r="A1171" s="35">
        <f>IF(Замеры!B1168=0, " ", Замеры!B1168)</f>
        <v>1165</v>
      </c>
      <c r="B1171" s="45" t="str">
        <f>Замеры!G1168</f>
        <v xml:space="preserve">Группа от QF </v>
      </c>
      <c r="C1171" s="45" t="str">
        <f>IF(Замеры!L1168=0, " ", Замеры!L1168)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Замеры!N1168</f>
        <v>0</v>
      </c>
      <c r="S1171" s="2">
        <f>Замеры!O1168</f>
        <v>0</v>
      </c>
      <c r="T1171" s="2" t="s">
        <v>73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31</v>
      </c>
      <c r="Z1171" s="2">
        <f t="shared" ca="1" si="509"/>
        <v>28</v>
      </c>
      <c r="AA1171" s="2">
        <f t="shared" ca="1" si="509"/>
        <v>26</v>
      </c>
      <c r="AB1171" s="5">
        <f t="shared" ca="1" si="510"/>
        <v>270</v>
      </c>
      <c r="AC1171" s="5">
        <f t="shared" ca="1" si="511"/>
        <v>278</v>
      </c>
      <c r="AD1171" s="5">
        <f t="shared" ca="1" si="512"/>
        <v>313</v>
      </c>
      <c r="AE1171" s="5">
        <f t="shared" ca="1" si="513"/>
        <v>346</v>
      </c>
      <c r="AF1171" s="5">
        <f t="shared" ca="1" si="514"/>
        <v>317</v>
      </c>
      <c r="AG1171" s="5">
        <f t="shared" ca="1" si="515"/>
        <v>332</v>
      </c>
      <c r="AH1171" s="5">
        <f t="shared" ca="1" si="516"/>
        <v>400</v>
      </c>
      <c r="AI1171" s="5">
        <f t="shared" ca="1" si="517"/>
        <v>287</v>
      </c>
      <c r="AJ1171" s="5">
        <f t="shared" ca="1" si="518"/>
        <v>313</v>
      </c>
      <c r="AK1171" s="5">
        <f t="shared" ca="1" si="519"/>
        <v>352</v>
      </c>
    </row>
    <row r="1172" spans="1:37" x14ac:dyDescent="0.3">
      <c r="A1172" s="35">
        <f>IF(Замеры!B1169=0, " ", Замеры!B1169)</f>
        <v>1166</v>
      </c>
      <c r="B1172" s="45" t="str">
        <f>Замеры!G1169</f>
        <v xml:space="preserve">Группа от QF </v>
      </c>
      <c r="C1172" s="45" t="str">
        <f>IF(Замеры!L1169=0, " ", Замеры!L1169)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Замеры!N1169</f>
        <v>0</v>
      </c>
      <c r="S1172" s="2">
        <f>Замеры!O1169</f>
        <v>0</v>
      </c>
      <c r="T1172" s="2" t="s">
        <v>73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21</v>
      </c>
      <c r="Z1172" s="2">
        <f t="shared" ca="1" si="509"/>
        <v>32</v>
      </c>
      <c r="AA1172" s="2">
        <f t="shared" ca="1" si="509"/>
        <v>31</v>
      </c>
      <c r="AB1172" s="5">
        <f t="shared" ca="1" si="510"/>
        <v>422</v>
      </c>
      <c r="AC1172" s="5">
        <f t="shared" ca="1" si="511"/>
        <v>348</v>
      </c>
      <c r="AD1172" s="5">
        <f t="shared" ca="1" si="512"/>
        <v>446</v>
      </c>
      <c r="AE1172" s="5">
        <f t="shared" ca="1" si="513"/>
        <v>321</v>
      </c>
      <c r="AF1172" s="5">
        <f t="shared" ca="1" si="514"/>
        <v>318</v>
      </c>
      <c r="AG1172" s="5">
        <f t="shared" ca="1" si="515"/>
        <v>353</v>
      </c>
      <c r="AH1172" s="5">
        <f t="shared" ca="1" si="516"/>
        <v>403</v>
      </c>
      <c r="AI1172" s="5">
        <f t="shared" ca="1" si="517"/>
        <v>354</v>
      </c>
      <c r="AJ1172" s="5">
        <f t="shared" ca="1" si="518"/>
        <v>325</v>
      </c>
      <c r="AK1172" s="5">
        <f t="shared" ca="1" si="519"/>
        <v>332</v>
      </c>
    </row>
    <row r="1173" spans="1:37" x14ac:dyDescent="0.3">
      <c r="A1173" s="35">
        <f>IF(Замеры!B1170=0, " ", Замеры!B1170)</f>
        <v>1167</v>
      </c>
      <c r="B1173" s="45" t="str">
        <f>Замеры!G1170</f>
        <v xml:space="preserve">Группа от QF </v>
      </c>
      <c r="C1173" s="45" t="str">
        <f>IF(Замеры!L1170=0, " ", Замеры!L1170)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Замеры!N1170</f>
        <v>0</v>
      </c>
      <c r="S1173" s="2">
        <f>Замеры!O1170</f>
        <v>0</v>
      </c>
      <c r="T1173" s="2" t="s">
        <v>73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28</v>
      </c>
      <c r="Z1173" s="2">
        <f t="shared" ca="1" si="509"/>
        <v>37</v>
      </c>
      <c r="AA1173" s="2">
        <f t="shared" ca="1" si="509"/>
        <v>27</v>
      </c>
      <c r="AB1173" s="5">
        <f t="shared" ca="1" si="510"/>
        <v>348</v>
      </c>
      <c r="AC1173" s="5">
        <f t="shared" ca="1" si="511"/>
        <v>388</v>
      </c>
      <c r="AD1173" s="5">
        <f t="shared" ca="1" si="512"/>
        <v>390</v>
      </c>
      <c r="AE1173" s="5">
        <f t="shared" ca="1" si="513"/>
        <v>319</v>
      </c>
      <c r="AF1173" s="5">
        <f t="shared" ca="1" si="514"/>
        <v>339</v>
      </c>
      <c r="AG1173" s="5">
        <f t="shared" ca="1" si="515"/>
        <v>293</v>
      </c>
      <c r="AH1173" s="5">
        <f t="shared" ca="1" si="516"/>
        <v>325</v>
      </c>
      <c r="AI1173" s="5">
        <f t="shared" ca="1" si="517"/>
        <v>415</v>
      </c>
      <c r="AJ1173" s="5">
        <f t="shared" ca="1" si="518"/>
        <v>307</v>
      </c>
      <c r="AK1173" s="5">
        <f t="shared" ca="1" si="519"/>
        <v>284</v>
      </c>
    </row>
    <row r="1174" spans="1:37" x14ac:dyDescent="0.3">
      <c r="A1174" s="35">
        <f>IF(Замеры!B1171=0, " ", Замеры!B1171)</f>
        <v>1168</v>
      </c>
      <c r="B1174" s="45" t="str">
        <f>Замеры!G1171</f>
        <v xml:space="preserve">Группа от QF </v>
      </c>
      <c r="C1174" s="45" t="str">
        <f>IF(Замеры!L1171=0, " ", Замеры!L1171)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Замеры!N1171</f>
        <v>0</v>
      </c>
      <c r="S1174" s="2">
        <f>Замеры!O1171</f>
        <v>0</v>
      </c>
      <c r="T1174" s="2" t="s">
        <v>73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34</v>
      </c>
      <c r="Z1174" s="2">
        <f t="shared" ca="1" si="509"/>
        <v>25</v>
      </c>
      <c r="AA1174" s="2">
        <f t="shared" ca="1" si="509"/>
        <v>34</v>
      </c>
      <c r="AB1174" s="5">
        <f t="shared" ca="1" si="510"/>
        <v>448</v>
      </c>
      <c r="AC1174" s="5">
        <f t="shared" ca="1" si="511"/>
        <v>438</v>
      </c>
      <c r="AD1174" s="5">
        <f t="shared" ca="1" si="512"/>
        <v>417</v>
      </c>
      <c r="AE1174" s="5">
        <f t="shared" ca="1" si="513"/>
        <v>404</v>
      </c>
      <c r="AF1174" s="5">
        <f t="shared" ca="1" si="514"/>
        <v>481</v>
      </c>
      <c r="AG1174" s="5">
        <f t="shared" ca="1" si="515"/>
        <v>385</v>
      </c>
      <c r="AH1174" s="5">
        <f t="shared" ca="1" si="516"/>
        <v>388</v>
      </c>
      <c r="AI1174" s="5">
        <f t="shared" ca="1" si="517"/>
        <v>345</v>
      </c>
      <c r="AJ1174" s="5">
        <f t="shared" ca="1" si="518"/>
        <v>394</v>
      </c>
      <c r="AK1174" s="5">
        <f t="shared" ca="1" si="519"/>
        <v>487</v>
      </c>
    </row>
    <row r="1175" spans="1:37" x14ac:dyDescent="0.3">
      <c r="A1175" s="35">
        <f>IF(Замеры!B1172=0, " ", Замеры!B1172)</f>
        <v>1169</v>
      </c>
      <c r="B1175" s="45" t="str">
        <f>Замеры!G1172</f>
        <v xml:space="preserve">Группа от QF </v>
      </c>
      <c r="C1175" s="45" t="str">
        <f>IF(Замеры!L1172=0, " ", Замеры!L1172)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Замеры!N1172</f>
        <v>0</v>
      </c>
      <c r="S1175" s="2">
        <f>Замеры!O1172</f>
        <v>0</v>
      </c>
      <c r="T1175" s="2" t="s">
        <v>73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27</v>
      </c>
      <c r="Z1175" s="2">
        <f t="shared" ca="1" si="509"/>
        <v>42</v>
      </c>
      <c r="AA1175" s="2">
        <f t="shared" ca="1" si="509"/>
        <v>48</v>
      </c>
      <c r="AB1175" s="5">
        <f t="shared" ca="1" si="510"/>
        <v>566</v>
      </c>
      <c r="AC1175" s="5">
        <f t="shared" ca="1" si="511"/>
        <v>502</v>
      </c>
      <c r="AD1175" s="5">
        <f t="shared" ca="1" si="512"/>
        <v>560</v>
      </c>
      <c r="AE1175" s="5">
        <f t="shared" ca="1" si="513"/>
        <v>599</v>
      </c>
      <c r="AF1175" s="5">
        <f t="shared" ca="1" si="514"/>
        <v>575</v>
      </c>
      <c r="AG1175" s="5">
        <f t="shared" ca="1" si="515"/>
        <v>549</v>
      </c>
      <c r="AH1175" s="5">
        <f t="shared" ca="1" si="516"/>
        <v>575</v>
      </c>
      <c r="AI1175" s="5">
        <f t="shared" ca="1" si="517"/>
        <v>526</v>
      </c>
      <c r="AJ1175" s="5">
        <f t="shared" ca="1" si="518"/>
        <v>566</v>
      </c>
      <c r="AK1175" s="5">
        <f t="shared" ca="1" si="519"/>
        <v>492</v>
      </c>
    </row>
    <row r="1176" spans="1:37" x14ac:dyDescent="0.3">
      <c r="A1176" s="35">
        <f>IF(Замеры!B1173=0, " ", Замеры!B1173)</f>
        <v>1170</v>
      </c>
      <c r="B1176" s="45" t="str">
        <f>Замеры!G1173</f>
        <v xml:space="preserve">Группа от QF </v>
      </c>
      <c r="C1176" s="45" t="str">
        <f>IF(Замеры!L1173=0, " ", Замеры!L1173)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Замеры!N1173</f>
        <v>0</v>
      </c>
      <c r="S1176" s="2">
        <f>Замеры!O1173</f>
        <v>0</v>
      </c>
      <c r="T1176" s="2" t="s">
        <v>73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47</v>
      </c>
      <c r="Z1176" s="2">
        <f t="shared" ca="1" si="509"/>
        <v>36</v>
      </c>
      <c r="AA1176" s="2">
        <f t="shared" ca="1" si="509"/>
        <v>22</v>
      </c>
      <c r="AB1176" s="5">
        <f t="shared" ca="1" si="510"/>
        <v>350</v>
      </c>
      <c r="AC1176" s="5">
        <f t="shared" ca="1" si="511"/>
        <v>236</v>
      </c>
      <c r="AD1176" s="5">
        <f t="shared" ca="1" si="512"/>
        <v>309</v>
      </c>
      <c r="AE1176" s="5">
        <f t="shared" ca="1" si="513"/>
        <v>363</v>
      </c>
      <c r="AF1176" s="5">
        <f t="shared" ca="1" si="514"/>
        <v>262</v>
      </c>
      <c r="AG1176" s="5">
        <f t="shared" ca="1" si="515"/>
        <v>237</v>
      </c>
      <c r="AH1176" s="5">
        <f t="shared" ca="1" si="516"/>
        <v>353</v>
      </c>
      <c r="AI1176" s="5">
        <f t="shared" ca="1" si="517"/>
        <v>249</v>
      </c>
      <c r="AJ1176" s="5">
        <f t="shared" ca="1" si="518"/>
        <v>250</v>
      </c>
      <c r="AK1176" s="5">
        <f t="shared" ca="1" si="519"/>
        <v>266</v>
      </c>
    </row>
    <row r="1177" spans="1:37" x14ac:dyDescent="0.3">
      <c r="A1177" s="35">
        <f>IF(Замеры!B1174=0, " ", Замеры!B1174)</f>
        <v>1171</v>
      </c>
      <c r="B1177" s="45" t="str">
        <f>Замеры!G1174</f>
        <v xml:space="preserve">Группа от QF </v>
      </c>
      <c r="C1177" s="45" t="str">
        <f>IF(Замеры!L1174=0, " ", Замеры!L1174)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Замеры!N1174</f>
        <v>0</v>
      </c>
      <c r="S1177" s="2">
        <f>Замеры!O1174</f>
        <v>0</v>
      </c>
      <c r="T1177" s="2" t="s">
        <v>73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34</v>
      </c>
      <c r="Z1177" s="2">
        <f t="shared" ca="1" si="509"/>
        <v>40</v>
      </c>
      <c r="AA1177" s="2">
        <f t="shared" ca="1" si="509"/>
        <v>49</v>
      </c>
      <c r="AB1177" s="5">
        <f t="shared" ca="1" si="510"/>
        <v>588</v>
      </c>
      <c r="AC1177" s="5">
        <f t="shared" ca="1" si="511"/>
        <v>626</v>
      </c>
      <c r="AD1177" s="5">
        <f t="shared" ca="1" si="512"/>
        <v>640</v>
      </c>
      <c r="AE1177" s="5">
        <f t="shared" ca="1" si="513"/>
        <v>607</v>
      </c>
      <c r="AF1177" s="5">
        <f t="shared" ca="1" si="514"/>
        <v>616</v>
      </c>
      <c r="AG1177" s="5">
        <f t="shared" ca="1" si="515"/>
        <v>612</v>
      </c>
      <c r="AH1177" s="5">
        <f t="shared" ca="1" si="516"/>
        <v>630</v>
      </c>
      <c r="AI1177" s="5">
        <f t="shared" ca="1" si="517"/>
        <v>540</v>
      </c>
      <c r="AJ1177" s="5">
        <f t="shared" ca="1" si="518"/>
        <v>577</v>
      </c>
      <c r="AK1177" s="5">
        <f t="shared" ca="1" si="519"/>
        <v>593</v>
      </c>
    </row>
    <row r="1178" spans="1:37" x14ac:dyDescent="0.3">
      <c r="A1178" s="35">
        <f>IF(Замеры!B1175=0, " ", Замеры!B1175)</f>
        <v>1172</v>
      </c>
      <c r="B1178" s="45" t="str">
        <f>Замеры!G1175</f>
        <v xml:space="preserve">Группа от QF </v>
      </c>
      <c r="C1178" s="45" t="str">
        <f>IF(Замеры!L1175=0, " ", Замеры!L1175)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Замеры!N1175</f>
        <v>0</v>
      </c>
      <c r="S1178" s="2">
        <f>Замеры!O1175</f>
        <v>0</v>
      </c>
      <c r="T1178" s="2" t="s">
        <v>73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38</v>
      </c>
      <c r="Z1178" s="2">
        <f t="shared" ca="1" si="509"/>
        <v>39</v>
      </c>
      <c r="AA1178" s="2">
        <f t="shared" ca="1" si="509"/>
        <v>42</v>
      </c>
      <c r="AB1178" s="5">
        <f t="shared" ca="1" si="510"/>
        <v>541</v>
      </c>
      <c r="AC1178" s="5">
        <f t="shared" ca="1" si="511"/>
        <v>547</v>
      </c>
      <c r="AD1178" s="5">
        <f t="shared" ca="1" si="512"/>
        <v>486</v>
      </c>
      <c r="AE1178" s="5">
        <f t="shared" ca="1" si="513"/>
        <v>550</v>
      </c>
      <c r="AF1178" s="5">
        <f t="shared" ca="1" si="514"/>
        <v>469</v>
      </c>
      <c r="AG1178" s="5">
        <f t="shared" ca="1" si="515"/>
        <v>456</v>
      </c>
      <c r="AH1178" s="5">
        <f t="shared" ca="1" si="516"/>
        <v>569</v>
      </c>
      <c r="AI1178" s="5">
        <f t="shared" ca="1" si="517"/>
        <v>443</v>
      </c>
      <c r="AJ1178" s="5">
        <f t="shared" ca="1" si="518"/>
        <v>469</v>
      </c>
      <c r="AK1178" s="5">
        <f t="shared" ca="1" si="519"/>
        <v>429</v>
      </c>
    </row>
    <row r="1179" spans="1:37" x14ac:dyDescent="0.3">
      <c r="A1179" s="35">
        <f>IF(Замеры!B1176=0, " ", Замеры!B1176)</f>
        <v>1173</v>
      </c>
      <c r="B1179" s="45" t="str">
        <f>Замеры!G1176</f>
        <v xml:space="preserve">Группа от QF </v>
      </c>
      <c r="C1179" s="45" t="str">
        <f>IF(Замеры!L1176=0, " ", Замеры!L1176)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Замеры!N1176</f>
        <v>0</v>
      </c>
      <c r="S1179" s="2">
        <f>Замеры!O1176</f>
        <v>0</v>
      </c>
      <c r="T1179" s="2" t="s">
        <v>73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44</v>
      </c>
      <c r="Z1179" s="2">
        <f t="shared" ca="1" si="509"/>
        <v>23</v>
      </c>
      <c r="AA1179" s="2">
        <f t="shared" ca="1" si="509"/>
        <v>21</v>
      </c>
      <c r="AB1179" s="5">
        <f t="shared" ca="1" si="510"/>
        <v>339</v>
      </c>
      <c r="AC1179" s="5">
        <f t="shared" ca="1" si="511"/>
        <v>288</v>
      </c>
      <c r="AD1179" s="5">
        <f t="shared" ca="1" si="512"/>
        <v>279</v>
      </c>
      <c r="AE1179" s="5">
        <f t="shared" ca="1" si="513"/>
        <v>338</v>
      </c>
      <c r="AF1179" s="5">
        <f t="shared" ca="1" si="514"/>
        <v>315</v>
      </c>
      <c r="AG1179" s="5">
        <f t="shared" ca="1" si="515"/>
        <v>264</v>
      </c>
      <c r="AH1179" s="5">
        <f t="shared" ca="1" si="516"/>
        <v>283</v>
      </c>
      <c r="AI1179" s="5">
        <f t="shared" ca="1" si="517"/>
        <v>219</v>
      </c>
      <c r="AJ1179" s="5">
        <f t="shared" ca="1" si="518"/>
        <v>235</v>
      </c>
      <c r="AK1179" s="5">
        <f t="shared" ca="1" si="519"/>
        <v>286</v>
      </c>
    </row>
    <row r="1180" spans="1:37" x14ac:dyDescent="0.3">
      <c r="A1180" s="35">
        <f>IF(Замеры!B1177=0, " ", Замеры!B1177)</f>
        <v>1174</v>
      </c>
      <c r="B1180" s="45" t="str">
        <f>Замеры!G1177</f>
        <v xml:space="preserve">Группа от QF </v>
      </c>
      <c r="C1180" s="45" t="str">
        <f>IF(Замеры!L1177=0, " ", Замеры!L1177)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Замеры!N1177</f>
        <v>0</v>
      </c>
      <c r="S1180" s="2">
        <f>Замеры!O1177</f>
        <v>0</v>
      </c>
      <c r="T1180" s="2" t="s">
        <v>73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24</v>
      </c>
      <c r="Z1180" s="2">
        <f t="shared" ca="1" si="509"/>
        <v>34</v>
      </c>
      <c r="AA1180" s="2">
        <f t="shared" ca="1" si="509"/>
        <v>29</v>
      </c>
      <c r="AB1180" s="5">
        <f t="shared" ca="1" si="510"/>
        <v>394</v>
      </c>
      <c r="AC1180" s="5">
        <f t="shared" ca="1" si="511"/>
        <v>380</v>
      </c>
      <c r="AD1180" s="5">
        <f t="shared" ca="1" si="512"/>
        <v>364</v>
      </c>
      <c r="AE1180" s="5">
        <f t="shared" ca="1" si="513"/>
        <v>313</v>
      </c>
      <c r="AF1180" s="5">
        <f t="shared" ca="1" si="514"/>
        <v>426</v>
      </c>
      <c r="AG1180" s="5">
        <f t="shared" ca="1" si="515"/>
        <v>368</v>
      </c>
      <c r="AH1180" s="5">
        <f t="shared" ca="1" si="516"/>
        <v>395</v>
      </c>
      <c r="AI1180" s="5">
        <f t="shared" ca="1" si="517"/>
        <v>435</v>
      </c>
      <c r="AJ1180" s="5">
        <f t="shared" ca="1" si="518"/>
        <v>406</v>
      </c>
      <c r="AK1180" s="5">
        <f t="shared" ca="1" si="519"/>
        <v>364</v>
      </c>
    </row>
    <row r="1181" spans="1:37" x14ac:dyDescent="0.3">
      <c r="A1181" s="35">
        <f>IF(Замеры!B1178=0, " ", Замеры!B1178)</f>
        <v>1175</v>
      </c>
      <c r="B1181" s="45" t="str">
        <f>Замеры!G1178</f>
        <v xml:space="preserve">Группа от QF </v>
      </c>
      <c r="C1181" s="45" t="str">
        <f>IF(Замеры!L1178=0, " ", Замеры!L1178)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Замеры!N1178</f>
        <v>0</v>
      </c>
      <c r="S1181" s="2">
        <f>Замеры!O1178</f>
        <v>0</v>
      </c>
      <c r="T1181" s="2" t="s">
        <v>73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43</v>
      </c>
      <c r="Z1181" s="2">
        <f t="shared" ca="1" si="509"/>
        <v>26</v>
      </c>
      <c r="AA1181" s="2">
        <f t="shared" ca="1" si="509"/>
        <v>37</v>
      </c>
      <c r="AB1181" s="5">
        <f t="shared" ca="1" si="510"/>
        <v>514</v>
      </c>
      <c r="AC1181" s="5">
        <f t="shared" ca="1" si="511"/>
        <v>504</v>
      </c>
      <c r="AD1181" s="5">
        <f t="shared" ca="1" si="512"/>
        <v>416</v>
      </c>
      <c r="AE1181" s="5">
        <f t="shared" ca="1" si="513"/>
        <v>418</v>
      </c>
      <c r="AF1181" s="5">
        <f t="shared" ca="1" si="514"/>
        <v>449</v>
      </c>
      <c r="AG1181" s="5">
        <f t="shared" ca="1" si="515"/>
        <v>452</v>
      </c>
      <c r="AH1181" s="5">
        <f t="shared" ca="1" si="516"/>
        <v>422</v>
      </c>
      <c r="AI1181" s="5">
        <f t="shared" ca="1" si="517"/>
        <v>484</v>
      </c>
      <c r="AJ1181" s="5">
        <f t="shared" ca="1" si="518"/>
        <v>413</v>
      </c>
      <c r="AK1181" s="5">
        <f t="shared" ca="1" si="519"/>
        <v>500</v>
      </c>
    </row>
    <row r="1182" spans="1:37" x14ac:dyDescent="0.3">
      <c r="A1182" s="35">
        <f>IF(Замеры!B1179=0, " ", Замеры!B1179)</f>
        <v>1176</v>
      </c>
      <c r="B1182" s="45" t="str">
        <f>Замеры!G1179</f>
        <v xml:space="preserve">Группа от QF </v>
      </c>
      <c r="C1182" s="45" t="str">
        <f>IF(Замеры!L1179=0, " ", Замеры!L1179)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Замеры!N1179</f>
        <v>0</v>
      </c>
      <c r="S1182" s="2">
        <f>Замеры!O1179</f>
        <v>0</v>
      </c>
      <c r="T1182" s="2" t="s">
        <v>73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21</v>
      </c>
      <c r="Z1182" s="2">
        <f t="shared" ca="1" si="509"/>
        <v>47</v>
      </c>
      <c r="AA1182" s="2">
        <f t="shared" ca="1" si="509"/>
        <v>43</v>
      </c>
      <c r="AB1182" s="5">
        <f t="shared" ca="1" si="510"/>
        <v>523</v>
      </c>
      <c r="AC1182" s="5">
        <f t="shared" ca="1" si="511"/>
        <v>529</v>
      </c>
      <c r="AD1182" s="5">
        <f t="shared" ca="1" si="512"/>
        <v>444</v>
      </c>
      <c r="AE1182" s="5">
        <f t="shared" ca="1" si="513"/>
        <v>544</v>
      </c>
      <c r="AF1182" s="5">
        <f t="shared" ca="1" si="514"/>
        <v>496</v>
      </c>
      <c r="AG1182" s="5">
        <f t="shared" ca="1" si="515"/>
        <v>555</v>
      </c>
      <c r="AH1182" s="5">
        <f t="shared" ca="1" si="516"/>
        <v>474</v>
      </c>
      <c r="AI1182" s="5">
        <f t="shared" ca="1" si="517"/>
        <v>461</v>
      </c>
      <c r="AJ1182" s="5">
        <f t="shared" ca="1" si="518"/>
        <v>562</v>
      </c>
      <c r="AK1182" s="5">
        <f t="shared" ca="1" si="519"/>
        <v>459</v>
      </c>
    </row>
    <row r="1183" spans="1:37" x14ac:dyDescent="0.3">
      <c r="A1183" s="35">
        <f>IF(Замеры!B1180=0, " ", Замеры!B1180)</f>
        <v>1177</v>
      </c>
      <c r="B1183" s="45" t="str">
        <f>Замеры!G1180</f>
        <v xml:space="preserve">Группа от QF </v>
      </c>
      <c r="C1183" s="45" t="str">
        <f>IF(Замеры!L1180=0, " ", Замеры!L1180)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Замеры!N1180</f>
        <v>0</v>
      </c>
      <c r="S1183" s="2">
        <f>Замеры!O1180</f>
        <v>0</v>
      </c>
      <c r="T1183" s="2" t="s">
        <v>73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20</v>
      </c>
      <c r="Z1183" s="2">
        <f t="shared" ca="1" si="509"/>
        <v>25</v>
      </c>
      <c r="AA1183" s="2">
        <f t="shared" ca="1" si="509"/>
        <v>34</v>
      </c>
      <c r="AB1183" s="5">
        <f t="shared" ca="1" si="510"/>
        <v>432</v>
      </c>
      <c r="AC1183" s="5">
        <f t="shared" ca="1" si="511"/>
        <v>355</v>
      </c>
      <c r="AD1183" s="5">
        <f t="shared" ca="1" si="512"/>
        <v>490</v>
      </c>
      <c r="AE1183" s="5">
        <f t="shared" ca="1" si="513"/>
        <v>353</v>
      </c>
      <c r="AF1183" s="5">
        <f t="shared" ca="1" si="514"/>
        <v>424</v>
      </c>
      <c r="AG1183" s="5">
        <f t="shared" ca="1" si="515"/>
        <v>348</v>
      </c>
      <c r="AH1183" s="5">
        <f t="shared" ca="1" si="516"/>
        <v>351</v>
      </c>
      <c r="AI1183" s="5">
        <f t="shared" ca="1" si="517"/>
        <v>453</v>
      </c>
      <c r="AJ1183" s="5">
        <f t="shared" ca="1" si="518"/>
        <v>363</v>
      </c>
      <c r="AK1183" s="5">
        <f t="shared" ca="1" si="519"/>
        <v>433</v>
      </c>
    </row>
    <row r="1184" spans="1:37" x14ac:dyDescent="0.3">
      <c r="A1184" s="35">
        <f>IF(Замеры!B1181=0, " ", Замеры!B1181)</f>
        <v>1178</v>
      </c>
      <c r="B1184" s="45" t="str">
        <f>Замеры!G1181</f>
        <v xml:space="preserve">Группа от QF </v>
      </c>
      <c r="C1184" s="45" t="str">
        <f>IF(Замеры!L1181=0, " ", Замеры!L1181)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Замеры!N1181</f>
        <v>0</v>
      </c>
      <c r="S1184" s="2">
        <f>Замеры!O1181</f>
        <v>0</v>
      </c>
      <c r="T1184" s="2" t="s">
        <v>73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38</v>
      </c>
      <c r="Z1184" s="2">
        <f t="shared" ca="1" si="509"/>
        <v>44</v>
      </c>
      <c r="AA1184" s="2">
        <f t="shared" ca="1" si="509"/>
        <v>25</v>
      </c>
      <c r="AB1184" s="5">
        <f t="shared" ca="1" si="510"/>
        <v>371</v>
      </c>
      <c r="AC1184" s="5">
        <f t="shared" ca="1" si="511"/>
        <v>376</v>
      </c>
      <c r="AD1184" s="5">
        <f t="shared" ca="1" si="512"/>
        <v>326</v>
      </c>
      <c r="AE1184" s="5">
        <f t="shared" ca="1" si="513"/>
        <v>337</v>
      </c>
      <c r="AF1184" s="5">
        <f t="shared" ca="1" si="514"/>
        <v>280</v>
      </c>
      <c r="AG1184" s="5">
        <f t="shared" ca="1" si="515"/>
        <v>295</v>
      </c>
      <c r="AH1184" s="5">
        <f t="shared" ca="1" si="516"/>
        <v>356</v>
      </c>
      <c r="AI1184" s="5">
        <f t="shared" ca="1" si="517"/>
        <v>336</v>
      </c>
      <c r="AJ1184" s="5">
        <f t="shared" ca="1" si="518"/>
        <v>255</v>
      </c>
      <c r="AK1184" s="5">
        <f t="shared" ca="1" si="519"/>
        <v>270</v>
      </c>
    </row>
    <row r="1185" spans="1:37" x14ac:dyDescent="0.3">
      <c r="A1185" s="35">
        <f>IF(Замеры!B1182=0, " ", Замеры!B1182)</f>
        <v>1179</v>
      </c>
      <c r="B1185" s="45" t="str">
        <f>Замеры!G1182</f>
        <v xml:space="preserve">Группа от QF </v>
      </c>
      <c r="C1185" s="45" t="str">
        <f>IF(Замеры!L1182=0, " ", Замеры!L1182)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Замеры!N1182</f>
        <v>0</v>
      </c>
      <c r="S1185" s="2">
        <f>Замеры!O1182</f>
        <v>0</v>
      </c>
      <c r="T1185" s="2" t="s">
        <v>73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20</v>
      </c>
      <c r="Z1185" s="2">
        <f t="shared" ca="1" si="509"/>
        <v>29</v>
      </c>
      <c r="AA1185" s="2">
        <f t="shared" ca="1" si="509"/>
        <v>36</v>
      </c>
      <c r="AB1185" s="5">
        <f t="shared" ca="1" si="510"/>
        <v>482</v>
      </c>
      <c r="AC1185" s="5">
        <f t="shared" ca="1" si="511"/>
        <v>369</v>
      </c>
      <c r="AD1185" s="5">
        <f t="shared" ca="1" si="512"/>
        <v>448</v>
      </c>
      <c r="AE1185" s="5">
        <f t="shared" ca="1" si="513"/>
        <v>444</v>
      </c>
      <c r="AF1185" s="5">
        <f t="shared" ca="1" si="514"/>
        <v>460</v>
      </c>
      <c r="AG1185" s="5">
        <f t="shared" ca="1" si="515"/>
        <v>428</v>
      </c>
      <c r="AH1185" s="5">
        <f t="shared" ca="1" si="516"/>
        <v>444</v>
      </c>
      <c r="AI1185" s="5">
        <f t="shared" ca="1" si="517"/>
        <v>406</v>
      </c>
      <c r="AJ1185" s="5">
        <f t="shared" ca="1" si="518"/>
        <v>493</v>
      </c>
      <c r="AK1185" s="5">
        <f t="shared" ca="1" si="519"/>
        <v>487</v>
      </c>
    </row>
    <row r="1186" spans="1:37" x14ac:dyDescent="0.3">
      <c r="A1186" s="35">
        <f>IF(Замеры!B1183=0, " ", Замеры!B1183)</f>
        <v>1180</v>
      </c>
      <c r="B1186" s="45" t="str">
        <f>Замеры!G1183</f>
        <v xml:space="preserve">Группа от QF </v>
      </c>
      <c r="C1186" s="45" t="str">
        <f>IF(Замеры!L1183=0, " ", Замеры!L1183)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Замеры!N1183</f>
        <v>0</v>
      </c>
      <c r="S1186" s="2">
        <f>Замеры!O1183</f>
        <v>0</v>
      </c>
      <c r="T1186" s="2" t="s">
        <v>73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35</v>
      </c>
      <c r="Z1186" s="2">
        <f t="shared" ca="1" si="509"/>
        <v>27</v>
      </c>
      <c r="AA1186" s="2">
        <f t="shared" ca="1" si="509"/>
        <v>21</v>
      </c>
      <c r="AB1186" s="5">
        <f t="shared" ca="1" si="510"/>
        <v>360</v>
      </c>
      <c r="AC1186" s="5">
        <f t="shared" ca="1" si="511"/>
        <v>280</v>
      </c>
      <c r="AD1186" s="5">
        <f t="shared" ca="1" si="512"/>
        <v>271</v>
      </c>
      <c r="AE1186" s="5">
        <f t="shared" ca="1" si="513"/>
        <v>221</v>
      </c>
      <c r="AF1186" s="5">
        <f t="shared" ca="1" si="514"/>
        <v>297</v>
      </c>
      <c r="AG1186" s="5">
        <f t="shared" ca="1" si="515"/>
        <v>266</v>
      </c>
      <c r="AH1186" s="5">
        <f t="shared" ca="1" si="516"/>
        <v>341</v>
      </c>
      <c r="AI1186" s="5">
        <f t="shared" ca="1" si="517"/>
        <v>289</v>
      </c>
      <c r="AJ1186" s="5">
        <f t="shared" ca="1" si="518"/>
        <v>223</v>
      </c>
      <c r="AK1186" s="5">
        <f t="shared" ca="1" si="519"/>
        <v>233</v>
      </c>
    </row>
    <row r="1187" spans="1:37" x14ac:dyDescent="0.3">
      <c r="A1187" s="35">
        <f>IF(Замеры!B1184=0, " ", Замеры!B1184)</f>
        <v>1181</v>
      </c>
      <c r="B1187" s="45" t="str">
        <f>Замеры!G1184</f>
        <v xml:space="preserve">Группа от QF </v>
      </c>
      <c r="C1187" s="45" t="str">
        <f>IF(Замеры!L1184=0, " ", Замеры!L1184)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Замеры!N1184</f>
        <v>0</v>
      </c>
      <c r="S1187" s="2">
        <f>Замеры!O1184</f>
        <v>0</v>
      </c>
      <c r="T1187" s="2" t="s">
        <v>73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26</v>
      </c>
      <c r="Z1187" s="2">
        <f t="shared" ca="1" si="509"/>
        <v>42</v>
      </c>
      <c r="AA1187" s="2">
        <f t="shared" ca="1" si="509"/>
        <v>34</v>
      </c>
      <c r="AB1187" s="5">
        <f t="shared" ca="1" si="510"/>
        <v>412</v>
      </c>
      <c r="AC1187" s="5">
        <f t="shared" ca="1" si="511"/>
        <v>412</v>
      </c>
      <c r="AD1187" s="5">
        <f t="shared" ca="1" si="512"/>
        <v>468</v>
      </c>
      <c r="AE1187" s="5">
        <f t="shared" ca="1" si="513"/>
        <v>428</v>
      </c>
      <c r="AF1187" s="5">
        <f t="shared" ca="1" si="514"/>
        <v>388</v>
      </c>
      <c r="AG1187" s="5">
        <f t="shared" ca="1" si="515"/>
        <v>414</v>
      </c>
      <c r="AH1187" s="5">
        <f t="shared" ca="1" si="516"/>
        <v>417</v>
      </c>
      <c r="AI1187" s="5">
        <f t="shared" ca="1" si="517"/>
        <v>369</v>
      </c>
      <c r="AJ1187" s="5">
        <f t="shared" ca="1" si="518"/>
        <v>371</v>
      </c>
      <c r="AK1187" s="5">
        <f t="shared" ca="1" si="519"/>
        <v>441</v>
      </c>
    </row>
    <row r="1188" spans="1:37" x14ac:dyDescent="0.3">
      <c r="A1188" s="35">
        <f>IF(Замеры!B1185=0, " ", Замеры!B1185)</f>
        <v>1182</v>
      </c>
      <c r="B1188" s="45" t="str">
        <f>Замеры!G1185</f>
        <v xml:space="preserve">Группа от QF </v>
      </c>
      <c r="C1188" s="45" t="str">
        <f>IF(Замеры!L1185=0, " ", Замеры!L1185)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Замеры!N1185</f>
        <v>0</v>
      </c>
      <c r="S1188" s="2">
        <f>Замеры!O1185</f>
        <v>0</v>
      </c>
      <c r="T1188" s="2" t="s">
        <v>73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23</v>
      </c>
      <c r="Z1188" s="2">
        <f t="shared" ca="1" si="509"/>
        <v>29</v>
      </c>
      <c r="AA1188" s="2">
        <f t="shared" ca="1" si="509"/>
        <v>32</v>
      </c>
      <c r="AB1188" s="5">
        <f t="shared" ca="1" si="510"/>
        <v>340</v>
      </c>
      <c r="AC1188" s="5">
        <f t="shared" ca="1" si="511"/>
        <v>445</v>
      </c>
      <c r="AD1188" s="5">
        <f t="shared" ca="1" si="512"/>
        <v>398</v>
      </c>
      <c r="AE1188" s="5">
        <f t="shared" ca="1" si="513"/>
        <v>397</v>
      </c>
      <c r="AF1188" s="5">
        <f t="shared" ca="1" si="514"/>
        <v>430</v>
      </c>
      <c r="AG1188" s="5">
        <f t="shared" ca="1" si="515"/>
        <v>455</v>
      </c>
      <c r="AH1188" s="5">
        <f t="shared" ca="1" si="516"/>
        <v>454</v>
      </c>
      <c r="AI1188" s="5">
        <f t="shared" ca="1" si="517"/>
        <v>467</v>
      </c>
      <c r="AJ1188" s="5">
        <f t="shared" ca="1" si="518"/>
        <v>388</v>
      </c>
      <c r="AK1188" s="5">
        <f t="shared" ca="1" si="519"/>
        <v>445</v>
      </c>
    </row>
    <row r="1189" spans="1:37" x14ac:dyDescent="0.3">
      <c r="A1189" s="35">
        <f>IF(Замеры!B1186=0, " ", Замеры!B1186)</f>
        <v>1183</v>
      </c>
      <c r="B1189" s="45" t="str">
        <f>Замеры!G1186</f>
        <v xml:space="preserve">Группа от QF </v>
      </c>
      <c r="C1189" s="45" t="str">
        <f>IF(Замеры!L1186=0, " ", Замеры!L1186)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Замеры!N1186</f>
        <v>0</v>
      </c>
      <c r="S1189" s="2">
        <f>Замеры!O1186</f>
        <v>0</v>
      </c>
      <c r="T1189" s="2" t="s">
        <v>73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50</v>
      </c>
      <c r="Z1189" s="2">
        <f t="shared" ca="1" si="509"/>
        <v>49</v>
      </c>
      <c r="AA1189" s="2">
        <f t="shared" ca="1" si="509"/>
        <v>46</v>
      </c>
      <c r="AB1189" s="5">
        <f t="shared" ca="1" si="510"/>
        <v>566</v>
      </c>
      <c r="AC1189" s="5">
        <f t="shared" ca="1" si="511"/>
        <v>588</v>
      </c>
      <c r="AD1189" s="5">
        <f t="shared" ca="1" si="512"/>
        <v>598</v>
      </c>
      <c r="AE1189" s="5">
        <f t="shared" ca="1" si="513"/>
        <v>514</v>
      </c>
      <c r="AF1189" s="5">
        <f t="shared" ca="1" si="514"/>
        <v>592</v>
      </c>
      <c r="AG1189" s="5">
        <f t="shared" ca="1" si="515"/>
        <v>493</v>
      </c>
      <c r="AH1189" s="5">
        <f t="shared" ca="1" si="516"/>
        <v>507</v>
      </c>
      <c r="AI1189" s="5">
        <f t="shared" ca="1" si="517"/>
        <v>495</v>
      </c>
      <c r="AJ1189" s="5">
        <f t="shared" ca="1" si="518"/>
        <v>531</v>
      </c>
      <c r="AK1189" s="5">
        <f t="shared" ca="1" si="519"/>
        <v>580</v>
      </c>
    </row>
    <row r="1190" spans="1:37" x14ac:dyDescent="0.3">
      <c r="A1190" s="35">
        <f>IF(Замеры!B1187=0, " ", Замеры!B1187)</f>
        <v>1184</v>
      </c>
      <c r="B1190" s="45" t="str">
        <f>Замеры!G1187</f>
        <v xml:space="preserve">Группа от QF </v>
      </c>
      <c r="C1190" s="45" t="str">
        <f>IF(Замеры!L1187=0, " ", Замеры!L1187)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Замеры!N1187</f>
        <v>0</v>
      </c>
      <c r="S1190" s="2">
        <f>Замеры!O1187</f>
        <v>0</v>
      </c>
      <c r="T1190" s="2" t="s">
        <v>73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49</v>
      </c>
      <c r="Z1190" s="2">
        <f t="shared" ca="1" si="509"/>
        <v>20</v>
      </c>
      <c r="AA1190" s="2">
        <f t="shared" ca="1" si="509"/>
        <v>28</v>
      </c>
      <c r="AB1190" s="5">
        <f t="shared" ca="1" si="510"/>
        <v>382</v>
      </c>
      <c r="AC1190" s="5">
        <f t="shared" ca="1" si="511"/>
        <v>365</v>
      </c>
      <c r="AD1190" s="5">
        <f t="shared" ca="1" si="512"/>
        <v>430</v>
      </c>
      <c r="AE1190" s="5">
        <f t="shared" ca="1" si="513"/>
        <v>400</v>
      </c>
      <c r="AF1190" s="5">
        <f t="shared" ca="1" si="514"/>
        <v>378</v>
      </c>
      <c r="AG1190" s="5">
        <f t="shared" ca="1" si="515"/>
        <v>294</v>
      </c>
      <c r="AH1190" s="5">
        <f t="shared" ca="1" si="516"/>
        <v>406</v>
      </c>
      <c r="AI1190" s="5">
        <f t="shared" ca="1" si="517"/>
        <v>352</v>
      </c>
      <c r="AJ1190" s="5">
        <f t="shared" ca="1" si="518"/>
        <v>418</v>
      </c>
      <c r="AK1190" s="5">
        <f t="shared" ca="1" si="519"/>
        <v>374</v>
      </c>
    </row>
    <row r="1191" spans="1:37" x14ac:dyDescent="0.3">
      <c r="A1191" s="35">
        <f>IF(Замеры!B1188=0, " ", Замеры!B1188)</f>
        <v>1185</v>
      </c>
      <c r="B1191" s="45" t="str">
        <f>Замеры!G1188</f>
        <v xml:space="preserve">Группа от QF </v>
      </c>
      <c r="C1191" s="45" t="str">
        <f>IF(Замеры!L1188=0, " ", Замеры!L1188)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Замеры!N1188</f>
        <v>0</v>
      </c>
      <c r="S1191" s="2">
        <f>Замеры!O1188</f>
        <v>0</v>
      </c>
      <c r="T1191" s="2" t="s">
        <v>73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39</v>
      </c>
      <c r="Z1191" s="2">
        <f t="shared" ca="1" si="509"/>
        <v>45</v>
      </c>
      <c r="AA1191" s="2">
        <f t="shared" ca="1" si="509"/>
        <v>28</v>
      </c>
      <c r="AB1191" s="5">
        <f t="shared" ca="1" si="510"/>
        <v>365</v>
      </c>
      <c r="AC1191" s="5">
        <f t="shared" ca="1" si="511"/>
        <v>355</v>
      </c>
      <c r="AD1191" s="5">
        <f t="shared" ca="1" si="512"/>
        <v>349</v>
      </c>
      <c r="AE1191" s="5">
        <f t="shared" ca="1" si="513"/>
        <v>304</v>
      </c>
      <c r="AF1191" s="5">
        <f t="shared" ca="1" si="514"/>
        <v>298</v>
      </c>
      <c r="AG1191" s="5">
        <f t="shared" ca="1" si="515"/>
        <v>410</v>
      </c>
      <c r="AH1191" s="5">
        <f t="shared" ca="1" si="516"/>
        <v>407</v>
      </c>
      <c r="AI1191" s="5">
        <f t="shared" ca="1" si="517"/>
        <v>326</v>
      </c>
      <c r="AJ1191" s="5">
        <f t="shared" ca="1" si="518"/>
        <v>340</v>
      </c>
      <c r="AK1191" s="5">
        <f t="shared" ca="1" si="519"/>
        <v>304</v>
      </c>
    </row>
    <row r="1192" spans="1:37" x14ac:dyDescent="0.3">
      <c r="A1192" s="35">
        <f>IF(Замеры!B1189=0, " ", Замеры!B1189)</f>
        <v>1186</v>
      </c>
      <c r="B1192" s="45" t="str">
        <f>Замеры!G1189</f>
        <v xml:space="preserve">Группа от QF </v>
      </c>
      <c r="C1192" s="45" t="str">
        <f>IF(Замеры!L1189=0, " ", Замеры!L1189)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Замеры!N1189</f>
        <v>0</v>
      </c>
      <c r="S1192" s="2">
        <f>Замеры!O1189</f>
        <v>0</v>
      </c>
      <c r="T1192" s="2" t="s">
        <v>73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33</v>
      </c>
      <c r="Z1192" s="2">
        <f t="shared" ca="1" si="509"/>
        <v>32</v>
      </c>
      <c r="AA1192" s="2">
        <f t="shared" ca="1" si="509"/>
        <v>28</v>
      </c>
      <c r="AB1192" s="5">
        <f t="shared" ca="1" si="510"/>
        <v>318</v>
      </c>
      <c r="AC1192" s="5">
        <f t="shared" ca="1" si="511"/>
        <v>345</v>
      </c>
      <c r="AD1192" s="5">
        <f t="shared" ca="1" si="512"/>
        <v>369</v>
      </c>
      <c r="AE1192" s="5">
        <f t="shared" ca="1" si="513"/>
        <v>394</v>
      </c>
      <c r="AF1192" s="5">
        <f t="shared" ca="1" si="514"/>
        <v>379</v>
      </c>
      <c r="AG1192" s="5">
        <f t="shared" ca="1" si="515"/>
        <v>370</v>
      </c>
      <c r="AH1192" s="5">
        <f t="shared" ca="1" si="516"/>
        <v>422</v>
      </c>
      <c r="AI1192" s="5">
        <f t="shared" ca="1" si="517"/>
        <v>353</v>
      </c>
      <c r="AJ1192" s="5">
        <f t="shared" ca="1" si="518"/>
        <v>372</v>
      </c>
      <c r="AK1192" s="5">
        <f t="shared" ca="1" si="519"/>
        <v>362</v>
      </c>
    </row>
    <row r="1193" spans="1:37" x14ac:dyDescent="0.3">
      <c r="A1193" s="35">
        <f>IF(Замеры!B1190=0, " ", Замеры!B1190)</f>
        <v>1187</v>
      </c>
      <c r="B1193" s="45" t="str">
        <f>Замеры!G1190</f>
        <v xml:space="preserve">Группа от QF </v>
      </c>
      <c r="C1193" s="45" t="str">
        <f>IF(Замеры!L1190=0, " ", Замеры!L1190)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Замеры!N1190</f>
        <v>0</v>
      </c>
      <c r="S1193" s="2">
        <f>Замеры!O1190</f>
        <v>0</v>
      </c>
      <c r="T1193" s="2" t="s">
        <v>73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29</v>
      </c>
      <c r="Z1193" s="2">
        <f t="shared" ca="1" si="509"/>
        <v>26</v>
      </c>
      <c r="AA1193" s="2">
        <f t="shared" ca="1" si="509"/>
        <v>25</v>
      </c>
      <c r="AB1193" s="5">
        <f t="shared" ca="1" si="510"/>
        <v>321</v>
      </c>
      <c r="AC1193" s="5">
        <f t="shared" ca="1" si="511"/>
        <v>301</v>
      </c>
      <c r="AD1193" s="5">
        <f t="shared" ca="1" si="512"/>
        <v>308</v>
      </c>
      <c r="AE1193" s="5">
        <f t="shared" ca="1" si="513"/>
        <v>329</v>
      </c>
      <c r="AF1193" s="5">
        <f t="shared" ca="1" si="514"/>
        <v>283</v>
      </c>
      <c r="AG1193" s="5">
        <f t="shared" ca="1" si="515"/>
        <v>323</v>
      </c>
      <c r="AH1193" s="5">
        <f t="shared" ca="1" si="516"/>
        <v>264</v>
      </c>
      <c r="AI1193" s="5">
        <f t="shared" ca="1" si="517"/>
        <v>359</v>
      </c>
      <c r="AJ1193" s="5">
        <f t="shared" ca="1" si="518"/>
        <v>309</v>
      </c>
      <c r="AK1193" s="5">
        <f t="shared" ca="1" si="519"/>
        <v>285</v>
      </c>
    </row>
    <row r="1194" spans="1:37" x14ac:dyDescent="0.3">
      <c r="A1194" s="35">
        <f>IF(Замеры!B1191=0, " ", Замеры!B1191)</f>
        <v>1188</v>
      </c>
      <c r="B1194" s="45" t="str">
        <f>Замеры!G1191</f>
        <v xml:space="preserve">Группа от QF </v>
      </c>
      <c r="C1194" s="45" t="str">
        <f>IF(Замеры!L1191=0, " ", Замеры!L1191)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Замеры!N1191</f>
        <v>0</v>
      </c>
      <c r="S1194" s="2">
        <f>Замеры!O1191</f>
        <v>0</v>
      </c>
      <c r="T1194" s="2" t="s">
        <v>73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22</v>
      </c>
      <c r="Z1194" s="2">
        <f t="shared" ca="1" si="509"/>
        <v>20</v>
      </c>
      <c r="AA1194" s="2">
        <f t="shared" ca="1" si="509"/>
        <v>20</v>
      </c>
      <c r="AB1194" s="5">
        <f t="shared" ca="1" si="510"/>
        <v>230</v>
      </c>
      <c r="AC1194" s="5">
        <f t="shared" ca="1" si="511"/>
        <v>205</v>
      </c>
      <c r="AD1194" s="5">
        <f t="shared" ca="1" si="512"/>
        <v>253</v>
      </c>
      <c r="AE1194" s="5">
        <f t="shared" ca="1" si="513"/>
        <v>349</v>
      </c>
      <c r="AF1194" s="5">
        <f t="shared" ca="1" si="514"/>
        <v>216</v>
      </c>
      <c r="AG1194" s="5">
        <f t="shared" ca="1" si="515"/>
        <v>268</v>
      </c>
      <c r="AH1194" s="5">
        <f t="shared" ca="1" si="516"/>
        <v>273</v>
      </c>
      <c r="AI1194" s="5">
        <f t="shared" ca="1" si="517"/>
        <v>302</v>
      </c>
      <c r="AJ1194" s="5">
        <f t="shared" ca="1" si="518"/>
        <v>255</v>
      </c>
      <c r="AK1194" s="5">
        <f t="shared" ca="1" si="519"/>
        <v>211</v>
      </c>
    </row>
    <row r="1195" spans="1:37" x14ac:dyDescent="0.3">
      <c r="A1195" s="35">
        <f>IF(Замеры!B1192=0, " ", Замеры!B1192)</f>
        <v>1189</v>
      </c>
      <c r="B1195" s="45" t="str">
        <f>Замеры!G1192</f>
        <v xml:space="preserve">Группа от QF </v>
      </c>
      <c r="C1195" s="45" t="str">
        <f>IF(Замеры!L1192=0, " ", Замеры!L1192)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Замеры!N1192</f>
        <v>0</v>
      </c>
      <c r="S1195" s="2">
        <f>Замеры!O1192</f>
        <v>0</v>
      </c>
      <c r="T1195" s="2" t="s">
        <v>73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42</v>
      </c>
      <c r="Z1195" s="2">
        <f t="shared" ca="1" si="509"/>
        <v>40</v>
      </c>
      <c r="AA1195" s="2">
        <f t="shared" ca="1" si="509"/>
        <v>24</v>
      </c>
      <c r="AB1195" s="5">
        <f t="shared" ca="1" si="510"/>
        <v>333</v>
      </c>
      <c r="AC1195" s="5">
        <f t="shared" ca="1" si="511"/>
        <v>253</v>
      </c>
      <c r="AD1195" s="5">
        <f t="shared" ca="1" si="512"/>
        <v>254</v>
      </c>
      <c r="AE1195" s="5">
        <f t="shared" ca="1" si="513"/>
        <v>245</v>
      </c>
      <c r="AF1195" s="5">
        <f t="shared" ca="1" si="514"/>
        <v>305</v>
      </c>
      <c r="AG1195" s="5">
        <f t="shared" ca="1" si="515"/>
        <v>288</v>
      </c>
      <c r="AH1195" s="5">
        <f t="shared" ca="1" si="516"/>
        <v>378</v>
      </c>
      <c r="AI1195" s="5">
        <f t="shared" ca="1" si="517"/>
        <v>279</v>
      </c>
      <c r="AJ1195" s="5">
        <f t="shared" ca="1" si="518"/>
        <v>282</v>
      </c>
      <c r="AK1195" s="5">
        <f t="shared" ca="1" si="519"/>
        <v>291</v>
      </c>
    </row>
    <row r="1196" spans="1:37" x14ac:dyDescent="0.3">
      <c r="A1196" s="35">
        <f>IF(Замеры!B1193=0, " ", Замеры!B1193)</f>
        <v>1190</v>
      </c>
      <c r="B1196" s="45" t="str">
        <f>Замеры!G1193</f>
        <v xml:space="preserve">Группа от QF </v>
      </c>
      <c r="C1196" s="45" t="str">
        <f>IF(Замеры!L1193=0, " ", Замеры!L1193)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Замеры!N1193</f>
        <v>0</v>
      </c>
      <c r="S1196" s="2">
        <f>Замеры!O1193</f>
        <v>0</v>
      </c>
      <c r="T1196" s="2" t="s">
        <v>73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47</v>
      </c>
      <c r="Z1196" s="2">
        <f t="shared" ca="1" si="509"/>
        <v>41</v>
      </c>
      <c r="AA1196" s="2">
        <f t="shared" ca="1" si="509"/>
        <v>26</v>
      </c>
      <c r="AB1196" s="5">
        <f t="shared" ca="1" si="510"/>
        <v>330</v>
      </c>
      <c r="AC1196" s="5">
        <f t="shared" ca="1" si="511"/>
        <v>266</v>
      </c>
      <c r="AD1196" s="5">
        <f t="shared" ca="1" si="512"/>
        <v>316</v>
      </c>
      <c r="AE1196" s="5">
        <f t="shared" ca="1" si="513"/>
        <v>290</v>
      </c>
      <c r="AF1196" s="5">
        <f t="shared" ca="1" si="514"/>
        <v>344</v>
      </c>
      <c r="AG1196" s="5">
        <f t="shared" ca="1" si="515"/>
        <v>300</v>
      </c>
      <c r="AH1196" s="5">
        <f t="shared" ca="1" si="516"/>
        <v>289</v>
      </c>
      <c r="AI1196" s="5">
        <f t="shared" ca="1" si="517"/>
        <v>398</v>
      </c>
      <c r="AJ1196" s="5">
        <f t="shared" ca="1" si="518"/>
        <v>305</v>
      </c>
      <c r="AK1196" s="5">
        <f t="shared" ca="1" si="519"/>
        <v>392</v>
      </c>
    </row>
    <row r="1197" spans="1:37" x14ac:dyDescent="0.3">
      <c r="A1197" s="35">
        <f>IF(Замеры!B1194=0, " ", Замеры!B1194)</f>
        <v>1191</v>
      </c>
      <c r="B1197" s="45" t="str">
        <f>Замеры!G1194</f>
        <v xml:space="preserve">Группа от QF </v>
      </c>
      <c r="C1197" s="45" t="str">
        <f>IF(Замеры!L1194=0, " ", Замеры!L1194)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Замеры!N1194</f>
        <v>0</v>
      </c>
      <c r="S1197" s="2">
        <f>Замеры!O1194</f>
        <v>0</v>
      </c>
      <c r="T1197" s="2" t="s">
        <v>73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23</v>
      </c>
      <c r="Z1197" s="2">
        <f t="shared" ca="1" si="509"/>
        <v>48</v>
      </c>
      <c r="AA1197" s="2">
        <f t="shared" ca="1" si="509"/>
        <v>35</v>
      </c>
      <c r="AB1197" s="5">
        <f t="shared" ca="1" si="510"/>
        <v>475</v>
      </c>
      <c r="AC1197" s="5">
        <f t="shared" ca="1" si="511"/>
        <v>438</v>
      </c>
      <c r="AD1197" s="5">
        <f t="shared" ca="1" si="512"/>
        <v>405</v>
      </c>
      <c r="AE1197" s="5">
        <f t="shared" ca="1" si="513"/>
        <v>419</v>
      </c>
      <c r="AF1197" s="5">
        <f t="shared" ca="1" si="514"/>
        <v>362</v>
      </c>
      <c r="AG1197" s="5">
        <f t="shared" ca="1" si="515"/>
        <v>458</v>
      </c>
      <c r="AH1197" s="5">
        <f t="shared" ca="1" si="516"/>
        <v>396</v>
      </c>
      <c r="AI1197" s="5">
        <f t="shared" ca="1" si="517"/>
        <v>414</v>
      </c>
      <c r="AJ1197" s="5">
        <f t="shared" ca="1" si="518"/>
        <v>466</v>
      </c>
      <c r="AK1197" s="5">
        <f t="shared" ca="1" si="519"/>
        <v>484</v>
      </c>
    </row>
    <row r="1198" spans="1:37" x14ac:dyDescent="0.3">
      <c r="A1198" s="35">
        <f>IF(Замеры!B1195=0, " ", Замеры!B1195)</f>
        <v>1192</v>
      </c>
      <c r="B1198" s="45" t="str">
        <f>Замеры!G1195</f>
        <v xml:space="preserve">Группа от QF </v>
      </c>
      <c r="C1198" s="45" t="str">
        <f>IF(Замеры!L1195=0, " ", Замеры!L1195)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Замеры!N1195</f>
        <v>0</v>
      </c>
      <c r="S1198" s="2">
        <f>Замеры!O1195</f>
        <v>0</v>
      </c>
      <c r="T1198" s="2" t="s">
        <v>73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50</v>
      </c>
      <c r="Z1198" s="2">
        <f t="shared" ca="1" si="509"/>
        <v>35</v>
      </c>
      <c r="AA1198" s="2">
        <f t="shared" ca="1" si="509"/>
        <v>28</v>
      </c>
      <c r="AB1198" s="5">
        <f t="shared" ca="1" si="510"/>
        <v>411</v>
      </c>
      <c r="AC1198" s="5">
        <f t="shared" ca="1" si="511"/>
        <v>287</v>
      </c>
      <c r="AD1198" s="5">
        <f t="shared" ca="1" si="512"/>
        <v>303</v>
      </c>
      <c r="AE1198" s="5">
        <f t="shared" ca="1" si="513"/>
        <v>340</v>
      </c>
      <c r="AF1198" s="5">
        <f t="shared" ca="1" si="514"/>
        <v>343</v>
      </c>
      <c r="AG1198" s="5">
        <f t="shared" ca="1" si="515"/>
        <v>418</v>
      </c>
      <c r="AH1198" s="5">
        <f t="shared" ca="1" si="516"/>
        <v>331</v>
      </c>
      <c r="AI1198" s="5">
        <f t="shared" ca="1" si="517"/>
        <v>341</v>
      </c>
      <c r="AJ1198" s="5">
        <f t="shared" ca="1" si="518"/>
        <v>355</v>
      </c>
      <c r="AK1198" s="5">
        <f t="shared" ca="1" si="519"/>
        <v>357</v>
      </c>
    </row>
    <row r="1199" spans="1:37" x14ac:dyDescent="0.3">
      <c r="A1199" s="35">
        <f>IF(Замеры!B1196=0, " ", Замеры!B1196)</f>
        <v>1193</v>
      </c>
      <c r="B1199" s="45" t="str">
        <f>Замеры!G1196</f>
        <v xml:space="preserve">Группа от QF </v>
      </c>
      <c r="C1199" s="45" t="str">
        <f>IF(Замеры!L1196=0, " ", Замеры!L1196)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Замеры!N1196</f>
        <v>0</v>
      </c>
      <c r="S1199" s="2">
        <f>Замеры!O1196</f>
        <v>0</v>
      </c>
      <c r="T1199" s="2" t="s">
        <v>73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49</v>
      </c>
      <c r="Z1199" s="2">
        <f t="shared" ca="1" si="509"/>
        <v>20</v>
      </c>
      <c r="AA1199" s="2">
        <f t="shared" ca="1" si="509"/>
        <v>30</v>
      </c>
      <c r="AB1199" s="5">
        <f t="shared" ca="1" si="510"/>
        <v>429</v>
      </c>
      <c r="AC1199" s="5">
        <f t="shared" ca="1" si="511"/>
        <v>340</v>
      </c>
      <c r="AD1199" s="5">
        <f t="shared" ca="1" si="512"/>
        <v>374</v>
      </c>
      <c r="AE1199" s="5">
        <f t="shared" ca="1" si="513"/>
        <v>331</v>
      </c>
      <c r="AF1199" s="5">
        <f t="shared" ca="1" si="514"/>
        <v>337</v>
      </c>
      <c r="AG1199" s="5">
        <f t="shared" ca="1" si="515"/>
        <v>314</v>
      </c>
      <c r="AH1199" s="5">
        <f t="shared" ca="1" si="516"/>
        <v>377</v>
      </c>
      <c r="AI1199" s="5">
        <f t="shared" ca="1" si="517"/>
        <v>340</v>
      </c>
      <c r="AJ1199" s="5">
        <f t="shared" ca="1" si="518"/>
        <v>334</v>
      </c>
      <c r="AK1199" s="5">
        <f t="shared" ca="1" si="519"/>
        <v>377</v>
      </c>
    </row>
    <row r="1200" spans="1:37" x14ac:dyDescent="0.3">
      <c r="A1200" s="35">
        <f>IF(Замеры!B1197=0, " ", Замеры!B1197)</f>
        <v>1194</v>
      </c>
      <c r="B1200" s="45" t="str">
        <f>Замеры!G1197</f>
        <v xml:space="preserve">Группа от QF </v>
      </c>
      <c r="C1200" s="45" t="str">
        <f>IF(Замеры!L1197=0, " ", Замеры!L1197)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Замеры!N1197</f>
        <v>0</v>
      </c>
      <c r="S1200" s="2">
        <f>Замеры!O1197</f>
        <v>0</v>
      </c>
      <c r="T1200" s="2" t="s">
        <v>73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49</v>
      </c>
      <c r="Z1200" s="2">
        <f t="shared" ca="1" si="509"/>
        <v>38</v>
      </c>
      <c r="AA1200" s="2">
        <f t="shared" ca="1" si="509"/>
        <v>24</v>
      </c>
      <c r="AB1200" s="5">
        <f t="shared" ca="1" si="510"/>
        <v>252</v>
      </c>
      <c r="AC1200" s="5">
        <f t="shared" ca="1" si="511"/>
        <v>278</v>
      </c>
      <c r="AD1200" s="5">
        <f t="shared" ca="1" si="512"/>
        <v>360</v>
      </c>
      <c r="AE1200" s="5">
        <f t="shared" ca="1" si="513"/>
        <v>334</v>
      </c>
      <c r="AF1200" s="5">
        <f t="shared" ca="1" si="514"/>
        <v>290</v>
      </c>
      <c r="AG1200" s="5">
        <f t="shared" ca="1" si="515"/>
        <v>330</v>
      </c>
      <c r="AH1200" s="5">
        <f t="shared" ca="1" si="516"/>
        <v>304</v>
      </c>
      <c r="AI1200" s="5">
        <f t="shared" ca="1" si="517"/>
        <v>379</v>
      </c>
      <c r="AJ1200" s="5">
        <f t="shared" ca="1" si="518"/>
        <v>293</v>
      </c>
      <c r="AK1200" s="5">
        <f t="shared" ca="1" si="519"/>
        <v>366</v>
      </c>
    </row>
    <row r="1201" spans="1:37" x14ac:dyDescent="0.3">
      <c r="A1201" s="35">
        <f>IF(Замеры!B1198=0, " ", Замеры!B1198)</f>
        <v>1195</v>
      </c>
      <c r="B1201" s="45" t="str">
        <f>Замеры!G1198</f>
        <v xml:space="preserve">Группа от QF </v>
      </c>
      <c r="C1201" s="45" t="str">
        <f>IF(Замеры!L1198=0, " ", Замеры!L1198)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Замеры!N1198</f>
        <v>0</v>
      </c>
      <c r="S1201" s="2">
        <f>Замеры!O1198</f>
        <v>0</v>
      </c>
      <c r="T1201" s="2" t="s">
        <v>73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33</v>
      </c>
      <c r="Z1201" s="2">
        <f t="shared" ca="1" si="509"/>
        <v>37</v>
      </c>
      <c r="AA1201" s="2">
        <f t="shared" ca="1" si="509"/>
        <v>48</v>
      </c>
      <c r="AB1201" s="5">
        <f t="shared" ca="1" si="510"/>
        <v>607</v>
      </c>
      <c r="AC1201" s="5">
        <f t="shared" ca="1" si="511"/>
        <v>615</v>
      </c>
      <c r="AD1201" s="5">
        <f t="shared" ca="1" si="512"/>
        <v>629</v>
      </c>
      <c r="AE1201" s="5">
        <f t="shared" ca="1" si="513"/>
        <v>562</v>
      </c>
      <c r="AF1201" s="5">
        <f t="shared" ca="1" si="514"/>
        <v>603</v>
      </c>
      <c r="AG1201" s="5">
        <f t="shared" ca="1" si="515"/>
        <v>604</v>
      </c>
      <c r="AH1201" s="5">
        <f t="shared" ca="1" si="516"/>
        <v>532</v>
      </c>
      <c r="AI1201" s="5">
        <f t="shared" ca="1" si="517"/>
        <v>613</v>
      </c>
      <c r="AJ1201" s="5">
        <f t="shared" ca="1" si="518"/>
        <v>587</v>
      </c>
      <c r="AK1201" s="5">
        <f t="shared" ca="1" si="519"/>
        <v>513</v>
      </c>
    </row>
    <row r="1202" spans="1:37" x14ac:dyDescent="0.3">
      <c r="A1202" s="35">
        <f>IF(Замеры!B1199=0, " ", Замеры!B1199)</f>
        <v>1196</v>
      </c>
      <c r="B1202" s="45" t="str">
        <f>Замеры!G1199</f>
        <v xml:space="preserve">Группа от QF </v>
      </c>
      <c r="C1202" s="45" t="str">
        <f>IF(Замеры!L1199=0, " ", Замеры!L1199)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Замеры!N1199</f>
        <v>0</v>
      </c>
      <c r="S1202" s="2">
        <f>Замеры!O1199</f>
        <v>0</v>
      </c>
      <c r="T1202" s="2" t="s">
        <v>73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27</v>
      </c>
      <c r="Z1202" s="2">
        <f t="shared" ca="1" si="509"/>
        <v>50</v>
      </c>
      <c r="AA1202" s="2">
        <f t="shared" ca="1" si="509"/>
        <v>36</v>
      </c>
      <c r="AB1202" s="5">
        <f t="shared" ca="1" si="510"/>
        <v>380</v>
      </c>
      <c r="AC1202" s="5">
        <f t="shared" ca="1" si="511"/>
        <v>382</v>
      </c>
      <c r="AD1202" s="5">
        <f t="shared" ca="1" si="512"/>
        <v>489</v>
      </c>
      <c r="AE1202" s="5">
        <f t="shared" ca="1" si="513"/>
        <v>389</v>
      </c>
      <c r="AF1202" s="5">
        <f t="shared" ca="1" si="514"/>
        <v>503</v>
      </c>
      <c r="AG1202" s="5">
        <f t="shared" ca="1" si="515"/>
        <v>405</v>
      </c>
      <c r="AH1202" s="5">
        <f t="shared" ca="1" si="516"/>
        <v>506</v>
      </c>
      <c r="AI1202" s="5">
        <f t="shared" ca="1" si="517"/>
        <v>445</v>
      </c>
      <c r="AJ1202" s="5">
        <f t="shared" ca="1" si="518"/>
        <v>503</v>
      </c>
      <c r="AK1202" s="5">
        <f t="shared" ca="1" si="519"/>
        <v>436</v>
      </c>
    </row>
    <row r="1203" spans="1:37" x14ac:dyDescent="0.3">
      <c r="A1203" s="35">
        <f>IF(Замеры!B1200=0, " ", Замеры!B1200)</f>
        <v>1197</v>
      </c>
      <c r="B1203" s="45" t="str">
        <f>Замеры!G1200</f>
        <v xml:space="preserve">Группа от QF </v>
      </c>
      <c r="C1203" s="45" t="str">
        <f>IF(Замеры!L1200=0, " ", Замеры!L1200)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Замеры!N1200</f>
        <v>0</v>
      </c>
      <c r="S1203" s="2">
        <f>Замеры!O1200</f>
        <v>0</v>
      </c>
      <c r="T1203" s="2" t="s">
        <v>73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23</v>
      </c>
      <c r="Z1203" s="2">
        <f t="shared" ca="1" si="509"/>
        <v>21</v>
      </c>
      <c r="AA1203" s="2">
        <f t="shared" ca="1" si="509"/>
        <v>46</v>
      </c>
      <c r="AB1203" s="5">
        <f t="shared" ca="1" si="510"/>
        <v>584</v>
      </c>
      <c r="AC1203" s="5">
        <f t="shared" ca="1" si="511"/>
        <v>467</v>
      </c>
      <c r="AD1203" s="5">
        <f t="shared" ca="1" si="512"/>
        <v>595</v>
      </c>
      <c r="AE1203" s="5">
        <f t="shared" ca="1" si="513"/>
        <v>574</v>
      </c>
      <c r="AF1203" s="5">
        <f t="shared" ca="1" si="514"/>
        <v>592</v>
      </c>
      <c r="AG1203" s="5">
        <f t="shared" ca="1" si="515"/>
        <v>586</v>
      </c>
      <c r="AH1203" s="5">
        <f t="shared" ca="1" si="516"/>
        <v>485</v>
      </c>
      <c r="AI1203" s="5">
        <f t="shared" ca="1" si="517"/>
        <v>565</v>
      </c>
      <c r="AJ1203" s="5">
        <f t="shared" ca="1" si="518"/>
        <v>526</v>
      </c>
      <c r="AK1203" s="5">
        <f t="shared" ca="1" si="519"/>
        <v>473</v>
      </c>
    </row>
    <row r="1204" spans="1:37" x14ac:dyDescent="0.3">
      <c r="A1204" s="35">
        <f>IF(Замеры!B1201=0, " ", Замеры!B1201)</f>
        <v>1198</v>
      </c>
      <c r="B1204" s="45" t="str">
        <f>Замеры!G1201</f>
        <v xml:space="preserve">Группа от QF </v>
      </c>
      <c r="C1204" s="45" t="str">
        <f>IF(Замеры!L1201=0, " ", Замеры!L1201)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Замеры!N1201</f>
        <v>0</v>
      </c>
      <c r="S1204" s="2">
        <f>Замеры!O1201</f>
        <v>0</v>
      </c>
      <c r="T1204" s="2" t="s">
        <v>73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36</v>
      </c>
      <c r="Z1204" s="2">
        <f t="shared" ca="1" si="509"/>
        <v>47</v>
      </c>
      <c r="AA1204" s="2">
        <f t="shared" ca="1" si="509"/>
        <v>41</v>
      </c>
      <c r="AB1204" s="5">
        <f t="shared" ca="1" si="510"/>
        <v>491</v>
      </c>
      <c r="AC1204" s="5">
        <f t="shared" ca="1" si="511"/>
        <v>421</v>
      </c>
      <c r="AD1204" s="5">
        <f t="shared" ca="1" si="512"/>
        <v>517</v>
      </c>
      <c r="AE1204" s="5">
        <f t="shared" ca="1" si="513"/>
        <v>502</v>
      </c>
      <c r="AF1204" s="5">
        <f t="shared" ca="1" si="514"/>
        <v>415</v>
      </c>
      <c r="AG1204" s="5">
        <f t="shared" ca="1" si="515"/>
        <v>424</v>
      </c>
      <c r="AH1204" s="5">
        <f t="shared" ca="1" si="516"/>
        <v>463</v>
      </c>
      <c r="AI1204" s="5">
        <f t="shared" ca="1" si="517"/>
        <v>419</v>
      </c>
      <c r="AJ1204" s="5">
        <f t="shared" ca="1" si="518"/>
        <v>448</v>
      </c>
      <c r="AK1204" s="5">
        <f t="shared" ca="1" si="519"/>
        <v>524</v>
      </c>
    </row>
    <row r="1205" spans="1:37" x14ac:dyDescent="0.3">
      <c r="A1205" s="35">
        <f>IF(Замеры!B1202=0, " ", Замеры!B1202)</f>
        <v>1199</v>
      </c>
      <c r="B1205" s="45" t="str">
        <f>Замеры!G1202</f>
        <v xml:space="preserve">Группа от QF </v>
      </c>
      <c r="C1205" s="45" t="str">
        <f>IF(Замеры!L1202=0, " ", Замеры!L1202)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Замеры!N1202</f>
        <v>0</v>
      </c>
      <c r="S1205" s="2">
        <f>Замеры!O1202</f>
        <v>0</v>
      </c>
      <c r="T1205" s="2" t="s">
        <v>73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35</v>
      </c>
      <c r="Z1205" s="2">
        <f t="shared" ca="1" si="509"/>
        <v>44</v>
      </c>
      <c r="AA1205" s="2">
        <f t="shared" ca="1" si="509"/>
        <v>27</v>
      </c>
      <c r="AB1205" s="5">
        <f t="shared" ca="1" si="510"/>
        <v>344</v>
      </c>
      <c r="AC1205" s="5">
        <f t="shared" ca="1" si="511"/>
        <v>368</v>
      </c>
      <c r="AD1205" s="5">
        <f t="shared" ca="1" si="512"/>
        <v>326</v>
      </c>
      <c r="AE1205" s="5">
        <f t="shared" ca="1" si="513"/>
        <v>410</v>
      </c>
      <c r="AF1205" s="5">
        <f t="shared" ca="1" si="514"/>
        <v>329</v>
      </c>
      <c r="AG1205" s="5">
        <f t="shared" ca="1" si="515"/>
        <v>373</v>
      </c>
      <c r="AH1205" s="5">
        <f t="shared" ca="1" si="516"/>
        <v>381</v>
      </c>
      <c r="AI1205" s="5">
        <f t="shared" ca="1" si="517"/>
        <v>403</v>
      </c>
      <c r="AJ1205" s="5">
        <f t="shared" ca="1" si="518"/>
        <v>382</v>
      </c>
      <c r="AK1205" s="5">
        <f t="shared" ca="1" si="519"/>
        <v>404</v>
      </c>
    </row>
    <row r="1206" spans="1:37" x14ac:dyDescent="0.3">
      <c r="A1206" s="35">
        <f>IF(Замеры!B1203=0, " ", Замеры!B1203)</f>
        <v>1200</v>
      </c>
      <c r="B1206" s="45" t="str">
        <f>Замеры!G1203</f>
        <v xml:space="preserve">Группа от QF </v>
      </c>
      <c r="C1206" s="45" t="str">
        <f>IF(Замеры!L1203=0, " ", Замеры!L1203)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Замеры!N1203</f>
        <v>0</v>
      </c>
      <c r="S1206" s="2">
        <f>Замеры!O1203</f>
        <v>0</v>
      </c>
      <c r="T1206" s="2" t="s">
        <v>73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27</v>
      </c>
      <c r="Z1206" s="2">
        <f t="shared" ca="1" si="509"/>
        <v>25</v>
      </c>
      <c r="AA1206" s="2">
        <f t="shared" ca="1" si="509"/>
        <v>41</v>
      </c>
      <c r="AB1206" s="5">
        <f t="shared" ca="1" si="510"/>
        <v>425</v>
      </c>
      <c r="AC1206" s="5">
        <f t="shared" ca="1" si="511"/>
        <v>421</v>
      </c>
      <c r="AD1206" s="5">
        <f t="shared" ca="1" si="512"/>
        <v>527</v>
      </c>
      <c r="AE1206" s="5">
        <f t="shared" ca="1" si="513"/>
        <v>436</v>
      </c>
      <c r="AF1206" s="5">
        <f t="shared" ca="1" si="514"/>
        <v>559</v>
      </c>
      <c r="AG1206" s="5">
        <f t="shared" ca="1" si="515"/>
        <v>555</v>
      </c>
      <c r="AH1206" s="5">
        <f t="shared" ca="1" si="516"/>
        <v>488</v>
      </c>
      <c r="AI1206" s="5">
        <f t="shared" ca="1" si="517"/>
        <v>422</v>
      </c>
      <c r="AJ1206" s="5">
        <f t="shared" ca="1" si="518"/>
        <v>440</v>
      </c>
      <c r="AK1206" s="5">
        <f t="shared" ca="1" si="519"/>
        <v>499</v>
      </c>
    </row>
    <row r="1207" spans="1:37" x14ac:dyDescent="0.3">
      <c r="A1207" s="35">
        <f>IF(Замеры!B1204=0, " ", Замеры!B1204)</f>
        <v>1201</v>
      </c>
      <c r="B1207" s="45" t="str">
        <f>Замеры!G1204</f>
        <v xml:space="preserve">Группа от QF </v>
      </c>
      <c r="C1207" s="45" t="str">
        <f>IF(Замеры!L1204=0, " ", Замеры!L1204)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Замеры!N1204</f>
        <v>0</v>
      </c>
      <c r="S1207" s="2">
        <f>Замеры!O1204</f>
        <v>0</v>
      </c>
      <c r="T1207" s="2" t="s">
        <v>73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28</v>
      </c>
      <c r="Z1207" s="2">
        <f t="shared" ca="1" si="509"/>
        <v>28</v>
      </c>
      <c r="AA1207" s="2">
        <f t="shared" ca="1" si="509"/>
        <v>39</v>
      </c>
      <c r="AB1207" s="5">
        <f t="shared" ca="1" si="510"/>
        <v>486</v>
      </c>
      <c r="AC1207" s="5">
        <f t="shared" ca="1" si="511"/>
        <v>453</v>
      </c>
      <c r="AD1207" s="5">
        <f t="shared" ca="1" si="512"/>
        <v>490</v>
      </c>
      <c r="AE1207" s="5">
        <f t="shared" ca="1" si="513"/>
        <v>534</v>
      </c>
      <c r="AF1207" s="5">
        <f t="shared" ca="1" si="514"/>
        <v>475</v>
      </c>
      <c r="AG1207" s="5">
        <f t="shared" ca="1" si="515"/>
        <v>451</v>
      </c>
      <c r="AH1207" s="5">
        <f t="shared" ca="1" si="516"/>
        <v>532</v>
      </c>
      <c r="AI1207" s="5">
        <f t="shared" ca="1" si="517"/>
        <v>415</v>
      </c>
      <c r="AJ1207" s="5">
        <f t="shared" ca="1" si="518"/>
        <v>401</v>
      </c>
      <c r="AK1207" s="5">
        <f t="shared" ca="1" si="519"/>
        <v>399</v>
      </c>
    </row>
    <row r="1208" spans="1:37" x14ac:dyDescent="0.3">
      <c r="A1208" s="35">
        <f>IF(Замеры!B1205=0, " ", Замеры!B1205)</f>
        <v>1202</v>
      </c>
      <c r="B1208" s="45" t="str">
        <f>Замеры!G1205</f>
        <v xml:space="preserve">Группа от QF </v>
      </c>
      <c r="C1208" s="45" t="str">
        <f>IF(Замеры!L1205=0, " ", Замеры!L1205)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Замеры!N1205</f>
        <v>0</v>
      </c>
      <c r="S1208" s="2">
        <f>Замеры!O1205</f>
        <v>0</v>
      </c>
      <c r="T1208" s="2" t="s">
        <v>73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32</v>
      </c>
      <c r="Z1208" s="2">
        <f t="shared" ca="1" si="509"/>
        <v>20</v>
      </c>
      <c r="AA1208" s="2">
        <f t="shared" ca="1" si="509"/>
        <v>21</v>
      </c>
      <c r="AB1208" s="5">
        <f t="shared" ca="1" si="510"/>
        <v>272</v>
      </c>
      <c r="AC1208" s="5">
        <f t="shared" ca="1" si="511"/>
        <v>344</v>
      </c>
      <c r="AD1208" s="5">
        <f t="shared" ca="1" si="512"/>
        <v>306</v>
      </c>
      <c r="AE1208" s="5">
        <f t="shared" ca="1" si="513"/>
        <v>232</v>
      </c>
      <c r="AF1208" s="5">
        <f t="shared" ca="1" si="514"/>
        <v>228</v>
      </c>
      <c r="AG1208" s="5">
        <f t="shared" ca="1" si="515"/>
        <v>261</v>
      </c>
      <c r="AH1208" s="5">
        <f t="shared" ca="1" si="516"/>
        <v>330</v>
      </c>
      <c r="AI1208" s="5">
        <f t="shared" ca="1" si="517"/>
        <v>299</v>
      </c>
      <c r="AJ1208" s="5">
        <f t="shared" ca="1" si="518"/>
        <v>251</v>
      </c>
      <c r="AK1208" s="5">
        <f t="shared" ca="1" si="519"/>
        <v>326</v>
      </c>
    </row>
    <row r="1209" spans="1:37" x14ac:dyDescent="0.3">
      <c r="A1209" s="35">
        <f>IF(Замеры!B1206=0, " ", Замеры!B1206)</f>
        <v>1203</v>
      </c>
      <c r="B1209" s="45" t="str">
        <f>Замеры!G1206</f>
        <v xml:space="preserve">Группа от QF </v>
      </c>
      <c r="C1209" s="45" t="str">
        <f>IF(Замеры!L1206=0, " ", Замеры!L1206)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Замеры!N1206</f>
        <v>0</v>
      </c>
      <c r="S1209" s="2">
        <f>Замеры!O1206</f>
        <v>0</v>
      </c>
      <c r="T1209" s="2" t="s">
        <v>73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34</v>
      </c>
      <c r="Z1209" s="2">
        <f t="shared" ca="1" si="509"/>
        <v>27</v>
      </c>
      <c r="AA1209" s="2">
        <f t="shared" ca="1" si="509"/>
        <v>31</v>
      </c>
      <c r="AB1209" s="5">
        <f t="shared" ca="1" si="510"/>
        <v>391</v>
      </c>
      <c r="AC1209" s="5">
        <f t="shared" ca="1" si="511"/>
        <v>442</v>
      </c>
      <c r="AD1209" s="5">
        <f t="shared" ca="1" si="512"/>
        <v>382</v>
      </c>
      <c r="AE1209" s="5">
        <f t="shared" ca="1" si="513"/>
        <v>360</v>
      </c>
      <c r="AF1209" s="5">
        <f t="shared" ca="1" si="514"/>
        <v>348</v>
      </c>
      <c r="AG1209" s="5">
        <f t="shared" ca="1" si="515"/>
        <v>362</v>
      </c>
      <c r="AH1209" s="5">
        <f t="shared" ca="1" si="516"/>
        <v>430</v>
      </c>
      <c r="AI1209" s="5">
        <f t="shared" ca="1" si="517"/>
        <v>353</v>
      </c>
      <c r="AJ1209" s="5">
        <f t="shared" ca="1" si="518"/>
        <v>434</v>
      </c>
      <c r="AK1209" s="5">
        <f t="shared" ca="1" si="519"/>
        <v>382</v>
      </c>
    </row>
    <row r="1210" spans="1:37" x14ac:dyDescent="0.3">
      <c r="A1210" s="35">
        <f>IF(Замеры!B1207=0, " ", Замеры!B1207)</f>
        <v>1204</v>
      </c>
      <c r="B1210" s="45" t="str">
        <f>Замеры!G1207</f>
        <v xml:space="preserve">Группа от QF </v>
      </c>
      <c r="C1210" s="45" t="str">
        <f>IF(Замеры!L1207=0, " ", Замеры!L1207)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Замеры!N1207</f>
        <v>0</v>
      </c>
      <c r="S1210" s="2">
        <f>Замеры!O1207</f>
        <v>0</v>
      </c>
      <c r="T1210" s="2" t="s">
        <v>73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40</v>
      </c>
      <c r="Z1210" s="2">
        <f t="shared" ca="1" si="509"/>
        <v>24</v>
      </c>
      <c r="AA1210" s="2">
        <f t="shared" ca="1" si="509"/>
        <v>36</v>
      </c>
      <c r="AB1210" s="5">
        <f t="shared" ca="1" si="510"/>
        <v>423</v>
      </c>
      <c r="AC1210" s="5">
        <f t="shared" ca="1" si="511"/>
        <v>481</v>
      </c>
      <c r="AD1210" s="5">
        <f t="shared" ca="1" si="512"/>
        <v>406</v>
      </c>
      <c r="AE1210" s="5">
        <f t="shared" ca="1" si="513"/>
        <v>482</v>
      </c>
      <c r="AF1210" s="5">
        <f t="shared" ca="1" si="514"/>
        <v>469</v>
      </c>
      <c r="AG1210" s="5">
        <f t="shared" ca="1" si="515"/>
        <v>414</v>
      </c>
      <c r="AH1210" s="5">
        <f t="shared" ca="1" si="516"/>
        <v>482</v>
      </c>
      <c r="AI1210" s="5">
        <f t="shared" ca="1" si="517"/>
        <v>435</v>
      </c>
      <c r="AJ1210" s="5">
        <f t="shared" ca="1" si="518"/>
        <v>438</v>
      </c>
      <c r="AK1210" s="5">
        <f t="shared" ca="1" si="519"/>
        <v>504</v>
      </c>
    </row>
    <row r="1211" spans="1:37" x14ac:dyDescent="0.3">
      <c r="A1211" s="35">
        <f>IF(Замеры!B1208=0, " ", Замеры!B1208)</f>
        <v>1205</v>
      </c>
      <c r="B1211" s="45" t="str">
        <f>Замеры!G1208</f>
        <v xml:space="preserve">Группа от QF </v>
      </c>
      <c r="C1211" s="45" t="str">
        <f>IF(Замеры!L1208=0, " ", Замеры!L1208)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Замеры!N1208</f>
        <v>0</v>
      </c>
      <c r="S1211" s="2">
        <f>Замеры!O1208</f>
        <v>0</v>
      </c>
      <c r="T1211" s="2" t="s">
        <v>73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23</v>
      </c>
      <c r="Z1211" s="2">
        <f t="shared" ca="1" si="509"/>
        <v>47</v>
      </c>
      <c r="AA1211" s="2">
        <f t="shared" ca="1" si="509"/>
        <v>38</v>
      </c>
      <c r="AB1211" s="5">
        <f t="shared" ca="1" si="510"/>
        <v>486</v>
      </c>
      <c r="AC1211" s="5">
        <f t="shared" ca="1" si="511"/>
        <v>524</v>
      </c>
      <c r="AD1211" s="5">
        <f t="shared" ca="1" si="512"/>
        <v>495</v>
      </c>
      <c r="AE1211" s="5">
        <f t="shared" ca="1" si="513"/>
        <v>527</v>
      </c>
      <c r="AF1211" s="5">
        <f t="shared" ca="1" si="514"/>
        <v>409</v>
      </c>
      <c r="AG1211" s="5">
        <f t="shared" ca="1" si="515"/>
        <v>515</v>
      </c>
      <c r="AH1211" s="5">
        <f t="shared" ca="1" si="516"/>
        <v>493</v>
      </c>
      <c r="AI1211" s="5">
        <f t="shared" ca="1" si="517"/>
        <v>386</v>
      </c>
      <c r="AJ1211" s="5">
        <f t="shared" ca="1" si="518"/>
        <v>418</v>
      </c>
      <c r="AK1211" s="5">
        <f t="shared" ca="1" si="519"/>
        <v>404</v>
      </c>
    </row>
    <row r="1212" spans="1:37" x14ac:dyDescent="0.3">
      <c r="A1212" s="35">
        <f>IF(Замеры!B1209=0, " ", Замеры!B1209)</f>
        <v>1206</v>
      </c>
      <c r="B1212" s="45" t="str">
        <f>Замеры!G1209</f>
        <v xml:space="preserve">Группа от QF </v>
      </c>
      <c r="C1212" s="45" t="str">
        <f>IF(Замеры!L1209=0, " ", Замеры!L1209)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Замеры!N1209</f>
        <v>0</v>
      </c>
      <c r="S1212" s="2">
        <f>Замеры!O1209</f>
        <v>0</v>
      </c>
      <c r="T1212" s="2" t="s">
        <v>73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28</v>
      </c>
      <c r="Z1212" s="2">
        <f t="shared" ca="1" si="509"/>
        <v>37</v>
      </c>
      <c r="AA1212" s="2">
        <f t="shared" ca="1" si="509"/>
        <v>32</v>
      </c>
      <c r="AB1212" s="5">
        <f t="shared" ca="1" si="510"/>
        <v>326</v>
      </c>
      <c r="AC1212" s="5">
        <f t="shared" ca="1" si="511"/>
        <v>436</v>
      </c>
      <c r="AD1212" s="5">
        <f t="shared" ca="1" si="512"/>
        <v>348</v>
      </c>
      <c r="AE1212" s="5">
        <f t="shared" ca="1" si="513"/>
        <v>426</v>
      </c>
      <c r="AF1212" s="5">
        <f t="shared" ca="1" si="514"/>
        <v>455</v>
      </c>
      <c r="AG1212" s="5">
        <f t="shared" ca="1" si="515"/>
        <v>390</v>
      </c>
      <c r="AH1212" s="5">
        <f t="shared" ca="1" si="516"/>
        <v>336</v>
      </c>
      <c r="AI1212" s="5">
        <f t="shared" ca="1" si="517"/>
        <v>437</v>
      </c>
      <c r="AJ1212" s="5">
        <f t="shared" ca="1" si="518"/>
        <v>400</v>
      </c>
      <c r="AK1212" s="5">
        <f t="shared" ca="1" si="519"/>
        <v>467</v>
      </c>
    </row>
    <row r="1213" spans="1:37" x14ac:dyDescent="0.3">
      <c r="A1213" s="35">
        <f>IF(Замеры!B1210=0, " ", Замеры!B1210)</f>
        <v>1207</v>
      </c>
      <c r="B1213" s="45" t="str">
        <f>Замеры!G1210</f>
        <v xml:space="preserve">Группа от QF </v>
      </c>
      <c r="C1213" s="45" t="str">
        <f>IF(Замеры!L1210=0, " ", Замеры!L1210)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Замеры!N1210</f>
        <v>0</v>
      </c>
      <c r="S1213" s="2">
        <f>Замеры!O1210</f>
        <v>0</v>
      </c>
      <c r="T1213" s="2" t="s">
        <v>73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44</v>
      </c>
      <c r="Z1213" s="2">
        <f t="shared" ca="1" si="509"/>
        <v>49</v>
      </c>
      <c r="AA1213" s="2">
        <f t="shared" ca="1" si="509"/>
        <v>21</v>
      </c>
      <c r="AB1213" s="5">
        <f t="shared" ca="1" si="510"/>
        <v>266</v>
      </c>
      <c r="AC1213" s="5">
        <f t="shared" ca="1" si="511"/>
        <v>285</v>
      </c>
      <c r="AD1213" s="5">
        <f t="shared" ca="1" si="512"/>
        <v>251</v>
      </c>
      <c r="AE1213" s="5">
        <f t="shared" ca="1" si="513"/>
        <v>340</v>
      </c>
      <c r="AF1213" s="5">
        <f t="shared" ca="1" si="514"/>
        <v>344</v>
      </c>
      <c r="AG1213" s="5">
        <f t="shared" ca="1" si="515"/>
        <v>291</v>
      </c>
      <c r="AH1213" s="5">
        <f t="shared" ca="1" si="516"/>
        <v>238</v>
      </c>
      <c r="AI1213" s="5">
        <f t="shared" ca="1" si="517"/>
        <v>329</v>
      </c>
      <c r="AJ1213" s="5">
        <f t="shared" ca="1" si="518"/>
        <v>227</v>
      </c>
      <c r="AK1213" s="5">
        <f t="shared" ca="1" si="519"/>
        <v>222</v>
      </c>
    </row>
    <row r="1214" spans="1:37" x14ac:dyDescent="0.3">
      <c r="A1214" s="35">
        <f>IF(Замеры!B1211=0, " ", Замеры!B1211)</f>
        <v>1208</v>
      </c>
      <c r="B1214" s="45" t="str">
        <f>Замеры!G1211</f>
        <v xml:space="preserve">Группа от QF </v>
      </c>
      <c r="C1214" s="45" t="str">
        <f>IF(Замеры!L1211=0, " ", Замеры!L1211)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Замеры!N1211</f>
        <v>0</v>
      </c>
      <c r="S1214" s="2">
        <f>Замеры!O1211</f>
        <v>0</v>
      </c>
      <c r="T1214" s="2" t="s">
        <v>73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24</v>
      </c>
      <c r="Z1214" s="2">
        <f t="shared" ca="1" si="509"/>
        <v>43</v>
      </c>
      <c r="AA1214" s="2">
        <f t="shared" ca="1" si="509"/>
        <v>31</v>
      </c>
      <c r="AB1214" s="5">
        <f t="shared" ca="1" si="510"/>
        <v>329</v>
      </c>
      <c r="AC1214" s="5">
        <f t="shared" ca="1" si="511"/>
        <v>322</v>
      </c>
      <c r="AD1214" s="5">
        <f t="shared" ca="1" si="512"/>
        <v>363</v>
      </c>
      <c r="AE1214" s="5">
        <f t="shared" ca="1" si="513"/>
        <v>438</v>
      </c>
      <c r="AF1214" s="5">
        <f t="shared" ca="1" si="514"/>
        <v>372</v>
      </c>
      <c r="AG1214" s="5">
        <f t="shared" ca="1" si="515"/>
        <v>390</v>
      </c>
      <c r="AH1214" s="5">
        <f t="shared" ca="1" si="516"/>
        <v>447</v>
      </c>
      <c r="AI1214" s="5">
        <f t="shared" ca="1" si="517"/>
        <v>325</v>
      </c>
      <c r="AJ1214" s="5">
        <f t="shared" ca="1" si="518"/>
        <v>378</v>
      </c>
      <c r="AK1214" s="5">
        <f t="shared" ca="1" si="519"/>
        <v>454</v>
      </c>
    </row>
    <row r="1215" spans="1:37" x14ac:dyDescent="0.3">
      <c r="A1215" s="35">
        <f>IF(Замеры!B1212=0, " ", Замеры!B1212)</f>
        <v>1209</v>
      </c>
      <c r="B1215" s="45" t="str">
        <f>Замеры!G1212</f>
        <v xml:space="preserve">Группа от QF </v>
      </c>
      <c r="C1215" s="45" t="str">
        <f>IF(Замеры!L1212=0, " ", Замеры!L1212)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Замеры!N1212</f>
        <v>0</v>
      </c>
      <c r="S1215" s="2">
        <f>Замеры!O1212</f>
        <v>0</v>
      </c>
      <c r="T1215" s="2" t="s">
        <v>73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31</v>
      </c>
      <c r="Z1215" s="2">
        <f t="shared" ca="1" si="509"/>
        <v>21</v>
      </c>
      <c r="AA1215" s="2">
        <f t="shared" ca="1" si="509"/>
        <v>34</v>
      </c>
      <c r="AB1215" s="5">
        <f t="shared" ca="1" si="510"/>
        <v>472</v>
      </c>
      <c r="AC1215" s="5">
        <f t="shared" ca="1" si="511"/>
        <v>433</v>
      </c>
      <c r="AD1215" s="5">
        <f t="shared" ca="1" si="512"/>
        <v>460</v>
      </c>
      <c r="AE1215" s="5">
        <f t="shared" ca="1" si="513"/>
        <v>488</v>
      </c>
      <c r="AF1215" s="5">
        <f t="shared" ca="1" si="514"/>
        <v>380</v>
      </c>
      <c r="AG1215" s="5">
        <f t="shared" ca="1" si="515"/>
        <v>480</v>
      </c>
      <c r="AH1215" s="5">
        <f t="shared" ca="1" si="516"/>
        <v>409</v>
      </c>
      <c r="AI1215" s="5">
        <f t="shared" ca="1" si="517"/>
        <v>431</v>
      </c>
      <c r="AJ1215" s="5">
        <f t="shared" ca="1" si="518"/>
        <v>439</v>
      </c>
      <c r="AK1215" s="5">
        <f t="shared" ca="1" si="519"/>
        <v>435</v>
      </c>
    </row>
    <row r="1216" spans="1:37" x14ac:dyDescent="0.3">
      <c r="A1216" s="35">
        <f>IF(Замеры!B1213=0, " ", Замеры!B1213)</f>
        <v>1210</v>
      </c>
      <c r="B1216" s="45" t="str">
        <f>Замеры!G1213</f>
        <v xml:space="preserve">Группа от QF </v>
      </c>
      <c r="C1216" s="45" t="str">
        <f>IF(Замеры!L1213=0, " ", Замеры!L1213)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Замеры!N1213</f>
        <v>0</v>
      </c>
      <c r="S1216" s="2">
        <f>Замеры!O1213</f>
        <v>0</v>
      </c>
      <c r="T1216" s="2" t="s">
        <v>73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34</v>
      </c>
      <c r="Z1216" s="2">
        <f t="shared" ca="1" si="509"/>
        <v>41</v>
      </c>
      <c r="AA1216" s="2">
        <f t="shared" ca="1" si="509"/>
        <v>29</v>
      </c>
      <c r="AB1216" s="5">
        <f t="shared" ca="1" si="510"/>
        <v>335</v>
      </c>
      <c r="AC1216" s="5">
        <f t="shared" ca="1" si="511"/>
        <v>321</v>
      </c>
      <c r="AD1216" s="5">
        <f t="shared" ca="1" si="512"/>
        <v>402</v>
      </c>
      <c r="AE1216" s="5">
        <f t="shared" ca="1" si="513"/>
        <v>407</v>
      </c>
      <c r="AF1216" s="5">
        <f t="shared" ca="1" si="514"/>
        <v>373</v>
      </c>
      <c r="AG1216" s="5">
        <f t="shared" ca="1" si="515"/>
        <v>357</v>
      </c>
      <c r="AH1216" s="5">
        <f t="shared" ca="1" si="516"/>
        <v>431</v>
      </c>
      <c r="AI1216" s="5">
        <f t="shared" ca="1" si="517"/>
        <v>360</v>
      </c>
      <c r="AJ1216" s="5">
        <f t="shared" ca="1" si="518"/>
        <v>348</v>
      </c>
      <c r="AK1216" s="5">
        <f t="shared" ca="1" si="519"/>
        <v>422</v>
      </c>
    </row>
    <row r="1217" spans="1:37" x14ac:dyDescent="0.3">
      <c r="A1217" s="35">
        <f>IF(Замеры!B1214=0, " ", Замеры!B1214)</f>
        <v>1211</v>
      </c>
      <c r="B1217" s="45" t="str">
        <f>Замеры!G1214</f>
        <v xml:space="preserve">Группа от QF </v>
      </c>
      <c r="C1217" s="45" t="str">
        <f>IF(Замеры!L1214=0, " ", Замеры!L1214)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Замеры!N1214</f>
        <v>0</v>
      </c>
      <c r="S1217" s="2">
        <f>Замеры!O1214</f>
        <v>0</v>
      </c>
      <c r="T1217" s="2" t="s">
        <v>73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48</v>
      </c>
      <c r="Z1217" s="2">
        <f t="shared" ca="1" si="509"/>
        <v>33</v>
      </c>
      <c r="AA1217" s="2">
        <f t="shared" ca="1" si="509"/>
        <v>36</v>
      </c>
      <c r="AB1217" s="5">
        <f t="shared" ca="1" si="510"/>
        <v>443</v>
      </c>
      <c r="AC1217" s="5">
        <f t="shared" ca="1" si="511"/>
        <v>371</v>
      </c>
      <c r="AD1217" s="5">
        <f t="shared" ca="1" si="512"/>
        <v>434</v>
      </c>
      <c r="AE1217" s="5">
        <f t="shared" ca="1" si="513"/>
        <v>472</v>
      </c>
      <c r="AF1217" s="5">
        <f t="shared" ca="1" si="514"/>
        <v>464</v>
      </c>
      <c r="AG1217" s="5">
        <f t="shared" ca="1" si="515"/>
        <v>409</v>
      </c>
      <c r="AH1217" s="5">
        <f t="shared" ca="1" si="516"/>
        <v>442</v>
      </c>
      <c r="AI1217" s="5">
        <f t="shared" ca="1" si="517"/>
        <v>419</v>
      </c>
      <c r="AJ1217" s="5">
        <f t="shared" ca="1" si="518"/>
        <v>408</v>
      </c>
      <c r="AK1217" s="5">
        <f t="shared" ca="1" si="519"/>
        <v>426</v>
      </c>
    </row>
    <row r="1218" spans="1:37" x14ac:dyDescent="0.3">
      <c r="A1218" s="35">
        <f>IF(Замеры!B1215=0, " ", Замеры!B1215)</f>
        <v>1212</v>
      </c>
      <c r="B1218" s="45" t="str">
        <f>Замеры!G1215</f>
        <v xml:space="preserve">Группа от QF </v>
      </c>
      <c r="C1218" s="45" t="str">
        <f>IF(Замеры!L1215=0, " ", Замеры!L1215)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Замеры!N1215</f>
        <v>0</v>
      </c>
      <c r="S1218" s="2">
        <f>Замеры!O1215</f>
        <v>0</v>
      </c>
      <c r="T1218" s="2" t="s">
        <v>73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30</v>
      </c>
      <c r="Z1218" s="2">
        <f t="shared" ca="1" si="509"/>
        <v>27</v>
      </c>
      <c r="AA1218" s="2">
        <f t="shared" ca="1" si="509"/>
        <v>49</v>
      </c>
      <c r="AB1218" s="5">
        <f t="shared" ca="1" si="510"/>
        <v>572</v>
      </c>
      <c r="AC1218" s="5">
        <f t="shared" ca="1" si="511"/>
        <v>496</v>
      </c>
      <c r="AD1218" s="5">
        <f t="shared" ca="1" si="512"/>
        <v>576</v>
      </c>
      <c r="AE1218" s="5">
        <f t="shared" ca="1" si="513"/>
        <v>583</v>
      </c>
      <c r="AF1218" s="5">
        <f t="shared" ca="1" si="514"/>
        <v>624</v>
      </c>
      <c r="AG1218" s="5">
        <f t="shared" ca="1" si="515"/>
        <v>528</v>
      </c>
      <c r="AH1218" s="5">
        <f t="shared" ca="1" si="516"/>
        <v>610</v>
      </c>
      <c r="AI1218" s="5">
        <f t="shared" ca="1" si="517"/>
        <v>611</v>
      </c>
      <c r="AJ1218" s="5">
        <f t="shared" ca="1" si="518"/>
        <v>505</v>
      </c>
      <c r="AK1218" s="5">
        <f t="shared" ca="1" si="519"/>
        <v>518</v>
      </c>
    </row>
    <row r="1219" spans="1:37" x14ac:dyDescent="0.3">
      <c r="A1219" s="35">
        <f>IF(Замеры!B1216=0, " ", Замеры!B1216)</f>
        <v>1213</v>
      </c>
      <c r="B1219" s="45" t="str">
        <f>Замеры!G1216</f>
        <v xml:space="preserve">Группа от QF </v>
      </c>
      <c r="C1219" s="45" t="str">
        <f>IF(Замеры!L1216=0, " ", Замеры!L1216)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Замеры!N1216</f>
        <v>0</v>
      </c>
      <c r="S1219" s="2">
        <f>Замеры!O1216</f>
        <v>0</v>
      </c>
      <c r="T1219" s="2" t="s">
        <v>73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22</v>
      </c>
      <c r="Z1219" s="2">
        <f t="shared" ca="1" si="509"/>
        <v>26</v>
      </c>
      <c r="AA1219" s="2">
        <f t="shared" ca="1" si="509"/>
        <v>44</v>
      </c>
      <c r="AB1219" s="5">
        <f t="shared" ca="1" si="510"/>
        <v>555</v>
      </c>
      <c r="AC1219" s="5">
        <f t="shared" ca="1" si="511"/>
        <v>544</v>
      </c>
      <c r="AD1219" s="5">
        <f t="shared" ca="1" si="512"/>
        <v>528</v>
      </c>
      <c r="AE1219" s="5">
        <f t="shared" ca="1" si="513"/>
        <v>521</v>
      </c>
      <c r="AF1219" s="5">
        <f t="shared" ca="1" si="514"/>
        <v>497</v>
      </c>
      <c r="AG1219" s="5">
        <f t="shared" ca="1" si="515"/>
        <v>513</v>
      </c>
      <c r="AH1219" s="5">
        <f t="shared" ca="1" si="516"/>
        <v>549</v>
      </c>
      <c r="AI1219" s="5">
        <f t="shared" ca="1" si="517"/>
        <v>576</v>
      </c>
      <c r="AJ1219" s="5">
        <f t="shared" ca="1" si="518"/>
        <v>472</v>
      </c>
      <c r="AK1219" s="5">
        <f t="shared" ca="1" si="519"/>
        <v>538</v>
      </c>
    </row>
    <row r="1220" spans="1:37" x14ac:dyDescent="0.3">
      <c r="A1220" s="35">
        <f>IF(Замеры!B1217=0, " ", Замеры!B1217)</f>
        <v>1214</v>
      </c>
      <c r="B1220" s="45" t="str">
        <f>Замеры!G1217</f>
        <v xml:space="preserve">Группа от QF </v>
      </c>
      <c r="C1220" s="45" t="str">
        <f>IF(Замеры!L1217=0, " ", Замеры!L1217)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Замеры!N1217</f>
        <v>0</v>
      </c>
      <c r="S1220" s="2">
        <f>Замеры!O1217</f>
        <v>0</v>
      </c>
      <c r="T1220" s="2" t="s">
        <v>73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49</v>
      </c>
      <c r="Z1220" s="2">
        <f t="shared" ca="1" si="509"/>
        <v>31</v>
      </c>
      <c r="AA1220" s="2">
        <f t="shared" ca="1" si="509"/>
        <v>41</v>
      </c>
      <c r="AB1220" s="5">
        <f t="shared" ca="1" si="510"/>
        <v>556</v>
      </c>
      <c r="AC1220" s="5">
        <f t="shared" ca="1" si="511"/>
        <v>503</v>
      </c>
      <c r="AD1220" s="5">
        <f t="shared" ca="1" si="512"/>
        <v>457</v>
      </c>
      <c r="AE1220" s="5">
        <f t="shared" ca="1" si="513"/>
        <v>433</v>
      </c>
      <c r="AF1220" s="5">
        <f t="shared" ca="1" si="514"/>
        <v>429</v>
      </c>
      <c r="AG1220" s="5">
        <f t="shared" ca="1" si="515"/>
        <v>476</v>
      </c>
      <c r="AH1220" s="5">
        <f t="shared" ca="1" si="516"/>
        <v>543</v>
      </c>
      <c r="AI1220" s="5">
        <f t="shared" ca="1" si="517"/>
        <v>516</v>
      </c>
      <c r="AJ1220" s="5">
        <f t="shared" ca="1" si="518"/>
        <v>504</v>
      </c>
      <c r="AK1220" s="5">
        <f t="shared" ca="1" si="519"/>
        <v>447</v>
      </c>
    </row>
    <row r="1221" spans="1:37" x14ac:dyDescent="0.3">
      <c r="A1221" s="35">
        <f>IF(Замеры!B1218=0, " ", Замеры!B1218)</f>
        <v>1215</v>
      </c>
      <c r="B1221" s="45" t="str">
        <f>Замеры!G1218</f>
        <v xml:space="preserve">Группа от QF </v>
      </c>
      <c r="C1221" s="45" t="str">
        <f>IF(Замеры!L1218=0, " ", Замеры!L1218)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Замеры!N1218</f>
        <v>0</v>
      </c>
      <c r="S1221" s="2">
        <f>Замеры!O1218</f>
        <v>0</v>
      </c>
      <c r="T1221" s="2" t="s">
        <v>73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27</v>
      </c>
      <c r="Z1221" s="2">
        <f t="shared" ca="1" si="509"/>
        <v>47</v>
      </c>
      <c r="AA1221" s="2">
        <f t="shared" ca="1" si="509"/>
        <v>37</v>
      </c>
      <c r="AB1221" s="5">
        <f t="shared" ca="1" si="510"/>
        <v>399</v>
      </c>
      <c r="AC1221" s="5">
        <f t="shared" ca="1" si="511"/>
        <v>456</v>
      </c>
      <c r="AD1221" s="5">
        <f t="shared" ca="1" si="512"/>
        <v>495</v>
      </c>
      <c r="AE1221" s="5">
        <f t="shared" ca="1" si="513"/>
        <v>395</v>
      </c>
      <c r="AF1221" s="5">
        <f t="shared" ca="1" si="514"/>
        <v>449</v>
      </c>
      <c r="AG1221" s="5">
        <f t="shared" ca="1" si="515"/>
        <v>509</v>
      </c>
      <c r="AH1221" s="5">
        <f t="shared" ca="1" si="516"/>
        <v>466</v>
      </c>
      <c r="AI1221" s="5">
        <f t="shared" ca="1" si="517"/>
        <v>519</v>
      </c>
      <c r="AJ1221" s="5">
        <f t="shared" ca="1" si="518"/>
        <v>417</v>
      </c>
      <c r="AK1221" s="5">
        <f t="shared" ca="1" si="519"/>
        <v>398</v>
      </c>
    </row>
    <row r="1222" spans="1:37" x14ac:dyDescent="0.3">
      <c r="A1222" s="35">
        <f>IF(Замеры!B1219=0, " ", Замеры!B1219)</f>
        <v>1216</v>
      </c>
      <c r="B1222" s="45" t="str">
        <f>Замеры!G1219</f>
        <v xml:space="preserve">Группа от QF </v>
      </c>
      <c r="C1222" s="45" t="str">
        <f>IF(Замеры!L1219=0, " ", Замеры!L1219)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Замеры!N1219</f>
        <v>0</v>
      </c>
      <c r="S1222" s="2">
        <f>Замеры!O1219</f>
        <v>0</v>
      </c>
      <c r="T1222" s="2" t="s">
        <v>73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49</v>
      </c>
      <c r="Z1222" s="2">
        <f t="shared" ca="1" si="509"/>
        <v>41</v>
      </c>
      <c r="AA1222" s="2">
        <f t="shared" ca="1" si="509"/>
        <v>44</v>
      </c>
      <c r="AB1222" s="5">
        <f t="shared" ca="1" si="510"/>
        <v>589</v>
      </c>
      <c r="AC1222" s="5">
        <f t="shared" ca="1" si="511"/>
        <v>569</v>
      </c>
      <c r="AD1222" s="5">
        <f t="shared" ca="1" si="512"/>
        <v>452</v>
      </c>
      <c r="AE1222" s="5">
        <f t="shared" ca="1" si="513"/>
        <v>503</v>
      </c>
      <c r="AF1222" s="5">
        <f t="shared" ca="1" si="514"/>
        <v>552</v>
      </c>
      <c r="AG1222" s="5">
        <f t="shared" ca="1" si="515"/>
        <v>521</v>
      </c>
      <c r="AH1222" s="5">
        <f t="shared" ca="1" si="516"/>
        <v>492</v>
      </c>
      <c r="AI1222" s="5">
        <f t="shared" ca="1" si="517"/>
        <v>483</v>
      </c>
      <c r="AJ1222" s="5">
        <f t="shared" ca="1" si="518"/>
        <v>470</v>
      </c>
      <c r="AK1222" s="5">
        <f t="shared" ca="1" si="519"/>
        <v>543</v>
      </c>
    </row>
    <row r="1223" spans="1:37" x14ac:dyDescent="0.3">
      <c r="A1223" s="35">
        <f>IF(Замеры!B1220=0, " ", Замеры!B1220)</f>
        <v>1217</v>
      </c>
      <c r="B1223" s="45" t="str">
        <f>Замеры!G1220</f>
        <v xml:space="preserve">Группа от QF </v>
      </c>
      <c r="C1223" s="45" t="str">
        <f>IF(Замеры!L1220=0, " ", Замеры!L1220)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Замеры!N1220</f>
        <v>0</v>
      </c>
      <c r="S1223" s="2">
        <f>Замеры!O1220</f>
        <v>0</v>
      </c>
      <c r="T1223" s="2" t="s">
        <v>73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42</v>
      </c>
      <c r="Z1223" s="2">
        <f t="shared" ca="1" si="535"/>
        <v>24</v>
      </c>
      <c r="AA1223" s="2">
        <f t="shared" ca="1" si="535"/>
        <v>20</v>
      </c>
      <c r="AB1223" s="5">
        <f t="shared" ref="AB1223:AB1286" ca="1" si="536">RANDBETWEEN(AA1223*10+5,AA1223*10+150)</f>
        <v>245</v>
      </c>
      <c r="AC1223" s="5">
        <f t="shared" ref="AC1223:AC1286" ca="1" si="537">RANDBETWEEN(AA1223*10+5,AA1223*10+150)</f>
        <v>242</v>
      </c>
      <c r="AD1223" s="5">
        <f t="shared" ref="AD1223:AD1286" ca="1" si="538">RANDBETWEEN(AA1223*10+5,AA1223*10+150)</f>
        <v>304</v>
      </c>
      <c r="AE1223" s="5">
        <f t="shared" ref="AE1223:AE1286" ca="1" si="539">RANDBETWEEN(AA1223*10+5,AA1223*10+150)</f>
        <v>208</v>
      </c>
      <c r="AF1223" s="5">
        <f t="shared" ref="AF1223:AF1286" ca="1" si="540">RANDBETWEEN(AA1223*10+5,AA1223*10+150)</f>
        <v>314</v>
      </c>
      <c r="AG1223" s="5">
        <f t="shared" ref="AG1223:AG1286" ca="1" si="541">RANDBETWEEN(AA1223*10+5,AA1223*10+150)</f>
        <v>235</v>
      </c>
      <c r="AH1223" s="5">
        <f t="shared" ref="AH1223:AH1286" ca="1" si="542">RANDBETWEEN(AA1223*10+5,AA1223*10+150)</f>
        <v>259</v>
      </c>
      <c r="AI1223" s="5">
        <f t="shared" ref="AI1223:AI1286" ca="1" si="543">RANDBETWEEN(AA1223*10+5,AA1223*10+150)</f>
        <v>298</v>
      </c>
      <c r="AJ1223" s="5">
        <f t="shared" ref="AJ1223:AJ1286" ca="1" si="544">RANDBETWEEN(AA1223*10+5,AA1223*10+150)</f>
        <v>330</v>
      </c>
      <c r="AK1223" s="5">
        <f t="shared" ref="AK1223:AK1286" ca="1" si="545">RANDBETWEEN(AA1223*10+5,AA1223*10+150)</f>
        <v>237</v>
      </c>
    </row>
    <row r="1224" spans="1:37" x14ac:dyDescent="0.3">
      <c r="A1224" s="35">
        <f>IF(Замеры!B1221=0, " ", Замеры!B1221)</f>
        <v>1218</v>
      </c>
      <c r="B1224" s="45" t="str">
        <f>Замеры!G1221</f>
        <v xml:space="preserve">Группа от QF </v>
      </c>
      <c r="C1224" s="45" t="str">
        <f>IF(Замеры!L1221=0, " ", Замеры!L1221)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Замеры!N1221</f>
        <v>0</v>
      </c>
      <c r="S1224" s="2">
        <f>Замеры!O1221</f>
        <v>0</v>
      </c>
      <c r="T1224" s="2" t="s">
        <v>73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27</v>
      </c>
      <c r="Z1224" s="2">
        <f t="shared" ca="1" si="535"/>
        <v>38</v>
      </c>
      <c r="AA1224" s="2">
        <f t="shared" ca="1" si="535"/>
        <v>50</v>
      </c>
      <c r="AB1224" s="5">
        <f t="shared" ca="1" si="536"/>
        <v>517</v>
      </c>
      <c r="AC1224" s="5">
        <f t="shared" ca="1" si="537"/>
        <v>536</v>
      </c>
      <c r="AD1224" s="5">
        <f t="shared" ca="1" si="538"/>
        <v>569</v>
      </c>
      <c r="AE1224" s="5">
        <f t="shared" ca="1" si="539"/>
        <v>594</v>
      </c>
      <c r="AF1224" s="5">
        <f t="shared" ca="1" si="540"/>
        <v>604</v>
      </c>
      <c r="AG1224" s="5">
        <f t="shared" ca="1" si="541"/>
        <v>585</v>
      </c>
      <c r="AH1224" s="5">
        <f t="shared" ca="1" si="542"/>
        <v>584</v>
      </c>
      <c r="AI1224" s="5">
        <f t="shared" ca="1" si="543"/>
        <v>617</v>
      </c>
      <c r="AJ1224" s="5">
        <f t="shared" ca="1" si="544"/>
        <v>598</v>
      </c>
      <c r="AK1224" s="5">
        <f t="shared" ca="1" si="545"/>
        <v>530</v>
      </c>
    </row>
    <row r="1225" spans="1:37" x14ac:dyDescent="0.3">
      <c r="A1225" s="35">
        <f>IF(Замеры!B1222=0, " ", Замеры!B1222)</f>
        <v>1219</v>
      </c>
      <c r="B1225" s="45" t="str">
        <f>Замеры!G1222</f>
        <v xml:space="preserve">Группа от QF </v>
      </c>
      <c r="C1225" s="45" t="str">
        <f>IF(Замеры!L1222=0, " ", Замеры!L1222)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Замеры!N1222</f>
        <v>0</v>
      </c>
      <c r="S1225" s="2">
        <f>Замеры!O1222</f>
        <v>0</v>
      </c>
      <c r="T1225" s="2" t="s">
        <v>73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30</v>
      </c>
      <c r="Z1225" s="2">
        <f t="shared" ca="1" si="535"/>
        <v>49</v>
      </c>
      <c r="AA1225" s="2">
        <f t="shared" ca="1" si="535"/>
        <v>40</v>
      </c>
      <c r="AB1225" s="5">
        <f t="shared" ca="1" si="536"/>
        <v>438</v>
      </c>
      <c r="AC1225" s="5">
        <f t="shared" ca="1" si="537"/>
        <v>495</v>
      </c>
      <c r="AD1225" s="5">
        <f t="shared" ca="1" si="538"/>
        <v>483</v>
      </c>
      <c r="AE1225" s="5">
        <f t="shared" ca="1" si="539"/>
        <v>480</v>
      </c>
      <c r="AF1225" s="5">
        <f t="shared" ca="1" si="540"/>
        <v>462</v>
      </c>
      <c r="AG1225" s="5">
        <f t="shared" ca="1" si="541"/>
        <v>409</v>
      </c>
      <c r="AH1225" s="5">
        <f t="shared" ca="1" si="542"/>
        <v>448</v>
      </c>
      <c r="AI1225" s="5">
        <f t="shared" ca="1" si="543"/>
        <v>517</v>
      </c>
      <c r="AJ1225" s="5">
        <f t="shared" ca="1" si="544"/>
        <v>447</v>
      </c>
      <c r="AK1225" s="5">
        <f t="shared" ca="1" si="545"/>
        <v>519</v>
      </c>
    </row>
    <row r="1226" spans="1:37" x14ac:dyDescent="0.3">
      <c r="A1226" s="35">
        <f>IF(Замеры!B1223=0, " ", Замеры!B1223)</f>
        <v>1220</v>
      </c>
      <c r="B1226" s="45" t="str">
        <f>Замеры!G1223</f>
        <v xml:space="preserve">Группа от QF </v>
      </c>
      <c r="C1226" s="45" t="str">
        <f>IF(Замеры!L1223=0, " ", Замеры!L1223)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Замеры!N1223</f>
        <v>0</v>
      </c>
      <c r="S1226" s="2">
        <f>Замеры!O1223</f>
        <v>0</v>
      </c>
      <c r="T1226" s="2" t="s">
        <v>73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25</v>
      </c>
      <c r="Z1226" s="2">
        <f t="shared" ca="1" si="535"/>
        <v>27</v>
      </c>
      <c r="AA1226" s="2">
        <f t="shared" ca="1" si="535"/>
        <v>46</v>
      </c>
      <c r="AB1226" s="5">
        <f t="shared" ca="1" si="536"/>
        <v>586</v>
      </c>
      <c r="AC1226" s="5">
        <f t="shared" ca="1" si="537"/>
        <v>524</v>
      </c>
      <c r="AD1226" s="5">
        <f t="shared" ca="1" si="538"/>
        <v>510</v>
      </c>
      <c r="AE1226" s="5">
        <f t="shared" ca="1" si="539"/>
        <v>600</v>
      </c>
      <c r="AF1226" s="5">
        <f t="shared" ca="1" si="540"/>
        <v>503</v>
      </c>
      <c r="AG1226" s="5">
        <f t="shared" ca="1" si="541"/>
        <v>485</v>
      </c>
      <c r="AH1226" s="5">
        <f t="shared" ca="1" si="542"/>
        <v>607</v>
      </c>
      <c r="AI1226" s="5">
        <f t="shared" ca="1" si="543"/>
        <v>602</v>
      </c>
      <c r="AJ1226" s="5">
        <f t="shared" ca="1" si="544"/>
        <v>602</v>
      </c>
      <c r="AK1226" s="5">
        <f t="shared" ca="1" si="545"/>
        <v>514</v>
      </c>
    </row>
    <row r="1227" spans="1:37" x14ac:dyDescent="0.3">
      <c r="A1227" s="35">
        <f>IF(Замеры!B1224=0, " ", Замеры!B1224)</f>
        <v>1221</v>
      </c>
      <c r="B1227" s="45" t="str">
        <f>Замеры!G1224</f>
        <v xml:space="preserve">Группа от QF </v>
      </c>
      <c r="C1227" s="45" t="str">
        <f>IF(Замеры!L1224=0, " ", Замеры!L1224)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Замеры!N1224</f>
        <v>0</v>
      </c>
      <c r="S1227" s="2">
        <f>Замеры!O1224</f>
        <v>0</v>
      </c>
      <c r="T1227" s="2" t="s">
        <v>73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40</v>
      </c>
      <c r="Z1227" s="2">
        <f t="shared" ca="1" si="535"/>
        <v>48</v>
      </c>
      <c r="AA1227" s="2">
        <f t="shared" ca="1" si="535"/>
        <v>20</v>
      </c>
      <c r="AB1227" s="5">
        <f t="shared" ca="1" si="536"/>
        <v>286</v>
      </c>
      <c r="AC1227" s="5">
        <f t="shared" ca="1" si="537"/>
        <v>280</v>
      </c>
      <c r="AD1227" s="5">
        <f t="shared" ca="1" si="538"/>
        <v>320</v>
      </c>
      <c r="AE1227" s="5">
        <f t="shared" ca="1" si="539"/>
        <v>234</v>
      </c>
      <c r="AF1227" s="5">
        <f t="shared" ca="1" si="540"/>
        <v>289</v>
      </c>
      <c r="AG1227" s="5">
        <f t="shared" ca="1" si="541"/>
        <v>319</v>
      </c>
      <c r="AH1227" s="5">
        <f t="shared" ca="1" si="542"/>
        <v>217</v>
      </c>
      <c r="AI1227" s="5">
        <f t="shared" ca="1" si="543"/>
        <v>226</v>
      </c>
      <c r="AJ1227" s="5">
        <f t="shared" ca="1" si="544"/>
        <v>297</v>
      </c>
      <c r="AK1227" s="5">
        <f t="shared" ca="1" si="545"/>
        <v>241</v>
      </c>
    </row>
    <row r="1228" spans="1:37" x14ac:dyDescent="0.3">
      <c r="A1228" s="35">
        <f>IF(Замеры!B1225=0, " ", Замеры!B1225)</f>
        <v>1222</v>
      </c>
      <c r="B1228" s="45" t="str">
        <f>Замеры!G1225</f>
        <v xml:space="preserve">Группа от QF </v>
      </c>
      <c r="C1228" s="45" t="str">
        <f>IF(Замеры!L1225=0, " ", Замеры!L1225)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Замеры!N1225</f>
        <v>0</v>
      </c>
      <c r="S1228" s="2">
        <f>Замеры!O1225</f>
        <v>0</v>
      </c>
      <c r="T1228" s="2" t="s">
        <v>73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42</v>
      </c>
      <c r="Z1228" s="2">
        <f t="shared" ca="1" si="535"/>
        <v>22</v>
      </c>
      <c r="AA1228" s="2">
        <f t="shared" ca="1" si="535"/>
        <v>50</v>
      </c>
      <c r="AB1228" s="5">
        <f t="shared" ca="1" si="536"/>
        <v>517</v>
      </c>
      <c r="AC1228" s="5">
        <f t="shared" ca="1" si="537"/>
        <v>585</v>
      </c>
      <c r="AD1228" s="5">
        <f t="shared" ca="1" si="538"/>
        <v>550</v>
      </c>
      <c r="AE1228" s="5">
        <f t="shared" ca="1" si="539"/>
        <v>524</v>
      </c>
      <c r="AF1228" s="5">
        <f t="shared" ca="1" si="540"/>
        <v>570</v>
      </c>
      <c r="AG1228" s="5">
        <f t="shared" ca="1" si="541"/>
        <v>584</v>
      </c>
      <c r="AH1228" s="5">
        <f t="shared" ca="1" si="542"/>
        <v>630</v>
      </c>
      <c r="AI1228" s="5">
        <f t="shared" ca="1" si="543"/>
        <v>545</v>
      </c>
      <c r="AJ1228" s="5">
        <f t="shared" ca="1" si="544"/>
        <v>561</v>
      </c>
      <c r="AK1228" s="5">
        <f t="shared" ca="1" si="545"/>
        <v>576</v>
      </c>
    </row>
    <row r="1229" spans="1:37" x14ac:dyDescent="0.3">
      <c r="A1229" s="35">
        <f>IF(Замеры!B1226=0, " ", Замеры!B1226)</f>
        <v>1223</v>
      </c>
      <c r="B1229" s="45" t="str">
        <f>Замеры!G1226</f>
        <v xml:space="preserve">Группа от QF </v>
      </c>
      <c r="C1229" s="45" t="str">
        <f>IF(Замеры!L1226=0, " ", Замеры!L1226)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Замеры!N1226</f>
        <v>0</v>
      </c>
      <c r="S1229" s="2">
        <f>Замеры!O1226</f>
        <v>0</v>
      </c>
      <c r="T1229" s="2" t="s">
        <v>73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30</v>
      </c>
      <c r="Z1229" s="2">
        <f t="shared" ca="1" si="535"/>
        <v>43</v>
      </c>
      <c r="AA1229" s="2">
        <f t="shared" ca="1" si="535"/>
        <v>34</v>
      </c>
      <c r="AB1229" s="5">
        <f t="shared" ca="1" si="536"/>
        <v>365</v>
      </c>
      <c r="AC1229" s="5">
        <f t="shared" ca="1" si="537"/>
        <v>422</v>
      </c>
      <c r="AD1229" s="5">
        <f t="shared" ca="1" si="538"/>
        <v>382</v>
      </c>
      <c r="AE1229" s="5">
        <f t="shared" ca="1" si="539"/>
        <v>416</v>
      </c>
      <c r="AF1229" s="5">
        <f t="shared" ca="1" si="540"/>
        <v>358</v>
      </c>
      <c r="AG1229" s="5">
        <f t="shared" ca="1" si="541"/>
        <v>355</v>
      </c>
      <c r="AH1229" s="5">
        <f t="shared" ca="1" si="542"/>
        <v>490</v>
      </c>
      <c r="AI1229" s="5">
        <f t="shared" ca="1" si="543"/>
        <v>438</v>
      </c>
      <c r="AJ1229" s="5">
        <f t="shared" ca="1" si="544"/>
        <v>402</v>
      </c>
      <c r="AK1229" s="5">
        <f t="shared" ca="1" si="545"/>
        <v>448</v>
      </c>
    </row>
    <row r="1230" spans="1:37" x14ac:dyDescent="0.3">
      <c r="A1230" s="35">
        <f>IF(Замеры!B1227=0, " ", Замеры!B1227)</f>
        <v>1224</v>
      </c>
      <c r="B1230" s="45" t="str">
        <f>Замеры!G1227</f>
        <v xml:space="preserve">Группа от QF </v>
      </c>
      <c r="C1230" s="45" t="str">
        <f>IF(Замеры!L1227=0, " ", Замеры!L1227)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Замеры!N1227</f>
        <v>0</v>
      </c>
      <c r="S1230" s="2">
        <f>Замеры!O1227</f>
        <v>0</v>
      </c>
      <c r="T1230" s="2" t="s">
        <v>73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26</v>
      </c>
      <c r="Z1230" s="2">
        <f t="shared" ca="1" si="535"/>
        <v>48</v>
      </c>
      <c r="AA1230" s="2">
        <f t="shared" ca="1" si="535"/>
        <v>34</v>
      </c>
      <c r="AB1230" s="5">
        <f t="shared" ca="1" si="536"/>
        <v>486</v>
      </c>
      <c r="AC1230" s="5">
        <f t="shared" ca="1" si="537"/>
        <v>400</v>
      </c>
      <c r="AD1230" s="5">
        <f t="shared" ca="1" si="538"/>
        <v>428</v>
      </c>
      <c r="AE1230" s="5">
        <f t="shared" ca="1" si="539"/>
        <v>370</v>
      </c>
      <c r="AF1230" s="5">
        <f t="shared" ca="1" si="540"/>
        <v>435</v>
      </c>
      <c r="AG1230" s="5">
        <f t="shared" ca="1" si="541"/>
        <v>456</v>
      </c>
      <c r="AH1230" s="5">
        <f t="shared" ca="1" si="542"/>
        <v>410</v>
      </c>
      <c r="AI1230" s="5">
        <f t="shared" ca="1" si="543"/>
        <v>428</v>
      </c>
      <c r="AJ1230" s="5">
        <f t="shared" ca="1" si="544"/>
        <v>355</v>
      </c>
      <c r="AK1230" s="5">
        <f t="shared" ca="1" si="545"/>
        <v>391</v>
      </c>
    </row>
    <row r="1231" spans="1:37" x14ac:dyDescent="0.3">
      <c r="A1231" s="35">
        <f>IF(Замеры!B1228=0, " ", Замеры!B1228)</f>
        <v>1225</v>
      </c>
      <c r="B1231" s="45" t="str">
        <f>Замеры!G1228</f>
        <v xml:space="preserve">Группа от QF </v>
      </c>
      <c r="C1231" s="45" t="str">
        <f>IF(Замеры!L1228=0, " ", Замеры!L1228)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Замеры!N1228</f>
        <v>0</v>
      </c>
      <c r="S1231" s="2">
        <f>Замеры!O1228</f>
        <v>0</v>
      </c>
      <c r="T1231" s="2" t="s">
        <v>73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35</v>
      </c>
      <c r="Z1231" s="2">
        <f t="shared" ca="1" si="535"/>
        <v>24</v>
      </c>
      <c r="AA1231" s="2">
        <f t="shared" ca="1" si="535"/>
        <v>42</v>
      </c>
      <c r="AB1231" s="5">
        <f t="shared" ca="1" si="536"/>
        <v>495</v>
      </c>
      <c r="AC1231" s="5">
        <f t="shared" ca="1" si="537"/>
        <v>432</v>
      </c>
      <c r="AD1231" s="5">
        <f t="shared" ca="1" si="538"/>
        <v>493</v>
      </c>
      <c r="AE1231" s="5">
        <f t="shared" ca="1" si="539"/>
        <v>473</v>
      </c>
      <c r="AF1231" s="5">
        <f t="shared" ca="1" si="540"/>
        <v>538</v>
      </c>
      <c r="AG1231" s="5">
        <f t="shared" ca="1" si="541"/>
        <v>550</v>
      </c>
      <c r="AH1231" s="5">
        <f t="shared" ca="1" si="542"/>
        <v>539</v>
      </c>
      <c r="AI1231" s="5">
        <f t="shared" ca="1" si="543"/>
        <v>544</v>
      </c>
      <c r="AJ1231" s="5">
        <f t="shared" ca="1" si="544"/>
        <v>429</v>
      </c>
      <c r="AK1231" s="5">
        <f t="shared" ca="1" si="545"/>
        <v>531</v>
      </c>
    </row>
    <row r="1232" spans="1:37" x14ac:dyDescent="0.3">
      <c r="A1232" s="35">
        <f>IF(Замеры!B1229=0, " ", Замеры!B1229)</f>
        <v>1226</v>
      </c>
      <c r="B1232" s="45" t="str">
        <f>Замеры!G1229</f>
        <v xml:space="preserve">Группа от QF </v>
      </c>
      <c r="C1232" s="45" t="str">
        <f>IF(Замеры!L1229=0, " ", Замеры!L1229)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Замеры!N1229</f>
        <v>0</v>
      </c>
      <c r="S1232" s="2">
        <f>Замеры!O1229</f>
        <v>0</v>
      </c>
      <c r="T1232" s="2" t="s">
        <v>73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34</v>
      </c>
      <c r="Z1232" s="2">
        <f t="shared" ca="1" si="535"/>
        <v>23</v>
      </c>
      <c r="AA1232" s="2">
        <f t="shared" ca="1" si="535"/>
        <v>21</v>
      </c>
      <c r="AB1232" s="5">
        <f t="shared" ca="1" si="536"/>
        <v>322</v>
      </c>
      <c r="AC1232" s="5">
        <f t="shared" ca="1" si="537"/>
        <v>252</v>
      </c>
      <c r="AD1232" s="5">
        <f t="shared" ca="1" si="538"/>
        <v>219</v>
      </c>
      <c r="AE1232" s="5">
        <f t="shared" ca="1" si="539"/>
        <v>312</v>
      </c>
      <c r="AF1232" s="5">
        <f t="shared" ca="1" si="540"/>
        <v>222</v>
      </c>
      <c r="AG1232" s="5">
        <f t="shared" ca="1" si="541"/>
        <v>229</v>
      </c>
      <c r="AH1232" s="5">
        <f t="shared" ca="1" si="542"/>
        <v>351</v>
      </c>
      <c r="AI1232" s="5">
        <f t="shared" ca="1" si="543"/>
        <v>256</v>
      </c>
      <c r="AJ1232" s="5">
        <f t="shared" ca="1" si="544"/>
        <v>308</v>
      </c>
      <c r="AK1232" s="5">
        <f t="shared" ca="1" si="545"/>
        <v>290</v>
      </c>
    </row>
    <row r="1233" spans="1:37" x14ac:dyDescent="0.3">
      <c r="A1233" s="35">
        <f>IF(Замеры!B1230=0, " ", Замеры!B1230)</f>
        <v>1227</v>
      </c>
      <c r="B1233" s="45" t="str">
        <f>Замеры!G1230</f>
        <v xml:space="preserve">Группа от QF </v>
      </c>
      <c r="C1233" s="45" t="str">
        <f>IF(Замеры!L1230=0, " ", Замеры!L1230)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Замеры!N1230</f>
        <v>0</v>
      </c>
      <c r="S1233" s="2">
        <f>Замеры!O1230</f>
        <v>0</v>
      </c>
      <c r="T1233" s="2" t="s">
        <v>73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43</v>
      </c>
      <c r="Z1233" s="2">
        <f t="shared" ca="1" si="535"/>
        <v>31</v>
      </c>
      <c r="AA1233" s="2">
        <f t="shared" ca="1" si="535"/>
        <v>38</v>
      </c>
      <c r="AB1233" s="5">
        <f t="shared" ca="1" si="536"/>
        <v>478</v>
      </c>
      <c r="AC1233" s="5">
        <f t="shared" ca="1" si="537"/>
        <v>521</v>
      </c>
      <c r="AD1233" s="5">
        <f t="shared" ca="1" si="538"/>
        <v>407</v>
      </c>
      <c r="AE1233" s="5">
        <f t="shared" ca="1" si="539"/>
        <v>429</v>
      </c>
      <c r="AF1233" s="5">
        <f t="shared" ca="1" si="540"/>
        <v>493</v>
      </c>
      <c r="AG1233" s="5">
        <f t="shared" ca="1" si="541"/>
        <v>514</v>
      </c>
      <c r="AH1233" s="5">
        <f t="shared" ca="1" si="542"/>
        <v>466</v>
      </c>
      <c r="AI1233" s="5">
        <f t="shared" ca="1" si="543"/>
        <v>498</v>
      </c>
      <c r="AJ1233" s="5">
        <f t="shared" ca="1" si="544"/>
        <v>518</v>
      </c>
      <c r="AK1233" s="5">
        <f t="shared" ca="1" si="545"/>
        <v>520</v>
      </c>
    </row>
    <row r="1234" spans="1:37" x14ac:dyDescent="0.3">
      <c r="A1234" s="35">
        <f>IF(Замеры!B1231=0, " ", Замеры!B1231)</f>
        <v>1228</v>
      </c>
      <c r="B1234" s="45" t="str">
        <f>Замеры!G1231</f>
        <v xml:space="preserve">Группа от QF </v>
      </c>
      <c r="C1234" s="45" t="str">
        <f>IF(Замеры!L1231=0, " ", Замеры!L1231)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Замеры!N1231</f>
        <v>0</v>
      </c>
      <c r="S1234" s="2">
        <f>Замеры!O1231</f>
        <v>0</v>
      </c>
      <c r="T1234" s="2" t="s">
        <v>73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49</v>
      </c>
      <c r="Z1234" s="2">
        <f t="shared" ca="1" si="535"/>
        <v>36</v>
      </c>
      <c r="AA1234" s="2">
        <f t="shared" ca="1" si="535"/>
        <v>37</v>
      </c>
      <c r="AB1234" s="5">
        <f t="shared" ca="1" si="536"/>
        <v>453</v>
      </c>
      <c r="AC1234" s="5">
        <f t="shared" ca="1" si="537"/>
        <v>504</v>
      </c>
      <c r="AD1234" s="5">
        <f t="shared" ca="1" si="538"/>
        <v>503</v>
      </c>
      <c r="AE1234" s="5">
        <f t="shared" ca="1" si="539"/>
        <v>403</v>
      </c>
      <c r="AF1234" s="5">
        <f t="shared" ca="1" si="540"/>
        <v>499</v>
      </c>
      <c r="AG1234" s="5">
        <f t="shared" ca="1" si="541"/>
        <v>512</v>
      </c>
      <c r="AH1234" s="5">
        <f t="shared" ca="1" si="542"/>
        <v>395</v>
      </c>
      <c r="AI1234" s="5">
        <f t="shared" ca="1" si="543"/>
        <v>494</v>
      </c>
      <c r="AJ1234" s="5">
        <f t="shared" ca="1" si="544"/>
        <v>504</v>
      </c>
      <c r="AK1234" s="5">
        <f t="shared" ca="1" si="545"/>
        <v>411</v>
      </c>
    </row>
    <row r="1235" spans="1:37" x14ac:dyDescent="0.3">
      <c r="A1235" s="35">
        <f>IF(Замеры!B1232=0, " ", Замеры!B1232)</f>
        <v>1229</v>
      </c>
      <c r="B1235" s="45" t="str">
        <f>Замеры!G1232</f>
        <v xml:space="preserve">Группа от QF </v>
      </c>
      <c r="C1235" s="45" t="str">
        <f>IF(Замеры!L1232=0, " ", Замеры!L1232)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Замеры!N1232</f>
        <v>0</v>
      </c>
      <c r="S1235" s="2">
        <f>Замеры!O1232</f>
        <v>0</v>
      </c>
      <c r="T1235" s="2" t="s">
        <v>73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26</v>
      </c>
      <c r="Z1235" s="2">
        <f t="shared" ca="1" si="535"/>
        <v>46</v>
      </c>
      <c r="AA1235" s="2">
        <f t="shared" ca="1" si="535"/>
        <v>49</v>
      </c>
      <c r="AB1235" s="5">
        <f t="shared" ca="1" si="536"/>
        <v>588</v>
      </c>
      <c r="AC1235" s="5">
        <f t="shared" ca="1" si="537"/>
        <v>615</v>
      </c>
      <c r="AD1235" s="5">
        <f t="shared" ca="1" si="538"/>
        <v>526</v>
      </c>
      <c r="AE1235" s="5">
        <f t="shared" ca="1" si="539"/>
        <v>544</v>
      </c>
      <c r="AF1235" s="5">
        <f t="shared" ca="1" si="540"/>
        <v>618</v>
      </c>
      <c r="AG1235" s="5">
        <f t="shared" ca="1" si="541"/>
        <v>634</v>
      </c>
      <c r="AH1235" s="5">
        <f t="shared" ca="1" si="542"/>
        <v>551</v>
      </c>
      <c r="AI1235" s="5">
        <f t="shared" ca="1" si="543"/>
        <v>508</v>
      </c>
      <c r="AJ1235" s="5">
        <f t="shared" ca="1" si="544"/>
        <v>601</v>
      </c>
      <c r="AK1235" s="5">
        <f t="shared" ca="1" si="545"/>
        <v>638</v>
      </c>
    </row>
    <row r="1236" spans="1:37" x14ac:dyDescent="0.3">
      <c r="A1236" s="35">
        <f>IF(Замеры!B1233=0, " ", Замеры!B1233)</f>
        <v>1230</v>
      </c>
      <c r="B1236" s="45" t="str">
        <f>Замеры!G1233</f>
        <v xml:space="preserve">Группа от QF </v>
      </c>
      <c r="C1236" s="45" t="str">
        <f>IF(Замеры!L1233=0, " ", Замеры!L1233)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Замеры!N1233</f>
        <v>0</v>
      </c>
      <c r="S1236" s="2">
        <f>Замеры!O1233</f>
        <v>0</v>
      </c>
      <c r="T1236" s="2" t="s">
        <v>73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21</v>
      </c>
      <c r="Z1236" s="2">
        <f t="shared" ca="1" si="535"/>
        <v>28</v>
      </c>
      <c r="AA1236" s="2">
        <f t="shared" ca="1" si="535"/>
        <v>49</v>
      </c>
      <c r="AB1236" s="5">
        <f t="shared" ca="1" si="536"/>
        <v>626</v>
      </c>
      <c r="AC1236" s="5">
        <f t="shared" ca="1" si="537"/>
        <v>596</v>
      </c>
      <c r="AD1236" s="5">
        <f t="shared" ca="1" si="538"/>
        <v>608</v>
      </c>
      <c r="AE1236" s="5">
        <f t="shared" ca="1" si="539"/>
        <v>605</v>
      </c>
      <c r="AF1236" s="5">
        <f t="shared" ca="1" si="540"/>
        <v>566</v>
      </c>
      <c r="AG1236" s="5">
        <f t="shared" ca="1" si="541"/>
        <v>502</v>
      </c>
      <c r="AH1236" s="5">
        <f t="shared" ca="1" si="542"/>
        <v>560</v>
      </c>
      <c r="AI1236" s="5">
        <f t="shared" ca="1" si="543"/>
        <v>547</v>
      </c>
      <c r="AJ1236" s="5">
        <f t="shared" ca="1" si="544"/>
        <v>622</v>
      </c>
      <c r="AK1236" s="5">
        <f t="shared" ca="1" si="545"/>
        <v>572</v>
      </c>
    </row>
    <row r="1237" spans="1:37" x14ac:dyDescent="0.3">
      <c r="A1237" s="35">
        <f>IF(Замеры!B1234=0, " ", Замеры!B1234)</f>
        <v>1231</v>
      </c>
      <c r="B1237" s="45" t="str">
        <f>Замеры!G1234</f>
        <v xml:space="preserve">Группа от QF </v>
      </c>
      <c r="C1237" s="45" t="str">
        <f>IF(Замеры!L1234=0, " ", Замеры!L1234)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Замеры!N1234</f>
        <v>0</v>
      </c>
      <c r="S1237" s="2">
        <f>Замеры!O1234</f>
        <v>0</v>
      </c>
      <c r="T1237" s="2" t="s">
        <v>73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48</v>
      </c>
      <c r="Z1237" s="2">
        <f t="shared" ca="1" si="535"/>
        <v>30</v>
      </c>
      <c r="AA1237" s="2">
        <f t="shared" ca="1" si="535"/>
        <v>48</v>
      </c>
      <c r="AB1237" s="5">
        <f t="shared" ca="1" si="536"/>
        <v>579</v>
      </c>
      <c r="AC1237" s="5">
        <f t="shared" ca="1" si="537"/>
        <v>492</v>
      </c>
      <c r="AD1237" s="5">
        <f t="shared" ca="1" si="538"/>
        <v>620</v>
      </c>
      <c r="AE1237" s="5">
        <f t="shared" ca="1" si="539"/>
        <v>554</v>
      </c>
      <c r="AF1237" s="5">
        <f t="shared" ca="1" si="540"/>
        <v>628</v>
      </c>
      <c r="AG1237" s="5">
        <f t="shared" ca="1" si="541"/>
        <v>569</v>
      </c>
      <c r="AH1237" s="5">
        <f t="shared" ca="1" si="542"/>
        <v>582</v>
      </c>
      <c r="AI1237" s="5">
        <f t="shared" ca="1" si="543"/>
        <v>549</v>
      </c>
      <c r="AJ1237" s="5">
        <f t="shared" ca="1" si="544"/>
        <v>630</v>
      </c>
      <c r="AK1237" s="5">
        <f t="shared" ca="1" si="545"/>
        <v>523</v>
      </c>
    </row>
    <row r="1238" spans="1:37" x14ac:dyDescent="0.3">
      <c r="A1238" s="35">
        <f>IF(Замеры!B1235=0, " ", Замеры!B1235)</f>
        <v>1232</v>
      </c>
      <c r="B1238" s="45" t="str">
        <f>Замеры!G1235</f>
        <v xml:space="preserve">Группа от QF </v>
      </c>
      <c r="C1238" s="45" t="str">
        <f>IF(Замеры!L1235=0, " ", Замеры!L1235)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Замеры!N1235</f>
        <v>0</v>
      </c>
      <c r="S1238" s="2">
        <f>Замеры!O1235</f>
        <v>0</v>
      </c>
      <c r="T1238" s="2" t="s">
        <v>73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33</v>
      </c>
      <c r="Z1238" s="2">
        <f t="shared" ca="1" si="535"/>
        <v>40</v>
      </c>
      <c r="AA1238" s="2">
        <f t="shared" ca="1" si="535"/>
        <v>46</v>
      </c>
      <c r="AB1238" s="5">
        <f t="shared" ca="1" si="536"/>
        <v>577</v>
      </c>
      <c r="AC1238" s="5">
        <f t="shared" ca="1" si="537"/>
        <v>528</v>
      </c>
      <c r="AD1238" s="5">
        <f t="shared" ca="1" si="538"/>
        <v>499</v>
      </c>
      <c r="AE1238" s="5">
        <f t="shared" ca="1" si="539"/>
        <v>514</v>
      </c>
      <c r="AF1238" s="5">
        <f t="shared" ca="1" si="540"/>
        <v>573</v>
      </c>
      <c r="AG1238" s="5">
        <f t="shared" ca="1" si="541"/>
        <v>478</v>
      </c>
      <c r="AH1238" s="5">
        <f t="shared" ca="1" si="542"/>
        <v>506</v>
      </c>
      <c r="AI1238" s="5">
        <f t="shared" ca="1" si="543"/>
        <v>580</v>
      </c>
      <c r="AJ1238" s="5">
        <f t="shared" ca="1" si="544"/>
        <v>585</v>
      </c>
      <c r="AK1238" s="5">
        <f t="shared" ca="1" si="545"/>
        <v>471</v>
      </c>
    </row>
    <row r="1239" spans="1:37" x14ac:dyDescent="0.3">
      <c r="A1239" s="35">
        <f>IF(Замеры!B1236=0, " ", Замеры!B1236)</f>
        <v>1233</v>
      </c>
      <c r="B1239" s="45" t="str">
        <f>Замеры!G1236</f>
        <v xml:space="preserve">Группа от QF </v>
      </c>
      <c r="C1239" s="45" t="str">
        <f>IF(Замеры!L1236=0, " ", Замеры!L1236)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Замеры!N1236</f>
        <v>0</v>
      </c>
      <c r="S1239" s="2">
        <f>Замеры!O1236</f>
        <v>0</v>
      </c>
      <c r="T1239" s="2" t="s">
        <v>73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28</v>
      </c>
      <c r="Z1239" s="2">
        <f t="shared" ca="1" si="535"/>
        <v>33</v>
      </c>
      <c r="AA1239" s="2">
        <f t="shared" ca="1" si="535"/>
        <v>49</v>
      </c>
      <c r="AB1239" s="5">
        <f t="shared" ca="1" si="536"/>
        <v>575</v>
      </c>
      <c r="AC1239" s="5">
        <f t="shared" ca="1" si="537"/>
        <v>510</v>
      </c>
      <c r="AD1239" s="5">
        <f t="shared" ca="1" si="538"/>
        <v>528</v>
      </c>
      <c r="AE1239" s="5">
        <f t="shared" ca="1" si="539"/>
        <v>562</v>
      </c>
      <c r="AF1239" s="5">
        <f t="shared" ca="1" si="540"/>
        <v>500</v>
      </c>
      <c r="AG1239" s="5">
        <f t="shared" ca="1" si="541"/>
        <v>539</v>
      </c>
      <c r="AH1239" s="5">
        <f t="shared" ca="1" si="542"/>
        <v>561</v>
      </c>
      <c r="AI1239" s="5">
        <f t="shared" ca="1" si="543"/>
        <v>542</v>
      </c>
      <c r="AJ1239" s="5">
        <f t="shared" ca="1" si="544"/>
        <v>591</v>
      </c>
      <c r="AK1239" s="5">
        <f t="shared" ca="1" si="545"/>
        <v>548</v>
      </c>
    </row>
    <row r="1240" spans="1:37" x14ac:dyDescent="0.3">
      <c r="A1240" s="35">
        <f>IF(Замеры!B1237=0, " ", Замеры!B1237)</f>
        <v>1234</v>
      </c>
      <c r="B1240" s="45" t="str">
        <f>Замеры!G1237</f>
        <v xml:space="preserve">Группа от QF </v>
      </c>
      <c r="C1240" s="45" t="str">
        <f>IF(Замеры!L1237=0, " ", Замеры!L1237)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Замеры!N1237</f>
        <v>0</v>
      </c>
      <c r="S1240" s="2">
        <f>Замеры!O1237</f>
        <v>0</v>
      </c>
      <c r="T1240" s="2" t="s">
        <v>73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42</v>
      </c>
      <c r="Z1240" s="2">
        <f t="shared" ca="1" si="535"/>
        <v>21</v>
      </c>
      <c r="AA1240" s="2">
        <f t="shared" ca="1" si="535"/>
        <v>26</v>
      </c>
      <c r="AB1240" s="5">
        <f t="shared" ca="1" si="536"/>
        <v>290</v>
      </c>
      <c r="AC1240" s="5">
        <f t="shared" ca="1" si="537"/>
        <v>369</v>
      </c>
      <c r="AD1240" s="5">
        <f t="shared" ca="1" si="538"/>
        <v>362</v>
      </c>
      <c r="AE1240" s="5">
        <f t="shared" ca="1" si="539"/>
        <v>318</v>
      </c>
      <c r="AF1240" s="5">
        <f t="shared" ca="1" si="540"/>
        <v>382</v>
      </c>
      <c r="AG1240" s="5">
        <f t="shared" ca="1" si="541"/>
        <v>276</v>
      </c>
      <c r="AH1240" s="5">
        <f t="shared" ca="1" si="542"/>
        <v>393</v>
      </c>
      <c r="AI1240" s="5">
        <f t="shared" ca="1" si="543"/>
        <v>265</v>
      </c>
      <c r="AJ1240" s="5">
        <f t="shared" ca="1" si="544"/>
        <v>348</v>
      </c>
      <c r="AK1240" s="5">
        <f t="shared" ca="1" si="545"/>
        <v>404</v>
      </c>
    </row>
    <row r="1241" spans="1:37" x14ac:dyDescent="0.3">
      <c r="A1241" s="35">
        <f>IF(Замеры!B1238=0, " ", Замеры!B1238)</f>
        <v>1235</v>
      </c>
      <c r="B1241" s="45" t="str">
        <f>Замеры!G1238</f>
        <v xml:space="preserve">Группа от QF </v>
      </c>
      <c r="C1241" s="45" t="str">
        <f>IF(Замеры!L1238=0, " ", Замеры!L1238)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Замеры!N1238</f>
        <v>0</v>
      </c>
      <c r="S1241" s="2">
        <f>Замеры!O1238</f>
        <v>0</v>
      </c>
      <c r="T1241" s="2" t="s">
        <v>73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28</v>
      </c>
      <c r="Z1241" s="2">
        <f t="shared" ca="1" si="535"/>
        <v>23</v>
      </c>
      <c r="AA1241" s="2">
        <f t="shared" ca="1" si="535"/>
        <v>32</v>
      </c>
      <c r="AB1241" s="5">
        <f t="shared" ca="1" si="536"/>
        <v>380</v>
      </c>
      <c r="AC1241" s="5">
        <f t="shared" ca="1" si="537"/>
        <v>396</v>
      </c>
      <c r="AD1241" s="5">
        <f t="shared" ca="1" si="538"/>
        <v>461</v>
      </c>
      <c r="AE1241" s="5">
        <f t="shared" ca="1" si="539"/>
        <v>425</v>
      </c>
      <c r="AF1241" s="5">
        <f t="shared" ca="1" si="540"/>
        <v>333</v>
      </c>
      <c r="AG1241" s="5">
        <f t="shared" ca="1" si="541"/>
        <v>383</v>
      </c>
      <c r="AH1241" s="5">
        <f t="shared" ca="1" si="542"/>
        <v>439</v>
      </c>
      <c r="AI1241" s="5">
        <f t="shared" ca="1" si="543"/>
        <v>392</v>
      </c>
      <c r="AJ1241" s="5">
        <f t="shared" ca="1" si="544"/>
        <v>393</v>
      </c>
      <c r="AK1241" s="5">
        <f t="shared" ca="1" si="545"/>
        <v>356</v>
      </c>
    </row>
    <row r="1242" spans="1:37" x14ac:dyDescent="0.3">
      <c r="A1242" s="35">
        <f>IF(Замеры!B1239=0, " ", Замеры!B1239)</f>
        <v>1236</v>
      </c>
      <c r="B1242" s="45" t="str">
        <f>Замеры!G1239</f>
        <v xml:space="preserve">Группа от QF </v>
      </c>
      <c r="C1242" s="45" t="str">
        <f>IF(Замеры!L1239=0, " ", Замеры!L1239)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Замеры!N1239</f>
        <v>0</v>
      </c>
      <c r="S1242" s="2">
        <f>Замеры!O1239</f>
        <v>0</v>
      </c>
      <c r="T1242" s="2" t="s">
        <v>73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32</v>
      </c>
      <c r="Z1242" s="2">
        <f t="shared" ca="1" si="535"/>
        <v>36</v>
      </c>
      <c r="AA1242" s="2">
        <f t="shared" ca="1" si="535"/>
        <v>44</v>
      </c>
      <c r="AB1242" s="5">
        <f t="shared" ca="1" si="536"/>
        <v>584</v>
      </c>
      <c r="AC1242" s="5">
        <f t="shared" ca="1" si="537"/>
        <v>538</v>
      </c>
      <c r="AD1242" s="5">
        <f t="shared" ca="1" si="538"/>
        <v>571</v>
      </c>
      <c r="AE1242" s="5">
        <f t="shared" ca="1" si="539"/>
        <v>548</v>
      </c>
      <c r="AF1242" s="5">
        <f t="shared" ca="1" si="540"/>
        <v>582</v>
      </c>
      <c r="AG1242" s="5">
        <f t="shared" ca="1" si="541"/>
        <v>450</v>
      </c>
      <c r="AH1242" s="5">
        <f t="shared" ca="1" si="542"/>
        <v>485</v>
      </c>
      <c r="AI1242" s="5">
        <f t="shared" ca="1" si="543"/>
        <v>495</v>
      </c>
      <c r="AJ1242" s="5">
        <f t="shared" ca="1" si="544"/>
        <v>559</v>
      </c>
      <c r="AK1242" s="5">
        <f t="shared" ca="1" si="545"/>
        <v>499</v>
      </c>
    </row>
    <row r="1243" spans="1:37" x14ac:dyDescent="0.3">
      <c r="A1243" s="35">
        <f>IF(Замеры!B1240=0, " ", Замеры!B1240)</f>
        <v>1237</v>
      </c>
      <c r="B1243" s="45" t="str">
        <f>Замеры!G1240</f>
        <v xml:space="preserve">Группа от QF </v>
      </c>
      <c r="C1243" s="45" t="str">
        <f>IF(Замеры!L1240=0, " ", Замеры!L1240)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Замеры!N1240</f>
        <v>0</v>
      </c>
      <c r="S1243" s="2">
        <f>Замеры!O1240</f>
        <v>0</v>
      </c>
      <c r="T1243" s="2" t="s">
        <v>73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23</v>
      </c>
      <c r="Z1243" s="2">
        <f t="shared" ca="1" si="535"/>
        <v>34</v>
      </c>
      <c r="AA1243" s="2">
        <f t="shared" ca="1" si="535"/>
        <v>33</v>
      </c>
      <c r="AB1243" s="5">
        <f t="shared" ca="1" si="536"/>
        <v>345</v>
      </c>
      <c r="AC1243" s="5">
        <f t="shared" ca="1" si="537"/>
        <v>388</v>
      </c>
      <c r="AD1243" s="5">
        <f t="shared" ca="1" si="538"/>
        <v>451</v>
      </c>
      <c r="AE1243" s="5">
        <f t="shared" ca="1" si="539"/>
        <v>468</v>
      </c>
      <c r="AF1243" s="5">
        <f t="shared" ca="1" si="540"/>
        <v>414</v>
      </c>
      <c r="AG1243" s="5">
        <f t="shared" ca="1" si="541"/>
        <v>476</v>
      </c>
      <c r="AH1243" s="5">
        <f t="shared" ca="1" si="542"/>
        <v>391</v>
      </c>
      <c r="AI1243" s="5">
        <f t="shared" ca="1" si="543"/>
        <v>388</v>
      </c>
      <c r="AJ1243" s="5">
        <f t="shared" ca="1" si="544"/>
        <v>426</v>
      </c>
      <c r="AK1243" s="5">
        <f t="shared" ca="1" si="545"/>
        <v>373</v>
      </c>
    </row>
    <row r="1244" spans="1:37" x14ac:dyDescent="0.3">
      <c r="A1244" s="35">
        <f>IF(Замеры!B1241=0, " ", Замеры!B1241)</f>
        <v>1238</v>
      </c>
      <c r="B1244" s="45" t="str">
        <f>Замеры!G1241</f>
        <v xml:space="preserve">Группа от QF </v>
      </c>
      <c r="C1244" s="45" t="str">
        <f>IF(Замеры!L1241=0, " ", Замеры!L1241)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Замеры!N1241</f>
        <v>0</v>
      </c>
      <c r="S1244" s="2">
        <f>Замеры!O1241</f>
        <v>0</v>
      </c>
      <c r="T1244" s="2" t="s">
        <v>73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46</v>
      </c>
      <c r="Z1244" s="2">
        <f t="shared" ca="1" si="535"/>
        <v>29</v>
      </c>
      <c r="AA1244" s="2">
        <f t="shared" ca="1" si="535"/>
        <v>29</v>
      </c>
      <c r="AB1244" s="5">
        <f t="shared" ca="1" si="536"/>
        <v>429</v>
      </c>
      <c r="AC1244" s="5">
        <f t="shared" ca="1" si="537"/>
        <v>353</v>
      </c>
      <c r="AD1244" s="5">
        <f t="shared" ca="1" si="538"/>
        <v>309</v>
      </c>
      <c r="AE1244" s="5">
        <f t="shared" ca="1" si="539"/>
        <v>297</v>
      </c>
      <c r="AF1244" s="5">
        <f t="shared" ca="1" si="540"/>
        <v>325</v>
      </c>
      <c r="AG1244" s="5">
        <f t="shared" ca="1" si="541"/>
        <v>360</v>
      </c>
      <c r="AH1244" s="5">
        <f t="shared" ca="1" si="542"/>
        <v>305</v>
      </c>
      <c r="AI1244" s="5">
        <f t="shared" ca="1" si="543"/>
        <v>338</v>
      </c>
      <c r="AJ1244" s="5">
        <f t="shared" ca="1" si="544"/>
        <v>329</v>
      </c>
      <c r="AK1244" s="5">
        <f t="shared" ca="1" si="545"/>
        <v>344</v>
      </c>
    </row>
    <row r="1245" spans="1:37" x14ac:dyDescent="0.3">
      <c r="A1245" s="35">
        <f>IF(Замеры!B1242=0, " ", Замеры!B1242)</f>
        <v>1239</v>
      </c>
      <c r="B1245" s="45" t="str">
        <f>Замеры!G1242</f>
        <v xml:space="preserve">Группа от QF </v>
      </c>
      <c r="C1245" s="45" t="str">
        <f>IF(Замеры!L1242=0, " ", Замеры!L1242)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Замеры!N1242</f>
        <v>0</v>
      </c>
      <c r="S1245" s="2">
        <f>Замеры!O1242</f>
        <v>0</v>
      </c>
      <c r="T1245" s="2" t="s">
        <v>73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27</v>
      </c>
      <c r="Z1245" s="2">
        <f t="shared" ca="1" si="535"/>
        <v>32</v>
      </c>
      <c r="AA1245" s="2">
        <f t="shared" ca="1" si="535"/>
        <v>41</v>
      </c>
      <c r="AB1245" s="5">
        <f t="shared" ca="1" si="536"/>
        <v>536</v>
      </c>
      <c r="AC1245" s="5">
        <f t="shared" ca="1" si="537"/>
        <v>559</v>
      </c>
      <c r="AD1245" s="5">
        <f t="shared" ca="1" si="538"/>
        <v>485</v>
      </c>
      <c r="AE1245" s="5">
        <f t="shared" ca="1" si="539"/>
        <v>417</v>
      </c>
      <c r="AF1245" s="5">
        <f t="shared" ca="1" si="540"/>
        <v>465</v>
      </c>
      <c r="AG1245" s="5">
        <f t="shared" ca="1" si="541"/>
        <v>485</v>
      </c>
      <c r="AH1245" s="5">
        <f t="shared" ca="1" si="542"/>
        <v>470</v>
      </c>
      <c r="AI1245" s="5">
        <f t="shared" ca="1" si="543"/>
        <v>527</v>
      </c>
      <c r="AJ1245" s="5">
        <f t="shared" ca="1" si="544"/>
        <v>420</v>
      </c>
      <c r="AK1245" s="5">
        <f t="shared" ca="1" si="545"/>
        <v>508</v>
      </c>
    </row>
    <row r="1246" spans="1:37" x14ac:dyDescent="0.3">
      <c r="A1246" s="35">
        <f>IF(Замеры!B1243=0, " ", Замеры!B1243)</f>
        <v>1240</v>
      </c>
      <c r="B1246" s="45" t="str">
        <f>Замеры!G1243</f>
        <v xml:space="preserve">Группа от QF </v>
      </c>
      <c r="C1246" s="45" t="str">
        <f>IF(Замеры!L1243=0, " ", Замеры!L1243)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Замеры!N1243</f>
        <v>0</v>
      </c>
      <c r="S1246" s="2">
        <f>Замеры!O1243</f>
        <v>0</v>
      </c>
      <c r="T1246" s="2" t="s">
        <v>73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31</v>
      </c>
      <c r="Z1246" s="2">
        <f t="shared" ca="1" si="535"/>
        <v>24</v>
      </c>
      <c r="AA1246" s="2">
        <f t="shared" ca="1" si="535"/>
        <v>33</v>
      </c>
      <c r="AB1246" s="5">
        <f t="shared" ca="1" si="536"/>
        <v>450</v>
      </c>
      <c r="AC1246" s="5">
        <f t="shared" ca="1" si="537"/>
        <v>359</v>
      </c>
      <c r="AD1246" s="5">
        <f t="shared" ca="1" si="538"/>
        <v>423</v>
      </c>
      <c r="AE1246" s="5">
        <f t="shared" ca="1" si="539"/>
        <v>366</v>
      </c>
      <c r="AF1246" s="5">
        <f t="shared" ca="1" si="540"/>
        <v>439</v>
      </c>
      <c r="AG1246" s="5">
        <f t="shared" ca="1" si="541"/>
        <v>343</v>
      </c>
      <c r="AH1246" s="5">
        <f t="shared" ca="1" si="542"/>
        <v>342</v>
      </c>
      <c r="AI1246" s="5">
        <f t="shared" ca="1" si="543"/>
        <v>400</v>
      </c>
      <c r="AJ1246" s="5">
        <f t="shared" ca="1" si="544"/>
        <v>410</v>
      </c>
      <c r="AK1246" s="5">
        <f t="shared" ca="1" si="545"/>
        <v>353</v>
      </c>
    </row>
    <row r="1247" spans="1:37" x14ac:dyDescent="0.3">
      <c r="A1247" s="35">
        <f>IF(Замеры!B1244=0, " ", Замеры!B1244)</f>
        <v>1241</v>
      </c>
      <c r="B1247" s="45" t="str">
        <f>Замеры!G1244</f>
        <v xml:space="preserve">Группа от QF </v>
      </c>
      <c r="C1247" s="45" t="str">
        <f>IF(Замеры!L1244=0, " ", Замеры!L1244)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Замеры!N1244</f>
        <v>0</v>
      </c>
      <c r="S1247" s="2">
        <f>Замеры!O1244</f>
        <v>0</v>
      </c>
      <c r="T1247" s="2" t="s">
        <v>73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23</v>
      </c>
      <c r="Z1247" s="2">
        <f t="shared" ca="1" si="535"/>
        <v>43</v>
      </c>
      <c r="AA1247" s="2">
        <f t="shared" ca="1" si="535"/>
        <v>33</v>
      </c>
      <c r="AB1247" s="5">
        <f t="shared" ca="1" si="536"/>
        <v>467</v>
      </c>
      <c r="AC1247" s="5">
        <f t="shared" ca="1" si="537"/>
        <v>349</v>
      </c>
      <c r="AD1247" s="5">
        <f t="shared" ca="1" si="538"/>
        <v>411</v>
      </c>
      <c r="AE1247" s="5">
        <f t="shared" ca="1" si="539"/>
        <v>386</v>
      </c>
      <c r="AF1247" s="5">
        <f t="shared" ca="1" si="540"/>
        <v>390</v>
      </c>
      <c r="AG1247" s="5">
        <f t="shared" ca="1" si="541"/>
        <v>367</v>
      </c>
      <c r="AH1247" s="5">
        <f t="shared" ca="1" si="542"/>
        <v>376</v>
      </c>
      <c r="AI1247" s="5">
        <f t="shared" ca="1" si="543"/>
        <v>393</v>
      </c>
      <c r="AJ1247" s="5">
        <f t="shared" ca="1" si="544"/>
        <v>404</v>
      </c>
      <c r="AK1247" s="5">
        <f t="shared" ca="1" si="545"/>
        <v>381</v>
      </c>
    </row>
    <row r="1248" spans="1:37" x14ac:dyDescent="0.3">
      <c r="A1248" s="35">
        <f>IF(Замеры!B1245=0, " ", Замеры!B1245)</f>
        <v>1242</v>
      </c>
      <c r="B1248" s="45" t="str">
        <f>Замеры!G1245</f>
        <v xml:space="preserve">Группа от QF </v>
      </c>
      <c r="C1248" s="45" t="str">
        <f>IF(Замеры!L1245=0, " ", Замеры!L1245)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Замеры!N1245</f>
        <v>0</v>
      </c>
      <c r="S1248" s="2">
        <f>Замеры!O1245</f>
        <v>0</v>
      </c>
      <c r="T1248" s="2" t="s">
        <v>73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37</v>
      </c>
      <c r="Z1248" s="2">
        <f t="shared" ca="1" si="535"/>
        <v>35</v>
      </c>
      <c r="AA1248" s="2">
        <f t="shared" ca="1" si="535"/>
        <v>48</v>
      </c>
      <c r="AB1248" s="5">
        <f t="shared" ca="1" si="536"/>
        <v>625</v>
      </c>
      <c r="AC1248" s="5">
        <f t="shared" ca="1" si="537"/>
        <v>503</v>
      </c>
      <c r="AD1248" s="5">
        <f t="shared" ca="1" si="538"/>
        <v>618</v>
      </c>
      <c r="AE1248" s="5">
        <f t="shared" ca="1" si="539"/>
        <v>548</v>
      </c>
      <c r="AF1248" s="5">
        <f t="shared" ca="1" si="540"/>
        <v>491</v>
      </c>
      <c r="AG1248" s="5">
        <f t="shared" ca="1" si="541"/>
        <v>548</v>
      </c>
      <c r="AH1248" s="5">
        <f t="shared" ca="1" si="542"/>
        <v>555</v>
      </c>
      <c r="AI1248" s="5">
        <f t="shared" ca="1" si="543"/>
        <v>522</v>
      </c>
      <c r="AJ1248" s="5">
        <f t="shared" ca="1" si="544"/>
        <v>491</v>
      </c>
      <c r="AK1248" s="5">
        <f t="shared" ca="1" si="545"/>
        <v>630</v>
      </c>
    </row>
    <row r="1249" spans="1:37" x14ac:dyDescent="0.3">
      <c r="A1249" s="35">
        <f>IF(Замеры!B1246=0, " ", Замеры!B1246)</f>
        <v>1243</v>
      </c>
      <c r="B1249" s="45" t="str">
        <f>Замеры!G1246</f>
        <v xml:space="preserve">Группа от QF </v>
      </c>
      <c r="C1249" s="45" t="str">
        <f>IF(Замеры!L1246=0, " ", Замеры!L1246)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Замеры!N1246</f>
        <v>0</v>
      </c>
      <c r="S1249" s="2">
        <f>Замеры!O1246</f>
        <v>0</v>
      </c>
      <c r="T1249" s="2" t="s">
        <v>73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44</v>
      </c>
      <c r="Z1249" s="2">
        <f t="shared" ca="1" si="535"/>
        <v>30</v>
      </c>
      <c r="AA1249" s="2">
        <f t="shared" ca="1" si="535"/>
        <v>30</v>
      </c>
      <c r="AB1249" s="5">
        <f t="shared" ca="1" si="536"/>
        <v>344</v>
      </c>
      <c r="AC1249" s="5">
        <f t="shared" ca="1" si="537"/>
        <v>347</v>
      </c>
      <c r="AD1249" s="5">
        <f t="shared" ca="1" si="538"/>
        <v>375</v>
      </c>
      <c r="AE1249" s="5">
        <f t="shared" ca="1" si="539"/>
        <v>327</v>
      </c>
      <c r="AF1249" s="5">
        <f t="shared" ca="1" si="540"/>
        <v>401</v>
      </c>
      <c r="AG1249" s="5">
        <f t="shared" ca="1" si="541"/>
        <v>424</v>
      </c>
      <c r="AH1249" s="5">
        <f t="shared" ca="1" si="542"/>
        <v>361</v>
      </c>
      <c r="AI1249" s="5">
        <f t="shared" ca="1" si="543"/>
        <v>445</v>
      </c>
      <c r="AJ1249" s="5">
        <f t="shared" ca="1" si="544"/>
        <v>395</v>
      </c>
      <c r="AK1249" s="5">
        <f t="shared" ca="1" si="545"/>
        <v>405</v>
      </c>
    </row>
    <row r="1250" spans="1:37" x14ac:dyDescent="0.3">
      <c r="A1250" s="35">
        <f>IF(Замеры!B1247=0, " ", Замеры!B1247)</f>
        <v>1244</v>
      </c>
      <c r="B1250" s="45" t="str">
        <f>Замеры!G1247</f>
        <v xml:space="preserve">Группа от QF </v>
      </c>
      <c r="C1250" s="45" t="str">
        <f>IF(Замеры!L1247=0, " ", Замеры!L1247)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Замеры!N1247</f>
        <v>0</v>
      </c>
      <c r="S1250" s="2">
        <f>Замеры!O1247</f>
        <v>0</v>
      </c>
      <c r="T1250" s="2" t="s">
        <v>73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32</v>
      </c>
      <c r="Z1250" s="2">
        <f t="shared" ca="1" si="535"/>
        <v>28</v>
      </c>
      <c r="AA1250" s="2">
        <f t="shared" ca="1" si="535"/>
        <v>48</v>
      </c>
      <c r="AB1250" s="5">
        <f t="shared" ca="1" si="536"/>
        <v>585</v>
      </c>
      <c r="AC1250" s="5">
        <f t="shared" ca="1" si="537"/>
        <v>518</v>
      </c>
      <c r="AD1250" s="5">
        <f t="shared" ca="1" si="538"/>
        <v>611</v>
      </c>
      <c r="AE1250" s="5">
        <f t="shared" ca="1" si="539"/>
        <v>598</v>
      </c>
      <c r="AF1250" s="5">
        <f t="shared" ca="1" si="540"/>
        <v>545</v>
      </c>
      <c r="AG1250" s="5">
        <f t="shared" ca="1" si="541"/>
        <v>508</v>
      </c>
      <c r="AH1250" s="5">
        <f t="shared" ca="1" si="542"/>
        <v>562</v>
      </c>
      <c r="AI1250" s="5">
        <f t="shared" ca="1" si="543"/>
        <v>548</v>
      </c>
      <c r="AJ1250" s="5">
        <f t="shared" ca="1" si="544"/>
        <v>517</v>
      </c>
      <c r="AK1250" s="5">
        <f t="shared" ca="1" si="545"/>
        <v>627</v>
      </c>
    </row>
    <row r="1251" spans="1:37" x14ac:dyDescent="0.3">
      <c r="A1251" s="35">
        <f>IF(Замеры!B1248=0, " ", Замеры!B1248)</f>
        <v>1245</v>
      </c>
      <c r="B1251" s="45" t="str">
        <f>Замеры!G1248</f>
        <v xml:space="preserve">Группа от QF </v>
      </c>
      <c r="C1251" s="45" t="str">
        <f>IF(Замеры!L1248=0, " ", Замеры!L1248)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Замеры!N1248</f>
        <v>0</v>
      </c>
      <c r="S1251" s="2">
        <f>Замеры!O1248</f>
        <v>0</v>
      </c>
      <c r="T1251" s="2" t="s">
        <v>73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22</v>
      </c>
      <c r="Z1251" s="2">
        <f t="shared" ca="1" si="535"/>
        <v>37</v>
      </c>
      <c r="AA1251" s="2">
        <f t="shared" ca="1" si="535"/>
        <v>31</v>
      </c>
      <c r="AB1251" s="5">
        <f t="shared" ca="1" si="536"/>
        <v>415</v>
      </c>
      <c r="AC1251" s="5">
        <f t="shared" ca="1" si="537"/>
        <v>449</v>
      </c>
      <c r="AD1251" s="5">
        <f t="shared" ca="1" si="538"/>
        <v>438</v>
      </c>
      <c r="AE1251" s="5">
        <f t="shared" ca="1" si="539"/>
        <v>345</v>
      </c>
      <c r="AF1251" s="5">
        <f t="shared" ca="1" si="540"/>
        <v>430</v>
      </c>
      <c r="AG1251" s="5">
        <f t="shared" ca="1" si="541"/>
        <v>392</v>
      </c>
      <c r="AH1251" s="5">
        <f t="shared" ca="1" si="542"/>
        <v>377</v>
      </c>
      <c r="AI1251" s="5">
        <f t="shared" ca="1" si="543"/>
        <v>429</v>
      </c>
      <c r="AJ1251" s="5">
        <f t="shared" ca="1" si="544"/>
        <v>440</v>
      </c>
      <c r="AK1251" s="5">
        <f t="shared" ca="1" si="545"/>
        <v>332</v>
      </c>
    </row>
    <row r="1252" spans="1:37" x14ac:dyDescent="0.3">
      <c r="A1252" s="35">
        <f>IF(Замеры!B1249=0, " ", Замеры!B1249)</f>
        <v>1246</v>
      </c>
      <c r="B1252" s="45" t="str">
        <f>Замеры!G1249</f>
        <v xml:space="preserve">Группа от QF </v>
      </c>
      <c r="C1252" s="45" t="str">
        <f>IF(Замеры!L1249=0, " ", Замеры!L1249)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Замеры!N1249</f>
        <v>0</v>
      </c>
      <c r="S1252" s="2">
        <f>Замеры!O1249</f>
        <v>0</v>
      </c>
      <c r="T1252" s="2" t="s">
        <v>73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32</v>
      </c>
      <c r="Z1252" s="2">
        <f t="shared" ca="1" si="535"/>
        <v>31</v>
      </c>
      <c r="AA1252" s="2">
        <f t="shared" ca="1" si="535"/>
        <v>46</v>
      </c>
      <c r="AB1252" s="5">
        <f t="shared" ca="1" si="536"/>
        <v>532</v>
      </c>
      <c r="AC1252" s="5">
        <f t="shared" ca="1" si="537"/>
        <v>486</v>
      </c>
      <c r="AD1252" s="5">
        <f t="shared" ca="1" si="538"/>
        <v>511</v>
      </c>
      <c r="AE1252" s="5">
        <f t="shared" ca="1" si="539"/>
        <v>501</v>
      </c>
      <c r="AF1252" s="5">
        <f t="shared" ca="1" si="540"/>
        <v>568</v>
      </c>
      <c r="AG1252" s="5">
        <f t="shared" ca="1" si="541"/>
        <v>567</v>
      </c>
      <c r="AH1252" s="5">
        <f t="shared" ca="1" si="542"/>
        <v>600</v>
      </c>
      <c r="AI1252" s="5">
        <f t="shared" ca="1" si="543"/>
        <v>502</v>
      </c>
      <c r="AJ1252" s="5">
        <f t="shared" ca="1" si="544"/>
        <v>580</v>
      </c>
      <c r="AK1252" s="5">
        <f t="shared" ca="1" si="545"/>
        <v>597</v>
      </c>
    </row>
    <row r="1253" spans="1:37" x14ac:dyDescent="0.3">
      <c r="A1253" s="35">
        <f>IF(Замеры!B1250=0, " ", Замеры!B1250)</f>
        <v>1247</v>
      </c>
      <c r="B1253" s="45" t="str">
        <f>Замеры!G1250</f>
        <v xml:space="preserve">Группа от QF </v>
      </c>
      <c r="C1253" s="45" t="str">
        <f>IF(Замеры!L1250=0, " ", Замеры!L1250)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Замеры!N1250</f>
        <v>0</v>
      </c>
      <c r="S1253" s="2">
        <f>Замеры!O1250</f>
        <v>0</v>
      </c>
      <c r="T1253" s="2" t="s">
        <v>73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36</v>
      </c>
      <c r="Z1253" s="2">
        <f t="shared" ca="1" si="535"/>
        <v>31</v>
      </c>
      <c r="AA1253" s="2">
        <f t="shared" ca="1" si="535"/>
        <v>22</v>
      </c>
      <c r="AB1253" s="5">
        <f t="shared" ca="1" si="536"/>
        <v>342</v>
      </c>
      <c r="AC1253" s="5">
        <f t="shared" ca="1" si="537"/>
        <v>287</v>
      </c>
      <c r="AD1253" s="5">
        <f t="shared" ca="1" si="538"/>
        <v>353</v>
      </c>
      <c r="AE1253" s="5">
        <f t="shared" ca="1" si="539"/>
        <v>242</v>
      </c>
      <c r="AF1253" s="5">
        <f t="shared" ca="1" si="540"/>
        <v>229</v>
      </c>
      <c r="AG1253" s="5">
        <f t="shared" ca="1" si="541"/>
        <v>326</v>
      </c>
      <c r="AH1253" s="5">
        <f t="shared" ca="1" si="542"/>
        <v>285</v>
      </c>
      <c r="AI1253" s="5">
        <f t="shared" ca="1" si="543"/>
        <v>276</v>
      </c>
      <c r="AJ1253" s="5">
        <f t="shared" ca="1" si="544"/>
        <v>305</v>
      </c>
      <c r="AK1253" s="5">
        <f t="shared" ca="1" si="545"/>
        <v>293</v>
      </c>
    </row>
    <row r="1254" spans="1:37" x14ac:dyDescent="0.3">
      <c r="A1254" s="35">
        <f>IF(Замеры!B1251=0, " ", Замеры!B1251)</f>
        <v>1248</v>
      </c>
      <c r="B1254" s="45" t="str">
        <f>Замеры!G1251</f>
        <v xml:space="preserve">Группа от QF </v>
      </c>
      <c r="C1254" s="45" t="str">
        <f>IF(Замеры!L1251=0, " ", Замеры!L1251)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Замеры!N1251</f>
        <v>0</v>
      </c>
      <c r="S1254" s="2">
        <f>Замеры!O1251</f>
        <v>0</v>
      </c>
      <c r="T1254" s="2" t="s">
        <v>73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21</v>
      </c>
      <c r="Z1254" s="2">
        <f t="shared" ca="1" si="535"/>
        <v>27</v>
      </c>
      <c r="AA1254" s="2">
        <f t="shared" ca="1" si="535"/>
        <v>30</v>
      </c>
      <c r="AB1254" s="5">
        <f t="shared" ca="1" si="536"/>
        <v>320</v>
      </c>
      <c r="AC1254" s="5">
        <f t="shared" ca="1" si="537"/>
        <v>365</v>
      </c>
      <c r="AD1254" s="5">
        <f t="shared" ca="1" si="538"/>
        <v>354</v>
      </c>
      <c r="AE1254" s="5">
        <f t="shared" ca="1" si="539"/>
        <v>447</v>
      </c>
      <c r="AF1254" s="5">
        <f t="shared" ca="1" si="540"/>
        <v>404</v>
      </c>
      <c r="AG1254" s="5">
        <f t="shared" ca="1" si="541"/>
        <v>427</v>
      </c>
      <c r="AH1254" s="5">
        <f t="shared" ca="1" si="542"/>
        <v>415</v>
      </c>
      <c r="AI1254" s="5">
        <f t="shared" ca="1" si="543"/>
        <v>380</v>
      </c>
      <c r="AJ1254" s="5">
        <f t="shared" ca="1" si="544"/>
        <v>326</v>
      </c>
      <c r="AK1254" s="5">
        <f t="shared" ca="1" si="545"/>
        <v>331</v>
      </c>
    </row>
    <row r="1255" spans="1:37" x14ac:dyDescent="0.3">
      <c r="A1255" s="35">
        <f>IF(Замеры!B1252=0, " ", Замеры!B1252)</f>
        <v>1249</v>
      </c>
      <c r="B1255" s="45" t="str">
        <f>Замеры!G1252</f>
        <v xml:space="preserve">Группа от QF </v>
      </c>
      <c r="C1255" s="45" t="str">
        <f>IF(Замеры!L1252=0, " ", Замеры!L1252)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Замеры!N1252</f>
        <v>0</v>
      </c>
      <c r="S1255" s="2">
        <f>Замеры!O1252</f>
        <v>0</v>
      </c>
      <c r="T1255" s="2" t="s">
        <v>73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41</v>
      </c>
      <c r="Z1255" s="2">
        <f t="shared" ca="1" si="535"/>
        <v>27</v>
      </c>
      <c r="AA1255" s="2">
        <f t="shared" ca="1" si="535"/>
        <v>36</v>
      </c>
      <c r="AB1255" s="5">
        <f t="shared" ca="1" si="536"/>
        <v>471</v>
      </c>
      <c r="AC1255" s="5">
        <f t="shared" ca="1" si="537"/>
        <v>439</v>
      </c>
      <c r="AD1255" s="5">
        <f t="shared" ca="1" si="538"/>
        <v>369</v>
      </c>
      <c r="AE1255" s="5">
        <f t="shared" ca="1" si="539"/>
        <v>438</v>
      </c>
      <c r="AF1255" s="5">
        <f t="shared" ca="1" si="540"/>
        <v>457</v>
      </c>
      <c r="AG1255" s="5">
        <f t="shared" ca="1" si="541"/>
        <v>432</v>
      </c>
      <c r="AH1255" s="5">
        <f t="shared" ca="1" si="542"/>
        <v>509</v>
      </c>
      <c r="AI1255" s="5">
        <f t="shared" ca="1" si="543"/>
        <v>429</v>
      </c>
      <c r="AJ1255" s="5">
        <f t="shared" ca="1" si="544"/>
        <v>373</v>
      </c>
      <c r="AK1255" s="5">
        <f t="shared" ca="1" si="545"/>
        <v>403</v>
      </c>
    </row>
    <row r="1256" spans="1:37" x14ac:dyDescent="0.3">
      <c r="A1256" s="35">
        <f>IF(Замеры!B1253=0, " ", Замеры!B1253)</f>
        <v>1250</v>
      </c>
      <c r="B1256" s="45" t="str">
        <f>Замеры!G1253</f>
        <v xml:space="preserve">Группа от QF </v>
      </c>
      <c r="C1256" s="45" t="str">
        <f>IF(Замеры!L1253=0, " ", Замеры!L1253)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Замеры!N1253</f>
        <v>0</v>
      </c>
      <c r="S1256" s="2">
        <f>Замеры!O1253</f>
        <v>0</v>
      </c>
      <c r="T1256" s="2" t="s">
        <v>73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47</v>
      </c>
      <c r="Z1256" s="2">
        <f t="shared" ca="1" si="535"/>
        <v>49</v>
      </c>
      <c r="AA1256" s="2">
        <f t="shared" ca="1" si="535"/>
        <v>26</v>
      </c>
      <c r="AB1256" s="5">
        <f t="shared" ca="1" si="536"/>
        <v>290</v>
      </c>
      <c r="AC1256" s="5">
        <f t="shared" ca="1" si="537"/>
        <v>359</v>
      </c>
      <c r="AD1256" s="5">
        <f t="shared" ca="1" si="538"/>
        <v>304</v>
      </c>
      <c r="AE1256" s="5">
        <f t="shared" ca="1" si="539"/>
        <v>343</v>
      </c>
      <c r="AF1256" s="5">
        <f t="shared" ca="1" si="540"/>
        <v>285</v>
      </c>
      <c r="AG1256" s="5">
        <f t="shared" ca="1" si="541"/>
        <v>268</v>
      </c>
      <c r="AH1256" s="5">
        <f t="shared" ca="1" si="542"/>
        <v>342</v>
      </c>
      <c r="AI1256" s="5">
        <f t="shared" ca="1" si="543"/>
        <v>281</v>
      </c>
      <c r="AJ1256" s="5">
        <f t="shared" ca="1" si="544"/>
        <v>299</v>
      </c>
      <c r="AK1256" s="5">
        <f t="shared" ca="1" si="545"/>
        <v>268</v>
      </c>
    </row>
    <row r="1257" spans="1:37" x14ac:dyDescent="0.3">
      <c r="A1257" s="35">
        <f>IF(Замеры!B1254=0, " ", Замеры!B1254)</f>
        <v>1251</v>
      </c>
      <c r="B1257" s="45" t="str">
        <f>Замеры!G1254</f>
        <v xml:space="preserve">Группа от QF </v>
      </c>
      <c r="C1257" s="45" t="str">
        <f>IF(Замеры!L1254=0, " ", Замеры!L1254)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Замеры!N1254</f>
        <v>0</v>
      </c>
      <c r="S1257" s="2">
        <f>Замеры!O1254</f>
        <v>0</v>
      </c>
      <c r="T1257" s="2" t="s">
        <v>73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34</v>
      </c>
      <c r="Z1257" s="2">
        <f t="shared" ca="1" si="535"/>
        <v>41</v>
      </c>
      <c r="AA1257" s="2">
        <f t="shared" ca="1" si="535"/>
        <v>35</v>
      </c>
      <c r="AB1257" s="5">
        <f t="shared" ca="1" si="536"/>
        <v>375</v>
      </c>
      <c r="AC1257" s="5">
        <f t="shared" ca="1" si="537"/>
        <v>428</v>
      </c>
      <c r="AD1257" s="5">
        <f t="shared" ca="1" si="538"/>
        <v>406</v>
      </c>
      <c r="AE1257" s="5">
        <f t="shared" ca="1" si="539"/>
        <v>456</v>
      </c>
      <c r="AF1257" s="5">
        <f t="shared" ca="1" si="540"/>
        <v>404</v>
      </c>
      <c r="AG1257" s="5">
        <f t="shared" ca="1" si="541"/>
        <v>464</v>
      </c>
      <c r="AH1257" s="5">
        <f t="shared" ca="1" si="542"/>
        <v>468</v>
      </c>
      <c r="AI1257" s="5">
        <f t="shared" ca="1" si="543"/>
        <v>381</v>
      </c>
      <c r="AJ1257" s="5">
        <f t="shared" ca="1" si="544"/>
        <v>467</v>
      </c>
      <c r="AK1257" s="5">
        <f t="shared" ca="1" si="545"/>
        <v>370</v>
      </c>
    </row>
    <row r="1258" spans="1:37" x14ac:dyDescent="0.3">
      <c r="A1258" s="35">
        <f>IF(Замеры!B1255=0, " ", Замеры!B1255)</f>
        <v>1252</v>
      </c>
      <c r="B1258" s="45" t="str">
        <f>Замеры!G1255</f>
        <v xml:space="preserve">Группа от QF </v>
      </c>
      <c r="C1258" s="45" t="str">
        <f>IF(Замеры!L1255=0, " ", Замеры!L1255)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Замеры!N1255</f>
        <v>0</v>
      </c>
      <c r="S1258" s="2">
        <f>Замеры!O1255</f>
        <v>0</v>
      </c>
      <c r="T1258" s="2" t="s">
        <v>73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35</v>
      </c>
      <c r="Z1258" s="2">
        <f t="shared" ca="1" si="535"/>
        <v>25</v>
      </c>
      <c r="AA1258" s="2">
        <f t="shared" ca="1" si="535"/>
        <v>46</v>
      </c>
      <c r="AB1258" s="5">
        <f t="shared" ca="1" si="536"/>
        <v>524</v>
      </c>
      <c r="AC1258" s="5">
        <f t="shared" ca="1" si="537"/>
        <v>479</v>
      </c>
      <c r="AD1258" s="5">
        <f t="shared" ca="1" si="538"/>
        <v>600</v>
      </c>
      <c r="AE1258" s="5">
        <f t="shared" ca="1" si="539"/>
        <v>488</v>
      </c>
      <c r="AF1258" s="5">
        <f t="shared" ca="1" si="540"/>
        <v>535</v>
      </c>
      <c r="AG1258" s="5">
        <f t="shared" ca="1" si="541"/>
        <v>555</v>
      </c>
      <c r="AH1258" s="5">
        <f t="shared" ca="1" si="542"/>
        <v>594</v>
      </c>
      <c r="AI1258" s="5">
        <f t="shared" ca="1" si="543"/>
        <v>499</v>
      </c>
      <c r="AJ1258" s="5">
        <f t="shared" ca="1" si="544"/>
        <v>502</v>
      </c>
      <c r="AK1258" s="5">
        <f t="shared" ca="1" si="545"/>
        <v>600</v>
      </c>
    </row>
    <row r="1259" spans="1:37" x14ac:dyDescent="0.3">
      <c r="A1259" s="35">
        <f>IF(Замеры!B1256=0, " ", Замеры!B1256)</f>
        <v>1253</v>
      </c>
      <c r="B1259" s="45" t="str">
        <f>Замеры!G1256</f>
        <v xml:space="preserve">Группа от QF </v>
      </c>
      <c r="C1259" s="45" t="str">
        <f>IF(Замеры!L1256=0, " ", Замеры!L1256)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Замеры!N1256</f>
        <v>0</v>
      </c>
      <c r="S1259" s="2">
        <f>Замеры!O1256</f>
        <v>0</v>
      </c>
      <c r="T1259" s="2" t="s">
        <v>73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39</v>
      </c>
      <c r="Z1259" s="2">
        <f t="shared" ca="1" si="535"/>
        <v>45</v>
      </c>
      <c r="AA1259" s="2">
        <f t="shared" ca="1" si="535"/>
        <v>29</v>
      </c>
      <c r="AB1259" s="5">
        <f t="shared" ca="1" si="536"/>
        <v>315</v>
      </c>
      <c r="AC1259" s="5">
        <f t="shared" ca="1" si="537"/>
        <v>332</v>
      </c>
      <c r="AD1259" s="5">
        <f t="shared" ca="1" si="538"/>
        <v>348</v>
      </c>
      <c r="AE1259" s="5">
        <f t="shared" ca="1" si="539"/>
        <v>390</v>
      </c>
      <c r="AF1259" s="5">
        <f t="shared" ca="1" si="540"/>
        <v>333</v>
      </c>
      <c r="AG1259" s="5">
        <f t="shared" ca="1" si="541"/>
        <v>435</v>
      </c>
      <c r="AH1259" s="5">
        <f t="shared" ca="1" si="542"/>
        <v>353</v>
      </c>
      <c r="AI1259" s="5">
        <f t="shared" ca="1" si="543"/>
        <v>397</v>
      </c>
      <c r="AJ1259" s="5">
        <f t="shared" ca="1" si="544"/>
        <v>356</v>
      </c>
      <c r="AK1259" s="5">
        <f t="shared" ca="1" si="545"/>
        <v>368</v>
      </c>
    </row>
    <row r="1260" spans="1:37" x14ac:dyDescent="0.3">
      <c r="A1260" s="35">
        <f>IF(Замеры!B1257=0, " ", Замеры!B1257)</f>
        <v>1254</v>
      </c>
      <c r="B1260" s="45" t="str">
        <f>Замеры!G1257</f>
        <v xml:space="preserve">Группа от QF </v>
      </c>
      <c r="C1260" s="45" t="str">
        <f>IF(Замеры!L1257=0, " ", Замеры!L1257)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Замеры!N1257</f>
        <v>0</v>
      </c>
      <c r="S1260" s="2">
        <f>Замеры!O1257</f>
        <v>0</v>
      </c>
      <c r="T1260" s="2" t="s">
        <v>73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48</v>
      </c>
      <c r="Z1260" s="2">
        <f t="shared" ca="1" si="535"/>
        <v>26</v>
      </c>
      <c r="AA1260" s="2">
        <f t="shared" ca="1" si="535"/>
        <v>43</v>
      </c>
      <c r="AB1260" s="5">
        <f t="shared" ca="1" si="536"/>
        <v>460</v>
      </c>
      <c r="AC1260" s="5">
        <f t="shared" ca="1" si="537"/>
        <v>500</v>
      </c>
      <c r="AD1260" s="5">
        <f t="shared" ca="1" si="538"/>
        <v>528</v>
      </c>
      <c r="AE1260" s="5">
        <f t="shared" ca="1" si="539"/>
        <v>552</v>
      </c>
      <c r="AF1260" s="5">
        <f t="shared" ca="1" si="540"/>
        <v>543</v>
      </c>
      <c r="AG1260" s="5">
        <f t="shared" ca="1" si="541"/>
        <v>579</v>
      </c>
      <c r="AH1260" s="5">
        <f t="shared" ca="1" si="542"/>
        <v>438</v>
      </c>
      <c r="AI1260" s="5">
        <f t="shared" ca="1" si="543"/>
        <v>453</v>
      </c>
      <c r="AJ1260" s="5">
        <f t="shared" ca="1" si="544"/>
        <v>527</v>
      </c>
      <c r="AK1260" s="5">
        <f t="shared" ca="1" si="545"/>
        <v>439</v>
      </c>
    </row>
    <row r="1261" spans="1:37" x14ac:dyDescent="0.3">
      <c r="A1261" s="35">
        <f>IF(Замеры!B1258=0, " ", Замеры!B1258)</f>
        <v>1255</v>
      </c>
      <c r="B1261" s="45" t="str">
        <f>Замеры!G1258</f>
        <v xml:space="preserve">Группа от QF </v>
      </c>
      <c r="C1261" s="45" t="str">
        <f>IF(Замеры!L1258=0, " ", Замеры!L1258)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Замеры!N1258</f>
        <v>0</v>
      </c>
      <c r="S1261" s="2">
        <f>Замеры!O1258</f>
        <v>0</v>
      </c>
      <c r="T1261" s="2" t="s">
        <v>73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45</v>
      </c>
      <c r="Z1261" s="2">
        <f t="shared" ca="1" si="535"/>
        <v>42</v>
      </c>
      <c r="AA1261" s="2">
        <f t="shared" ca="1" si="535"/>
        <v>23</v>
      </c>
      <c r="AB1261" s="5">
        <f t="shared" ca="1" si="536"/>
        <v>329</v>
      </c>
      <c r="AC1261" s="5">
        <f t="shared" ca="1" si="537"/>
        <v>321</v>
      </c>
      <c r="AD1261" s="5">
        <f t="shared" ca="1" si="538"/>
        <v>295</v>
      </c>
      <c r="AE1261" s="5">
        <f t="shared" ca="1" si="539"/>
        <v>325</v>
      </c>
      <c r="AF1261" s="5">
        <f t="shared" ca="1" si="540"/>
        <v>272</v>
      </c>
      <c r="AG1261" s="5">
        <f t="shared" ca="1" si="541"/>
        <v>266</v>
      </c>
      <c r="AH1261" s="5">
        <f t="shared" ca="1" si="542"/>
        <v>324</v>
      </c>
      <c r="AI1261" s="5">
        <f t="shared" ca="1" si="543"/>
        <v>365</v>
      </c>
      <c r="AJ1261" s="5">
        <f t="shared" ca="1" si="544"/>
        <v>354</v>
      </c>
      <c r="AK1261" s="5">
        <f t="shared" ca="1" si="545"/>
        <v>325</v>
      </c>
    </row>
    <row r="1262" spans="1:37" x14ac:dyDescent="0.3">
      <c r="A1262" s="35">
        <f>IF(Замеры!B1259=0, " ", Замеры!B1259)</f>
        <v>1256</v>
      </c>
      <c r="B1262" s="45" t="str">
        <f>Замеры!G1259</f>
        <v xml:space="preserve">Группа от QF </v>
      </c>
      <c r="C1262" s="45" t="str">
        <f>IF(Замеры!L1259=0, " ", Замеры!L1259)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Замеры!N1259</f>
        <v>0</v>
      </c>
      <c r="S1262" s="2">
        <f>Замеры!O1259</f>
        <v>0</v>
      </c>
      <c r="T1262" s="2" t="s">
        <v>73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44</v>
      </c>
      <c r="Z1262" s="2">
        <f t="shared" ca="1" si="535"/>
        <v>40</v>
      </c>
      <c r="AA1262" s="2">
        <f t="shared" ca="1" si="535"/>
        <v>21</v>
      </c>
      <c r="AB1262" s="5">
        <f t="shared" ca="1" si="536"/>
        <v>287</v>
      </c>
      <c r="AC1262" s="5">
        <f t="shared" ca="1" si="537"/>
        <v>247</v>
      </c>
      <c r="AD1262" s="5">
        <f t="shared" ca="1" si="538"/>
        <v>233</v>
      </c>
      <c r="AE1262" s="5">
        <f t="shared" ca="1" si="539"/>
        <v>335</v>
      </c>
      <c r="AF1262" s="5">
        <f t="shared" ca="1" si="540"/>
        <v>232</v>
      </c>
      <c r="AG1262" s="5">
        <f t="shared" ca="1" si="541"/>
        <v>338</v>
      </c>
      <c r="AH1262" s="5">
        <f t="shared" ca="1" si="542"/>
        <v>286</v>
      </c>
      <c r="AI1262" s="5">
        <f t="shared" ca="1" si="543"/>
        <v>300</v>
      </c>
      <c r="AJ1262" s="5">
        <f t="shared" ca="1" si="544"/>
        <v>322</v>
      </c>
      <c r="AK1262" s="5">
        <f t="shared" ca="1" si="545"/>
        <v>315</v>
      </c>
    </row>
    <row r="1263" spans="1:37" x14ac:dyDescent="0.3">
      <c r="A1263" s="35">
        <f>IF(Замеры!B1260=0, " ", Замеры!B1260)</f>
        <v>1257</v>
      </c>
      <c r="B1263" s="45" t="str">
        <f>Замеры!G1260</f>
        <v xml:space="preserve">Группа от QF </v>
      </c>
      <c r="C1263" s="45" t="str">
        <f>IF(Замеры!L1260=0, " ", Замеры!L1260)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Замеры!N1260</f>
        <v>0</v>
      </c>
      <c r="S1263" s="2">
        <f>Замеры!O1260</f>
        <v>0</v>
      </c>
      <c r="T1263" s="2" t="s">
        <v>73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31</v>
      </c>
      <c r="Z1263" s="2">
        <f t="shared" ca="1" si="535"/>
        <v>38</v>
      </c>
      <c r="AA1263" s="2">
        <f t="shared" ca="1" si="535"/>
        <v>26</v>
      </c>
      <c r="AB1263" s="5">
        <f t="shared" ca="1" si="536"/>
        <v>374</v>
      </c>
      <c r="AC1263" s="5">
        <f t="shared" ca="1" si="537"/>
        <v>299</v>
      </c>
      <c r="AD1263" s="5">
        <f t="shared" ca="1" si="538"/>
        <v>334</v>
      </c>
      <c r="AE1263" s="5">
        <f t="shared" ca="1" si="539"/>
        <v>395</v>
      </c>
      <c r="AF1263" s="5">
        <f t="shared" ca="1" si="540"/>
        <v>323</v>
      </c>
      <c r="AG1263" s="5">
        <f t="shared" ca="1" si="541"/>
        <v>298</v>
      </c>
      <c r="AH1263" s="5">
        <f t="shared" ca="1" si="542"/>
        <v>364</v>
      </c>
      <c r="AI1263" s="5">
        <f t="shared" ca="1" si="543"/>
        <v>301</v>
      </c>
      <c r="AJ1263" s="5">
        <f t="shared" ca="1" si="544"/>
        <v>410</v>
      </c>
      <c r="AK1263" s="5">
        <f t="shared" ca="1" si="545"/>
        <v>286</v>
      </c>
    </row>
    <row r="1264" spans="1:37" x14ac:dyDescent="0.3">
      <c r="A1264" s="35">
        <f>IF(Замеры!B1261=0, " ", Замеры!B1261)</f>
        <v>1258</v>
      </c>
      <c r="B1264" s="45" t="str">
        <f>Замеры!G1261</f>
        <v xml:space="preserve">Группа от QF </v>
      </c>
      <c r="C1264" s="45" t="str">
        <f>IF(Замеры!L1261=0, " ", Замеры!L1261)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Замеры!N1261</f>
        <v>0</v>
      </c>
      <c r="S1264" s="2">
        <f>Замеры!O1261</f>
        <v>0</v>
      </c>
      <c r="T1264" s="2" t="s">
        <v>73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21</v>
      </c>
      <c r="Z1264" s="2">
        <f t="shared" ca="1" si="535"/>
        <v>46</v>
      </c>
      <c r="AA1264" s="2">
        <f t="shared" ca="1" si="535"/>
        <v>26</v>
      </c>
      <c r="AB1264" s="5">
        <f t="shared" ca="1" si="536"/>
        <v>306</v>
      </c>
      <c r="AC1264" s="5">
        <f t="shared" ca="1" si="537"/>
        <v>347</v>
      </c>
      <c r="AD1264" s="5">
        <f t="shared" ca="1" si="538"/>
        <v>332</v>
      </c>
      <c r="AE1264" s="5">
        <f t="shared" ca="1" si="539"/>
        <v>309</v>
      </c>
      <c r="AF1264" s="5">
        <f t="shared" ca="1" si="540"/>
        <v>273</v>
      </c>
      <c r="AG1264" s="5">
        <f t="shared" ca="1" si="541"/>
        <v>347</v>
      </c>
      <c r="AH1264" s="5">
        <f t="shared" ca="1" si="542"/>
        <v>383</v>
      </c>
      <c r="AI1264" s="5">
        <f t="shared" ca="1" si="543"/>
        <v>281</v>
      </c>
      <c r="AJ1264" s="5">
        <f t="shared" ca="1" si="544"/>
        <v>326</v>
      </c>
      <c r="AK1264" s="5">
        <f t="shared" ca="1" si="545"/>
        <v>307</v>
      </c>
    </row>
    <row r="1265" spans="1:37" x14ac:dyDescent="0.3">
      <c r="A1265" s="35">
        <f>IF(Замеры!B1262=0, " ", Замеры!B1262)</f>
        <v>1259</v>
      </c>
      <c r="B1265" s="45" t="str">
        <f>Замеры!G1262</f>
        <v xml:space="preserve">Группа от QF </v>
      </c>
      <c r="C1265" s="45" t="str">
        <f>IF(Замеры!L1262=0, " ", Замеры!L1262)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Замеры!N1262</f>
        <v>0</v>
      </c>
      <c r="S1265" s="2">
        <f>Замеры!O1262</f>
        <v>0</v>
      </c>
      <c r="T1265" s="2" t="s">
        <v>73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30</v>
      </c>
      <c r="Z1265" s="2">
        <f t="shared" ca="1" si="535"/>
        <v>43</v>
      </c>
      <c r="AA1265" s="2">
        <f t="shared" ca="1" si="535"/>
        <v>34</v>
      </c>
      <c r="AB1265" s="5">
        <f t="shared" ca="1" si="536"/>
        <v>441</v>
      </c>
      <c r="AC1265" s="5">
        <f t="shared" ca="1" si="537"/>
        <v>441</v>
      </c>
      <c r="AD1265" s="5">
        <f t="shared" ca="1" si="538"/>
        <v>477</v>
      </c>
      <c r="AE1265" s="5">
        <f t="shared" ca="1" si="539"/>
        <v>407</v>
      </c>
      <c r="AF1265" s="5">
        <f t="shared" ca="1" si="540"/>
        <v>420</v>
      </c>
      <c r="AG1265" s="5">
        <f t="shared" ca="1" si="541"/>
        <v>388</v>
      </c>
      <c r="AH1265" s="5">
        <f t="shared" ca="1" si="542"/>
        <v>437</v>
      </c>
      <c r="AI1265" s="5">
        <f t="shared" ca="1" si="543"/>
        <v>473</v>
      </c>
      <c r="AJ1265" s="5">
        <f t="shared" ca="1" si="544"/>
        <v>374</v>
      </c>
      <c r="AK1265" s="5">
        <f t="shared" ca="1" si="545"/>
        <v>390</v>
      </c>
    </row>
    <row r="1266" spans="1:37" x14ac:dyDescent="0.3">
      <c r="A1266" s="35">
        <f>IF(Замеры!B1263=0, " ", Замеры!B1263)</f>
        <v>1260</v>
      </c>
      <c r="B1266" s="45" t="str">
        <f>Замеры!G1263</f>
        <v xml:space="preserve">Группа от QF </v>
      </c>
      <c r="C1266" s="45" t="str">
        <f>IF(Замеры!L1263=0, " ", Замеры!L1263)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Замеры!N1263</f>
        <v>0</v>
      </c>
      <c r="S1266" s="2">
        <f>Замеры!O1263</f>
        <v>0</v>
      </c>
      <c r="T1266" s="2" t="s">
        <v>73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38</v>
      </c>
      <c r="Z1266" s="2">
        <f t="shared" ca="1" si="535"/>
        <v>28</v>
      </c>
      <c r="AA1266" s="2">
        <f t="shared" ca="1" si="535"/>
        <v>32</v>
      </c>
      <c r="AB1266" s="5">
        <f t="shared" ca="1" si="536"/>
        <v>336</v>
      </c>
      <c r="AC1266" s="5">
        <f t="shared" ca="1" si="537"/>
        <v>461</v>
      </c>
      <c r="AD1266" s="5">
        <f t="shared" ca="1" si="538"/>
        <v>403</v>
      </c>
      <c r="AE1266" s="5">
        <f t="shared" ca="1" si="539"/>
        <v>457</v>
      </c>
      <c r="AF1266" s="5">
        <f t="shared" ca="1" si="540"/>
        <v>462</v>
      </c>
      <c r="AG1266" s="5">
        <f t="shared" ca="1" si="541"/>
        <v>437</v>
      </c>
      <c r="AH1266" s="5">
        <f t="shared" ca="1" si="542"/>
        <v>460</v>
      </c>
      <c r="AI1266" s="5">
        <f t="shared" ca="1" si="543"/>
        <v>383</v>
      </c>
      <c r="AJ1266" s="5">
        <f t="shared" ca="1" si="544"/>
        <v>408</v>
      </c>
      <c r="AK1266" s="5">
        <f t="shared" ca="1" si="545"/>
        <v>468</v>
      </c>
    </row>
    <row r="1267" spans="1:37" x14ac:dyDescent="0.3">
      <c r="A1267" s="35">
        <f>IF(Замеры!B1264=0, " ", Замеры!B1264)</f>
        <v>1261</v>
      </c>
      <c r="B1267" s="45" t="str">
        <f>Замеры!G1264</f>
        <v xml:space="preserve">Группа от QF </v>
      </c>
      <c r="C1267" s="45" t="str">
        <f>IF(Замеры!L1264=0, " ", Замеры!L1264)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Замеры!N1264</f>
        <v>0</v>
      </c>
      <c r="S1267" s="2">
        <f>Замеры!O1264</f>
        <v>0</v>
      </c>
      <c r="T1267" s="2" t="s">
        <v>73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44</v>
      </c>
      <c r="Z1267" s="2">
        <f t="shared" ca="1" si="535"/>
        <v>29</v>
      </c>
      <c r="AA1267" s="2">
        <f t="shared" ca="1" si="535"/>
        <v>21</v>
      </c>
      <c r="AB1267" s="5">
        <f t="shared" ca="1" si="536"/>
        <v>274</v>
      </c>
      <c r="AC1267" s="5">
        <f t="shared" ca="1" si="537"/>
        <v>215</v>
      </c>
      <c r="AD1267" s="5">
        <f t="shared" ca="1" si="538"/>
        <v>253</v>
      </c>
      <c r="AE1267" s="5">
        <f t="shared" ca="1" si="539"/>
        <v>239</v>
      </c>
      <c r="AF1267" s="5">
        <f t="shared" ca="1" si="540"/>
        <v>229</v>
      </c>
      <c r="AG1267" s="5">
        <f t="shared" ca="1" si="541"/>
        <v>336</v>
      </c>
      <c r="AH1267" s="5">
        <f t="shared" ca="1" si="542"/>
        <v>327</v>
      </c>
      <c r="AI1267" s="5">
        <f t="shared" ca="1" si="543"/>
        <v>274</v>
      </c>
      <c r="AJ1267" s="5">
        <f t="shared" ca="1" si="544"/>
        <v>277</v>
      </c>
      <c r="AK1267" s="5">
        <f t="shared" ca="1" si="545"/>
        <v>267</v>
      </c>
    </row>
    <row r="1268" spans="1:37" x14ac:dyDescent="0.3">
      <c r="A1268" s="35">
        <f>IF(Замеры!B1265=0, " ", Замеры!B1265)</f>
        <v>1262</v>
      </c>
      <c r="B1268" s="45" t="str">
        <f>Замеры!G1265</f>
        <v xml:space="preserve">Группа от QF </v>
      </c>
      <c r="C1268" s="45" t="str">
        <f>IF(Замеры!L1265=0, " ", Замеры!L1265)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Замеры!N1265</f>
        <v>0</v>
      </c>
      <c r="S1268" s="2">
        <f>Замеры!O1265</f>
        <v>0</v>
      </c>
      <c r="T1268" s="2" t="s">
        <v>73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21</v>
      </c>
      <c r="Z1268" s="2">
        <f t="shared" ca="1" si="535"/>
        <v>42</v>
      </c>
      <c r="AA1268" s="2">
        <f t="shared" ca="1" si="535"/>
        <v>50</v>
      </c>
      <c r="AB1268" s="5">
        <f t="shared" ca="1" si="536"/>
        <v>518</v>
      </c>
      <c r="AC1268" s="5">
        <f t="shared" ca="1" si="537"/>
        <v>511</v>
      </c>
      <c r="AD1268" s="5">
        <f t="shared" ca="1" si="538"/>
        <v>529</v>
      </c>
      <c r="AE1268" s="5">
        <f t="shared" ca="1" si="539"/>
        <v>642</v>
      </c>
      <c r="AF1268" s="5">
        <f t="shared" ca="1" si="540"/>
        <v>534</v>
      </c>
      <c r="AG1268" s="5">
        <f t="shared" ca="1" si="541"/>
        <v>617</v>
      </c>
      <c r="AH1268" s="5">
        <f t="shared" ca="1" si="542"/>
        <v>648</v>
      </c>
      <c r="AI1268" s="5">
        <f t="shared" ca="1" si="543"/>
        <v>618</v>
      </c>
      <c r="AJ1268" s="5">
        <f t="shared" ca="1" si="544"/>
        <v>533</v>
      </c>
      <c r="AK1268" s="5">
        <f t="shared" ca="1" si="545"/>
        <v>623</v>
      </c>
    </row>
    <row r="1269" spans="1:37" x14ac:dyDescent="0.3">
      <c r="A1269" s="35">
        <f>IF(Замеры!B1266=0, " ", Замеры!B1266)</f>
        <v>1263</v>
      </c>
      <c r="B1269" s="45" t="str">
        <f>Замеры!G1266</f>
        <v xml:space="preserve">Группа от QF </v>
      </c>
      <c r="C1269" s="45" t="str">
        <f>IF(Замеры!L1266=0, " ", Замеры!L1266)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Замеры!N1266</f>
        <v>0</v>
      </c>
      <c r="S1269" s="2">
        <f>Замеры!O1266</f>
        <v>0</v>
      </c>
      <c r="T1269" s="2" t="s">
        <v>73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26</v>
      </c>
      <c r="Z1269" s="2">
        <f t="shared" ca="1" si="535"/>
        <v>39</v>
      </c>
      <c r="AA1269" s="2">
        <f t="shared" ca="1" si="535"/>
        <v>32</v>
      </c>
      <c r="AB1269" s="5">
        <f t="shared" ca="1" si="536"/>
        <v>398</v>
      </c>
      <c r="AC1269" s="5">
        <f t="shared" ca="1" si="537"/>
        <v>364</v>
      </c>
      <c r="AD1269" s="5">
        <f t="shared" ca="1" si="538"/>
        <v>438</v>
      </c>
      <c r="AE1269" s="5">
        <f t="shared" ca="1" si="539"/>
        <v>414</v>
      </c>
      <c r="AF1269" s="5">
        <f t="shared" ca="1" si="540"/>
        <v>424</v>
      </c>
      <c r="AG1269" s="5">
        <f t="shared" ca="1" si="541"/>
        <v>357</v>
      </c>
      <c r="AH1269" s="5">
        <f t="shared" ca="1" si="542"/>
        <v>450</v>
      </c>
      <c r="AI1269" s="5">
        <f t="shared" ca="1" si="543"/>
        <v>466</v>
      </c>
      <c r="AJ1269" s="5">
        <f t="shared" ca="1" si="544"/>
        <v>332</v>
      </c>
      <c r="AK1269" s="5">
        <f t="shared" ca="1" si="545"/>
        <v>329</v>
      </c>
    </row>
    <row r="1270" spans="1:37" x14ac:dyDescent="0.3">
      <c r="A1270" s="35">
        <f>IF(Замеры!B1267=0, " ", Замеры!B1267)</f>
        <v>1264</v>
      </c>
      <c r="B1270" s="45" t="str">
        <f>Замеры!G1267</f>
        <v xml:space="preserve">Группа от QF </v>
      </c>
      <c r="C1270" s="45" t="str">
        <f>IF(Замеры!L1267=0, " ", Замеры!L1267)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Замеры!N1267</f>
        <v>0</v>
      </c>
      <c r="S1270" s="2">
        <f>Замеры!O1267</f>
        <v>0</v>
      </c>
      <c r="T1270" s="2" t="s">
        <v>73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22</v>
      </c>
      <c r="Z1270" s="2">
        <f t="shared" ca="1" si="535"/>
        <v>35</v>
      </c>
      <c r="AA1270" s="2">
        <f t="shared" ca="1" si="535"/>
        <v>27</v>
      </c>
      <c r="AB1270" s="5">
        <f t="shared" ca="1" si="536"/>
        <v>350</v>
      </c>
      <c r="AC1270" s="5">
        <f t="shared" ca="1" si="537"/>
        <v>293</v>
      </c>
      <c r="AD1270" s="5">
        <f t="shared" ca="1" si="538"/>
        <v>369</v>
      </c>
      <c r="AE1270" s="5">
        <f t="shared" ca="1" si="539"/>
        <v>346</v>
      </c>
      <c r="AF1270" s="5">
        <f t="shared" ca="1" si="540"/>
        <v>285</v>
      </c>
      <c r="AG1270" s="5">
        <f t="shared" ca="1" si="541"/>
        <v>293</v>
      </c>
      <c r="AH1270" s="5">
        <f t="shared" ca="1" si="542"/>
        <v>320</v>
      </c>
      <c r="AI1270" s="5">
        <f t="shared" ca="1" si="543"/>
        <v>409</v>
      </c>
      <c r="AJ1270" s="5">
        <f t="shared" ca="1" si="544"/>
        <v>338</v>
      </c>
      <c r="AK1270" s="5">
        <f t="shared" ca="1" si="545"/>
        <v>403</v>
      </c>
    </row>
    <row r="1271" spans="1:37" x14ac:dyDescent="0.3">
      <c r="A1271" s="35">
        <f>IF(Замеры!B1268=0, " ", Замеры!B1268)</f>
        <v>1265</v>
      </c>
      <c r="B1271" s="45" t="str">
        <f>Замеры!G1268</f>
        <v xml:space="preserve">Группа от QF </v>
      </c>
      <c r="C1271" s="45" t="str">
        <f>IF(Замеры!L1268=0, " ", Замеры!L1268)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Замеры!N1268</f>
        <v>0</v>
      </c>
      <c r="S1271" s="2">
        <f>Замеры!O1268</f>
        <v>0</v>
      </c>
      <c r="T1271" s="2" t="s">
        <v>73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34</v>
      </c>
      <c r="Z1271" s="2">
        <f t="shared" ca="1" si="535"/>
        <v>40</v>
      </c>
      <c r="AA1271" s="2">
        <f t="shared" ca="1" si="535"/>
        <v>37</v>
      </c>
      <c r="AB1271" s="5">
        <f t="shared" ca="1" si="536"/>
        <v>380</v>
      </c>
      <c r="AC1271" s="5">
        <f t="shared" ca="1" si="537"/>
        <v>379</v>
      </c>
      <c r="AD1271" s="5">
        <f t="shared" ca="1" si="538"/>
        <v>459</v>
      </c>
      <c r="AE1271" s="5">
        <f t="shared" ca="1" si="539"/>
        <v>476</v>
      </c>
      <c r="AF1271" s="5">
        <f t="shared" ca="1" si="540"/>
        <v>478</v>
      </c>
      <c r="AG1271" s="5">
        <f t="shared" ca="1" si="541"/>
        <v>494</v>
      </c>
      <c r="AH1271" s="5">
        <f t="shared" ca="1" si="542"/>
        <v>430</v>
      </c>
      <c r="AI1271" s="5">
        <f t="shared" ca="1" si="543"/>
        <v>404</v>
      </c>
      <c r="AJ1271" s="5">
        <f t="shared" ca="1" si="544"/>
        <v>375</v>
      </c>
      <c r="AK1271" s="5">
        <f t="shared" ca="1" si="545"/>
        <v>512</v>
      </c>
    </row>
    <row r="1272" spans="1:37" x14ac:dyDescent="0.3">
      <c r="A1272" s="35">
        <f>IF(Замеры!B1269=0, " ", Замеры!B1269)</f>
        <v>1266</v>
      </c>
      <c r="B1272" s="45" t="str">
        <f>Замеры!G1269</f>
        <v xml:space="preserve">Группа от QF </v>
      </c>
      <c r="C1272" s="45" t="str">
        <f>IF(Замеры!L1269=0, " ", Замеры!L1269)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Замеры!N1269</f>
        <v>0</v>
      </c>
      <c r="S1272" s="2">
        <f>Замеры!O1269</f>
        <v>0</v>
      </c>
      <c r="T1272" s="2" t="s">
        <v>73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31</v>
      </c>
      <c r="Z1272" s="2">
        <f t="shared" ca="1" si="535"/>
        <v>38</v>
      </c>
      <c r="AA1272" s="2">
        <f t="shared" ca="1" si="535"/>
        <v>23</v>
      </c>
      <c r="AB1272" s="5">
        <f t="shared" ca="1" si="536"/>
        <v>358</v>
      </c>
      <c r="AC1272" s="5">
        <f t="shared" ca="1" si="537"/>
        <v>338</v>
      </c>
      <c r="AD1272" s="5">
        <f t="shared" ca="1" si="538"/>
        <v>249</v>
      </c>
      <c r="AE1272" s="5">
        <f t="shared" ca="1" si="539"/>
        <v>352</v>
      </c>
      <c r="AF1272" s="5">
        <f t="shared" ca="1" si="540"/>
        <v>252</v>
      </c>
      <c r="AG1272" s="5">
        <f t="shared" ca="1" si="541"/>
        <v>318</v>
      </c>
      <c r="AH1272" s="5">
        <f t="shared" ca="1" si="542"/>
        <v>253</v>
      </c>
      <c r="AI1272" s="5">
        <f t="shared" ca="1" si="543"/>
        <v>236</v>
      </c>
      <c r="AJ1272" s="5">
        <f t="shared" ca="1" si="544"/>
        <v>311</v>
      </c>
      <c r="AK1272" s="5">
        <f t="shared" ca="1" si="545"/>
        <v>335</v>
      </c>
    </row>
    <row r="1273" spans="1:37" x14ac:dyDescent="0.3">
      <c r="A1273" s="35">
        <f>IF(Замеры!B1270=0, " ", Замеры!B1270)</f>
        <v>1267</v>
      </c>
      <c r="B1273" s="45" t="str">
        <f>Замеры!G1270</f>
        <v xml:space="preserve">Группа от QF </v>
      </c>
      <c r="C1273" s="45" t="str">
        <f>IF(Замеры!L1270=0, " ", Замеры!L1270)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Замеры!N1270</f>
        <v>0</v>
      </c>
      <c r="S1273" s="2">
        <f>Замеры!O1270</f>
        <v>0</v>
      </c>
      <c r="T1273" s="2" t="s">
        <v>73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46</v>
      </c>
      <c r="Z1273" s="2">
        <f t="shared" ca="1" si="535"/>
        <v>47</v>
      </c>
      <c r="AA1273" s="2">
        <f t="shared" ca="1" si="535"/>
        <v>23</v>
      </c>
      <c r="AB1273" s="5">
        <f t="shared" ca="1" si="536"/>
        <v>275</v>
      </c>
      <c r="AC1273" s="5">
        <f t="shared" ca="1" si="537"/>
        <v>268</v>
      </c>
      <c r="AD1273" s="5">
        <f t="shared" ca="1" si="538"/>
        <v>268</v>
      </c>
      <c r="AE1273" s="5">
        <f t="shared" ca="1" si="539"/>
        <v>332</v>
      </c>
      <c r="AF1273" s="5">
        <f t="shared" ca="1" si="540"/>
        <v>342</v>
      </c>
      <c r="AG1273" s="5">
        <f t="shared" ca="1" si="541"/>
        <v>360</v>
      </c>
      <c r="AH1273" s="5">
        <f t="shared" ca="1" si="542"/>
        <v>304</v>
      </c>
      <c r="AI1273" s="5">
        <f t="shared" ca="1" si="543"/>
        <v>239</v>
      </c>
      <c r="AJ1273" s="5">
        <f t="shared" ca="1" si="544"/>
        <v>266</v>
      </c>
      <c r="AK1273" s="5">
        <f t="shared" ca="1" si="545"/>
        <v>242</v>
      </c>
    </row>
    <row r="1274" spans="1:37" x14ac:dyDescent="0.3">
      <c r="A1274" s="35">
        <f>IF(Замеры!B1271=0, " ", Замеры!B1271)</f>
        <v>1268</v>
      </c>
      <c r="B1274" s="45" t="str">
        <f>Замеры!G1271</f>
        <v xml:space="preserve">Группа от QF </v>
      </c>
      <c r="C1274" s="45" t="str">
        <f>IF(Замеры!L1271=0, " ", Замеры!L1271)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Замеры!N1271</f>
        <v>0</v>
      </c>
      <c r="S1274" s="2">
        <f>Замеры!O1271</f>
        <v>0</v>
      </c>
      <c r="T1274" s="2" t="s">
        <v>73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23</v>
      </c>
      <c r="Z1274" s="2">
        <f t="shared" ca="1" si="535"/>
        <v>48</v>
      </c>
      <c r="AA1274" s="2">
        <f t="shared" ca="1" si="535"/>
        <v>27</v>
      </c>
      <c r="AB1274" s="5">
        <f t="shared" ca="1" si="536"/>
        <v>327</v>
      </c>
      <c r="AC1274" s="5">
        <f t="shared" ca="1" si="537"/>
        <v>381</v>
      </c>
      <c r="AD1274" s="5">
        <f t="shared" ca="1" si="538"/>
        <v>419</v>
      </c>
      <c r="AE1274" s="5">
        <f t="shared" ca="1" si="539"/>
        <v>328</v>
      </c>
      <c r="AF1274" s="5">
        <f t="shared" ca="1" si="540"/>
        <v>291</v>
      </c>
      <c r="AG1274" s="5">
        <f t="shared" ca="1" si="541"/>
        <v>299</v>
      </c>
      <c r="AH1274" s="5">
        <f t="shared" ca="1" si="542"/>
        <v>369</v>
      </c>
      <c r="AI1274" s="5">
        <f t="shared" ca="1" si="543"/>
        <v>338</v>
      </c>
      <c r="AJ1274" s="5">
        <f t="shared" ca="1" si="544"/>
        <v>281</v>
      </c>
      <c r="AK1274" s="5">
        <f t="shared" ca="1" si="545"/>
        <v>323</v>
      </c>
    </row>
    <row r="1275" spans="1:37" x14ac:dyDescent="0.3">
      <c r="A1275" s="35">
        <f>IF(Замеры!B1272=0, " ", Замеры!B1272)</f>
        <v>1269</v>
      </c>
      <c r="B1275" s="45" t="str">
        <f>Замеры!G1272</f>
        <v xml:space="preserve">Группа от QF </v>
      </c>
      <c r="C1275" s="45" t="str">
        <f>IF(Замеры!L1272=0, " ", Замеры!L1272)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Замеры!N1272</f>
        <v>0</v>
      </c>
      <c r="S1275" s="2">
        <f>Замеры!O1272</f>
        <v>0</v>
      </c>
      <c r="T1275" s="2" t="s">
        <v>73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32</v>
      </c>
      <c r="Z1275" s="2">
        <f t="shared" ca="1" si="535"/>
        <v>24</v>
      </c>
      <c r="AA1275" s="2">
        <f t="shared" ca="1" si="535"/>
        <v>38</v>
      </c>
      <c r="AB1275" s="5">
        <f t="shared" ca="1" si="536"/>
        <v>435</v>
      </c>
      <c r="AC1275" s="5">
        <f t="shared" ca="1" si="537"/>
        <v>409</v>
      </c>
      <c r="AD1275" s="5">
        <f t="shared" ca="1" si="538"/>
        <v>508</v>
      </c>
      <c r="AE1275" s="5">
        <f t="shared" ca="1" si="539"/>
        <v>406</v>
      </c>
      <c r="AF1275" s="5">
        <f t="shared" ca="1" si="540"/>
        <v>434</v>
      </c>
      <c r="AG1275" s="5">
        <f t="shared" ca="1" si="541"/>
        <v>406</v>
      </c>
      <c r="AH1275" s="5">
        <f t="shared" ca="1" si="542"/>
        <v>413</v>
      </c>
      <c r="AI1275" s="5">
        <f t="shared" ca="1" si="543"/>
        <v>427</v>
      </c>
      <c r="AJ1275" s="5">
        <f t="shared" ca="1" si="544"/>
        <v>485</v>
      </c>
      <c r="AK1275" s="5">
        <f t="shared" ca="1" si="545"/>
        <v>520</v>
      </c>
    </row>
    <row r="1276" spans="1:37" x14ac:dyDescent="0.3">
      <c r="A1276" s="35">
        <f>IF(Замеры!B1273=0, " ", Замеры!B1273)</f>
        <v>1270</v>
      </c>
      <c r="B1276" s="45" t="str">
        <f>Замеры!G1273</f>
        <v xml:space="preserve">Группа от QF </v>
      </c>
      <c r="C1276" s="45" t="str">
        <f>IF(Замеры!L1273=0, " ", Замеры!L1273)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Замеры!N1273</f>
        <v>0</v>
      </c>
      <c r="S1276" s="2">
        <f>Замеры!O1273</f>
        <v>0</v>
      </c>
      <c r="T1276" s="2" t="s">
        <v>73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48</v>
      </c>
      <c r="Z1276" s="2">
        <f t="shared" ca="1" si="535"/>
        <v>49</v>
      </c>
      <c r="AA1276" s="2">
        <f t="shared" ca="1" si="535"/>
        <v>40</v>
      </c>
      <c r="AB1276" s="5">
        <f t="shared" ca="1" si="536"/>
        <v>528</v>
      </c>
      <c r="AC1276" s="5">
        <f t="shared" ca="1" si="537"/>
        <v>433</v>
      </c>
      <c r="AD1276" s="5">
        <f t="shared" ca="1" si="538"/>
        <v>436</v>
      </c>
      <c r="AE1276" s="5">
        <f t="shared" ca="1" si="539"/>
        <v>420</v>
      </c>
      <c r="AF1276" s="5">
        <f t="shared" ca="1" si="540"/>
        <v>466</v>
      </c>
      <c r="AG1276" s="5">
        <f t="shared" ca="1" si="541"/>
        <v>450</v>
      </c>
      <c r="AH1276" s="5">
        <f t="shared" ca="1" si="542"/>
        <v>527</v>
      </c>
      <c r="AI1276" s="5">
        <f t="shared" ca="1" si="543"/>
        <v>470</v>
      </c>
      <c r="AJ1276" s="5">
        <f t="shared" ca="1" si="544"/>
        <v>478</v>
      </c>
      <c r="AK1276" s="5">
        <f t="shared" ca="1" si="545"/>
        <v>525</v>
      </c>
    </row>
    <row r="1277" spans="1:37" x14ac:dyDescent="0.3">
      <c r="A1277" s="35">
        <f>IF(Замеры!B1274=0, " ", Замеры!B1274)</f>
        <v>1271</v>
      </c>
      <c r="B1277" s="45" t="str">
        <f>Замеры!G1274</f>
        <v xml:space="preserve">Группа от QF </v>
      </c>
      <c r="C1277" s="45" t="str">
        <f>IF(Замеры!L1274=0, " ", Замеры!L1274)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Замеры!N1274</f>
        <v>0</v>
      </c>
      <c r="S1277" s="2">
        <f>Замеры!O1274</f>
        <v>0</v>
      </c>
      <c r="T1277" s="2" t="s">
        <v>73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31</v>
      </c>
      <c r="Z1277" s="2">
        <f t="shared" ca="1" si="535"/>
        <v>50</v>
      </c>
      <c r="AA1277" s="2">
        <f t="shared" ca="1" si="535"/>
        <v>36</v>
      </c>
      <c r="AB1277" s="5">
        <f t="shared" ca="1" si="536"/>
        <v>433</v>
      </c>
      <c r="AC1277" s="5">
        <f t="shared" ca="1" si="537"/>
        <v>469</v>
      </c>
      <c r="AD1277" s="5">
        <f t="shared" ca="1" si="538"/>
        <v>480</v>
      </c>
      <c r="AE1277" s="5">
        <f t="shared" ca="1" si="539"/>
        <v>479</v>
      </c>
      <c r="AF1277" s="5">
        <f t="shared" ca="1" si="540"/>
        <v>466</v>
      </c>
      <c r="AG1277" s="5">
        <f t="shared" ca="1" si="541"/>
        <v>441</v>
      </c>
      <c r="AH1277" s="5">
        <f t="shared" ca="1" si="542"/>
        <v>445</v>
      </c>
      <c r="AI1277" s="5">
        <f t="shared" ca="1" si="543"/>
        <v>394</v>
      </c>
      <c r="AJ1277" s="5">
        <f t="shared" ca="1" si="544"/>
        <v>392</v>
      </c>
      <c r="AK1277" s="5">
        <f t="shared" ca="1" si="545"/>
        <v>438</v>
      </c>
    </row>
    <row r="1278" spans="1:37" x14ac:dyDescent="0.3">
      <c r="A1278" s="35">
        <f>IF(Замеры!B1275=0, " ", Замеры!B1275)</f>
        <v>1272</v>
      </c>
      <c r="B1278" s="45" t="str">
        <f>Замеры!G1275</f>
        <v xml:space="preserve">Группа от QF </v>
      </c>
      <c r="C1278" s="45" t="str">
        <f>IF(Замеры!L1275=0, " ", Замеры!L1275)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Замеры!N1275</f>
        <v>0</v>
      </c>
      <c r="S1278" s="2">
        <f>Замеры!O1275</f>
        <v>0</v>
      </c>
      <c r="T1278" s="2" t="s">
        <v>73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26</v>
      </c>
      <c r="Z1278" s="2">
        <f t="shared" ca="1" si="535"/>
        <v>45</v>
      </c>
      <c r="AA1278" s="2">
        <f t="shared" ca="1" si="535"/>
        <v>46</v>
      </c>
      <c r="AB1278" s="5">
        <f t="shared" ca="1" si="536"/>
        <v>524</v>
      </c>
      <c r="AC1278" s="5">
        <f t="shared" ca="1" si="537"/>
        <v>476</v>
      </c>
      <c r="AD1278" s="5">
        <f t="shared" ca="1" si="538"/>
        <v>492</v>
      </c>
      <c r="AE1278" s="5">
        <f t="shared" ca="1" si="539"/>
        <v>543</v>
      </c>
      <c r="AF1278" s="5">
        <f t="shared" ca="1" si="540"/>
        <v>532</v>
      </c>
      <c r="AG1278" s="5">
        <f t="shared" ca="1" si="541"/>
        <v>478</v>
      </c>
      <c r="AH1278" s="5">
        <f t="shared" ca="1" si="542"/>
        <v>604</v>
      </c>
      <c r="AI1278" s="5">
        <f t="shared" ca="1" si="543"/>
        <v>575</v>
      </c>
      <c r="AJ1278" s="5">
        <f t="shared" ca="1" si="544"/>
        <v>596</v>
      </c>
      <c r="AK1278" s="5">
        <f t="shared" ca="1" si="545"/>
        <v>547</v>
      </c>
    </row>
    <row r="1279" spans="1:37" x14ac:dyDescent="0.3">
      <c r="A1279" s="35">
        <f>IF(Замеры!B1276=0, " ", Замеры!B1276)</f>
        <v>1273</v>
      </c>
      <c r="B1279" s="45" t="str">
        <f>Замеры!G1276</f>
        <v xml:space="preserve">Группа от QF </v>
      </c>
      <c r="C1279" s="45" t="str">
        <f>IF(Замеры!L1276=0, " ", Замеры!L1276)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Замеры!N1276</f>
        <v>0</v>
      </c>
      <c r="S1279" s="2">
        <f>Замеры!O1276</f>
        <v>0</v>
      </c>
      <c r="T1279" s="2" t="s">
        <v>73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49</v>
      </c>
      <c r="Z1279" s="2">
        <f t="shared" ca="1" si="535"/>
        <v>23</v>
      </c>
      <c r="AA1279" s="2">
        <f t="shared" ca="1" si="535"/>
        <v>45</v>
      </c>
      <c r="AB1279" s="5">
        <f t="shared" ca="1" si="536"/>
        <v>459</v>
      </c>
      <c r="AC1279" s="5">
        <f t="shared" ca="1" si="537"/>
        <v>472</v>
      </c>
      <c r="AD1279" s="5">
        <f t="shared" ca="1" si="538"/>
        <v>545</v>
      </c>
      <c r="AE1279" s="5">
        <f t="shared" ca="1" si="539"/>
        <v>599</v>
      </c>
      <c r="AF1279" s="5">
        <f t="shared" ca="1" si="540"/>
        <v>481</v>
      </c>
      <c r="AG1279" s="5">
        <f t="shared" ca="1" si="541"/>
        <v>474</v>
      </c>
      <c r="AH1279" s="5">
        <f t="shared" ca="1" si="542"/>
        <v>482</v>
      </c>
      <c r="AI1279" s="5">
        <f t="shared" ca="1" si="543"/>
        <v>458</v>
      </c>
      <c r="AJ1279" s="5">
        <f t="shared" ca="1" si="544"/>
        <v>555</v>
      </c>
      <c r="AK1279" s="5">
        <f t="shared" ca="1" si="545"/>
        <v>552</v>
      </c>
    </row>
    <row r="1280" spans="1:37" x14ac:dyDescent="0.3">
      <c r="A1280" s="35">
        <f>IF(Замеры!B1277=0, " ", Замеры!B1277)</f>
        <v>1274</v>
      </c>
      <c r="B1280" s="45" t="str">
        <f>Замеры!G1277</f>
        <v xml:space="preserve">Группа от QF </v>
      </c>
      <c r="C1280" s="45" t="str">
        <f>IF(Замеры!L1277=0, " ", Замеры!L1277)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Замеры!N1277</f>
        <v>0</v>
      </c>
      <c r="S1280" s="2">
        <f>Замеры!O1277</f>
        <v>0</v>
      </c>
      <c r="T1280" s="2" t="s">
        <v>73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45</v>
      </c>
      <c r="Z1280" s="2">
        <f t="shared" ca="1" si="535"/>
        <v>28</v>
      </c>
      <c r="AA1280" s="2">
        <f t="shared" ca="1" si="535"/>
        <v>45</v>
      </c>
      <c r="AB1280" s="5">
        <f t="shared" ca="1" si="536"/>
        <v>535</v>
      </c>
      <c r="AC1280" s="5">
        <f t="shared" ca="1" si="537"/>
        <v>511</v>
      </c>
      <c r="AD1280" s="5">
        <f t="shared" ca="1" si="538"/>
        <v>456</v>
      </c>
      <c r="AE1280" s="5">
        <f t="shared" ca="1" si="539"/>
        <v>560</v>
      </c>
      <c r="AF1280" s="5">
        <f t="shared" ca="1" si="540"/>
        <v>483</v>
      </c>
      <c r="AG1280" s="5">
        <f t="shared" ca="1" si="541"/>
        <v>542</v>
      </c>
      <c r="AH1280" s="5">
        <f t="shared" ca="1" si="542"/>
        <v>550</v>
      </c>
      <c r="AI1280" s="5">
        <f t="shared" ca="1" si="543"/>
        <v>500</v>
      </c>
      <c r="AJ1280" s="5">
        <f t="shared" ca="1" si="544"/>
        <v>588</v>
      </c>
      <c r="AK1280" s="5">
        <f t="shared" ca="1" si="545"/>
        <v>534</v>
      </c>
    </row>
    <row r="1281" spans="1:37" x14ac:dyDescent="0.3">
      <c r="A1281" s="35">
        <f>IF(Замеры!B1278=0, " ", Замеры!B1278)</f>
        <v>1275</v>
      </c>
      <c r="B1281" s="45" t="str">
        <f>Замеры!G1278</f>
        <v xml:space="preserve">Группа от QF </v>
      </c>
      <c r="C1281" s="45" t="str">
        <f>IF(Замеры!L1278=0, " ", Замеры!L1278)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Замеры!N1278</f>
        <v>0</v>
      </c>
      <c r="S1281" s="2">
        <f>Замеры!O1278</f>
        <v>0</v>
      </c>
      <c r="T1281" s="2" t="s">
        <v>73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46</v>
      </c>
      <c r="Z1281" s="2">
        <f t="shared" ca="1" si="535"/>
        <v>39</v>
      </c>
      <c r="AA1281" s="2">
        <f t="shared" ca="1" si="535"/>
        <v>50</v>
      </c>
      <c r="AB1281" s="5">
        <f t="shared" ca="1" si="536"/>
        <v>516</v>
      </c>
      <c r="AC1281" s="5">
        <f t="shared" ca="1" si="537"/>
        <v>522</v>
      </c>
      <c r="AD1281" s="5">
        <f t="shared" ca="1" si="538"/>
        <v>642</v>
      </c>
      <c r="AE1281" s="5">
        <f t="shared" ca="1" si="539"/>
        <v>555</v>
      </c>
      <c r="AF1281" s="5">
        <f t="shared" ca="1" si="540"/>
        <v>620</v>
      </c>
      <c r="AG1281" s="5">
        <f t="shared" ca="1" si="541"/>
        <v>576</v>
      </c>
      <c r="AH1281" s="5">
        <f t="shared" ca="1" si="542"/>
        <v>607</v>
      </c>
      <c r="AI1281" s="5">
        <f t="shared" ca="1" si="543"/>
        <v>596</v>
      </c>
      <c r="AJ1281" s="5">
        <f t="shared" ca="1" si="544"/>
        <v>619</v>
      </c>
      <c r="AK1281" s="5">
        <f t="shared" ca="1" si="545"/>
        <v>576</v>
      </c>
    </row>
    <row r="1282" spans="1:37" x14ac:dyDescent="0.3">
      <c r="A1282" s="35">
        <f>IF(Замеры!B1279=0, " ", Замеры!B1279)</f>
        <v>1276</v>
      </c>
      <c r="B1282" s="45" t="str">
        <f>Замеры!G1279</f>
        <v xml:space="preserve">Группа от QF </v>
      </c>
      <c r="C1282" s="45" t="str">
        <f>IF(Замеры!L1279=0, " ", Замеры!L1279)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Замеры!N1279</f>
        <v>0</v>
      </c>
      <c r="S1282" s="2">
        <f>Замеры!O1279</f>
        <v>0</v>
      </c>
      <c r="T1282" s="2" t="s">
        <v>73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39</v>
      </c>
      <c r="Z1282" s="2">
        <f t="shared" ca="1" si="535"/>
        <v>33</v>
      </c>
      <c r="AA1282" s="2">
        <f t="shared" ca="1" si="535"/>
        <v>20</v>
      </c>
      <c r="AB1282" s="5">
        <f t="shared" ca="1" si="536"/>
        <v>206</v>
      </c>
      <c r="AC1282" s="5">
        <f t="shared" ca="1" si="537"/>
        <v>348</v>
      </c>
      <c r="AD1282" s="5">
        <f t="shared" ca="1" si="538"/>
        <v>344</v>
      </c>
      <c r="AE1282" s="5">
        <f t="shared" ca="1" si="539"/>
        <v>305</v>
      </c>
      <c r="AF1282" s="5">
        <f t="shared" ca="1" si="540"/>
        <v>207</v>
      </c>
      <c r="AG1282" s="5">
        <f t="shared" ca="1" si="541"/>
        <v>224</v>
      </c>
      <c r="AH1282" s="5">
        <f t="shared" ca="1" si="542"/>
        <v>217</v>
      </c>
      <c r="AI1282" s="5">
        <f t="shared" ca="1" si="543"/>
        <v>331</v>
      </c>
      <c r="AJ1282" s="5">
        <f t="shared" ca="1" si="544"/>
        <v>349</v>
      </c>
      <c r="AK1282" s="5">
        <f t="shared" ca="1" si="545"/>
        <v>219</v>
      </c>
    </row>
    <row r="1283" spans="1:37" x14ac:dyDescent="0.3">
      <c r="A1283" s="35">
        <f>IF(Замеры!B1280=0, " ", Замеры!B1280)</f>
        <v>1277</v>
      </c>
      <c r="B1283" s="45" t="str">
        <f>Замеры!G1280</f>
        <v xml:space="preserve">Группа от QF </v>
      </c>
      <c r="C1283" s="45" t="str">
        <f>IF(Замеры!L1280=0, " ", Замеры!L1280)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Замеры!N1280</f>
        <v>0</v>
      </c>
      <c r="S1283" s="2">
        <f>Замеры!O1280</f>
        <v>0</v>
      </c>
      <c r="T1283" s="2" t="s">
        <v>73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41</v>
      </c>
      <c r="Z1283" s="2">
        <f t="shared" ca="1" si="535"/>
        <v>48</v>
      </c>
      <c r="AA1283" s="2">
        <f t="shared" ca="1" si="535"/>
        <v>44</v>
      </c>
      <c r="AB1283" s="5">
        <f t="shared" ca="1" si="536"/>
        <v>562</v>
      </c>
      <c r="AC1283" s="5">
        <f t="shared" ca="1" si="537"/>
        <v>573</v>
      </c>
      <c r="AD1283" s="5">
        <f t="shared" ca="1" si="538"/>
        <v>533</v>
      </c>
      <c r="AE1283" s="5">
        <f t="shared" ca="1" si="539"/>
        <v>526</v>
      </c>
      <c r="AF1283" s="5">
        <f t="shared" ca="1" si="540"/>
        <v>469</v>
      </c>
      <c r="AG1283" s="5">
        <f t="shared" ca="1" si="541"/>
        <v>504</v>
      </c>
      <c r="AH1283" s="5">
        <f t="shared" ca="1" si="542"/>
        <v>472</v>
      </c>
      <c r="AI1283" s="5">
        <f t="shared" ca="1" si="543"/>
        <v>505</v>
      </c>
      <c r="AJ1283" s="5">
        <f t="shared" ca="1" si="544"/>
        <v>504</v>
      </c>
      <c r="AK1283" s="5">
        <f t="shared" ca="1" si="545"/>
        <v>529</v>
      </c>
    </row>
    <row r="1284" spans="1:37" x14ac:dyDescent="0.3">
      <c r="A1284" s="35">
        <f>IF(Замеры!B1281=0, " ", Замеры!B1281)</f>
        <v>1278</v>
      </c>
      <c r="B1284" s="45" t="str">
        <f>Замеры!G1281</f>
        <v xml:space="preserve">Группа от QF </v>
      </c>
      <c r="C1284" s="45" t="str">
        <f>IF(Замеры!L1281=0, " ", Замеры!L1281)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Замеры!N1281</f>
        <v>0</v>
      </c>
      <c r="S1284" s="2">
        <f>Замеры!O1281</f>
        <v>0</v>
      </c>
      <c r="T1284" s="2" t="s">
        <v>73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46</v>
      </c>
      <c r="Z1284" s="2">
        <f t="shared" ca="1" si="535"/>
        <v>40</v>
      </c>
      <c r="AA1284" s="2">
        <f t="shared" ca="1" si="535"/>
        <v>25</v>
      </c>
      <c r="AB1284" s="5">
        <f t="shared" ca="1" si="536"/>
        <v>255</v>
      </c>
      <c r="AC1284" s="5">
        <f t="shared" ca="1" si="537"/>
        <v>268</v>
      </c>
      <c r="AD1284" s="5">
        <f t="shared" ca="1" si="538"/>
        <v>370</v>
      </c>
      <c r="AE1284" s="5">
        <f t="shared" ca="1" si="539"/>
        <v>328</v>
      </c>
      <c r="AF1284" s="5">
        <f t="shared" ca="1" si="540"/>
        <v>353</v>
      </c>
      <c r="AG1284" s="5">
        <f t="shared" ca="1" si="541"/>
        <v>350</v>
      </c>
      <c r="AH1284" s="5">
        <f t="shared" ca="1" si="542"/>
        <v>372</v>
      </c>
      <c r="AI1284" s="5">
        <f t="shared" ca="1" si="543"/>
        <v>294</v>
      </c>
      <c r="AJ1284" s="5">
        <f t="shared" ca="1" si="544"/>
        <v>343</v>
      </c>
      <c r="AK1284" s="5">
        <f t="shared" ca="1" si="545"/>
        <v>346</v>
      </c>
    </row>
    <row r="1285" spans="1:37" x14ac:dyDescent="0.3">
      <c r="A1285" s="35">
        <f>IF(Замеры!B1282=0, " ", Замеры!B1282)</f>
        <v>1279</v>
      </c>
      <c r="B1285" s="45" t="str">
        <f>Замеры!G1282</f>
        <v xml:space="preserve">Группа от QF </v>
      </c>
      <c r="C1285" s="45" t="str">
        <f>IF(Замеры!L1282=0, " ", Замеры!L1282)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Замеры!N1282</f>
        <v>0</v>
      </c>
      <c r="S1285" s="2">
        <f>Замеры!O1282</f>
        <v>0</v>
      </c>
      <c r="T1285" s="2" t="s">
        <v>73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35</v>
      </c>
      <c r="Z1285" s="2">
        <f t="shared" ca="1" si="535"/>
        <v>46</v>
      </c>
      <c r="AA1285" s="2">
        <f t="shared" ca="1" si="535"/>
        <v>38</v>
      </c>
      <c r="AB1285" s="5">
        <f t="shared" ca="1" si="536"/>
        <v>519</v>
      </c>
      <c r="AC1285" s="5">
        <f t="shared" ca="1" si="537"/>
        <v>391</v>
      </c>
      <c r="AD1285" s="5">
        <f t="shared" ca="1" si="538"/>
        <v>498</v>
      </c>
      <c r="AE1285" s="5">
        <f t="shared" ca="1" si="539"/>
        <v>457</v>
      </c>
      <c r="AF1285" s="5">
        <f t="shared" ca="1" si="540"/>
        <v>456</v>
      </c>
      <c r="AG1285" s="5">
        <f t="shared" ca="1" si="541"/>
        <v>439</v>
      </c>
      <c r="AH1285" s="5">
        <f t="shared" ca="1" si="542"/>
        <v>401</v>
      </c>
      <c r="AI1285" s="5">
        <f t="shared" ca="1" si="543"/>
        <v>465</v>
      </c>
      <c r="AJ1285" s="5">
        <f t="shared" ca="1" si="544"/>
        <v>390</v>
      </c>
      <c r="AK1285" s="5">
        <f t="shared" ca="1" si="545"/>
        <v>392</v>
      </c>
    </row>
    <row r="1286" spans="1:37" x14ac:dyDescent="0.3">
      <c r="A1286" s="35">
        <f>IF(Замеры!B1283=0, " ", Замеры!B1283)</f>
        <v>1280</v>
      </c>
      <c r="B1286" s="45" t="str">
        <f>Замеры!G1283</f>
        <v xml:space="preserve">Группа от QF </v>
      </c>
      <c r="C1286" s="45" t="str">
        <f>IF(Замеры!L1283=0, " ", Замеры!L1283)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Замеры!N1283</f>
        <v>0</v>
      </c>
      <c r="S1286" s="2">
        <f>Замеры!O1283</f>
        <v>0</v>
      </c>
      <c r="T1286" s="2" t="s">
        <v>73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34</v>
      </c>
      <c r="Z1286" s="2">
        <f t="shared" ca="1" si="535"/>
        <v>21</v>
      </c>
      <c r="AA1286" s="2">
        <f t="shared" ca="1" si="535"/>
        <v>34</v>
      </c>
      <c r="AB1286" s="5">
        <f t="shared" ca="1" si="536"/>
        <v>457</v>
      </c>
      <c r="AC1286" s="5">
        <f t="shared" ca="1" si="537"/>
        <v>367</v>
      </c>
      <c r="AD1286" s="5">
        <f t="shared" ca="1" si="538"/>
        <v>360</v>
      </c>
      <c r="AE1286" s="5">
        <f t="shared" ca="1" si="539"/>
        <v>414</v>
      </c>
      <c r="AF1286" s="5">
        <f t="shared" ca="1" si="540"/>
        <v>378</v>
      </c>
      <c r="AG1286" s="5">
        <f t="shared" ca="1" si="541"/>
        <v>395</v>
      </c>
      <c r="AH1286" s="5">
        <f t="shared" ca="1" si="542"/>
        <v>439</v>
      </c>
      <c r="AI1286" s="5">
        <f t="shared" ca="1" si="543"/>
        <v>373</v>
      </c>
      <c r="AJ1286" s="5">
        <f t="shared" ca="1" si="544"/>
        <v>454</v>
      </c>
      <c r="AK1286" s="5">
        <f t="shared" ca="1" si="545"/>
        <v>431</v>
      </c>
    </row>
    <row r="1287" spans="1:37" x14ac:dyDescent="0.3">
      <c r="A1287" s="35">
        <f>IF(Замеры!B1284=0, " ", Замеры!B1284)</f>
        <v>1281</v>
      </c>
      <c r="B1287" s="45" t="str">
        <f>Замеры!G1284</f>
        <v xml:space="preserve">Группа от QF </v>
      </c>
      <c r="C1287" s="45" t="str">
        <f>IF(Замеры!L1284=0, " ", Замеры!L1284)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Замеры!N1284</f>
        <v>0</v>
      </c>
      <c r="S1287" s="2">
        <f>Замеры!O1284</f>
        <v>0</v>
      </c>
      <c r="T1287" s="2" t="s">
        <v>73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44</v>
      </c>
      <c r="Z1287" s="2">
        <f t="shared" ca="1" si="561"/>
        <v>50</v>
      </c>
      <c r="AA1287" s="2">
        <f t="shared" ca="1" si="561"/>
        <v>30</v>
      </c>
      <c r="AB1287" s="5">
        <f t="shared" ref="AB1287:AB1350" ca="1" si="562">RANDBETWEEN(AA1287*10+5,AA1287*10+150)</f>
        <v>361</v>
      </c>
      <c r="AC1287" s="5">
        <f t="shared" ref="AC1287:AC1350" ca="1" si="563">RANDBETWEEN(AA1287*10+5,AA1287*10+150)</f>
        <v>400</v>
      </c>
      <c r="AD1287" s="5">
        <f t="shared" ref="AD1287:AD1350" ca="1" si="564">RANDBETWEEN(AA1287*10+5,AA1287*10+150)</f>
        <v>404</v>
      </c>
      <c r="AE1287" s="5">
        <f t="shared" ref="AE1287:AE1350" ca="1" si="565">RANDBETWEEN(AA1287*10+5,AA1287*10+150)</f>
        <v>430</v>
      </c>
      <c r="AF1287" s="5">
        <f t="shared" ref="AF1287:AF1350" ca="1" si="566">RANDBETWEEN(AA1287*10+5,AA1287*10+150)</f>
        <v>338</v>
      </c>
      <c r="AG1287" s="5">
        <f t="shared" ref="AG1287:AG1350" ca="1" si="567">RANDBETWEEN(AA1287*10+5,AA1287*10+150)</f>
        <v>316</v>
      </c>
      <c r="AH1287" s="5">
        <f t="shared" ref="AH1287:AH1350" ca="1" si="568">RANDBETWEEN(AA1287*10+5,AA1287*10+150)</f>
        <v>320</v>
      </c>
      <c r="AI1287" s="5">
        <f t="shared" ref="AI1287:AI1350" ca="1" si="569">RANDBETWEEN(AA1287*10+5,AA1287*10+150)</f>
        <v>436</v>
      </c>
      <c r="AJ1287" s="5">
        <f t="shared" ref="AJ1287:AJ1350" ca="1" si="570">RANDBETWEEN(AA1287*10+5,AA1287*10+150)</f>
        <v>345</v>
      </c>
      <c r="AK1287" s="5">
        <f t="shared" ref="AK1287:AK1350" ca="1" si="571">RANDBETWEEN(AA1287*10+5,AA1287*10+150)</f>
        <v>372</v>
      </c>
    </row>
    <row r="1288" spans="1:37" x14ac:dyDescent="0.3">
      <c r="A1288" s="35">
        <f>IF(Замеры!B1285=0, " ", Замеры!B1285)</f>
        <v>1282</v>
      </c>
      <c r="B1288" s="45" t="str">
        <f>Замеры!G1285</f>
        <v xml:space="preserve">Группа от QF </v>
      </c>
      <c r="C1288" s="45" t="str">
        <f>IF(Замеры!L1285=0, " ", Замеры!L1285)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Замеры!N1285</f>
        <v>0</v>
      </c>
      <c r="S1288" s="2">
        <f>Замеры!O1285</f>
        <v>0</v>
      </c>
      <c r="T1288" s="2" t="s">
        <v>73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38</v>
      </c>
      <c r="Z1288" s="2">
        <f t="shared" ca="1" si="561"/>
        <v>32</v>
      </c>
      <c r="AA1288" s="2">
        <f t="shared" ca="1" si="561"/>
        <v>42</v>
      </c>
      <c r="AB1288" s="5">
        <f t="shared" ca="1" si="562"/>
        <v>510</v>
      </c>
      <c r="AC1288" s="5">
        <f t="shared" ca="1" si="563"/>
        <v>485</v>
      </c>
      <c r="AD1288" s="5">
        <f t="shared" ca="1" si="564"/>
        <v>456</v>
      </c>
      <c r="AE1288" s="5">
        <f t="shared" ca="1" si="565"/>
        <v>521</v>
      </c>
      <c r="AF1288" s="5">
        <f t="shared" ca="1" si="566"/>
        <v>565</v>
      </c>
      <c r="AG1288" s="5">
        <f t="shared" ca="1" si="567"/>
        <v>430</v>
      </c>
      <c r="AH1288" s="5">
        <f t="shared" ca="1" si="568"/>
        <v>459</v>
      </c>
      <c r="AI1288" s="5">
        <f t="shared" ca="1" si="569"/>
        <v>499</v>
      </c>
      <c r="AJ1288" s="5">
        <f t="shared" ca="1" si="570"/>
        <v>539</v>
      </c>
      <c r="AK1288" s="5">
        <f t="shared" ca="1" si="571"/>
        <v>468</v>
      </c>
    </row>
    <row r="1289" spans="1:37" x14ac:dyDescent="0.3">
      <c r="A1289" s="35">
        <f>IF(Замеры!B1286=0, " ", Замеры!B1286)</f>
        <v>1283</v>
      </c>
      <c r="B1289" s="45" t="str">
        <f>Замеры!G1286</f>
        <v xml:space="preserve">Группа от QF </v>
      </c>
      <c r="C1289" s="45" t="str">
        <f>IF(Замеры!L1286=0, " ", Замеры!L1286)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Замеры!N1286</f>
        <v>0</v>
      </c>
      <c r="S1289" s="2">
        <f>Замеры!O1286</f>
        <v>0</v>
      </c>
      <c r="T1289" s="2" t="s">
        <v>73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40</v>
      </c>
      <c r="Z1289" s="2">
        <f t="shared" ca="1" si="561"/>
        <v>25</v>
      </c>
      <c r="AA1289" s="2">
        <f t="shared" ca="1" si="561"/>
        <v>33</v>
      </c>
      <c r="AB1289" s="5">
        <f t="shared" ca="1" si="562"/>
        <v>343</v>
      </c>
      <c r="AC1289" s="5">
        <f t="shared" ca="1" si="563"/>
        <v>435</v>
      </c>
      <c r="AD1289" s="5">
        <f t="shared" ca="1" si="564"/>
        <v>374</v>
      </c>
      <c r="AE1289" s="5">
        <f t="shared" ca="1" si="565"/>
        <v>461</v>
      </c>
      <c r="AF1289" s="5">
        <f t="shared" ca="1" si="566"/>
        <v>454</v>
      </c>
      <c r="AG1289" s="5">
        <f t="shared" ca="1" si="567"/>
        <v>452</v>
      </c>
      <c r="AH1289" s="5">
        <f t="shared" ca="1" si="568"/>
        <v>437</v>
      </c>
      <c r="AI1289" s="5">
        <f t="shared" ca="1" si="569"/>
        <v>430</v>
      </c>
      <c r="AJ1289" s="5">
        <f t="shared" ca="1" si="570"/>
        <v>337</v>
      </c>
      <c r="AK1289" s="5">
        <f t="shared" ca="1" si="571"/>
        <v>435</v>
      </c>
    </row>
    <row r="1290" spans="1:37" x14ac:dyDescent="0.3">
      <c r="A1290" s="35">
        <f>IF(Замеры!B1287=0, " ", Замеры!B1287)</f>
        <v>1284</v>
      </c>
      <c r="B1290" s="45" t="str">
        <f>Замеры!G1287</f>
        <v xml:space="preserve">Группа от QF </v>
      </c>
      <c r="C1290" s="45" t="str">
        <f>IF(Замеры!L1287=0, " ", Замеры!L1287)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Замеры!N1287</f>
        <v>0</v>
      </c>
      <c r="S1290" s="2">
        <f>Замеры!O1287</f>
        <v>0</v>
      </c>
      <c r="T1290" s="2" t="s">
        <v>73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44</v>
      </c>
      <c r="Z1290" s="2">
        <f t="shared" ca="1" si="561"/>
        <v>24</v>
      </c>
      <c r="AA1290" s="2">
        <f t="shared" ca="1" si="561"/>
        <v>43</v>
      </c>
      <c r="AB1290" s="5">
        <f t="shared" ca="1" si="562"/>
        <v>506</v>
      </c>
      <c r="AC1290" s="5">
        <f t="shared" ca="1" si="563"/>
        <v>510</v>
      </c>
      <c r="AD1290" s="5">
        <f t="shared" ca="1" si="564"/>
        <v>509</v>
      </c>
      <c r="AE1290" s="5">
        <f t="shared" ca="1" si="565"/>
        <v>577</v>
      </c>
      <c r="AF1290" s="5">
        <f t="shared" ca="1" si="566"/>
        <v>575</v>
      </c>
      <c r="AG1290" s="5">
        <f t="shared" ca="1" si="567"/>
        <v>459</v>
      </c>
      <c r="AH1290" s="5">
        <f t="shared" ca="1" si="568"/>
        <v>471</v>
      </c>
      <c r="AI1290" s="5">
        <f t="shared" ca="1" si="569"/>
        <v>576</v>
      </c>
      <c r="AJ1290" s="5">
        <f t="shared" ca="1" si="570"/>
        <v>522</v>
      </c>
      <c r="AK1290" s="5">
        <f t="shared" ca="1" si="571"/>
        <v>489</v>
      </c>
    </row>
    <row r="1291" spans="1:37" x14ac:dyDescent="0.3">
      <c r="A1291" s="35">
        <f>IF(Замеры!B1288=0, " ", Замеры!B1288)</f>
        <v>1285</v>
      </c>
      <c r="B1291" s="45" t="str">
        <f>Замеры!G1288</f>
        <v xml:space="preserve">Группа от QF </v>
      </c>
      <c r="C1291" s="45" t="str">
        <f>IF(Замеры!L1288=0, " ", Замеры!L1288)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Замеры!N1288</f>
        <v>0</v>
      </c>
      <c r="S1291" s="2">
        <f>Замеры!O1288</f>
        <v>0</v>
      </c>
      <c r="T1291" s="2" t="s">
        <v>73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37</v>
      </c>
      <c r="Z1291" s="2">
        <f t="shared" ca="1" si="561"/>
        <v>37</v>
      </c>
      <c r="AA1291" s="2">
        <f t="shared" ca="1" si="561"/>
        <v>42</v>
      </c>
      <c r="AB1291" s="5">
        <f t="shared" ca="1" si="562"/>
        <v>544</v>
      </c>
      <c r="AC1291" s="5">
        <f t="shared" ca="1" si="563"/>
        <v>500</v>
      </c>
      <c r="AD1291" s="5">
        <f t="shared" ca="1" si="564"/>
        <v>451</v>
      </c>
      <c r="AE1291" s="5">
        <f t="shared" ca="1" si="565"/>
        <v>486</v>
      </c>
      <c r="AF1291" s="5">
        <f t="shared" ca="1" si="566"/>
        <v>547</v>
      </c>
      <c r="AG1291" s="5">
        <f t="shared" ca="1" si="567"/>
        <v>435</v>
      </c>
      <c r="AH1291" s="5">
        <f t="shared" ca="1" si="568"/>
        <v>432</v>
      </c>
      <c r="AI1291" s="5">
        <f t="shared" ca="1" si="569"/>
        <v>563</v>
      </c>
      <c r="AJ1291" s="5">
        <f t="shared" ca="1" si="570"/>
        <v>445</v>
      </c>
      <c r="AK1291" s="5">
        <f t="shared" ca="1" si="571"/>
        <v>478</v>
      </c>
    </row>
    <row r="1292" spans="1:37" x14ac:dyDescent="0.3">
      <c r="A1292" s="35">
        <f>IF(Замеры!B1289=0, " ", Замеры!B1289)</f>
        <v>1286</v>
      </c>
      <c r="B1292" s="45" t="str">
        <f>Замеры!G1289</f>
        <v xml:space="preserve">Группа от QF </v>
      </c>
      <c r="C1292" s="45" t="str">
        <f>IF(Замеры!L1289=0, " ", Замеры!L1289)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Замеры!N1289</f>
        <v>0</v>
      </c>
      <c r="S1292" s="2">
        <f>Замеры!O1289</f>
        <v>0</v>
      </c>
      <c r="T1292" s="2" t="s">
        <v>73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48</v>
      </c>
      <c r="Z1292" s="2">
        <f t="shared" ca="1" si="561"/>
        <v>33</v>
      </c>
      <c r="AA1292" s="2">
        <f t="shared" ca="1" si="561"/>
        <v>31</v>
      </c>
      <c r="AB1292" s="5">
        <f t="shared" ca="1" si="562"/>
        <v>378</v>
      </c>
      <c r="AC1292" s="5">
        <f t="shared" ca="1" si="563"/>
        <v>437</v>
      </c>
      <c r="AD1292" s="5">
        <f t="shared" ca="1" si="564"/>
        <v>327</v>
      </c>
      <c r="AE1292" s="5">
        <f t="shared" ca="1" si="565"/>
        <v>332</v>
      </c>
      <c r="AF1292" s="5">
        <f t="shared" ca="1" si="566"/>
        <v>446</v>
      </c>
      <c r="AG1292" s="5">
        <f t="shared" ca="1" si="567"/>
        <v>342</v>
      </c>
      <c r="AH1292" s="5">
        <f t="shared" ca="1" si="568"/>
        <v>357</v>
      </c>
      <c r="AI1292" s="5">
        <f t="shared" ca="1" si="569"/>
        <v>443</v>
      </c>
      <c r="AJ1292" s="5">
        <f t="shared" ca="1" si="570"/>
        <v>356</v>
      </c>
      <c r="AK1292" s="5">
        <f t="shared" ca="1" si="571"/>
        <v>318</v>
      </c>
    </row>
    <row r="1293" spans="1:37" x14ac:dyDescent="0.3">
      <c r="A1293" s="35">
        <f>IF(Замеры!B1290=0, " ", Замеры!B1290)</f>
        <v>1287</v>
      </c>
      <c r="B1293" s="45" t="str">
        <f>Замеры!G1290</f>
        <v xml:space="preserve">Группа от QF </v>
      </c>
      <c r="C1293" s="45" t="str">
        <f>IF(Замеры!L1290=0, " ", Замеры!L1290)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Замеры!N1290</f>
        <v>0</v>
      </c>
      <c r="S1293" s="2">
        <f>Замеры!O1290</f>
        <v>0</v>
      </c>
      <c r="T1293" s="2" t="s">
        <v>73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36</v>
      </c>
      <c r="Z1293" s="2">
        <f t="shared" ca="1" si="561"/>
        <v>33</v>
      </c>
      <c r="AA1293" s="2">
        <f t="shared" ca="1" si="561"/>
        <v>50</v>
      </c>
      <c r="AB1293" s="5">
        <f t="shared" ca="1" si="562"/>
        <v>539</v>
      </c>
      <c r="AC1293" s="5">
        <f t="shared" ca="1" si="563"/>
        <v>509</v>
      </c>
      <c r="AD1293" s="5">
        <f t="shared" ca="1" si="564"/>
        <v>621</v>
      </c>
      <c r="AE1293" s="5">
        <f t="shared" ca="1" si="565"/>
        <v>621</v>
      </c>
      <c r="AF1293" s="5">
        <f t="shared" ca="1" si="566"/>
        <v>643</v>
      </c>
      <c r="AG1293" s="5">
        <f t="shared" ca="1" si="567"/>
        <v>544</v>
      </c>
      <c r="AH1293" s="5">
        <f t="shared" ca="1" si="568"/>
        <v>623</v>
      </c>
      <c r="AI1293" s="5">
        <f t="shared" ca="1" si="569"/>
        <v>587</v>
      </c>
      <c r="AJ1293" s="5">
        <f t="shared" ca="1" si="570"/>
        <v>616</v>
      </c>
      <c r="AK1293" s="5">
        <f t="shared" ca="1" si="571"/>
        <v>643</v>
      </c>
    </row>
    <row r="1294" spans="1:37" x14ac:dyDescent="0.3">
      <c r="A1294" s="35">
        <f>IF(Замеры!B1291=0, " ", Замеры!B1291)</f>
        <v>1288</v>
      </c>
      <c r="B1294" s="45" t="str">
        <f>Замеры!G1291</f>
        <v xml:space="preserve">Группа от QF </v>
      </c>
      <c r="C1294" s="45" t="str">
        <f>IF(Замеры!L1291=0, " ", Замеры!L1291)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Замеры!N1291</f>
        <v>0</v>
      </c>
      <c r="S1294" s="2">
        <f>Замеры!O1291</f>
        <v>0</v>
      </c>
      <c r="T1294" s="2" t="s">
        <v>73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25</v>
      </c>
      <c r="Z1294" s="2">
        <f t="shared" ca="1" si="561"/>
        <v>31</v>
      </c>
      <c r="AA1294" s="2">
        <f t="shared" ca="1" si="561"/>
        <v>27</v>
      </c>
      <c r="AB1294" s="5">
        <f t="shared" ca="1" si="562"/>
        <v>327</v>
      </c>
      <c r="AC1294" s="5">
        <f t="shared" ca="1" si="563"/>
        <v>282</v>
      </c>
      <c r="AD1294" s="5">
        <f t="shared" ca="1" si="564"/>
        <v>285</v>
      </c>
      <c r="AE1294" s="5">
        <f t="shared" ca="1" si="565"/>
        <v>418</v>
      </c>
      <c r="AF1294" s="5">
        <f t="shared" ca="1" si="566"/>
        <v>276</v>
      </c>
      <c r="AG1294" s="5">
        <f t="shared" ca="1" si="567"/>
        <v>330</v>
      </c>
      <c r="AH1294" s="5">
        <f t="shared" ca="1" si="568"/>
        <v>306</v>
      </c>
      <c r="AI1294" s="5">
        <f t="shared" ca="1" si="569"/>
        <v>360</v>
      </c>
      <c r="AJ1294" s="5">
        <f t="shared" ca="1" si="570"/>
        <v>308</v>
      </c>
      <c r="AK1294" s="5">
        <f t="shared" ca="1" si="571"/>
        <v>420</v>
      </c>
    </row>
    <row r="1295" spans="1:37" x14ac:dyDescent="0.3">
      <c r="A1295" s="35">
        <f>IF(Замеры!B1292=0, " ", Замеры!B1292)</f>
        <v>1289</v>
      </c>
      <c r="B1295" s="45" t="str">
        <f>Замеры!G1292</f>
        <v xml:space="preserve">Группа от QF </v>
      </c>
      <c r="C1295" s="45" t="str">
        <f>IF(Замеры!L1292=0, " ", Замеры!L1292)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Замеры!N1292</f>
        <v>0</v>
      </c>
      <c r="S1295" s="2">
        <f>Замеры!O1292</f>
        <v>0</v>
      </c>
      <c r="T1295" s="2" t="s">
        <v>73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46</v>
      </c>
      <c r="Z1295" s="2">
        <f t="shared" ca="1" si="561"/>
        <v>35</v>
      </c>
      <c r="AA1295" s="2">
        <f t="shared" ca="1" si="561"/>
        <v>47</v>
      </c>
      <c r="AB1295" s="5">
        <f t="shared" ca="1" si="562"/>
        <v>532</v>
      </c>
      <c r="AC1295" s="5">
        <f t="shared" ca="1" si="563"/>
        <v>493</v>
      </c>
      <c r="AD1295" s="5">
        <f t="shared" ca="1" si="564"/>
        <v>593</v>
      </c>
      <c r="AE1295" s="5">
        <f t="shared" ca="1" si="565"/>
        <v>518</v>
      </c>
      <c r="AF1295" s="5">
        <f t="shared" ca="1" si="566"/>
        <v>573</v>
      </c>
      <c r="AG1295" s="5">
        <f t="shared" ca="1" si="567"/>
        <v>573</v>
      </c>
      <c r="AH1295" s="5">
        <f t="shared" ca="1" si="568"/>
        <v>584</v>
      </c>
      <c r="AI1295" s="5">
        <f t="shared" ca="1" si="569"/>
        <v>569</v>
      </c>
      <c r="AJ1295" s="5">
        <f t="shared" ca="1" si="570"/>
        <v>541</v>
      </c>
      <c r="AK1295" s="5">
        <f t="shared" ca="1" si="571"/>
        <v>579</v>
      </c>
    </row>
    <row r="1296" spans="1:37" x14ac:dyDescent="0.3">
      <c r="A1296" s="35">
        <f>IF(Замеры!B1293=0, " ", Замеры!B1293)</f>
        <v>1290</v>
      </c>
      <c r="B1296" s="45" t="str">
        <f>Замеры!G1293</f>
        <v xml:space="preserve">Группа от QF </v>
      </c>
      <c r="C1296" s="45" t="str">
        <f>IF(Замеры!L1293=0, " ", Замеры!L1293)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Замеры!N1293</f>
        <v>0</v>
      </c>
      <c r="S1296" s="2">
        <f>Замеры!O1293</f>
        <v>0</v>
      </c>
      <c r="T1296" s="2" t="s">
        <v>73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24</v>
      </c>
      <c r="Z1296" s="2">
        <f t="shared" ca="1" si="561"/>
        <v>42</v>
      </c>
      <c r="AA1296" s="2">
        <f t="shared" ca="1" si="561"/>
        <v>46</v>
      </c>
      <c r="AB1296" s="5">
        <f t="shared" ca="1" si="562"/>
        <v>607</v>
      </c>
      <c r="AC1296" s="5">
        <f t="shared" ca="1" si="563"/>
        <v>510</v>
      </c>
      <c r="AD1296" s="5">
        <f t="shared" ca="1" si="564"/>
        <v>524</v>
      </c>
      <c r="AE1296" s="5">
        <f t="shared" ca="1" si="565"/>
        <v>543</v>
      </c>
      <c r="AF1296" s="5">
        <f t="shared" ca="1" si="566"/>
        <v>522</v>
      </c>
      <c r="AG1296" s="5">
        <f t="shared" ca="1" si="567"/>
        <v>586</v>
      </c>
      <c r="AH1296" s="5">
        <f t="shared" ca="1" si="568"/>
        <v>500</v>
      </c>
      <c r="AI1296" s="5">
        <f t="shared" ca="1" si="569"/>
        <v>577</v>
      </c>
      <c r="AJ1296" s="5">
        <f t="shared" ca="1" si="570"/>
        <v>502</v>
      </c>
      <c r="AK1296" s="5">
        <f t="shared" ca="1" si="571"/>
        <v>511</v>
      </c>
    </row>
    <row r="1297" spans="1:37" x14ac:dyDescent="0.3">
      <c r="A1297" s="35">
        <f>IF(Замеры!B1294=0, " ", Замеры!B1294)</f>
        <v>1291</v>
      </c>
      <c r="B1297" s="45" t="str">
        <f>Замеры!G1294</f>
        <v xml:space="preserve">Группа от QF </v>
      </c>
      <c r="C1297" s="45" t="str">
        <f>IF(Замеры!L1294=0, " ", Замеры!L1294)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Замеры!N1294</f>
        <v>0</v>
      </c>
      <c r="S1297" s="2">
        <f>Замеры!O1294</f>
        <v>0</v>
      </c>
      <c r="T1297" s="2" t="s">
        <v>73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25</v>
      </c>
      <c r="Z1297" s="2">
        <f t="shared" ca="1" si="561"/>
        <v>25</v>
      </c>
      <c r="AA1297" s="2">
        <f t="shared" ca="1" si="561"/>
        <v>24</v>
      </c>
      <c r="AB1297" s="5">
        <f t="shared" ca="1" si="562"/>
        <v>389</v>
      </c>
      <c r="AC1297" s="5">
        <f t="shared" ca="1" si="563"/>
        <v>276</v>
      </c>
      <c r="AD1297" s="5">
        <f t="shared" ca="1" si="564"/>
        <v>284</v>
      </c>
      <c r="AE1297" s="5">
        <f t="shared" ca="1" si="565"/>
        <v>300</v>
      </c>
      <c r="AF1297" s="5">
        <f t="shared" ca="1" si="566"/>
        <v>283</v>
      </c>
      <c r="AG1297" s="5">
        <f t="shared" ca="1" si="567"/>
        <v>316</v>
      </c>
      <c r="AH1297" s="5">
        <f t="shared" ca="1" si="568"/>
        <v>326</v>
      </c>
      <c r="AI1297" s="5">
        <f t="shared" ca="1" si="569"/>
        <v>341</v>
      </c>
      <c r="AJ1297" s="5">
        <f t="shared" ca="1" si="570"/>
        <v>320</v>
      </c>
      <c r="AK1297" s="5">
        <f t="shared" ca="1" si="571"/>
        <v>254</v>
      </c>
    </row>
    <row r="1298" spans="1:37" x14ac:dyDescent="0.3">
      <c r="A1298" s="35">
        <f>IF(Замеры!B1295=0, " ", Замеры!B1295)</f>
        <v>1292</v>
      </c>
      <c r="B1298" s="45" t="str">
        <f>Замеры!G1295</f>
        <v xml:space="preserve">Группа от QF </v>
      </c>
      <c r="C1298" s="45" t="str">
        <f>IF(Замеры!L1295=0, " ", Замеры!L1295)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Замеры!N1295</f>
        <v>0</v>
      </c>
      <c r="S1298" s="2">
        <f>Замеры!O1295</f>
        <v>0</v>
      </c>
      <c r="T1298" s="2" t="s">
        <v>73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45</v>
      </c>
      <c r="Z1298" s="2">
        <f t="shared" ca="1" si="561"/>
        <v>46</v>
      </c>
      <c r="AA1298" s="2">
        <f t="shared" ca="1" si="561"/>
        <v>24</v>
      </c>
      <c r="AB1298" s="5">
        <f t="shared" ca="1" si="562"/>
        <v>343</v>
      </c>
      <c r="AC1298" s="5">
        <f t="shared" ca="1" si="563"/>
        <v>288</v>
      </c>
      <c r="AD1298" s="5">
        <f t="shared" ca="1" si="564"/>
        <v>377</v>
      </c>
      <c r="AE1298" s="5">
        <f t="shared" ca="1" si="565"/>
        <v>252</v>
      </c>
      <c r="AF1298" s="5">
        <f t="shared" ca="1" si="566"/>
        <v>386</v>
      </c>
      <c r="AG1298" s="5">
        <f t="shared" ca="1" si="567"/>
        <v>340</v>
      </c>
      <c r="AH1298" s="5">
        <f t="shared" ca="1" si="568"/>
        <v>275</v>
      </c>
      <c r="AI1298" s="5">
        <f t="shared" ca="1" si="569"/>
        <v>252</v>
      </c>
      <c r="AJ1298" s="5">
        <f t="shared" ca="1" si="570"/>
        <v>286</v>
      </c>
      <c r="AK1298" s="5">
        <f t="shared" ca="1" si="571"/>
        <v>388</v>
      </c>
    </row>
    <row r="1299" spans="1:37" x14ac:dyDescent="0.3">
      <c r="A1299" s="35">
        <f>IF(Замеры!B1296=0, " ", Замеры!B1296)</f>
        <v>1293</v>
      </c>
      <c r="B1299" s="45" t="str">
        <f>Замеры!G1296</f>
        <v xml:space="preserve">Группа от QF </v>
      </c>
      <c r="C1299" s="45" t="str">
        <f>IF(Замеры!L1296=0, " ", Замеры!L1296)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Замеры!N1296</f>
        <v>0</v>
      </c>
      <c r="S1299" s="2">
        <f>Замеры!O1296</f>
        <v>0</v>
      </c>
      <c r="T1299" s="2" t="s">
        <v>73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25</v>
      </c>
      <c r="Z1299" s="2">
        <f t="shared" ca="1" si="561"/>
        <v>32</v>
      </c>
      <c r="AA1299" s="2">
        <f t="shared" ca="1" si="561"/>
        <v>23</v>
      </c>
      <c r="AB1299" s="5">
        <f t="shared" ca="1" si="562"/>
        <v>303</v>
      </c>
      <c r="AC1299" s="5">
        <f t="shared" ca="1" si="563"/>
        <v>367</v>
      </c>
      <c r="AD1299" s="5">
        <f t="shared" ca="1" si="564"/>
        <v>347</v>
      </c>
      <c r="AE1299" s="5">
        <f t="shared" ca="1" si="565"/>
        <v>287</v>
      </c>
      <c r="AF1299" s="5">
        <f t="shared" ca="1" si="566"/>
        <v>285</v>
      </c>
      <c r="AG1299" s="5">
        <f t="shared" ca="1" si="567"/>
        <v>360</v>
      </c>
      <c r="AH1299" s="5">
        <f t="shared" ca="1" si="568"/>
        <v>373</v>
      </c>
      <c r="AI1299" s="5">
        <f t="shared" ca="1" si="569"/>
        <v>333</v>
      </c>
      <c r="AJ1299" s="5">
        <f t="shared" ca="1" si="570"/>
        <v>274</v>
      </c>
      <c r="AK1299" s="5">
        <f t="shared" ca="1" si="571"/>
        <v>290</v>
      </c>
    </row>
    <row r="1300" spans="1:37" x14ac:dyDescent="0.3">
      <c r="A1300" s="35">
        <f>IF(Замеры!B1297=0, " ", Замеры!B1297)</f>
        <v>1294</v>
      </c>
      <c r="B1300" s="45" t="str">
        <f>Замеры!G1297</f>
        <v xml:space="preserve">Группа от QF </v>
      </c>
      <c r="C1300" s="45" t="str">
        <f>IF(Замеры!L1297=0, " ", Замеры!L1297)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Замеры!N1297</f>
        <v>0</v>
      </c>
      <c r="S1300" s="2">
        <f>Замеры!O1297</f>
        <v>0</v>
      </c>
      <c r="T1300" s="2" t="s">
        <v>73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43</v>
      </c>
      <c r="Z1300" s="2">
        <f t="shared" ca="1" si="561"/>
        <v>31</v>
      </c>
      <c r="AA1300" s="2">
        <f t="shared" ca="1" si="561"/>
        <v>40</v>
      </c>
      <c r="AB1300" s="5">
        <f t="shared" ca="1" si="562"/>
        <v>514</v>
      </c>
      <c r="AC1300" s="5">
        <f t="shared" ca="1" si="563"/>
        <v>450</v>
      </c>
      <c r="AD1300" s="5">
        <f t="shared" ca="1" si="564"/>
        <v>526</v>
      </c>
      <c r="AE1300" s="5">
        <f t="shared" ca="1" si="565"/>
        <v>419</v>
      </c>
      <c r="AF1300" s="5">
        <f t="shared" ca="1" si="566"/>
        <v>455</v>
      </c>
      <c r="AG1300" s="5">
        <f t="shared" ca="1" si="567"/>
        <v>491</v>
      </c>
      <c r="AH1300" s="5">
        <f t="shared" ca="1" si="568"/>
        <v>487</v>
      </c>
      <c r="AI1300" s="5">
        <f t="shared" ca="1" si="569"/>
        <v>543</v>
      </c>
      <c r="AJ1300" s="5">
        <f t="shared" ca="1" si="570"/>
        <v>471</v>
      </c>
      <c r="AK1300" s="5">
        <f t="shared" ca="1" si="571"/>
        <v>489</v>
      </c>
    </row>
    <row r="1301" spans="1:37" x14ac:dyDescent="0.3">
      <c r="A1301" s="35">
        <f>IF(Замеры!B1298=0, " ", Замеры!B1298)</f>
        <v>1295</v>
      </c>
      <c r="B1301" s="45" t="str">
        <f>Замеры!G1298</f>
        <v xml:space="preserve">Группа от QF </v>
      </c>
      <c r="C1301" s="45" t="str">
        <f>IF(Замеры!L1298=0, " ", Замеры!L1298)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Замеры!N1298</f>
        <v>0</v>
      </c>
      <c r="S1301" s="2">
        <f>Замеры!O1298</f>
        <v>0</v>
      </c>
      <c r="T1301" s="2" t="s">
        <v>73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45</v>
      </c>
      <c r="Z1301" s="2">
        <f t="shared" ca="1" si="561"/>
        <v>33</v>
      </c>
      <c r="AA1301" s="2">
        <f t="shared" ca="1" si="561"/>
        <v>21</v>
      </c>
      <c r="AB1301" s="5">
        <f t="shared" ca="1" si="562"/>
        <v>282</v>
      </c>
      <c r="AC1301" s="5">
        <f t="shared" ca="1" si="563"/>
        <v>324</v>
      </c>
      <c r="AD1301" s="5">
        <f t="shared" ca="1" si="564"/>
        <v>317</v>
      </c>
      <c r="AE1301" s="5">
        <f t="shared" ca="1" si="565"/>
        <v>279</v>
      </c>
      <c r="AF1301" s="5">
        <f t="shared" ca="1" si="566"/>
        <v>247</v>
      </c>
      <c r="AG1301" s="5">
        <f t="shared" ca="1" si="567"/>
        <v>280</v>
      </c>
      <c r="AH1301" s="5">
        <f t="shared" ca="1" si="568"/>
        <v>355</v>
      </c>
      <c r="AI1301" s="5">
        <f t="shared" ca="1" si="569"/>
        <v>221</v>
      </c>
      <c r="AJ1301" s="5">
        <f t="shared" ca="1" si="570"/>
        <v>330</v>
      </c>
      <c r="AK1301" s="5">
        <f t="shared" ca="1" si="571"/>
        <v>295</v>
      </c>
    </row>
    <row r="1302" spans="1:37" x14ac:dyDescent="0.3">
      <c r="A1302" s="35">
        <f>IF(Замеры!B1299=0, " ", Замеры!B1299)</f>
        <v>1296</v>
      </c>
      <c r="B1302" s="45" t="str">
        <f>Замеры!G1299</f>
        <v xml:space="preserve">Группа от QF </v>
      </c>
      <c r="C1302" s="45" t="str">
        <f>IF(Замеры!L1299=0, " ", Замеры!L1299)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Замеры!N1299</f>
        <v>0</v>
      </c>
      <c r="S1302" s="2">
        <f>Замеры!O1299</f>
        <v>0</v>
      </c>
      <c r="T1302" s="2" t="s">
        <v>73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33</v>
      </c>
      <c r="Z1302" s="2">
        <f t="shared" ca="1" si="561"/>
        <v>33</v>
      </c>
      <c r="AA1302" s="2">
        <f t="shared" ca="1" si="561"/>
        <v>35</v>
      </c>
      <c r="AB1302" s="5">
        <f t="shared" ca="1" si="562"/>
        <v>433</v>
      </c>
      <c r="AC1302" s="5">
        <f t="shared" ca="1" si="563"/>
        <v>462</v>
      </c>
      <c r="AD1302" s="5">
        <f t="shared" ca="1" si="564"/>
        <v>468</v>
      </c>
      <c r="AE1302" s="5">
        <f t="shared" ca="1" si="565"/>
        <v>395</v>
      </c>
      <c r="AF1302" s="5">
        <f t="shared" ca="1" si="566"/>
        <v>419</v>
      </c>
      <c r="AG1302" s="5">
        <f t="shared" ca="1" si="567"/>
        <v>376</v>
      </c>
      <c r="AH1302" s="5">
        <f t="shared" ca="1" si="568"/>
        <v>476</v>
      </c>
      <c r="AI1302" s="5">
        <f t="shared" ca="1" si="569"/>
        <v>419</v>
      </c>
      <c r="AJ1302" s="5">
        <f t="shared" ca="1" si="570"/>
        <v>417</v>
      </c>
      <c r="AK1302" s="5">
        <f t="shared" ca="1" si="571"/>
        <v>434</v>
      </c>
    </row>
    <row r="1303" spans="1:37" x14ac:dyDescent="0.3">
      <c r="A1303" s="35">
        <f>IF(Замеры!B1300=0, " ", Замеры!B1300)</f>
        <v>1297</v>
      </c>
      <c r="B1303" s="45" t="str">
        <f>Замеры!G1300</f>
        <v xml:space="preserve">Группа от QF </v>
      </c>
      <c r="C1303" s="45" t="str">
        <f>IF(Замеры!L1300=0, " ", Замеры!L1300)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Замеры!N1300</f>
        <v>0</v>
      </c>
      <c r="S1303" s="2">
        <f>Замеры!O1300</f>
        <v>0</v>
      </c>
      <c r="T1303" s="2" t="s">
        <v>73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37</v>
      </c>
      <c r="Z1303" s="2">
        <f t="shared" ca="1" si="561"/>
        <v>26</v>
      </c>
      <c r="AA1303" s="2">
        <f t="shared" ca="1" si="561"/>
        <v>24</v>
      </c>
      <c r="AB1303" s="5">
        <f t="shared" ca="1" si="562"/>
        <v>263</v>
      </c>
      <c r="AC1303" s="5">
        <f t="shared" ca="1" si="563"/>
        <v>280</v>
      </c>
      <c r="AD1303" s="5">
        <f t="shared" ca="1" si="564"/>
        <v>354</v>
      </c>
      <c r="AE1303" s="5">
        <f t="shared" ca="1" si="565"/>
        <v>378</v>
      </c>
      <c r="AF1303" s="5">
        <f t="shared" ca="1" si="566"/>
        <v>278</v>
      </c>
      <c r="AG1303" s="5">
        <f t="shared" ca="1" si="567"/>
        <v>248</v>
      </c>
      <c r="AH1303" s="5">
        <f t="shared" ca="1" si="568"/>
        <v>268</v>
      </c>
      <c r="AI1303" s="5">
        <f t="shared" ca="1" si="569"/>
        <v>322</v>
      </c>
      <c r="AJ1303" s="5">
        <f t="shared" ca="1" si="570"/>
        <v>384</v>
      </c>
      <c r="AK1303" s="5">
        <f t="shared" ca="1" si="571"/>
        <v>314</v>
      </c>
    </row>
    <row r="1304" spans="1:37" x14ac:dyDescent="0.3">
      <c r="A1304" s="35">
        <f>IF(Замеры!B1301=0, " ", Замеры!B1301)</f>
        <v>1298</v>
      </c>
      <c r="B1304" s="45" t="str">
        <f>Замеры!G1301</f>
        <v xml:space="preserve">Группа от QF </v>
      </c>
      <c r="C1304" s="45" t="str">
        <f>IF(Замеры!L1301=0, " ", Замеры!L1301)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Замеры!N1301</f>
        <v>0</v>
      </c>
      <c r="S1304" s="2">
        <f>Замеры!O1301</f>
        <v>0</v>
      </c>
      <c r="T1304" s="2" t="s">
        <v>73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26</v>
      </c>
      <c r="Z1304" s="2">
        <f t="shared" ca="1" si="561"/>
        <v>21</v>
      </c>
      <c r="AA1304" s="2">
        <f t="shared" ca="1" si="561"/>
        <v>39</v>
      </c>
      <c r="AB1304" s="5">
        <f t="shared" ca="1" si="562"/>
        <v>510</v>
      </c>
      <c r="AC1304" s="5">
        <f t="shared" ca="1" si="563"/>
        <v>450</v>
      </c>
      <c r="AD1304" s="5">
        <f t="shared" ca="1" si="564"/>
        <v>457</v>
      </c>
      <c r="AE1304" s="5">
        <f t="shared" ca="1" si="565"/>
        <v>484</v>
      </c>
      <c r="AF1304" s="5">
        <f t="shared" ca="1" si="566"/>
        <v>528</v>
      </c>
      <c r="AG1304" s="5">
        <f t="shared" ca="1" si="567"/>
        <v>412</v>
      </c>
      <c r="AH1304" s="5">
        <f t="shared" ca="1" si="568"/>
        <v>436</v>
      </c>
      <c r="AI1304" s="5">
        <f t="shared" ca="1" si="569"/>
        <v>512</v>
      </c>
      <c r="AJ1304" s="5">
        <f t="shared" ca="1" si="570"/>
        <v>478</v>
      </c>
      <c r="AK1304" s="5">
        <f t="shared" ca="1" si="571"/>
        <v>429</v>
      </c>
    </row>
    <row r="1305" spans="1:37" x14ac:dyDescent="0.3">
      <c r="A1305" s="35">
        <f>IF(Замеры!B1302=0, " ", Замеры!B1302)</f>
        <v>1299</v>
      </c>
      <c r="B1305" s="45" t="str">
        <f>Замеры!G1302</f>
        <v xml:space="preserve">Группа от QF </v>
      </c>
      <c r="C1305" s="45" t="str">
        <f>IF(Замеры!L1302=0, " ", Замеры!L1302)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Замеры!N1302</f>
        <v>0</v>
      </c>
      <c r="S1305" s="2">
        <f>Замеры!O1302</f>
        <v>0</v>
      </c>
      <c r="T1305" s="2" t="s">
        <v>73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32</v>
      </c>
      <c r="Z1305" s="2">
        <f t="shared" ca="1" si="561"/>
        <v>49</v>
      </c>
      <c r="AA1305" s="2">
        <f t="shared" ca="1" si="561"/>
        <v>49</v>
      </c>
      <c r="AB1305" s="5">
        <f t="shared" ca="1" si="562"/>
        <v>558</v>
      </c>
      <c r="AC1305" s="5">
        <f t="shared" ca="1" si="563"/>
        <v>568</v>
      </c>
      <c r="AD1305" s="5">
        <f t="shared" ca="1" si="564"/>
        <v>574</v>
      </c>
      <c r="AE1305" s="5">
        <f t="shared" ca="1" si="565"/>
        <v>595</v>
      </c>
      <c r="AF1305" s="5">
        <f t="shared" ca="1" si="566"/>
        <v>601</v>
      </c>
      <c r="AG1305" s="5">
        <f t="shared" ca="1" si="567"/>
        <v>594</v>
      </c>
      <c r="AH1305" s="5">
        <f t="shared" ca="1" si="568"/>
        <v>510</v>
      </c>
      <c r="AI1305" s="5">
        <f t="shared" ca="1" si="569"/>
        <v>495</v>
      </c>
      <c r="AJ1305" s="5">
        <f t="shared" ca="1" si="570"/>
        <v>566</v>
      </c>
      <c r="AK1305" s="5">
        <f t="shared" ca="1" si="571"/>
        <v>614</v>
      </c>
    </row>
    <row r="1306" spans="1:37" x14ac:dyDescent="0.3">
      <c r="A1306" s="35">
        <f>IF(Замеры!B1303=0, " ", Замеры!B1303)</f>
        <v>1300</v>
      </c>
      <c r="B1306" s="45" t="str">
        <f>Замеры!G1303</f>
        <v xml:space="preserve">Группа от QF </v>
      </c>
      <c r="C1306" s="45" t="str">
        <f>IF(Замеры!L1303=0, " ", Замеры!L1303)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Замеры!N1303</f>
        <v>0</v>
      </c>
      <c r="S1306" s="2">
        <f>Замеры!O1303</f>
        <v>0</v>
      </c>
      <c r="T1306" s="2" t="s">
        <v>73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29</v>
      </c>
      <c r="Z1306" s="2">
        <f t="shared" ca="1" si="561"/>
        <v>36</v>
      </c>
      <c r="AA1306" s="2">
        <f t="shared" ca="1" si="561"/>
        <v>42</v>
      </c>
      <c r="AB1306" s="5">
        <f t="shared" ca="1" si="562"/>
        <v>533</v>
      </c>
      <c r="AC1306" s="5">
        <f t="shared" ca="1" si="563"/>
        <v>496</v>
      </c>
      <c r="AD1306" s="5">
        <f t="shared" ca="1" si="564"/>
        <v>525</v>
      </c>
      <c r="AE1306" s="5">
        <f t="shared" ca="1" si="565"/>
        <v>536</v>
      </c>
      <c r="AF1306" s="5">
        <f t="shared" ca="1" si="566"/>
        <v>533</v>
      </c>
      <c r="AG1306" s="5">
        <f t="shared" ca="1" si="567"/>
        <v>474</v>
      </c>
      <c r="AH1306" s="5">
        <f t="shared" ca="1" si="568"/>
        <v>425</v>
      </c>
      <c r="AI1306" s="5">
        <f t="shared" ca="1" si="569"/>
        <v>517</v>
      </c>
      <c r="AJ1306" s="5">
        <f t="shared" ca="1" si="570"/>
        <v>558</v>
      </c>
      <c r="AK1306" s="5">
        <f t="shared" ca="1" si="571"/>
        <v>443</v>
      </c>
    </row>
    <row r="1307" spans="1:37" x14ac:dyDescent="0.3">
      <c r="A1307" s="35">
        <f>IF(Замеры!B1304=0, " ", Замеры!B1304)</f>
        <v>1301</v>
      </c>
      <c r="B1307" s="45" t="str">
        <f>Замеры!G1304</f>
        <v xml:space="preserve">Группа от QF </v>
      </c>
      <c r="C1307" s="45" t="str">
        <f>IF(Замеры!L1304=0, " ", Замеры!L1304)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Замеры!N1304</f>
        <v>0</v>
      </c>
      <c r="S1307" s="2">
        <f>Замеры!O1304</f>
        <v>0</v>
      </c>
      <c r="T1307" s="2" t="s">
        <v>73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24</v>
      </c>
      <c r="Z1307" s="2">
        <f t="shared" ca="1" si="561"/>
        <v>50</v>
      </c>
      <c r="AA1307" s="2">
        <f t="shared" ca="1" si="561"/>
        <v>21</v>
      </c>
      <c r="AB1307" s="5">
        <f t="shared" ca="1" si="562"/>
        <v>300</v>
      </c>
      <c r="AC1307" s="5">
        <f t="shared" ca="1" si="563"/>
        <v>246</v>
      </c>
      <c r="AD1307" s="5">
        <f t="shared" ca="1" si="564"/>
        <v>259</v>
      </c>
      <c r="AE1307" s="5">
        <f t="shared" ca="1" si="565"/>
        <v>241</v>
      </c>
      <c r="AF1307" s="5">
        <f t="shared" ca="1" si="566"/>
        <v>261</v>
      </c>
      <c r="AG1307" s="5">
        <f t="shared" ca="1" si="567"/>
        <v>228</v>
      </c>
      <c r="AH1307" s="5">
        <f t="shared" ca="1" si="568"/>
        <v>296</v>
      </c>
      <c r="AI1307" s="5">
        <f t="shared" ca="1" si="569"/>
        <v>265</v>
      </c>
      <c r="AJ1307" s="5">
        <f t="shared" ca="1" si="570"/>
        <v>357</v>
      </c>
      <c r="AK1307" s="5">
        <f t="shared" ca="1" si="571"/>
        <v>296</v>
      </c>
    </row>
    <row r="1308" spans="1:37" x14ac:dyDescent="0.3">
      <c r="A1308" s="35">
        <f>IF(Замеры!B1305=0, " ", Замеры!B1305)</f>
        <v>1302</v>
      </c>
      <c r="B1308" s="45" t="str">
        <f>Замеры!G1305</f>
        <v xml:space="preserve">Группа от QF </v>
      </c>
      <c r="C1308" s="45" t="str">
        <f>IF(Замеры!L1305=0, " ", Замеры!L1305)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Замеры!N1305</f>
        <v>0</v>
      </c>
      <c r="S1308" s="2">
        <f>Замеры!O1305</f>
        <v>0</v>
      </c>
      <c r="T1308" s="2" t="s">
        <v>73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47</v>
      </c>
      <c r="Z1308" s="2">
        <f t="shared" ca="1" si="561"/>
        <v>43</v>
      </c>
      <c r="AA1308" s="2">
        <f t="shared" ca="1" si="561"/>
        <v>44</v>
      </c>
      <c r="AB1308" s="5">
        <f t="shared" ca="1" si="562"/>
        <v>478</v>
      </c>
      <c r="AC1308" s="5">
        <f t="shared" ca="1" si="563"/>
        <v>535</v>
      </c>
      <c r="AD1308" s="5">
        <f t="shared" ca="1" si="564"/>
        <v>552</v>
      </c>
      <c r="AE1308" s="5">
        <f t="shared" ca="1" si="565"/>
        <v>489</v>
      </c>
      <c r="AF1308" s="5">
        <f t="shared" ca="1" si="566"/>
        <v>583</v>
      </c>
      <c r="AG1308" s="5">
        <f t="shared" ca="1" si="567"/>
        <v>446</v>
      </c>
      <c r="AH1308" s="5">
        <f t="shared" ca="1" si="568"/>
        <v>470</v>
      </c>
      <c r="AI1308" s="5">
        <f t="shared" ca="1" si="569"/>
        <v>450</v>
      </c>
      <c r="AJ1308" s="5">
        <f t="shared" ca="1" si="570"/>
        <v>544</v>
      </c>
      <c r="AK1308" s="5">
        <f t="shared" ca="1" si="571"/>
        <v>507</v>
      </c>
    </row>
    <row r="1309" spans="1:37" x14ac:dyDescent="0.3">
      <c r="A1309" s="35">
        <f>IF(Замеры!B1306=0, " ", Замеры!B1306)</f>
        <v>1303</v>
      </c>
      <c r="B1309" s="45" t="str">
        <f>Замеры!G1306</f>
        <v xml:space="preserve">Группа от QF </v>
      </c>
      <c r="C1309" s="45" t="str">
        <f>IF(Замеры!L1306=0, " ", Замеры!L1306)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Замеры!N1306</f>
        <v>0</v>
      </c>
      <c r="S1309" s="2">
        <f>Замеры!O1306</f>
        <v>0</v>
      </c>
      <c r="T1309" s="2" t="s">
        <v>73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35</v>
      </c>
      <c r="Z1309" s="2">
        <f t="shared" ca="1" si="561"/>
        <v>34</v>
      </c>
      <c r="AA1309" s="2">
        <f t="shared" ca="1" si="561"/>
        <v>29</v>
      </c>
      <c r="AB1309" s="5">
        <f t="shared" ca="1" si="562"/>
        <v>344</v>
      </c>
      <c r="AC1309" s="5">
        <f t="shared" ca="1" si="563"/>
        <v>427</v>
      </c>
      <c r="AD1309" s="5">
        <f t="shared" ca="1" si="564"/>
        <v>382</v>
      </c>
      <c r="AE1309" s="5">
        <f t="shared" ca="1" si="565"/>
        <v>360</v>
      </c>
      <c r="AF1309" s="5">
        <f t="shared" ca="1" si="566"/>
        <v>326</v>
      </c>
      <c r="AG1309" s="5">
        <f t="shared" ca="1" si="567"/>
        <v>433</v>
      </c>
      <c r="AH1309" s="5">
        <f t="shared" ca="1" si="568"/>
        <v>316</v>
      </c>
      <c r="AI1309" s="5">
        <f t="shared" ca="1" si="569"/>
        <v>399</v>
      </c>
      <c r="AJ1309" s="5">
        <f t="shared" ca="1" si="570"/>
        <v>436</v>
      </c>
      <c r="AK1309" s="5">
        <f t="shared" ca="1" si="571"/>
        <v>323</v>
      </c>
    </row>
    <row r="1310" spans="1:37" x14ac:dyDescent="0.3">
      <c r="A1310" s="35">
        <f>IF(Замеры!B1307=0, " ", Замеры!B1307)</f>
        <v>1304</v>
      </c>
      <c r="B1310" s="45" t="str">
        <f>Замеры!G1307</f>
        <v xml:space="preserve">Группа от QF </v>
      </c>
      <c r="C1310" s="45" t="str">
        <f>IF(Замеры!L1307=0, " ", Замеры!L1307)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Замеры!N1307</f>
        <v>0</v>
      </c>
      <c r="S1310" s="2">
        <f>Замеры!O1307</f>
        <v>0</v>
      </c>
      <c r="T1310" s="2" t="s">
        <v>73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30</v>
      </c>
      <c r="Z1310" s="2">
        <f t="shared" ca="1" si="561"/>
        <v>31</v>
      </c>
      <c r="AA1310" s="2">
        <f t="shared" ca="1" si="561"/>
        <v>23</v>
      </c>
      <c r="AB1310" s="5">
        <f t="shared" ca="1" si="562"/>
        <v>318</v>
      </c>
      <c r="AC1310" s="5">
        <f t="shared" ca="1" si="563"/>
        <v>316</v>
      </c>
      <c r="AD1310" s="5">
        <f t="shared" ca="1" si="564"/>
        <v>271</v>
      </c>
      <c r="AE1310" s="5">
        <f t="shared" ca="1" si="565"/>
        <v>248</v>
      </c>
      <c r="AF1310" s="5">
        <f t="shared" ca="1" si="566"/>
        <v>362</v>
      </c>
      <c r="AG1310" s="5">
        <f t="shared" ca="1" si="567"/>
        <v>350</v>
      </c>
      <c r="AH1310" s="5">
        <f t="shared" ca="1" si="568"/>
        <v>287</v>
      </c>
      <c r="AI1310" s="5">
        <f t="shared" ca="1" si="569"/>
        <v>355</v>
      </c>
      <c r="AJ1310" s="5">
        <f t="shared" ca="1" si="570"/>
        <v>330</v>
      </c>
      <c r="AK1310" s="5">
        <f t="shared" ca="1" si="571"/>
        <v>312</v>
      </c>
    </row>
    <row r="1311" spans="1:37" x14ac:dyDescent="0.3">
      <c r="A1311" s="35">
        <f>IF(Замеры!B1308=0, " ", Замеры!B1308)</f>
        <v>1305</v>
      </c>
      <c r="B1311" s="45" t="str">
        <f>Замеры!G1308</f>
        <v xml:space="preserve">Группа от QF </v>
      </c>
      <c r="C1311" s="45" t="str">
        <f>IF(Замеры!L1308=0, " ", Замеры!L1308)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Замеры!N1308</f>
        <v>0</v>
      </c>
      <c r="S1311" s="2">
        <f>Замеры!O1308</f>
        <v>0</v>
      </c>
      <c r="T1311" s="2" t="s">
        <v>73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21</v>
      </c>
      <c r="Z1311" s="2">
        <f t="shared" ca="1" si="561"/>
        <v>43</v>
      </c>
      <c r="AA1311" s="2">
        <f t="shared" ca="1" si="561"/>
        <v>38</v>
      </c>
      <c r="AB1311" s="5">
        <f t="shared" ca="1" si="562"/>
        <v>514</v>
      </c>
      <c r="AC1311" s="5">
        <f t="shared" ca="1" si="563"/>
        <v>447</v>
      </c>
      <c r="AD1311" s="5">
        <f t="shared" ca="1" si="564"/>
        <v>523</v>
      </c>
      <c r="AE1311" s="5">
        <f t="shared" ca="1" si="565"/>
        <v>478</v>
      </c>
      <c r="AF1311" s="5">
        <f t="shared" ca="1" si="566"/>
        <v>524</v>
      </c>
      <c r="AG1311" s="5">
        <f t="shared" ca="1" si="567"/>
        <v>474</v>
      </c>
      <c r="AH1311" s="5">
        <f t="shared" ca="1" si="568"/>
        <v>491</v>
      </c>
      <c r="AI1311" s="5">
        <f t="shared" ca="1" si="569"/>
        <v>393</v>
      </c>
      <c r="AJ1311" s="5">
        <f t="shared" ca="1" si="570"/>
        <v>516</v>
      </c>
      <c r="AK1311" s="5">
        <f t="shared" ca="1" si="571"/>
        <v>512</v>
      </c>
    </row>
    <row r="1312" spans="1:37" x14ac:dyDescent="0.3">
      <c r="A1312" s="35">
        <f>IF(Замеры!B1309=0, " ", Замеры!B1309)</f>
        <v>1306</v>
      </c>
      <c r="B1312" s="45" t="str">
        <f>Замеры!G1309</f>
        <v xml:space="preserve">Группа от QF </v>
      </c>
      <c r="C1312" s="45" t="str">
        <f>IF(Замеры!L1309=0, " ", Замеры!L1309)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Замеры!N1309</f>
        <v>0</v>
      </c>
      <c r="S1312" s="2">
        <f>Замеры!O1309</f>
        <v>0</v>
      </c>
      <c r="T1312" s="2" t="s">
        <v>73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22</v>
      </c>
      <c r="Z1312" s="2">
        <f t="shared" ca="1" si="561"/>
        <v>44</v>
      </c>
      <c r="AA1312" s="2">
        <f t="shared" ca="1" si="561"/>
        <v>24</v>
      </c>
      <c r="AB1312" s="5">
        <f t="shared" ca="1" si="562"/>
        <v>300</v>
      </c>
      <c r="AC1312" s="5">
        <f t="shared" ca="1" si="563"/>
        <v>273</v>
      </c>
      <c r="AD1312" s="5">
        <f t="shared" ca="1" si="564"/>
        <v>311</v>
      </c>
      <c r="AE1312" s="5">
        <f t="shared" ca="1" si="565"/>
        <v>305</v>
      </c>
      <c r="AF1312" s="5">
        <f t="shared" ca="1" si="566"/>
        <v>382</v>
      </c>
      <c r="AG1312" s="5">
        <f t="shared" ca="1" si="567"/>
        <v>359</v>
      </c>
      <c r="AH1312" s="5">
        <f t="shared" ca="1" si="568"/>
        <v>374</v>
      </c>
      <c r="AI1312" s="5">
        <f t="shared" ca="1" si="569"/>
        <v>338</v>
      </c>
      <c r="AJ1312" s="5">
        <f t="shared" ca="1" si="570"/>
        <v>246</v>
      </c>
      <c r="AK1312" s="5">
        <f t="shared" ca="1" si="571"/>
        <v>358</v>
      </c>
    </row>
    <row r="1313" spans="1:37" x14ac:dyDescent="0.3">
      <c r="A1313" s="35">
        <f>IF(Замеры!B1310=0, " ", Замеры!B1310)</f>
        <v>1307</v>
      </c>
      <c r="B1313" s="45" t="str">
        <f>Замеры!G1310</f>
        <v xml:space="preserve">Группа от QF </v>
      </c>
      <c r="C1313" s="45" t="str">
        <f>IF(Замеры!L1310=0, " ", Замеры!L1310)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Замеры!N1310</f>
        <v>0</v>
      </c>
      <c r="S1313" s="2">
        <f>Замеры!O1310</f>
        <v>0</v>
      </c>
      <c r="T1313" s="2" t="s">
        <v>73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37</v>
      </c>
      <c r="Z1313" s="2">
        <f t="shared" ca="1" si="561"/>
        <v>21</v>
      </c>
      <c r="AA1313" s="2">
        <f t="shared" ca="1" si="561"/>
        <v>45</v>
      </c>
      <c r="AB1313" s="5">
        <f t="shared" ca="1" si="562"/>
        <v>599</v>
      </c>
      <c r="AC1313" s="5">
        <f t="shared" ca="1" si="563"/>
        <v>553</v>
      </c>
      <c r="AD1313" s="5">
        <f t="shared" ca="1" si="564"/>
        <v>512</v>
      </c>
      <c r="AE1313" s="5">
        <f t="shared" ca="1" si="565"/>
        <v>478</v>
      </c>
      <c r="AF1313" s="5">
        <f t="shared" ca="1" si="566"/>
        <v>531</v>
      </c>
      <c r="AG1313" s="5">
        <f t="shared" ca="1" si="567"/>
        <v>492</v>
      </c>
      <c r="AH1313" s="5">
        <f t="shared" ca="1" si="568"/>
        <v>517</v>
      </c>
      <c r="AI1313" s="5">
        <f t="shared" ca="1" si="569"/>
        <v>592</v>
      </c>
      <c r="AJ1313" s="5">
        <f t="shared" ca="1" si="570"/>
        <v>557</v>
      </c>
      <c r="AK1313" s="5">
        <f t="shared" ca="1" si="571"/>
        <v>478</v>
      </c>
    </row>
    <row r="1314" spans="1:37" x14ac:dyDescent="0.3">
      <c r="A1314" s="35">
        <f>IF(Замеры!B1311=0, " ", Замеры!B1311)</f>
        <v>1308</v>
      </c>
      <c r="B1314" s="45" t="str">
        <f>Замеры!G1311</f>
        <v xml:space="preserve">Группа от QF </v>
      </c>
      <c r="C1314" s="45" t="str">
        <f>IF(Замеры!L1311=0, " ", Замеры!L1311)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Замеры!N1311</f>
        <v>0</v>
      </c>
      <c r="S1314" s="2">
        <f>Замеры!O1311</f>
        <v>0</v>
      </c>
      <c r="T1314" s="2" t="s">
        <v>73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43</v>
      </c>
      <c r="Z1314" s="2">
        <f t="shared" ca="1" si="561"/>
        <v>21</v>
      </c>
      <c r="AA1314" s="2">
        <f t="shared" ca="1" si="561"/>
        <v>35</v>
      </c>
      <c r="AB1314" s="5">
        <f t="shared" ca="1" si="562"/>
        <v>404</v>
      </c>
      <c r="AC1314" s="5">
        <f t="shared" ca="1" si="563"/>
        <v>370</v>
      </c>
      <c r="AD1314" s="5">
        <f t="shared" ca="1" si="564"/>
        <v>438</v>
      </c>
      <c r="AE1314" s="5">
        <f t="shared" ca="1" si="565"/>
        <v>489</v>
      </c>
      <c r="AF1314" s="5">
        <f t="shared" ca="1" si="566"/>
        <v>479</v>
      </c>
      <c r="AG1314" s="5">
        <f t="shared" ca="1" si="567"/>
        <v>396</v>
      </c>
      <c r="AH1314" s="5">
        <f t="shared" ca="1" si="568"/>
        <v>446</v>
      </c>
      <c r="AI1314" s="5">
        <f t="shared" ca="1" si="569"/>
        <v>416</v>
      </c>
      <c r="AJ1314" s="5">
        <f t="shared" ca="1" si="570"/>
        <v>476</v>
      </c>
      <c r="AK1314" s="5">
        <f t="shared" ca="1" si="571"/>
        <v>405</v>
      </c>
    </row>
    <row r="1315" spans="1:37" x14ac:dyDescent="0.3">
      <c r="A1315" s="35">
        <f>IF(Замеры!B1312=0, " ", Замеры!B1312)</f>
        <v>1309</v>
      </c>
      <c r="B1315" s="45" t="str">
        <f>Замеры!G1312</f>
        <v xml:space="preserve">Группа от QF </v>
      </c>
      <c r="C1315" s="45" t="str">
        <f>IF(Замеры!L1312=0, " ", Замеры!L1312)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Замеры!N1312</f>
        <v>0</v>
      </c>
      <c r="S1315" s="2">
        <f>Замеры!O1312</f>
        <v>0</v>
      </c>
      <c r="T1315" s="2" t="s">
        <v>73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33</v>
      </c>
      <c r="Z1315" s="2">
        <f t="shared" ca="1" si="561"/>
        <v>44</v>
      </c>
      <c r="AA1315" s="2">
        <f t="shared" ca="1" si="561"/>
        <v>32</v>
      </c>
      <c r="AB1315" s="5">
        <f t="shared" ca="1" si="562"/>
        <v>445</v>
      </c>
      <c r="AC1315" s="5">
        <f t="shared" ca="1" si="563"/>
        <v>343</v>
      </c>
      <c r="AD1315" s="5">
        <f t="shared" ca="1" si="564"/>
        <v>388</v>
      </c>
      <c r="AE1315" s="5">
        <f t="shared" ca="1" si="565"/>
        <v>368</v>
      </c>
      <c r="AF1315" s="5">
        <f t="shared" ca="1" si="566"/>
        <v>397</v>
      </c>
      <c r="AG1315" s="5">
        <f t="shared" ca="1" si="567"/>
        <v>376</v>
      </c>
      <c r="AH1315" s="5">
        <f t="shared" ca="1" si="568"/>
        <v>449</v>
      </c>
      <c r="AI1315" s="5">
        <f t="shared" ca="1" si="569"/>
        <v>469</v>
      </c>
      <c r="AJ1315" s="5">
        <f t="shared" ca="1" si="570"/>
        <v>358</v>
      </c>
      <c r="AK1315" s="5">
        <f t="shared" ca="1" si="571"/>
        <v>382</v>
      </c>
    </row>
    <row r="1316" spans="1:37" x14ac:dyDescent="0.3">
      <c r="A1316" s="35">
        <f>IF(Замеры!B1313=0, " ", Замеры!B1313)</f>
        <v>1310</v>
      </c>
      <c r="B1316" s="45" t="str">
        <f>Замеры!G1313</f>
        <v xml:space="preserve">Группа от QF </v>
      </c>
      <c r="C1316" s="45" t="str">
        <f>IF(Замеры!L1313=0, " ", Замеры!L1313)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Замеры!N1313</f>
        <v>0</v>
      </c>
      <c r="S1316" s="2">
        <f>Замеры!O1313</f>
        <v>0</v>
      </c>
      <c r="T1316" s="2" t="s">
        <v>73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43</v>
      </c>
      <c r="Z1316" s="2">
        <f t="shared" ca="1" si="561"/>
        <v>22</v>
      </c>
      <c r="AA1316" s="2">
        <f t="shared" ca="1" si="561"/>
        <v>29</v>
      </c>
      <c r="AB1316" s="5">
        <f t="shared" ca="1" si="562"/>
        <v>312</v>
      </c>
      <c r="AC1316" s="5">
        <f t="shared" ca="1" si="563"/>
        <v>396</v>
      </c>
      <c r="AD1316" s="5">
        <f t="shared" ca="1" si="564"/>
        <v>326</v>
      </c>
      <c r="AE1316" s="5">
        <f t="shared" ca="1" si="565"/>
        <v>347</v>
      </c>
      <c r="AF1316" s="5">
        <f t="shared" ca="1" si="566"/>
        <v>437</v>
      </c>
      <c r="AG1316" s="5">
        <f t="shared" ca="1" si="567"/>
        <v>321</v>
      </c>
      <c r="AH1316" s="5">
        <f t="shared" ca="1" si="568"/>
        <v>330</v>
      </c>
      <c r="AI1316" s="5">
        <f t="shared" ca="1" si="569"/>
        <v>416</v>
      </c>
      <c r="AJ1316" s="5">
        <f t="shared" ca="1" si="570"/>
        <v>373</v>
      </c>
      <c r="AK1316" s="5">
        <f t="shared" ca="1" si="571"/>
        <v>322</v>
      </c>
    </row>
    <row r="1317" spans="1:37" x14ac:dyDescent="0.3">
      <c r="A1317" s="35">
        <f>IF(Замеры!B1314=0, " ", Замеры!B1314)</f>
        <v>1311</v>
      </c>
      <c r="B1317" s="45" t="str">
        <f>Замеры!G1314</f>
        <v xml:space="preserve">Группа от QF </v>
      </c>
      <c r="C1317" s="45" t="str">
        <f>IF(Замеры!L1314=0, " ", Замеры!L1314)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Замеры!N1314</f>
        <v>0</v>
      </c>
      <c r="S1317" s="2">
        <f>Замеры!O1314</f>
        <v>0</v>
      </c>
      <c r="T1317" s="2" t="s">
        <v>73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30</v>
      </c>
      <c r="Z1317" s="2">
        <f t="shared" ca="1" si="561"/>
        <v>28</v>
      </c>
      <c r="AA1317" s="2">
        <f t="shared" ca="1" si="561"/>
        <v>27</v>
      </c>
      <c r="AB1317" s="5">
        <f t="shared" ca="1" si="562"/>
        <v>346</v>
      </c>
      <c r="AC1317" s="5">
        <f t="shared" ca="1" si="563"/>
        <v>290</v>
      </c>
      <c r="AD1317" s="5">
        <f t="shared" ca="1" si="564"/>
        <v>414</v>
      </c>
      <c r="AE1317" s="5">
        <f t="shared" ca="1" si="565"/>
        <v>370</v>
      </c>
      <c r="AF1317" s="5">
        <f t="shared" ca="1" si="566"/>
        <v>331</v>
      </c>
      <c r="AG1317" s="5">
        <f t="shared" ca="1" si="567"/>
        <v>414</v>
      </c>
      <c r="AH1317" s="5">
        <f t="shared" ca="1" si="568"/>
        <v>370</v>
      </c>
      <c r="AI1317" s="5">
        <f t="shared" ca="1" si="569"/>
        <v>364</v>
      </c>
      <c r="AJ1317" s="5">
        <f t="shared" ca="1" si="570"/>
        <v>291</v>
      </c>
      <c r="AK1317" s="5">
        <f t="shared" ca="1" si="571"/>
        <v>350</v>
      </c>
    </row>
    <row r="1318" spans="1:37" x14ac:dyDescent="0.3">
      <c r="A1318" s="35">
        <f>IF(Замеры!B1315=0, " ", Замеры!B1315)</f>
        <v>1312</v>
      </c>
      <c r="B1318" s="45" t="str">
        <f>Замеры!G1315</f>
        <v xml:space="preserve">Группа от QF </v>
      </c>
      <c r="C1318" s="45" t="str">
        <f>IF(Замеры!L1315=0, " ", Замеры!L1315)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Замеры!N1315</f>
        <v>0</v>
      </c>
      <c r="S1318" s="2">
        <f>Замеры!O1315</f>
        <v>0</v>
      </c>
      <c r="T1318" s="2" t="s">
        <v>73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49</v>
      </c>
      <c r="Z1318" s="2">
        <f t="shared" ca="1" si="561"/>
        <v>48</v>
      </c>
      <c r="AA1318" s="2">
        <f t="shared" ca="1" si="561"/>
        <v>39</v>
      </c>
      <c r="AB1318" s="5">
        <f t="shared" ca="1" si="562"/>
        <v>534</v>
      </c>
      <c r="AC1318" s="5">
        <f t="shared" ca="1" si="563"/>
        <v>512</v>
      </c>
      <c r="AD1318" s="5">
        <f t="shared" ca="1" si="564"/>
        <v>520</v>
      </c>
      <c r="AE1318" s="5">
        <f t="shared" ca="1" si="565"/>
        <v>415</v>
      </c>
      <c r="AF1318" s="5">
        <f t="shared" ca="1" si="566"/>
        <v>420</v>
      </c>
      <c r="AG1318" s="5">
        <f t="shared" ca="1" si="567"/>
        <v>492</v>
      </c>
      <c r="AH1318" s="5">
        <f t="shared" ca="1" si="568"/>
        <v>534</v>
      </c>
      <c r="AI1318" s="5">
        <f t="shared" ca="1" si="569"/>
        <v>533</v>
      </c>
      <c r="AJ1318" s="5">
        <f t="shared" ca="1" si="570"/>
        <v>416</v>
      </c>
      <c r="AK1318" s="5">
        <f t="shared" ca="1" si="571"/>
        <v>401</v>
      </c>
    </row>
    <row r="1319" spans="1:37" x14ac:dyDescent="0.3">
      <c r="A1319" s="35">
        <f>IF(Замеры!B1316=0, " ", Замеры!B1316)</f>
        <v>1313</v>
      </c>
      <c r="B1319" s="45" t="str">
        <f>Замеры!G1316</f>
        <v xml:space="preserve">Группа от QF </v>
      </c>
      <c r="C1319" s="45" t="str">
        <f>IF(Замеры!L1316=0, " ", Замеры!L1316)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Замеры!N1316</f>
        <v>0</v>
      </c>
      <c r="S1319" s="2">
        <f>Замеры!O1316</f>
        <v>0</v>
      </c>
      <c r="T1319" s="2" t="s">
        <v>73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25</v>
      </c>
      <c r="Z1319" s="2">
        <f t="shared" ca="1" si="561"/>
        <v>42</v>
      </c>
      <c r="AA1319" s="2">
        <f t="shared" ca="1" si="561"/>
        <v>29</v>
      </c>
      <c r="AB1319" s="5">
        <f t="shared" ca="1" si="562"/>
        <v>314</v>
      </c>
      <c r="AC1319" s="5">
        <f t="shared" ca="1" si="563"/>
        <v>401</v>
      </c>
      <c r="AD1319" s="5">
        <f t="shared" ca="1" si="564"/>
        <v>435</v>
      </c>
      <c r="AE1319" s="5">
        <f t="shared" ca="1" si="565"/>
        <v>396</v>
      </c>
      <c r="AF1319" s="5">
        <f t="shared" ca="1" si="566"/>
        <v>305</v>
      </c>
      <c r="AG1319" s="5">
        <f t="shared" ca="1" si="567"/>
        <v>332</v>
      </c>
      <c r="AH1319" s="5">
        <f t="shared" ca="1" si="568"/>
        <v>372</v>
      </c>
      <c r="AI1319" s="5">
        <f t="shared" ca="1" si="569"/>
        <v>419</v>
      </c>
      <c r="AJ1319" s="5">
        <f t="shared" ca="1" si="570"/>
        <v>378</v>
      </c>
      <c r="AK1319" s="5">
        <f t="shared" ca="1" si="571"/>
        <v>330</v>
      </c>
    </row>
    <row r="1320" spans="1:37" x14ac:dyDescent="0.3">
      <c r="A1320" s="35">
        <f>IF(Замеры!B1317=0, " ", Замеры!B1317)</f>
        <v>1314</v>
      </c>
      <c r="B1320" s="45" t="str">
        <f>Замеры!G1317</f>
        <v xml:space="preserve">Группа от QF </v>
      </c>
      <c r="C1320" s="45" t="str">
        <f>IF(Замеры!L1317=0, " ", Замеры!L1317)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Замеры!N1317</f>
        <v>0</v>
      </c>
      <c r="S1320" s="2">
        <f>Замеры!O1317</f>
        <v>0</v>
      </c>
      <c r="T1320" s="2" t="s">
        <v>73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20</v>
      </c>
      <c r="Z1320" s="2">
        <f t="shared" ca="1" si="561"/>
        <v>39</v>
      </c>
      <c r="AA1320" s="2">
        <f t="shared" ca="1" si="561"/>
        <v>21</v>
      </c>
      <c r="AB1320" s="5">
        <f t="shared" ca="1" si="562"/>
        <v>296</v>
      </c>
      <c r="AC1320" s="5">
        <f t="shared" ca="1" si="563"/>
        <v>320</v>
      </c>
      <c r="AD1320" s="5">
        <f t="shared" ca="1" si="564"/>
        <v>351</v>
      </c>
      <c r="AE1320" s="5">
        <f t="shared" ca="1" si="565"/>
        <v>267</v>
      </c>
      <c r="AF1320" s="5">
        <f t="shared" ca="1" si="566"/>
        <v>330</v>
      </c>
      <c r="AG1320" s="5">
        <f t="shared" ca="1" si="567"/>
        <v>218</v>
      </c>
      <c r="AH1320" s="5">
        <f t="shared" ca="1" si="568"/>
        <v>229</v>
      </c>
      <c r="AI1320" s="5">
        <f t="shared" ca="1" si="569"/>
        <v>314</v>
      </c>
      <c r="AJ1320" s="5">
        <f t="shared" ca="1" si="570"/>
        <v>343</v>
      </c>
      <c r="AK1320" s="5">
        <f t="shared" ca="1" si="571"/>
        <v>239</v>
      </c>
    </row>
    <row r="1321" spans="1:37" x14ac:dyDescent="0.3">
      <c r="A1321" s="35">
        <f>IF(Замеры!B1318=0, " ", Замеры!B1318)</f>
        <v>1315</v>
      </c>
      <c r="B1321" s="45" t="str">
        <f>Замеры!G1318</f>
        <v xml:space="preserve">Группа от QF </v>
      </c>
      <c r="C1321" s="45" t="str">
        <f>IF(Замеры!L1318=0, " ", Замеры!L1318)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Замеры!N1318</f>
        <v>0</v>
      </c>
      <c r="S1321" s="2">
        <f>Замеры!O1318</f>
        <v>0</v>
      </c>
      <c r="T1321" s="2" t="s">
        <v>73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37</v>
      </c>
      <c r="Z1321" s="2">
        <f t="shared" ca="1" si="561"/>
        <v>29</v>
      </c>
      <c r="AA1321" s="2">
        <f t="shared" ca="1" si="561"/>
        <v>49</v>
      </c>
      <c r="AB1321" s="5">
        <f t="shared" ca="1" si="562"/>
        <v>622</v>
      </c>
      <c r="AC1321" s="5">
        <f t="shared" ca="1" si="563"/>
        <v>585</v>
      </c>
      <c r="AD1321" s="5">
        <f t="shared" ca="1" si="564"/>
        <v>511</v>
      </c>
      <c r="AE1321" s="5">
        <f t="shared" ca="1" si="565"/>
        <v>518</v>
      </c>
      <c r="AF1321" s="5">
        <f t="shared" ca="1" si="566"/>
        <v>587</v>
      </c>
      <c r="AG1321" s="5">
        <f t="shared" ca="1" si="567"/>
        <v>630</v>
      </c>
      <c r="AH1321" s="5">
        <f t="shared" ca="1" si="568"/>
        <v>639</v>
      </c>
      <c r="AI1321" s="5">
        <f t="shared" ca="1" si="569"/>
        <v>564</v>
      </c>
      <c r="AJ1321" s="5">
        <f t="shared" ca="1" si="570"/>
        <v>541</v>
      </c>
      <c r="AK1321" s="5">
        <f t="shared" ca="1" si="571"/>
        <v>616</v>
      </c>
    </row>
    <row r="1322" spans="1:37" x14ac:dyDescent="0.3">
      <c r="A1322" s="35">
        <f>IF(Замеры!B1319=0, " ", Замеры!B1319)</f>
        <v>1316</v>
      </c>
      <c r="B1322" s="45" t="str">
        <f>Замеры!G1319</f>
        <v xml:space="preserve">Группа от QF </v>
      </c>
      <c r="C1322" s="45" t="str">
        <f>IF(Замеры!L1319=0, " ", Замеры!L1319)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Замеры!N1319</f>
        <v>0</v>
      </c>
      <c r="S1322" s="2">
        <f>Замеры!O1319</f>
        <v>0</v>
      </c>
      <c r="T1322" s="2" t="s">
        <v>73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44</v>
      </c>
      <c r="Z1322" s="2">
        <f t="shared" ca="1" si="561"/>
        <v>25</v>
      </c>
      <c r="AA1322" s="2">
        <f t="shared" ca="1" si="561"/>
        <v>36</v>
      </c>
      <c r="AB1322" s="5">
        <f t="shared" ca="1" si="562"/>
        <v>402</v>
      </c>
      <c r="AC1322" s="5">
        <f t="shared" ca="1" si="563"/>
        <v>365</v>
      </c>
      <c r="AD1322" s="5">
        <f t="shared" ca="1" si="564"/>
        <v>429</v>
      </c>
      <c r="AE1322" s="5">
        <f t="shared" ca="1" si="565"/>
        <v>375</v>
      </c>
      <c r="AF1322" s="5">
        <f t="shared" ca="1" si="566"/>
        <v>438</v>
      </c>
      <c r="AG1322" s="5">
        <f t="shared" ca="1" si="567"/>
        <v>367</v>
      </c>
      <c r="AH1322" s="5">
        <f t="shared" ca="1" si="568"/>
        <v>380</v>
      </c>
      <c r="AI1322" s="5">
        <f t="shared" ca="1" si="569"/>
        <v>456</v>
      </c>
      <c r="AJ1322" s="5">
        <f t="shared" ca="1" si="570"/>
        <v>463</v>
      </c>
      <c r="AK1322" s="5">
        <f t="shared" ca="1" si="571"/>
        <v>366</v>
      </c>
    </row>
    <row r="1323" spans="1:37" x14ac:dyDescent="0.3">
      <c r="A1323" s="35">
        <f>IF(Замеры!B1320=0, " ", Замеры!B1320)</f>
        <v>1317</v>
      </c>
      <c r="B1323" s="45" t="str">
        <f>Замеры!G1320</f>
        <v xml:space="preserve">Группа от QF </v>
      </c>
      <c r="C1323" s="45" t="str">
        <f>IF(Замеры!L1320=0, " ", Замеры!L1320)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Замеры!N1320</f>
        <v>0</v>
      </c>
      <c r="S1323" s="2">
        <f>Замеры!O1320</f>
        <v>0</v>
      </c>
      <c r="T1323" s="2" t="s">
        <v>73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21</v>
      </c>
      <c r="Z1323" s="2">
        <f t="shared" ca="1" si="561"/>
        <v>48</v>
      </c>
      <c r="AA1323" s="2">
        <f t="shared" ca="1" si="561"/>
        <v>45</v>
      </c>
      <c r="AB1323" s="5">
        <f t="shared" ca="1" si="562"/>
        <v>505</v>
      </c>
      <c r="AC1323" s="5">
        <f t="shared" ca="1" si="563"/>
        <v>502</v>
      </c>
      <c r="AD1323" s="5">
        <f t="shared" ca="1" si="564"/>
        <v>594</v>
      </c>
      <c r="AE1323" s="5">
        <f t="shared" ca="1" si="565"/>
        <v>517</v>
      </c>
      <c r="AF1323" s="5">
        <f t="shared" ca="1" si="566"/>
        <v>516</v>
      </c>
      <c r="AG1323" s="5">
        <f t="shared" ca="1" si="567"/>
        <v>581</v>
      </c>
      <c r="AH1323" s="5">
        <f t="shared" ca="1" si="568"/>
        <v>549</v>
      </c>
      <c r="AI1323" s="5">
        <f t="shared" ca="1" si="569"/>
        <v>475</v>
      </c>
      <c r="AJ1323" s="5">
        <f t="shared" ca="1" si="570"/>
        <v>476</v>
      </c>
      <c r="AK1323" s="5">
        <f t="shared" ca="1" si="571"/>
        <v>511</v>
      </c>
    </row>
    <row r="1324" spans="1:37" x14ac:dyDescent="0.3">
      <c r="A1324" s="35">
        <f>IF(Замеры!B1321=0, " ", Замеры!B1321)</f>
        <v>1318</v>
      </c>
      <c r="B1324" s="45" t="str">
        <f>Замеры!G1321</f>
        <v xml:space="preserve">Группа от QF </v>
      </c>
      <c r="C1324" s="45" t="str">
        <f>IF(Замеры!L1321=0, " ", Замеры!L1321)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Замеры!N1321</f>
        <v>0</v>
      </c>
      <c r="S1324" s="2">
        <f>Замеры!O1321</f>
        <v>0</v>
      </c>
      <c r="T1324" s="2" t="s">
        <v>73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32</v>
      </c>
      <c r="Z1324" s="2">
        <f t="shared" ca="1" si="561"/>
        <v>39</v>
      </c>
      <c r="AA1324" s="2">
        <f t="shared" ca="1" si="561"/>
        <v>49</v>
      </c>
      <c r="AB1324" s="5">
        <f t="shared" ca="1" si="562"/>
        <v>608</v>
      </c>
      <c r="AC1324" s="5">
        <f t="shared" ca="1" si="563"/>
        <v>537</v>
      </c>
      <c r="AD1324" s="5">
        <f t="shared" ca="1" si="564"/>
        <v>496</v>
      </c>
      <c r="AE1324" s="5">
        <f t="shared" ca="1" si="565"/>
        <v>559</v>
      </c>
      <c r="AF1324" s="5">
        <f t="shared" ca="1" si="566"/>
        <v>520</v>
      </c>
      <c r="AG1324" s="5">
        <f t="shared" ca="1" si="567"/>
        <v>638</v>
      </c>
      <c r="AH1324" s="5">
        <f t="shared" ca="1" si="568"/>
        <v>619</v>
      </c>
      <c r="AI1324" s="5">
        <f t="shared" ca="1" si="569"/>
        <v>573</v>
      </c>
      <c r="AJ1324" s="5">
        <f t="shared" ca="1" si="570"/>
        <v>557</v>
      </c>
      <c r="AK1324" s="5">
        <f t="shared" ca="1" si="571"/>
        <v>533</v>
      </c>
    </row>
    <row r="1325" spans="1:37" x14ac:dyDescent="0.3">
      <c r="A1325" s="35">
        <f>IF(Замеры!B1322=0, " ", Замеры!B1322)</f>
        <v>1319</v>
      </c>
      <c r="B1325" s="45" t="str">
        <f>Замеры!G1322</f>
        <v xml:space="preserve">Группа от QF </v>
      </c>
      <c r="C1325" s="45" t="str">
        <f>IF(Замеры!L1322=0, " ", Замеры!L1322)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Замеры!N1322</f>
        <v>0</v>
      </c>
      <c r="S1325" s="2">
        <f>Замеры!O1322</f>
        <v>0</v>
      </c>
      <c r="T1325" s="2" t="s">
        <v>73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34</v>
      </c>
      <c r="Z1325" s="2">
        <f t="shared" ca="1" si="561"/>
        <v>23</v>
      </c>
      <c r="AA1325" s="2">
        <f t="shared" ca="1" si="561"/>
        <v>31</v>
      </c>
      <c r="AB1325" s="5">
        <f t="shared" ca="1" si="562"/>
        <v>431</v>
      </c>
      <c r="AC1325" s="5">
        <f t="shared" ca="1" si="563"/>
        <v>438</v>
      </c>
      <c r="AD1325" s="5">
        <f t="shared" ca="1" si="564"/>
        <v>414</v>
      </c>
      <c r="AE1325" s="5">
        <f t="shared" ca="1" si="565"/>
        <v>354</v>
      </c>
      <c r="AF1325" s="5">
        <f t="shared" ca="1" si="566"/>
        <v>339</v>
      </c>
      <c r="AG1325" s="5">
        <f t="shared" ca="1" si="567"/>
        <v>357</v>
      </c>
      <c r="AH1325" s="5">
        <f t="shared" ca="1" si="568"/>
        <v>374</v>
      </c>
      <c r="AI1325" s="5">
        <f t="shared" ca="1" si="569"/>
        <v>397</v>
      </c>
      <c r="AJ1325" s="5">
        <f t="shared" ca="1" si="570"/>
        <v>401</v>
      </c>
      <c r="AK1325" s="5">
        <f t="shared" ca="1" si="571"/>
        <v>342</v>
      </c>
    </row>
    <row r="1326" spans="1:37" x14ac:dyDescent="0.3">
      <c r="A1326" s="35">
        <f>IF(Замеры!B1323=0, " ", Замеры!B1323)</f>
        <v>1320</v>
      </c>
      <c r="B1326" s="45" t="str">
        <f>Замеры!G1323</f>
        <v xml:space="preserve">Группа от QF </v>
      </c>
      <c r="C1326" s="45" t="str">
        <f>IF(Замеры!L1323=0, " ", Замеры!L1323)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Замеры!N1323</f>
        <v>0</v>
      </c>
      <c r="S1326" s="2">
        <f>Замеры!O1323</f>
        <v>0</v>
      </c>
      <c r="T1326" s="2" t="s">
        <v>73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23</v>
      </c>
      <c r="Z1326" s="2">
        <f t="shared" ca="1" si="561"/>
        <v>39</v>
      </c>
      <c r="AA1326" s="2">
        <f t="shared" ca="1" si="561"/>
        <v>42</v>
      </c>
      <c r="AB1326" s="5">
        <f t="shared" ca="1" si="562"/>
        <v>472</v>
      </c>
      <c r="AC1326" s="5">
        <f t="shared" ca="1" si="563"/>
        <v>462</v>
      </c>
      <c r="AD1326" s="5">
        <f t="shared" ca="1" si="564"/>
        <v>506</v>
      </c>
      <c r="AE1326" s="5">
        <f t="shared" ca="1" si="565"/>
        <v>557</v>
      </c>
      <c r="AF1326" s="5">
        <f t="shared" ca="1" si="566"/>
        <v>441</v>
      </c>
      <c r="AG1326" s="5">
        <f t="shared" ca="1" si="567"/>
        <v>443</v>
      </c>
      <c r="AH1326" s="5">
        <f t="shared" ca="1" si="568"/>
        <v>496</v>
      </c>
      <c r="AI1326" s="5">
        <f t="shared" ca="1" si="569"/>
        <v>505</v>
      </c>
      <c r="AJ1326" s="5">
        <f t="shared" ca="1" si="570"/>
        <v>550</v>
      </c>
      <c r="AK1326" s="5">
        <f t="shared" ca="1" si="571"/>
        <v>546</v>
      </c>
    </row>
    <row r="1327" spans="1:37" x14ac:dyDescent="0.3">
      <c r="A1327" s="35">
        <f>IF(Замеры!B1324=0, " ", Замеры!B1324)</f>
        <v>1321</v>
      </c>
      <c r="B1327" s="45" t="str">
        <f>Замеры!G1324</f>
        <v xml:space="preserve">Группа от QF </v>
      </c>
      <c r="C1327" s="45" t="str">
        <f>IF(Замеры!L1324=0, " ", Замеры!L1324)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Замеры!N1324</f>
        <v>0</v>
      </c>
      <c r="S1327" s="2">
        <f>Замеры!O1324</f>
        <v>0</v>
      </c>
      <c r="T1327" s="2" t="s">
        <v>73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39</v>
      </c>
      <c r="Z1327" s="2">
        <f t="shared" ca="1" si="561"/>
        <v>47</v>
      </c>
      <c r="AA1327" s="2">
        <f t="shared" ca="1" si="561"/>
        <v>40</v>
      </c>
      <c r="AB1327" s="5">
        <f t="shared" ca="1" si="562"/>
        <v>525</v>
      </c>
      <c r="AC1327" s="5">
        <f t="shared" ca="1" si="563"/>
        <v>525</v>
      </c>
      <c r="AD1327" s="5">
        <f t="shared" ca="1" si="564"/>
        <v>417</v>
      </c>
      <c r="AE1327" s="5">
        <f t="shared" ca="1" si="565"/>
        <v>444</v>
      </c>
      <c r="AF1327" s="5">
        <f t="shared" ca="1" si="566"/>
        <v>544</v>
      </c>
      <c r="AG1327" s="5">
        <f t="shared" ca="1" si="567"/>
        <v>518</v>
      </c>
      <c r="AH1327" s="5">
        <f t="shared" ca="1" si="568"/>
        <v>497</v>
      </c>
      <c r="AI1327" s="5">
        <f t="shared" ca="1" si="569"/>
        <v>452</v>
      </c>
      <c r="AJ1327" s="5">
        <f t="shared" ca="1" si="570"/>
        <v>425</v>
      </c>
      <c r="AK1327" s="5">
        <f t="shared" ca="1" si="571"/>
        <v>477</v>
      </c>
    </row>
    <row r="1328" spans="1:37" x14ac:dyDescent="0.3">
      <c r="A1328" s="35">
        <f>IF(Замеры!B1325=0, " ", Замеры!B1325)</f>
        <v>1322</v>
      </c>
      <c r="B1328" s="45" t="str">
        <f>Замеры!G1325</f>
        <v xml:space="preserve">Группа от QF </v>
      </c>
      <c r="C1328" s="45" t="str">
        <f>IF(Замеры!L1325=0, " ", Замеры!L1325)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Замеры!N1325</f>
        <v>0</v>
      </c>
      <c r="S1328" s="2">
        <f>Замеры!O1325</f>
        <v>0</v>
      </c>
      <c r="T1328" s="2" t="s">
        <v>73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22</v>
      </c>
      <c r="Z1328" s="2">
        <f t="shared" ca="1" si="561"/>
        <v>29</v>
      </c>
      <c r="AA1328" s="2">
        <f t="shared" ca="1" si="561"/>
        <v>32</v>
      </c>
      <c r="AB1328" s="5">
        <f t="shared" ca="1" si="562"/>
        <v>325</v>
      </c>
      <c r="AC1328" s="5">
        <f t="shared" ca="1" si="563"/>
        <v>441</v>
      </c>
      <c r="AD1328" s="5">
        <f t="shared" ca="1" si="564"/>
        <v>366</v>
      </c>
      <c r="AE1328" s="5">
        <f t="shared" ca="1" si="565"/>
        <v>465</v>
      </c>
      <c r="AF1328" s="5">
        <f t="shared" ca="1" si="566"/>
        <v>462</v>
      </c>
      <c r="AG1328" s="5">
        <f t="shared" ca="1" si="567"/>
        <v>336</v>
      </c>
      <c r="AH1328" s="5">
        <f t="shared" ca="1" si="568"/>
        <v>364</v>
      </c>
      <c r="AI1328" s="5">
        <f t="shared" ca="1" si="569"/>
        <v>370</v>
      </c>
      <c r="AJ1328" s="5">
        <f t="shared" ca="1" si="570"/>
        <v>361</v>
      </c>
      <c r="AK1328" s="5">
        <f t="shared" ca="1" si="571"/>
        <v>411</v>
      </c>
    </row>
    <row r="1329" spans="1:37" x14ac:dyDescent="0.3">
      <c r="A1329" s="35">
        <f>IF(Замеры!B1326=0, " ", Замеры!B1326)</f>
        <v>1323</v>
      </c>
      <c r="B1329" s="45" t="str">
        <f>Замеры!G1326</f>
        <v xml:space="preserve">Группа от QF </v>
      </c>
      <c r="C1329" s="45" t="str">
        <f>IF(Замеры!L1326=0, " ", Замеры!L1326)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Замеры!N1326</f>
        <v>0</v>
      </c>
      <c r="S1329" s="2">
        <f>Замеры!O1326</f>
        <v>0</v>
      </c>
      <c r="T1329" s="2" t="s">
        <v>73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25</v>
      </c>
      <c r="Z1329" s="2">
        <f t="shared" ca="1" si="561"/>
        <v>39</v>
      </c>
      <c r="AA1329" s="2">
        <f t="shared" ca="1" si="561"/>
        <v>20</v>
      </c>
      <c r="AB1329" s="5">
        <f t="shared" ca="1" si="562"/>
        <v>206</v>
      </c>
      <c r="AC1329" s="5">
        <f t="shared" ca="1" si="563"/>
        <v>329</v>
      </c>
      <c r="AD1329" s="5">
        <f t="shared" ca="1" si="564"/>
        <v>346</v>
      </c>
      <c r="AE1329" s="5">
        <f t="shared" ca="1" si="565"/>
        <v>246</v>
      </c>
      <c r="AF1329" s="5">
        <f t="shared" ca="1" si="566"/>
        <v>219</v>
      </c>
      <c r="AG1329" s="5">
        <f t="shared" ca="1" si="567"/>
        <v>330</v>
      </c>
      <c r="AH1329" s="5">
        <f t="shared" ca="1" si="568"/>
        <v>249</v>
      </c>
      <c r="AI1329" s="5">
        <f t="shared" ca="1" si="569"/>
        <v>214</v>
      </c>
      <c r="AJ1329" s="5">
        <f t="shared" ca="1" si="570"/>
        <v>291</v>
      </c>
      <c r="AK1329" s="5">
        <f t="shared" ca="1" si="571"/>
        <v>337</v>
      </c>
    </row>
    <row r="1330" spans="1:37" x14ac:dyDescent="0.3">
      <c r="A1330" s="35">
        <f>IF(Замеры!B1327=0, " ", Замеры!B1327)</f>
        <v>1324</v>
      </c>
      <c r="B1330" s="45" t="str">
        <f>Замеры!G1327</f>
        <v xml:space="preserve">Группа от QF </v>
      </c>
      <c r="C1330" s="45" t="str">
        <f>IF(Замеры!L1327=0, " ", Замеры!L1327)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Замеры!N1327</f>
        <v>0</v>
      </c>
      <c r="S1330" s="2">
        <f>Замеры!O1327</f>
        <v>0</v>
      </c>
      <c r="T1330" s="2" t="s">
        <v>73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37</v>
      </c>
      <c r="Z1330" s="2">
        <f t="shared" ca="1" si="561"/>
        <v>38</v>
      </c>
      <c r="AA1330" s="2">
        <f t="shared" ca="1" si="561"/>
        <v>22</v>
      </c>
      <c r="AB1330" s="5">
        <f t="shared" ca="1" si="562"/>
        <v>307</v>
      </c>
      <c r="AC1330" s="5">
        <f t="shared" ca="1" si="563"/>
        <v>356</v>
      </c>
      <c r="AD1330" s="5">
        <f t="shared" ca="1" si="564"/>
        <v>306</v>
      </c>
      <c r="AE1330" s="5">
        <f t="shared" ca="1" si="565"/>
        <v>227</v>
      </c>
      <c r="AF1330" s="5">
        <f t="shared" ca="1" si="566"/>
        <v>233</v>
      </c>
      <c r="AG1330" s="5">
        <f t="shared" ca="1" si="567"/>
        <v>293</v>
      </c>
      <c r="AH1330" s="5">
        <f t="shared" ca="1" si="568"/>
        <v>297</v>
      </c>
      <c r="AI1330" s="5">
        <f t="shared" ca="1" si="569"/>
        <v>351</v>
      </c>
      <c r="AJ1330" s="5">
        <f t="shared" ca="1" si="570"/>
        <v>356</v>
      </c>
      <c r="AK1330" s="5">
        <f t="shared" ca="1" si="571"/>
        <v>323</v>
      </c>
    </row>
    <row r="1331" spans="1:37" x14ac:dyDescent="0.3">
      <c r="A1331" s="35">
        <f>IF(Замеры!B1328=0, " ", Замеры!B1328)</f>
        <v>1325</v>
      </c>
      <c r="B1331" s="45" t="str">
        <f>Замеры!G1328</f>
        <v xml:space="preserve">Группа от QF </v>
      </c>
      <c r="C1331" s="45" t="str">
        <f>IF(Замеры!L1328=0, " ", Замеры!L1328)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Замеры!N1328</f>
        <v>0</v>
      </c>
      <c r="S1331" s="2">
        <f>Замеры!O1328</f>
        <v>0</v>
      </c>
      <c r="T1331" s="2" t="s">
        <v>73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38</v>
      </c>
      <c r="Z1331" s="2">
        <f t="shared" ca="1" si="561"/>
        <v>34</v>
      </c>
      <c r="AA1331" s="2">
        <f t="shared" ca="1" si="561"/>
        <v>24</v>
      </c>
      <c r="AB1331" s="5">
        <f t="shared" ca="1" si="562"/>
        <v>375</v>
      </c>
      <c r="AC1331" s="5">
        <f t="shared" ca="1" si="563"/>
        <v>269</v>
      </c>
      <c r="AD1331" s="5">
        <f t="shared" ca="1" si="564"/>
        <v>300</v>
      </c>
      <c r="AE1331" s="5">
        <f t="shared" ca="1" si="565"/>
        <v>251</v>
      </c>
      <c r="AF1331" s="5">
        <f t="shared" ca="1" si="566"/>
        <v>315</v>
      </c>
      <c r="AG1331" s="5">
        <f t="shared" ca="1" si="567"/>
        <v>274</v>
      </c>
      <c r="AH1331" s="5">
        <f t="shared" ca="1" si="568"/>
        <v>281</v>
      </c>
      <c r="AI1331" s="5">
        <f t="shared" ca="1" si="569"/>
        <v>249</v>
      </c>
      <c r="AJ1331" s="5">
        <f t="shared" ca="1" si="570"/>
        <v>265</v>
      </c>
      <c r="AK1331" s="5">
        <f t="shared" ca="1" si="571"/>
        <v>268</v>
      </c>
    </row>
    <row r="1332" spans="1:37" x14ac:dyDescent="0.3">
      <c r="A1332" s="35">
        <f>IF(Замеры!B1329=0, " ", Замеры!B1329)</f>
        <v>1326</v>
      </c>
      <c r="B1332" s="45" t="str">
        <f>Замеры!G1329</f>
        <v xml:space="preserve">Группа от QF </v>
      </c>
      <c r="C1332" s="45" t="str">
        <f>IF(Замеры!L1329=0, " ", Замеры!L1329)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Замеры!N1329</f>
        <v>0</v>
      </c>
      <c r="S1332" s="2">
        <f>Замеры!O1329</f>
        <v>0</v>
      </c>
      <c r="T1332" s="2" t="s">
        <v>73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23</v>
      </c>
      <c r="Z1332" s="2">
        <f t="shared" ca="1" si="561"/>
        <v>38</v>
      </c>
      <c r="AA1332" s="2">
        <f t="shared" ca="1" si="561"/>
        <v>41</v>
      </c>
      <c r="AB1332" s="5">
        <f t="shared" ca="1" si="562"/>
        <v>548</v>
      </c>
      <c r="AC1332" s="5">
        <f t="shared" ca="1" si="563"/>
        <v>464</v>
      </c>
      <c r="AD1332" s="5">
        <f t="shared" ca="1" si="564"/>
        <v>444</v>
      </c>
      <c r="AE1332" s="5">
        <f t="shared" ca="1" si="565"/>
        <v>474</v>
      </c>
      <c r="AF1332" s="5">
        <f t="shared" ca="1" si="566"/>
        <v>473</v>
      </c>
      <c r="AG1332" s="5">
        <f t="shared" ca="1" si="567"/>
        <v>447</v>
      </c>
      <c r="AH1332" s="5">
        <f t="shared" ca="1" si="568"/>
        <v>497</v>
      </c>
      <c r="AI1332" s="5">
        <f t="shared" ca="1" si="569"/>
        <v>484</v>
      </c>
      <c r="AJ1332" s="5">
        <f t="shared" ca="1" si="570"/>
        <v>514</v>
      </c>
      <c r="AK1332" s="5">
        <f t="shared" ca="1" si="571"/>
        <v>557</v>
      </c>
    </row>
    <row r="1333" spans="1:37" x14ac:dyDescent="0.3">
      <c r="A1333" s="35">
        <f>IF(Замеры!B1330=0, " ", Замеры!B1330)</f>
        <v>1327</v>
      </c>
      <c r="B1333" s="45" t="str">
        <f>Замеры!G1330</f>
        <v xml:space="preserve">Группа от QF </v>
      </c>
      <c r="C1333" s="45" t="str">
        <f>IF(Замеры!L1330=0, " ", Замеры!L1330)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Замеры!N1330</f>
        <v>0</v>
      </c>
      <c r="S1333" s="2">
        <f>Замеры!O1330</f>
        <v>0</v>
      </c>
      <c r="T1333" s="2" t="s">
        <v>73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36</v>
      </c>
      <c r="Z1333" s="2">
        <f t="shared" ca="1" si="561"/>
        <v>22</v>
      </c>
      <c r="AA1333" s="2">
        <f t="shared" ca="1" si="561"/>
        <v>36</v>
      </c>
      <c r="AB1333" s="5">
        <f t="shared" ca="1" si="562"/>
        <v>474</v>
      </c>
      <c r="AC1333" s="5">
        <f t="shared" ca="1" si="563"/>
        <v>508</v>
      </c>
      <c r="AD1333" s="5">
        <f t="shared" ca="1" si="564"/>
        <v>417</v>
      </c>
      <c r="AE1333" s="5">
        <f t="shared" ca="1" si="565"/>
        <v>367</v>
      </c>
      <c r="AF1333" s="5">
        <f t="shared" ca="1" si="566"/>
        <v>384</v>
      </c>
      <c r="AG1333" s="5">
        <f t="shared" ca="1" si="567"/>
        <v>373</v>
      </c>
      <c r="AH1333" s="5">
        <f t="shared" ca="1" si="568"/>
        <v>376</v>
      </c>
      <c r="AI1333" s="5">
        <f t="shared" ca="1" si="569"/>
        <v>435</v>
      </c>
      <c r="AJ1333" s="5">
        <f t="shared" ca="1" si="570"/>
        <v>482</v>
      </c>
      <c r="AK1333" s="5">
        <f t="shared" ca="1" si="571"/>
        <v>431</v>
      </c>
    </row>
    <row r="1334" spans="1:37" x14ac:dyDescent="0.3">
      <c r="A1334" s="35">
        <f>IF(Замеры!B1331=0, " ", Замеры!B1331)</f>
        <v>1328</v>
      </c>
      <c r="B1334" s="45" t="str">
        <f>Замеры!G1331</f>
        <v xml:space="preserve">Группа от QF </v>
      </c>
      <c r="C1334" s="45" t="str">
        <f>IF(Замеры!L1331=0, " ", Замеры!L1331)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Замеры!N1331</f>
        <v>0</v>
      </c>
      <c r="S1334" s="2">
        <f>Замеры!O1331</f>
        <v>0</v>
      </c>
      <c r="T1334" s="2" t="s">
        <v>73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43</v>
      </c>
      <c r="Z1334" s="2">
        <f t="shared" ca="1" si="561"/>
        <v>50</v>
      </c>
      <c r="AA1334" s="2">
        <f t="shared" ca="1" si="561"/>
        <v>28</v>
      </c>
      <c r="AB1334" s="5">
        <f t="shared" ca="1" si="562"/>
        <v>347</v>
      </c>
      <c r="AC1334" s="5">
        <f t="shared" ca="1" si="563"/>
        <v>342</v>
      </c>
      <c r="AD1334" s="5">
        <f t="shared" ca="1" si="564"/>
        <v>338</v>
      </c>
      <c r="AE1334" s="5">
        <f t="shared" ca="1" si="565"/>
        <v>302</v>
      </c>
      <c r="AF1334" s="5">
        <f t="shared" ca="1" si="566"/>
        <v>311</v>
      </c>
      <c r="AG1334" s="5">
        <f t="shared" ca="1" si="567"/>
        <v>365</v>
      </c>
      <c r="AH1334" s="5">
        <f t="shared" ca="1" si="568"/>
        <v>347</v>
      </c>
      <c r="AI1334" s="5">
        <f t="shared" ca="1" si="569"/>
        <v>367</v>
      </c>
      <c r="AJ1334" s="5">
        <f t="shared" ca="1" si="570"/>
        <v>306</v>
      </c>
      <c r="AK1334" s="5">
        <f t="shared" ca="1" si="571"/>
        <v>398</v>
      </c>
    </row>
    <row r="1335" spans="1:37" x14ac:dyDescent="0.3">
      <c r="A1335" s="35">
        <f>IF(Замеры!B1332=0, " ", Замеры!B1332)</f>
        <v>1329</v>
      </c>
      <c r="B1335" s="45" t="str">
        <f>Замеры!G1332</f>
        <v xml:space="preserve">Группа от QF </v>
      </c>
      <c r="C1335" s="45" t="str">
        <f>IF(Замеры!L1332=0, " ", Замеры!L1332)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Замеры!N1332</f>
        <v>0</v>
      </c>
      <c r="S1335" s="2">
        <f>Замеры!O1332</f>
        <v>0</v>
      </c>
      <c r="T1335" s="2" t="s">
        <v>73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33</v>
      </c>
      <c r="Z1335" s="2">
        <f t="shared" ca="1" si="561"/>
        <v>21</v>
      </c>
      <c r="AA1335" s="2">
        <f t="shared" ca="1" si="561"/>
        <v>23</v>
      </c>
      <c r="AB1335" s="5">
        <f t="shared" ca="1" si="562"/>
        <v>319</v>
      </c>
      <c r="AC1335" s="5">
        <f t="shared" ca="1" si="563"/>
        <v>242</v>
      </c>
      <c r="AD1335" s="5">
        <f t="shared" ca="1" si="564"/>
        <v>275</v>
      </c>
      <c r="AE1335" s="5">
        <f t="shared" ca="1" si="565"/>
        <v>298</v>
      </c>
      <c r="AF1335" s="5">
        <f t="shared" ca="1" si="566"/>
        <v>241</v>
      </c>
      <c r="AG1335" s="5">
        <f t="shared" ca="1" si="567"/>
        <v>289</v>
      </c>
      <c r="AH1335" s="5">
        <f t="shared" ca="1" si="568"/>
        <v>380</v>
      </c>
      <c r="AI1335" s="5">
        <f t="shared" ca="1" si="569"/>
        <v>239</v>
      </c>
      <c r="AJ1335" s="5">
        <f t="shared" ca="1" si="570"/>
        <v>301</v>
      </c>
      <c r="AK1335" s="5">
        <f t="shared" ca="1" si="571"/>
        <v>345</v>
      </c>
    </row>
    <row r="1336" spans="1:37" x14ac:dyDescent="0.3">
      <c r="A1336" s="35">
        <f>IF(Замеры!B1333=0, " ", Замеры!B1333)</f>
        <v>1330</v>
      </c>
      <c r="B1336" s="45" t="str">
        <f>Замеры!G1333</f>
        <v xml:space="preserve">Группа от QF </v>
      </c>
      <c r="C1336" s="45" t="str">
        <f>IF(Замеры!L1333=0, " ", Замеры!L1333)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Замеры!N1333</f>
        <v>0</v>
      </c>
      <c r="S1336" s="2">
        <f>Замеры!O1333</f>
        <v>0</v>
      </c>
      <c r="T1336" s="2" t="s">
        <v>73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33</v>
      </c>
      <c r="Z1336" s="2">
        <f t="shared" ca="1" si="561"/>
        <v>49</v>
      </c>
      <c r="AA1336" s="2">
        <f t="shared" ca="1" si="561"/>
        <v>48</v>
      </c>
      <c r="AB1336" s="5">
        <f t="shared" ca="1" si="562"/>
        <v>570</v>
      </c>
      <c r="AC1336" s="5">
        <f t="shared" ca="1" si="563"/>
        <v>565</v>
      </c>
      <c r="AD1336" s="5">
        <f t="shared" ca="1" si="564"/>
        <v>525</v>
      </c>
      <c r="AE1336" s="5">
        <f t="shared" ca="1" si="565"/>
        <v>579</v>
      </c>
      <c r="AF1336" s="5">
        <f t="shared" ca="1" si="566"/>
        <v>575</v>
      </c>
      <c r="AG1336" s="5">
        <f t="shared" ca="1" si="567"/>
        <v>600</v>
      </c>
      <c r="AH1336" s="5">
        <f t="shared" ca="1" si="568"/>
        <v>498</v>
      </c>
      <c r="AI1336" s="5">
        <f t="shared" ca="1" si="569"/>
        <v>523</v>
      </c>
      <c r="AJ1336" s="5">
        <f t="shared" ca="1" si="570"/>
        <v>557</v>
      </c>
      <c r="AK1336" s="5">
        <f t="shared" ca="1" si="571"/>
        <v>576</v>
      </c>
    </row>
    <row r="1337" spans="1:37" x14ac:dyDescent="0.3">
      <c r="A1337" s="35">
        <f>IF(Замеры!B1334=0, " ", Замеры!B1334)</f>
        <v>1331</v>
      </c>
      <c r="B1337" s="45" t="str">
        <f>Замеры!G1334</f>
        <v xml:space="preserve">Группа от QF </v>
      </c>
      <c r="C1337" s="45" t="str">
        <f>IF(Замеры!L1334=0, " ", Замеры!L1334)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Замеры!N1334</f>
        <v>0</v>
      </c>
      <c r="S1337" s="2">
        <f>Замеры!O1334</f>
        <v>0</v>
      </c>
      <c r="T1337" s="2" t="s">
        <v>73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37</v>
      </c>
      <c r="Z1337" s="2">
        <f t="shared" ca="1" si="561"/>
        <v>21</v>
      </c>
      <c r="AA1337" s="2">
        <f t="shared" ca="1" si="561"/>
        <v>40</v>
      </c>
      <c r="AB1337" s="5">
        <f t="shared" ca="1" si="562"/>
        <v>497</v>
      </c>
      <c r="AC1337" s="5">
        <f t="shared" ca="1" si="563"/>
        <v>505</v>
      </c>
      <c r="AD1337" s="5">
        <f t="shared" ca="1" si="564"/>
        <v>534</v>
      </c>
      <c r="AE1337" s="5">
        <f t="shared" ca="1" si="565"/>
        <v>506</v>
      </c>
      <c r="AF1337" s="5">
        <f t="shared" ca="1" si="566"/>
        <v>433</v>
      </c>
      <c r="AG1337" s="5">
        <f t="shared" ca="1" si="567"/>
        <v>488</v>
      </c>
      <c r="AH1337" s="5">
        <f t="shared" ca="1" si="568"/>
        <v>419</v>
      </c>
      <c r="AI1337" s="5">
        <f t="shared" ca="1" si="569"/>
        <v>418</v>
      </c>
      <c r="AJ1337" s="5">
        <f t="shared" ca="1" si="570"/>
        <v>482</v>
      </c>
      <c r="AK1337" s="5">
        <f t="shared" ca="1" si="571"/>
        <v>481</v>
      </c>
    </row>
    <row r="1338" spans="1:37" x14ac:dyDescent="0.3">
      <c r="A1338" s="35">
        <f>IF(Замеры!B1335=0, " ", Замеры!B1335)</f>
        <v>1332</v>
      </c>
      <c r="B1338" s="45" t="str">
        <f>Замеры!G1335</f>
        <v xml:space="preserve">Группа от QF </v>
      </c>
      <c r="C1338" s="45" t="str">
        <f>IF(Замеры!L1335=0, " ", Замеры!L1335)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Замеры!N1335</f>
        <v>0</v>
      </c>
      <c r="S1338" s="2">
        <f>Замеры!O1335</f>
        <v>0</v>
      </c>
      <c r="T1338" s="2" t="s">
        <v>73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45</v>
      </c>
      <c r="Z1338" s="2">
        <f t="shared" ca="1" si="561"/>
        <v>41</v>
      </c>
      <c r="AA1338" s="2">
        <f t="shared" ca="1" si="561"/>
        <v>41</v>
      </c>
      <c r="AB1338" s="5">
        <f t="shared" ca="1" si="562"/>
        <v>519</v>
      </c>
      <c r="AC1338" s="5">
        <f t="shared" ca="1" si="563"/>
        <v>475</v>
      </c>
      <c r="AD1338" s="5">
        <f t="shared" ca="1" si="564"/>
        <v>495</v>
      </c>
      <c r="AE1338" s="5">
        <f t="shared" ca="1" si="565"/>
        <v>424</v>
      </c>
      <c r="AF1338" s="5">
        <f t="shared" ca="1" si="566"/>
        <v>488</v>
      </c>
      <c r="AG1338" s="5">
        <f t="shared" ca="1" si="567"/>
        <v>436</v>
      </c>
      <c r="AH1338" s="5">
        <f t="shared" ca="1" si="568"/>
        <v>539</v>
      </c>
      <c r="AI1338" s="5">
        <f t="shared" ca="1" si="569"/>
        <v>460</v>
      </c>
      <c r="AJ1338" s="5">
        <f t="shared" ca="1" si="570"/>
        <v>429</v>
      </c>
      <c r="AK1338" s="5">
        <f t="shared" ca="1" si="571"/>
        <v>426</v>
      </c>
    </row>
    <row r="1339" spans="1:37" x14ac:dyDescent="0.3">
      <c r="A1339" s="35">
        <f>IF(Замеры!B1336=0, " ", Замеры!B1336)</f>
        <v>1333</v>
      </c>
      <c r="B1339" s="45" t="str">
        <f>Замеры!G1336</f>
        <v xml:space="preserve">Группа от QF </v>
      </c>
      <c r="C1339" s="45" t="str">
        <f>IF(Замеры!L1336=0, " ", Замеры!L1336)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Замеры!N1336</f>
        <v>0</v>
      </c>
      <c r="S1339" s="2">
        <f>Замеры!O1336</f>
        <v>0</v>
      </c>
      <c r="T1339" s="2" t="s">
        <v>73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36</v>
      </c>
      <c r="Z1339" s="2">
        <f t="shared" ca="1" si="561"/>
        <v>45</v>
      </c>
      <c r="AA1339" s="2">
        <f t="shared" ca="1" si="561"/>
        <v>24</v>
      </c>
      <c r="AB1339" s="5">
        <f t="shared" ca="1" si="562"/>
        <v>343</v>
      </c>
      <c r="AC1339" s="5">
        <f t="shared" ca="1" si="563"/>
        <v>364</v>
      </c>
      <c r="AD1339" s="5">
        <f t="shared" ca="1" si="564"/>
        <v>265</v>
      </c>
      <c r="AE1339" s="5">
        <f t="shared" ca="1" si="565"/>
        <v>337</v>
      </c>
      <c r="AF1339" s="5">
        <f t="shared" ca="1" si="566"/>
        <v>278</v>
      </c>
      <c r="AG1339" s="5">
        <f t="shared" ca="1" si="567"/>
        <v>316</v>
      </c>
      <c r="AH1339" s="5">
        <f t="shared" ca="1" si="568"/>
        <v>361</v>
      </c>
      <c r="AI1339" s="5">
        <f t="shared" ca="1" si="569"/>
        <v>266</v>
      </c>
      <c r="AJ1339" s="5">
        <f t="shared" ca="1" si="570"/>
        <v>372</v>
      </c>
      <c r="AK1339" s="5">
        <f t="shared" ca="1" si="571"/>
        <v>256</v>
      </c>
    </row>
    <row r="1340" spans="1:37" x14ac:dyDescent="0.3">
      <c r="A1340" s="35">
        <f>IF(Замеры!B1337=0, " ", Замеры!B1337)</f>
        <v>1334</v>
      </c>
      <c r="B1340" s="45" t="str">
        <f>Замеры!G1337</f>
        <v xml:space="preserve">Группа от QF </v>
      </c>
      <c r="C1340" s="45" t="str">
        <f>IF(Замеры!L1337=0, " ", Замеры!L1337)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Замеры!N1337</f>
        <v>0</v>
      </c>
      <c r="S1340" s="2">
        <f>Замеры!O1337</f>
        <v>0</v>
      </c>
      <c r="T1340" s="2" t="s">
        <v>73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44</v>
      </c>
      <c r="Z1340" s="2">
        <f t="shared" ca="1" si="561"/>
        <v>27</v>
      </c>
      <c r="AA1340" s="2">
        <f t="shared" ca="1" si="561"/>
        <v>32</v>
      </c>
      <c r="AB1340" s="5">
        <f t="shared" ca="1" si="562"/>
        <v>417</v>
      </c>
      <c r="AC1340" s="5">
        <f t="shared" ca="1" si="563"/>
        <v>452</v>
      </c>
      <c r="AD1340" s="5">
        <f t="shared" ca="1" si="564"/>
        <v>376</v>
      </c>
      <c r="AE1340" s="5">
        <f t="shared" ca="1" si="565"/>
        <v>389</v>
      </c>
      <c r="AF1340" s="5">
        <f t="shared" ca="1" si="566"/>
        <v>371</v>
      </c>
      <c r="AG1340" s="5">
        <f t="shared" ca="1" si="567"/>
        <v>357</v>
      </c>
      <c r="AH1340" s="5">
        <f t="shared" ca="1" si="568"/>
        <v>383</v>
      </c>
      <c r="AI1340" s="5">
        <f t="shared" ca="1" si="569"/>
        <v>389</v>
      </c>
      <c r="AJ1340" s="5">
        <f t="shared" ca="1" si="570"/>
        <v>361</v>
      </c>
      <c r="AK1340" s="5">
        <f t="shared" ca="1" si="571"/>
        <v>355</v>
      </c>
    </row>
    <row r="1341" spans="1:37" x14ac:dyDescent="0.3">
      <c r="A1341" s="35">
        <f>IF(Замеры!B1338=0, " ", Замеры!B1338)</f>
        <v>1335</v>
      </c>
      <c r="B1341" s="45" t="str">
        <f>Замеры!G1338</f>
        <v xml:space="preserve">Группа от QF </v>
      </c>
      <c r="C1341" s="45" t="str">
        <f>IF(Замеры!L1338=0, " ", Замеры!L1338)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Замеры!N1338</f>
        <v>0</v>
      </c>
      <c r="S1341" s="2">
        <f>Замеры!O1338</f>
        <v>0</v>
      </c>
      <c r="T1341" s="2" t="s">
        <v>73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29</v>
      </c>
      <c r="Z1341" s="2">
        <f t="shared" ca="1" si="561"/>
        <v>39</v>
      </c>
      <c r="AA1341" s="2">
        <f t="shared" ca="1" si="561"/>
        <v>26</v>
      </c>
      <c r="AB1341" s="5">
        <f t="shared" ca="1" si="562"/>
        <v>287</v>
      </c>
      <c r="AC1341" s="5">
        <f t="shared" ca="1" si="563"/>
        <v>306</v>
      </c>
      <c r="AD1341" s="5">
        <f t="shared" ca="1" si="564"/>
        <v>301</v>
      </c>
      <c r="AE1341" s="5">
        <f t="shared" ca="1" si="565"/>
        <v>386</v>
      </c>
      <c r="AF1341" s="5">
        <f t="shared" ca="1" si="566"/>
        <v>265</v>
      </c>
      <c r="AG1341" s="5">
        <f t="shared" ca="1" si="567"/>
        <v>351</v>
      </c>
      <c r="AH1341" s="5">
        <f t="shared" ca="1" si="568"/>
        <v>398</v>
      </c>
      <c r="AI1341" s="5">
        <f t="shared" ca="1" si="569"/>
        <v>297</v>
      </c>
      <c r="AJ1341" s="5">
        <f t="shared" ca="1" si="570"/>
        <v>286</v>
      </c>
      <c r="AK1341" s="5">
        <f t="shared" ca="1" si="571"/>
        <v>390</v>
      </c>
    </row>
    <row r="1342" spans="1:37" x14ac:dyDescent="0.3">
      <c r="A1342" s="35">
        <f>IF(Замеры!B1339=0, " ", Замеры!B1339)</f>
        <v>1336</v>
      </c>
      <c r="B1342" s="45" t="str">
        <f>Замеры!G1339</f>
        <v xml:space="preserve">Группа от QF </v>
      </c>
      <c r="C1342" s="45" t="str">
        <f>IF(Замеры!L1339=0, " ", Замеры!L1339)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Замеры!N1339</f>
        <v>0</v>
      </c>
      <c r="S1342" s="2">
        <f>Замеры!O1339</f>
        <v>0</v>
      </c>
      <c r="T1342" s="2" t="s">
        <v>73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40</v>
      </c>
      <c r="Z1342" s="2">
        <f t="shared" ca="1" si="561"/>
        <v>25</v>
      </c>
      <c r="AA1342" s="2">
        <f t="shared" ca="1" si="561"/>
        <v>36</v>
      </c>
      <c r="AB1342" s="5">
        <f t="shared" ca="1" si="562"/>
        <v>507</v>
      </c>
      <c r="AC1342" s="5">
        <f t="shared" ca="1" si="563"/>
        <v>492</v>
      </c>
      <c r="AD1342" s="5">
        <f t="shared" ca="1" si="564"/>
        <v>382</v>
      </c>
      <c r="AE1342" s="5">
        <f t="shared" ca="1" si="565"/>
        <v>373</v>
      </c>
      <c r="AF1342" s="5">
        <f t="shared" ca="1" si="566"/>
        <v>445</v>
      </c>
      <c r="AG1342" s="5">
        <f t="shared" ca="1" si="567"/>
        <v>416</v>
      </c>
      <c r="AH1342" s="5">
        <f t="shared" ca="1" si="568"/>
        <v>440</v>
      </c>
      <c r="AI1342" s="5">
        <f t="shared" ca="1" si="569"/>
        <v>508</v>
      </c>
      <c r="AJ1342" s="5">
        <f t="shared" ca="1" si="570"/>
        <v>407</v>
      </c>
      <c r="AK1342" s="5">
        <f t="shared" ca="1" si="571"/>
        <v>445</v>
      </c>
    </row>
    <row r="1343" spans="1:37" x14ac:dyDescent="0.3">
      <c r="A1343" s="35">
        <f>IF(Замеры!B1340=0, " ", Замеры!B1340)</f>
        <v>1337</v>
      </c>
      <c r="B1343" s="45" t="str">
        <f>Замеры!G1340</f>
        <v xml:space="preserve">Группа от QF </v>
      </c>
      <c r="C1343" s="45" t="str">
        <f>IF(Замеры!L1340=0, " ", Замеры!L1340)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Замеры!N1340</f>
        <v>0</v>
      </c>
      <c r="S1343" s="2">
        <f>Замеры!O1340</f>
        <v>0</v>
      </c>
      <c r="T1343" s="2" t="s">
        <v>73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22</v>
      </c>
      <c r="Z1343" s="2">
        <f t="shared" ca="1" si="561"/>
        <v>35</v>
      </c>
      <c r="AA1343" s="2">
        <f t="shared" ca="1" si="561"/>
        <v>29</v>
      </c>
      <c r="AB1343" s="5">
        <f t="shared" ca="1" si="562"/>
        <v>374</v>
      </c>
      <c r="AC1343" s="5">
        <f t="shared" ca="1" si="563"/>
        <v>358</v>
      </c>
      <c r="AD1343" s="5">
        <f t="shared" ca="1" si="564"/>
        <v>414</v>
      </c>
      <c r="AE1343" s="5">
        <f t="shared" ca="1" si="565"/>
        <v>310</v>
      </c>
      <c r="AF1343" s="5">
        <f t="shared" ca="1" si="566"/>
        <v>360</v>
      </c>
      <c r="AG1343" s="5">
        <f t="shared" ca="1" si="567"/>
        <v>374</v>
      </c>
      <c r="AH1343" s="5">
        <f t="shared" ca="1" si="568"/>
        <v>378</v>
      </c>
      <c r="AI1343" s="5">
        <f t="shared" ca="1" si="569"/>
        <v>389</v>
      </c>
      <c r="AJ1343" s="5">
        <f t="shared" ca="1" si="570"/>
        <v>402</v>
      </c>
      <c r="AK1343" s="5">
        <f t="shared" ca="1" si="571"/>
        <v>306</v>
      </c>
    </row>
    <row r="1344" spans="1:37" x14ac:dyDescent="0.3">
      <c r="A1344" s="35">
        <f>IF(Замеры!B1341=0, " ", Замеры!B1341)</f>
        <v>1338</v>
      </c>
      <c r="B1344" s="45" t="str">
        <f>Замеры!G1341</f>
        <v xml:space="preserve">Группа от QF </v>
      </c>
      <c r="C1344" s="45" t="str">
        <f>IF(Замеры!L1341=0, " ", Замеры!L1341)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Замеры!N1341</f>
        <v>0</v>
      </c>
      <c r="S1344" s="2">
        <f>Замеры!O1341</f>
        <v>0</v>
      </c>
      <c r="T1344" s="2" t="s">
        <v>73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30</v>
      </c>
      <c r="Z1344" s="2">
        <f t="shared" ca="1" si="561"/>
        <v>39</v>
      </c>
      <c r="AA1344" s="2">
        <f t="shared" ca="1" si="561"/>
        <v>25</v>
      </c>
      <c r="AB1344" s="5">
        <f t="shared" ca="1" si="562"/>
        <v>311</v>
      </c>
      <c r="AC1344" s="5">
        <f t="shared" ca="1" si="563"/>
        <v>332</v>
      </c>
      <c r="AD1344" s="5">
        <f t="shared" ca="1" si="564"/>
        <v>398</v>
      </c>
      <c r="AE1344" s="5">
        <f t="shared" ca="1" si="565"/>
        <v>391</v>
      </c>
      <c r="AF1344" s="5">
        <f t="shared" ca="1" si="566"/>
        <v>398</v>
      </c>
      <c r="AG1344" s="5">
        <f t="shared" ca="1" si="567"/>
        <v>339</v>
      </c>
      <c r="AH1344" s="5">
        <f t="shared" ca="1" si="568"/>
        <v>359</v>
      </c>
      <c r="AI1344" s="5">
        <f t="shared" ca="1" si="569"/>
        <v>263</v>
      </c>
      <c r="AJ1344" s="5">
        <f t="shared" ca="1" si="570"/>
        <v>340</v>
      </c>
      <c r="AK1344" s="5">
        <f t="shared" ca="1" si="571"/>
        <v>362</v>
      </c>
    </row>
    <row r="1345" spans="1:37" x14ac:dyDescent="0.3">
      <c r="A1345" s="35">
        <f>IF(Замеры!B1342=0, " ", Замеры!B1342)</f>
        <v>1339</v>
      </c>
      <c r="B1345" s="45" t="str">
        <f>Замеры!G1342</f>
        <v xml:space="preserve">Группа от QF </v>
      </c>
      <c r="C1345" s="45" t="str">
        <f>IF(Замеры!L1342=0, " ", Замеры!L1342)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Замеры!N1342</f>
        <v>0</v>
      </c>
      <c r="S1345" s="2">
        <f>Замеры!O1342</f>
        <v>0</v>
      </c>
      <c r="T1345" s="2" t="s">
        <v>73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45</v>
      </c>
      <c r="Z1345" s="2">
        <f t="shared" ca="1" si="561"/>
        <v>33</v>
      </c>
      <c r="AA1345" s="2">
        <f t="shared" ca="1" si="561"/>
        <v>37</v>
      </c>
      <c r="AB1345" s="5">
        <f t="shared" ca="1" si="562"/>
        <v>499</v>
      </c>
      <c r="AC1345" s="5">
        <f t="shared" ca="1" si="563"/>
        <v>414</v>
      </c>
      <c r="AD1345" s="5">
        <f t="shared" ca="1" si="564"/>
        <v>381</v>
      </c>
      <c r="AE1345" s="5">
        <f t="shared" ca="1" si="565"/>
        <v>475</v>
      </c>
      <c r="AF1345" s="5">
        <f t="shared" ca="1" si="566"/>
        <v>446</v>
      </c>
      <c r="AG1345" s="5">
        <f t="shared" ca="1" si="567"/>
        <v>462</v>
      </c>
      <c r="AH1345" s="5">
        <f t="shared" ca="1" si="568"/>
        <v>502</v>
      </c>
      <c r="AI1345" s="5">
        <f t="shared" ca="1" si="569"/>
        <v>378</v>
      </c>
      <c r="AJ1345" s="5">
        <f t="shared" ca="1" si="570"/>
        <v>448</v>
      </c>
      <c r="AK1345" s="5">
        <f t="shared" ca="1" si="571"/>
        <v>387</v>
      </c>
    </row>
    <row r="1346" spans="1:37" x14ac:dyDescent="0.3">
      <c r="A1346" s="35">
        <f>IF(Замеры!B1343=0, " ", Замеры!B1343)</f>
        <v>1340</v>
      </c>
      <c r="B1346" s="45" t="str">
        <f>Замеры!G1343</f>
        <v xml:space="preserve">Группа от QF </v>
      </c>
      <c r="C1346" s="45" t="str">
        <f>IF(Замеры!L1343=0, " ", Замеры!L1343)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Замеры!N1343</f>
        <v>0</v>
      </c>
      <c r="S1346" s="2">
        <f>Замеры!O1343</f>
        <v>0</v>
      </c>
      <c r="T1346" s="2" t="s">
        <v>73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27</v>
      </c>
      <c r="Z1346" s="2">
        <f t="shared" ca="1" si="561"/>
        <v>39</v>
      </c>
      <c r="AA1346" s="2">
        <f t="shared" ca="1" si="561"/>
        <v>40</v>
      </c>
      <c r="AB1346" s="5">
        <f t="shared" ca="1" si="562"/>
        <v>485</v>
      </c>
      <c r="AC1346" s="5">
        <f t="shared" ca="1" si="563"/>
        <v>520</v>
      </c>
      <c r="AD1346" s="5">
        <f t="shared" ca="1" si="564"/>
        <v>540</v>
      </c>
      <c r="AE1346" s="5">
        <f t="shared" ca="1" si="565"/>
        <v>506</v>
      </c>
      <c r="AF1346" s="5">
        <f t="shared" ca="1" si="566"/>
        <v>473</v>
      </c>
      <c r="AG1346" s="5">
        <f t="shared" ca="1" si="567"/>
        <v>515</v>
      </c>
      <c r="AH1346" s="5">
        <f t="shared" ca="1" si="568"/>
        <v>432</v>
      </c>
      <c r="AI1346" s="5">
        <f t="shared" ca="1" si="569"/>
        <v>523</v>
      </c>
      <c r="AJ1346" s="5">
        <f t="shared" ca="1" si="570"/>
        <v>436</v>
      </c>
      <c r="AK1346" s="5">
        <f t="shared" ca="1" si="571"/>
        <v>514</v>
      </c>
    </row>
    <row r="1347" spans="1:37" x14ac:dyDescent="0.3">
      <c r="A1347" s="35">
        <f>IF(Замеры!B1344=0, " ", Замеры!B1344)</f>
        <v>1341</v>
      </c>
      <c r="B1347" s="45" t="str">
        <f>Замеры!G1344</f>
        <v xml:space="preserve">Группа от QF </v>
      </c>
      <c r="C1347" s="45" t="str">
        <f>IF(Замеры!L1344=0, " ", Замеры!L1344)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Замеры!N1344</f>
        <v>0</v>
      </c>
      <c r="S1347" s="2">
        <f>Замеры!O1344</f>
        <v>0</v>
      </c>
      <c r="T1347" s="2" t="s">
        <v>73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23</v>
      </c>
      <c r="Z1347" s="2">
        <f t="shared" ca="1" si="561"/>
        <v>43</v>
      </c>
      <c r="AA1347" s="2">
        <f t="shared" ca="1" si="561"/>
        <v>21</v>
      </c>
      <c r="AB1347" s="5">
        <f t="shared" ca="1" si="562"/>
        <v>249</v>
      </c>
      <c r="AC1347" s="5">
        <f t="shared" ca="1" si="563"/>
        <v>319</v>
      </c>
      <c r="AD1347" s="5">
        <f t="shared" ca="1" si="564"/>
        <v>310</v>
      </c>
      <c r="AE1347" s="5">
        <f t="shared" ca="1" si="565"/>
        <v>351</v>
      </c>
      <c r="AF1347" s="5">
        <f t="shared" ca="1" si="566"/>
        <v>339</v>
      </c>
      <c r="AG1347" s="5">
        <f t="shared" ca="1" si="567"/>
        <v>332</v>
      </c>
      <c r="AH1347" s="5">
        <f t="shared" ca="1" si="568"/>
        <v>331</v>
      </c>
      <c r="AI1347" s="5">
        <f t="shared" ca="1" si="569"/>
        <v>302</v>
      </c>
      <c r="AJ1347" s="5">
        <f t="shared" ca="1" si="570"/>
        <v>231</v>
      </c>
      <c r="AK1347" s="5">
        <f t="shared" ca="1" si="571"/>
        <v>265</v>
      </c>
    </row>
    <row r="1348" spans="1:37" x14ac:dyDescent="0.3">
      <c r="A1348" s="35">
        <f>IF(Замеры!B1345=0, " ", Замеры!B1345)</f>
        <v>1342</v>
      </c>
      <c r="B1348" s="45" t="str">
        <f>Замеры!G1345</f>
        <v xml:space="preserve">Группа от QF </v>
      </c>
      <c r="C1348" s="45" t="str">
        <f>IF(Замеры!L1345=0, " ", Замеры!L1345)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Замеры!N1345</f>
        <v>0</v>
      </c>
      <c r="S1348" s="2">
        <f>Замеры!O1345</f>
        <v>0</v>
      </c>
      <c r="T1348" s="2" t="s">
        <v>73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38</v>
      </c>
      <c r="Z1348" s="2">
        <f t="shared" ca="1" si="561"/>
        <v>32</v>
      </c>
      <c r="AA1348" s="2">
        <f t="shared" ca="1" si="561"/>
        <v>33</v>
      </c>
      <c r="AB1348" s="5">
        <f t="shared" ca="1" si="562"/>
        <v>368</v>
      </c>
      <c r="AC1348" s="5">
        <f t="shared" ca="1" si="563"/>
        <v>370</v>
      </c>
      <c r="AD1348" s="5">
        <f t="shared" ca="1" si="564"/>
        <v>402</v>
      </c>
      <c r="AE1348" s="5">
        <f t="shared" ca="1" si="565"/>
        <v>421</v>
      </c>
      <c r="AF1348" s="5">
        <f t="shared" ca="1" si="566"/>
        <v>438</v>
      </c>
      <c r="AG1348" s="5">
        <f t="shared" ca="1" si="567"/>
        <v>412</v>
      </c>
      <c r="AH1348" s="5">
        <f t="shared" ca="1" si="568"/>
        <v>404</v>
      </c>
      <c r="AI1348" s="5">
        <f t="shared" ca="1" si="569"/>
        <v>341</v>
      </c>
      <c r="AJ1348" s="5">
        <f t="shared" ca="1" si="570"/>
        <v>384</v>
      </c>
      <c r="AK1348" s="5">
        <f t="shared" ca="1" si="571"/>
        <v>430</v>
      </c>
    </row>
    <row r="1349" spans="1:37" x14ac:dyDescent="0.3">
      <c r="A1349" s="35">
        <f>IF(Замеры!B1346=0, " ", Замеры!B1346)</f>
        <v>1343</v>
      </c>
      <c r="B1349" s="45" t="str">
        <f>Замеры!G1346</f>
        <v xml:space="preserve">Группа от QF </v>
      </c>
      <c r="C1349" s="45" t="str">
        <f>IF(Замеры!L1346=0, " ", Замеры!L1346)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Замеры!N1346</f>
        <v>0</v>
      </c>
      <c r="S1349" s="2">
        <f>Замеры!O1346</f>
        <v>0</v>
      </c>
      <c r="T1349" s="2" t="s">
        <v>73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49</v>
      </c>
      <c r="Z1349" s="2">
        <f t="shared" ca="1" si="561"/>
        <v>38</v>
      </c>
      <c r="AA1349" s="2">
        <f t="shared" ca="1" si="561"/>
        <v>43</v>
      </c>
      <c r="AB1349" s="5">
        <f t="shared" ca="1" si="562"/>
        <v>521</v>
      </c>
      <c r="AC1349" s="5">
        <f t="shared" ca="1" si="563"/>
        <v>572</v>
      </c>
      <c r="AD1349" s="5">
        <f t="shared" ca="1" si="564"/>
        <v>568</v>
      </c>
      <c r="AE1349" s="5">
        <f t="shared" ca="1" si="565"/>
        <v>482</v>
      </c>
      <c r="AF1349" s="5">
        <f t="shared" ca="1" si="566"/>
        <v>565</v>
      </c>
      <c r="AG1349" s="5">
        <f t="shared" ca="1" si="567"/>
        <v>574</v>
      </c>
      <c r="AH1349" s="5">
        <f t="shared" ca="1" si="568"/>
        <v>543</v>
      </c>
      <c r="AI1349" s="5">
        <f t="shared" ca="1" si="569"/>
        <v>571</v>
      </c>
      <c r="AJ1349" s="5">
        <f t="shared" ca="1" si="570"/>
        <v>579</v>
      </c>
      <c r="AK1349" s="5">
        <f t="shared" ca="1" si="571"/>
        <v>512</v>
      </c>
    </row>
    <row r="1350" spans="1:37" x14ac:dyDescent="0.3">
      <c r="A1350" s="35">
        <f>IF(Замеры!B1347=0, " ", Замеры!B1347)</f>
        <v>1344</v>
      </c>
      <c r="B1350" s="45" t="str">
        <f>Замеры!G1347</f>
        <v xml:space="preserve">Группа от QF </v>
      </c>
      <c r="C1350" s="45" t="str">
        <f>IF(Замеры!L1347=0, " ", Замеры!L1347)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Замеры!N1347</f>
        <v>0</v>
      </c>
      <c r="S1350" s="2">
        <f>Замеры!O1347</f>
        <v>0</v>
      </c>
      <c r="T1350" s="2" t="s">
        <v>73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32</v>
      </c>
      <c r="Z1350" s="2">
        <f t="shared" ca="1" si="561"/>
        <v>36</v>
      </c>
      <c r="AA1350" s="2">
        <f t="shared" ca="1" si="561"/>
        <v>41</v>
      </c>
      <c r="AB1350" s="5">
        <f t="shared" ca="1" si="562"/>
        <v>421</v>
      </c>
      <c r="AC1350" s="5">
        <f t="shared" ca="1" si="563"/>
        <v>423</v>
      </c>
      <c r="AD1350" s="5">
        <f t="shared" ca="1" si="564"/>
        <v>550</v>
      </c>
      <c r="AE1350" s="5">
        <f t="shared" ca="1" si="565"/>
        <v>439</v>
      </c>
      <c r="AF1350" s="5">
        <f t="shared" ca="1" si="566"/>
        <v>415</v>
      </c>
      <c r="AG1350" s="5">
        <f t="shared" ca="1" si="567"/>
        <v>513</v>
      </c>
      <c r="AH1350" s="5">
        <f t="shared" ca="1" si="568"/>
        <v>456</v>
      </c>
      <c r="AI1350" s="5">
        <f t="shared" ca="1" si="569"/>
        <v>455</v>
      </c>
      <c r="AJ1350" s="5">
        <f t="shared" ca="1" si="570"/>
        <v>525</v>
      </c>
      <c r="AK1350" s="5">
        <f t="shared" ca="1" si="571"/>
        <v>476</v>
      </c>
    </row>
    <row r="1351" spans="1:37" x14ac:dyDescent="0.3">
      <c r="A1351" s="35">
        <f>IF(Замеры!B1348=0, " ", Замеры!B1348)</f>
        <v>1345</v>
      </c>
      <c r="B1351" s="45" t="str">
        <f>Замеры!G1348</f>
        <v xml:space="preserve">Группа от QF </v>
      </c>
      <c r="C1351" s="45" t="str">
        <f>IF(Замеры!L1348=0, " ", Замеры!L1348)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Замеры!N1348</f>
        <v>0</v>
      </c>
      <c r="S1351" s="2">
        <f>Замеры!O1348</f>
        <v>0</v>
      </c>
      <c r="T1351" s="2" t="s">
        <v>73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32</v>
      </c>
      <c r="Z1351" s="2">
        <f t="shared" ca="1" si="587"/>
        <v>50</v>
      </c>
      <c r="AA1351" s="2">
        <f t="shared" ca="1" si="587"/>
        <v>38</v>
      </c>
      <c r="AB1351" s="5">
        <f t="shared" ref="AB1351:AB1414" ca="1" si="588">RANDBETWEEN(AA1351*10+5,AA1351*10+150)</f>
        <v>421</v>
      </c>
      <c r="AC1351" s="5">
        <f t="shared" ref="AC1351:AC1414" ca="1" si="589">RANDBETWEEN(AA1351*10+5,AA1351*10+150)</f>
        <v>500</v>
      </c>
      <c r="AD1351" s="5">
        <f t="shared" ref="AD1351:AD1414" ca="1" si="590">RANDBETWEEN(AA1351*10+5,AA1351*10+150)</f>
        <v>505</v>
      </c>
      <c r="AE1351" s="5">
        <f t="shared" ref="AE1351:AE1414" ca="1" si="591">RANDBETWEEN(AA1351*10+5,AA1351*10+150)</f>
        <v>446</v>
      </c>
      <c r="AF1351" s="5">
        <f t="shared" ref="AF1351:AF1414" ca="1" si="592">RANDBETWEEN(AA1351*10+5,AA1351*10+150)</f>
        <v>407</v>
      </c>
      <c r="AG1351" s="5">
        <f t="shared" ref="AG1351:AG1414" ca="1" si="593">RANDBETWEEN(AA1351*10+5,AA1351*10+150)</f>
        <v>491</v>
      </c>
      <c r="AH1351" s="5">
        <f t="shared" ref="AH1351:AH1414" ca="1" si="594">RANDBETWEEN(AA1351*10+5,AA1351*10+150)</f>
        <v>515</v>
      </c>
      <c r="AI1351" s="5">
        <f t="shared" ref="AI1351:AI1414" ca="1" si="595">RANDBETWEEN(AA1351*10+5,AA1351*10+150)</f>
        <v>488</v>
      </c>
      <c r="AJ1351" s="5">
        <f t="shared" ref="AJ1351:AJ1414" ca="1" si="596">RANDBETWEEN(AA1351*10+5,AA1351*10+150)</f>
        <v>488</v>
      </c>
      <c r="AK1351" s="5">
        <f t="shared" ref="AK1351:AK1414" ca="1" si="597">RANDBETWEEN(AA1351*10+5,AA1351*10+150)</f>
        <v>414</v>
      </c>
    </row>
    <row r="1352" spans="1:37" x14ac:dyDescent="0.3">
      <c r="A1352" s="35">
        <f>IF(Замеры!B1349=0, " ", Замеры!B1349)</f>
        <v>1346</v>
      </c>
      <c r="B1352" s="45" t="str">
        <f>Замеры!G1349</f>
        <v xml:space="preserve">Группа от QF </v>
      </c>
      <c r="C1352" s="45" t="str">
        <f>IF(Замеры!L1349=0, " ", Замеры!L1349)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Замеры!N1349</f>
        <v>0</v>
      </c>
      <c r="S1352" s="2">
        <f>Замеры!O1349</f>
        <v>0</v>
      </c>
      <c r="T1352" s="2" t="s">
        <v>73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28</v>
      </c>
      <c r="Z1352" s="2">
        <f t="shared" ca="1" si="587"/>
        <v>36</v>
      </c>
      <c r="AA1352" s="2">
        <f t="shared" ca="1" si="587"/>
        <v>31</v>
      </c>
      <c r="AB1352" s="5">
        <f t="shared" ca="1" si="588"/>
        <v>317</v>
      </c>
      <c r="AC1352" s="5">
        <f t="shared" ca="1" si="589"/>
        <v>415</v>
      </c>
      <c r="AD1352" s="5">
        <f t="shared" ca="1" si="590"/>
        <v>459</v>
      </c>
      <c r="AE1352" s="5">
        <f t="shared" ca="1" si="591"/>
        <v>368</v>
      </c>
      <c r="AF1352" s="5">
        <f t="shared" ca="1" si="592"/>
        <v>435</v>
      </c>
      <c r="AG1352" s="5">
        <f t="shared" ca="1" si="593"/>
        <v>432</v>
      </c>
      <c r="AH1352" s="5">
        <f t="shared" ca="1" si="594"/>
        <v>394</v>
      </c>
      <c r="AI1352" s="5">
        <f t="shared" ca="1" si="595"/>
        <v>414</v>
      </c>
      <c r="AJ1352" s="5">
        <f t="shared" ca="1" si="596"/>
        <v>368</v>
      </c>
      <c r="AK1352" s="5">
        <f t="shared" ca="1" si="597"/>
        <v>409</v>
      </c>
    </row>
    <row r="1353" spans="1:37" x14ac:dyDescent="0.3">
      <c r="A1353" s="35">
        <f>IF(Замеры!B1350=0, " ", Замеры!B1350)</f>
        <v>1347</v>
      </c>
      <c r="B1353" s="45" t="str">
        <f>Замеры!G1350</f>
        <v xml:space="preserve">Группа от QF </v>
      </c>
      <c r="C1353" s="45" t="str">
        <f>IF(Замеры!L1350=0, " ", Замеры!L1350)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Замеры!N1350</f>
        <v>0</v>
      </c>
      <c r="S1353" s="2">
        <f>Замеры!O1350</f>
        <v>0</v>
      </c>
      <c r="T1353" s="2" t="s">
        <v>73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22</v>
      </c>
      <c r="Z1353" s="2">
        <f t="shared" ca="1" si="587"/>
        <v>27</v>
      </c>
      <c r="AA1353" s="2">
        <f t="shared" ca="1" si="587"/>
        <v>43</v>
      </c>
      <c r="AB1353" s="5">
        <f t="shared" ca="1" si="588"/>
        <v>463</v>
      </c>
      <c r="AC1353" s="5">
        <f t="shared" ca="1" si="589"/>
        <v>555</v>
      </c>
      <c r="AD1353" s="5">
        <f t="shared" ca="1" si="590"/>
        <v>577</v>
      </c>
      <c r="AE1353" s="5">
        <f t="shared" ca="1" si="591"/>
        <v>555</v>
      </c>
      <c r="AF1353" s="5">
        <f t="shared" ca="1" si="592"/>
        <v>507</v>
      </c>
      <c r="AG1353" s="5">
        <f t="shared" ca="1" si="593"/>
        <v>575</v>
      </c>
      <c r="AH1353" s="5">
        <f t="shared" ca="1" si="594"/>
        <v>481</v>
      </c>
      <c r="AI1353" s="5">
        <f t="shared" ca="1" si="595"/>
        <v>473</v>
      </c>
      <c r="AJ1353" s="5">
        <f t="shared" ca="1" si="596"/>
        <v>438</v>
      </c>
      <c r="AK1353" s="5">
        <f t="shared" ca="1" si="597"/>
        <v>518</v>
      </c>
    </row>
    <row r="1354" spans="1:37" x14ac:dyDescent="0.3">
      <c r="A1354" s="35">
        <f>IF(Замеры!B1351=0, " ", Замеры!B1351)</f>
        <v>1348</v>
      </c>
      <c r="B1354" s="45" t="str">
        <f>Замеры!G1351</f>
        <v xml:space="preserve">Группа от QF </v>
      </c>
      <c r="C1354" s="45" t="str">
        <f>IF(Замеры!L1351=0, " ", Замеры!L1351)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Замеры!N1351</f>
        <v>0</v>
      </c>
      <c r="S1354" s="2">
        <f>Замеры!O1351</f>
        <v>0</v>
      </c>
      <c r="T1354" s="2" t="s">
        <v>73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43</v>
      </c>
      <c r="Z1354" s="2">
        <f t="shared" ca="1" si="587"/>
        <v>24</v>
      </c>
      <c r="AA1354" s="2">
        <f t="shared" ca="1" si="587"/>
        <v>30</v>
      </c>
      <c r="AB1354" s="5">
        <f t="shared" ca="1" si="588"/>
        <v>328</v>
      </c>
      <c r="AC1354" s="5">
        <f t="shared" ca="1" si="589"/>
        <v>365</v>
      </c>
      <c r="AD1354" s="5">
        <f t="shared" ca="1" si="590"/>
        <v>444</v>
      </c>
      <c r="AE1354" s="5">
        <f t="shared" ca="1" si="591"/>
        <v>329</v>
      </c>
      <c r="AF1354" s="5">
        <f t="shared" ca="1" si="592"/>
        <v>363</v>
      </c>
      <c r="AG1354" s="5">
        <f t="shared" ca="1" si="593"/>
        <v>321</v>
      </c>
      <c r="AH1354" s="5">
        <f t="shared" ca="1" si="594"/>
        <v>307</v>
      </c>
      <c r="AI1354" s="5">
        <f t="shared" ca="1" si="595"/>
        <v>344</v>
      </c>
      <c r="AJ1354" s="5">
        <f t="shared" ca="1" si="596"/>
        <v>395</v>
      </c>
      <c r="AK1354" s="5">
        <f t="shared" ca="1" si="597"/>
        <v>362</v>
      </c>
    </row>
    <row r="1355" spans="1:37" x14ac:dyDescent="0.3">
      <c r="A1355" s="35">
        <f>IF(Замеры!B1352=0, " ", Замеры!B1352)</f>
        <v>1349</v>
      </c>
      <c r="B1355" s="45" t="str">
        <f>Замеры!G1352</f>
        <v xml:space="preserve">Группа от QF </v>
      </c>
      <c r="C1355" s="45" t="str">
        <f>IF(Замеры!L1352=0, " ", Замеры!L1352)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Замеры!N1352</f>
        <v>0</v>
      </c>
      <c r="S1355" s="2">
        <f>Замеры!O1352</f>
        <v>0</v>
      </c>
      <c r="T1355" s="2" t="s">
        <v>73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37</v>
      </c>
      <c r="Z1355" s="2">
        <f t="shared" ca="1" si="587"/>
        <v>39</v>
      </c>
      <c r="AA1355" s="2">
        <f t="shared" ca="1" si="587"/>
        <v>44</v>
      </c>
      <c r="AB1355" s="5">
        <f t="shared" ca="1" si="588"/>
        <v>472</v>
      </c>
      <c r="AC1355" s="5">
        <f t="shared" ca="1" si="589"/>
        <v>495</v>
      </c>
      <c r="AD1355" s="5">
        <f t="shared" ca="1" si="590"/>
        <v>514</v>
      </c>
      <c r="AE1355" s="5">
        <f t="shared" ca="1" si="591"/>
        <v>579</v>
      </c>
      <c r="AF1355" s="5">
        <f t="shared" ca="1" si="592"/>
        <v>462</v>
      </c>
      <c r="AG1355" s="5">
        <f t="shared" ca="1" si="593"/>
        <v>534</v>
      </c>
      <c r="AH1355" s="5">
        <f t="shared" ca="1" si="594"/>
        <v>518</v>
      </c>
      <c r="AI1355" s="5">
        <f t="shared" ca="1" si="595"/>
        <v>568</v>
      </c>
      <c r="AJ1355" s="5">
        <f t="shared" ca="1" si="596"/>
        <v>590</v>
      </c>
      <c r="AK1355" s="5">
        <f t="shared" ca="1" si="597"/>
        <v>573</v>
      </c>
    </row>
    <row r="1356" spans="1:37" x14ac:dyDescent="0.3">
      <c r="A1356" s="35">
        <f>IF(Замеры!B1353=0, " ", Замеры!B1353)</f>
        <v>1350</v>
      </c>
      <c r="B1356" s="45" t="str">
        <f>Замеры!G1353</f>
        <v xml:space="preserve">Группа от QF </v>
      </c>
      <c r="C1356" s="45" t="str">
        <f>IF(Замеры!L1353=0, " ", Замеры!L1353)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Замеры!N1353</f>
        <v>0</v>
      </c>
      <c r="S1356" s="2">
        <f>Замеры!O1353</f>
        <v>0</v>
      </c>
      <c r="T1356" s="2" t="s">
        <v>73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23</v>
      </c>
      <c r="Z1356" s="2">
        <f t="shared" ca="1" si="587"/>
        <v>35</v>
      </c>
      <c r="AA1356" s="2">
        <f t="shared" ca="1" si="587"/>
        <v>40</v>
      </c>
      <c r="AB1356" s="5">
        <f t="shared" ca="1" si="588"/>
        <v>496</v>
      </c>
      <c r="AC1356" s="5">
        <f t="shared" ca="1" si="589"/>
        <v>430</v>
      </c>
      <c r="AD1356" s="5">
        <f t="shared" ca="1" si="590"/>
        <v>549</v>
      </c>
      <c r="AE1356" s="5">
        <f t="shared" ca="1" si="591"/>
        <v>461</v>
      </c>
      <c r="AF1356" s="5">
        <f t="shared" ca="1" si="592"/>
        <v>547</v>
      </c>
      <c r="AG1356" s="5">
        <f t="shared" ca="1" si="593"/>
        <v>501</v>
      </c>
      <c r="AH1356" s="5">
        <f t="shared" ca="1" si="594"/>
        <v>424</v>
      </c>
      <c r="AI1356" s="5">
        <f t="shared" ca="1" si="595"/>
        <v>423</v>
      </c>
      <c r="AJ1356" s="5">
        <f t="shared" ca="1" si="596"/>
        <v>455</v>
      </c>
      <c r="AK1356" s="5">
        <f t="shared" ca="1" si="597"/>
        <v>523</v>
      </c>
    </row>
    <row r="1357" spans="1:37" x14ac:dyDescent="0.3">
      <c r="A1357" s="35">
        <f>IF(Замеры!B1354=0, " ", Замеры!B1354)</f>
        <v>1351</v>
      </c>
      <c r="B1357" s="45" t="str">
        <f>Замеры!G1354</f>
        <v xml:space="preserve">Группа от QF </v>
      </c>
      <c r="C1357" s="45" t="str">
        <f>IF(Замеры!L1354=0, " ", Замеры!L1354)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Замеры!N1354</f>
        <v>0</v>
      </c>
      <c r="S1357" s="2">
        <f>Замеры!O1354</f>
        <v>0</v>
      </c>
      <c r="T1357" s="2" t="s">
        <v>73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50</v>
      </c>
      <c r="Z1357" s="2">
        <f t="shared" ca="1" si="587"/>
        <v>34</v>
      </c>
      <c r="AA1357" s="2">
        <f t="shared" ca="1" si="587"/>
        <v>26</v>
      </c>
      <c r="AB1357" s="5">
        <f t="shared" ca="1" si="588"/>
        <v>387</v>
      </c>
      <c r="AC1357" s="5">
        <f t="shared" ca="1" si="589"/>
        <v>310</v>
      </c>
      <c r="AD1357" s="5">
        <f t="shared" ca="1" si="590"/>
        <v>317</v>
      </c>
      <c r="AE1357" s="5">
        <f t="shared" ca="1" si="591"/>
        <v>355</v>
      </c>
      <c r="AF1357" s="5">
        <f t="shared" ca="1" si="592"/>
        <v>318</v>
      </c>
      <c r="AG1357" s="5">
        <f t="shared" ca="1" si="593"/>
        <v>319</v>
      </c>
      <c r="AH1357" s="5">
        <f t="shared" ca="1" si="594"/>
        <v>392</v>
      </c>
      <c r="AI1357" s="5">
        <f t="shared" ca="1" si="595"/>
        <v>353</v>
      </c>
      <c r="AJ1357" s="5">
        <f t="shared" ca="1" si="596"/>
        <v>308</v>
      </c>
      <c r="AK1357" s="5">
        <f t="shared" ca="1" si="597"/>
        <v>346</v>
      </c>
    </row>
    <row r="1358" spans="1:37" x14ac:dyDescent="0.3">
      <c r="A1358" s="35">
        <f>IF(Замеры!B1355=0, " ", Замеры!B1355)</f>
        <v>1352</v>
      </c>
      <c r="B1358" s="45" t="str">
        <f>Замеры!G1355</f>
        <v xml:space="preserve">Группа от QF </v>
      </c>
      <c r="C1358" s="45" t="str">
        <f>IF(Замеры!L1355=0, " ", Замеры!L1355)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Замеры!N1355</f>
        <v>0</v>
      </c>
      <c r="S1358" s="2">
        <f>Замеры!O1355</f>
        <v>0</v>
      </c>
      <c r="T1358" s="2" t="s">
        <v>73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24</v>
      </c>
      <c r="Z1358" s="2">
        <f t="shared" ca="1" si="587"/>
        <v>44</v>
      </c>
      <c r="AA1358" s="2">
        <f t="shared" ca="1" si="587"/>
        <v>37</v>
      </c>
      <c r="AB1358" s="5">
        <f t="shared" ca="1" si="588"/>
        <v>424</v>
      </c>
      <c r="AC1358" s="5">
        <f t="shared" ca="1" si="589"/>
        <v>405</v>
      </c>
      <c r="AD1358" s="5">
        <f t="shared" ca="1" si="590"/>
        <v>389</v>
      </c>
      <c r="AE1358" s="5">
        <f t="shared" ca="1" si="591"/>
        <v>405</v>
      </c>
      <c r="AF1358" s="5">
        <f t="shared" ca="1" si="592"/>
        <v>391</v>
      </c>
      <c r="AG1358" s="5">
        <f t="shared" ca="1" si="593"/>
        <v>380</v>
      </c>
      <c r="AH1358" s="5">
        <f t="shared" ca="1" si="594"/>
        <v>464</v>
      </c>
      <c r="AI1358" s="5">
        <f t="shared" ca="1" si="595"/>
        <v>408</v>
      </c>
      <c r="AJ1358" s="5">
        <f t="shared" ca="1" si="596"/>
        <v>520</v>
      </c>
      <c r="AK1358" s="5">
        <f t="shared" ca="1" si="597"/>
        <v>449</v>
      </c>
    </row>
    <row r="1359" spans="1:37" x14ac:dyDescent="0.3">
      <c r="A1359" s="35">
        <f>IF(Замеры!B1356=0, " ", Замеры!B1356)</f>
        <v>1353</v>
      </c>
      <c r="B1359" s="45" t="str">
        <f>Замеры!G1356</f>
        <v xml:space="preserve">Группа от QF </v>
      </c>
      <c r="C1359" s="45" t="str">
        <f>IF(Замеры!L1356=0, " ", Замеры!L1356)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Замеры!N1356</f>
        <v>0</v>
      </c>
      <c r="S1359" s="2">
        <f>Замеры!O1356</f>
        <v>0</v>
      </c>
      <c r="T1359" s="2" t="s">
        <v>73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28</v>
      </c>
      <c r="Z1359" s="2">
        <f t="shared" ca="1" si="587"/>
        <v>34</v>
      </c>
      <c r="AA1359" s="2">
        <f t="shared" ca="1" si="587"/>
        <v>27</v>
      </c>
      <c r="AB1359" s="5">
        <f t="shared" ca="1" si="588"/>
        <v>291</v>
      </c>
      <c r="AC1359" s="5">
        <f t="shared" ca="1" si="589"/>
        <v>408</v>
      </c>
      <c r="AD1359" s="5">
        <f t="shared" ca="1" si="590"/>
        <v>419</v>
      </c>
      <c r="AE1359" s="5">
        <f t="shared" ca="1" si="591"/>
        <v>377</v>
      </c>
      <c r="AF1359" s="5">
        <f t="shared" ca="1" si="592"/>
        <v>341</v>
      </c>
      <c r="AG1359" s="5">
        <f t="shared" ca="1" si="593"/>
        <v>336</v>
      </c>
      <c r="AH1359" s="5">
        <f t="shared" ca="1" si="594"/>
        <v>352</v>
      </c>
      <c r="AI1359" s="5">
        <f t="shared" ca="1" si="595"/>
        <v>309</v>
      </c>
      <c r="AJ1359" s="5">
        <f t="shared" ca="1" si="596"/>
        <v>373</v>
      </c>
      <c r="AK1359" s="5">
        <f t="shared" ca="1" si="597"/>
        <v>386</v>
      </c>
    </row>
    <row r="1360" spans="1:37" x14ac:dyDescent="0.3">
      <c r="A1360" s="35">
        <f>IF(Замеры!B1357=0, " ", Замеры!B1357)</f>
        <v>1354</v>
      </c>
      <c r="B1360" s="45" t="str">
        <f>Замеры!G1357</f>
        <v xml:space="preserve">Группа от QF </v>
      </c>
      <c r="C1360" s="45" t="str">
        <f>IF(Замеры!L1357=0, " ", Замеры!L1357)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Замеры!N1357</f>
        <v>0</v>
      </c>
      <c r="S1360" s="2">
        <f>Замеры!O1357</f>
        <v>0</v>
      </c>
      <c r="T1360" s="2" t="s">
        <v>73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40</v>
      </c>
      <c r="Z1360" s="2">
        <f t="shared" ca="1" si="587"/>
        <v>48</v>
      </c>
      <c r="AA1360" s="2">
        <f t="shared" ca="1" si="587"/>
        <v>38</v>
      </c>
      <c r="AB1360" s="5">
        <f t="shared" ca="1" si="588"/>
        <v>420</v>
      </c>
      <c r="AC1360" s="5">
        <f t="shared" ca="1" si="589"/>
        <v>448</v>
      </c>
      <c r="AD1360" s="5">
        <f t="shared" ca="1" si="590"/>
        <v>413</v>
      </c>
      <c r="AE1360" s="5">
        <f t="shared" ca="1" si="591"/>
        <v>396</v>
      </c>
      <c r="AF1360" s="5">
        <f t="shared" ca="1" si="592"/>
        <v>422</v>
      </c>
      <c r="AG1360" s="5">
        <f t="shared" ca="1" si="593"/>
        <v>481</v>
      </c>
      <c r="AH1360" s="5">
        <f t="shared" ca="1" si="594"/>
        <v>403</v>
      </c>
      <c r="AI1360" s="5">
        <f t="shared" ca="1" si="595"/>
        <v>525</v>
      </c>
      <c r="AJ1360" s="5">
        <f t="shared" ca="1" si="596"/>
        <v>443</v>
      </c>
      <c r="AK1360" s="5">
        <f t="shared" ca="1" si="597"/>
        <v>432</v>
      </c>
    </row>
    <row r="1361" spans="1:37" x14ac:dyDescent="0.3">
      <c r="A1361" s="35">
        <f>IF(Замеры!B1358=0, " ", Замеры!B1358)</f>
        <v>1355</v>
      </c>
      <c r="B1361" s="45" t="str">
        <f>Замеры!G1358</f>
        <v xml:space="preserve">Группа от QF </v>
      </c>
      <c r="C1361" s="45" t="str">
        <f>IF(Замеры!L1358=0, " ", Замеры!L1358)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Замеры!N1358</f>
        <v>0</v>
      </c>
      <c r="S1361" s="2">
        <f>Замеры!O1358</f>
        <v>0</v>
      </c>
      <c r="T1361" s="2" t="s">
        <v>73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29</v>
      </c>
      <c r="Z1361" s="2">
        <f t="shared" ca="1" si="587"/>
        <v>48</v>
      </c>
      <c r="AA1361" s="2">
        <f t="shared" ca="1" si="587"/>
        <v>34</v>
      </c>
      <c r="AB1361" s="5">
        <f t="shared" ca="1" si="588"/>
        <v>363</v>
      </c>
      <c r="AC1361" s="5">
        <f t="shared" ca="1" si="589"/>
        <v>433</v>
      </c>
      <c r="AD1361" s="5">
        <f t="shared" ca="1" si="590"/>
        <v>393</v>
      </c>
      <c r="AE1361" s="5">
        <f t="shared" ca="1" si="591"/>
        <v>468</v>
      </c>
      <c r="AF1361" s="5">
        <f t="shared" ca="1" si="592"/>
        <v>362</v>
      </c>
      <c r="AG1361" s="5">
        <f t="shared" ca="1" si="593"/>
        <v>450</v>
      </c>
      <c r="AH1361" s="5">
        <f t="shared" ca="1" si="594"/>
        <v>384</v>
      </c>
      <c r="AI1361" s="5">
        <f t="shared" ca="1" si="595"/>
        <v>393</v>
      </c>
      <c r="AJ1361" s="5">
        <f t="shared" ca="1" si="596"/>
        <v>447</v>
      </c>
      <c r="AK1361" s="5">
        <f t="shared" ca="1" si="597"/>
        <v>456</v>
      </c>
    </row>
    <row r="1362" spans="1:37" x14ac:dyDescent="0.3">
      <c r="A1362" s="35">
        <f>IF(Замеры!B1359=0, " ", Замеры!B1359)</f>
        <v>1356</v>
      </c>
      <c r="B1362" s="45" t="str">
        <f>Замеры!G1359</f>
        <v xml:space="preserve">Группа от QF </v>
      </c>
      <c r="C1362" s="45" t="str">
        <f>IF(Замеры!L1359=0, " ", Замеры!L1359)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Замеры!N1359</f>
        <v>0</v>
      </c>
      <c r="S1362" s="2">
        <f>Замеры!O1359</f>
        <v>0</v>
      </c>
      <c r="T1362" s="2" t="s">
        <v>73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34</v>
      </c>
      <c r="Z1362" s="2">
        <f t="shared" ca="1" si="587"/>
        <v>42</v>
      </c>
      <c r="AA1362" s="2">
        <f t="shared" ca="1" si="587"/>
        <v>45</v>
      </c>
      <c r="AB1362" s="5">
        <f t="shared" ca="1" si="588"/>
        <v>524</v>
      </c>
      <c r="AC1362" s="5">
        <f t="shared" ca="1" si="589"/>
        <v>533</v>
      </c>
      <c r="AD1362" s="5">
        <f t="shared" ca="1" si="590"/>
        <v>583</v>
      </c>
      <c r="AE1362" s="5">
        <f t="shared" ca="1" si="591"/>
        <v>463</v>
      </c>
      <c r="AF1362" s="5">
        <f t="shared" ca="1" si="592"/>
        <v>578</v>
      </c>
      <c r="AG1362" s="5">
        <f t="shared" ca="1" si="593"/>
        <v>583</v>
      </c>
      <c r="AH1362" s="5">
        <f t="shared" ca="1" si="594"/>
        <v>581</v>
      </c>
      <c r="AI1362" s="5">
        <f t="shared" ca="1" si="595"/>
        <v>600</v>
      </c>
      <c r="AJ1362" s="5">
        <f t="shared" ca="1" si="596"/>
        <v>581</v>
      </c>
      <c r="AK1362" s="5">
        <f t="shared" ca="1" si="597"/>
        <v>524</v>
      </c>
    </row>
    <row r="1363" spans="1:37" x14ac:dyDescent="0.3">
      <c r="A1363" s="35">
        <f>IF(Замеры!B1360=0, " ", Замеры!B1360)</f>
        <v>1357</v>
      </c>
      <c r="B1363" s="45" t="str">
        <f>Замеры!G1360</f>
        <v xml:space="preserve">Группа от QF </v>
      </c>
      <c r="C1363" s="45" t="str">
        <f>IF(Замеры!L1360=0, " ", Замеры!L1360)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Замеры!N1360</f>
        <v>0</v>
      </c>
      <c r="S1363" s="2">
        <f>Замеры!O1360</f>
        <v>0</v>
      </c>
      <c r="T1363" s="2" t="s">
        <v>73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28</v>
      </c>
      <c r="Z1363" s="2">
        <f t="shared" ca="1" si="587"/>
        <v>20</v>
      </c>
      <c r="AA1363" s="2">
        <f t="shared" ca="1" si="587"/>
        <v>44</v>
      </c>
      <c r="AB1363" s="5">
        <f t="shared" ca="1" si="588"/>
        <v>568</v>
      </c>
      <c r="AC1363" s="5">
        <f t="shared" ca="1" si="589"/>
        <v>532</v>
      </c>
      <c r="AD1363" s="5">
        <f t="shared" ca="1" si="590"/>
        <v>491</v>
      </c>
      <c r="AE1363" s="5">
        <f t="shared" ca="1" si="591"/>
        <v>493</v>
      </c>
      <c r="AF1363" s="5">
        <f t="shared" ca="1" si="592"/>
        <v>532</v>
      </c>
      <c r="AG1363" s="5">
        <f t="shared" ca="1" si="593"/>
        <v>541</v>
      </c>
      <c r="AH1363" s="5">
        <f t="shared" ca="1" si="594"/>
        <v>506</v>
      </c>
      <c r="AI1363" s="5">
        <f t="shared" ca="1" si="595"/>
        <v>581</v>
      </c>
      <c r="AJ1363" s="5">
        <f t="shared" ca="1" si="596"/>
        <v>565</v>
      </c>
      <c r="AK1363" s="5">
        <f t="shared" ca="1" si="597"/>
        <v>517</v>
      </c>
    </row>
    <row r="1364" spans="1:37" x14ac:dyDescent="0.3">
      <c r="A1364" s="35">
        <f>IF(Замеры!B1361=0, " ", Замеры!B1361)</f>
        <v>1358</v>
      </c>
      <c r="B1364" s="45" t="str">
        <f>Замеры!G1361</f>
        <v xml:space="preserve">Группа от QF </v>
      </c>
      <c r="C1364" s="45" t="str">
        <f>IF(Замеры!L1361=0, " ", Замеры!L1361)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Замеры!N1361</f>
        <v>0</v>
      </c>
      <c r="S1364" s="2">
        <f>Замеры!O1361</f>
        <v>0</v>
      </c>
      <c r="T1364" s="2" t="s">
        <v>73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26</v>
      </c>
      <c r="Z1364" s="2">
        <f t="shared" ca="1" si="587"/>
        <v>27</v>
      </c>
      <c r="AA1364" s="2">
        <f t="shared" ca="1" si="587"/>
        <v>22</v>
      </c>
      <c r="AB1364" s="5">
        <f t="shared" ca="1" si="588"/>
        <v>283</v>
      </c>
      <c r="AC1364" s="5">
        <f t="shared" ca="1" si="589"/>
        <v>302</v>
      </c>
      <c r="AD1364" s="5">
        <f t="shared" ca="1" si="590"/>
        <v>362</v>
      </c>
      <c r="AE1364" s="5">
        <f t="shared" ca="1" si="591"/>
        <v>267</v>
      </c>
      <c r="AF1364" s="5">
        <f t="shared" ca="1" si="592"/>
        <v>331</v>
      </c>
      <c r="AG1364" s="5">
        <f t="shared" ca="1" si="593"/>
        <v>358</v>
      </c>
      <c r="AH1364" s="5">
        <f t="shared" ca="1" si="594"/>
        <v>365</v>
      </c>
      <c r="AI1364" s="5">
        <f t="shared" ca="1" si="595"/>
        <v>329</v>
      </c>
      <c r="AJ1364" s="5">
        <f t="shared" ca="1" si="596"/>
        <v>268</v>
      </c>
      <c r="AK1364" s="5">
        <f t="shared" ca="1" si="597"/>
        <v>353</v>
      </c>
    </row>
    <row r="1365" spans="1:37" x14ac:dyDescent="0.3">
      <c r="A1365" s="35">
        <f>IF(Замеры!B1362=0, " ", Замеры!B1362)</f>
        <v>1359</v>
      </c>
      <c r="B1365" s="45" t="str">
        <f>Замеры!G1362</f>
        <v xml:space="preserve">Группа от QF </v>
      </c>
      <c r="C1365" s="45" t="str">
        <f>IF(Замеры!L1362=0, " ", Замеры!L1362)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Замеры!N1362</f>
        <v>0</v>
      </c>
      <c r="S1365" s="2">
        <f>Замеры!O1362</f>
        <v>0</v>
      </c>
      <c r="T1365" s="2" t="s">
        <v>73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29</v>
      </c>
      <c r="Z1365" s="2">
        <f t="shared" ca="1" si="587"/>
        <v>28</v>
      </c>
      <c r="AA1365" s="2">
        <f t="shared" ca="1" si="587"/>
        <v>35</v>
      </c>
      <c r="AB1365" s="5">
        <f t="shared" ca="1" si="588"/>
        <v>384</v>
      </c>
      <c r="AC1365" s="5">
        <f t="shared" ca="1" si="589"/>
        <v>365</v>
      </c>
      <c r="AD1365" s="5">
        <f t="shared" ca="1" si="590"/>
        <v>377</v>
      </c>
      <c r="AE1365" s="5">
        <f t="shared" ca="1" si="591"/>
        <v>447</v>
      </c>
      <c r="AF1365" s="5">
        <f t="shared" ca="1" si="592"/>
        <v>437</v>
      </c>
      <c r="AG1365" s="5">
        <f t="shared" ca="1" si="593"/>
        <v>477</v>
      </c>
      <c r="AH1365" s="5">
        <f t="shared" ca="1" si="594"/>
        <v>393</v>
      </c>
      <c r="AI1365" s="5">
        <f t="shared" ca="1" si="595"/>
        <v>450</v>
      </c>
      <c r="AJ1365" s="5">
        <f t="shared" ca="1" si="596"/>
        <v>379</v>
      </c>
      <c r="AK1365" s="5">
        <f t="shared" ca="1" si="597"/>
        <v>388</v>
      </c>
    </row>
    <row r="1366" spans="1:37" x14ac:dyDescent="0.3">
      <c r="A1366" s="35">
        <f>IF(Замеры!B1363=0, " ", Замеры!B1363)</f>
        <v>1360</v>
      </c>
      <c r="B1366" s="45" t="str">
        <f>Замеры!G1363</f>
        <v xml:space="preserve">Группа от QF </v>
      </c>
      <c r="C1366" s="45" t="str">
        <f>IF(Замеры!L1363=0, " ", Замеры!L1363)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Замеры!N1363</f>
        <v>0</v>
      </c>
      <c r="S1366" s="2">
        <f>Замеры!O1363</f>
        <v>0</v>
      </c>
      <c r="T1366" s="2" t="s">
        <v>73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47</v>
      </c>
      <c r="Z1366" s="2">
        <f t="shared" ca="1" si="587"/>
        <v>38</v>
      </c>
      <c r="AA1366" s="2">
        <f t="shared" ca="1" si="587"/>
        <v>33</v>
      </c>
      <c r="AB1366" s="5">
        <f t="shared" ca="1" si="588"/>
        <v>443</v>
      </c>
      <c r="AC1366" s="5">
        <f t="shared" ca="1" si="589"/>
        <v>431</v>
      </c>
      <c r="AD1366" s="5">
        <f t="shared" ca="1" si="590"/>
        <v>472</v>
      </c>
      <c r="AE1366" s="5">
        <f t="shared" ca="1" si="591"/>
        <v>429</v>
      </c>
      <c r="AF1366" s="5">
        <f t="shared" ca="1" si="592"/>
        <v>427</v>
      </c>
      <c r="AG1366" s="5">
        <f t="shared" ca="1" si="593"/>
        <v>438</v>
      </c>
      <c r="AH1366" s="5">
        <f t="shared" ca="1" si="594"/>
        <v>413</v>
      </c>
      <c r="AI1366" s="5">
        <f t="shared" ca="1" si="595"/>
        <v>335</v>
      </c>
      <c r="AJ1366" s="5">
        <f t="shared" ca="1" si="596"/>
        <v>468</v>
      </c>
      <c r="AK1366" s="5">
        <f t="shared" ca="1" si="597"/>
        <v>458</v>
      </c>
    </row>
    <row r="1367" spans="1:37" x14ac:dyDescent="0.3">
      <c r="A1367" s="35">
        <f>IF(Замеры!B1364=0, " ", Замеры!B1364)</f>
        <v>1361</v>
      </c>
      <c r="B1367" s="45" t="str">
        <f>Замеры!G1364</f>
        <v xml:space="preserve">Группа от QF </v>
      </c>
      <c r="C1367" s="45" t="str">
        <f>IF(Замеры!L1364=0, " ", Замеры!L1364)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Замеры!N1364</f>
        <v>0</v>
      </c>
      <c r="S1367" s="2">
        <f>Замеры!O1364</f>
        <v>0</v>
      </c>
      <c r="T1367" s="2" t="s">
        <v>73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48</v>
      </c>
      <c r="Z1367" s="2">
        <f t="shared" ca="1" si="587"/>
        <v>28</v>
      </c>
      <c r="AA1367" s="2">
        <f t="shared" ca="1" si="587"/>
        <v>35</v>
      </c>
      <c r="AB1367" s="5">
        <f t="shared" ca="1" si="588"/>
        <v>480</v>
      </c>
      <c r="AC1367" s="5">
        <f t="shared" ca="1" si="589"/>
        <v>361</v>
      </c>
      <c r="AD1367" s="5">
        <f t="shared" ca="1" si="590"/>
        <v>405</v>
      </c>
      <c r="AE1367" s="5">
        <f t="shared" ca="1" si="591"/>
        <v>423</v>
      </c>
      <c r="AF1367" s="5">
        <f t="shared" ca="1" si="592"/>
        <v>459</v>
      </c>
      <c r="AG1367" s="5">
        <f t="shared" ca="1" si="593"/>
        <v>387</v>
      </c>
      <c r="AH1367" s="5">
        <f t="shared" ca="1" si="594"/>
        <v>399</v>
      </c>
      <c r="AI1367" s="5">
        <f t="shared" ca="1" si="595"/>
        <v>398</v>
      </c>
      <c r="AJ1367" s="5">
        <f t="shared" ca="1" si="596"/>
        <v>427</v>
      </c>
      <c r="AK1367" s="5">
        <f t="shared" ca="1" si="597"/>
        <v>409</v>
      </c>
    </row>
    <row r="1368" spans="1:37" x14ac:dyDescent="0.3">
      <c r="A1368" s="35">
        <f>IF(Замеры!B1365=0, " ", Замеры!B1365)</f>
        <v>1362</v>
      </c>
      <c r="B1368" s="45" t="str">
        <f>Замеры!G1365</f>
        <v xml:space="preserve">Группа от QF </v>
      </c>
      <c r="C1368" s="45" t="str">
        <f>IF(Замеры!L1365=0, " ", Замеры!L1365)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Замеры!N1365</f>
        <v>0</v>
      </c>
      <c r="S1368" s="2">
        <f>Замеры!O1365</f>
        <v>0</v>
      </c>
      <c r="T1368" s="2" t="s">
        <v>73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47</v>
      </c>
      <c r="Z1368" s="2">
        <f t="shared" ca="1" si="587"/>
        <v>49</v>
      </c>
      <c r="AA1368" s="2">
        <f t="shared" ca="1" si="587"/>
        <v>37</v>
      </c>
      <c r="AB1368" s="5">
        <f t="shared" ca="1" si="588"/>
        <v>448</v>
      </c>
      <c r="AC1368" s="5">
        <f t="shared" ca="1" si="589"/>
        <v>511</v>
      </c>
      <c r="AD1368" s="5">
        <f t="shared" ca="1" si="590"/>
        <v>488</v>
      </c>
      <c r="AE1368" s="5">
        <f t="shared" ca="1" si="591"/>
        <v>493</v>
      </c>
      <c r="AF1368" s="5">
        <f t="shared" ca="1" si="592"/>
        <v>382</v>
      </c>
      <c r="AG1368" s="5">
        <f t="shared" ca="1" si="593"/>
        <v>500</v>
      </c>
      <c r="AH1368" s="5">
        <f t="shared" ca="1" si="594"/>
        <v>516</v>
      </c>
      <c r="AI1368" s="5">
        <f t="shared" ca="1" si="595"/>
        <v>468</v>
      </c>
      <c r="AJ1368" s="5">
        <f t="shared" ca="1" si="596"/>
        <v>417</v>
      </c>
      <c r="AK1368" s="5">
        <f t="shared" ca="1" si="597"/>
        <v>388</v>
      </c>
    </row>
    <row r="1369" spans="1:37" x14ac:dyDescent="0.3">
      <c r="A1369" s="35">
        <f>IF(Замеры!B1366=0, " ", Замеры!B1366)</f>
        <v>1363</v>
      </c>
      <c r="B1369" s="45" t="str">
        <f>Замеры!G1366</f>
        <v xml:space="preserve">Группа от QF </v>
      </c>
      <c r="C1369" s="45" t="str">
        <f>IF(Замеры!L1366=0, " ", Замеры!L1366)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Замеры!N1366</f>
        <v>0</v>
      </c>
      <c r="S1369" s="2">
        <f>Замеры!O1366</f>
        <v>0</v>
      </c>
      <c r="T1369" s="2" t="s">
        <v>73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49</v>
      </c>
      <c r="Z1369" s="2">
        <f t="shared" ca="1" si="587"/>
        <v>38</v>
      </c>
      <c r="AA1369" s="2">
        <f t="shared" ca="1" si="587"/>
        <v>22</v>
      </c>
      <c r="AB1369" s="5">
        <f t="shared" ca="1" si="588"/>
        <v>231</v>
      </c>
      <c r="AC1369" s="5">
        <f t="shared" ca="1" si="589"/>
        <v>349</v>
      </c>
      <c r="AD1369" s="5">
        <f t="shared" ca="1" si="590"/>
        <v>231</v>
      </c>
      <c r="AE1369" s="5">
        <f t="shared" ca="1" si="591"/>
        <v>299</v>
      </c>
      <c r="AF1369" s="5">
        <f t="shared" ca="1" si="592"/>
        <v>256</v>
      </c>
      <c r="AG1369" s="5">
        <f t="shared" ca="1" si="593"/>
        <v>260</v>
      </c>
      <c r="AH1369" s="5">
        <f t="shared" ca="1" si="594"/>
        <v>256</v>
      </c>
      <c r="AI1369" s="5">
        <f t="shared" ca="1" si="595"/>
        <v>273</v>
      </c>
      <c r="AJ1369" s="5">
        <f t="shared" ca="1" si="596"/>
        <v>342</v>
      </c>
      <c r="AK1369" s="5">
        <f t="shared" ca="1" si="597"/>
        <v>245</v>
      </c>
    </row>
    <row r="1370" spans="1:37" x14ac:dyDescent="0.3">
      <c r="A1370" s="35">
        <f>IF(Замеры!B1367=0, " ", Замеры!B1367)</f>
        <v>1364</v>
      </c>
      <c r="B1370" s="45" t="str">
        <f>Замеры!G1367</f>
        <v xml:space="preserve">Группа от QF </v>
      </c>
      <c r="C1370" s="45" t="str">
        <f>IF(Замеры!L1367=0, " ", Замеры!L1367)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Замеры!N1367</f>
        <v>0</v>
      </c>
      <c r="S1370" s="2">
        <f>Замеры!O1367</f>
        <v>0</v>
      </c>
      <c r="T1370" s="2" t="s">
        <v>73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40</v>
      </c>
      <c r="Z1370" s="2">
        <f t="shared" ca="1" si="587"/>
        <v>26</v>
      </c>
      <c r="AA1370" s="2">
        <f t="shared" ca="1" si="587"/>
        <v>34</v>
      </c>
      <c r="AB1370" s="5">
        <f t="shared" ca="1" si="588"/>
        <v>399</v>
      </c>
      <c r="AC1370" s="5">
        <f t="shared" ca="1" si="589"/>
        <v>427</v>
      </c>
      <c r="AD1370" s="5">
        <f t="shared" ca="1" si="590"/>
        <v>415</v>
      </c>
      <c r="AE1370" s="5">
        <f t="shared" ca="1" si="591"/>
        <v>420</v>
      </c>
      <c r="AF1370" s="5">
        <f t="shared" ca="1" si="592"/>
        <v>483</v>
      </c>
      <c r="AG1370" s="5">
        <f t="shared" ca="1" si="593"/>
        <v>442</v>
      </c>
      <c r="AH1370" s="5">
        <f t="shared" ca="1" si="594"/>
        <v>480</v>
      </c>
      <c r="AI1370" s="5">
        <f t="shared" ca="1" si="595"/>
        <v>408</v>
      </c>
      <c r="AJ1370" s="5">
        <f t="shared" ca="1" si="596"/>
        <v>450</v>
      </c>
      <c r="AK1370" s="5">
        <f t="shared" ca="1" si="597"/>
        <v>379</v>
      </c>
    </row>
    <row r="1371" spans="1:37" x14ac:dyDescent="0.3">
      <c r="A1371" s="35">
        <f>IF(Замеры!B1368=0, " ", Замеры!B1368)</f>
        <v>1365</v>
      </c>
      <c r="B1371" s="45" t="str">
        <f>Замеры!G1368</f>
        <v xml:space="preserve">Группа от QF </v>
      </c>
      <c r="C1371" s="45" t="str">
        <f>IF(Замеры!L1368=0, " ", Замеры!L1368)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Замеры!N1368</f>
        <v>0</v>
      </c>
      <c r="S1371" s="2">
        <f>Замеры!O1368</f>
        <v>0</v>
      </c>
      <c r="T1371" s="2" t="s">
        <v>73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43</v>
      </c>
      <c r="Z1371" s="2">
        <f t="shared" ca="1" si="587"/>
        <v>36</v>
      </c>
      <c r="AA1371" s="2">
        <f t="shared" ca="1" si="587"/>
        <v>22</v>
      </c>
      <c r="AB1371" s="5">
        <f t="shared" ca="1" si="588"/>
        <v>368</v>
      </c>
      <c r="AC1371" s="5">
        <f t="shared" ca="1" si="589"/>
        <v>354</v>
      </c>
      <c r="AD1371" s="5">
        <f t="shared" ca="1" si="590"/>
        <v>298</v>
      </c>
      <c r="AE1371" s="5">
        <f t="shared" ca="1" si="591"/>
        <v>341</v>
      </c>
      <c r="AF1371" s="5">
        <f t="shared" ca="1" si="592"/>
        <v>264</v>
      </c>
      <c r="AG1371" s="5">
        <f t="shared" ca="1" si="593"/>
        <v>265</v>
      </c>
      <c r="AH1371" s="5">
        <f t="shared" ca="1" si="594"/>
        <v>362</v>
      </c>
      <c r="AI1371" s="5">
        <f t="shared" ca="1" si="595"/>
        <v>240</v>
      </c>
      <c r="AJ1371" s="5">
        <f t="shared" ca="1" si="596"/>
        <v>301</v>
      </c>
      <c r="AK1371" s="5">
        <f t="shared" ca="1" si="597"/>
        <v>262</v>
      </c>
    </row>
    <row r="1372" spans="1:37" x14ac:dyDescent="0.3">
      <c r="A1372" s="35">
        <f>IF(Замеры!B1369=0, " ", Замеры!B1369)</f>
        <v>1366</v>
      </c>
      <c r="B1372" s="45" t="str">
        <f>Замеры!G1369</f>
        <v xml:space="preserve">Группа от QF </v>
      </c>
      <c r="C1372" s="45" t="str">
        <f>IF(Замеры!L1369=0, " ", Замеры!L1369)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Замеры!N1369</f>
        <v>0</v>
      </c>
      <c r="S1372" s="2">
        <f>Замеры!O1369</f>
        <v>0</v>
      </c>
      <c r="T1372" s="2" t="s">
        <v>73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26</v>
      </c>
      <c r="Z1372" s="2">
        <f t="shared" ca="1" si="587"/>
        <v>37</v>
      </c>
      <c r="AA1372" s="2">
        <f t="shared" ca="1" si="587"/>
        <v>38</v>
      </c>
      <c r="AB1372" s="5">
        <f t="shared" ca="1" si="588"/>
        <v>445</v>
      </c>
      <c r="AC1372" s="5">
        <f t="shared" ca="1" si="589"/>
        <v>461</v>
      </c>
      <c r="AD1372" s="5">
        <f t="shared" ca="1" si="590"/>
        <v>425</v>
      </c>
      <c r="AE1372" s="5">
        <f t="shared" ca="1" si="591"/>
        <v>524</v>
      </c>
      <c r="AF1372" s="5">
        <f t="shared" ca="1" si="592"/>
        <v>525</v>
      </c>
      <c r="AG1372" s="5">
        <f t="shared" ca="1" si="593"/>
        <v>507</v>
      </c>
      <c r="AH1372" s="5">
        <f t="shared" ca="1" si="594"/>
        <v>526</v>
      </c>
      <c r="AI1372" s="5">
        <f t="shared" ca="1" si="595"/>
        <v>409</v>
      </c>
      <c r="AJ1372" s="5">
        <f t="shared" ca="1" si="596"/>
        <v>503</v>
      </c>
      <c r="AK1372" s="5">
        <f t="shared" ca="1" si="597"/>
        <v>481</v>
      </c>
    </row>
    <row r="1373" spans="1:37" x14ac:dyDescent="0.3">
      <c r="A1373" s="35">
        <f>IF(Замеры!B1370=0, " ", Замеры!B1370)</f>
        <v>1367</v>
      </c>
      <c r="B1373" s="45" t="str">
        <f>Замеры!G1370</f>
        <v xml:space="preserve">Группа от QF </v>
      </c>
      <c r="C1373" s="45" t="str">
        <f>IF(Замеры!L1370=0, " ", Замеры!L1370)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Замеры!N1370</f>
        <v>0</v>
      </c>
      <c r="S1373" s="2">
        <f>Замеры!O1370</f>
        <v>0</v>
      </c>
      <c r="T1373" s="2" t="s">
        <v>73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38</v>
      </c>
      <c r="Z1373" s="2">
        <f t="shared" ca="1" si="587"/>
        <v>32</v>
      </c>
      <c r="AA1373" s="2">
        <f t="shared" ca="1" si="587"/>
        <v>50</v>
      </c>
      <c r="AB1373" s="5">
        <f t="shared" ca="1" si="588"/>
        <v>630</v>
      </c>
      <c r="AC1373" s="5">
        <f t="shared" ca="1" si="589"/>
        <v>518</v>
      </c>
      <c r="AD1373" s="5">
        <f t="shared" ca="1" si="590"/>
        <v>645</v>
      </c>
      <c r="AE1373" s="5">
        <f t="shared" ca="1" si="591"/>
        <v>619</v>
      </c>
      <c r="AF1373" s="5">
        <f t="shared" ca="1" si="592"/>
        <v>508</v>
      </c>
      <c r="AG1373" s="5">
        <f t="shared" ca="1" si="593"/>
        <v>649</v>
      </c>
      <c r="AH1373" s="5">
        <f t="shared" ca="1" si="594"/>
        <v>572</v>
      </c>
      <c r="AI1373" s="5">
        <f t="shared" ca="1" si="595"/>
        <v>537</v>
      </c>
      <c r="AJ1373" s="5">
        <f t="shared" ca="1" si="596"/>
        <v>562</v>
      </c>
      <c r="AK1373" s="5">
        <f t="shared" ca="1" si="597"/>
        <v>605</v>
      </c>
    </row>
    <row r="1374" spans="1:37" x14ac:dyDescent="0.3">
      <c r="A1374" s="35">
        <f>IF(Замеры!B1371=0, " ", Замеры!B1371)</f>
        <v>1368</v>
      </c>
      <c r="B1374" s="45" t="str">
        <f>Замеры!G1371</f>
        <v xml:space="preserve">Группа от QF </v>
      </c>
      <c r="C1374" s="45" t="str">
        <f>IF(Замеры!L1371=0, " ", Замеры!L1371)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Замеры!N1371</f>
        <v>0</v>
      </c>
      <c r="S1374" s="2">
        <f>Замеры!O1371</f>
        <v>0</v>
      </c>
      <c r="T1374" s="2" t="s">
        <v>73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29</v>
      </c>
      <c r="Z1374" s="2">
        <f t="shared" ca="1" si="587"/>
        <v>45</v>
      </c>
      <c r="AA1374" s="2">
        <f t="shared" ca="1" si="587"/>
        <v>22</v>
      </c>
      <c r="AB1374" s="5">
        <f t="shared" ca="1" si="588"/>
        <v>342</v>
      </c>
      <c r="AC1374" s="5">
        <f t="shared" ca="1" si="589"/>
        <v>328</v>
      </c>
      <c r="AD1374" s="5">
        <f t="shared" ca="1" si="590"/>
        <v>327</v>
      </c>
      <c r="AE1374" s="5">
        <f t="shared" ca="1" si="591"/>
        <v>292</v>
      </c>
      <c r="AF1374" s="5">
        <f t="shared" ca="1" si="592"/>
        <v>245</v>
      </c>
      <c r="AG1374" s="5">
        <f t="shared" ca="1" si="593"/>
        <v>233</v>
      </c>
      <c r="AH1374" s="5">
        <f t="shared" ca="1" si="594"/>
        <v>325</v>
      </c>
      <c r="AI1374" s="5">
        <f t="shared" ca="1" si="595"/>
        <v>243</v>
      </c>
      <c r="AJ1374" s="5">
        <f t="shared" ca="1" si="596"/>
        <v>259</v>
      </c>
      <c r="AK1374" s="5">
        <f t="shared" ca="1" si="597"/>
        <v>329</v>
      </c>
    </row>
    <row r="1375" spans="1:37" x14ac:dyDescent="0.3">
      <c r="A1375" s="35">
        <f>IF(Замеры!B1372=0, " ", Замеры!B1372)</f>
        <v>1369</v>
      </c>
      <c r="B1375" s="45" t="str">
        <f>Замеры!G1372</f>
        <v xml:space="preserve">Группа от QF </v>
      </c>
      <c r="C1375" s="45" t="str">
        <f>IF(Замеры!L1372=0, " ", Замеры!L1372)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Замеры!N1372</f>
        <v>0</v>
      </c>
      <c r="S1375" s="2">
        <f>Замеры!O1372</f>
        <v>0</v>
      </c>
      <c r="T1375" s="2" t="s">
        <v>73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35</v>
      </c>
      <c r="Z1375" s="2">
        <f t="shared" ca="1" si="587"/>
        <v>48</v>
      </c>
      <c r="AA1375" s="2">
        <f t="shared" ca="1" si="587"/>
        <v>44</v>
      </c>
      <c r="AB1375" s="5">
        <f t="shared" ca="1" si="588"/>
        <v>545</v>
      </c>
      <c r="AC1375" s="5">
        <f t="shared" ca="1" si="589"/>
        <v>473</v>
      </c>
      <c r="AD1375" s="5">
        <f t="shared" ca="1" si="590"/>
        <v>567</v>
      </c>
      <c r="AE1375" s="5">
        <f t="shared" ca="1" si="591"/>
        <v>563</v>
      </c>
      <c r="AF1375" s="5">
        <f t="shared" ca="1" si="592"/>
        <v>544</v>
      </c>
      <c r="AG1375" s="5">
        <f t="shared" ca="1" si="593"/>
        <v>587</v>
      </c>
      <c r="AH1375" s="5">
        <f t="shared" ca="1" si="594"/>
        <v>569</v>
      </c>
      <c r="AI1375" s="5">
        <f t="shared" ca="1" si="595"/>
        <v>575</v>
      </c>
      <c r="AJ1375" s="5">
        <f t="shared" ca="1" si="596"/>
        <v>571</v>
      </c>
      <c r="AK1375" s="5">
        <f t="shared" ca="1" si="597"/>
        <v>579</v>
      </c>
    </row>
    <row r="1376" spans="1:37" x14ac:dyDescent="0.3">
      <c r="A1376" s="35">
        <f>IF(Замеры!B1373=0, " ", Замеры!B1373)</f>
        <v>1370</v>
      </c>
      <c r="B1376" s="45" t="str">
        <f>Замеры!G1373</f>
        <v xml:space="preserve">Группа от QF </v>
      </c>
      <c r="C1376" s="45" t="str">
        <f>IF(Замеры!L1373=0, " ", Замеры!L1373)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Замеры!N1373</f>
        <v>0</v>
      </c>
      <c r="S1376" s="2">
        <f>Замеры!O1373</f>
        <v>0</v>
      </c>
      <c r="T1376" s="2" t="s">
        <v>73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26</v>
      </c>
      <c r="Z1376" s="2">
        <f t="shared" ca="1" si="587"/>
        <v>49</v>
      </c>
      <c r="AA1376" s="2">
        <f t="shared" ca="1" si="587"/>
        <v>34</v>
      </c>
      <c r="AB1376" s="5">
        <f t="shared" ca="1" si="588"/>
        <v>369</v>
      </c>
      <c r="AC1376" s="5">
        <f t="shared" ca="1" si="589"/>
        <v>418</v>
      </c>
      <c r="AD1376" s="5">
        <f t="shared" ca="1" si="590"/>
        <v>361</v>
      </c>
      <c r="AE1376" s="5">
        <f t="shared" ca="1" si="591"/>
        <v>348</v>
      </c>
      <c r="AF1376" s="5">
        <f t="shared" ca="1" si="592"/>
        <v>350</v>
      </c>
      <c r="AG1376" s="5">
        <f t="shared" ca="1" si="593"/>
        <v>457</v>
      </c>
      <c r="AH1376" s="5">
        <f t="shared" ca="1" si="594"/>
        <v>387</v>
      </c>
      <c r="AI1376" s="5">
        <f t="shared" ca="1" si="595"/>
        <v>476</v>
      </c>
      <c r="AJ1376" s="5">
        <f t="shared" ca="1" si="596"/>
        <v>427</v>
      </c>
      <c r="AK1376" s="5">
        <f t="shared" ca="1" si="597"/>
        <v>457</v>
      </c>
    </row>
    <row r="1377" spans="1:37" x14ac:dyDescent="0.3">
      <c r="A1377" s="35">
        <f>IF(Замеры!B1374=0, " ", Замеры!B1374)</f>
        <v>1371</v>
      </c>
      <c r="B1377" s="45" t="str">
        <f>Замеры!G1374</f>
        <v xml:space="preserve">Группа от QF </v>
      </c>
      <c r="C1377" s="45" t="str">
        <f>IF(Замеры!L1374=0, " ", Замеры!L1374)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Замеры!N1374</f>
        <v>0</v>
      </c>
      <c r="S1377" s="2">
        <f>Замеры!O1374</f>
        <v>0</v>
      </c>
      <c r="T1377" s="2" t="s">
        <v>73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31</v>
      </c>
      <c r="Z1377" s="2">
        <f t="shared" ca="1" si="587"/>
        <v>48</v>
      </c>
      <c r="AA1377" s="2">
        <f t="shared" ca="1" si="587"/>
        <v>41</v>
      </c>
      <c r="AB1377" s="5">
        <f t="shared" ca="1" si="588"/>
        <v>492</v>
      </c>
      <c r="AC1377" s="5">
        <f t="shared" ca="1" si="589"/>
        <v>424</v>
      </c>
      <c r="AD1377" s="5">
        <f t="shared" ca="1" si="590"/>
        <v>426</v>
      </c>
      <c r="AE1377" s="5">
        <f t="shared" ca="1" si="591"/>
        <v>465</v>
      </c>
      <c r="AF1377" s="5">
        <f t="shared" ca="1" si="592"/>
        <v>516</v>
      </c>
      <c r="AG1377" s="5">
        <f t="shared" ca="1" si="593"/>
        <v>533</v>
      </c>
      <c r="AH1377" s="5">
        <f t="shared" ca="1" si="594"/>
        <v>499</v>
      </c>
      <c r="AI1377" s="5">
        <f t="shared" ca="1" si="595"/>
        <v>451</v>
      </c>
      <c r="AJ1377" s="5">
        <f t="shared" ca="1" si="596"/>
        <v>521</v>
      </c>
      <c r="AK1377" s="5">
        <f t="shared" ca="1" si="597"/>
        <v>416</v>
      </c>
    </row>
    <row r="1378" spans="1:37" x14ac:dyDescent="0.3">
      <c r="A1378" s="35">
        <f>IF(Замеры!B1375=0, " ", Замеры!B1375)</f>
        <v>1372</v>
      </c>
      <c r="B1378" s="45" t="str">
        <f>Замеры!G1375</f>
        <v xml:space="preserve">Группа от QF </v>
      </c>
      <c r="C1378" s="45" t="str">
        <f>IF(Замеры!L1375=0, " ", Замеры!L1375)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Замеры!N1375</f>
        <v>0</v>
      </c>
      <c r="S1378" s="2">
        <f>Замеры!O1375</f>
        <v>0</v>
      </c>
      <c r="T1378" s="2" t="s">
        <v>73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32</v>
      </c>
      <c r="Z1378" s="2">
        <f t="shared" ca="1" si="587"/>
        <v>47</v>
      </c>
      <c r="AA1378" s="2">
        <f t="shared" ca="1" si="587"/>
        <v>42</v>
      </c>
      <c r="AB1378" s="5">
        <f t="shared" ca="1" si="588"/>
        <v>443</v>
      </c>
      <c r="AC1378" s="5">
        <f t="shared" ca="1" si="589"/>
        <v>557</v>
      </c>
      <c r="AD1378" s="5">
        <f t="shared" ca="1" si="590"/>
        <v>461</v>
      </c>
      <c r="AE1378" s="5">
        <f t="shared" ca="1" si="591"/>
        <v>446</v>
      </c>
      <c r="AF1378" s="5">
        <f t="shared" ca="1" si="592"/>
        <v>538</v>
      </c>
      <c r="AG1378" s="5">
        <f t="shared" ca="1" si="593"/>
        <v>538</v>
      </c>
      <c r="AH1378" s="5">
        <f t="shared" ca="1" si="594"/>
        <v>538</v>
      </c>
      <c r="AI1378" s="5">
        <f t="shared" ca="1" si="595"/>
        <v>516</v>
      </c>
      <c r="AJ1378" s="5">
        <f t="shared" ca="1" si="596"/>
        <v>439</v>
      </c>
      <c r="AK1378" s="5">
        <f t="shared" ca="1" si="597"/>
        <v>505</v>
      </c>
    </row>
    <row r="1379" spans="1:37" x14ac:dyDescent="0.3">
      <c r="A1379" s="35">
        <f>IF(Замеры!B1376=0, " ", Замеры!B1376)</f>
        <v>1373</v>
      </c>
      <c r="B1379" s="45" t="str">
        <f>Замеры!G1376</f>
        <v xml:space="preserve">Группа от QF </v>
      </c>
      <c r="C1379" s="45" t="str">
        <f>IF(Замеры!L1376=0, " ", Замеры!L1376)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Замеры!N1376</f>
        <v>0</v>
      </c>
      <c r="S1379" s="2">
        <f>Замеры!O1376</f>
        <v>0</v>
      </c>
      <c r="T1379" s="2" t="s">
        <v>73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31</v>
      </c>
      <c r="Z1379" s="2">
        <f t="shared" ca="1" si="587"/>
        <v>21</v>
      </c>
      <c r="AA1379" s="2">
        <f t="shared" ca="1" si="587"/>
        <v>41</v>
      </c>
      <c r="AB1379" s="5">
        <f t="shared" ca="1" si="588"/>
        <v>443</v>
      </c>
      <c r="AC1379" s="5">
        <f t="shared" ca="1" si="589"/>
        <v>440</v>
      </c>
      <c r="AD1379" s="5">
        <f t="shared" ca="1" si="590"/>
        <v>434</v>
      </c>
      <c r="AE1379" s="5">
        <f t="shared" ca="1" si="591"/>
        <v>484</v>
      </c>
      <c r="AF1379" s="5">
        <f t="shared" ca="1" si="592"/>
        <v>452</v>
      </c>
      <c r="AG1379" s="5">
        <f t="shared" ca="1" si="593"/>
        <v>486</v>
      </c>
      <c r="AH1379" s="5">
        <f t="shared" ca="1" si="594"/>
        <v>475</v>
      </c>
      <c r="AI1379" s="5">
        <f t="shared" ca="1" si="595"/>
        <v>495</v>
      </c>
      <c r="AJ1379" s="5">
        <f t="shared" ca="1" si="596"/>
        <v>522</v>
      </c>
      <c r="AK1379" s="5">
        <f t="shared" ca="1" si="597"/>
        <v>505</v>
      </c>
    </row>
    <row r="1380" spans="1:37" x14ac:dyDescent="0.3">
      <c r="A1380" s="35">
        <f>IF(Замеры!B1377=0, " ", Замеры!B1377)</f>
        <v>1374</v>
      </c>
      <c r="B1380" s="45" t="str">
        <f>Замеры!G1377</f>
        <v xml:space="preserve">Группа от QF </v>
      </c>
      <c r="C1380" s="45" t="str">
        <f>IF(Замеры!L1377=0, " ", Замеры!L1377)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Замеры!N1377</f>
        <v>0</v>
      </c>
      <c r="S1380" s="2">
        <f>Замеры!O1377</f>
        <v>0</v>
      </c>
      <c r="T1380" s="2" t="s">
        <v>73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40</v>
      </c>
      <c r="Z1380" s="2">
        <f t="shared" ca="1" si="587"/>
        <v>37</v>
      </c>
      <c r="AA1380" s="2">
        <f t="shared" ca="1" si="587"/>
        <v>20</v>
      </c>
      <c r="AB1380" s="5">
        <f t="shared" ca="1" si="588"/>
        <v>298</v>
      </c>
      <c r="AC1380" s="5">
        <f t="shared" ca="1" si="589"/>
        <v>298</v>
      </c>
      <c r="AD1380" s="5">
        <f t="shared" ca="1" si="590"/>
        <v>236</v>
      </c>
      <c r="AE1380" s="5">
        <f t="shared" ca="1" si="591"/>
        <v>243</v>
      </c>
      <c r="AF1380" s="5">
        <f t="shared" ca="1" si="592"/>
        <v>320</v>
      </c>
      <c r="AG1380" s="5">
        <f t="shared" ca="1" si="593"/>
        <v>242</v>
      </c>
      <c r="AH1380" s="5">
        <f t="shared" ca="1" si="594"/>
        <v>321</v>
      </c>
      <c r="AI1380" s="5">
        <f t="shared" ca="1" si="595"/>
        <v>218</v>
      </c>
      <c r="AJ1380" s="5">
        <f t="shared" ca="1" si="596"/>
        <v>226</v>
      </c>
      <c r="AK1380" s="5">
        <f t="shared" ca="1" si="597"/>
        <v>316</v>
      </c>
    </row>
    <row r="1381" spans="1:37" x14ac:dyDescent="0.3">
      <c r="A1381" s="35">
        <f>IF(Замеры!B1378=0, " ", Замеры!B1378)</f>
        <v>1375</v>
      </c>
      <c r="B1381" s="45" t="str">
        <f>Замеры!G1378</f>
        <v xml:space="preserve">Группа от QF </v>
      </c>
      <c r="C1381" s="45" t="str">
        <f>IF(Замеры!L1378=0, " ", Замеры!L1378)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Замеры!N1378</f>
        <v>0</v>
      </c>
      <c r="S1381" s="2">
        <f>Замеры!O1378</f>
        <v>0</v>
      </c>
      <c r="T1381" s="2" t="s">
        <v>73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48</v>
      </c>
      <c r="Z1381" s="2">
        <f t="shared" ca="1" si="587"/>
        <v>25</v>
      </c>
      <c r="AA1381" s="2">
        <f t="shared" ca="1" si="587"/>
        <v>47</v>
      </c>
      <c r="AB1381" s="5">
        <f t="shared" ca="1" si="588"/>
        <v>475</v>
      </c>
      <c r="AC1381" s="5">
        <f t="shared" ca="1" si="589"/>
        <v>575</v>
      </c>
      <c r="AD1381" s="5">
        <f t="shared" ca="1" si="590"/>
        <v>551</v>
      </c>
      <c r="AE1381" s="5">
        <f t="shared" ca="1" si="591"/>
        <v>564</v>
      </c>
      <c r="AF1381" s="5">
        <f t="shared" ca="1" si="592"/>
        <v>537</v>
      </c>
      <c r="AG1381" s="5">
        <f t="shared" ca="1" si="593"/>
        <v>494</v>
      </c>
      <c r="AH1381" s="5">
        <f t="shared" ca="1" si="594"/>
        <v>487</v>
      </c>
      <c r="AI1381" s="5">
        <f t="shared" ca="1" si="595"/>
        <v>498</v>
      </c>
      <c r="AJ1381" s="5">
        <f t="shared" ca="1" si="596"/>
        <v>511</v>
      </c>
      <c r="AK1381" s="5">
        <f t="shared" ca="1" si="597"/>
        <v>570</v>
      </c>
    </row>
    <row r="1382" spans="1:37" x14ac:dyDescent="0.3">
      <c r="A1382" s="35">
        <f>IF(Замеры!B1379=0, " ", Замеры!B1379)</f>
        <v>1376</v>
      </c>
      <c r="B1382" s="45" t="str">
        <f>Замеры!G1379</f>
        <v xml:space="preserve">Группа от QF </v>
      </c>
      <c r="C1382" s="45" t="str">
        <f>IF(Замеры!L1379=0, " ", Замеры!L1379)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Замеры!N1379</f>
        <v>0</v>
      </c>
      <c r="S1382" s="2">
        <f>Замеры!O1379</f>
        <v>0</v>
      </c>
      <c r="T1382" s="2" t="s">
        <v>73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37</v>
      </c>
      <c r="Z1382" s="2">
        <f t="shared" ca="1" si="587"/>
        <v>29</v>
      </c>
      <c r="AA1382" s="2">
        <f t="shared" ca="1" si="587"/>
        <v>21</v>
      </c>
      <c r="AB1382" s="5">
        <f t="shared" ca="1" si="588"/>
        <v>296</v>
      </c>
      <c r="AC1382" s="5">
        <f t="shared" ca="1" si="589"/>
        <v>310</v>
      </c>
      <c r="AD1382" s="5">
        <f t="shared" ca="1" si="590"/>
        <v>343</v>
      </c>
      <c r="AE1382" s="5">
        <f t="shared" ca="1" si="591"/>
        <v>239</v>
      </c>
      <c r="AF1382" s="5">
        <f t="shared" ca="1" si="592"/>
        <v>254</v>
      </c>
      <c r="AG1382" s="5">
        <f t="shared" ca="1" si="593"/>
        <v>235</v>
      </c>
      <c r="AH1382" s="5">
        <f t="shared" ca="1" si="594"/>
        <v>217</v>
      </c>
      <c r="AI1382" s="5">
        <f t="shared" ca="1" si="595"/>
        <v>310</v>
      </c>
      <c r="AJ1382" s="5">
        <f t="shared" ca="1" si="596"/>
        <v>276</v>
      </c>
      <c r="AK1382" s="5">
        <f t="shared" ca="1" si="597"/>
        <v>242</v>
      </c>
    </row>
    <row r="1383" spans="1:37" x14ac:dyDescent="0.3">
      <c r="A1383" s="35">
        <f>IF(Замеры!B1380=0, " ", Замеры!B1380)</f>
        <v>1377</v>
      </c>
      <c r="B1383" s="45" t="str">
        <f>Замеры!G1380</f>
        <v xml:space="preserve">Группа от QF </v>
      </c>
      <c r="C1383" s="45" t="str">
        <f>IF(Замеры!L1380=0, " ", Замеры!L1380)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Замеры!N1380</f>
        <v>0</v>
      </c>
      <c r="S1383" s="2">
        <f>Замеры!O1380</f>
        <v>0</v>
      </c>
      <c r="T1383" s="2" t="s">
        <v>73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43</v>
      </c>
      <c r="Z1383" s="2">
        <f t="shared" ca="1" si="600"/>
        <v>30</v>
      </c>
      <c r="AA1383" s="2">
        <f t="shared" ca="1" si="600"/>
        <v>21</v>
      </c>
      <c r="AB1383" s="5">
        <f t="shared" ca="1" si="588"/>
        <v>221</v>
      </c>
      <c r="AC1383" s="5">
        <f t="shared" ca="1" si="589"/>
        <v>329</v>
      </c>
      <c r="AD1383" s="5">
        <f t="shared" ca="1" si="590"/>
        <v>227</v>
      </c>
      <c r="AE1383" s="5">
        <f t="shared" ca="1" si="591"/>
        <v>337</v>
      </c>
      <c r="AF1383" s="5">
        <f t="shared" ca="1" si="592"/>
        <v>246</v>
      </c>
      <c r="AG1383" s="5">
        <f t="shared" ca="1" si="593"/>
        <v>232</v>
      </c>
      <c r="AH1383" s="5">
        <f t="shared" ca="1" si="594"/>
        <v>291</v>
      </c>
      <c r="AI1383" s="5">
        <f t="shared" ca="1" si="595"/>
        <v>268</v>
      </c>
      <c r="AJ1383" s="5">
        <f t="shared" ca="1" si="596"/>
        <v>327</v>
      </c>
      <c r="AK1383" s="5">
        <f t="shared" ca="1" si="597"/>
        <v>277</v>
      </c>
    </row>
    <row r="1384" spans="1:37" x14ac:dyDescent="0.3">
      <c r="A1384" s="35">
        <f>IF(Замеры!B1381=0, " ", Замеры!B1381)</f>
        <v>1378</v>
      </c>
      <c r="B1384" s="45" t="str">
        <f>Замеры!G1381</f>
        <v xml:space="preserve">Группа от QF </v>
      </c>
      <c r="C1384" s="45" t="str">
        <f>IF(Замеры!L1381=0, " ", Замеры!L1381)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Замеры!N1381</f>
        <v>0</v>
      </c>
      <c r="S1384" s="2">
        <f>Замеры!O1381</f>
        <v>0</v>
      </c>
      <c r="T1384" s="2" t="s">
        <v>73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33</v>
      </c>
      <c r="Z1384" s="2">
        <f t="shared" ca="1" si="600"/>
        <v>45</v>
      </c>
      <c r="AA1384" s="2">
        <f t="shared" ca="1" si="600"/>
        <v>27</v>
      </c>
      <c r="AB1384" s="5">
        <f t="shared" ca="1" si="588"/>
        <v>281</v>
      </c>
      <c r="AC1384" s="5">
        <f t="shared" ca="1" si="589"/>
        <v>419</v>
      </c>
      <c r="AD1384" s="5">
        <f t="shared" ca="1" si="590"/>
        <v>311</v>
      </c>
      <c r="AE1384" s="5">
        <f t="shared" ca="1" si="591"/>
        <v>311</v>
      </c>
      <c r="AF1384" s="5">
        <f t="shared" ca="1" si="592"/>
        <v>318</v>
      </c>
      <c r="AG1384" s="5">
        <f t="shared" ca="1" si="593"/>
        <v>284</v>
      </c>
      <c r="AH1384" s="5">
        <f t="shared" ca="1" si="594"/>
        <v>301</v>
      </c>
      <c r="AI1384" s="5">
        <f t="shared" ca="1" si="595"/>
        <v>319</v>
      </c>
      <c r="AJ1384" s="5">
        <f t="shared" ca="1" si="596"/>
        <v>402</v>
      </c>
      <c r="AK1384" s="5">
        <f t="shared" ca="1" si="597"/>
        <v>332</v>
      </c>
    </row>
    <row r="1385" spans="1:37" x14ac:dyDescent="0.3">
      <c r="A1385" s="35">
        <f>IF(Замеры!B1382=0, " ", Замеры!B1382)</f>
        <v>1379</v>
      </c>
      <c r="B1385" s="45" t="str">
        <f>Замеры!G1382</f>
        <v xml:space="preserve">Группа от QF </v>
      </c>
      <c r="C1385" s="45" t="str">
        <f>IF(Замеры!L1382=0, " ", Замеры!L1382)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Замеры!N1382</f>
        <v>0</v>
      </c>
      <c r="S1385" s="2">
        <f>Замеры!O1382</f>
        <v>0</v>
      </c>
      <c r="T1385" s="2" t="s">
        <v>73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41</v>
      </c>
      <c r="Z1385" s="2">
        <f t="shared" ca="1" si="600"/>
        <v>34</v>
      </c>
      <c r="AA1385" s="2">
        <f t="shared" ca="1" si="600"/>
        <v>40</v>
      </c>
      <c r="AB1385" s="5">
        <f t="shared" ca="1" si="588"/>
        <v>464</v>
      </c>
      <c r="AC1385" s="5">
        <f t="shared" ca="1" si="589"/>
        <v>425</v>
      </c>
      <c r="AD1385" s="5">
        <f t="shared" ca="1" si="590"/>
        <v>525</v>
      </c>
      <c r="AE1385" s="5">
        <f t="shared" ca="1" si="591"/>
        <v>417</v>
      </c>
      <c r="AF1385" s="5">
        <f t="shared" ca="1" si="592"/>
        <v>509</v>
      </c>
      <c r="AG1385" s="5">
        <f t="shared" ca="1" si="593"/>
        <v>432</v>
      </c>
      <c r="AH1385" s="5">
        <f t="shared" ca="1" si="594"/>
        <v>541</v>
      </c>
      <c r="AI1385" s="5">
        <f t="shared" ca="1" si="595"/>
        <v>435</v>
      </c>
      <c r="AJ1385" s="5">
        <f t="shared" ca="1" si="596"/>
        <v>442</v>
      </c>
      <c r="AK1385" s="5">
        <f t="shared" ca="1" si="597"/>
        <v>550</v>
      </c>
    </row>
    <row r="1386" spans="1:37" x14ac:dyDescent="0.3">
      <c r="A1386" s="35">
        <f>IF(Замеры!B1383=0, " ", Замеры!B1383)</f>
        <v>1380</v>
      </c>
      <c r="B1386" s="45" t="str">
        <f>Замеры!G1383</f>
        <v xml:space="preserve">Группа от QF </v>
      </c>
      <c r="C1386" s="45" t="str">
        <f>IF(Замеры!L1383=0, " ", Замеры!L1383)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Замеры!N1383</f>
        <v>0</v>
      </c>
      <c r="S1386" s="2">
        <f>Замеры!O1383</f>
        <v>0</v>
      </c>
      <c r="T1386" s="2" t="s">
        <v>73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34</v>
      </c>
      <c r="Z1386" s="2">
        <f t="shared" ca="1" si="600"/>
        <v>40</v>
      </c>
      <c r="AA1386" s="2">
        <f t="shared" ca="1" si="600"/>
        <v>28</v>
      </c>
      <c r="AB1386" s="5">
        <f t="shared" ca="1" si="588"/>
        <v>352</v>
      </c>
      <c r="AC1386" s="5">
        <f t="shared" ca="1" si="589"/>
        <v>338</v>
      </c>
      <c r="AD1386" s="5">
        <f t="shared" ca="1" si="590"/>
        <v>297</v>
      </c>
      <c r="AE1386" s="5">
        <f t="shared" ca="1" si="591"/>
        <v>410</v>
      </c>
      <c r="AF1386" s="5">
        <f t="shared" ca="1" si="592"/>
        <v>338</v>
      </c>
      <c r="AG1386" s="5">
        <f t="shared" ca="1" si="593"/>
        <v>291</v>
      </c>
      <c r="AH1386" s="5">
        <f t="shared" ca="1" si="594"/>
        <v>385</v>
      </c>
      <c r="AI1386" s="5">
        <f t="shared" ca="1" si="595"/>
        <v>298</v>
      </c>
      <c r="AJ1386" s="5">
        <f t="shared" ca="1" si="596"/>
        <v>323</v>
      </c>
      <c r="AK1386" s="5">
        <f t="shared" ca="1" si="597"/>
        <v>421</v>
      </c>
    </row>
    <row r="1387" spans="1:37" x14ac:dyDescent="0.3">
      <c r="A1387" s="35">
        <f>IF(Замеры!B1384=0, " ", Замеры!B1384)</f>
        <v>1381</v>
      </c>
      <c r="B1387" s="45" t="str">
        <f>Замеры!G1384</f>
        <v xml:space="preserve">Группа от QF </v>
      </c>
      <c r="C1387" s="45" t="str">
        <f>IF(Замеры!L1384=0, " ", Замеры!L1384)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Замеры!N1384</f>
        <v>0</v>
      </c>
      <c r="S1387" s="2">
        <f>Замеры!O1384</f>
        <v>0</v>
      </c>
      <c r="T1387" s="2" t="s">
        <v>73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21</v>
      </c>
      <c r="Z1387" s="2">
        <f t="shared" ca="1" si="600"/>
        <v>28</v>
      </c>
      <c r="AA1387" s="2">
        <f t="shared" ca="1" si="600"/>
        <v>29</v>
      </c>
      <c r="AB1387" s="5">
        <f t="shared" ca="1" si="588"/>
        <v>403</v>
      </c>
      <c r="AC1387" s="5">
        <f t="shared" ca="1" si="589"/>
        <v>416</v>
      </c>
      <c r="AD1387" s="5">
        <f t="shared" ca="1" si="590"/>
        <v>343</v>
      </c>
      <c r="AE1387" s="5">
        <f t="shared" ca="1" si="591"/>
        <v>397</v>
      </c>
      <c r="AF1387" s="5">
        <f t="shared" ca="1" si="592"/>
        <v>331</v>
      </c>
      <c r="AG1387" s="5">
        <f t="shared" ca="1" si="593"/>
        <v>312</v>
      </c>
      <c r="AH1387" s="5">
        <f t="shared" ca="1" si="594"/>
        <v>358</v>
      </c>
      <c r="AI1387" s="5">
        <f t="shared" ca="1" si="595"/>
        <v>319</v>
      </c>
      <c r="AJ1387" s="5">
        <f t="shared" ca="1" si="596"/>
        <v>435</v>
      </c>
      <c r="AK1387" s="5">
        <f t="shared" ca="1" si="597"/>
        <v>301</v>
      </c>
    </row>
    <row r="1388" spans="1:37" x14ac:dyDescent="0.3">
      <c r="A1388" s="35">
        <f>IF(Замеры!B1385=0, " ", Замеры!B1385)</f>
        <v>1382</v>
      </c>
      <c r="B1388" s="45" t="str">
        <f>Замеры!G1385</f>
        <v xml:space="preserve">Группа от QF </v>
      </c>
      <c r="C1388" s="45" t="str">
        <f>IF(Замеры!L1385=0, " ", Замеры!L1385)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Замеры!N1385</f>
        <v>0</v>
      </c>
      <c r="S1388" s="2">
        <f>Замеры!O1385</f>
        <v>0</v>
      </c>
      <c r="T1388" s="2" t="s">
        <v>73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40</v>
      </c>
      <c r="Z1388" s="2">
        <f t="shared" ca="1" si="600"/>
        <v>44</v>
      </c>
      <c r="AA1388" s="2">
        <f t="shared" ca="1" si="600"/>
        <v>36</v>
      </c>
      <c r="AB1388" s="5">
        <f t="shared" ca="1" si="588"/>
        <v>468</v>
      </c>
      <c r="AC1388" s="5">
        <f t="shared" ca="1" si="589"/>
        <v>368</v>
      </c>
      <c r="AD1388" s="5">
        <f t="shared" ca="1" si="590"/>
        <v>485</v>
      </c>
      <c r="AE1388" s="5">
        <f t="shared" ca="1" si="591"/>
        <v>483</v>
      </c>
      <c r="AF1388" s="5">
        <f t="shared" ca="1" si="592"/>
        <v>495</v>
      </c>
      <c r="AG1388" s="5">
        <f t="shared" ca="1" si="593"/>
        <v>448</v>
      </c>
      <c r="AH1388" s="5">
        <f t="shared" ca="1" si="594"/>
        <v>481</v>
      </c>
      <c r="AI1388" s="5">
        <f t="shared" ca="1" si="595"/>
        <v>373</v>
      </c>
      <c r="AJ1388" s="5">
        <f t="shared" ca="1" si="596"/>
        <v>498</v>
      </c>
      <c r="AK1388" s="5">
        <f t="shared" ca="1" si="597"/>
        <v>467</v>
      </c>
    </row>
    <row r="1389" spans="1:37" x14ac:dyDescent="0.3">
      <c r="A1389" s="35">
        <f>IF(Замеры!B1386=0, " ", Замеры!B1386)</f>
        <v>1383</v>
      </c>
      <c r="B1389" s="45" t="str">
        <f>Замеры!G1386</f>
        <v xml:space="preserve">Группа от QF </v>
      </c>
      <c r="C1389" s="45" t="str">
        <f>IF(Замеры!L1386=0, " ", Замеры!L1386)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Замеры!N1386</f>
        <v>0</v>
      </c>
      <c r="S1389" s="2">
        <f>Замеры!O1386</f>
        <v>0</v>
      </c>
      <c r="T1389" s="2" t="s">
        <v>73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22</v>
      </c>
      <c r="Z1389" s="2">
        <f t="shared" ca="1" si="600"/>
        <v>25</v>
      </c>
      <c r="AA1389" s="2">
        <f t="shared" ca="1" si="600"/>
        <v>50</v>
      </c>
      <c r="AB1389" s="5">
        <f t="shared" ca="1" si="588"/>
        <v>508</v>
      </c>
      <c r="AC1389" s="5">
        <f t="shared" ca="1" si="589"/>
        <v>580</v>
      </c>
      <c r="AD1389" s="5">
        <f t="shared" ca="1" si="590"/>
        <v>578</v>
      </c>
      <c r="AE1389" s="5">
        <f t="shared" ca="1" si="591"/>
        <v>599</v>
      </c>
      <c r="AF1389" s="5">
        <f t="shared" ca="1" si="592"/>
        <v>583</v>
      </c>
      <c r="AG1389" s="5">
        <f t="shared" ca="1" si="593"/>
        <v>557</v>
      </c>
      <c r="AH1389" s="5">
        <f t="shared" ca="1" si="594"/>
        <v>607</v>
      </c>
      <c r="AI1389" s="5">
        <f t="shared" ca="1" si="595"/>
        <v>619</v>
      </c>
      <c r="AJ1389" s="5">
        <f t="shared" ca="1" si="596"/>
        <v>570</v>
      </c>
      <c r="AK1389" s="5">
        <f t="shared" ca="1" si="597"/>
        <v>539</v>
      </c>
    </row>
    <row r="1390" spans="1:37" x14ac:dyDescent="0.3">
      <c r="A1390" s="35">
        <f>IF(Замеры!B1387=0, " ", Замеры!B1387)</f>
        <v>1384</v>
      </c>
      <c r="B1390" s="45" t="str">
        <f>Замеры!G1387</f>
        <v xml:space="preserve">Группа от QF </v>
      </c>
      <c r="C1390" s="45" t="str">
        <f>IF(Замеры!L1387=0, " ", Замеры!L1387)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Замеры!N1387</f>
        <v>0</v>
      </c>
      <c r="S1390" s="2">
        <f>Замеры!O1387</f>
        <v>0</v>
      </c>
      <c r="T1390" s="2" t="s">
        <v>73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25</v>
      </c>
      <c r="Z1390" s="2">
        <f t="shared" ca="1" si="600"/>
        <v>42</v>
      </c>
      <c r="AA1390" s="2">
        <f t="shared" ca="1" si="600"/>
        <v>20</v>
      </c>
      <c r="AB1390" s="5">
        <f t="shared" ca="1" si="588"/>
        <v>218</v>
      </c>
      <c r="AC1390" s="5">
        <f t="shared" ca="1" si="589"/>
        <v>319</v>
      </c>
      <c r="AD1390" s="5">
        <f t="shared" ca="1" si="590"/>
        <v>227</v>
      </c>
      <c r="AE1390" s="5">
        <f t="shared" ca="1" si="591"/>
        <v>310</v>
      </c>
      <c r="AF1390" s="5">
        <f t="shared" ca="1" si="592"/>
        <v>256</v>
      </c>
      <c r="AG1390" s="5">
        <f t="shared" ca="1" si="593"/>
        <v>289</v>
      </c>
      <c r="AH1390" s="5">
        <f t="shared" ca="1" si="594"/>
        <v>289</v>
      </c>
      <c r="AI1390" s="5">
        <f t="shared" ca="1" si="595"/>
        <v>267</v>
      </c>
      <c r="AJ1390" s="5">
        <f t="shared" ca="1" si="596"/>
        <v>328</v>
      </c>
      <c r="AK1390" s="5">
        <f t="shared" ca="1" si="597"/>
        <v>297</v>
      </c>
    </row>
    <row r="1391" spans="1:37" x14ac:dyDescent="0.3">
      <c r="A1391" s="35">
        <f>IF(Замеры!B1388=0, " ", Замеры!B1388)</f>
        <v>1385</v>
      </c>
      <c r="B1391" s="45" t="str">
        <f>Замеры!G1388</f>
        <v xml:space="preserve">Группа от QF </v>
      </c>
      <c r="C1391" s="45" t="str">
        <f>IF(Замеры!L1388=0, " ", Замеры!L1388)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Замеры!N1388</f>
        <v>0</v>
      </c>
      <c r="S1391" s="2">
        <f>Замеры!O1388</f>
        <v>0</v>
      </c>
      <c r="T1391" s="2" t="s">
        <v>73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39</v>
      </c>
      <c r="Z1391" s="2">
        <f t="shared" ca="1" si="600"/>
        <v>29</v>
      </c>
      <c r="AA1391" s="2">
        <f t="shared" ca="1" si="600"/>
        <v>42</v>
      </c>
      <c r="AB1391" s="5">
        <f t="shared" ca="1" si="588"/>
        <v>495</v>
      </c>
      <c r="AC1391" s="5">
        <f t="shared" ca="1" si="589"/>
        <v>509</v>
      </c>
      <c r="AD1391" s="5">
        <f t="shared" ca="1" si="590"/>
        <v>457</v>
      </c>
      <c r="AE1391" s="5">
        <f t="shared" ca="1" si="591"/>
        <v>504</v>
      </c>
      <c r="AF1391" s="5">
        <f t="shared" ca="1" si="592"/>
        <v>496</v>
      </c>
      <c r="AG1391" s="5">
        <f t="shared" ca="1" si="593"/>
        <v>440</v>
      </c>
      <c r="AH1391" s="5">
        <f t="shared" ca="1" si="594"/>
        <v>557</v>
      </c>
      <c r="AI1391" s="5">
        <f t="shared" ca="1" si="595"/>
        <v>449</v>
      </c>
      <c r="AJ1391" s="5">
        <f t="shared" ca="1" si="596"/>
        <v>466</v>
      </c>
      <c r="AK1391" s="5">
        <f t="shared" ca="1" si="597"/>
        <v>518</v>
      </c>
    </row>
    <row r="1392" spans="1:37" x14ac:dyDescent="0.3">
      <c r="A1392" s="35">
        <f>IF(Замеры!B1389=0, " ", Замеры!B1389)</f>
        <v>1386</v>
      </c>
      <c r="B1392" s="45" t="str">
        <f>Замеры!G1389</f>
        <v xml:space="preserve">Группа от QF </v>
      </c>
      <c r="C1392" s="45" t="str">
        <f>IF(Замеры!L1389=0, " ", Замеры!L1389)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Замеры!N1389</f>
        <v>0</v>
      </c>
      <c r="S1392" s="2">
        <f>Замеры!O1389</f>
        <v>0</v>
      </c>
      <c r="T1392" s="2" t="s">
        <v>73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49</v>
      </c>
      <c r="Z1392" s="2">
        <f t="shared" ca="1" si="600"/>
        <v>27</v>
      </c>
      <c r="AA1392" s="2">
        <f t="shared" ca="1" si="600"/>
        <v>39</v>
      </c>
      <c r="AB1392" s="5">
        <f t="shared" ca="1" si="588"/>
        <v>419</v>
      </c>
      <c r="AC1392" s="5">
        <f t="shared" ca="1" si="589"/>
        <v>430</v>
      </c>
      <c r="AD1392" s="5">
        <f t="shared" ca="1" si="590"/>
        <v>499</v>
      </c>
      <c r="AE1392" s="5">
        <f t="shared" ca="1" si="591"/>
        <v>509</v>
      </c>
      <c r="AF1392" s="5">
        <f t="shared" ca="1" si="592"/>
        <v>442</v>
      </c>
      <c r="AG1392" s="5">
        <f t="shared" ca="1" si="593"/>
        <v>520</v>
      </c>
      <c r="AH1392" s="5">
        <f t="shared" ca="1" si="594"/>
        <v>439</v>
      </c>
      <c r="AI1392" s="5">
        <f t="shared" ca="1" si="595"/>
        <v>412</v>
      </c>
      <c r="AJ1392" s="5">
        <f t="shared" ca="1" si="596"/>
        <v>467</v>
      </c>
      <c r="AK1392" s="5">
        <f t="shared" ca="1" si="597"/>
        <v>510</v>
      </c>
    </row>
    <row r="1393" spans="1:37" x14ac:dyDescent="0.3">
      <c r="A1393" s="35">
        <f>IF(Замеры!B1390=0, " ", Замеры!B1390)</f>
        <v>1387</v>
      </c>
      <c r="B1393" s="45" t="str">
        <f>Замеры!G1390</f>
        <v xml:space="preserve">Группа от QF </v>
      </c>
      <c r="C1393" s="45" t="str">
        <f>IF(Замеры!L1390=0, " ", Замеры!L1390)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Замеры!N1390</f>
        <v>0</v>
      </c>
      <c r="S1393" s="2">
        <f>Замеры!O1390</f>
        <v>0</v>
      </c>
      <c r="T1393" s="2" t="s">
        <v>73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23</v>
      </c>
      <c r="Z1393" s="2">
        <f t="shared" ca="1" si="600"/>
        <v>44</v>
      </c>
      <c r="AA1393" s="2">
        <f t="shared" ca="1" si="600"/>
        <v>29</v>
      </c>
      <c r="AB1393" s="5">
        <f t="shared" ca="1" si="588"/>
        <v>295</v>
      </c>
      <c r="AC1393" s="5">
        <f t="shared" ca="1" si="589"/>
        <v>430</v>
      </c>
      <c r="AD1393" s="5">
        <f t="shared" ca="1" si="590"/>
        <v>352</v>
      </c>
      <c r="AE1393" s="5">
        <f t="shared" ca="1" si="591"/>
        <v>358</v>
      </c>
      <c r="AF1393" s="5">
        <f t="shared" ca="1" si="592"/>
        <v>297</v>
      </c>
      <c r="AG1393" s="5">
        <f t="shared" ca="1" si="593"/>
        <v>346</v>
      </c>
      <c r="AH1393" s="5">
        <f t="shared" ca="1" si="594"/>
        <v>329</v>
      </c>
      <c r="AI1393" s="5">
        <f t="shared" ca="1" si="595"/>
        <v>413</v>
      </c>
      <c r="AJ1393" s="5">
        <f t="shared" ca="1" si="596"/>
        <v>360</v>
      </c>
      <c r="AK1393" s="5">
        <f t="shared" ca="1" si="597"/>
        <v>378</v>
      </c>
    </row>
    <row r="1394" spans="1:37" x14ac:dyDescent="0.3">
      <c r="A1394" s="35">
        <f>IF(Замеры!B1391=0, " ", Замеры!B1391)</f>
        <v>1388</v>
      </c>
      <c r="B1394" s="45" t="str">
        <f>Замеры!G1391</f>
        <v xml:space="preserve">Группа от QF </v>
      </c>
      <c r="C1394" s="45" t="str">
        <f>IF(Замеры!L1391=0, " ", Замеры!L1391)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Замеры!N1391</f>
        <v>0</v>
      </c>
      <c r="S1394" s="2">
        <f>Замеры!O1391</f>
        <v>0</v>
      </c>
      <c r="T1394" s="2" t="s">
        <v>73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20</v>
      </c>
      <c r="Z1394" s="2">
        <f t="shared" ca="1" si="600"/>
        <v>31</v>
      </c>
      <c r="AA1394" s="2">
        <f t="shared" ca="1" si="600"/>
        <v>26</v>
      </c>
      <c r="AB1394" s="5">
        <f t="shared" ca="1" si="588"/>
        <v>274</v>
      </c>
      <c r="AC1394" s="5">
        <f t="shared" ca="1" si="589"/>
        <v>301</v>
      </c>
      <c r="AD1394" s="5">
        <f t="shared" ca="1" si="590"/>
        <v>352</v>
      </c>
      <c r="AE1394" s="5">
        <f t="shared" ca="1" si="591"/>
        <v>375</v>
      </c>
      <c r="AF1394" s="5">
        <f t="shared" ca="1" si="592"/>
        <v>345</v>
      </c>
      <c r="AG1394" s="5">
        <f t="shared" ca="1" si="593"/>
        <v>365</v>
      </c>
      <c r="AH1394" s="5">
        <f t="shared" ca="1" si="594"/>
        <v>355</v>
      </c>
      <c r="AI1394" s="5">
        <f t="shared" ca="1" si="595"/>
        <v>384</v>
      </c>
      <c r="AJ1394" s="5">
        <f t="shared" ca="1" si="596"/>
        <v>364</v>
      </c>
      <c r="AK1394" s="5">
        <f t="shared" ca="1" si="597"/>
        <v>372</v>
      </c>
    </row>
    <row r="1395" spans="1:37" x14ac:dyDescent="0.3">
      <c r="A1395" s="35">
        <f>IF(Замеры!B1392=0, " ", Замеры!B1392)</f>
        <v>1389</v>
      </c>
      <c r="B1395" s="45" t="str">
        <f>Замеры!G1392</f>
        <v xml:space="preserve">Группа от QF </v>
      </c>
      <c r="C1395" s="45" t="str">
        <f>IF(Замеры!L1392=0, " ", Замеры!L1392)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Замеры!N1392</f>
        <v>0</v>
      </c>
      <c r="S1395" s="2">
        <f>Замеры!O1392</f>
        <v>0</v>
      </c>
      <c r="T1395" s="2" t="s">
        <v>73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30</v>
      </c>
      <c r="Z1395" s="2">
        <f t="shared" ca="1" si="600"/>
        <v>50</v>
      </c>
      <c r="AA1395" s="2">
        <f t="shared" ca="1" si="600"/>
        <v>42</v>
      </c>
      <c r="AB1395" s="5">
        <f t="shared" ca="1" si="588"/>
        <v>545</v>
      </c>
      <c r="AC1395" s="5">
        <f t="shared" ca="1" si="589"/>
        <v>517</v>
      </c>
      <c r="AD1395" s="5">
        <f t="shared" ca="1" si="590"/>
        <v>451</v>
      </c>
      <c r="AE1395" s="5">
        <f t="shared" ca="1" si="591"/>
        <v>565</v>
      </c>
      <c r="AF1395" s="5">
        <f t="shared" ca="1" si="592"/>
        <v>490</v>
      </c>
      <c r="AG1395" s="5">
        <f t="shared" ca="1" si="593"/>
        <v>453</v>
      </c>
      <c r="AH1395" s="5">
        <f t="shared" ca="1" si="594"/>
        <v>523</v>
      </c>
      <c r="AI1395" s="5">
        <f t="shared" ca="1" si="595"/>
        <v>444</v>
      </c>
      <c r="AJ1395" s="5">
        <f t="shared" ca="1" si="596"/>
        <v>538</v>
      </c>
      <c r="AK1395" s="5">
        <f t="shared" ca="1" si="597"/>
        <v>483</v>
      </c>
    </row>
    <row r="1396" spans="1:37" x14ac:dyDescent="0.3">
      <c r="A1396" s="35">
        <f>IF(Замеры!B1393=0, " ", Замеры!B1393)</f>
        <v>1390</v>
      </c>
      <c r="B1396" s="45" t="str">
        <f>Замеры!G1393</f>
        <v xml:space="preserve">Группа от QF </v>
      </c>
      <c r="C1396" s="45" t="str">
        <f>IF(Замеры!L1393=0, " ", Замеры!L1393)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Замеры!N1393</f>
        <v>0</v>
      </c>
      <c r="S1396" s="2">
        <f>Замеры!O1393</f>
        <v>0</v>
      </c>
      <c r="T1396" s="2" t="s">
        <v>73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44</v>
      </c>
      <c r="Z1396" s="2">
        <f t="shared" ca="1" si="600"/>
        <v>24</v>
      </c>
      <c r="AA1396" s="2">
        <f t="shared" ca="1" si="600"/>
        <v>24</v>
      </c>
      <c r="AB1396" s="5">
        <f t="shared" ca="1" si="588"/>
        <v>360</v>
      </c>
      <c r="AC1396" s="5">
        <f t="shared" ca="1" si="589"/>
        <v>336</v>
      </c>
      <c r="AD1396" s="5">
        <f t="shared" ca="1" si="590"/>
        <v>317</v>
      </c>
      <c r="AE1396" s="5">
        <f t="shared" ca="1" si="591"/>
        <v>377</v>
      </c>
      <c r="AF1396" s="5">
        <f t="shared" ca="1" si="592"/>
        <v>293</v>
      </c>
      <c r="AG1396" s="5">
        <f t="shared" ca="1" si="593"/>
        <v>276</v>
      </c>
      <c r="AH1396" s="5">
        <f t="shared" ca="1" si="594"/>
        <v>330</v>
      </c>
      <c r="AI1396" s="5">
        <f t="shared" ca="1" si="595"/>
        <v>288</v>
      </c>
      <c r="AJ1396" s="5">
        <f t="shared" ca="1" si="596"/>
        <v>368</v>
      </c>
      <c r="AK1396" s="5">
        <f t="shared" ca="1" si="597"/>
        <v>300</v>
      </c>
    </row>
    <row r="1397" spans="1:37" x14ac:dyDescent="0.3">
      <c r="A1397" s="35">
        <f>IF(Замеры!B1394=0, " ", Замеры!B1394)</f>
        <v>1391</v>
      </c>
      <c r="B1397" s="45" t="str">
        <f>Замеры!G1394</f>
        <v xml:space="preserve">Группа от QF </v>
      </c>
      <c r="C1397" s="45" t="str">
        <f>IF(Замеры!L1394=0, " ", Замеры!L1394)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Замеры!N1394</f>
        <v>0</v>
      </c>
      <c r="S1397" s="2">
        <f>Замеры!O1394</f>
        <v>0</v>
      </c>
      <c r="T1397" s="2" t="s">
        <v>73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45</v>
      </c>
      <c r="Z1397" s="2">
        <f t="shared" ca="1" si="600"/>
        <v>50</v>
      </c>
      <c r="AA1397" s="2">
        <f t="shared" ca="1" si="600"/>
        <v>49</v>
      </c>
      <c r="AB1397" s="5">
        <f t="shared" ca="1" si="588"/>
        <v>563</v>
      </c>
      <c r="AC1397" s="5">
        <f t="shared" ca="1" si="589"/>
        <v>628</v>
      </c>
      <c r="AD1397" s="5">
        <f t="shared" ca="1" si="590"/>
        <v>570</v>
      </c>
      <c r="AE1397" s="5">
        <f t="shared" ca="1" si="591"/>
        <v>500</v>
      </c>
      <c r="AF1397" s="5">
        <f t="shared" ca="1" si="592"/>
        <v>519</v>
      </c>
      <c r="AG1397" s="5">
        <f t="shared" ca="1" si="593"/>
        <v>562</v>
      </c>
      <c r="AH1397" s="5">
        <f t="shared" ca="1" si="594"/>
        <v>571</v>
      </c>
      <c r="AI1397" s="5">
        <f t="shared" ca="1" si="595"/>
        <v>610</v>
      </c>
      <c r="AJ1397" s="5">
        <f t="shared" ca="1" si="596"/>
        <v>615</v>
      </c>
      <c r="AK1397" s="5">
        <f t="shared" ca="1" si="597"/>
        <v>597</v>
      </c>
    </row>
    <row r="1398" spans="1:37" x14ac:dyDescent="0.3">
      <c r="A1398" s="35">
        <f>IF(Замеры!B1395=0, " ", Замеры!B1395)</f>
        <v>1392</v>
      </c>
      <c r="B1398" s="45" t="str">
        <f>Замеры!G1395</f>
        <v xml:space="preserve">Группа от QF </v>
      </c>
      <c r="C1398" s="45" t="str">
        <f>IF(Замеры!L1395=0, " ", Замеры!L1395)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Замеры!N1395</f>
        <v>0</v>
      </c>
      <c r="S1398" s="2">
        <f>Замеры!O1395</f>
        <v>0</v>
      </c>
      <c r="T1398" s="2" t="s">
        <v>73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31</v>
      </c>
      <c r="Z1398" s="2">
        <f t="shared" ca="1" si="600"/>
        <v>39</v>
      </c>
      <c r="AA1398" s="2">
        <f t="shared" ca="1" si="600"/>
        <v>34</v>
      </c>
      <c r="AB1398" s="5">
        <f t="shared" ca="1" si="588"/>
        <v>456</v>
      </c>
      <c r="AC1398" s="5">
        <f t="shared" ca="1" si="589"/>
        <v>375</v>
      </c>
      <c r="AD1398" s="5">
        <f t="shared" ca="1" si="590"/>
        <v>472</v>
      </c>
      <c r="AE1398" s="5">
        <f t="shared" ca="1" si="591"/>
        <v>415</v>
      </c>
      <c r="AF1398" s="5">
        <f t="shared" ca="1" si="592"/>
        <v>368</v>
      </c>
      <c r="AG1398" s="5">
        <f t="shared" ca="1" si="593"/>
        <v>421</v>
      </c>
      <c r="AH1398" s="5">
        <f t="shared" ca="1" si="594"/>
        <v>418</v>
      </c>
      <c r="AI1398" s="5">
        <f t="shared" ca="1" si="595"/>
        <v>462</v>
      </c>
      <c r="AJ1398" s="5">
        <f t="shared" ca="1" si="596"/>
        <v>354</v>
      </c>
      <c r="AK1398" s="5">
        <f t="shared" ca="1" si="597"/>
        <v>415</v>
      </c>
    </row>
    <row r="1399" spans="1:37" x14ac:dyDescent="0.3">
      <c r="A1399" s="35">
        <f>IF(Замеры!B1396=0, " ", Замеры!B1396)</f>
        <v>1393</v>
      </c>
      <c r="B1399" s="45" t="str">
        <f>Замеры!G1396</f>
        <v xml:space="preserve">Группа от QF </v>
      </c>
      <c r="C1399" s="45" t="str">
        <f>IF(Замеры!L1396=0, " ", Замеры!L1396)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Замеры!N1396</f>
        <v>0</v>
      </c>
      <c r="S1399" s="2">
        <f>Замеры!O1396</f>
        <v>0</v>
      </c>
      <c r="T1399" s="2" t="s">
        <v>73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42</v>
      </c>
      <c r="Z1399" s="2">
        <f t="shared" ca="1" si="600"/>
        <v>26</v>
      </c>
      <c r="AA1399" s="2">
        <f t="shared" ca="1" si="600"/>
        <v>29</v>
      </c>
      <c r="AB1399" s="5">
        <f t="shared" ca="1" si="588"/>
        <v>439</v>
      </c>
      <c r="AC1399" s="5">
        <f t="shared" ca="1" si="589"/>
        <v>424</v>
      </c>
      <c r="AD1399" s="5">
        <f t="shared" ca="1" si="590"/>
        <v>387</v>
      </c>
      <c r="AE1399" s="5">
        <f t="shared" ca="1" si="591"/>
        <v>417</v>
      </c>
      <c r="AF1399" s="5">
        <f t="shared" ca="1" si="592"/>
        <v>351</v>
      </c>
      <c r="AG1399" s="5">
        <f t="shared" ca="1" si="593"/>
        <v>359</v>
      </c>
      <c r="AH1399" s="5">
        <f t="shared" ca="1" si="594"/>
        <v>349</v>
      </c>
      <c r="AI1399" s="5">
        <f t="shared" ca="1" si="595"/>
        <v>338</v>
      </c>
      <c r="AJ1399" s="5">
        <f t="shared" ca="1" si="596"/>
        <v>396</v>
      </c>
      <c r="AK1399" s="5">
        <f t="shared" ca="1" si="597"/>
        <v>400</v>
      </c>
    </row>
    <row r="1400" spans="1:37" x14ac:dyDescent="0.3">
      <c r="A1400" s="35">
        <f>IF(Замеры!B1397=0, " ", Замеры!B1397)</f>
        <v>1394</v>
      </c>
      <c r="B1400" s="45" t="str">
        <f>Замеры!G1397</f>
        <v xml:space="preserve">Группа от QF </v>
      </c>
      <c r="C1400" s="45" t="str">
        <f>IF(Замеры!L1397=0, " ", Замеры!L1397)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Замеры!N1397</f>
        <v>0</v>
      </c>
      <c r="S1400" s="2">
        <f>Замеры!O1397</f>
        <v>0</v>
      </c>
      <c r="T1400" s="2" t="s">
        <v>73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27</v>
      </c>
      <c r="Z1400" s="2">
        <f t="shared" ca="1" si="600"/>
        <v>22</v>
      </c>
      <c r="AA1400" s="2">
        <f t="shared" ca="1" si="600"/>
        <v>50</v>
      </c>
      <c r="AB1400" s="5">
        <f t="shared" ca="1" si="588"/>
        <v>589</v>
      </c>
      <c r="AC1400" s="5">
        <f t="shared" ca="1" si="589"/>
        <v>543</v>
      </c>
      <c r="AD1400" s="5">
        <f t="shared" ca="1" si="590"/>
        <v>522</v>
      </c>
      <c r="AE1400" s="5">
        <f t="shared" ca="1" si="591"/>
        <v>525</v>
      </c>
      <c r="AF1400" s="5">
        <f t="shared" ca="1" si="592"/>
        <v>527</v>
      </c>
      <c r="AG1400" s="5">
        <f t="shared" ca="1" si="593"/>
        <v>612</v>
      </c>
      <c r="AH1400" s="5">
        <f t="shared" ca="1" si="594"/>
        <v>646</v>
      </c>
      <c r="AI1400" s="5">
        <f t="shared" ca="1" si="595"/>
        <v>575</v>
      </c>
      <c r="AJ1400" s="5">
        <f t="shared" ca="1" si="596"/>
        <v>579</v>
      </c>
      <c r="AK1400" s="5">
        <f t="shared" ca="1" si="597"/>
        <v>600</v>
      </c>
    </row>
    <row r="1401" spans="1:37" x14ac:dyDescent="0.3">
      <c r="A1401" s="35">
        <f>IF(Замеры!B1398=0, " ", Замеры!B1398)</f>
        <v>1395</v>
      </c>
      <c r="B1401" s="45" t="str">
        <f>Замеры!G1398</f>
        <v xml:space="preserve">Группа от QF </v>
      </c>
      <c r="C1401" s="45" t="str">
        <f>IF(Замеры!L1398=0, " ", Замеры!L1398)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Замеры!N1398</f>
        <v>0</v>
      </c>
      <c r="S1401" s="2">
        <f>Замеры!O1398</f>
        <v>0</v>
      </c>
      <c r="T1401" s="2" t="s">
        <v>73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36</v>
      </c>
      <c r="Z1401" s="2">
        <f t="shared" ca="1" si="600"/>
        <v>33</v>
      </c>
      <c r="AA1401" s="2">
        <f t="shared" ca="1" si="600"/>
        <v>40</v>
      </c>
      <c r="AB1401" s="5">
        <f t="shared" ca="1" si="588"/>
        <v>423</v>
      </c>
      <c r="AC1401" s="5">
        <f t="shared" ca="1" si="589"/>
        <v>529</v>
      </c>
      <c r="AD1401" s="5">
        <f t="shared" ca="1" si="590"/>
        <v>462</v>
      </c>
      <c r="AE1401" s="5">
        <f t="shared" ca="1" si="591"/>
        <v>542</v>
      </c>
      <c r="AF1401" s="5">
        <f t="shared" ca="1" si="592"/>
        <v>531</v>
      </c>
      <c r="AG1401" s="5">
        <f t="shared" ca="1" si="593"/>
        <v>490</v>
      </c>
      <c r="AH1401" s="5">
        <f t="shared" ca="1" si="594"/>
        <v>473</v>
      </c>
      <c r="AI1401" s="5">
        <f t="shared" ca="1" si="595"/>
        <v>485</v>
      </c>
      <c r="AJ1401" s="5">
        <f t="shared" ca="1" si="596"/>
        <v>537</v>
      </c>
      <c r="AK1401" s="5">
        <f t="shared" ca="1" si="597"/>
        <v>412</v>
      </c>
    </row>
    <row r="1402" spans="1:37" x14ac:dyDescent="0.3">
      <c r="A1402" s="35">
        <f>IF(Замеры!B1399=0, " ", Замеры!B1399)</f>
        <v>1396</v>
      </c>
      <c r="B1402" s="45" t="str">
        <f>Замеры!G1399</f>
        <v xml:space="preserve">Группа от QF </v>
      </c>
      <c r="C1402" s="45" t="str">
        <f>IF(Замеры!L1399=0, " ", Замеры!L1399)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Замеры!N1399</f>
        <v>0</v>
      </c>
      <c r="S1402" s="2">
        <f>Замеры!O1399</f>
        <v>0</v>
      </c>
      <c r="T1402" s="2" t="s">
        <v>73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37</v>
      </c>
      <c r="Z1402" s="2">
        <f t="shared" ca="1" si="600"/>
        <v>42</v>
      </c>
      <c r="AA1402" s="2">
        <f t="shared" ca="1" si="600"/>
        <v>31</v>
      </c>
      <c r="AB1402" s="5">
        <f t="shared" ca="1" si="588"/>
        <v>322</v>
      </c>
      <c r="AC1402" s="5">
        <f t="shared" ca="1" si="589"/>
        <v>319</v>
      </c>
      <c r="AD1402" s="5">
        <f t="shared" ca="1" si="590"/>
        <v>431</v>
      </c>
      <c r="AE1402" s="5">
        <f t="shared" ca="1" si="591"/>
        <v>374</v>
      </c>
      <c r="AF1402" s="5">
        <f t="shared" ca="1" si="592"/>
        <v>448</v>
      </c>
      <c r="AG1402" s="5">
        <f t="shared" ca="1" si="593"/>
        <v>433</v>
      </c>
      <c r="AH1402" s="5">
        <f t="shared" ca="1" si="594"/>
        <v>428</v>
      </c>
      <c r="AI1402" s="5">
        <f t="shared" ca="1" si="595"/>
        <v>419</v>
      </c>
      <c r="AJ1402" s="5">
        <f t="shared" ca="1" si="596"/>
        <v>431</v>
      </c>
      <c r="AK1402" s="5">
        <f t="shared" ca="1" si="597"/>
        <v>379</v>
      </c>
    </row>
    <row r="1403" spans="1:37" x14ac:dyDescent="0.3">
      <c r="A1403" s="35">
        <f>IF(Замеры!B1400=0, " ", Замеры!B1400)</f>
        <v>1397</v>
      </c>
      <c r="B1403" s="45" t="str">
        <f>Замеры!G1400</f>
        <v xml:space="preserve">Группа от QF </v>
      </c>
      <c r="C1403" s="45" t="str">
        <f>IF(Замеры!L1400=0, " ", Замеры!L1400)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Замеры!N1400</f>
        <v>0</v>
      </c>
      <c r="S1403" s="2">
        <f>Замеры!O1400</f>
        <v>0</v>
      </c>
      <c r="T1403" s="2" t="s">
        <v>73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47</v>
      </c>
      <c r="Z1403" s="2">
        <f t="shared" ca="1" si="600"/>
        <v>35</v>
      </c>
      <c r="AA1403" s="2">
        <f t="shared" ca="1" si="600"/>
        <v>22</v>
      </c>
      <c r="AB1403" s="5">
        <f t="shared" ca="1" si="588"/>
        <v>272</v>
      </c>
      <c r="AC1403" s="5">
        <f t="shared" ca="1" si="589"/>
        <v>255</v>
      </c>
      <c r="AD1403" s="5">
        <f t="shared" ca="1" si="590"/>
        <v>298</v>
      </c>
      <c r="AE1403" s="5">
        <f t="shared" ca="1" si="591"/>
        <v>359</v>
      </c>
      <c r="AF1403" s="5">
        <f t="shared" ca="1" si="592"/>
        <v>231</v>
      </c>
      <c r="AG1403" s="5">
        <f t="shared" ca="1" si="593"/>
        <v>323</v>
      </c>
      <c r="AH1403" s="5">
        <f t="shared" ca="1" si="594"/>
        <v>238</v>
      </c>
      <c r="AI1403" s="5">
        <f t="shared" ca="1" si="595"/>
        <v>226</v>
      </c>
      <c r="AJ1403" s="5">
        <f t="shared" ca="1" si="596"/>
        <v>296</v>
      </c>
      <c r="AK1403" s="5">
        <f t="shared" ca="1" si="597"/>
        <v>296</v>
      </c>
    </row>
    <row r="1404" spans="1:37" x14ac:dyDescent="0.3">
      <c r="A1404" s="35">
        <f>IF(Замеры!B1401=0, " ", Замеры!B1401)</f>
        <v>1398</v>
      </c>
      <c r="B1404" s="45" t="str">
        <f>Замеры!G1401</f>
        <v xml:space="preserve">Группа от QF </v>
      </c>
      <c r="C1404" s="45" t="str">
        <f>IF(Замеры!L1401=0, " ", Замеры!L1401)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Замеры!N1401</f>
        <v>0</v>
      </c>
      <c r="S1404" s="2">
        <f>Замеры!O1401</f>
        <v>0</v>
      </c>
      <c r="T1404" s="2" t="s">
        <v>73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34</v>
      </c>
      <c r="Z1404" s="2">
        <f t="shared" ca="1" si="600"/>
        <v>20</v>
      </c>
      <c r="AA1404" s="2">
        <f t="shared" ca="1" si="600"/>
        <v>40</v>
      </c>
      <c r="AB1404" s="5">
        <f t="shared" ca="1" si="588"/>
        <v>510</v>
      </c>
      <c r="AC1404" s="5">
        <f t="shared" ca="1" si="589"/>
        <v>533</v>
      </c>
      <c r="AD1404" s="5">
        <f t="shared" ca="1" si="590"/>
        <v>435</v>
      </c>
      <c r="AE1404" s="5">
        <f t="shared" ca="1" si="591"/>
        <v>450</v>
      </c>
      <c r="AF1404" s="5">
        <f t="shared" ca="1" si="592"/>
        <v>524</v>
      </c>
      <c r="AG1404" s="5">
        <f t="shared" ca="1" si="593"/>
        <v>427</v>
      </c>
      <c r="AH1404" s="5">
        <f t="shared" ca="1" si="594"/>
        <v>448</v>
      </c>
      <c r="AI1404" s="5">
        <f t="shared" ca="1" si="595"/>
        <v>483</v>
      </c>
      <c r="AJ1404" s="5">
        <f t="shared" ca="1" si="596"/>
        <v>489</v>
      </c>
      <c r="AK1404" s="5">
        <f t="shared" ca="1" si="597"/>
        <v>541</v>
      </c>
    </row>
    <row r="1405" spans="1:37" x14ac:dyDescent="0.3">
      <c r="A1405" s="35">
        <f>IF(Замеры!B1402=0, " ", Замеры!B1402)</f>
        <v>1399</v>
      </c>
      <c r="B1405" s="45" t="str">
        <f>Замеры!G1402</f>
        <v xml:space="preserve">Группа от QF </v>
      </c>
      <c r="C1405" s="45" t="str">
        <f>IF(Замеры!L1402=0, " ", Замеры!L1402)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Замеры!N1402</f>
        <v>0</v>
      </c>
      <c r="S1405" s="2">
        <f>Замеры!O1402</f>
        <v>0</v>
      </c>
      <c r="T1405" s="2" t="s">
        <v>73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50</v>
      </c>
      <c r="Z1405" s="2">
        <f t="shared" ca="1" si="600"/>
        <v>30</v>
      </c>
      <c r="AA1405" s="2">
        <f t="shared" ca="1" si="600"/>
        <v>31</v>
      </c>
      <c r="AB1405" s="5">
        <f t="shared" ca="1" si="588"/>
        <v>431</v>
      </c>
      <c r="AC1405" s="5">
        <f t="shared" ca="1" si="589"/>
        <v>412</v>
      </c>
      <c r="AD1405" s="5">
        <f t="shared" ca="1" si="590"/>
        <v>328</v>
      </c>
      <c r="AE1405" s="5">
        <f t="shared" ca="1" si="591"/>
        <v>441</v>
      </c>
      <c r="AF1405" s="5">
        <f t="shared" ca="1" si="592"/>
        <v>344</v>
      </c>
      <c r="AG1405" s="5">
        <f t="shared" ca="1" si="593"/>
        <v>411</v>
      </c>
      <c r="AH1405" s="5">
        <f t="shared" ca="1" si="594"/>
        <v>404</v>
      </c>
      <c r="AI1405" s="5">
        <f t="shared" ca="1" si="595"/>
        <v>350</v>
      </c>
      <c r="AJ1405" s="5">
        <f t="shared" ca="1" si="596"/>
        <v>446</v>
      </c>
      <c r="AK1405" s="5">
        <f t="shared" ca="1" si="597"/>
        <v>428</v>
      </c>
    </row>
    <row r="1406" spans="1:37" x14ac:dyDescent="0.3">
      <c r="A1406" s="35">
        <f>IF(Замеры!B1403=0, " ", Замеры!B1403)</f>
        <v>1400</v>
      </c>
      <c r="B1406" s="45" t="str">
        <f>Замеры!G1403</f>
        <v xml:space="preserve">Группа от QF </v>
      </c>
      <c r="C1406" s="45" t="str">
        <f>IF(Замеры!L1403=0, " ", Замеры!L1403)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Замеры!N1403</f>
        <v>0</v>
      </c>
      <c r="S1406" s="2">
        <f>Замеры!O1403</f>
        <v>0</v>
      </c>
      <c r="T1406" s="2" t="s">
        <v>73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39</v>
      </c>
      <c r="Z1406" s="2">
        <f t="shared" ca="1" si="600"/>
        <v>38</v>
      </c>
      <c r="AA1406" s="2">
        <f t="shared" ca="1" si="600"/>
        <v>38</v>
      </c>
      <c r="AB1406" s="5">
        <f t="shared" ca="1" si="588"/>
        <v>396</v>
      </c>
      <c r="AC1406" s="5">
        <f t="shared" ca="1" si="589"/>
        <v>421</v>
      </c>
      <c r="AD1406" s="5">
        <f t="shared" ca="1" si="590"/>
        <v>454</v>
      </c>
      <c r="AE1406" s="5">
        <f t="shared" ca="1" si="591"/>
        <v>399</v>
      </c>
      <c r="AF1406" s="5">
        <f t="shared" ca="1" si="592"/>
        <v>436</v>
      </c>
      <c r="AG1406" s="5">
        <f t="shared" ca="1" si="593"/>
        <v>513</v>
      </c>
      <c r="AH1406" s="5">
        <f t="shared" ca="1" si="594"/>
        <v>432</v>
      </c>
      <c r="AI1406" s="5">
        <f t="shared" ca="1" si="595"/>
        <v>441</v>
      </c>
      <c r="AJ1406" s="5">
        <f t="shared" ca="1" si="596"/>
        <v>419</v>
      </c>
      <c r="AK1406" s="5">
        <f t="shared" ca="1" si="597"/>
        <v>496</v>
      </c>
    </row>
    <row r="1407" spans="1:37" x14ac:dyDescent="0.3">
      <c r="A1407" s="35">
        <f>IF(Замеры!B1404=0, " ", Замеры!B1404)</f>
        <v>1401</v>
      </c>
      <c r="B1407" s="45" t="str">
        <f>Замеры!G1404</f>
        <v xml:space="preserve">Группа от QF </v>
      </c>
      <c r="C1407" s="45" t="str">
        <f>IF(Замеры!L1404=0, " ", Замеры!L1404)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Замеры!N1404</f>
        <v>0</v>
      </c>
      <c r="S1407" s="2">
        <f>Замеры!O1404</f>
        <v>0</v>
      </c>
      <c r="T1407" s="2" t="s">
        <v>73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37</v>
      </c>
      <c r="Z1407" s="2">
        <f t="shared" ca="1" si="600"/>
        <v>40</v>
      </c>
      <c r="AA1407" s="2">
        <f t="shared" ca="1" si="600"/>
        <v>26</v>
      </c>
      <c r="AB1407" s="5">
        <f t="shared" ca="1" si="588"/>
        <v>377</v>
      </c>
      <c r="AC1407" s="5">
        <f t="shared" ca="1" si="589"/>
        <v>408</v>
      </c>
      <c r="AD1407" s="5">
        <f t="shared" ca="1" si="590"/>
        <v>317</v>
      </c>
      <c r="AE1407" s="5">
        <f t="shared" ca="1" si="591"/>
        <v>356</v>
      </c>
      <c r="AF1407" s="5">
        <f t="shared" ca="1" si="592"/>
        <v>358</v>
      </c>
      <c r="AG1407" s="5">
        <f t="shared" ca="1" si="593"/>
        <v>317</v>
      </c>
      <c r="AH1407" s="5">
        <f t="shared" ca="1" si="594"/>
        <v>372</v>
      </c>
      <c r="AI1407" s="5">
        <f t="shared" ca="1" si="595"/>
        <v>326</v>
      </c>
      <c r="AJ1407" s="5">
        <f t="shared" ca="1" si="596"/>
        <v>362</v>
      </c>
      <c r="AK1407" s="5">
        <f t="shared" ca="1" si="597"/>
        <v>298</v>
      </c>
    </row>
    <row r="1408" spans="1:37" x14ac:dyDescent="0.3">
      <c r="A1408" s="35">
        <f>IF(Замеры!B1405=0, " ", Замеры!B1405)</f>
        <v>1402</v>
      </c>
      <c r="B1408" s="45" t="str">
        <f>Замеры!G1405</f>
        <v xml:space="preserve">Группа от QF </v>
      </c>
      <c r="C1408" s="45" t="str">
        <f>IF(Замеры!L1405=0, " ", Замеры!L1405)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Замеры!N1405</f>
        <v>0</v>
      </c>
      <c r="S1408" s="2">
        <f>Замеры!O1405</f>
        <v>0</v>
      </c>
      <c r="T1408" s="2" t="s">
        <v>73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31</v>
      </c>
      <c r="Z1408" s="2">
        <f t="shared" ca="1" si="600"/>
        <v>24</v>
      </c>
      <c r="AA1408" s="2">
        <f t="shared" ca="1" si="600"/>
        <v>42</v>
      </c>
      <c r="AB1408" s="5">
        <f t="shared" ca="1" si="588"/>
        <v>483</v>
      </c>
      <c r="AC1408" s="5">
        <f t="shared" ca="1" si="589"/>
        <v>492</v>
      </c>
      <c r="AD1408" s="5">
        <f t="shared" ca="1" si="590"/>
        <v>541</v>
      </c>
      <c r="AE1408" s="5">
        <f t="shared" ca="1" si="591"/>
        <v>544</v>
      </c>
      <c r="AF1408" s="5">
        <f t="shared" ca="1" si="592"/>
        <v>454</v>
      </c>
      <c r="AG1408" s="5">
        <f t="shared" ca="1" si="593"/>
        <v>434</v>
      </c>
      <c r="AH1408" s="5">
        <f t="shared" ca="1" si="594"/>
        <v>547</v>
      </c>
      <c r="AI1408" s="5">
        <f t="shared" ca="1" si="595"/>
        <v>523</v>
      </c>
      <c r="AJ1408" s="5">
        <f t="shared" ca="1" si="596"/>
        <v>517</v>
      </c>
      <c r="AK1408" s="5">
        <f t="shared" ca="1" si="597"/>
        <v>534</v>
      </c>
    </row>
    <row r="1409" spans="1:37" x14ac:dyDescent="0.3">
      <c r="A1409" s="35">
        <f>IF(Замеры!B1406=0, " ", Замеры!B1406)</f>
        <v>1403</v>
      </c>
      <c r="B1409" s="45" t="str">
        <f>Замеры!G1406</f>
        <v xml:space="preserve">Группа от QF </v>
      </c>
      <c r="C1409" s="45" t="str">
        <f>IF(Замеры!L1406=0, " ", Замеры!L1406)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Замеры!N1406</f>
        <v>0</v>
      </c>
      <c r="S1409" s="2">
        <f>Замеры!O1406</f>
        <v>0</v>
      </c>
      <c r="T1409" s="2" t="s">
        <v>73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45</v>
      </c>
      <c r="Z1409" s="2">
        <f t="shared" ca="1" si="600"/>
        <v>45</v>
      </c>
      <c r="AA1409" s="2">
        <f t="shared" ca="1" si="600"/>
        <v>48</v>
      </c>
      <c r="AB1409" s="5">
        <f t="shared" ca="1" si="588"/>
        <v>507</v>
      </c>
      <c r="AC1409" s="5">
        <f t="shared" ca="1" si="589"/>
        <v>558</v>
      </c>
      <c r="AD1409" s="5">
        <f t="shared" ca="1" si="590"/>
        <v>515</v>
      </c>
      <c r="AE1409" s="5">
        <f t="shared" ca="1" si="591"/>
        <v>569</v>
      </c>
      <c r="AF1409" s="5">
        <f t="shared" ca="1" si="592"/>
        <v>514</v>
      </c>
      <c r="AG1409" s="5">
        <f t="shared" ca="1" si="593"/>
        <v>628</v>
      </c>
      <c r="AH1409" s="5">
        <f t="shared" ca="1" si="594"/>
        <v>555</v>
      </c>
      <c r="AI1409" s="5">
        <f t="shared" ca="1" si="595"/>
        <v>624</v>
      </c>
      <c r="AJ1409" s="5">
        <f t="shared" ca="1" si="596"/>
        <v>610</v>
      </c>
      <c r="AK1409" s="5">
        <f t="shared" ca="1" si="597"/>
        <v>541</v>
      </c>
    </row>
    <row r="1410" spans="1:37" x14ac:dyDescent="0.3">
      <c r="A1410" s="35">
        <f>IF(Замеры!B1407=0, " ", Замеры!B1407)</f>
        <v>1404</v>
      </c>
      <c r="B1410" s="45" t="str">
        <f>Замеры!G1407</f>
        <v xml:space="preserve">Группа от QF </v>
      </c>
      <c r="C1410" s="45" t="str">
        <f>IF(Замеры!L1407=0, " ", Замеры!L1407)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Замеры!N1407</f>
        <v>0</v>
      </c>
      <c r="S1410" s="2">
        <f>Замеры!O1407</f>
        <v>0</v>
      </c>
      <c r="T1410" s="2" t="s">
        <v>73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22</v>
      </c>
      <c r="Z1410" s="2">
        <f t="shared" ca="1" si="600"/>
        <v>36</v>
      </c>
      <c r="AA1410" s="2">
        <f t="shared" ca="1" si="600"/>
        <v>33</v>
      </c>
      <c r="AB1410" s="5">
        <f t="shared" ca="1" si="588"/>
        <v>418</v>
      </c>
      <c r="AC1410" s="5">
        <f t="shared" ca="1" si="589"/>
        <v>378</v>
      </c>
      <c r="AD1410" s="5">
        <f t="shared" ca="1" si="590"/>
        <v>380</v>
      </c>
      <c r="AE1410" s="5">
        <f t="shared" ca="1" si="591"/>
        <v>338</v>
      </c>
      <c r="AF1410" s="5">
        <f t="shared" ca="1" si="592"/>
        <v>391</v>
      </c>
      <c r="AG1410" s="5">
        <f t="shared" ca="1" si="593"/>
        <v>364</v>
      </c>
      <c r="AH1410" s="5">
        <f t="shared" ca="1" si="594"/>
        <v>429</v>
      </c>
      <c r="AI1410" s="5">
        <f t="shared" ca="1" si="595"/>
        <v>336</v>
      </c>
      <c r="AJ1410" s="5">
        <f t="shared" ca="1" si="596"/>
        <v>335</v>
      </c>
      <c r="AK1410" s="5">
        <f t="shared" ca="1" si="597"/>
        <v>475</v>
      </c>
    </row>
    <row r="1411" spans="1:37" x14ac:dyDescent="0.3">
      <c r="A1411" s="35">
        <f>IF(Замеры!B1408=0, " ", Замеры!B1408)</f>
        <v>1405</v>
      </c>
      <c r="B1411" s="45" t="str">
        <f>Замеры!G1408</f>
        <v xml:space="preserve">Группа от QF </v>
      </c>
      <c r="C1411" s="45" t="str">
        <f>IF(Замеры!L1408=0, " ", Замеры!L1408)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Замеры!N1408</f>
        <v>0</v>
      </c>
      <c r="S1411" s="2">
        <f>Замеры!O1408</f>
        <v>0</v>
      </c>
      <c r="T1411" s="2" t="s">
        <v>73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47</v>
      </c>
      <c r="Z1411" s="2">
        <f t="shared" ca="1" si="600"/>
        <v>23</v>
      </c>
      <c r="AA1411" s="2">
        <f t="shared" ca="1" si="600"/>
        <v>37</v>
      </c>
      <c r="AB1411" s="5">
        <f t="shared" ca="1" si="588"/>
        <v>418</v>
      </c>
      <c r="AC1411" s="5">
        <f t="shared" ca="1" si="589"/>
        <v>468</v>
      </c>
      <c r="AD1411" s="5">
        <f t="shared" ca="1" si="590"/>
        <v>423</v>
      </c>
      <c r="AE1411" s="5">
        <f t="shared" ca="1" si="591"/>
        <v>503</v>
      </c>
      <c r="AF1411" s="5">
        <f t="shared" ca="1" si="592"/>
        <v>404</v>
      </c>
      <c r="AG1411" s="5">
        <f t="shared" ca="1" si="593"/>
        <v>413</v>
      </c>
      <c r="AH1411" s="5">
        <f t="shared" ca="1" si="594"/>
        <v>511</v>
      </c>
      <c r="AI1411" s="5">
        <f t="shared" ca="1" si="595"/>
        <v>515</v>
      </c>
      <c r="AJ1411" s="5">
        <f t="shared" ca="1" si="596"/>
        <v>477</v>
      </c>
      <c r="AK1411" s="5">
        <f t="shared" ca="1" si="597"/>
        <v>420</v>
      </c>
    </row>
    <row r="1412" spans="1:37" x14ac:dyDescent="0.3">
      <c r="A1412" s="35">
        <f>IF(Замеры!B1409=0, " ", Замеры!B1409)</f>
        <v>1406</v>
      </c>
      <c r="B1412" s="45" t="str">
        <f>Замеры!G1409</f>
        <v xml:space="preserve">Группа от QF </v>
      </c>
      <c r="C1412" s="45" t="str">
        <f>IF(Замеры!L1409=0, " ", Замеры!L1409)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Замеры!N1409</f>
        <v>0</v>
      </c>
      <c r="S1412" s="2">
        <f>Замеры!O1409</f>
        <v>0</v>
      </c>
      <c r="T1412" s="2" t="s">
        <v>73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28</v>
      </c>
      <c r="Z1412" s="2">
        <f t="shared" ca="1" si="600"/>
        <v>31</v>
      </c>
      <c r="AA1412" s="2">
        <f t="shared" ca="1" si="600"/>
        <v>34</v>
      </c>
      <c r="AB1412" s="5">
        <f t="shared" ca="1" si="588"/>
        <v>468</v>
      </c>
      <c r="AC1412" s="5">
        <f t="shared" ca="1" si="589"/>
        <v>404</v>
      </c>
      <c r="AD1412" s="5">
        <f t="shared" ca="1" si="590"/>
        <v>386</v>
      </c>
      <c r="AE1412" s="5">
        <f t="shared" ca="1" si="591"/>
        <v>422</v>
      </c>
      <c r="AF1412" s="5">
        <f t="shared" ca="1" si="592"/>
        <v>436</v>
      </c>
      <c r="AG1412" s="5">
        <f t="shared" ca="1" si="593"/>
        <v>454</v>
      </c>
      <c r="AH1412" s="5">
        <f t="shared" ca="1" si="594"/>
        <v>453</v>
      </c>
      <c r="AI1412" s="5">
        <f t="shared" ca="1" si="595"/>
        <v>415</v>
      </c>
      <c r="AJ1412" s="5">
        <f t="shared" ca="1" si="596"/>
        <v>425</v>
      </c>
      <c r="AK1412" s="5">
        <f t="shared" ca="1" si="597"/>
        <v>388</v>
      </c>
    </row>
    <row r="1413" spans="1:37" x14ac:dyDescent="0.3">
      <c r="A1413" s="35">
        <f>IF(Замеры!B1410=0, " ", Замеры!B1410)</f>
        <v>1407</v>
      </c>
      <c r="B1413" s="45" t="str">
        <f>Замеры!G1410</f>
        <v xml:space="preserve">Группа от QF </v>
      </c>
      <c r="C1413" s="45" t="str">
        <f>IF(Замеры!L1410=0, " ", Замеры!L1410)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Замеры!N1410</f>
        <v>0</v>
      </c>
      <c r="S1413" s="2">
        <f>Замеры!O1410</f>
        <v>0</v>
      </c>
      <c r="T1413" s="2" t="s">
        <v>73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34</v>
      </c>
      <c r="Z1413" s="2">
        <f t="shared" ca="1" si="600"/>
        <v>32</v>
      </c>
      <c r="AA1413" s="2">
        <f t="shared" ca="1" si="600"/>
        <v>32</v>
      </c>
      <c r="AB1413" s="5">
        <f t="shared" ca="1" si="588"/>
        <v>399</v>
      </c>
      <c r="AC1413" s="5">
        <f t="shared" ca="1" si="589"/>
        <v>411</v>
      </c>
      <c r="AD1413" s="5">
        <f t="shared" ca="1" si="590"/>
        <v>398</v>
      </c>
      <c r="AE1413" s="5">
        <f t="shared" ca="1" si="591"/>
        <v>394</v>
      </c>
      <c r="AF1413" s="5">
        <f t="shared" ca="1" si="592"/>
        <v>341</v>
      </c>
      <c r="AG1413" s="5">
        <f t="shared" ca="1" si="593"/>
        <v>467</v>
      </c>
      <c r="AH1413" s="5">
        <f t="shared" ca="1" si="594"/>
        <v>325</v>
      </c>
      <c r="AI1413" s="5">
        <f t="shared" ca="1" si="595"/>
        <v>461</v>
      </c>
      <c r="AJ1413" s="5">
        <f t="shared" ca="1" si="596"/>
        <v>395</v>
      </c>
      <c r="AK1413" s="5">
        <f t="shared" ca="1" si="597"/>
        <v>338</v>
      </c>
    </row>
    <row r="1414" spans="1:37" x14ac:dyDescent="0.3">
      <c r="A1414" s="35">
        <f>IF(Замеры!B1411=0, " ", Замеры!B1411)</f>
        <v>1408</v>
      </c>
      <c r="B1414" s="45" t="str">
        <f>Замеры!G1411</f>
        <v xml:space="preserve">Группа от QF </v>
      </c>
      <c r="C1414" s="45" t="str">
        <f>IF(Замеры!L1411=0, " ", Замеры!L1411)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Замеры!N1411</f>
        <v>0</v>
      </c>
      <c r="S1414" s="2">
        <f>Замеры!O1411</f>
        <v>0</v>
      </c>
      <c r="T1414" s="2" t="s">
        <v>73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23</v>
      </c>
      <c r="Z1414" s="2">
        <f t="shared" ca="1" si="600"/>
        <v>20</v>
      </c>
      <c r="AA1414" s="2">
        <f t="shared" ca="1" si="600"/>
        <v>21</v>
      </c>
      <c r="AB1414" s="5">
        <f t="shared" ca="1" si="588"/>
        <v>324</v>
      </c>
      <c r="AC1414" s="5">
        <f t="shared" ca="1" si="589"/>
        <v>332</v>
      </c>
      <c r="AD1414" s="5">
        <f t="shared" ca="1" si="590"/>
        <v>357</v>
      </c>
      <c r="AE1414" s="5">
        <f t="shared" ca="1" si="591"/>
        <v>320</v>
      </c>
      <c r="AF1414" s="5">
        <f t="shared" ca="1" si="592"/>
        <v>224</v>
      </c>
      <c r="AG1414" s="5">
        <f t="shared" ca="1" si="593"/>
        <v>322</v>
      </c>
      <c r="AH1414" s="5">
        <f t="shared" ca="1" si="594"/>
        <v>279</v>
      </c>
      <c r="AI1414" s="5">
        <f t="shared" ca="1" si="595"/>
        <v>277</v>
      </c>
      <c r="AJ1414" s="5">
        <f t="shared" ca="1" si="596"/>
        <v>325</v>
      </c>
      <c r="AK1414" s="5">
        <f t="shared" ca="1" si="597"/>
        <v>349</v>
      </c>
    </row>
    <row r="1415" spans="1:37" x14ac:dyDescent="0.3">
      <c r="A1415" s="35">
        <f>IF(Замеры!B1412=0, " ", Замеры!B1412)</f>
        <v>1409</v>
      </c>
      <c r="B1415" s="45" t="str">
        <f>Замеры!G1412</f>
        <v xml:space="preserve">Группа от QF </v>
      </c>
      <c r="C1415" s="45" t="str">
        <f>IF(Замеры!L1412=0, " ", Замеры!L1412)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Замеры!N1412</f>
        <v>0</v>
      </c>
      <c r="S1415" s="2">
        <f>Замеры!O1412</f>
        <v>0</v>
      </c>
      <c r="T1415" s="2" t="s">
        <v>73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20</v>
      </c>
      <c r="Z1415" s="2">
        <f t="shared" ca="1" si="614"/>
        <v>41</v>
      </c>
      <c r="AA1415" s="2">
        <f t="shared" ca="1" si="614"/>
        <v>44</v>
      </c>
      <c r="AB1415" s="5">
        <f t="shared" ref="AB1415:AB1478" ca="1" si="615">RANDBETWEEN(AA1415*10+5,AA1415*10+150)</f>
        <v>574</v>
      </c>
      <c r="AC1415" s="5">
        <f t="shared" ref="AC1415:AC1478" ca="1" si="616">RANDBETWEEN(AA1415*10+5,AA1415*10+150)</f>
        <v>513</v>
      </c>
      <c r="AD1415" s="5">
        <f t="shared" ref="AD1415:AD1478" ca="1" si="617">RANDBETWEEN(AA1415*10+5,AA1415*10+150)</f>
        <v>575</v>
      </c>
      <c r="AE1415" s="5">
        <f t="shared" ref="AE1415:AE1478" ca="1" si="618">RANDBETWEEN(AA1415*10+5,AA1415*10+150)</f>
        <v>549</v>
      </c>
      <c r="AF1415" s="5">
        <f t="shared" ref="AF1415:AF1478" ca="1" si="619">RANDBETWEEN(AA1415*10+5,AA1415*10+150)</f>
        <v>492</v>
      </c>
      <c r="AG1415" s="5">
        <f t="shared" ref="AG1415:AG1478" ca="1" si="620">RANDBETWEEN(AA1415*10+5,AA1415*10+150)</f>
        <v>577</v>
      </c>
      <c r="AH1415" s="5">
        <f t="shared" ref="AH1415:AH1478" ca="1" si="621">RANDBETWEEN(AA1415*10+5,AA1415*10+150)</f>
        <v>516</v>
      </c>
      <c r="AI1415" s="5">
        <f t="shared" ref="AI1415:AI1478" ca="1" si="622">RANDBETWEEN(AA1415*10+5,AA1415*10+150)</f>
        <v>570</v>
      </c>
      <c r="AJ1415" s="5">
        <f t="shared" ref="AJ1415:AJ1478" ca="1" si="623">RANDBETWEEN(AA1415*10+5,AA1415*10+150)</f>
        <v>478</v>
      </c>
      <c r="AK1415" s="5">
        <f t="shared" ref="AK1415:AK1478" ca="1" si="624">RANDBETWEEN(AA1415*10+5,AA1415*10+150)</f>
        <v>495</v>
      </c>
    </row>
    <row r="1416" spans="1:37" x14ac:dyDescent="0.3">
      <c r="A1416" s="35">
        <f>IF(Замеры!B1413=0, " ", Замеры!B1413)</f>
        <v>1410</v>
      </c>
      <c r="B1416" s="45" t="str">
        <f>Замеры!G1413</f>
        <v xml:space="preserve">Группа от QF </v>
      </c>
      <c r="C1416" s="45" t="str">
        <f>IF(Замеры!L1413=0, " ", Замеры!L1413)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Замеры!N1413</f>
        <v>0</v>
      </c>
      <c r="S1416" s="2">
        <f>Замеры!O1413</f>
        <v>0</v>
      </c>
      <c r="T1416" s="2" t="s">
        <v>73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46</v>
      </c>
      <c r="Z1416" s="2">
        <f t="shared" ca="1" si="614"/>
        <v>36</v>
      </c>
      <c r="AA1416" s="2">
        <f t="shared" ca="1" si="614"/>
        <v>47</v>
      </c>
      <c r="AB1416" s="5">
        <f t="shared" ca="1" si="615"/>
        <v>585</v>
      </c>
      <c r="AC1416" s="5">
        <f t="shared" ca="1" si="616"/>
        <v>532</v>
      </c>
      <c r="AD1416" s="5">
        <f t="shared" ca="1" si="617"/>
        <v>552</v>
      </c>
      <c r="AE1416" s="5">
        <f t="shared" ca="1" si="618"/>
        <v>615</v>
      </c>
      <c r="AF1416" s="5">
        <f t="shared" ca="1" si="619"/>
        <v>510</v>
      </c>
      <c r="AG1416" s="5">
        <f t="shared" ca="1" si="620"/>
        <v>602</v>
      </c>
      <c r="AH1416" s="5">
        <f t="shared" ca="1" si="621"/>
        <v>596</v>
      </c>
      <c r="AI1416" s="5">
        <f t="shared" ca="1" si="622"/>
        <v>539</v>
      </c>
      <c r="AJ1416" s="5">
        <f t="shared" ca="1" si="623"/>
        <v>527</v>
      </c>
      <c r="AK1416" s="5">
        <f t="shared" ca="1" si="624"/>
        <v>522</v>
      </c>
    </row>
    <row r="1417" spans="1:37" x14ac:dyDescent="0.3">
      <c r="A1417" s="35">
        <f>IF(Замеры!B1414=0, " ", Замеры!B1414)</f>
        <v>1411</v>
      </c>
      <c r="B1417" s="45" t="str">
        <f>Замеры!G1414</f>
        <v xml:space="preserve">Группа от QF </v>
      </c>
      <c r="C1417" s="45" t="str">
        <f>IF(Замеры!L1414=0, " ", Замеры!L1414)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Замеры!N1414</f>
        <v>0</v>
      </c>
      <c r="S1417" s="2">
        <f>Замеры!O1414</f>
        <v>0</v>
      </c>
      <c r="T1417" s="2" t="s">
        <v>73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40</v>
      </c>
      <c r="Z1417" s="2">
        <f t="shared" ca="1" si="614"/>
        <v>49</v>
      </c>
      <c r="AA1417" s="2">
        <f t="shared" ca="1" si="614"/>
        <v>21</v>
      </c>
      <c r="AB1417" s="5">
        <f t="shared" ca="1" si="615"/>
        <v>283</v>
      </c>
      <c r="AC1417" s="5">
        <f t="shared" ca="1" si="616"/>
        <v>254</v>
      </c>
      <c r="AD1417" s="5">
        <f t="shared" ca="1" si="617"/>
        <v>250</v>
      </c>
      <c r="AE1417" s="5">
        <f t="shared" ca="1" si="618"/>
        <v>303</v>
      </c>
      <c r="AF1417" s="5">
        <f t="shared" ca="1" si="619"/>
        <v>252</v>
      </c>
      <c r="AG1417" s="5">
        <f t="shared" ca="1" si="620"/>
        <v>320</v>
      </c>
      <c r="AH1417" s="5">
        <f t="shared" ca="1" si="621"/>
        <v>251</v>
      </c>
      <c r="AI1417" s="5">
        <f t="shared" ca="1" si="622"/>
        <v>254</v>
      </c>
      <c r="AJ1417" s="5">
        <f t="shared" ca="1" si="623"/>
        <v>222</v>
      </c>
      <c r="AK1417" s="5">
        <f t="shared" ca="1" si="624"/>
        <v>349</v>
      </c>
    </row>
    <row r="1418" spans="1:37" x14ac:dyDescent="0.3">
      <c r="A1418" s="35">
        <f>IF(Замеры!B1415=0, " ", Замеры!B1415)</f>
        <v>1412</v>
      </c>
      <c r="B1418" s="45" t="str">
        <f>Замеры!G1415</f>
        <v xml:space="preserve">Группа от QF </v>
      </c>
      <c r="C1418" s="45" t="str">
        <f>IF(Замеры!L1415=0, " ", Замеры!L1415)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Замеры!N1415</f>
        <v>0</v>
      </c>
      <c r="S1418" s="2">
        <f>Замеры!O1415</f>
        <v>0</v>
      </c>
      <c r="T1418" s="2" t="s">
        <v>73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25</v>
      </c>
      <c r="Z1418" s="2">
        <f t="shared" ca="1" si="614"/>
        <v>21</v>
      </c>
      <c r="AA1418" s="2">
        <f t="shared" ca="1" si="614"/>
        <v>34</v>
      </c>
      <c r="AB1418" s="5">
        <f t="shared" ca="1" si="615"/>
        <v>441</v>
      </c>
      <c r="AC1418" s="5">
        <f t="shared" ca="1" si="616"/>
        <v>468</v>
      </c>
      <c r="AD1418" s="5">
        <f t="shared" ca="1" si="617"/>
        <v>349</v>
      </c>
      <c r="AE1418" s="5">
        <f t="shared" ca="1" si="618"/>
        <v>360</v>
      </c>
      <c r="AF1418" s="5">
        <f t="shared" ca="1" si="619"/>
        <v>347</v>
      </c>
      <c r="AG1418" s="5">
        <f t="shared" ca="1" si="620"/>
        <v>446</v>
      </c>
      <c r="AH1418" s="5">
        <f t="shared" ca="1" si="621"/>
        <v>482</v>
      </c>
      <c r="AI1418" s="5">
        <f t="shared" ca="1" si="622"/>
        <v>482</v>
      </c>
      <c r="AJ1418" s="5">
        <f t="shared" ca="1" si="623"/>
        <v>484</v>
      </c>
      <c r="AK1418" s="5">
        <f t="shared" ca="1" si="624"/>
        <v>366</v>
      </c>
    </row>
    <row r="1419" spans="1:37" x14ac:dyDescent="0.3">
      <c r="A1419" s="35">
        <f>IF(Замеры!B1416=0, " ", Замеры!B1416)</f>
        <v>1413</v>
      </c>
      <c r="B1419" s="45" t="str">
        <f>Замеры!G1416</f>
        <v xml:space="preserve">Группа от QF </v>
      </c>
      <c r="C1419" s="45" t="str">
        <f>IF(Замеры!L1416=0, " ", Замеры!L1416)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Замеры!N1416</f>
        <v>0</v>
      </c>
      <c r="S1419" s="2">
        <f>Замеры!O1416</f>
        <v>0</v>
      </c>
      <c r="T1419" s="2" t="s">
        <v>73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45</v>
      </c>
      <c r="Z1419" s="2">
        <f t="shared" ca="1" si="614"/>
        <v>38</v>
      </c>
      <c r="AA1419" s="2">
        <f t="shared" ca="1" si="614"/>
        <v>34</v>
      </c>
      <c r="AB1419" s="5">
        <f t="shared" ca="1" si="615"/>
        <v>426</v>
      </c>
      <c r="AC1419" s="5">
        <f t="shared" ca="1" si="616"/>
        <v>376</v>
      </c>
      <c r="AD1419" s="5">
        <f t="shared" ca="1" si="617"/>
        <v>400</v>
      </c>
      <c r="AE1419" s="5">
        <f t="shared" ca="1" si="618"/>
        <v>422</v>
      </c>
      <c r="AF1419" s="5">
        <f t="shared" ca="1" si="619"/>
        <v>360</v>
      </c>
      <c r="AG1419" s="5">
        <f t="shared" ca="1" si="620"/>
        <v>450</v>
      </c>
      <c r="AH1419" s="5">
        <f t="shared" ca="1" si="621"/>
        <v>401</v>
      </c>
      <c r="AI1419" s="5">
        <f t="shared" ca="1" si="622"/>
        <v>453</v>
      </c>
      <c r="AJ1419" s="5">
        <f t="shared" ca="1" si="623"/>
        <v>348</v>
      </c>
      <c r="AK1419" s="5">
        <f t="shared" ca="1" si="624"/>
        <v>440</v>
      </c>
    </row>
    <row r="1420" spans="1:37" x14ac:dyDescent="0.3">
      <c r="A1420" s="35">
        <f>IF(Замеры!B1417=0, " ", Замеры!B1417)</f>
        <v>1414</v>
      </c>
      <c r="B1420" s="45" t="str">
        <f>Замеры!G1417</f>
        <v xml:space="preserve">Группа от QF </v>
      </c>
      <c r="C1420" s="45" t="str">
        <f>IF(Замеры!L1417=0, " ", Замеры!L1417)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Замеры!N1417</f>
        <v>0</v>
      </c>
      <c r="S1420" s="2">
        <f>Замеры!O1417</f>
        <v>0</v>
      </c>
      <c r="T1420" s="2" t="s">
        <v>73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29</v>
      </c>
      <c r="Z1420" s="2">
        <f t="shared" ca="1" si="614"/>
        <v>20</v>
      </c>
      <c r="AA1420" s="2">
        <f t="shared" ca="1" si="614"/>
        <v>39</v>
      </c>
      <c r="AB1420" s="5">
        <f t="shared" ca="1" si="615"/>
        <v>528</v>
      </c>
      <c r="AC1420" s="5">
        <f t="shared" ca="1" si="616"/>
        <v>424</v>
      </c>
      <c r="AD1420" s="5">
        <f t="shared" ca="1" si="617"/>
        <v>431</v>
      </c>
      <c r="AE1420" s="5">
        <f t="shared" ca="1" si="618"/>
        <v>469</v>
      </c>
      <c r="AF1420" s="5">
        <f t="shared" ca="1" si="619"/>
        <v>482</v>
      </c>
      <c r="AG1420" s="5">
        <f t="shared" ca="1" si="620"/>
        <v>538</v>
      </c>
      <c r="AH1420" s="5">
        <f t="shared" ca="1" si="621"/>
        <v>414</v>
      </c>
      <c r="AI1420" s="5">
        <f t="shared" ca="1" si="622"/>
        <v>422</v>
      </c>
      <c r="AJ1420" s="5">
        <f t="shared" ca="1" si="623"/>
        <v>538</v>
      </c>
      <c r="AK1420" s="5">
        <f t="shared" ca="1" si="624"/>
        <v>500</v>
      </c>
    </row>
    <row r="1421" spans="1:37" x14ac:dyDescent="0.3">
      <c r="A1421" s="35">
        <f>IF(Замеры!B1418=0, " ", Замеры!B1418)</f>
        <v>1415</v>
      </c>
      <c r="B1421" s="45" t="str">
        <f>Замеры!G1418</f>
        <v xml:space="preserve">Группа от QF </v>
      </c>
      <c r="C1421" s="45" t="str">
        <f>IF(Замеры!L1418=0, " ", Замеры!L1418)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Замеры!N1418</f>
        <v>0</v>
      </c>
      <c r="S1421" s="2">
        <f>Замеры!O1418</f>
        <v>0</v>
      </c>
      <c r="T1421" s="2" t="s">
        <v>73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39</v>
      </c>
      <c r="Z1421" s="2">
        <f t="shared" ca="1" si="614"/>
        <v>36</v>
      </c>
      <c r="AA1421" s="2">
        <f t="shared" ca="1" si="614"/>
        <v>32</v>
      </c>
      <c r="AB1421" s="5">
        <f t="shared" ca="1" si="615"/>
        <v>388</v>
      </c>
      <c r="AC1421" s="5">
        <f t="shared" ca="1" si="616"/>
        <v>368</v>
      </c>
      <c r="AD1421" s="5">
        <f t="shared" ca="1" si="617"/>
        <v>434</v>
      </c>
      <c r="AE1421" s="5">
        <f t="shared" ca="1" si="618"/>
        <v>354</v>
      </c>
      <c r="AF1421" s="5">
        <f t="shared" ca="1" si="619"/>
        <v>360</v>
      </c>
      <c r="AG1421" s="5">
        <f t="shared" ca="1" si="620"/>
        <v>378</v>
      </c>
      <c r="AH1421" s="5">
        <f t="shared" ca="1" si="621"/>
        <v>444</v>
      </c>
      <c r="AI1421" s="5">
        <f t="shared" ca="1" si="622"/>
        <v>424</v>
      </c>
      <c r="AJ1421" s="5">
        <f t="shared" ca="1" si="623"/>
        <v>423</v>
      </c>
      <c r="AK1421" s="5">
        <f t="shared" ca="1" si="624"/>
        <v>367</v>
      </c>
    </row>
    <row r="1422" spans="1:37" x14ac:dyDescent="0.3">
      <c r="A1422" s="35">
        <f>IF(Замеры!B1419=0, " ", Замеры!B1419)</f>
        <v>1416</v>
      </c>
      <c r="B1422" s="45" t="str">
        <f>Замеры!G1419</f>
        <v xml:space="preserve">Группа от QF </v>
      </c>
      <c r="C1422" s="45" t="str">
        <f>IF(Замеры!L1419=0, " ", Замеры!L1419)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Замеры!N1419</f>
        <v>0</v>
      </c>
      <c r="S1422" s="2">
        <f>Замеры!O1419</f>
        <v>0</v>
      </c>
      <c r="T1422" s="2" t="s">
        <v>73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36</v>
      </c>
      <c r="Z1422" s="2">
        <f t="shared" ca="1" si="614"/>
        <v>37</v>
      </c>
      <c r="AA1422" s="2">
        <f t="shared" ca="1" si="614"/>
        <v>42</v>
      </c>
      <c r="AB1422" s="5">
        <f t="shared" ca="1" si="615"/>
        <v>520</v>
      </c>
      <c r="AC1422" s="5">
        <f t="shared" ca="1" si="616"/>
        <v>503</v>
      </c>
      <c r="AD1422" s="5">
        <f t="shared" ca="1" si="617"/>
        <v>516</v>
      </c>
      <c r="AE1422" s="5">
        <f t="shared" ca="1" si="618"/>
        <v>482</v>
      </c>
      <c r="AF1422" s="5">
        <f t="shared" ca="1" si="619"/>
        <v>524</v>
      </c>
      <c r="AG1422" s="5">
        <f t="shared" ca="1" si="620"/>
        <v>525</v>
      </c>
      <c r="AH1422" s="5">
        <f t="shared" ca="1" si="621"/>
        <v>470</v>
      </c>
      <c r="AI1422" s="5">
        <f t="shared" ca="1" si="622"/>
        <v>556</v>
      </c>
      <c r="AJ1422" s="5">
        <f t="shared" ca="1" si="623"/>
        <v>500</v>
      </c>
      <c r="AK1422" s="5">
        <f t="shared" ca="1" si="624"/>
        <v>519</v>
      </c>
    </row>
    <row r="1423" spans="1:37" x14ac:dyDescent="0.3">
      <c r="A1423" s="35">
        <f>IF(Замеры!B1420=0, " ", Замеры!B1420)</f>
        <v>1417</v>
      </c>
      <c r="B1423" s="45" t="str">
        <f>Замеры!G1420</f>
        <v xml:space="preserve">Группа от QF </v>
      </c>
      <c r="C1423" s="45" t="str">
        <f>IF(Замеры!L1420=0, " ", Замеры!L1420)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Замеры!N1420</f>
        <v>0</v>
      </c>
      <c r="S1423" s="2">
        <f>Замеры!O1420</f>
        <v>0</v>
      </c>
      <c r="T1423" s="2" t="s">
        <v>73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42</v>
      </c>
      <c r="Z1423" s="2">
        <f t="shared" ca="1" si="614"/>
        <v>47</v>
      </c>
      <c r="AA1423" s="2">
        <f t="shared" ca="1" si="614"/>
        <v>27</v>
      </c>
      <c r="AB1423" s="5">
        <f t="shared" ca="1" si="615"/>
        <v>283</v>
      </c>
      <c r="AC1423" s="5">
        <f t="shared" ca="1" si="616"/>
        <v>332</v>
      </c>
      <c r="AD1423" s="5">
        <f t="shared" ca="1" si="617"/>
        <v>415</v>
      </c>
      <c r="AE1423" s="5">
        <f t="shared" ca="1" si="618"/>
        <v>318</v>
      </c>
      <c r="AF1423" s="5">
        <f t="shared" ca="1" si="619"/>
        <v>299</v>
      </c>
      <c r="AG1423" s="5">
        <f t="shared" ca="1" si="620"/>
        <v>378</v>
      </c>
      <c r="AH1423" s="5">
        <f t="shared" ca="1" si="621"/>
        <v>375</v>
      </c>
      <c r="AI1423" s="5">
        <f t="shared" ca="1" si="622"/>
        <v>416</v>
      </c>
      <c r="AJ1423" s="5">
        <f t="shared" ca="1" si="623"/>
        <v>386</v>
      </c>
      <c r="AK1423" s="5">
        <f t="shared" ca="1" si="624"/>
        <v>343</v>
      </c>
    </row>
    <row r="1424" spans="1:37" x14ac:dyDescent="0.3">
      <c r="A1424" s="35">
        <f>IF(Замеры!B1421=0, " ", Замеры!B1421)</f>
        <v>1418</v>
      </c>
      <c r="B1424" s="45" t="str">
        <f>Замеры!G1421</f>
        <v xml:space="preserve">Группа от QF </v>
      </c>
      <c r="C1424" s="45" t="str">
        <f>IF(Замеры!L1421=0, " ", Замеры!L1421)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Замеры!N1421</f>
        <v>0</v>
      </c>
      <c r="S1424" s="2">
        <f>Замеры!O1421</f>
        <v>0</v>
      </c>
      <c r="T1424" s="2" t="s">
        <v>73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36</v>
      </c>
      <c r="Z1424" s="2">
        <f t="shared" ca="1" si="614"/>
        <v>38</v>
      </c>
      <c r="AA1424" s="2">
        <f t="shared" ca="1" si="614"/>
        <v>45</v>
      </c>
      <c r="AB1424" s="5">
        <f t="shared" ca="1" si="615"/>
        <v>457</v>
      </c>
      <c r="AC1424" s="5">
        <f t="shared" ca="1" si="616"/>
        <v>479</v>
      </c>
      <c r="AD1424" s="5">
        <f t="shared" ca="1" si="617"/>
        <v>497</v>
      </c>
      <c r="AE1424" s="5">
        <f t="shared" ca="1" si="618"/>
        <v>547</v>
      </c>
      <c r="AF1424" s="5">
        <f t="shared" ca="1" si="619"/>
        <v>527</v>
      </c>
      <c r="AG1424" s="5">
        <f t="shared" ca="1" si="620"/>
        <v>467</v>
      </c>
      <c r="AH1424" s="5">
        <f t="shared" ca="1" si="621"/>
        <v>523</v>
      </c>
      <c r="AI1424" s="5">
        <f t="shared" ca="1" si="622"/>
        <v>538</v>
      </c>
      <c r="AJ1424" s="5">
        <f t="shared" ca="1" si="623"/>
        <v>506</v>
      </c>
      <c r="AK1424" s="5">
        <f t="shared" ca="1" si="624"/>
        <v>496</v>
      </c>
    </row>
    <row r="1425" spans="1:37" x14ac:dyDescent="0.3">
      <c r="A1425" s="35">
        <f>IF(Замеры!B1422=0, " ", Замеры!B1422)</f>
        <v>1419</v>
      </c>
      <c r="B1425" s="45" t="str">
        <f>Замеры!G1422</f>
        <v xml:space="preserve">Группа от QF </v>
      </c>
      <c r="C1425" s="45" t="str">
        <f>IF(Замеры!L1422=0, " ", Замеры!L1422)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Замеры!N1422</f>
        <v>0</v>
      </c>
      <c r="S1425" s="2">
        <f>Замеры!O1422</f>
        <v>0</v>
      </c>
      <c r="T1425" s="2" t="s">
        <v>73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30</v>
      </c>
      <c r="Z1425" s="2">
        <f t="shared" ca="1" si="614"/>
        <v>23</v>
      </c>
      <c r="AA1425" s="2">
        <f t="shared" ca="1" si="614"/>
        <v>26</v>
      </c>
      <c r="AB1425" s="5">
        <f t="shared" ca="1" si="615"/>
        <v>331</v>
      </c>
      <c r="AC1425" s="5">
        <f t="shared" ca="1" si="616"/>
        <v>287</v>
      </c>
      <c r="AD1425" s="5">
        <f t="shared" ca="1" si="617"/>
        <v>333</v>
      </c>
      <c r="AE1425" s="5">
        <f t="shared" ca="1" si="618"/>
        <v>354</v>
      </c>
      <c r="AF1425" s="5">
        <f t="shared" ca="1" si="619"/>
        <v>354</v>
      </c>
      <c r="AG1425" s="5">
        <f t="shared" ca="1" si="620"/>
        <v>330</v>
      </c>
      <c r="AH1425" s="5">
        <f t="shared" ca="1" si="621"/>
        <v>311</v>
      </c>
      <c r="AI1425" s="5">
        <f t="shared" ca="1" si="622"/>
        <v>281</v>
      </c>
      <c r="AJ1425" s="5">
        <f t="shared" ca="1" si="623"/>
        <v>309</v>
      </c>
      <c r="AK1425" s="5">
        <f t="shared" ca="1" si="624"/>
        <v>396</v>
      </c>
    </row>
    <row r="1426" spans="1:37" x14ac:dyDescent="0.3">
      <c r="A1426" s="35">
        <f>IF(Замеры!B1423=0, " ", Замеры!B1423)</f>
        <v>1420</v>
      </c>
      <c r="B1426" s="45" t="str">
        <f>Замеры!G1423</f>
        <v xml:space="preserve">Группа от QF </v>
      </c>
      <c r="C1426" s="45" t="str">
        <f>IF(Замеры!L1423=0, " ", Замеры!L1423)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Замеры!N1423</f>
        <v>0</v>
      </c>
      <c r="S1426" s="2">
        <f>Замеры!O1423</f>
        <v>0</v>
      </c>
      <c r="T1426" s="2" t="s">
        <v>73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34</v>
      </c>
      <c r="Z1426" s="2">
        <f t="shared" ca="1" si="614"/>
        <v>32</v>
      </c>
      <c r="AA1426" s="2">
        <f t="shared" ca="1" si="614"/>
        <v>27</v>
      </c>
      <c r="AB1426" s="5">
        <f t="shared" ca="1" si="615"/>
        <v>277</v>
      </c>
      <c r="AC1426" s="5">
        <f t="shared" ca="1" si="616"/>
        <v>316</v>
      </c>
      <c r="AD1426" s="5">
        <f t="shared" ca="1" si="617"/>
        <v>410</v>
      </c>
      <c r="AE1426" s="5">
        <f t="shared" ca="1" si="618"/>
        <v>372</v>
      </c>
      <c r="AF1426" s="5">
        <f t="shared" ca="1" si="619"/>
        <v>304</v>
      </c>
      <c r="AG1426" s="5">
        <f t="shared" ca="1" si="620"/>
        <v>282</v>
      </c>
      <c r="AH1426" s="5">
        <f t="shared" ca="1" si="621"/>
        <v>310</v>
      </c>
      <c r="AI1426" s="5">
        <f t="shared" ca="1" si="622"/>
        <v>382</v>
      </c>
      <c r="AJ1426" s="5">
        <f t="shared" ca="1" si="623"/>
        <v>289</v>
      </c>
      <c r="AK1426" s="5">
        <f t="shared" ca="1" si="624"/>
        <v>276</v>
      </c>
    </row>
    <row r="1427" spans="1:37" x14ac:dyDescent="0.3">
      <c r="A1427" s="35">
        <f>IF(Замеры!B1424=0, " ", Замеры!B1424)</f>
        <v>1421</v>
      </c>
      <c r="B1427" s="45" t="str">
        <f>Замеры!G1424</f>
        <v xml:space="preserve">Группа от QF </v>
      </c>
      <c r="C1427" s="45" t="str">
        <f>IF(Замеры!L1424=0, " ", Замеры!L1424)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Замеры!N1424</f>
        <v>0</v>
      </c>
      <c r="S1427" s="2">
        <f>Замеры!O1424</f>
        <v>0</v>
      </c>
      <c r="T1427" s="2" t="s">
        <v>73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44</v>
      </c>
      <c r="Z1427" s="2">
        <f t="shared" ca="1" si="614"/>
        <v>31</v>
      </c>
      <c r="AA1427" s="2">
        <f t="shared" ca="1" si="614"/>
        <v>24</v>
      </c>
      <c r="AB1427" s="5">
        <f t="shared" ca="1" si="615"/>
        <v>374</v>
      </c>
      <c r="AC1427" s="5">
        <f t="shared" ca="1" si="616"/>
        <v>356</v>
      </c>
      <c r="AD1427" s="5">
        <f t="shared" ca="1" si="617"/>
        <v>302</v>
      </c>
      <c r="AE1427" s="5">
        <f t="shared" ca="1" si="618"/>
        <v>276</v>
      </c>
      <c r="AF1427" s="5">
        <f t="shared" ca="1" si="619"/>
        <v>277</v>
      </c>
      <c r="AG1427" s="5">
        <f t="shared" ca="1" si="620"/>
        <v>332</v>
      </c>
      <c r="AH1427" s="5">
        <f t="shared" ca="1" si="621"/>
        <v>352</v>
      </c>
      <c r="AI1427" s="5">
        <f t="shared" ca="1" si="622"/>
        <v>345</v>
      </c>
      <c r="AJ1427" s="5">
        <f t="shared" ca="1" si="623"/>
        <v>365</v>
      </c>
      <c r="AK1427" s="5">
        <f t="shared" ca="1" si="624"/>
        <v>363</v>
      </c>
    </row>
    <row r="1428" spans="1:37" x14ac:dyDescent="0.3">
      <c r="A1428" s="35">
        <f>IF(Замеры!B1425=0, " ", Замеры!B1425)</f>
        <v>1422</v>
      </c>
      <c r="B1428" s="45" t="str">
        <f>Замеры!G1425</f>
        <v xml:space="preserve">Группа от QF </v>
      </c>
      <c r="C1428" s="45" t="str">
        <f>IF(Замеры!L1425=0, " ", Замеры!L1425)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Замеры!N1425</f>
        <v>0</v>
      </c>
      <c r="S1428" s="2">
        <f>Замеры!O1425</f>
        <v>0</v>
      </c>
      <c r="T1428" s="2" t="s">
        <v>73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50</v>
      </c>
      <c r="Z1428" s="2">
        <f t="shared" ca="1" si="614"/>
        <v>33</v>
      </c>
      <c r="AA1428" s="2">
        <f t="shared" ca="1" si="614"/>
        <v>45</v>
      </c>
      <c r="AB1428" s="5">
        <f t="shared" ca="1" si="615"/>
        <v>586</v>
      </c>
      <c r="AC1428" s="5">
        <f t="shared" ca="1" si="616"/>
        <v>600</v>
      </c>
      <c r="AD1428" s="5">
        <f t="shared" ca="1" si="617"/>
        <v>553</v>
      </c>
      <c r="AE1428" s="5">
        <f t="shared" ca="1" si="618"/>
        <v>482</v>
      </c>
      <c r="AF1428" s="5">
        <f t="shared" ca="1" si="619"/>
        <v>495</v>
      </c>
      <c r="AG1428" s="5">
        <f t="shared" ca="1" si="620"/>
        <v>567</v>
      </c>
      <c r="AH1428" s="5">
        <f t="shared" ca="1" si="621"/>
        <v>581</v>
      </c>
      <c r="AI1428" s="5">
        <f t="shared" ca="1" si="622"/>
        <v>466</v>
      </c>
      <c r="AJ1428" s="5">
        <f t="shared" ca="1" si="623"/>
        <v>541</v>
      </c>
      <c r="AK1428" s="5">
        <f t="shared" ca="1" si="624"/>
        <v>489</v>
      </c>
    </row>
    <row r="1429" spans="1:37" x14ac:dyDescent="0.3">
      <c r="A1429" s="35">
        <f>IF(Замеры!B1426=0, " ", Замеры!B1426)</f>
        <v>1423</v>
      </c>
      <c r="B1429" s="45" t="str">
        <f>Замеры!G1426</f>
        <v xml:space="preserve">Группа от QF </v>
      </c>
      <c r="C1429" s="45" t="str">
        <f>IF(Замеры!L1426=0, " ", Замеры!L1426)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Замеры!N1426</f>
        <v>0</v>
      </c>
      <c r="S1429" s="2">
        <f>Замеры!O1426</f>
        <v>0</v>
      </c>
      <c r="T1429" s="2" t="s">
        <v>73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47</v>
      </c>
      <c r="Z1429" s="2">
        <f t="shared" ca="1" si="614"/>
        <v>26</v>
      </c>
      <c r="AA1429" s="2">
        <f t="shared" ca="1" si="614"/>
        <v>45</v>
      </c>
      <c r="AB1429" s="5">
        <f t="shared" ca="1" si="615"/>
        <v>566</v>
      </c>
      <c r="AC1429" s="5">
        <f t="shared" ca="1" si="616"/>
        <v>544</v>
      </c>
      <c r="AD1429" s="5">
        <f t="shared" ca="1" si="617"/>
        <v>575</v>
      </c>
      <c r="AE1429" s="5">
        <f t="shared" ca="1" si="618"/>
        <v>471</v>
      </c>
      <c r="AF1429" s="5">
        <f t="shared" ca="1" si="619"/>
        <v>520</v>
      </c>
      <c r="AG1429" s="5">
        <f t="shared" ca="1" si="620"/>
        <v>582</v>
      </c>
      <c r="AH1429" s="5">
        <f t="shared" ca="1" si="621"/>
        <v>508</v>
      </c>
      <c r="AI1429" s="5">
        <f t="shared" ca="1" si="622"/>
        <v>492</v>
      </c>
      <c r="AJ1429" s="5">
        <f t="shared" ca="1" si="623"/>
        <v>488</v>
      </c>
      <c r="AK1429" s="5">
        <f t="shared" ca="1" si="624"/>
        <v>585</v>
      </c>
    </row>
    <row r="1430" spans="1:37" x14ac:dyDescent="0.3">
      <c r="A1430" s="35">
        <f>IF(Замеры!B1427=0, " ", Замеры!B1427)</f>
        <v>1424</v>
      </c>
      <c r="B1430" s="45" t="str">
        <f>Замеры!G1427</f>
        <v xml:space="preserve">Группа от QF </v>
      </c>
      <c r="C1430" s="45" t="str">
        <f>IF(Замеры!L1427=0, " ", Замеры!L1427)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Замеры!N1427</f>
        <v>0</v>
      </c>
      <c r="S1430" s="2">
        <f>Замеры!O1427</f>
        <v>0</v>
      </c>
      <c r="T1430" s="2" t="s">
        <v>73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27</v>
      </c>
      <c r="Z1430" s="2">
        <f t="shared" ca="1" si="614"/>
        <v>46</v>
      </c>
      <c r="AA1430" s="2">
        <f t="shared" ca="1" si="614"/>
        <v>40</v>
      </c>
      <c r="AB1430" s="5">
        <f t="shared" ca="1" si="615"/>
        <v>451</v>
      </c>
      <c r="AC1430" s="5">
        <f t="shared" ca="1" si="616"/>
        <v>435</v>
      </c>
      <c r="AD1430" s="5">
        <f t="shared" ca="1" si="617"/>
        <v>407</v>
      </c>
      <c r="AE1430" s="5">
        <f t="shared" ca="1" si="618"/>
        <v>539</v>
      </c>
      <c r="AF1430" s="5">
        <f t="shared" ca="1" si="619"/>
        <v>468</v>
      </c>
      <c r="AG1430" s="5">
        <f t="shared" ca="1" si="620"/>
        <v>492</v>
      </c>
      <c r="AH1430" s="5">
        <f t="shared" ca="1" si="621"/>
        <v>548</v>
      </c>
      <c r="AI1430" s="5">
        <f t="shared" ca="1" si="622"/>
        <v>408</v>
      </c>
      <c r="AJ1430" s="5">
        <f t="shared" ca="1" si="623"/>
        <v>458</v>
      </c>
      <c r="AK1430" s="5">
        <f t="shared" ca="1" si="624"/>
        <v>447</v>
      </c>
    </row>
    <row r="1431" spans="1:37" x14ac:dyDescent="0.3">
      <c r="A1431" s="35">
        <f>IF(Замеры!B1428=0, " ", Замеры!B1428)</f>
        <v>1425</v>
      </c>
      <c r="B1431" s="45" t="str">
        <f>Замеры!G1428</f>
        <v xml:space="preserve">Группа от QF </v>
      </c>
      <c r="C1431" s="45" t="str">
        <f>IF(Замеры!L1428=0, " ", Замеры!L1428)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Замеры!N1428</f>
        <v>0</v>
      </c>
      <c r="S1431" s="2">
        <f>Замеры!O1428</f>
        <v>0</v>
      </c>
      <c r="T1431" s="2" t="s">
        <v>73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40</v>
      </c>
      <c r="Z1431" s="2">
        <f t="shared" ca="1" si="614"/>
        <v>29</v>
      </c>
      <c r="AA1431" s="2">
        <f t="shared" ca="1" si="614"/>
        <v>24</v>
      </c>
      <c r="AB1431" s="5">
        <f t="shared" ca="1" si="615"/>
        <v>298</v>
      </c>
      <c r="AC1431" s="5">
        <f t="shared" ca="1" si="616"/>
        <v>334</v>
      </c>
      <c r="AD1431" s="5">
        <f t="shared" ca="1" si="617"/>
        <v>307</v>
      </c>
      <c r="AE1431" s="5">
        <f t="shared" ca="1" si="618"/>
        <v>380</v>
      </c>
      <c r="AF1431" s="5">
        <f t="shared" ca="1" si="619"/>
        <v>299</v>
      </c>
      <c r="AG1431" s="5">
        <f t="shared" ca="1" si="620"/>
        <v>369</v>
      </c>
      <c r="AH1431" s="5">
        <f t="shared" ca="1" si="621"/>
        <v>327</v>
      </c>
      <c r="AI1431" s="5">
        <f t="shared" ca="1" si="622"/>
        <v>333</v>
      </c>
      <c r="AJ1431" s="5">
        <f t="shared" ca="1" si="623"/>
        <v>378</v>
      </c>
      <c r="AK1431" s="5">
        <f t="shared" ca="1" si="624"/>
        <v>325</v>
      </c>
    </row>
    <row r="1432" spans="1:37" x14ac:dyDescent="0.3">
      <c r="A1432" s="35">
        <f>IF(Замеры!B1429=0, " ", Замеры!B1429)</f>
        <v>1426</v>
      </c>
      <c r="B1432" s="45" t="str">
        <f>Замеры!G1429</f>
        <v xml:space="preserve">Группа от QF </v>
      </c>
      <c r="C1432" s="45" t="str">
        <f>IF(Замеры!L1429=0, " ", Замеры!L1429)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Замеры!N1429</f>
        <v>0</v>
      </c>
      <c r="S1432" s="2">
        <f>Замеры!O1429</f>
        <v>0</v>
      </c>
      <c r="T1432" s="2" t="s">
        <v>73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31</v>
      </c>
      <c r="Z1432" s="2">
        <f t="shared" ca="1" si="614"/>
        <v>43</v>
      </c>
      <c r="AA1432" s="2">
        <f t="shared" ca="1" si="614"/>
        <v>32</v>
      </c>
      <c r="AB1432" s="5">
        <f t="shared" ca="1" si="615"/>
        <v>400</v>
      </c>
      <c r="AC1432" s="5">
        <f t="shared" ca="1" si="616"/>
        <v>407</v>
      </c>
      <c r="AD1432" s="5">
        <f t="shared" ca="1" si="617"/>
        <v>465</v>
      </c>
      <c r="AE1432" s="5">
        <f t="shared" ca="1" si="618"/>
        <v>418</v>
      </c>
      <c r="AF1432" s="5">
        <f t="shared" ca="1" si="619"/>
        <v>380</v>
      </c>
      <c r="AG1432" s="5">
        <f t="shared" ca="1" si="620"/>
        <v>349</v>
      </c>
      <c r="AH1432" s="5">
        <f t="shared" ca="1" si="621"/>
        <v>452</v>
      </c>
      <c r="AI1432" s="5">
        <f t="shared" ca="1" si="622"/>
        <v>409</v>
      </c>
      <c r="AJ1432" s="5">
        <f t="shared" ca="1" si="623"/>
        <v>331</v>
      </c>
      <c r="AK1432" s="5">
        <f t="shared" ca="1" si="624"/>
        <v>333</v>
      </c>
    </row>
    <row r="1433" spans="1:37" x14ac:dyDescent="0.3">
      <c r="A1433" s="35">
        <f>IF(Замеры!B1430=0, " ", Замеры!B1430)</f>
        <v>1427</v>
      </c>
      <c r="B1433" s="45" t="str">
        <f>Замеры!G1430</f>
        <v xml:space="preserve">Группа от QF </v>
      </c>
      <c r="C1433" s="45" t="str">
        <f>IF(Замеры!L1430=0, " ", Замеры!L1430)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Замеры!N1430</f>
        <v>0</v>
      </c>
      <c r="S1433" s="2">
        <f>Замеры!O1430</f>
        <v>0</v>
      </c>
      <c r="T1433" s="2" t="s">
        <v>73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22</v>
      </c>
      <c r="Z1433" s="2">
        <f t="shared" ca="1" si="614"/>
        <v>25</v>
      </c>
      <c r="AA1433" s="2">
        <f t="shared" ca="1" si="614"/>
        <v>43</v>
      </c>
      <c r="AB1433" s="5">
        <f t="shared" ca="1" si="615"/>
        <v>460</v>
      </c>
      <c r="AC1433" s="5">
        <f t="shared" ca="1" si="616"/>
        <v>436</v>
      </c>
      <c r="AD1433" s="5">
        <f t="shared" ca="1" si="617"/>
        <v>573</v>
      </c>
      <c r="AE1433" s="5">
        <f t="shared" ca="1" si="618"/>
        <v>540</v>
      </c>
      <c r="AF1433" s="5">
        <f t="shared" ca="1" si="619"/>
        <v>448</v>
      </c>
      <c r="AG1433" s="5">
        <f t="shared" ca="1" si="620"/>
        <v>442</v>
      </c>
      <c r="AH1433" s="5">
        <f t="shared" ca="1" si="621"/>
        <v>497</v>
      </c>
      <c r="AI1433" s="5">
        <f t="shared" ca="1" si="622"/>
        <v>518</v>
      </c>
      <c r="AJ1433" s="5">
        <f t="shared" ca="1" si="623"/>
        <v>437</v>
      </c>
      <c r="AK1433" s="5">
        <f t="shared" ca="1" si="624"/>
        <v>515</v>
      </c>
    </row>
    <row r="1434" spans="1:37" x14ac:dyDescent="0.3">
      <c r="A1434" s="35">
        <f>IF(Замеры!B1431=0, " ", Замеры!B1431)</f>
        <v>1428</v>
      </c>
      <c r="B1434" s="45" t="str">
        <f>Замеры!G1431</f>
        <v xml:space="preserve">Группа от QF </v>
      </c>
      <c r="C1434" s="45" t="str">
        <f>IF(Замеры!L1431=0, " ", Замеры!L1431)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Замеры!N1431</f>
        <v>0</v>
      </c>
      <c r="S1434" s="2">
        <f>Замеры!O1431</f>
        <v>0</v>
      </c>
      <c r="T1434" s="2" t="s">
        <v>73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42</v>
      </c>
      <c r="Z1434" s="2">
        <f t="shared" ca="1" si="614"/>
        <v>42</v>
      </c>
      <c r="AA1434" s="2">
        <f t="shared" ca="1" si="614"/>
        <v>25</v>
      </c>
      <c r="AB1434" s="5">
        <f t="shared" ca="1" si="615"/>
        <v>341</v>
      </c>
      <c r="AC1434" s="5">
        <f t="shared" ca="1" si="616"/>
        <v>390</v>
      </c>
      <c r="AD1434" s="5">
        <f t="shared" ca="1" si="617"/>
        <v>362</v>
      </c>
      <c r="AE1434" s="5">
        <f t="shared" ca="1" si="618"/>
        <v>365</v>
      </c>
      <c r="AF1434" s="5">
        <f t="shared" ca="1" si="619"/>
        <v>285</v>
      </c>
      <c r="AG1434" s="5">
        <f t="shared" ca="1" si="620"/>
        <v>363</v>
      </c>
      <c r="AH1434" s="5">
        <f t="shared" ca="1" si="621"/>
        <v>263</v>
      </c>
      <c r="AI1434" s="5">
        <f t="shared" ca="1" si="622"/>
        <v>274</v>
      </c>
      <c r="AJ1434" s="5">
        <f t="shared" ca="1" si="623"/>
        <v>262</v>
      </c>
      <c r="AK1434" s="5">
        <f t="shared" ca="1" si="624"/>
        <v>323</v>
      </c>
    </row>
    <row r="1435" spans="1:37" x14ac:dyDescent="0.3">
      <c r="A1435" s="35">
        <f>IF(Замеры!B1432=0, " ", Замеры!B1432)</f>
        <v>1429</v>
      </c>
      <c r="B1435" s="45" t="str">
        <f>Замеры!G1432</f>
        <v xml:space="preserve">Группа от QF </v>
      </c>
      <c r="C1435" s="45" t="str">
        <f>IF(Замеры!L1432=0, " ", Замеры!L1432)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Замеры!N1432</f>
        <v>0</v>
      </c>
      <c r="S1435" s="2">
        <f>Замеры!O1432</f>
        <v>0</v>
      </c>
      <c r="T1435" s="2" t="s">
        <v>73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49</v>
      </c>
      <c r="Z1435" s="2">
        <f t="shared" ca="1" si="614"/>
        <v>30</v>
      </c>
      <c r="AA1435" s="2">
        <f t="shared" ca="1" si="614"/>
        <v>41</v>
      </c>
      <c r="AB1435" s="5">
        <f t="shared" ca="1" si="615"/>
        <v>551</v>
      </c>
      <c r="AC1435" s="5">
        <f t="shared" ca="1" si="616"/>
        <v>442</v>
      </c>
      <c r="AD1435" s="5">
        <f t="shared" ca="1" si="617"/>
        <v>431</v>
      </c>
      <c r="AE1435" s="5">
        <f t="shared" ca="1" si="618"/>
        <v>443</v>
      </c>
      <c r="AF1435" s="5">
        <f t="shared" ca="1" si="619"/>
        <v>472</v>
      </c>
      <c r="AG1435" s="5">
        <f t="shared" ca="1" si="620"/>
        <v>479</v>
      </c>
      <c r="AH1435" s="5">
        <f t="shared" ca="1" si="621"/>
        <v>454</v>
      </c>
      <c r="AI1435" s="5">
        <f t="shared" ca="1" si="622"/>
        <v>536</v>
      </c>
      <c r="AJ1435" s="5">
        <f t="shared" ca="1" si="623"/>
        <v>524</v>
      </c>
      <c r="AK1435" s="5">
        <f t="shared" ca="1" si="624"/>
        <v>464</v>
      </c>
    </row>
    <row r="1436" spans="1:37" x14ac:dyDescent="0.3">
      <c r="A1436" s="35">
        <f>IF(Замеры!B1433=0, " ", Замеры!B1433)</f>
        <v>1430</v>
      </c>
      <c r="B1436" s="45" t="str">
        <f>Замеры!G1433</f>
        <v xml:space="preserve">Группа от QF </v>
      </c>
      <c r="C1436" s="45" t="str">
        <f>IF(Замеры!L1433=0, " ", Замеры!L1433)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Замеры!N1433</f>
        <v>0</v>
      </c>
      <c r="S1436" s="2">
        <f>Замеры!O1433</f>
        <v>0</v>
      </c>
      <c r="T1436" s="2" t="s">
        <v>73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45</v>
      </c>
      <c r="Z1436" s="2">
        <f t="shared" ca="1" si="614"/>
        <v>49</v>
      </c>
      <c r="AA1436" s="2">
        <f t="shared" ca="1" si="614"/>
        <v>46</v>
      </c>
      <c r="AB1436" s="5">
        <f t="shared" ca="1" si="615"/>
        <v>522</v>
      </c>
      <c r="AC1436" s="5">
        <f t="shared" ca="1" si="616"/>
        <v>573</v>
      </c>
      <c r="AD1436" s="5">
        <f t="shared" ca="1" si="617"/>
        <v>574</v>
      </c>
      <c r="AE1436" s="5">
        <f t="shared" ca="1" si="618"/>
        <v>491</v>
      </c>
      <c r="AF1436" s="5">
        <f t="shared" ca="1" si="619"/>
        <v>588</v>
      </c>
      <c r="AG1436" s="5">
        <f t="shared" ca="1" si="620"/>
        <v>593</v>
      </c>
      <c r="AH1436" s="5">
        <f t="shared" ca="1" si="621"/>
        <v>516</v>
      </c>
      <c r="AI1436" s="5">
        <f t="shared" ca="1" si="622"/>
        <v>569</v>
      </c>
      <c r="AJ1436" s="5">
        <f t="shared" ca="1" si="623"/>
        <v>489</v>
      </c>
      <c r="AK1436" s="5">
        <f t="shared" ca="1" si="624"/>
        <v>589</v>
      </c>
    </row>
    <row r="1437" spans="1:37" x14ac:dyDescent="0.3">
      <c r="A1437" s="35">
        <f>IF(Замеры!B1434=0, " ", Замеры!B1434)</f>
        <v>1431</v>
      </c>
      <c r="B1437" s="45" t="str">
        <f>Замеры!G1434</f>
        <v xml:space="preserve">Группа от QF </v>
      </c>
      <c r="C1437" s="45" t="str">
        <f>IF(Замеры!L1434=0, " ", Замеры!L1434)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Замеры!N1434</f>
        <v>0</v>
      </c>
      <c r="S1437" s="2">
        <f>Замеры!O1434</f>
        <v>0</v>
      </c>
      <c r="T1437" s="2" t="s">
        <v>73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49</v>
      </c>
      <c r="Z1437" s="2">
        <f t="shared" ca="1" si="614"/>
        <v>32</v>
      </c>
      <c r="AA1437" s="2">
        <f t="shared" ca="1" si="614"/>
        <v>42</v>
      </c>
      <c r="AB1437" s="5">
        <f t="shared" ca="1" si="615"/>
        <v>570</v>
      </c>
      <c r="AC1437" s="5">
        <f t="shared" ca="1" si="616"/>
        <v>523</v>
      </c>
      <c r="AD1437" s="5">
        <f t="shared" ca="1" si="617"/>
        <v>556</v>
      </c>
      <c r="AE1437" s="5">
        <f t="shared" ca="1" si="618"/>
        <v>469</v>
      </c>
      <c r="AF1437" s="5">
        <f t="shared" ca="1" si="619"/>
        <v>525</v>
      </c>
      <c r="AG1437" s="5">
        <f t="shared" ca="1" si="620"/>
        <v>476</v>
      </c>
      <c r="AH1437" s="5">
        <f t="shared" ca="1" si="621"/>
        <v>497</v>
      </c>
      <c r="AI1437" s="5">
        <f t="shared" ca="1" si="622"/>
        <v>556</v>
      </c>
      <c r="AJ1437" s="5">
        <f t="shared" ca="1" si="623"/>
        <v>449</v>
      </c>
      <c r="AK1437" s="5">
        <f t="shared" ca="1" si="624"/>
        <v>562</v>
      </c>
    </row>
    <row r="1438" spans="1:37" x14ac:dyDescent="0.3">
      <c r="A1438" s="35">
        <f>IF(Замеры!B1435=0, " ", Замеры!B1435)</f>
        <v>1432</v>
      </c>
      <c r="B1438" s="45" t="str">
        <f>Замеры!G1435</f>
        <v xml:space="preserve">Группа от QF </v>
      </c>
      <c r="C1438" s="45" t="str">
        <f>IF(Замеры!L1435=0, " ", Замеры!L1435)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Замеры!N1435</f>
        <v>0</v>
      </c>
      <c r="S1438" s="2">
        <f>Замеры!O1435</f>
        <v>0</v>
      </c>
      <c r="T1438" s="2" t="s">
        <v>73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50</v>
      </c>
      <c r="Z1438" s="2">
        <f t="shared" ca="1" si="614"/>
        <v>46</v>
      </c>
      <c r="AA1438" s="2">
        <f t="shared" ca="1" si="614"/>
        <v>30</v>
      </c>
      <c r="AB1438" s="5">
        <f t="shared" ca="1" si="615"/>
        <v>413</v>
      </c>
      <c r="AC1438" s="5">
        <f t="shared" ca="1" si="616"/>
        <v>317</v>
      </c>
      <c r="AD1438" s="5">
        <f t="shared" ca="1" si="617"/>
        <v>432</v>
      </c>
      <c r="AE1438" s="5">
        <f t="shared" ca="1" si="618"/>
        <v>340</v>
      </c>
      <c r="AF1438" s="5">
        <f t="shared" ca="1" si="619"/>
        <v>353</v>
      </c>
      <c r="AG1438" s="5">
        <f t="shared" ca="1" si="620"/>
        <v>373</v>
      </c>
      <c r="AH1438" s="5">
        <f t="shared" ca="1" si="621"/>
        <v>385</v>
      </c>
      <c r="AI1438" s="5">
        <f t="shared" ca="1" si="622"/>
        <v>323</v>
      </c>
      <c r="AJ1438" s="5">
        <f t="shared" ca="1" si="623"/>
        <v>307</v>
      </c>
      <c r="AK1438" s="5">
        <f t="shared" ca="1" si="624"/>
        <v>308</v>
      </c>
    </row>
    <row r="1439" spans="1:37" x14ac:dyDescent="0.3">
      <c r="A1439" s="35">
        <f>IF(Замеры!B1436=0, " ", Замеры!B1436)</f>
        <v>1433</v>
      </c>
      <c r="B1439" s="45" t="str">
        <f>Замеры!G1436</f>
        <v xml:space="preserve">Группа от QF </v>
      </c>
      <c r="C1439" s="45" t="str">
        <f>IF(Замеры!L1436=0, " ", Замеры!L1436)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Замеры!N1436</f>
        <v>0</v>
      </c>
      <c r="S1439" s="2">
        <f>Замеры!O1436</f>
        <v>0</v>
      </c>
      <c r="T1439" s="2" t="s">
        <v>73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48</v>
      </c>
      <c r="Z1439" s="2">
        <f t="shared" ca="1" si="614"/>
        <v>46</v>
      </c>
      <c r="AA1439" s="2">
        <f t="shared" ca="1" si="614"/>
        <v>36</v>
      </c>
      <c r="AB1439" s="5">
        <f t="shared" ca="1" si="615"/>
        <v>436</v>
      </c>
      <c r="AC1439" s="5">
        <f t="shared" ca="1" si="616"/>
        <v>429</v>
      </c>
      <c r="AD1439" s="5">
        <f t="shared" ca="1" si="617"/>
        <v>366</v>
      </c>
      <c r="AE1439" s="5">
        <f t="shared" ca="1" si="618"/>
        <v>455</v>
      </c>
      <c r="AF1439" s="5">
        <f t="shared" ca="1" si="619"/>
        <v>464</v>
      </c>
      <c r="AG1439" s="5">
        <f t="shared" ca="1" si="620"/>
        <v>436</v>
      </c>
      <c r="AH1439" s="5">
        <f t="shared" ca="1" si="621"/>
        <v>421</v>
      </c>
      <c r="AI1439" s="5">
        <f t="shared" ca="1" si="622"/>
        <v>441</v>
      </c>
      <c r="AJ1439" s="5">
        <f t="shared" ca="1" si="623"/>
        <v>383</v>
      </c>
      <c r="AK1439" s="5">
        <f t="shared" ca="1" si="624"/>
        <v>407</v>
      </c>
    </row>
    <row r="1440" spans="1:37" x14ac:dyDescent="0.3">
      <c r="A1440" s="35">
        <f>IF(Замеры!B1437=0, " ", Замеры!B1437)</f>
        <v>1434</v>
      </c>
      <c r="B1440" s="45" t="str">
        <f>Замеры!G1437</f>
        <v xml:space="preserve">Группа от QF </v>
      </c>
      <c r="C1440" s="45" t="str">
        <f>IF(Замеры!L1437=0, " ", Замеры!L1437)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Замеры!N1437</f>
        <v>0</v>
      </c>
      <c r="S1440" s="2">
        <f>Замеры!O1437</f>
        <v>0</v>
      </c>
      <c r="T1440" s="2" t="s">
        <v>73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37</v>
      </c>
      <c r="Z1440" s="2">
        <f t="shared" ca="1" si="614"/>
        <v>36</v>
      </c>
      <c r="AA1440" s="2">
        <f t="shared" ca="1" si="614"/>
        <v>46</v>
      </c>
      <c r="AB1440" s="5">
        <f t="shared" ca="1" si="615"/>
        <v>604</v>
      </c>
      <c r="AC1440" s="5">
        <f t="shared" ca="1" si="616"/>
        <v>581</v>
      </c>
      <c r="AD1440" s="5">
        <f t="shared" ca="1" si="617"/>
        <v>466</v>
      </c>
      <c r="AE1440" s="5">
        <f t="shared" ca="1" si="618"/>
        <v>530</v>
      </c>
      <c r="AF1440" s="5">
        <f t="shared" ca="1" si="619"/>
        <v>473</v>
      </c>
      <c r="AG1440" s="5">
        <f t="shared" ca="1" si="620"/>
        <v>598</v>
      </c>
      <c r="AH1440" s="5">
        <f t="shared" ca="1" si="621"/>
        <v>537</v>
      </c>
      <c r="AI1440" s="5">
        <f t="shared" ca="1" si="622"/>
        <v>590</v>
      </c>
      <c r="AJ1440" s="5">
        <f t="shared" ca="1" si="623"/>
        <v>521</v>
      </c>
      <c r="AK1440" s="5">
        <f t="shared" ca="1" si="624"/>
        <v>604</v>
      </c>
    </row>
    <row r="1441" spans="1:37" x14ac:dyDescent="0.3">
      <c r="A1441" s="35">
        <f>IF(Замеры!B1438=0, " ", Замеры!B1438)</f>
        <v>1435</v>
      </c>
      <c r="B1441" s="45" t="str">
        <f>Замеры!G1438</f>
        <v xml:space="preserve">Группа от QF </v>
      </c>
      <c r="C1441" s="45" t="str">
        <f>IF(Замеры!L1438=0, " ", Замеры!L1438)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Замеры!N1438</f>
        <v>0</v>
      </c>
      <c r="S1441" s="2">
        <f>Замеры!O1438</f>
        <v>0</v>
      </c>
      <c r="T1441" s="2" t="s">
        <v>73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48</v>
      </c>
      <c r="Z1441" s="2">
        <f t="shared" ca="1" si="614"/>
        <v>28</v>
      </c>
      <c r="AA1441" s="2">
        <f t="shared" ca="1" si="614"/>
        <v>34</v>
      </c>
      <c r="AB1441" s="5">
        <f t="shared" ca="1" si="615"/>
        <v>435</v>
      </c>
      <c r="AC1441" s="5">
        <f t="shared" ca="1" si="616"/>
        <v>432</v>
      </c>
      <c r="AD1441" s="5">
        <f t="shared" ca="1" si="617"/>
        <v>375</v>
      </c>
      <c r="AE1441" s="5">
        <f t="shared" ca="1" si="618"/>
        <v>412</v>
      </c>
      <c r="AF1441" s="5">
        <f t="shared" ca="1" si="619"/>
        <v>371</v>
      </c>
      <c r="AG1441" s="5">
        <f t="shared" ca="1" si="620"/>
        <v>444</v>
      </c>
      <c r="AH1441" s="5">
        <f t="shared" ca="1" si="621"/>
        <v>421</v>
      </c>
      <c r="AI1441" s="5">
        <f t="shared" ca="1" si="622"/>
        <v>452</v>
      </c>
      <c r="AJ1441" s="5">
        <f t="shared" ca="1" si="623"/>
        <v>457</v>
      </c>
      <c r="AK1441" s="5">
        <f t="shared" ca="1" si="624"/>
        <v>442</v>
      </c>
    </row>
    <row r="1442" spans="1:37" x14ac:dyDescent="0.3">
      <c r="A1442" s="35">
        <f>IF(Замеры!B1439=0, " ", Замеры!B1439)</f>
        <v>1436</v>
      </c>
      <c r="B1442" s="45" t="str">
        <f>Замеры!G1439</f>
        <v xml:space="preserve">Группа от QF </v>
      </c>
      <c r="C1442" s="45" t="str">
        <f>IF(Замеры!L1439=0, " ", Замеры!L1439)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Замеры!N1439</f>
        <v>0</v>
      </c>
      <c r="S1442" s="2">
        <f>Замеры!O1439</f>
        <v>0</v>
      </c>
      <c r="T1442" s="2" t="s">
        <v>73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45</v>
      </c>
      <c r="Z1442" s="2">
        <f t="shared" ca="1" si="614"/>
        <v>28</v>
      </c>
      <c r="AA1442" s="2">
        <f t="shared" ca="1" si="614"/>
        <v>38</v>
      </c>
      <c r="AB1442" s="5">
        <f t="shared" ca="1" si="615"/>
        <v>495</v>
      </c>
      <c r="AC1442" s="5">
        <f t="shared" ca="1" si="616"/>
        <v>395</v>
      </c>
      <c r="AD1442" s="5">
        <f t="shared" ca="1" si="617"/>
        <v>509</v>
      </c>
      <c r="AE1442" s="5">
        <f t="shared" ca="1" si="618"/>
        <v>474</v>
      </c>
      <c r="AF1442" s="5">
        <f t="shared" ca="1" si="619"/>
        <v>418</v>
      </c>
      <c r="AG1442" s="5">
        <f t="shared" ca="1" si="620"/>
        <v>448</v>
      </c>
      <c r="AH1442" s="5">
        <f t="shared" ca="1" si="621"/>
        <v>431</v>
      </c>
      <c r="AI1442" s="5">
        <f t="shared" ca="1" si="622"/>
        <v>403</v>
      </c>
      <c r="AJ1442" s="5">
        <f t="shared" ca="1" si="623"/>
        <v>401</v>
      </c>
      <c r="AK1442" s="5">
        <f t="shared" ca="1" si="624"/>
        <v>387</v>
      </c>
    </row>
    <row r="1443" spans="1:37" x14ac:dyDescent="0.3">
      <c r="A1443" s="35">
        <f>IF(Замеры!B1440=0, " ", Замеры!B1440)</f>
        <v>1437</v>
      </c>
      <c r="B1443" s="45" t="str">
        <f>Замеры!G1440</f>
        <v xml:space="preserve">Группа от QF </v>
      </c>
      <c r="C1443" s="45" t="str">
        <f>IF(Замеры!L1440=0, " ", Замеры!L1440)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Замеры!N1440</f>
        <v>0</v>
      </c>
      <c r="S1443" s="2">
        <f>Замеры!O1440</f>
        <v>0</v>
      </c>
      <c r="T1443" s="2" t="s">
        <v>73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44</v>
      </c>
      <c r="Z1443" s="2">
        <f t="shared" ca="1" si="614"/>
        <v>26</v>
      </c>
      <c r="AA1443" s="2">
        <f t="shared" ca="1" si="614"/>
        <v>39</v>
      </c>
      <c r="AB1443" s="5">
        <f t="shared" ca="1" si="615"/>
        <v>472</v>
      </c>
      <c r="AC1443" s="5">
        <f t="shared" ca="1" si="616"/>
        <v>411</v>
      </c>
      <c r="AD1443" s="5">
        <f t="shared" ca="1" si="617"/>
        <v>475</v>
      </c>
      <c r="AE1443" s="5">
        <f t="shared" ca="1" si="618"/>
        <v>532</v>
      </c>
      <c r="AF1443" s="5">
        <f t="shared" ca="1" si="619"/>
        <v>500</v>
      </c>
      <c r="AG1443" s="5">
        <f t="shared" ca="1" si="620"/>
        <v>406</v>
      </c>
      <c r="AH1443" s="5">
        <f t="shared" ca="1" si="621"/>
        <v>473</v>
      </c>
      <c r="AI1443" s="5">
        <f t="shared" ca="1" si="622"/>
        <v>418</v>
      </c>
      <c r="AJ1443" s="5">
        <f t="shared" ca="1" si="623"/>
        <v>434</v>
      </c>
      <c r="AK1443" s="5">
        <f t="shared" ca="1" si="624"/>
        <v>434</v>
      </c>
    </row>
    <row r="1444" spans="1:37" x14ac:dyDescent="0.3">
      <c r="A1444" s="35">
        <f>IF(Замеры!B1441=0, " ", Замеры!B1441)</f>
        <v>1438</v>
      </c>
      <c r="B1444" s="45" t="str">
        <f>Замеры!G1441</f>
        <v xml:space="preserve">Группа от QF </v>
      </c>
      <c r="C1444" s="45" t="str">
        <f>IF(Замеры!L1441=0, " ", Замеры!L1441)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Замеры!N1441</f>
        <v>0</v>
      </c>
      <c r="S1444" s="2">
        <f>Замеры!O1441</f>
        <v>0</v>
      </c>
      <c r="T1444" s="2" t="s">
        <v>73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32</v>
      </c>
      <c r="Z1444" s="2">
        <f t="shared" ca="1" si="614"/>
        <v>44</v>
      </c>
      <c r="AA1444" s="2">
        <f t="shared" ca="1" si="614"/>
        <v>31</v>
      </c>
      <c r="AB1444" s="5">
        <f t="shared" ca="1" si="615"/>
        <v>421</v>
      </c>
      <c r="AC1444" s="5">
        <f t="shared" ca="1" si="616"/>
        <v>453</v>
      </c>
      <c r="AD1444" s="5">
        <f t="shared" ca="1" si="617"/>
        <v>391</v>
      </c>
      <c r="AE1444" s="5">
        <f t="shared" ca="1" si="618"/>
        <v>329</v>
      </c>
      <c r="AF1444" s="5">
        <f t="shared" ca="1" si="619"/>
        <v>437</v>
      </c>
      <c r="AG1444" s="5">
        <f t="shared" ca="1" si="620"/>
        <v>362</v>
      </c>
      <c r="AH1444" s="5">
        <f t="shared" ca="1" si="621"/>
        <v>425</v>
      </c>
      <c r="AI1444" s="5">
        <f t="shared" ca="1" si="622"/>
        <v>457</v>
      </c>
      <c r="AJ1444" s="5">
        <f t="shared" ca="1" si="623"/>
        <v>360</v>
      </c>
      <c r="AK1444" s="5">
        <f t="shared" ca="1" si="624"/>
        <v>444</v>
      </c>
    </row>
    <row r="1445" spans="1:37" x14ac:dyDescent="0.3">
      <c r="A1445" s="35">
        <f>IF(Замеры!B1442=0, " ", Замеры!B1442)</f>
        <v>1439</v>
      </c>
      <c r="B1445" s="45" t="str">
        <f>Замеры!G1442</f>
        <v xml:space="preserve">Группа от QF </v>
      </c>
      <c r="C1445" s="45" t="str">
        <f>IF(Замеры!L1442=0, " ", Замеры!L1442)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Замеры!N1442</f>
        <v>0</v>
      </c>
      <c r="S1445" s="2">
        <f>Замеры!O1442</f>
        <v>0</v>
      </c>
      <c r="T1445" s="2" t="s">
        <v>73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46</v>
      </c>
      <c r="Z1445" s="2">
        <f t="shared" ca="1" si="614"/>
        <v>32</v>
      </c>
      <c r="AA1445" s="2">
        <f t="shared" ca="1" si="614"/>
        <v>23</v>
      </c>
      <c r="AB1445" s="5">
        <f t="shared" ca="1" si="615"/>
        <v>251</v>
      </c>
      <c r="AC1445" s="5">
        <f t="shared" ca="1" si="616"/>
        <v>267</v>
      </c>
      <c r="AD1445" s="5">
        <f t="shared" ca="1" si="617"/>
        <v>313</v>
      </c>
      <c r="AE1445" s="5">
        <f t="shared" ca="1" si="618"/>
        <v>309</v>
      </c>
      <c r="AF1445" s="5">
        <f t="shared" ca="1" si="619"/>
        <v>345</v>
      </c>
      <c r="AG1445" s="5">
        <f t="shared" ca="1" si="620"/>
        <v>356</v>
      </c>
      <c r="AH1445" s="5">
        <f t="shared" ca="1" si="621"/>
        <v>297</v>
      </c>
      <c r="AI1445" s="5">
        <f t="shared" ca="1" si="622"/>
        <v>362</v>
      </c>
      <c r="AJ1445" s="5">
        <f t="shared" ca="1" si="623"/>
        <v>297</v>
      </c>
      <c r="AK1445" s="5">
        <f t="shared" ca="1" si="624"/>
        <v>278</v>
      </c>
    </row>
    <row r="1446" spans="1:37" x14ac:dyDescent="0.3">
      <c r="A1446" s="35">
        <f>IF(Замеры!B1443=0, " ", Замеры!B1443)</f>
        <v>1440</v>
      </c>
      <c r="B1446" s="45" t="str">
        <f>Замеры!G1443</f>
        <v xml:space="preserve">Группа от QF </v>
      </c>
      <c r="C1446" s="45" t="str">
        <f>IF(Замеры!L1443=0, " ", Замеры!L1443)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Замеры!N1443</f>
        <v>0</v>
      </c>
      <c r="S1446" s="2">
        <f>Замеры!O1443</f>
        <v>0</v>
      </c>
      <c r="T1446" s="2" t="s">
        <v>73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44</v>
      </c>
      <c r="Z1446" s="2">
        <f t="shared" ca="1" si="614"/>
        <v>34</v>
      </c>
      <c r="AA1446" s="2">
        <f t="shared" ca="1" si="614"/>
        <v>27</v>
      </c>
      <c r="AB1446" s="5">
        <f t="shared" ca="1" si="615"/>
        <v>409</v>
      </c>
      <c r="AC1446" s="5">
        <f t="shared" ca="1" si="616"/>
        <v>295</v>
      </c>
      <c r="AD1446" s="5">
        <f t="shared" ca="1" si="617"/>
        <v>332</v>
      </c>
      <c r="AE1446" s="5">
        <f t="shared" ca="1" si="618"/>
        <v>310</v>
      </c>
      <c r="AF1446" s="5">
        <f t="shared" ca="1" si="619"/>
        <v>330</v>
      </c>
      <c r="AG1446" s="5">
        <f t="shared" ca="1" si="620"/>
        <v>330</v>
      </c>
      <c r="AH1446" s="5">
        <f t="shared" ca="1" si="621"/>
        <v>393</v>
      </c>
      <c r="AI1446" s="5">
        <f t="shared" ca="1" si="622"/>
        <v>333</v>
      </c>
      <c r="AJ1446" s="5">
        <f t="shared" ca="1" si="623"/>
        <v>277</v>
      </c>
      <c r="AK1446" s="5">
        <f t="shared" ca="1" si="624"/>
        <v>316</v>
      </c>
    </row>
    <row r="1447" spans="1:37" x14ac:dyDescent="0.3">
      <c r="A1447" s="35">
        <f>IF(Замеры!B1444=0, " ", Замеры!B1444)</f>
        <v>1441</v>
      </c>
      <c r="B1447" s="45" t="str">
        <f>Замеры!G1444</f>
        <v xml:space="preserve">Группа от QF </v>
      </c>
      <c r="C1447" s="45" t="str">
        <f>IF(Замеры!L1444=0, " ", Замеры!L1444)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Замеры!N1444</f>
        <v>0</v>
      </c>
      <c r="S1447" s="2">
        <f>Замеры!O1444</f>
        <v>0</v>
      </c>
      <c r="T1447" s="2" t="s">
        <v>73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31</v>
      </c>
      <c r="Z1447" s="2">
        <f t="shared" ca="1" si="627"/>
        <v>40</v>
      </c>
      <c r="AA1447" s="2">
        <f t="shared" ca="1" si="627"/>
        <v>37</v>
      </c>
      <c r="AB1447" s="5">
        <f t="shared" ca="1" si="615"/>
        <v>480</v>
      </c>
      <c r="AC1447" s="5">
        <f t="shared" ca="1" si="616"/>
        <v>406</v>
      </c>
      <c r="AD1447" s="5">
        <f t="shared" ca="1" si="617"/>
        <v>507</v>
      </c>
      <c r="AE1447" s="5">
        <f t="shared" ca="1" si="618"/>
        <v>445</v>
      </c>
      <c r="AF1447" s="5">
        <f t="shared" ca="1" si="619"/>
        <v>481</v>
      </c>
      <c r="AG1447" s="5">
        <f t="shared" ca="1" si="620"/>
        <v>470</v>
      </c>
      <c r="AH1447" s="5">
        <f t="shared" ca="1" si="621"/>
        <v>468</v>
      </c>
      <c r="AI1447" s="5">
        <f t="shared" ca="1" si="622"/>
        <v>470</v>
      </c>
      <c r="AJ1447" s="5">
        <f t="shared" ca="1" si="623"/>
        <v>394</v>
      </c>
      <c r="AK1447" s="5">
        <f t="shared" ca="1" si="624"/>
        <v>388</v>
      </c>
    </row>
    <row r="1448" spans="1:37" x14ac:dyDescent="0.3">
      <c r="A1448" s="35">
        <f>IF(Замеры!B1445=0, " ", Замеры!B1445)</f>
        <v>1442</v>
      </c>
      <c r="B1448" s="45" t="str">
        <f>Замеры!G1445</f>
        <v xml:space="preserve">Группа от QF </v>
      </c>
      <c r="C1448" s="45" t="str">
        <f>IF(Замеры!L1445=0, " ", Замеры!L1445)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Замеры!N1445</f>
        <v>0</v>
      </c>
      <c r="S1448" s="2">
        <f>Замеры!O1445</f>
        <v>0</v>
      </c>
      <c r="T1448" s="2" t="s">
        <v>73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47</v>
      </c>
      <c r="Z1448" s="2">
        <f t="shared" ca="1" si="627"/>
        <v>29</v>
      </c>
      <c r="AA1448" s="2">
        <f t="shared" ca="1" si="627"/>
        <v>21</v>
      </c>
      <c r="AB1448" s="5">
        <f t="shared" ca="1" si="615"/>
        <v>337</v>
      </c>
      <c r="AC1448" s="5">
        <f t="shared" ca="1" si="616"/>
        <v>353</v>
      </c>
      <c r="AD1448" s="5">
        <f t="shared" ca="1" si="617"/>
        <v>262</v>
      </c>
      <c r="AE1448" s="5">
        <f t="shared" ca="1" si="618"/>
        <v>308</v>
      </c>
      <c r="AF1448" s="5">
        <f t="shared" ca="1" si="619"/>
        <v>331</v>
      </c>
      <c r="AG1448" s="5">
        <f t="shared" ca="1" si="620"/>
        <v>230</v>
      </c>
      <c r="AH1448" s="5">
        <f t="shared" ca="1" si="621"/>
        <v>311</v>
      </c>
      <c r="AI1448" s="5">
        <f t="shared" ca="1" si="622"/>
        <v>290</v>
      </c>
      <c r="AJ1448" s="5">
        <f t="shared" ca="1" si="623"/>
        <v>221</v>
      </c>
      <c r="AK1448" s="5">
        <f t="shared" ca="1" si="624"/>
        <v>263</v>
      </c>
    </row>
    <row r="1449" spans="1:37" x14ac:dyDescent="0.3">
      <c r="A1449" s="35">
        <f>IF(Замеры!B1446=0, " ", Замеры!B1446)</f>
        <v>1443</v>
      </c>
      <c r="B1449" s="45" t="str">
        <f>Замеры!G1446</f>
        <v xml:space="preserve">Группа от QF </v>
      </c>
      <c r="C1449" s="45" t="str">
        <f>IF(Замеры!L1446=0, " ", Замеры!L1446)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Замеры!N1446</f>
        <v>0</v>
      </c>
      <c r="S1449" s="2">
        <f>Замеры!O1446</f>
        <v>0</v>
      </c>
      <c r="T1449" s="2" t="s">
        <v>73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26</v>
      </c>
      <c r="Z1449" s="2">
        <f t="shared" ca="1" si="627"/>
        <v>42</v>
      </c>
      <c r="AA1449" s="2">
        <f t="shared" ca="1" si="627"/>
        <v>28</v>
      </c>
      <c r="AB1449" s="5">
        <f t="shared" ca="1" si="615"/>
        <v>300</v>
      </c>
      <c r="AC1449" s="5">
        <f t="shared" ca="1" si="616"/>
        <v>316</v>
      </c>
      <c r="AD1449" s="5">
        <f t="shared" ca="1" si="617"/>
        <v>388</v>
      </c>
      <c r="AE1449" s="5">
        <f t="shared" ca="1" si="618"/>
        <v>342</v>
      </c>
      <c r="AF1449" s="5">
        <f t="shared" ca="1" si="619"/>
        <v>373</v>
      </c>
      <c r="AG1449" s="5">
        <f t="shared" ca="1" si="620"/>
        <v>372</v>
      </c>
      <c r="AH1449" s="5">
        <f t="shared" ca="1" si="621"/>
        <v>398</v>
      </c>
      <c r="AI1449" s="5">
        <f t="shared" ca="1" si="622"/>
        <v>378</v>
      </c>
      <c r="AJ1449" s="5">
        <f t="shared" ca="1" si="623"/>
        <v>401</v>
      </c>
      <c r="AK1449" s="5">
        <f t="shared" ca="1" si="624"/>
        <v>372</v>
      </c>
    </row>
    <row r="1450" spans="1:37" x14ac:dyDescent="0.3">
      <c r="A1450" s="35">
        <f>IF(Замеры!B1447=0, " ", Замеры!B1447)</f>
        <v>1444</v>
      </c>
      <c r="B1450" s="45" t="str">
        <f>Замеры!G1447</f>
        <v xml:space="preserve">Группа от QF </v>
      </c>
      <c r="C1450" s="45" t="str">
        <f>IF(Замеры!L1447=0, " ", Замеры!L1447)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Замеры!N1447</f>
        <v>0</v>
      </c>
      <c r="S1450" s="2">
        <f>Замеры!O1447</f>
        <v>0</v>
      </c>
      <c r="T1450" s="2" t="s">
        <v>73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49</v>
      </c>
      <c r="Z1450" s="2">
        <f t="shared" ca="1" si="627"/>
        <v>34</v>
      </c>
      <c r="AA1450" s="2">
        <f t="shared" ca="1" si="627"/>
        <v>45</v>
      </c>
      <c r="AB1450" s="5">
        <f t="shared" ca="1" si="615"/>
        <v>459</v>
      </c>
      <c r="AC1450" s="5">
        <f t="shared" ca="1" si="616"/>
        <v>495</v>
      </c>
      <c r="AD1450" s="5">
        <f t="shared" ca="1" si="617"/>
        <v>537</v>
      </c>
      <c r="AE1450" s="5">
        <f t="shared" ca="1" si="618"/>
        <v>469</v>
      </c>
      <c r="AF1450" s="5">
        <f t="shared" ca="1" si="619"/>
        <v>499</v>
      </c>
      <c r="AG1450" s="5">
        <f t="shared" ca="1" si="620"/>
        <v>541</v>
      </c>
      <c r="AH1450" s="5">
        <f t="shared" ca="1" si="621"/>
        <v>480</v>
      </c>
      <c r="AI1450" s="5">
        <f t="shared" ca="1" si="622"/>
        <v>481</v>
      </c>
      <c r="AJ1450" s="5">
        <f t="shared" ca="1" si="623"/>
        <v>543</v>
      </c>
      <c r="AK1450" s="5">
        <f t="shared" ca="1" si="624"/>
        <v>513</v>
      </c>
    </row>
    <row r="1451" spans="1:37" x14ac:dyDescent="0.3">
      <c r="A1451" s="35">
        <f>IF(Замеры!B1448=0, " ", Замеры!B1448)</f>
        <v>1445</v>
      </c>
      <c r="B1451" s="45" t="str">
        <f>Замеры!G1448</f>
        <v xml:space="preserve">Группа от QF </v>
      </c>
      <c r="C1451" s="45" t="str">
        <f>IF(Замеры!L1448=0, " ", Замеры!L1448)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Замеры!N1448</f>
        <v>0</v>
      </c>
      <c r="S1451" s="2">
        <f>Замеры!O1448</f>
        <v>0</v>
      </c>
      <c r="T1451" s="2" t="s">
        <v>73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43</v>
      </c>
      <c r="Z1451" s="2">
        <f t="shared" ca="1" si="627"/>
        <v>42</v>
      </c>
      <c r="AA1451" s="2">
        <f t="shared" ca="1" si="627"/>
        <v>28</v>
      </c>
      <c r="AB1451" s="5">
        <f t="shared" ca="1" si="615"/>
        <v>380</v>
      </c>
      <c r="AC1451" s="5">
        <f t="shared" ca="1" si="616"/>
        <v>372</v>
      </c>
      <c r="AD1451" s="5">
        <f t="shared" ca="1" si="617"/>
        <v>288</v>
      </c>
      <c r="AE1451" s="5">
        <f t="shared" ca="1" si="618"/>
        <v>423</v>
      </c>
      <c r="AF1451" s="5">
        <f t="shared" ca="1" si="619"/>
        <v>345</v>
      </c>
      <c r="AG1451" s="5">
        <f t="shared" ca="1" si="620"/>
        <v>406</v>
      </c>
      <c r="AH1451" s="5">
        <f t="shared" ca="1" si="621"/>
        <v>425</v>
      </c>
      <c r="AI1451" s="5">
        <f t="shared" ca="1" si="622"/>
        <v>371</v>
      </c>
      <c r="AJ1451" s="5">
        <f t="shared" ca="1" si="623"/>
        <v>366</v>
      </c>
      <c r="AK1451" s="5">
        <f t="shared" ca="1" si="624"/>
        <v>375</v>
      </c>
    </row>
    <row r="1452" spans="1:37" x14ac:dyDescent="0.3">
      <c r="A1452" s="35">
        <f>IF(Замеры!B1449=0, " ", Замеры!B1449)</f>
        <v>1446</v>
      </c>
      <c r="B1452" s="45" t="str">
        <f>Замеры!G1449</f>
        <v xml:space="preserve">Группа от QF </v>
      </c>
      <c r="C1452" s="45" t="str">
        <f>IF(Замеры!L1449=0, " ", Замеры!L1449)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Замеры!N1449</f>
        <v>0</v>
      </c>
      <c r="S1452" s="2">
        <f>Замеры!O1449</f>
        <v>0</v>
      </c>
      <c r="T1452" s="2" t="s">
        <v>73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44</v>
      </c>
      <c r="Z1452" s="2">
        <f t="shared" ca="1" si="627"/>
        <v>41</v>
      </c>
      <c r="AA1452" s="2">
        <f t="shared" ca="1" si="627"/>
        <v>47</v>
      </c>
      <c r="AB1452" s="5">
        <f t="shared" ca="1" si="615"/>
        <v>542</v>
      </c>
      <c r="AC1452" s="5">
        <f t="shared" ca="1" si="616"/>
        <v>475</v>
      </c>
      <c r="AD1452" s="5">
        <f t="shared" ca="1" si="617"/>
        <v>546</v>
      </c>
      <c r="AE1452" s="5">
        <f t="shared" ca="1" si="618"/>
        <v>534</v>
      </c>
      <c r="AF1452" s="5">
        <f t="shared" ca="1" si="619"/>
        <v>558</v>
      </c>
      <c r="AG1452" s="5">
        <f t="shared" ca="1" si="620"/>
        <v>503</v>
      </c>
      <c r="AH1452" s="5">
        <f t="shared" ca="1" si="621"/>
        <v>576</v>
      </c>
      <c r="AI1452" s="5">
        <f t="shared" ca="1" si="622"/>
        <v>529</v>
      </c>
      <c r="AJ1452" s="5">
        <f t="shared" ca="1" si="623"/>
        <v>521</v>
      </c>
      <c r="AK1452" s="5">
        <f t="shared" ca="1" si="624"/>
        <v>572</v>
      </c>
    </row>
    <row r="1453" spans="1:37" x14ac:dyDescent="0.3">
      <c r="A1453" s="35">
        <f>IF(Замеры!B1450=0, " ", Замеры!B1450)</f>
        <v>1447</v>
      </c>
      <c r="B1453" s="45" t="str">
        <f>Замеры!G1450</f>
        <v xml:space="preserve">Группа от QF </v>
      </c>
      <c r="C1453" s="45" t="str">
        <f>IF(Замеры!L1450=0, " ", Замеры!L1450)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Замеры!N1450</f>
        <v>0</v>
      </c>
      <c r="S1453" s="2">
        <f>Замеры!O1450</f>
        <v>0</v>
      </c>
      <c r="T1453" s="2" t="s">
        <v>73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22</v>
      </c>
      <c r="Z1453" s="2">
        <f t="shared" ca="1" si="627"/>
        <v>42</v>
      </c>
      <c r="AA1453" s="2">
        <f t="shared" ca="1" si="627"/>
        <v>39</v>
      </c>
      <c r="AB1453" s="5">
        <f t="shared" ca="1" si="615"/>
        <v>495</v>
      </c>
      <c r="AC1453" s="5">
        <f t="shared" ca="1" si="616"/>
        <v>433</v>
      </c>
      <c r="AD1453" s="5">
        <f t="shared" ca="1" si="617"/>
        <v>455</v>
      </c>
      <c r="AE1453" s="5">
        <f t="shared" ca="1" si="618"/>
        <v>427</v>
      </c>
      <c r="AF1453" s="5">
        <f t="shared" ca="1" si="619"/>
        <v>471</v>
      </c>
      <c r="AG1453" s="5">
        <f t="shared" ca="1" si="620"/>
        <v>520</v>
      </c>
      <c r="AH1453" s="5">
        <f t="shared" ca="1" si="621"/>
        <v>526</v>
      </c>
      <c r="AI1453" s="5">
        <f t="shared" ca="1" si="622"/>
        <v>395</v>
      </c>
      <c r="AJ1453" s="5">
        <f t="shared" ca="1" si="623"/>
        <v>460</v>
      </c>
      <c r="AK1453" s="5">
        <f t="shared" ca="1" si="624"/>
        <v>524</v>
      </c>
    </row>
    <row r="1454" spans="1:37" x14ac:dyDescent="0.3">
      <c r="A1454" s="35">
        <f>IF(Замеры!B1451=0, " ", Замеры!B1451)</f>
        <v>1448</v>
      </c>
      <c r="B1454" s="45" t="str">
        <f>Замеры!G1451</f>
        <v xml:space="preserve">Группа от QF </v>
      </c>
      <c r="C1454" s="45" t="str">
        <f>IF(Замеры!L1451=0, " ", Замеры!L1451)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Замеры!N1451</f>
        <v>0</v>
      </c>
      <c r="S1454" s="2">
        <f>Замеры!O1451</f>
        <v>0</v>
      </c>
      <c r="T1454" s="2" t="s">
        <v>73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29</v>
      </c>
      <c r="Z1454" s="2">
        <f t="shared" ca="1" si="627"/>
        <v>24</v>
      </c>
      <c r="AA1454" s="2">
        <f t="shared" ca="1" si="627"/>
        <v>40</v>
      </c>
      <c r="AB1454" s="5">
        <f t="shared" ca="1" si="615"/>
        <v>416</v>
      </c>
      <c r="AC1454" s="5">
        <f t="shared" ca="1" si="616"/>
        <v>465</v>
      </c>
      <c r="AD1454" s="5">
        <f t="shared" ca="1" si="617"/>
        <v>448</v>
      </c>
      <c r="AE1454" s="5">
        <f t="shared" ca="1" si="618"/>
        <v>427</v>
      </c>
      <c r="AF1454" s="5">
        <f t="shared" ca="1" si="619"/>
        <v>491</v>
      </c>
      <c r="AG1454" s="5">
        <f t="shared" ca="1" si="620"/>
        <v>494</v>
      </c>
      <c r="AH1454" s="5">
        <f t="shared" ca="1" si="621"/>
        <v>455</v>
      </c>
      <c r="AI1454" s="5">
        <f t="shared" ca="1" si="622"/>
        <v>424</v>
      </c>
      <c r="AJ1454" s="5">
        <f t="shared" ca="1" si="623"/>
        <v>427</v>
      </c>
      <c r="AK1454" s="5">
        <f t="shared" ca="1" si="624"/>
        <v>545</v>
      </c>
    </row>
    <row r="1455" spans="1:37" x14ac:dyDescent="0.3">
      <c r="A1455" s="35">
        <f>IF(Замеры!B1452=0, " ", Замеры!B1452)</f>
        <v>1449</v>
      </c>
      <c r="B1455" s="45" t="str">
        <f>Замеры!G1452</f>
        <v xml:space="preserve">Группа от QF </v>
      </c>
      <c r="C1455" s="45" t="str">
        <f>IF(Замеры!L1452=0, " ", Замеры!L1452)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Замеры!N1452</f>
        <v>0</v>
      </c>
      <c r="S1455" s="2">
        <f>Замеры!O1452</f>
        <v>0</v>
      </c>
      <c r="T1455" s="2" t="s">
        <v>73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37</v>
      </c>
      <c r="Z1455" s="2">
        <f t="shared" ca="1" si="627"/>
        <v>30</v>
      </c>
      <c r="AA1455" s="2">
        <f t="shared" ca="1" si="627"/>
        <v>21</v>
      </c>
      <c r="AB1455" s="5">
        <f t="shared" ca="1" si="615"/>
        <v>242</v>
      </c>
      <c r="AC1455" s="5">
        <f t="shared" ca="1" si="616"/>
        <v>253</v>
      </c>
      <c r="AD1455" s="5">
        <f t="shared" ca="1" si="617"/>
        <v>356</v>
      </c>
      <c r="AE1455" s="5">
        <f t="shared" ca="1" si="618"/>
        <v>267</v>
      </c>
      <c r="AF1455" s="5">
        <f t="shared" ca="1" si="619"/>
        <v>216</v>
      </c>
      <c r="AG1455" s="5">
        <f t="shared" ca="1" si="620"/>
        <v>233</v>
      </c>
      <c r="AH1455" s="5">
        <f t="shared" ca="1" si="621"/>
        <v>244</v>
      </c>
      <c r="AI1455" s="5">
        <f t="shared" ca="1" si="622"/>
        <v>255</v>
      </c>
      <c r="AJ1455" s="5">
        <f t="shared" ca="1" si="623"/>
        <v>243</v>
      </c>
      <c r="AK1455" s="5">
        <f t="shared" ca="1" si="624"/>
        <v>342</v>
      </c>
    </row>
    <row r="1456" spans="1:37" x14ac:dyDescent="0.3">
      <c r="A1456" s="35">
        <f>IF(Замеры!B1453=0, " ", Замеры!B1453)</f>
        <v>1450</v>
      </c>
      <c r="B1456" s="45" t="str">
        <f>Замеры!G1453</f>
        <v xml:space="preserve">Группа от QF </v>
      </c>
      <c r="C1456" s="45" t="str">
        <f>IF(Замеры!L1453=0, " ", Замеры!L1453)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Замеры!N1453</f>
        <v>0</v>
      </c>
      <c r="S1456" s="2">
        <f>Замеры!O1453</f>
        <v>0</v>
      </c>
      <c r="T1456" s="2" t="s">
        <v>73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32</v>
      </c>
      <c r="Z1456" s="2">
        <f t="shared" ca="1" si="627"/>
        <v>44</v>
      </c>
      <c r="AA1456" s="2">
        <f t="shared" ca="1" si="627"/>
        <v>41</v>
      </c>
      <c r="AB1456" s="5">
        <f t="shared" ca="1" si="615"/>
        <v>455</v>
      </c>
      <c r="AC1456" s="5">
        <f t="shared" ca="1" si="616"/>
        <v>439</v>
      </c>
      <c r="AD1456" s="5">
        <f t="shared" ca="1" si="617"/>
        <v>517</v>
      </c>
      <c r="AE1456" s="5">
        <f t="shared" ca="1" si="618"/>
        <v>423</v>
      </c>
      <c r="AF1456" s="5">
        <f t="shared" ca="1" si="619"/>
        <v>426</v>
      </c>
      <c r="AG1456" s="5">
        <f t="shared" ca="1" si="620"/>
        <v>415</v>
      </c>
      <c r="AH1456" s="5">
        <f t="shared" ca="1" si="621"/>
        <v>459</v>
      </c>
      <c r="AI1456" s="5">
        <f t="shared" ca="1" si="622"/>
        <v>450</v>
      </c>
      <c r="AJ1456" s="5">
        <f t="shared" ca="1" si="623"/>
        <v>470</v>
      </c>
      <c r="AK1456" s="5">
        <f t="shared" ca="1" si="624"/>
        <v>449</v>
      </c>
    </row>
    <row r="1457" spans="1:37" x14ac:dyDescent="0.3">
      <c r="A1457" s="35">
        <f>IF(Замеры!B1454=0, " ", Замеры!B1454)</f>
        <v>1451</v>
      </c>
      <c r="B1457" s="45" t="str">
        <f>Замеры!G1454</f>
        <v xml:space="preserve">Группа от QF </v>
      </c>
      <c r="C1457" s="45" t="str">
        <f>IF(Замеры!L1454=0, " ", Замеры!L1454)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Замеры!N1454</f>
        <v>0</v>
      </c>
      <c r="S1457" s="2">
        <f>Замеры!O1454</f>
        <v>0</v>
      </c>
      <c r="T1457" s="2" t="s">
        <v>73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29</v>
      </c>
      <c r="Z1457" s="2">
        <f t="shared" ca="1" si="627"/>
        <v>34</v>
      </c>
      <c r="AA1457" s="2">
        <f t="shared" ca="1" si="627"/>
        <v>42</v>
      </c>
      <c r="AB1457" s="5">
        <f t="shared" ca="1" si="615"/>
        <v>569</v>
      </c>
      <c r="AC1457" s="5">
        <f t="shared" ca="1" si="616"/>
        <v>564</v>
      </c>
      <c r="AD1457" s="5">
        <f t="shared" ca="1" si="617"/>
        <v>552</v>
      </c>
      <c r="AE1457" s="5">
        <f t="shared" ca="1" si="618"/>
        <v>484</v>
      </c>
      <c r="AF1457" s="5">
        <f t="shared" ca="1" si="619"/>
        <v>491</v>
      </c>
      <c r="AG1457" s="5">
        <f t="shared" ca="1" si="620"/>
        <v>483</v>
      </c>
      <c r="AH1457" s="5">
        <f t="shared" ca="1" si="621"/>
        <v>505</v>
      </c>
      <c r="AI1457" s="5">
        <f t="shared" ca="1" si="622"/>
        <v>474</v>
      </c>
      <c r="AJ1457" s="5">
        <f t="shared" ca="1" si="623"/>
        <v>549</v>
      </c>
      <c r="AK1457" s="5">
        <f t="shared" ca="1" si="624"/>
        <v>492</v>
      </c>
    </row>
    <row r="1458" spans="1:37" x14ac:dyDescent="0.3">
      <c r="A1458" s="35">
        <f>IF(Замеры!B1455=0, " ", Замеры!B1455)</f>
        <v>1452</v>
      </c>
      <c r="B1458" s="45" t="str">
        <f>Замеры!G1455</f>
        <v xml:space="preserve">Группа от QF </v>
      </c>
      <c r="C1458" s="45" t="str">
        <f>IF(Замеры!L1455=0, " ", Замеры!L1455)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Замеры!N1455</f>
        <v>0</v>
      </c>
      <c r="S1458" s="2">
        <f>Замеры!O1455</f>
        <v>0</v>
      </c>
      <c r="T1458" s="2" t="s">
        <v>73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28</v>
      </c>
      <c r="Z1458" s="2">
        <f t="shared" ca="1" si="627"/>
        <v>36</v>
      </c>
      <c r="AA1458" s="2">
        <f t="shared" ca="1" si="627"/>
        <v>27</v>
      </c>
      <c r="AB1458" s="5">
        <f t="shared" ca="1" si="615"/>
        <v>386</v>
      </c>
      <c r="AC1458" s="5">
        <f t="shared" ca="1" si="616"/>
        <v>316</v>
      </c>
      <c r="AD1458" s="5">
        <f t="shared" ca="1" si="617"/>
        <v>385</v>
      </c>
      <c r="AE1458" s="5">
        <f t="shared" ca="1" si="618"/>
        <v>324</v>
      </c>
      <c r="AF1458" s="5">
        <f t="shared" ca="1" si="619"/>
        <v>378</v>
      </c>
      <c r="AG1458" s="5">
        <f t="shared" ca="1" si="620"/>
        <v>314</v>
      </c>
      <c r="AH1458" s="5">
        <f t="shared" ca="1" si="621"/>
        <v>323</v>
      </c>
      <c r="AI1458" s="5">
        <f t="shared" ca="1" si="622"/>
        <v>358</v>
      </c>
      <c r="AJ1458" s="5">
        <f t="shared" ca="1" si="623"/>
        <v>411</v>
      </c>
      <c r="AK1458" s="5">
        <f t="shared" ca="1" si="624"/>
        <v>354</v>
      </c>
    </row>
    <row r="1459" spans="1:37" x14ac:dyDescent="0.3">
      <c r="A1459" s="35">
        <f>IF(Замеры!B1456=0, " ", Замеры!B1456)</f>
        <v>1453</v>
      </c>
      <c r="B1459" s="45" t="str">
        <f>Замеры!G1456</f>
        <v xml:space="preserve">Группа от QF </v>
      </c>
      <c r="C1459" s="45" t="str">
        <f>IF(Замеры!L1456=0, " ", Замеры!L1456)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Замеры!N1456</f>
        <v>0</v>
      </c>
      <c r="S1459" s="2">
        <f>Замеры!O1456</f>
        <v>0</v>
      </c>
      <c r="T1459" s="2" t="s">
        <v>73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21</v>
      </c>
      <c r="Z1459" s="2">
        <f t="shared" ca="1" si="627"/>
        <v>26</v>
      </c>
      <c r="AA1459" s="2">
        <f t="shared" ca="1" si="627"/>
        <v>37</v>
      </c>
      <c r="AB1459" s="5">
        <f t="shared" ca="1" si="615"/>
        <v>395</v>
      </c>
      <c r="AC1459" s="5">
        <f t="shared" ca="1" si="616"/>
        <v>438</v>
      </c>
      <c r="AD1459" s="5">
        <f t="shared" ca="1" si="617"/>
        <v>432</v>
      </c>
      <c r="AE1459" s="5">
        <f t="shared" ca="1" si="618"/>
        <v>411</v>
      </c>
      <c r="AF1459" s="5">
        <f t="shared" ca="1" si="619"/>
        <v>465</v>
      </c>
      <c r="AG1459" s="5">
        <f t="shared" ca="1" si="620"/>
        <v>442</v>
      </c>
      <c r="AH1459" s="5">
        <f t="shared" ca="1" si="621"/>
        <v>467</v>
      </c>
      <c r="AI1459" s="5">
        <f t="shared" ca="1" si="622"/>
        <v>458</v>
      </c>
      <c r="AJ1459" s="5">
        <f t="shared" ca="1" si="623"/>
        <v>399</v>
      </c>
      <c r="AK1459" s="5">
        <f t="shared" ca="1" si="624"/>
        <v>437</v>
      </c>
    </row>
    <row r="1460" spans="1:37" x14ac:dyDescent="0.3">
      <c r="A1460" s="35">
        <f>IF(Замеры!B1457=0, " ", Замеры!B1457)</f>
        <v>1454</v>
      </c>
      <c r="B1460" s="45" t="str">
        <f>Замеры!G1457</f>
        <v xml:space="preserve">Группа от QF </v>
      </c>
      <c r="C1460" s="45" t="str">
        <f>IF(Замеры!L1457=0, " ", Замеры!L1457)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Замеры!N1457</f>
        <v>0</v>
      </c>
      <c r="S1460" s="2">
        <f>Замеры!O1457</f>
        <v>0</v>
      </c>
      <c r="T1460" s="2" t="s">
        <v>73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45</v>
      </c>
      <c r="Z1460" s="2">
        <f t="shared" ca="1" si="627"/>
        <v>48</v>
      </c>
      <c r="AA1460" s="2">
        <f t="shared" ca="1" si="627"/>
        <v>41</v>
      </c>
      <c r="AB1460" s="5">
        <f t="shared" ca="1" si="615"/>
        <v>492</v>
      </c>
      <c r="AC1460" s="5">
        <f t="shared" ca="1" si="616"/>
        <v>479</v>
      </c>
      <c r="AD1460" s="5">
        <f t="shared" ca="1" si="617"/>
        <v>429</v>
      </c>
      <c r="AE1460" s="5">
        <f t="shared" ca="1" si="618"/>
        <v>513</v>
      </c>
      <c r="AF1460" s="5">
        <f t="shared" ca="1" si="619"/>
        <v>491</v>
      </c>
      <c r="AG1460" s="5">
        <f t="shared" ca="1" si="620"/>
        <v>518</v>
      </c>
      <c r="AH1460" s="5">
        <f t="shared" ca="1" si="621"/>
        <v>491</v>
      </c>
      <c r="AI1460" s="5">
        <f t="shared" ca="1" si="622"/>
        <v>506</v>
      </c>
      <c r="AJ1460" s="5">
        <f t="shared" ca="1" si="623"/>
        <v>534</v>
      </c>
      <c r="AK1460" s="5">
        <f t="shared" ca="1" si="624"/>
        <v>438</v>
      </c>
    </row>
    <row r="1461" spans="1:37" x14ac:dyDescent="0.3">
      <c r="A1461" s="35">
        <f>IF(Замеры!B1458=0, " ", Замеры!B1458)</f>
        <v>1455</v>
      </c>
      <c r="B1461" s="45" t="str">
        <f>Замеры!G1458</f>
        <v xml:space="preserve">Группа от QF </v>
      </c>
      <c r="C1461" s="45" t="str">
        <f>IF(Замеры!L1458=0, " ", Замеры!L1458)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Замеры!N1458</f>
        <v>0</v>
      </c>
      <c r="S1461" s="2">
        <f>Замеры!O1458</f>
        <v>0</v>
      </c>
      <c r="T1461" s="2" t="s">
        <v>73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26</v>
      </c>
      <c r="Z1461" s="2">
        <f t="shared" ca="1" si="627"/>
        <v>43</v>
      </c>
      <c r="AA1461" s="2">
        <f t="shared" ca="1" si="627"/>
        <v>23</v>
      </c>
      <c r="AB1461" s="5">
        <f t="shared" ca="1" si="615"/>
        <v>309</v>
      </c>
      <c r="AC1461" s="5">
        <f t="shared" ca="1" si="616"/>
        <v>261</v>
      </c>
      <c r="AD1461" s="5">
        <f t="shared" ca="1" si="617"/>
        <v>256</v>
      </c>
      <c r="AE1461" s="5">
        <f t="shared" ca="1" si="618"/>
        <v>283</v>
      </c>
      <c r="AF1461" s="5">
        <f t="shared" ca="1" si="619"/>
        <v>303</v>
      </c>
      <c r="AG1461" s="5">
        <f t="shared" ca="1" si="620"/>
        <v>378</v>
      </c>
      <c r="AH1461" s="5">
        <f t="shared" ca="1" si="621"/>
        <v>349</v>
      </c>
      <c r="AI1461" s="5">
        <f t="shared" ca="1" si="622"/>
        <v>342</v>
      </c>
      <c r="AJ1461" s="5">
        <f t="shared" ca="1" si="623"/>
        <v>343</v>
      </c>
      <c r="AK1461" s="5">
        <f t="shared" ca="1" si="624"/>
        <v>356</v>
      </c>
    </row>
    <row r="1462" spans="1:37" x14ac:dyDescent="0.3">
      <c r="A1462" s="35">
        <f>IF(Замеры!B1459=0, " ", Замеры!B1459)</f>
        <v>1456</v>
      </c>
      <c r="B1462" s="45" t="str">
        <f>Замеры!G1459</f>
        <v xml:space="preserve">Группа от QF </v>
      </c>
      <c r="C1462" s="45" t="str">
        <f>IF(Замеры!L1459=0, " ", Замеры!L1459)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Замеры!N1459</f>
        <v>0</v>
      </c>
      <c r="S1462" s="2">
        <f>Замеры!O1459</f>
        <v>0</v>
      </c>
      <c r="T1462" s="2" t="s">
        <v>73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41</v>
      </c>
      <c r="Z1462" s="2">
        <f t="shared" ca="1" si="627"/>
        <v>47</v>
      </c>
      <c r="AA1462" s="2">
        <f t="shared" ca="1" si="627"/>
        <v>40</v>
      </c>
      <c r="AB1462" s="5">
        <f t="shared" ca="1" si="615"/>
        <v>503</v>
      </c>
      <c r="AC1462" s="5">
        <f t="shared" ca="1" si="616"/>
        <v>463</v>
      </c>
      <c r="AD1462" s="5">
        <f t="shared" ca="1" si="617"/>
        <v>458</v>
      </c>
      <c r="AE1462" s="5">
        <f t="shared" ca="1" si="618"/>
        <v>494</v>
      </c>
      <c r="AF1462" s="5">
        <f t="shared" ca="1" si="619"/>
        <v>414</v>
      </c>
      <c r="AG1462" s="5">
        <f t="shared" ca="1" si="620"/>
        <v>533</v>
      </c>
      <c r="AH1462" s="5">
        <f t="shared" ca="1" si="621"/>
        <v>495</v>
      </c>
      <c r="AI1462" s="5">
        <f t="shared" ca="1" si="622"/>
        <v>499</v>
      </c>
      <c r="AJ1462" s="5">
        <f t="shared" ca="1" si="623"/>
        <v>494</v>
      </c>
      <c r="AK1462" s="5">
        <f t="shared" ca="1" si="624"/>
        <v>485</v>
      </c>
    </row>
    <row r="1463" spans="1:37" x14ac:dyDescent="0.3">
      <c r="A1463" s="35">
        <f>IF(Замеры!B1460=0, " ", Замеры!B1460)</f>
        <v>1457</v>
      </c>
      <c r="B1463" s="45" t="str">
        <f>Замеры!G1460</f>
        <v xml:space="preserve">Группа от QF </v>
      </c>
      <c r="C1463" s="45" t="str">
        <f>IF(Замеры!L1460=0, " ", Замеры!L1460)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Замеры!N1460</f>
        <v>0</v>
      </c>
      <c r="S1463" s="2">
        <f>Замеры!O1460</f>
        <v>0</v>
      </c>
      <c r="T1463" s="2" t="s">
        <v>73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50</v>
      </c>
      <c r="Z1463" s="2">
        <f t="shared" ca="1" si="627"/>
        <v>39</v>
      </c>
      <c r="AA1463" s="2">
        <f t="shared" ca="1" si="627"/>
        <v>45</v>
      </c>
      <c r="AB1463" s="5">
        <f t="shared" ca="1" si="615"/>
        <v>540</v>
      </c>
      <c r="AC1463" s="5">
        <f t="shared" ca="1" si="616"/>
        <v>495</v>
      </c>
      <c r="AD1463" s="5">
        <f t="shared" ca="1" si="617"/>
        <v>585</v>
      </c>
      <c r="AE1463" s="5">
        <f t="shared" ca="1" si="618"/>
        <v>464</v>
      </c>
      <c r="AF1463" s="5">
        <f t="shared" ca="1" si="619"/>
        <v>569</v>
      </c>
      <c r="AG1463" s="5">
        <f t="shared" ca="1" si="620"/>
        <v>568</v>
      </c>
      <c r="AH1463" s="5">
        <f t="shared" ca="1" si="621"/>
        <v>522</v>
      </c>
      <c r="AI1463" s="5">
        <f t="shared" ca="1" si="622"/>
        <v>564</v>
      </c>
      <c r="AJ1463" s="5">
        <f t="shared" ca="1" si="623"/>
        <v>455</v>
      </c>
      <c r="AK1463" s="5">
        <f t="shared" ca="1" si="624"/>
        <v>555</v>
      </c>
    </row>
    <row r="1464" spans="1:37" x14ac:dyDescent="0.3">
      <c r="A1464" s="35">
        <f>IF(Замеры!B1461=0, " ", Замеры!B1461)</f>
        <v>1458</v>
      </c>
      <c r="B1464" s="45" t="str">
        <f>Замеры!G1461</f>
        <v xml:space="preserve">Группа от QF </v>
      </c>
      <c r="C1464" s="45" t="str">
        <f>IF(Замеры!L1461=0, " ", Замеры!L1461)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Замеры!N1461</f>
        <v>0</v>
      </c>
      <c r="S1464" s="2">
        <f>Замеры!O1461</f>
        <v>0</v>
      </c>
      <c r="T1464" s="2" t="s">
        <v>73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35</v>
      </c>
      <c r="Z1464" s="2">
        <f t="shared" ca="1" si="627"/>
        <v>39</v>
      </c>
      <c r="AA1464" s="2">
        <f t="shared" ca="1" si="627"/>
        <v>34</v>
      </c>
      <c r="AB1464" s="5">
        <f t="shared" ca="1" si="615"/>
        <v>413</v>
      </c>
      <c r="AC1464" s="5">
        <f t="shared" ca="1" si="616"/>
        <v>452</v>
      </c>
      <c r="AD1464" s="5">
        <f t="shared" ca="1" si="617"/>
        <v>354</v>
      </c>
      <c r="AE1464" s="5">
        <f t="shared" ca="1" si="618"/>
        <v>382</v>
      </c>
      <c r="AF1464" s="5">
        <f t="shared" ca="1" si="619"/>
        <v>445</v>
      </c>
      <c r="AG1464" s="5">
        <f t="shared" ca="1" si="620"/>
        <v>349</v>
      </c>
      <c r="AH1464" s="5">
        <f t="shared" ca="1" si="621"/>
        <v>443</v>
      </c>
      <c r="AI1464" s="5">
        <f t="shared" ca="1" si="622"/>
        <v>448</v>
      </c>
      <c r="AJ1464" s="5">
        <f t="shared" ca="1" si="623"/>
        <v>436</v>
      </c>
      <c r="AK1464" s="5">
        <f t="shared" ca="1" si="624"/>
        <v>489</v>
      </c>
    </row>
    <row r="1465" spans="1:37" x14ac:dyDescent="0.3">
      <c r="A1465" s="35">
        <f>IF(Замеры!B1462=0, " ", Замеры!B1462)</f>
        <v>1459</v>
      </c>
      <c r="B1465" s="45" t="str">
        <f>Замеры!G1462</f>
        <v xml:space="preserve">Группа от QF </v>
      </c>
      <c r="C1465" s="45" t="str">
        <f>IF(Замеры!L1462=0, " ", Замеры!L1462)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Замеры!N1462</f>
        <v>0</v>
      </c>
      <c r="S1465" s="2">
        <f>Замеры!O1462</f>
        <v>0</v>
      </c>
      <c r="T1465" s="2" t="s">
        <v>73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43</v>
      </c>
      <c r="Z1465" s="2">
        <f t="shared" ca="1" si="627"/>
        <v>29</v>
      </c>
      <c r="AA1465" s="2">
        <f t="shared" ca="1" si="627"/>
        <v>41</v>
      </c>
      <c r="AB1465" s="5">
        <f t="shared" ca="1" si="615"/>
        <v>495</v>
      </c>
      <c r="AC1465" s="5">
        <f t="shared" ca="1" si="616"/>
        <v>489</v>
      </c>
      <c r="AD1465" s="5">
        <f t="shared" ca="1" si="617"/>
        <v>548</v>
      </c>
      <c r="AE1465" s="5">
        <f t="shared" ca="1" si="618"/>
        <v>524</v>
      </c>
      <c r="AF1465" s="5">
        <f t="shared" ca="1" si="619"/>
        <v>444</v>
      </c>
      <c r="AG1465" s="5">
        <f t="shared" ca="1" si="620"/>
        <v>428</v>
      </c>
      <c r="AH1465" s="5">
        <f t="shared" ca="1" si="621"/>
        <v>557</v>
      </c>
      <c r="AI1465" s="5">
        <f t="shared" ca="1" si="622"/>
        <v>481</v>
      </c>
      <c r="AJ1465" s="5">
        <f t="shared" ca="1" si="623"/>
        <v>453</v>
      </c>
      <c r="AK1465" s="5">
        <f t="shared" ca="1" si="624"/>
        <v>493</v>
      </c>
    </row>
    <row r="1466" spans="1:37" x14ac:dyDescent="0.3">
      <c r="A1466" s="35">
        <f>IF(Замеры!B1463=0, " ", Замеры!B1463)</f>
        <v>1460</v>
      </c>
      <c r="B1466" s="45" t="str">
        <f>Замеры!G1463</f>
        <v xml:space="preserve">Группа от QF </v>
      </c>
      <c r="C1466" s="45" t="str">
        <f>IF(Замеры!L1463=0, " ", Замеры!L1463)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Замеры!N1463</f>
        <v>0</v>
      </c>
      <c r="S1466" s="2">
        <f>Замеры!O1463</f>
        <v>0</v>
      </c>
      <c r="T1466" s="2" t="s">
        <v>73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23</v>
      </c>
      <c r="Z1466" s="2">
        <f t="shared" ca="1" si="627"/>
        <v>22</v>
      </c>
      <c r="AA1466" s="2">
        <f t="shared" ca="1" si="627"/>
        <v>35</v>
      </c>
      <c r="AB1466" s="5">
        <f t="shared" ca="1" si="615"/>
        <v>416</v>
      </c>
      <c r="AC1466" s="5">
        <f t="shared" ca="1" si="616"/>
        <v>358</v>
      </c>
      <c r="AD1466" s="5">
        <f t="shared" ca="1" si="617"/>
        <v>435</v>
      </c>
      <c r="AE1466" s="5">
        <f t="shared" ca="1" si="618"/>
        <v>404</v>
      </c>
      <c r="AF1466" s="5">
        <f t="shared" ca="1" si="619"/>
        <v>485</v>
      </c>
      <c r="AG1466" s="5">
        <f t="shared" ca="1" si="620"/>
        <v>398</v>
      </c>
      <c r="AH1466" s="5">
        <f t="shared" ca="1" si="621"/>
        <v>357</v>
      </c>
      <c r="AI1466" s="5">
        <f t="shared" ca="1" si="622"/>
        <v>391</v>
      </c>
      <c r="AJ1466" s="5">
        <f t="shared" ca="1" si="623"/>
        <v>442</v>
      </c>
      <c r="AK1466" s="5">
        <f t="shared" ca="1" si="624"/>
        <v>398</v>
      </c>
    </row>
    <row r="1467" spans="1:37" x14ac:dyDescent="0.3">
      <c r="A1467" s="35">
        <f>IF(Замеры!B1464=0, " ", Замеры!B1464)</f>
        <v>1461</v>
      </c>
      <c r="B1467" s="45" t="str">
        <f>Замеры!G1464</f>
        <v xml:space="preserve">Группа от QF </v>
      </c>
      <c r="C1467" s="45" t="str">
        <f>IF(Замеры!L1464=0, " ", Замеры!L1464)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Замеры!N1464</f>
        <v>0</v>
      </c>
      <c r="S1467" s="2">
        <f>Замеры!O1464</f>
        <v>0</v>
      </c>
      <c r="T1467" s="2" t="s">
        <v>73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43</v>
      </c>
      <c r="Z1467" s="2">
        <f t="shared" ca="1" si="627"/>
        <v>33</v>
      </c>
      <c r="AA1467" s="2">
        <f t="shared" ca="1" si="627"/>
        <v>32</v>
      </c>
      <c r="AB1467" s="5">
        <f t="shared" ca="1" si="615"/>
        <v>415</v>
      </c>
      <c r="AC1467" s="5">
        <f t="shared" ca="1" si="616"/>
        <v>394</v>
      </c>
      <c r="AD1467" s="5">
        <f t="shared" ca="1" si="617"/>
        <v>355</v>
      </c>
      <c r="AE1467" s="5">
        <f t="shared" ca="1" si="618"/>
        <v>348</v>
      </c>
      <c r="AF1467" s="5">
        <f t="shared" ca="1" si="619"/>
        <v>460</v>
      </c>
      <c r="AG1467" s="5">
        <f t="shared" ca="1" si="620"/>
        <v>463</v>
      </c>
      <c r="AH1467" s="5">
        <f t="shared" ca="1" si="621"/>
        <v>392</v>
      </c>
      <c r="AI1467" s="5">
        <f t="shared" ca="1" si="622"/>
        <v>340</v>
      </c>
      <c r="AJ1467" s="5">
        <f t="shared" ca="1" si="623"/>
        <v>357</v>
      </c>
      <c r="AK1467" s="5">
        <f t="shared" ca="1" si="624"/>
        <v>418</v>
      </c>
    </row>
    <row r="1468" spans="1:37" x14ac:dyDescent="0.3">
      <c r="A1468" s="35">
        <f>IF(Замеры!B1465=0, " ", Замеры!B1465)</f>
        <v>1462</v>
      </c>
      <c r="B1468" s="45" t="str">
        <f>Замеры!G1465</f>
        <v xml:space="preserve">Группа от QF </v>
      </c>
      <c r="C1468" s="45" t="str">
        <f>IF(Замеры!L1465=0, " ", Замеры!L1465)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Замеры!N1465</f>
        <v>0</v>
      </c>
      <c r="S1468" s="2">
        <f>Замеры!O1465</f>
        <v>0</v>
      </c>
      <c r="T1468" s="2" t="s">
        <v>73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50</v>
      </c>
      <c r="Z1468" s="2">
        <f t="shared" ca="1" si="627"/>
        <v>26</v>
      </c>
      <c r="AA1468" s="2">
        <f t="shared" ca="1" si="627"/>
        <v>47</v>
      </c>
      <c r="AB1468" s="5">
        <f t="shared" ca="1" si="615"/>
        <v>563</v>
      </c>
      <c r="AC1468" s="5">
        <f t="shared" ca="1" si="616"/>
        <v>547</v>
      </c>
      <c r="AD1468" s="5">
        <f t="shared" ca="1" si="617"/>
        <v>509</v>
      </c>
      <c r="AE1468" s="5">
        <f t="shared" ca="1" si="618"/>
        <v>541</v>
      </c>
      <c r="AF1468" s="5">
        <f t="shared" ca="1" si="619"/>
        <v>518</v>
      </c>
      <c r="AG1468" s="5">
        <f t="shared" ca="1" si="620"/>
        <v>481</v>
      </c>
      <c r="AH1468" s="5">
        <f t="shared" ca="1" si="621"/>
        <v>618</v>
      </c>
      <c r="AI1468" s="5">
        <f t="shared" ca="1" si="622"/>
        <v>475</v>
      </c>
      <c r="AJ1468" s="5">
        <f t="shared" ca="1" si="623"/>
        <v>484</v>
      </c>
      <c r="AK1468" s="5">
        <f t="shared" ca="1" si="624"/>
        <v>593</v>
      </c>
    </row>
    <row r="1469" spans="1:37" x14ac:dyDescent="0.3">
      <c r="A1469" s="35">
        <f>IF(Замеры!B1466=0, " ", Замеры!B1466)</f>
        <v>1463</v>
      </c>
      <c r="B1469" s="45" t="str">
        <f>Замеры!G1466</f>
        <v xml:space="preserve">Группа от QF </v>
      </c>
      <c r="C1469" s="45" t="str">
        <f>IF(Замеры!L1466=0, " ", Замеры!L1466)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Замеры!N1466</f>
        <v>0</v>
      </c>
      <c r="S1469" s="2">
        <f>Замеры!O1466</f>
        <v>0</v>
      </c>
      <c r="T1469" s="2" t="s">
        <v>73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24</v>
      </c>
      <c r="Z1469" s="2">
        <f t="shared" ca="1" si="627"/>
        <v>50</v>
      </c>
      <c r="AA1469" s="2">
        <f t="shared" ca="1" si="627"/>
        <v>42</v>
      </c>
      <c r="AB1469" s="5">
        <f t="shared" ca="1" si="615"/>
        <v>526</v>
      </c>
      <c r="AC1469" s="5">
        <f t="shared" ca="1" si="616"/>
        <v>465</v>
      </c>
      <c r="AD1469" s="5">
        <f t="shared" ca="1" si="617"/>
        <v>518</v>
      </c>
      <c r="AE1469" s="5">
        <f t="shared" ca="1" si="618"/>
        <v>565</v>
      </c>
      <c r="AF1469" s="5">
        <f t="shared" ca="1" si="619"/>
        <v>519</v>
      </c>
      <c r="AG1469" s="5">
        <f t="shared" ca="1" si="620"/>
        <v>432</v>
      </c>
      <c r="AH1469" s="5">
        <f t="shared" ca="1" si="621"/>
        <v>438</v>
      </c>
      <c r="AI1469" s="5">
        <f t="shared" ca="1" si="622"/>
        <v>434</v>
      </c>
      <c r="AJ1469" s="5">
        <f t="shared" ca="1" si="623"/>
        <v>529</v>
      </c>
      <c r="AK1469" s="5">
        <f t="shared" ca="1" si="624"/>
        <v>448</v>
      </c>
    </row>
    <row r="1470" spans="1:37" x14ac:dyDescent="0.3">
      <c r="A1470" s="35">
        <f>IF(Замеры!B1467=0, " ", Замеры!B1467)</f>
        <v>1464</v>
      </c>
      <c r="B1470" s="45" t="str">
        <f>Замеры!G1467</f>
        <v xml:space="preserve">Группа от QF </v>
      </c>
      <c r="C1470" s="45" t="str">
        <f>IF(Замеры!L1467=0, " ", Замеры!L1467)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Замеры!N1467</f>
        <v>0</v>
      </c>
      <c r="S1470" s="2">
        <f>Замеры!O1467</f>
        <v>0</v>
      </c>
      <c r="T1470" s="2" t="s">
        <v>73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30</v>
      </c>
      <c r="Z1470" s="2">
        <f t="shared" ca="1" si="627"/>
        <v>42</v>
      </c>
      <c r="AA1470" s="2">
        <f t="shared" ca="1" si="627"/>
        <v>41</v>
      </c>
      <c r="AB1470" s="5">
        <f t="shared" ca="1" si="615"/>
        <v>553</v>
      </c>
      <c r="AC1470" s="5">
        <f t="shared" ca="1" si="616"/>
        <v>491</v>
      </c>
      <c r="AD1470" s="5">
        <f t="shared" ca="1" si="617"/>
        <v>514</v>
      </c>
      <c r="AE1470" s="5">
        <f t="shared" ca="1" si="618"/>
        <v>500</v>
      </c>
      <c r="AF1470" s="5">
        <f t="shared" ca="1" si="619"/>
        <v>523</v>
      </c>
      <c r="AG1470" s="5">
        <f t="shared" ca="1" si="620"/>
        <v>502</v>
      </c>
      <c r="AH1470" s="5">
        <f t="shared" ca="1" si="621"/>
        <v>551</v>
      </c>
      <c r="AI1470" s="5">
        <f t="shared" ca="1" si="622"/>
        <v>560</v>
      </c>
      <c r="AJ1470" s="5">
        <f t="shared" ca="1" si="623"/>
        <v>539</v>
      </c>
      <c r="AK1470" s="5">
        <f t="shared" ca="1" si="624"/>
        <v>458</v>
      </c>
    </row>
    <row r="1471" spans="1:37" x14ac:dyDescent="0.3">
      <c r="A1471" s="35">
        <f>IF(Замеры!B1468=0, " ", Замеры!B1468)</f>
        <v>1465</v>
      </c>
      <c r="B1471" s="45" t="str">
        <f>Замеры!G1468</f>
        <v xml:space="preserve">Группа от QF </v>
      </c>
      <c r="C1471" s="45" t="str">
        <f>IF(Замеры!L1468=0, " ", Замеры!L1468)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Замеры!N1468</f>
        <v>0</v>
      </c>
      <c r="S1471" s="2">
        <f>Замеры!O1468</f>
        <v>0</v>
      </c>
      <c r="T1471" s="2" t="s">
        <v>73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24</v>
      </c>
      <c r="Z1471" s="2">
        <f t="shared" ca="1" si="627"/>
        <v>20</v>
      </c>
      <c r="AA1471" s="2">
        <f t="shared" ca="1" si="627"/>
        <v>38</v>
      </c>
      <c r="AB1471" s="5">
        <f t="shared" ca="1" si="615"/>
        <v>434</v>
      </c>
      <c r="AC1471" s="5">
        <f t="shared" ca="1" si="616"/>
        <v>516</v>
      </c>
      <c r="AD1471" s="5">
        <f t="shared" ca="1" si="617"/>
        <v>518</v>
      </c>
      <c r="AE1471" s="5">
        <f t="shared" ca="1" si="618"/>
        <v>403</v>
      </c>
      <c r="AF1471" s="5">
        <f t="shared" ca="1" si="619"/>
        <v>512</v>
      </c>
      <c r="AG1471" s="5">
        <f t="shared" ca="1" si="620"/>
        <v>421</v>
      </c>
      <c r="AH1471" s="5">
        <f t="shared" ca="1" si="621"/>
        <v>417</v>
      </c>
      <c r="AI1471" s="5">
        <f t="shared" ca="1" si="622"/>
        <v>484</v>
      </c>
      <c r="AJ1471" s="5">
        <f t="shared" ca="1" si="623"/>
        <v>498</v>
      </c>
      <c r="AK1471" s="5">
        <f t="shared" ca="1" si="624"/>
        <v>470</v>
      </c>
    </row>
    <row r="1472" spans="1:37" x14ac:dyDescent="0.3">
      <c r="A1472" s="35">
        <f>IF(Замеры!B1469=0, " ", Замеры!B1469)</f>
        <v>1466</v>
      </c>
      <c r="B1472" s="45" t="str">
        <f>Замеры!G1469</f>
        <v xml:space="preserve">Группа от QF </v>
      </c>
      <c r="C1472" s="45" t="str">
        <f>IF(Замеры!L1469=0, " ", Замеры!L1469)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Замеры!N1469</f>
        <v>0</v>
      </c>
      <c r="S1472" s="2">
        <f>Замеры!O1469</f>
        <v>0</v>
      </c>
      <c r="T1472" s="2" t="s">
        <v>73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26</v>
      </c>
      <c r="Z1472" s="2">
        <f t="shared" ca="1" si="627"/>
        <v>35</v>
      </c>
      <c r="AA1472" s="2">
        <f t="shared" ca="1" si="627"/>
        <v>30</v>
      </c>
      <c r="AB1472" s="5">
        <f t="shared" ca="1" si="615"/>
        <v>333</v>
      </c>
      <c r="AC1472" s="5">
        <f t="shared" ca="1" si="616"/>
        <v>424</v>
      </c>
      <c r="AD1472" s="5">
        <f t="shared" ca="1" si="617"/>
        <v>353</v>
      </c>
      <c r="AE1472" s="5">
        <f t="shared" ca="1" si="618"/>
        <v>310</v>
      </c>
      <c r="AF1472" s="5">
        <f t="shared" ca="1" si="619"/>
        <v>346</v>
      </c>
      <c r="AG1472" s="5">
        <f t="shared" ca="1" si="620"/>
        <v>354</v>
      </c>
      <c r="AH1472" s="5">
        <f t="shared" ca="1" si="621"/>
        <v>309</v>
      </c>
      <c r="AI1472" s="5">
        <f t="shared" ca="1" si="622"/>
        <v>397</v>
      </c>
      <c r="AJ1472" s="5">
        <f t="shared" ca="1" si="623"/>
        <v>342</v>
      </c>
      <c r="AK1472" s="5">
        <f t="shared" ca="1" si="624"/>
        <v>370</v>
      </c>
    </row>
    <row r="1473" spans="1:37" x14ac:dyDescent="0.3">
      <c r="A1473" s="35">
        <f>IF(Замеры!B1470=0, " ", Замеры!B1470)</f>
        <v>1467</v>
      </c>
      <c r="B1473" s="45" t="str">
        <f>Замеры!G1470</f>
        <v xml:space="preserve">Группа от QF </v>
      </c>
      <c r="C1473" s="45" t="str">
        <f>IF(Замеры!L1470=0, " ", Замеры!L1470)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Замеры!N1470</f>
        <v>0</v>
      </c>
      <c r="S1473" s="2">
        <f>Замеры!O1470</f>
        <v>0</v>
      </c>
      <c r="T1473" s="2" t="s">
        <v>73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49</v>
      </c>
      <c r="Z1473" s="2">
        <f t="shared" ca="1" si="627"/>
        <v>47</v>
      </c>
      <c r="AA1473" s="2">
        <f t="shared" ca="1" si="627"/>
        <v>26</v>
      </c>
      <c r="AB1473" s="5">
        <f t="shared" ca="1" si="615"/>
        <v>377</v>
      </c>
      <c r="AC1473" s="5">
        <f t="shared" ca="1" si="616"/>
        <v>285</v>
      </c>
      <c r="AD1473" s="5">
        <f t="shared" ca="1" si="617"/>
        <v>379</v>
      </c>
      <c r="AE1473" s="5">
        <f t="shared" ca="1" si="618"/>
        <v>357</v>
      </c>
      <c r="AF1473" s="5">
        <f t="shared" ca="1" si="619"/>
        <v>300</v>
      </c>
      <c r="AG1473" s="5">
        <f t="shared" ca="1" si="620"/>
        <v>341</v>
      </c>
      <c r="AH1473" s="5">
        <f t="shared" ca="1" si="621"/>
        <v>378</v>
      </c>
      <c r="AI1473" s="5">
        <f t="shared" ca="1" si="622"/>
        <v>338</v>
      </c>
      <c r="AJ1473" s="5">
        <f t="shared" ca="1" si="623"/>
        <v>379</v>
      </c>
      <c r="AK1473" s="5">
        <f t="shared" ca="1" si="624"/>
        <v>310</v>
      </c>
    </row>
    <row r="1474" spans="1:37" x14ac:dyDescent="0.3">
      <c r="A1474" s="35">
        <f>IF(Замеры!B1471=0, " ", Замеры!B1471)</f>
        <v>1468</v>
      </c>
      <c r="B1474" s="45" t="str">
        <f>Замеры!G1471</f>
        <v xml:space="preserve">Группа от QF </v>
      </c>
      <c r="C1474" s="45" t="str">
        <f>IF(Замеры!L1471=0, " ", Замеры!L1471)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Замеры!N1471</f>
        <v>0</v>
      </c>
      <c r="S1474" s="2">
        <f>Замеры!O1471</f>
        <v>0</v>
      </c>
      <c r="T1474" s="2" t="s">
        <v>73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37</v>
      </c>
      <c r="Z1474" s="2">
        <f t="shared" ca="1" si="627"/>
        <v>48</v>
      </c>
      <c r="AA1474" s="2">
        <f t="shared" ca="1" si="627"/>
        <v>25</v>
      </c>
      <c r="AB1474" s="5">
        <f t="shared" ca="1" si="615"/>
        <v>303</v>
      </c>
      <c r="AC1474" s="5">
        <f t="shared" ca="1" si="616"/>
        <v>282</v>
      </c>
      <c r="AD1474" s="5">
        <f t="shared" ca="1" si="617"/>
        <v>330</v>
      </c>
      <c r="AE1474" s="5">
        <f t="shared" ca="1" si="618"/>
        <v>276</v>
      </c>
      <c r="AF1474" s="5">
        <f t="shared" ca="1" si="619"/>
        <v>366</v>
      </c>
      <c r="AG1474" s="5">
        <f t="shared" ca="1" si="620"/>
        <v>330</v>
      </c>
      <c r="AH1474" s="5">
        <f t="shared" ca="1" si="621"/>
        <v>295</v>
      </c>
      <c r="AI1474" s="5">
        <f t="shared" ca="1" si="622"/>
        <v>353</v>
      </c>
      <c r="AJ1474" s="5">
        <f t="shared" ca="1" si="623"/>
        <v>344</v>
      </c>
      <c r="AK1474" s="5">
        <f t="shared" ca="1" si="624"/>
        <v>306</v>
      </c>
    </row>
    <row r="1475" spans="1:37" x14ac:dyDescent="0.3">
      <c r="A1475" s="35">
        <f>IF(Замеры!B1472=0, " ", Замеры!B1472)</f>
        <v>1469</v>
      </c>
      <c r="B1475" s="45" t="str">
        <f>Замеры!G1472</f>
        <v xml:space="preserve">Группа от QF </v>
      </c>
      <c r="C1475" s="45" t="str">
        <f>IF(Замеры!L1472=0, " ", Замеры!L1472)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Замеры!N1472</f>
        <v>0</v>
      </c>
      <c r="S1475" s="2">
        <f>Замеры!O1472</f>
        <v>0</v>
      </c>
      <c r="T1475" s="2" t="s">
        <v>73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24</v>
      </c>
      <c r="Z1475" s="2">
        <f t="shared" ca="1" si="627"/>
        <v>47</v>
      </c>
      <c r="AA1475" s="2">
        <f t="shared" ca="1" si="627"/>
        <v>38</v>
      </c>
      <c r="AB1475" s="5">
        <f t="shared" ca="1" si="615"/>
        <v>485</v>
      </c>
      <c r="AC1475" s="5">
        <f t="shared" ca="1" si="616"/>
        <v>473</v>
      </c>
      <c r="AD1475" s="5">
        <f t="shared" ca="1" si="617"/>
        <v>490</v>
      </c>
      <c r="AE1475" s="5">
        <f t="shared" ca="1" si="618"/>
        <v>457</v>
      </c>
      <c r="AF1475" s="5">
        <f t="shared" ca="1" si="619"/>
        <v>393</v>
      </c>
      <c r="AG1475" s="5">
        <f t="shared" ca="1" si="620"/>
        <v>530</v>
      </c>
      <c r="AH1475" s="5">
        <f t="shared" ca="1" si="621"/>
        <v>429</v>
      </c>
      <c r="AI1475" s="5">
        <f t="shared" ca="1" si="622"/>
        <v>505</v>
      </c>
      <c r="AJ1475" s="5">
        <f t="shared" ca="1" si="623"/>
        <v>399</v>
      </c>
      <c r="AK1475" s="5">
        <f t="shared" ca="1" si="624"/>
        <v>451</v>
      </c>
    </row>
    <row r="1476" spans="1:37" x14ac:dyDescent="0.3">
      <c r="A1476" s="35">
        <f>IF(Замеры!B1473=0, " ", Замеры!B1473)</f>
        <v>1470</v>
      </c>
      <c r="B1476" s="45" t="str">
        <f>Замеры!G1473</f>
        <v xml:space="preserve">Группа от QF </v>
      </c>
      <c r="C1476" s="45" t="str">
        <f>IF(Замеры!L1473=0, " ", Замеры!L1473)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Замеры!N1473</f>
        <v>0</v>
      </c>
      <c r="S1476" s="2">
        <f>Замеры!O1473</f>
        <v>0</v>
      </c>
      <c r="T1476" s="2" t="s">
        <v>73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40</v>
      </c>
      <c r="Z1476" s="2">
        <f t="shared" ca="1" si="627"/>
        <v>21</v>
      </c>
      <c r="AA1476" s="2">
        <f t="shared" ca="1" si="627"/>
        <v>23</v>
      </c>
      <c r="AB1476" s="5">
        <f t="shared" ca="1" si="615"/>
        <v>379</v>
      </c>
      <c r="AC1476" s="5">
        <f t="shared" ca="1" si="616"/>
        <v>332</v>
      </c>
      <c r="AD1476" s="5">
        <f t="shared" ca="1" si="617"/>
        <v>376</v>
      </c>
      <c r="AE1476" s="5">
        <f t="shared" ca="1" si="618"/>
        <v>248</v>
      </c>
      <c r="AF1476" s="5">
        <f t="shared" ca="1" si="619"/>
        <v>316</v>
      </c>
      <c r="AG1476" s="5">
        <f t="shared" ca="1" si="620"/>
        <v>350</v>
      </c>
      <c r="AH1476" s="5">
        <f t="shared" ca="1" si="621"/>
        <v>248</v>
      </c>
      <c r="AI1476" s="5">
        <f t="shared" ca="1" si="622"/>
        <v>278</v>
      </c>
      <c r="AJ1476" s="5">
        <f t="shared" ca="1" si="623"/>
        <v>333</v>
      </c>
      <c r="AK1476" s="5">
        <f t="shared" ca="1" si="624"/>
        <v>252</v>
      </c>
    </row>
    <row r="1477" spans="1:37" x14ac:dyDescent="0.3">
      <c r="A1477" s="35">
        <f>IF(Замеры!B1474=0, " ", Замеры!B1474)</f>
        <v>1471</v>
      </c>
      <c r="B1477" s="45" t="str">
        <f>Замеры!G1474</f>
        <v xml:space="preserve">Группа от QF </v>
      </c>
      <c r="C1477" s="45" t="str">
        <f>IF(Замеры!L1474=0, " ", Замеры!L1474)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Замеры!N1474</f>
        <v>0</v>
      </c>
      <c r="S1477" s="2">
        <f>Замеры!O1474</f>
        <v>0</v>
      </c>
      <c r="T1477" s="2" t="s">
        <v>73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43</v>
      </c>
      <c r="Z1477" s="2">
        <f t="shared" ca="1" si="627"/>
        <v>27</v>
      </c>
      <c r="AA1477" s="2">
        <f t="shared" ca="1" si="627"/>
        <v>45</v>
      </c>
      <c r="AB1477" s="5">
        <f t="shared" ca="1" si="615"/>
        <v>553</v>
      </c>
      <c r="AC1477" s="5">
        <f t="shared" ca="1" si="616"/>
        <v>507</v>
      </c>
      <c r="AD1477" s="5">
        <f t="shared" ca="1" si="617"/>
        <v>587</v>
      </c>
      <c r="AE1477" s="5">
        <f t="shared" ca="1" si="618"/>
        <v>523</v>
      </c>
      <c r="AF1477" s="5">
        <f t="shared" ca="1" si="619"/>
        <v>494</v>
      </c>
      <c r="AG1477" s="5">
        <f t="shared" ca="1" si="620"/>
        <v>540</v>
      </c>
      <c r="AH1477" s="5">
        <f t="shared" ca="1" si="621"/>
        <v>495</v>
      </c>
      <c r="AI1477" s="5">
        <f t="shared" ca="1" si="622"/>
        <v>502</v>
      </c>
      <c r="AJ1477" s="5">
        <f t="shared" ca="1" si="623"/>
        <v>582</v>
      </c>
      <c r="AK1477" s="5">
        <f t="shared" ca="1" si="624"/>
        <v>596</v>
      </c>
    </row>
    <row r="1478" spans="1:37" x14ac:dyDescent="0.3">
      <c r="A1478" s="35">
        <f>IF(Замеры!B1475=0, " ", Замеры!B1475)</f>
        <v>1472</v>
      </c>
      <c r="B1478" s="45" t="str">
        <f>Замеры!G1475</f>
        <v xml:space="preserve">Группа от QF </v>
      </c>
      <c r="C1478" s="45" t="str">
        <f>IF(Замеры!L1475=0, " ", Замеры!L1475)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Замеры!N1475</f>
        <v>0</v>
      </c>
      <c r="S1478" s="2">
        <f>Замеры!O1475</f>
        <v>0</v>
      </c>
      <c r="T1478" s="2" t="s">
        <v>73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34</v>
      </c>
      <c r="Z1478" s="2">
        <f t="shared" ca="1" si="627"/>
        <v>27</v>
      </c>
      <c r="AA1478" s="2">
        <f t="shared" ca="1" si="627"/>
        <v>28</v>
      </c>
      <c r="AB1478" s="5">
        <f t="shared" ca="1" si="615"/>
        <v>343</v>
      </c>
      <c r="AC1478" s="5">
        <f t="shared" ca="1" si="616"/>
        <v>307</v>
      </c>
      <c r="AD1478" s="5">
        <f t="shared" ca="1" si="617"/>
        <v>315</v>
      </c>
      <c r="AE1478" s="5">
        <f t="shared" ca="1" si="618"/>
        <v>329</v>
      </c>
      <c r="AF1478" s="5">
        <f t="shared" ca="1" si="619"/>
        <v>334</v>
      </c>
      <c r="AG1478" s="5">
        <f t="shared" ca="1" si="620"/>
        <v>426</v>
      </c>
      <c r="AH1478" s="5">
        <f t="shared" ca="1" si="621"/>
        <v>390</v>
      </c>
      <c r="AI1478" s="5">
        <f t="shared" ca="1" si="622"/>
        <v>296</v>
      </c>
      <c r="AJ1478" s="5">
        <f t="shared" ca="1" si="623"/>
        <v>323</v>
      </c>
      <c r="AK1478" s="5">
        <f t="shared" ca="1" si="624"/>
        <v>341</v>
      </c>
    </row>
    <row r="1479" spans="1:37" x14ac:dyDescent="0.3">
      <c r="A1479" s="35">
        <f>IF(Замеры!B1476=0, " ", Замеры!B1476)</f>
        <v>1473</v>
      </c>
      <c r="B1479" s="45" t="str">
        <f>Замеры!G1476</f>
        <v xml:space="preserve">Группа от QF </v>
      </c>
      <c r="C1479" s="45" t="str">
        <f>IF(Замеры!L1476=0, " ", Замеры!L1476)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Замеры!N1476</f>
        <v>0</v>
      </c>
      <c r="S1479" s="2">
        <f>Замеры!O1476</f>
        <v>0</v>
      </c>
      <c r="T1479" s="2" t="s">
        <v>73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28</v>
      </c>
      <c r="Z1479" s="2">
        <f t="shared" ca="1" si="641"/>
        <v>40</v>
      </c>
      <c r="AA1479" s="2">
        <f t="shared" ca="1" si="641"/>
        <v>29</v>
      </c>
      <c r="AB1479" s="5">
        <f t="shared" ref="AB1479:AB1500" ca="1" si="642">RANDBETWEEN(AA1479*10+5,AA1479*10+150)</f>
        <v>393</v>
      </c>
      <c r="AC1479" s="5">
        <f t="shared" ref="AC1479:AC1500" ca="1" si="643">RANDBETWEEN(AA1479*10+5,AA1479*10+150)</f>
        <v>416</v>
      </c>
      <c r="AD1479" s="5">
        <f t="shared" ref="AD1479:AD1500" ca="1" si="644">RANDBETWEEN(AA1479*10+5,AA1479*10+150)</f>
        <v>422</v>
      </c>
      <c r="AE1479" s="5">
        <f t="shared" ref="AE1479:AE1500" ca="1" si="645">RANDBETWEEN(AA1479*10+5,AA1479*10+150)</f>
        <v>396</v>
      </c>
      <c r="AF1479" s="5">
        <f t="shared" ref="AF1479:AF1500" ca="1" si="646">RANDBETWEEN(AA1479*10+5,AA1479*10+150)</f>
        <v>429</v>
      </c>
      <c r="AG1479" s="5">
        <f t="shared" ref="AG1479:AG1500" ca="1" si="647">RANDBETWEEN(AA1479*10+5,AA1479*10+150)</f>
        <v>309</v>
      </c>
      <c r="AH1479" s="5">
        <f t="shared" ref="AH1479:AH1500" ca="1" si="648">RANDBETWEEN(AA1479*10+5,AA1479*10+150)</f>
        <v>424</v>
      </c>
      <c r="AI1479" s="5">
        <f t="shared" ref="AI1479:AI1500" ca="1" si="649">RANDBETWEEN(AA1479*10+5,AA1479*10+150)</f>
        <v>392</v>
      </c>
      <c r="AJ1479" s="5">
        <f t="shared" ref="AJ1479:AJ1500" ca="1" si="650">RANDBETWEEN(AA1479*10+5,AA1479*10+150)</f>
        <v>405</v>
      </c>
      <c r="AK1479" s="5">
        <f t="shared" ref="AK1479:AK1500" ca="1" si="651">RANDBETWEEN(AA1479*10+5,AA1479*10+150)</f>
        <v>410</v>
      </c>
    </row>
    <row r="1480" spans="1:37" x14ac:dyDescent="0.3">
      <c r="A1480" s="35">
        <f>IF(Замеры!B1477=0, " ", Замеры!B1477)</f>
        <v>1474</v>
      </c>
      <c r="B1480" s="45" t="str">
        <f>Замеры!G1477</f>
        <v xml:space="preserve">Группа от QF </v>
      </c>
      <c r="C1480" s="45" t="str">
        <f>IF(Замеры!L1477=0, " ", Замеры!L1477)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Замеры!N1477</f>
        <v>0</v>
      </c>
      <c r="S1480" s="2">
        <f>Замеры!O1477</f>
        <v>0</v>
      </c>
      <c r="T1480" s="2" t="s">
        <v>73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34</v>
      </c>
      <c r="Z1480" s="2">
        <f t="shared" ca="1" si="641"/>
        <v>33</v>
      </c>
      <c r="AA1480" s="2">
        <f t="shared" ca="1" si="641"/>
        <v>32</v>
      </c>
      <c r="AB1480" s="5">
        <f t="shared" ca="1" si="642"/>
        <v>461</v>
      </c>
      <c r="AC1480" s="5">
        <f t="shared" ca="1" si="643"/>
        <v>368</v>
      </c>
      <c r="AD1480" s="5">
        <f t="shared" ca="1" si="644"/>
        <v>391</v>
      </c>
      <c r="AE1480" s="5">
        <f t="shared" ca="1" si="645"/>
        <v>424</v>
      </c>
      <c r="AF1480" s="5">
        <f t="shared" ca="1" si="646"/>
        <v>408</v>
      </c>
      <c r="AG1480" s="5">
        <f t="shared" ca="1" si="647"/>
        <v>401</v>
      </c>
      <c r="AH1480" s="5">
        <f t="shared" ca="1" si="648"/>
        <v>391</v>
      </c>
      <c r="AI1480" s="5">
        <f t="shared" ca="1" si="649"/>
        <v>445</v>
      </c>
      <c r="AJ1480" s="5">
        <f t="shared" ca="1" si="650"/>
        <v>387</v>
      </c>
      <c r="AK1480" s="5">
        <f t="shared" ca="1" si="651"/>
        <v>448</v>
      </c>
    </row>
    <row r="1481" spans="1:37" x14ac:dyDescent="0.3">
      <c r="A1481" s="35">
        <f>IF(Замеры!B1478=0, " ", Замеры!B1478)</f>
        <v>1475</v>
      </c>
      <c r="B1481" s="45" t="str">
        <f>Замеры!G1478</f>
        <v xml:space="preserve">Группа от QF </v>
      </c>
      <c r="C1481" s="45" t="str">
        <f>IF(Замеры!L1478=0, " ", Замеры!L1478)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Замеры!N1478</f>
        <v>0</v>
      </c>
      <c r="S1481" s="2">
        <f>Замеры!O1478</f>
        <v>0</v>
      </c>
      <c r="T1481" s="2" t="s">
        <v>73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50</v>
      </c>
      <c r="Z1481" s="2">
        <f t="shared" ca="1" si="641"/>
        <v>20</v>
      </c>
      <c r="AA1481" s="2">
        <f t="shared" ca="1" si="641"/>
        <v>46</v>
      </c>
      <c r="AB1481" s="5">
        <f t="shared" ca="1" si="642"/>
        <v>470</v>
      </c>
      <c r="AC1481" s="5">
        <f t="shared" ca="1" si="643"/>
        <v>601</v>
      </c>
      <c r="AD1481" s="5">
        <f t="shared" ca="1" si="644"/>
        <v>523</v>
      </c>
      <c r="AE1481" s="5">
        <f t="shared" ca="1" si="645"/>
        <v>522</v>
      </c>
      <c r="AF1481" s="5">
        <f t="shared" ca="1" si="646"/>
        <v>603</v>
      </c>
      <c r="AG1481" s="5">
        <f t="shared" ca="1" si="647"/>
        <v>565</v>
      </c>
      <c r="AH1481" s="5">
        <f t="shared" ca="1" si="648"/>
        <v>472</v>
      </c>
      <c r="AI1481" s="5">
        <f t="shared" ca="1" si="649"/>
        <v>521</v>
      </c>
      <c r="AJ1481" s="5">
        <f t="shared" ca="1" si="650"/>
        <v>585</v>
      </c>
      <c r="AK1481" s="5">
        <f t="shared" ca="1" si="651"/>
        <v>596</v>
      </c>
    </row>
    <row r="1482" spans="1:37" x14ac:dyDescent="0.3">
      <c r="A1482" s="35">
        <f>IF(Замеры!B1479=0, " ", Замеры!B1479)</f>
        <v>1476</v>
      </c>
      <c r="B1482" s="45" t="str">
        <f>Замеры!G1479</f>
        <v xml:space="preserve">Группа от QF </v>
      </c>
      <c r="C1482" s="45" t="str">
        <f>IF(Замеры!L1479=0, " ", Замеры!L1479)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Замеры!N1479</f>
        <v>0</v>
      </c>
      <c r="S1482" s="2">
        <f>Замеры!O1479</f>
        <v>0</v>
      </c>
      <c r="T1482" s="2" t="s">
        <v>73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28</v>
      </c>
      <c r="Z1482" s="2">
        <f t="shared" ca="1" si="641"/>
        <v>42</v>
      </c>
      <c r="AA1482" s="2">
        <f t="shared" ca="1" si="641"/>
        <v>25</v>
      </c>
      <c r="AB1482" s="5">
        <f t="shared" ca="1" si="642"/>
        <v>319</v>
      </c>
      <c r="AC1482" s="5">
        <f t="shared" ca="1" si="643"/>
        <v>258</v>
      </c>
      <c r="AD1482" s="5">
        <f t="shared" ca="1" si="644"/>
        <v>277</v>
      </c>
      <c r="AE1482" s="5">
        <f t="shared" ca="1" si="645"/>
        <v>312</v>
      </c>
      <c r="AF1482" s="5">
        <f t="shared" ca="1" si="646"/>
        <v>262</v>
      </c>
      <c r="AG1482" s="5">
        <f t="shared" ca="1" si="647"/>
        <v>292</v>
      </c>
      <c r="AH1482" s="5">
        <f t="shared" ca="1" si="648"/>
        <v>359</v>
      </c>
      <c r="AI1482" s="5">
        <f t="shared" ca="1" si="649"/>
        <v>398</v>
      </c>
      <c r="AJ1482" s="5">
        <f t="shared" ca="1" si="650"/>
        <v>357</v>
      </c>
      <c r="AK1482" s="5">
        <f t="shared" ca="1" si="651"/>
        <v>390</v>
      </c>
    </row>
    <row r="1483" spans="1:37" x14ac:dyDescent="0.3">
      <c r="A1483" s="35">
        <f>IF(Замеры!B1480=0, " ", Замеры!B1480)</f>
        <v>1477</v>
      </c>
      <c r="B1483" s="45" t="str">
        <f>Замеры!G1480</f>
        <v xml:space="preserve">Группа от QF </v>
      </c>
      <c r="C1483" s="45" t="str">
        <f>IF(Замеры!L1480=0, " ", Замеры!L1480)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Замеры!N1480</f>
        <v>0</v>
      </c>
      <c r="S1483" s="2">
        <f>Замеры!O1480</f>
        <v>0</v>
      </c>
      <c r="T1483" s="2" t="s">
        <v>73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45</v>
      </c>
      <c r="Z1483" s="2">
        <f t="shared" ca="1" si="641"/>
        <v>39</v>
      </c>
      <c r="AA1483" s="2">
        <f t="shared" ca="1" si="641"/>
        <v>42</v>
      </c>
      <c r="AB1483" s="5">
        <f t="shared" ca="1" si="642"/>
        <v>569</v>
      </c>
      <c r="AC1483" s="5">
        <f t="shared" ca="1" si="643"/>
        <v>453</v>
      </c>
      <c r="AD1483" s="5">
        <f t="shared" ca="1" si="644"/>
        <v>429</v>
      </c>
      <c r="AE1483" s="5">
        <f t="shared" ca="1" si="645"/>
        <v>511</v>
      </c>
      <c r="AF1483" s="5">
        <f t="shared" ca="1" si="646"/>
        <v>507</v>
      </c>
      <c r="AG1483" s="5">
        <f t="shared" ca="1" si="647"/>
        <v>462</v>
      </c>
      <c r="AH1483" s="5">
        <f t="shared" ca="1" si="648"/>
        <v>474</v>
      </c>
      <c r="AI1483" s="5">
        <f t="shared" ca="1" si="649"/>
        <v>491</v>
      </c>
      <c r="AJ1483" s="5">
        <f t="shared" ca="1" si="650"/>
        <v>441</v>
      </c>
      <c r="AK1483" s="5">
        <f t="shared" ca="1" si="651"/>
        <v>507</v>
      </c>
    </row>
    <row r="1484" spans="1:37" x14ac:dyDescent="0.3">
      <c r="A1484" s="35">
        <f>IF(Замеры!B1481=0, " ", Замеры!B1481)</f>
        <v>1478</v>
      </c>
      <c r="B1484" s="45" t="str">
        <f>Замеры!G1481</f>
        <v xml:space="preserve">Группа от QF </v>
      </c>
      <c r="C1484" s="45" t="str">
        <f>IF(Замеры!L1481=0, " ", Замеры!L1481)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Замеры!N1481</f>
        <v>0</v>
      </c>
      <c r="S1484" s="2">
        <f>Замеры!O1481</f>
        <v>0</v>
      </c>
      <c r="T1484" s="2" t="s">
        <v>73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38</v>
      </c>
      <c r="Z1484" s="2">
        <f t="shared" ca="1" si="641"/>
        <v>48</v>
      </c>
      <c r="AA1484" s="2">
        <f t="shared" ca="1" si="641"/>
        <v>32</v>
      </c>
      <c r="AB1484" s="5">
        <f t="shared" ca="1" si="642"/>
        <v>443</v>
      </c>
      <c r="AC1484" s="5">
        <f t="shared" ca="1" si="643"/>
        <v>457</v>
      </c>
      <c r="AD1484" s="5">
        <f t="shared" ca="1" si="644"/>
        <v>427</v>
      </c>
      <c r="AE1484" s="5">
        <f t="shared" ca="1" si="645"/>
        <v>384</v>
      </c>
      <c r="AF1484" s="5">
        <f t="shared" ca="1" si="646"/>
        <v>344</v>
      </c>
      <c r="AG1484" s="5">
        <f t="shared" ca="1" si="647"/>
        <v>397</v>
      </c>
      <c r="AH1484" s="5">
        <f t="shared" ca="1" si="648"/>
        <v>415</v>
      </c>
      <c r="AI1484" s="5">
        <f t="shared" ca="1" si="649"/>
        <v>349</v>
      </c>
      <c r="AJ1484" s="5">
        <f t="shared" ca="1" si="650"/>
        <v>356</v>
      </c>
      <c r="AK1484" s="5">
        <f t="shared" ca="1" si="651"/>
        <v>402</v>
      </c>
    </row>
    <row r="1485" spans="1:37" x14ac:dyDescent="0.3">
      <c r="A1485" s="35">
        <f>IF(Замеры!B1482=0, " ", Замеры!B1482)</f>
        <v>1479</v>
      </c>
      <c r="B1485" s="45" t="str">
        <f>Замеры!G1482</f>
        <v xml:space="preserve">Группа от QF </v>
      </c>
      <c r="C1485" s="45" t="str">
        <f>IF(Замеры!L1482=0, " ", Замеры!L1482)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Замеры!N1482</f>
        <v>0</v>
      </c>
      <c r="S1485" s="2">
        <f>Замеры!O1482</f>
        <v>0</v>
      </c>
      <c r="T1485" s="2" t="s">
        <v>73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48</v>
      </c>
      <c r="Z1485" s="2">
        <f t="shared" ca="1" si="641"/>
        <v>40</v>
      </c>
      <c r="AA1485" s="2">
        <f t="shared" ca="1" si="641"/>
        <v>45</v>
      </c>
      <c r="AB1485" s="5">
        <f t="shared" ca="1" si="642"/>
        <v>483</v>
      </c>
      <c r="AC1485" s="5">
        <f t="shared" ca="1" si="643"/>
        <v>467</v>
      </c>
      <c r="AD1485" s="5">
        <f t="shared" ca="1" si="644"/>
        <v>555</v>
      </c>
      <c r="AE1485" s="5">
        <f t="shared" ca="1" si="645"/>
        <v>464</v>
      </c>
      <c r="AF1485" s="5">
        <f t="shared" ca="1" si="646"/>
        <v>537</v>
      </c>
      <c r="AG1485" s="5">
        <f t="shared" ca="1" si="647"/>
        <v>468</v>
      </c>
      <c r="AH1485" s="5">
        <f t="shared" ca="1" si="648"/>
        <v>551</v>
      </c>
      <c r="AI1485" s="5">
        <f t="shared" ca="1" si="649"/>
        <v>489</v>
      </c>
      <c r="AJ1485" s="5">
        <f t="shared" ca="1" si="650"/>
        <v>594</v>
      </c>
      <c r="AK1485" s="5">
        <f t="shared" ca="1" si="651"/>
        <v>566</v>
      </c>
    </row>
    <row r="1486" spans="1:37" x14ac:dyDescent="0.3">
      <c r="A1486" s="35">
        <f>IF(Замеры!B1483=0, " ", Замеры!B1483)</f>
        <v>1480</v>
      </c>
      <c r="B1486" s="45" t="str">
        <f>Замеры!G1483</f>
        <v xml:space="preserve">Группа от QF </v>
      </c>
      <c r="C1486" s="45" t="str">
        <f>IF(Замеры!L1483=0, " ", Замеры!L1483)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Замеры!N1483</f>
        <v>0</v>
      </c>
      <c r="S1486" s="2">
        <f>Замеры!O1483</f>
        <v>0</v>
      </c>
      <c r="T1486" s="2" t="s">
        <v>73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25</v>
      </c>
      <c r="Z1486" s="2">
        <f t="shared" ca="1" si="641"/>
        <v>27</v>
      </c>
      <c r="AA1486" s="2">
        <f t="shared" ca="1" si="641"/>
        <v>36</v>
      </c>
      <c r="AB1486" s="5">
        <f t="shared" ca="1" si="642"/>
        <v>473</v>
      </c>
      <c r="AC1486" s="5">
        <f t="shared" ca="1" si="643"/>
        <v>415</v>
      </c>
      <c r="AD1486" s="5">
        <f t="shared" ca="1" si="644"/>
        <v>468</v>
      </c>
      <c r="AE1486" s="5">
        <f t="shared" ca="1" si="645"/>
        <v>462</v>
      </c>
      <c r="AF1486" s="5">
        <f t="shared" ca="1" si="646"/>
        <v>382</v>
      </c>
      <c r="AG1486" s="5">
        <f t="shared" ca="1" si="647"/>
        <v>386</v>
      </c>
      <c r="AH1486" s="5">
        <f t="shared" ca="1" si="648"/>
        <v>366</v>
      </c>
      <c r="AI1486" s="5">
        <f t="shared" ca="1" si="649"/>
        <v>470</v>
      </c>
      <c r="AJ1486" s="5">
        <f t="shared" ca="1" si="650"/>
        <v>409</v>
      </c>
      <c r="AK1486" s="5">
        <f t="shared" ca="1" si="651"/>
        <v>391</v>
      </c>
    </row>
    <row r="1487" spans="1:37" x14ac:dyDescent="0.3">
      <c r="A1487" s="35">
        <f>IF(Замеры!B1484=0, " ", Замеры!B1484)</f>
        <v>1481</v>
      </c>
      <c r="B1487" s="45" t="str">
        <f>Замеры!G1484</f>
        <v xml:space="preserve">Группа от QF </v>
      </c>
      <c r="C1487" s="45" t="str">
        <f>IF(Замеры!L1484=0, " ", Замеры!L1484)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Замеры!N1484</f>
        <v>0</v>
      </c>
      <c r="S1487" s="2">
        <f>Замеры!O1484</f>
        <v>0</v>
      </c>
      <c r="T1487" s="2" t="s">
        <v>73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21</v>
      </c>
      <c r="Z1487" s="2">
        <f t="shared" ca="1" si="641"/>
        <v>45</v>
      </c>
      <c r="AA1487" s="2">
        <f t="shared" ca="1" si="641"/>
        <v>27</v>
      </c>
      <c r="AB1487" s="5">
        <f t="shared" ca="1" si="642"/>
        <v>392</v>
      </c>
      <c r="AC1487" s="5">
        <f t="shared" ca="1" si="643"/>
        <v>400</v>
      </c>
      <c r="AD1487" s="5">
        <f t="shared" ca="1" si="644"/>
        <v>328</v>
      </c>
      <c r="AE1487" s="5">
        <f t="shared" ca="1" si="645"/>
        <v>311</v>
      </c>
      <c r="AF1487" s="5">
        <f t="shared" ca="1" si="646"/>
        <v>303</v>
      </c>
      <c r="AG1487" s="5">
        <f t="shared" ca="1" si="647"/>
        <v>376</v>
      </c>
      <c r="AH1487" s="5">
        <f t="shared" ca="1" si="648"/>
        <v>382</v>
      </c>
      <c r="AI1487" s="5">
        <f t="shared" ca="1" si="649"/>
        <v>412</v>
      </c>
      <c r="AJ1487" s="5">
        <f t="shared" ca="1" si="650"/>
        <v>409</v>
      </c>
      <c r="AK1487" s="5">
        <f t="shared" ca="1" si="651"/>
        <v>390</v>
      </c>
    </row>
    <row r="1488" spans="1:37" x14ac:dyDescent="0.3">
      <c r="A1488" s="35">
        <f>IF(Замеры!B1485=0, " ", Замеры!B1485)</f>
        <v>1482</v>
      </c>
      <c r="B1488" s="45" t="str">
        <f>Замеры!G1485</f>
        <v xml:space="preserve">Группа от QF </v>
      </c>
      <c r="C1488" s="45" t="str">
        <f>IF(Замеры!L1485=0, " ", Замеры!L1485)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Замеры!N1485</f>
        <v>0</v>
      </c>
      <c r="S1488" s="2">
        <f>Замеры!O1485</f>
        <v>0</v>
      </c>
      <c r="T1488" s="2" t="s">
        <v>73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45</v>
      </c>
      <c r="Z1488" s="2">
        <f t="shared" ca="1" si="641"/>
        <v>48</v>
      </c>
      <c r="AA1488" s="2">
        <f t="shared" ca="1" si="641"/>
        <v>30</v>
      </c>
      <c r="AB1488" s="5">
        <f t="shared" ca="1" si="642"/>
        <v>399</v>
      </c>
      <c r="AC1488" s="5">
        <f t="shared" ca="1" si="643"/>
        <v>436</v>
      </c>
      <c r="AD1488" s="5">
        <f t="shared" ca="1" si="644"/>
        <v>347</v>
      </c>
      <c r="AE1488" s="5">
        <f t="shared" ca="1" si="645"/>
        <v>374</v>
      </c>
      <c r="AF1488" s="5">
        <f t="shared" ca="1" si="646"/>
        <v>339</v>
      </c>
      <c r="AG1488" s="5">
        <f t="shared" ca="1" si="647"/>
        <v>449</v>
      </c>
      <c r="AH1488" s="5">
        <f t="shared" ca="1" si="648"/>
        <v>320</v>
      </c>
      <c r="AI1488" s="5">
        <f t="shared" ca="1" si="649"/>
        <v>443</v>
      </c>
      <c r="AJ1488" s="5">
        <f t="shared" ca="1" si="650"/>
        <v>358</v>
      </c>
      <c r="AK1488" s="5">
        <f t="shared" ca="1" si="651"/>
        <v>406</v>
      </c>
    </row>
    <row r="1489" spans="1:37" x14ac:dyDescent="0.3">
      <c r="A1489" s="35">
        <f>IF(Замеры!B1486=0, " ", Замеры!B1486)</f>
        <v>1483</v>
      </c>
      <c r="B1489" s="45" t="str">
        <f>Замеры!G1486</f>
        <v xml:space="preserve">Группа от QF </v>
      </c>
      <c r="C1489" s="45" t="str">
        <f>IF(Замеры!L1486=0, " ", Замеры!L1486)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Замеры!N1486</f>
        <v>0</v>
      </c>
      <c r="S1489" s="2">
        <f>Замеры!O1486</f>
        <v>0</v>
      </c>
      <c r="T1489" s="2" t="s">
        <v>73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35</v>
      </c>
      <c r="Z1489" s="2">
        <f t="shared" ca="1" si="641"/>
        <v>45</v>
      </c>
      <c r="AA1489" s="2">
        <f t="shared" ca="1" si="641"/>
        <v>23</v>
      </c>
      <c r="AB1489" s="5">
        <f t="shared" ca="1" si="642"/>
        <v>272</v>
      </c>
      <c r="AC1489" s="5">
        <f t="shared" ca="1" si="643"/>
        <v>360</v>
      </c>
      <c r="AD1489" s="5">
        <f t="shared" ca="1" si="644"/>
        <v>364</v>
      </c>
      <c r="AE1489" s="5">
        <f t="shared" ca="1" si="645"/>
        <v>355</v>
      </c>
      <c r="AF1489" s="5">
        <f t="shared" ca="1" si="646"/>
        <v>315</v>
      </c>
      <c r="AG1489" s="5">
        <f t="shared" ca="1" si="647"/>
        <v>288</v>
      </c>
      <c r="AH1489" s="5">
        <f t="shared" ca="1" si="648"/>
        <v>285</v>
      </c>
      <c r="AI1489" s="5">
        <f t="shared" ca="1" si="649"/>
        <v>367</v>
      </c>
      <c r="AJ1489" s="5">
        <f t="shared" ca="1" si="650"/>
        <v>371</v>
      </c>
      <c r="AK1489" s="5">
        <f t="shared" ca="1" si="651"/>
        <v>333</v>
      </c>
    </row>
    <row r="1490" spans="1:37" x14ac:dyDescent="0.3">
      <c r="A1490" s="35">
        <f>IF(Замеры!B1487=0, " ", Замеры!B1487)</f>
        <v>1484</v>
      </c>
      <c r="B1490" s="45" t="str">
        <f>Замеры!G1487</f>
        <v xml:space="preserve">Группа от QF </v>
      </c>
      <c r="C1490" s="45" t="str">
        <f>IF(Замеры!L1487=0, " ", Замеры!L1487)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Замеры!N1487</f>
        <v>0</v>
      </c>
      <c r="S1490" s="2">
        <f>Замеры!O1487</f>
        <v>0</v>
      </c>
      <c r="T1490" s="2" t="s">
        <v>73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30</v>
      </c>
      <c r="Z1490" s="2">
        <f t="shared" ca="1" si="641"/>
        <v>24</v>
      </c>
      <c r="AA1490" s="2">
        <f t="shared" ca="1" si="641"/>
        <v>34</v>
      </c>
      <c r="AB1490" s="5">
        <f t="shared" ca="1" si="642"/>
        <v>355</v>
      </c>
      <c r="AC1490" s="5">
        <f t="shared" ca="1" si="643"/>
        <v>464</v>
      </c>
      <c r="AD1490" s="5">
        <f t="shared" ca="1" si="644"/>
        <v>391</v>
      </c>
      <c r="AE1490" s="5">
        <f t="shared" ca="1" si="645"/>
        <v>465</v>
      </c>
      <c r="AF1490" s="5">
        <f t="shared" ca="1" si="646"/>
        <v>350</v>
      </c>
      <c r="AG1490" s="5">
        <f t="shared" ca="1" si="647"/>
        <v>440</v>
      </c>
      <c r="AH1490" s="5">
        <f t="shared" ca="1" si="648"/>
        <v>438</v>
      </c>
      <c r="AI1490" s="5">
        <f t="shared" ca="1" si="649"/>
        <v>399</v>
      </c>
      <c r="AJ1490" s="5">
        <f t="shared" ca="1" si="650"/>
        <v>347</v>
      </c>
      <c r="AK1490" s="5">
        <f t="shared" ca="1" si="651"/>
        <v>450</v>
      </c>
    </row>
    <row r="1491" spans="1:37" x14ac:dyDescent="0.3">
      <c r="A1491" s="35">
        <f>IF(Замеры!B1488=0, " ", Замеры!B1488)</f>
        <v>1485</v>
      </c>
      <c r="B1491" s="45" t="str">
        <f>Замеры!G1488</f>
        <v xml:space="preserve">Группа от QF </v>
      </c>
      <c r="C1491" s="45" t="str">
        <f>IF(Замеры!L1488=0, " ", Замеры!L1488)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Замеры!N1488</f>
        <v>0</v>
      </c>
      <c r="S1491" s="2">
        <f>Замеры!O1488</f>
        <v>0</v>
      </c>
      <c r="T1491" s="2" t="s">
        <v>73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21</v>
      </c>
      <c r="Z1491" s="2">
        <f t="shared" ca="1" si="641"/>
        <v>21</v>
      </c>
      <c r="AA1491" s="2">
        <f t="shared" ca="1" si="641"/>
        <v>36</v>
      </c>
      <c r="AB1491" s="5">
        <f t="shared" ca="1" si="642"/>
        <v>467</v>
      </c>
      <c r="AC1491" s="5">
        <f t="shared" ca="1" si="643"/>
        <v>394</v>
      </c>
      <c r="AD1491" s="5">
        <f t="shared" ca="1" si="644"/>
        <v>490</v>
      </c>
      <c r="AE1491" s="5">
        <f t="shared" ca="1" si="645"/>
        <v>433</v>
      </c>
      <c r="AF1491" s="5">
        <f t="shared" ca="1" si="646"/>
        <v>373</v>
      </c>
      <c r="AG1491" s="5">
        <f t="shared" ca="1" si="647"/>
        <v>483</v>
      </c>
      <c r="AH1491" s="5">
        <f t="shared" ca="1" si="648"/>
        <v>491</v>
      </c>
      <c r="AI1491" s="5">
        <f t="shared" ca="1" si="649"/>
        <v>460</v>
      </c>
      <c r="AJ1491" s="5">
        <f t="shared" ca="1" si="650"/>
        <v>377</v>
      </c>
      <c r="AK1491" s="5">
        <f t="shared" ca="1" si="651"/>
        <v>482</v>
      </c>
    </row>
    <row r="1492" spans="1:37" x14ac:dyDescent="0.3">
      <c r="A1492" s="35">
        <f>IF(Замеры!B1489=0, " ", Замеры!B1489)</f>
        <v>1486</v>
      </c>
      <c r="B1492" s="45" t="str">
        <f>Замеры!G1489</f>
        <v xml:space="preserve">Группа от QF </v>
      </c>
      <c r="C1492" s="45" t="str">
        <f>IF(Замеры!L1489=0, " ", Замеры!L1489)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Замеры!N1489</f>
        <v>0</v>
      </c>
      <c r="S1492" s="2">
        <f>Замеры!O1489</f>
        <v>0</v>
      </c>
      <c r="T1492" s="2" t="s">
        <v>73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44</v>
      </c>
      <c r="Z1492" s="2">
        <f t="shared" ca="1" si="641"/>
        <v>39</v>
      </c>
      <c r="AA1492" s="2">
        <f t="shared" ca="1" si="641"/>
        <v>30</v>
      </c>
      <c r="AB1492" s="5">
        <f t="shared" ca="1" si="642"/>
        <v>395</v>
      </c>
      <c r="AC1492" s="5">
        <f t="shared" ca="1" si="643"/>
        <v>386</v>
      </c>
      <c r="AD1492" s="5">
        <f t="shared" ca="1" si="644"/>
        <v>437</v>
      </c>
      <c r="AE1492" s="5">
        <f t="shared" ca="1" si="645"/>
        <v>378</v>
      </c>
      <c r="AF1492" s="5">
        <f t="shared" ca="1" si="646"/>
        <v>308</v>
      </c>
      <c r="AG1492" s="5">
        <f t="shared" ca="1" si="647"/>
        <v>439</v>
      </c>
      <c r="AH1492" s="5">
        <f t="shared" ca="1" si="648"/>
        <v>430</v>
      </c>
      <c r="AI1492" s="5">
        <f t="shared" ca="1" si="649"/>
        <v>362</v>
      </c>
      <c r="AJ1492" s="5">
        <f t="shared" ca="1" si="650"/>
        <v>357</v>
      </c>
      <c r="AK1492" s="5">
        <f t="shared" ca="1" si="651"/>
        <v>446</v>
      </c>
    </row>
    <row r="1493" spans="1:37" x14ac:dyDescent="0.3">
      <c r="A1493" s="35">
        <f>IF(Замеры!B1490=0, " ", Замеры!B1490)</f>
        <v>1487</v>
      </c>
      <c r="B1493" s="45" t="str">
        <f>Замеры!G1490</f>
        <v xml:space="preserve">Группа от QF </v>
      </c>
      <c r="C1493" s="45" t="str">
        <f>IF(Замеры!L1490=0, " ", Замеры!L1490)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Замеры!N1490</f>
        <v>0</v>
      </c>
      <c r="S1493" s="2">
        <f>Замеры!O1490</f>
        <v>0</v>
      </c>
      <c r="T1493" s="2" t="s">
        <v>73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49</v>
      </c>
      <c r="Z1493" s="2">
        <f t="shared" ca="1" si="641"/>
        <v>24</v>
      </c>
      <c r="AA1493" s="2">
        <f t="shared" ca="1" si="641"/>
        <v>38</v>
      </c>
      <c r="AB1493" s="5">
        <f t="shared" ca="1" si="642"/>
        <v>444</v>
      </c>
      <c r="AC1493" s="5">
        <f t="shared" ca="1" si="643"/>
        <v>394</v>
      </c>
      <c r="AD1493" s="5">
        <f t="shared" ca="1" si="644"/>
        <v>467</v>
      </c>
      <c r="AE1493" s="5">
        <f t="shared" ca="1" si="645"/>
        <v>461</v>
      </c>
      <c r="AF1493" s="5">
        <f t="shared" ca="1" si="646"/>
        <v>494</v>
      </c>
      <c r="AG1493" s="5">
        <f t="shared" ca="1" si="647"/>
        <v>472</v>
      </c>
      <c r="AH1493" s="5">
        <f t="shared" ca="1" si="648"/>
        <v>526</v>
      </c>
      <c r="AI1493" s="5">
        <f t="shared" ca="1" si="649"/>
        <v>496</v>
      </c>
      <c r="AJ1493" s="5">
        <f t="shared" ca="1" si="650"/>
        <v>474</v>
      </c>
      <c r="AK1493" s="5">
        <f t="shared" ca="1" si="651"/>
        <v>493</v>
      </c>
    </row>
    <row r="1494" spans="1:37" x14ac:dyDescent="0.3">
      <c r="A1494" s="35">
        <f>IF(Замеры!B1491=0, " ", Замеры!B1491)</f>
        <v>1488</v>
      </c>
      <c r="B1494" s="45" t="str">
        <f>Замеры!G1491</f>
        <v xml:space="preserve">Группа от QF </v>
      </c>
      <c r="C1494" s="45" t="str">
        <f>IF(Замеры!L1491=0, " ", Замеры!L1491)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Замеры!N1491</f>
        <v>0</v>
      </c>
      <c r="S1494" s="2">
        <f>Замеры!O1491</f>
        <v>0</v>
      </c>
      <c r="T1494" s="2" t="s">
        <v>73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42</v>
      </c>
      <c r="Z1494" s="2">
        <f t="shared" ca="1" si="641"/>
        <v>35</v>
      </c>
      <c r="AA1494" s="2">
        <f t="shared" ca="1" si="641"/>
        <v>50</v>
      </c>
      <c r="AB1494" s="5">
        <f t="shared" ca="1" si="642"/>
        <v>611</v>
      </c>
      <c r="AC1494" s="5">
        <f t="shared" ca="1" si="643"/>
        <v>526</v>
      </c>
      <c r="AD1494" s="5">
        <f t="shared" ca="1" si="644"/>
        <v>594</v>
      </c>
      <c r="AE1494" s="5">
        <f t="shared" ca="1" si="645"/>
        <v>564</v>
      </c>
      <c r="AF1494" s="5">
        <f t="shared" ca="1" si="646"/>
        <v>549</v>
      </c>
      <c r="AG1494" s="5">
        <f t="shared" ca="1" si="647"/>
        <v>549</v>
      </c>
      <c r="AH1494" s="5">
        <f t="shared" ca="1" si="648"/>
        <v>605</v>
      </c>
      <c r="AI1494" s="5">
        <f t="shared" ca="1" si="649"/>
        <v>578</v>
      </c>
      <c r="AJ1494" s="5">
        <f t="shared" ca="1" si="650"/>
        <v>510</v>
      </c>
      <c r="AK1494" s="5">
        <f t="shared" ca="1" si="651"/>
        <v>539</v>
      </c>
    </row>
    <row r="1495" spans="1:37" x14ac:dyDescent="0.3">
      <c r="A1495" s="35">
        <f>IF(Замеры!B1492=0, " ", Замеры!B1492)</f>
        <v>1489</v>
      </c>
      <c r="B1495" s="45" t="str">
        <f>Замеры!G1492</f>
        <v xml:space="preserve">Группа от QF </v>
      </c>
      <c r="C1495" s="45" t="str">
        <f>IF(Замеры!L1492=0, " ", Замеры!L1492)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Замеры!N1492</f>
        <v>0</v>
      </c>
      <c r="S1495" s="2">
        <f>Замеры!O1492</f>
        <v>0</v>
      </c>
      <c r="T1495" s="2" t="s">
        <v>73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20</v>
      </c>
      <c r="Z1495" s="2">
        <f t="shared" ca="1" si="641"/>
        <v>35</v>
      </c>
      <c r="AA1495" s="2">
        <f t="shared" ca="1" si="641"/>
        <v>39</v>
      </c>
      <c r="AB1495" s="5">
        <f t="shared" ca="1" si="642"/>
        <v>409</v>
      </c>
      <c r="AC1495" s="5">
        <f t="shared" ca="1" si="643"/>
        <v>440</v>
      </c>
      <c r="AD1495" s="5">
        <f t="shared" ca="1" si="644"/>
        <v>535</v>
      </c>
      <c r="AE1495" s="5">
        <f t="shared" ca="1" si="645"/>
        <v>452</v>
      </c>
      <c r="AF1495" s="5">
        <f t="shared" ca="1" si="646"/>
        <v>414</v>
      </c>
      <c r="AG1495" s="5">
        <f t="shared" ca="1" si="647"/>
        <v>406</v>
      </c>
      <c r="AH1495" s="5">
        <f t="shared" ca="1" si="648"/>
        <v>499</v>
      </c>
      <c r="AI1495" s="5">
        <f t="shared" ca="1" si="649"/>
        <v>429</v>
      </c>
      <c r="AJ1495" s="5">
        <f t="shared" ca="1" si="650"/>
        <v>441</v>
      </c>
      <c r="AK1495" s="5">
        <f t="shared" ca="1" si="651"/>
        <v>440</v>
      </c>
    </row>
    <row r="1496" spans="1:37" x14ac:dyDescent="0.3">
      <c r="A1496" s="35">
        <f>IF(Замеры!B1493=0, " ", Замеры!B1493)</f>
        <v>1490</v>
      </c>
      <c r="B1496" s="45" t="str">
        <f>Замеры!G1493</f>
        <v xml:space="preserve">Группа от QF </v>
      </c>
      <c r="C1496" s="45" t="str">
        <f>IF(Замеры!L1493=0, " ", Замеры!L1493)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Замеры!N1493</f>
        <v>0</v>
      </c>
      <c r="S1496" s="2">
        <f>Замеры!O1493</f>
        <v>0</v>
      </c>
      <c r="T1496" s="2" t="s">
        <v>73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26</v>
      </c>
      <c r="Z1496" s="2">
        <f t="shared" ca="1" si="641"/>
        <v>22</v>
      </c>
      <c r="AA1496" s="2">
        <f t="shared" ca="1" si="641"/>
        <v>28</v>
      </c>
      <c r="AB1496" s="5">
        <f t="shared" ca="1" si="642"/>
        <v>321</v>
      </c>
      <c r="AC1496" s="5">
        <f t="shared" ca="1" si="643"/>
        <v>316</v>
      </c>
      <c r="AD1496" s="5">
        <f t="shared" ca="1" si="644"/>
        <v>412</v>
      </c>
      <c r="AE1496" s="5">
        <f t="shared" ca="1" si="645"/>
        <v>319</v>
      </c>
      <c r="AF1496" s="5">
        <f t="shared" ca="1" si="646"/>
        <v>368</v>
      </c>
      <c r="AG1496" s="5">
        <f t="shared" ca="1" si="647"/>
        <v>322</v>
      </c>
      <c r="AH1496" s="5">
        <f t="shared" ca="1" si="648"/>
        <v>382</v>
      </c>
      <c r="AI1496" s="5">
        <f t="shared" ca="1" si="649"/>
        <v>357</v>
      </c>
      <c r="AJ1496" s="5">
        <f t="shared" ca="1" si="650"/>
        <v>426</v>
      </c>
      <c r="AK1496" s="5">
        <f t="shared" ca="1" si="651"/>
        <v>392</v>
      </c>
    </row>
    <row r="1497" spans="1:37" x14ac:dyDescent="0.3">
      <c r="A1497" s="35">
        <f>IF(Замеры!B1494=0, " ", Замеры!B1494)</f>
        <v>1491</v>
      </c>
      <c r="B1497" s="45" t="str">
        <f>Замеры!G1494</f>
        <v xml:space="preserve">Группа от QF </v>
      </c>
      <c r="C1497" s="45" t="str">
        <f>IF(Замеры!L1494=0, " ", Замеры!L1494)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Замеры!N1494</f>
        <v>0</v>
      </c>
      <c r="S1497" s="2">
        <f>Замеры!O1494</f>
        <v>0</v>
      </c>
      <c r="T1497" s="2" t="s">
        <v>73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35</v>
      </c>
      <c r="Z1497" s="2">
        <f t="shared" ca="1" si="641"/>
        <v>39</v>
      </c>
      <c r="AA1497" s="2">
        <f t="shared" ca="1" si="641"/>
        <v>45</v>
      </c>
      <c r="AB1497" s="5">
        <f t="shared" ca="1" si="642"/>
        <v>589</v>
      </c>
      <c r="AC1497" s="5">
        <f t="shared" ca="1" si="643"/>
        <v>566</v>
      </c>
      <c r="AD1497" s="5">
        <f t="shared" ca="1" si="644"/>
        <v>568</v>
      </c>
      <c r="AE1497" s="5">
        <f t="shared" ca="1" si="645"/>
        <v>477</v>
      </c>
      <c r="AF1497" s="5">
        <f t="shared" ca="1" si="646"/>
        <v>471</v>
      </c>
      <c r="AG1497" s="5">
        <f t="shared" ca="1" si="647"/>
        <v>460</v>
      </c>
      <c r="AH1497" s="5">
        <f t="shared" ca="1" si="648"/>
        <v>515</v>
      </c>
      <c r="AI1497" s="5">
        <f t="shared" ca="1" si="649"/>
        <v>551</v>
      </c>
      <c r="AJ1497" s="5">
        <f t="shared" ca="1" si="650"/>
        <v>506</v>
      </c>
      <c r="AK1497" s="5">
        <f t="shared" ca="1" si="651"/>
        <v>562</v>
      </c>
    </row>
    <row r="1498" spans="1:37" x14ac:dyDescent="0.3">
      <c r="A1498" s="35">
        <f>IF(Замеры!B1495=0, " ", Замеры!B1495)</f>
        <v>1492</v>
      </c>
      <c r="B1498" s="45" t="str">
        <f>Замеры!G1495</f>
        <v xml:space="preserve">Группа от QF </v>
      </c>
      <c r="C1498" s="45" t="str">
        <f>IF(Замеры!L1495=0, " ", Замеры!L1495)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Замеры!N1495</f>
        <v>0</v>
      </c>
      <c r="S1498" s="2">
        <f>Замеры!O1495</f>
        <v>0</v>
      </c>
      <c r="T1498" s="2" t="s">
        <v>73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40</v>
      </c>
      <c r="Z1498" s="2">
        <f t="shared" ca="1" si="641"/>
        <v>49</v>
      </c>
      <c r="AA1498" s="2">
        <f t="shared" ca="1" si="641"/>
        <v>28</v>
      </c>
      <c r="AB1498" s="5">
        <f t="shared" ca="1" si="642"/>
        <v>375</v>
      </c>
      <c r="AC1498" s="5">
        <f t="shared" ca="1" si="643"/>
        <v>379</v>
      </c>
      <c r="AD1498" s="5">
        <f t="shared" ca="1" si="644"/>
        <v>366</v>
      </c>
      <c r="AE1498" s="5">
        <f t="shared" ca="1" si="645"/>
        <v>416</v>
      </c>
      <c r="AF1498" s="5">
        <f t="shared" ca="1" si="646"/>
        <v>337</v>
      </c>
      <c r="AG1498" s="5">
        <f t="shared" ca="1" si="647"/>
        <v>398</v>
      </c>
      <c r="AH1498" s="5">
        <f t="shared" ca="1" si="648"/>
        <v>341</v>
      </c>
      <c r="AI1498" s="5">
        <f t="shared" ca="1" si="649"/>
        <v>312</v>
      </c>
      <c r="AJ1498" s="5">
        <f t="shared" ca="1" si="650"/>
        <v>428</v>
      </c>
      <c r="AK1498" s="5">
        <f t="shared" ca="1" si="651"/>
        <v>302</v>
      </c>
    </row>
    <row r="1499" spans="1:37" x14ac:dyDescent="0.3">
      <c r="A1499" s="35">
        <f>IF(Замеры!B1496=0, " ", Замеры!B1496)</f>
        <v>1493</v>
      </c>
      <c r="B1499" s="45" t="str">
        <f>Замеры!G1496</f>
        <v xml:space="preserve">Группа от QF </v>
      </c>
      <c r="C1499" s="45" t="str">
        <f>IF(Замеры!L1496=0, " ", Замеры!L1496)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Замеры!N1496</f>
        <v>0</v>
      </c>
      <c r="S1499" s="2">
        <f>Замеры!O1496</f>
        <v>0</v>
      </c>
      <c r="T1499" s="2" t="s">
        <v>73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21</v>
      </c>
      <c r="Z1499" s="2">
        <f t="shared" ca="1" si="641"/>
        <v>32</v>
      </c>
      <c r="AA1499" s="2">
        <f t="shared" ca="1" si="641"/>
        <v>46</v>
      </c>
      <c r="AB1499" s="5">
        <f t="shared" ca="1" si="642"/>
        <v>560</v>
      </c>
      <c r="AC1499" s="5">
        <f t="shared" ca="1" si="643"/>
        <v>490</v>
      </c>
      <c r="AD1499" s="5">
        <f t="shared" ca="1" si="644"/>
        <v>503</v>
      </c>
      <c r="AE1499" s="5">
        <f t="shared" ca="1" si="645"/>
        <v>557</v>
      </c>
      <c r="AF1499" s="5">
        <f t="shared" ca="1" si="646"/>
        <v>558</v>
      </c>
      <c r="AG1499" s="5">
        <f t="shared" ca="1" si="647"/>
        <v>508</v>
      </c>
      <c r="AH1499" s="5">
        <f t="shared" ca="1" si="648"/>
        <v>589</v>
      </c>
      <c r="AI1499" s="5">
        <f t="shared" ca="1" si="649"/>
        <v>532</v>
      </c>
      <c r="AJ1499" s="5">
        <f t="shared" ca="1" si="650"/>
        <v>571</v>
      </c>
      <c r="AK1499" s="5">
        <f t="shared" ca="1" si="651"/>
        <v>610</v>
      </c>
    </row>
    <row r="1500" spans="1:37" x14ac:dyDescent="0.3">
      <c r="A1500" s="35">
        <f>IF(Замеры!B1497=0, " ", Замеры!B1497)</f>
        <v>1494</v>
      </c>
      <c r="B1500" s="45" t="str">
        <f>Замеры!G1497</f>
        <v xml:space="preserve">Группа от QF </v>
      </c>
      <c r="C1500" s="45" t="str">
        <f>IF(Замеры!L1497=0, " ", Замеры!L1497)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Замеры!N1497</f>
        <v>0</v>
      </c>
      <c r="S1500" s="2">
        <f>Замеры!O1497</f>
        <v>0</v>
      </c>
      <c r="T1500" s="2" t="s">
        <v>73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26</v>
      </c>
      <c r="Z1500" s="2">
        <f t="shared" ca="1" si="641"/>
        <v>41</v>
      </c>
      <c r="AA1500" s="2">
        <f t="shared" ca="1" si="641"/>
        <v>28</v>
      </c>
      <c r="AB1500" s="5">
        <f t="shared" ca="1" si="642"/>
        <v>420</v>
      </c>
      <c r="AC1500" s="5">
        <f t="shared" ca="1" si="643"/>
        <v>366</v>
      </c>
      <c r="AD1500" s="5">
        <f t="shared" ca="1" si="644"/>
        <v>418</v>
      </c>
      <c r="AE1500" s="5">
        <f t="shared" ca="1" si="645"/>
        <v>303</v>
      </c>
      <c r="AF1500" s="5">
        <f t="shared" ca="1" si="646"/>
        <v>285</v>
      </c>
      <c r="AG1500" s="5">
        <f t="shared" ca="1" si="647"/>
        <v>368</v>
      </c>
      <c r="AH1500" s="5">
        <f t="shared" ca="1" si="648"/>
        <v>373</v>
      </c>
      <c r="AI1500" s="5">
        <f t="shared" ca="1" si="649"/>
        <v>303</v>
      </c>
      <c r="AJ1500" s="5">
        <f t="shared" ca="1" si="650"/>
        <v>418</v>
      </c>
      <c r="AK1500" s="5">
        <f t="shared" ca="1" si="651"/>
        <v>382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 xr:uid="{00000000-0002-0000-0200-000000000000}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61" t="s">
        <v>94</v>
      </c>
      <c r="B1" s="48" t="s">
        <v>18</v>
      </c>
      <c r="C1" s="168" t="s">
        <v>19</v>
      </c>
      <c r="D1" s="168"/>
      <c r="E1" s="168"/>
      <c r="F1" s="168"/>
      <c r="G1" s="168" t="s">
        <v>20</v>
      </c>
      <c r="H1" s="168"/>
      <c r="I1" s="168"/>
      <c r="J1" s="168" t="s">
        <v>21</v>
      </c>
      <c r="K1" s="168"/>
      <c r="L1" s="168"/>
      <c r="M1" s="162" t="s">
        <v>22</v>
      </c>
      <c r="N1" s="163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61"/>
      <c r="B2" s="48"/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164"/>
      <c r="N2" s="165"/>
      <c r="O2" s="7">
        <v>2</v>
      </c>
      <c r="P2" s="7">
        <v>12</v>
      </c>
      <c r="R2" s="7"/>
      <c r="S2" s="7"/>
    </row>
    <row r="3" spans="1:32" ht="13.5" customHeight="1" thickBot="1" x14ac:dyDescent="0.35">
      <c r="A3" s="161"/>
      <c r="B3" s="48"/>
      <c r="C3" s="169"/>
      <c r="D3" s="169"/>
      <c r="E3" s="169"/>
      <c r="F3" s="169"/>
      <c r="G3" s="168"/>
      <c r="H3" s="168"/>
      <c r="I3" s="168"/>
      <c r="J3" s="168"/>
      <c r="K3" s="168"/>
      <c r="L3" s="168"/>
      <c r="M3" s="164"/>
      <c r="N3" s="165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61"/>
      <c r="B4" s="49"/>
      <c r="C4" s="169"/>
      <c r="D4" s="169"/>
      <c r="E4" s="169"/>
      <c r="F4" s="169"/>
      <c r="G4" s="168"/>
      <c r="H4" s="168"/>
      <c r="I4" s="168"/>
      <c r="J4" s="168"/>
      <c r="K4" s="168"/>
      <c r="L4" s="168"/>
      <c r="M4" s="166"/>
      <c r="N4" s="167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68</v>
      </c>
      <c r="P5" s="10"/>
      <c r="Q5" s="10"/>
      <c r="R5" s="10"/>
      <c r="S5" s="10"/>
      <c r="T5" s="11" t="s">
        <v>69</v>
      </c>
      <c r="U5" s="11"/>
      <c r="V5" s="11" t="s">
        <v>70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81</v>
      </c>
      <c r="Q6" s="8" t="s">
        <v>82</v>
      </c>
      <c r="R6" s="8" t="s">
        <v>83</v>
      </c>
    </row>
    <row r="7" spans="1:32" x14ac:dyDescent="0.3">
      <c r="A7" s="35" t="str">
        <f>IF(Замеры!B3=0, " ", Замеры!B3)</f>
        <v xml:space="preserve"> </v>
      </c>
      <c r="B7" s="49" t="str">
        <f>Замеры!G3</f>
        <v xml:space="preserve">ЩР1 </v>
      </c>
      <c r="C7" s="49" t="str">
        <f>IF(Замеры!I3=0, " ", Замеры!I3)</f>
        <v xml:space="preserve"> </v>
      </c>
      <c r="D7" s="49" t="str">
        <f>IF(O7=0, " ", CONCATENATE(Замеры!P3,Замеры!Q3,Замеры!R3,Замеры!S3,Замеры!X3))</f>
        <v xml:space="preserve"> </v>
      </c>
      <c r="E7" s="49" t="str">
        <f>IF(Замеры!J3=0, " ", Замеры!J3)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Замеры!N3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90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IF(Замеры!B4=0, " ", Замеры!B4)</f>
        <v>1</v>
      </c>
      <c r="B8" s="49" t="str">
        <f>Замеры!G4</f>
        <v xml:space="preserve"> Ввод 0.1 QD Ввод</v>
      </c>
      <c r="C8" s="49" t="str">
        <f>IF(Замеры!I4=0, " ", Замеры!I4)</f>
        <v>FH204</v>
      </c>
      <c r="D8" s="49" t="str">
        <f>IF(O8=0, " ", CONCATENATE(Замеры!P4,Замеры!Q4,Замеры!R4,Замеры!S4,Замеры!X4))</f>
        <v xml:space="preserve">  ОВВ</v>
      </c>
      <c r="E8" s="49">
        <f>IF(Замеры!J4=0, " ", Замеры!J4)</f>
        <v>40</v>
      </c>
      <c r="F8" s="49" t="str">
        <f t="shared" ref="F8:F71" si="4">CONCATENATE(T8,U8,V8)</f>
        <v>200-400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>
        <f t="shared" ref="M8:M71" si="11">IF(O8=0," ",$V$1)</f>
        <v>0.4</v>
      </c>
      <c r="N8" s="29">
        <f t="shared" ref="N8:N71" ca="1" si="12">IF(O8=0," ", RANDBETWEEN($T$1,$U$1)/100)</f>
        <v>0.11</v>
      </c>
      <c r="O8" s="8" t="str">
        <f>Замеры!N4</f>
        <v>1,2,3</v>
      </c>
      <c r="P8" s="8" t="b">
        <f t="shared" si="0"/>
        <v>0</v>
      </c>
      <c r="Q8" s="8" t="b">
        <f t="shared" si="1"/>
        <v>0</v>
      </c>
      <c r="R8" s="8" t="b">
        <f t="shared" si="2"/>
        <v>0</v>
      </c>
      <c r="S8" s="8" t="s">
        <v>73</v>
      </c>
      <c r="T8" s="8">
        <f t="shared" ref="T8:T71" si="13">E8*5</f>
        <v>200</v>
      </c>
      <c r="U8" s="12" t="s">
        <v>73</v>
      </c>
      <c r="V8" s="8">
        <f t="shared" ref="V8:V71" si="14">E8*10</f>
        <v>400</v>
      </c>
      <c r="X8" s="13">
        <f t="shared" si="3"/>
        <v>40</v>
      </c>
      <c r="Y8" s="8">
        <f t="shared" ref="Y8:Y71" si="15">X8*12</f>
        <v>480</v>
      </c>
      <c r="AA8" s="14">
        <f t="shared" ref="AA8:AA71" ca="1" si="16">220/AD8</f>
        <v>0.35598705501618122</v>
      </c>
      <c r="AB8" s="14">
        <f t="shared" ref="AB8:AB71" ca="1" si="17">220/AE8</f>
        <v>0.35199999999999998</v>
      </c>
      <c r="AC8" s="14">
        <f t="shared" ref="AC8:AC71" ca="1" si="18">220/AF8</f>
        <v>0.32786885245901637</v>
      </c>
      <c r="AD8" s="8">
        <f t="shared" ref="AD8:AD71" ca="1" si="19">RANDBETWEEN(Y8*1.1+10,Y8*1.1+150)</f>
        <v>618</v>
      </c>
      <c r="AE8" s="8">
        <f t="shared" ref="AE8:AE71" ca="1" si="20">RANDBETWEEN(Y8*1.1+10,Y8*1.1+150)</f>
        <v>625</v>
      </c>
      <c r="AF8" s="8">
        <f t="shared" ref="AF8:AF71" ca="1" si="21">RANDBETWEEN(Y8*1.1+10,Y8*1.1+150)</f>
        <v>671</v>
      </c>
    </row>
    <row r="9" spans="1:32" x14ac:dyDescent="0.3">
      <c r="A9" s="35">
        <f>IF(Замеры!B5=0, " ", Замеры!B5)</f>
        <v>2</v>
      </c>
      <c r="B9" s="49" t="str">
        <f>Замеры!G5</f>
        <v>Ввод 0.2 QF Ввод</v>
      </c>
      <c r="C9" s="49" t="str">
        <f>IF(Замеры!I5=0, " ", Замеры!I5)</f>
        <v>SH203L</v>
      </c>
      <c r="D9" s="49" t="str">
        <f>IF(O9=0, " ", CONCATENATE(Замеры!P5,Замеры!Q5,Замеры!R5,Замеры!S5,Замеры!X5))</f>
        <v>МД-С-ОВВ</v>
      </c>
      <c r="E9" s="49">
        <f>IF(Замеры!J5=0, " ", Замеры!J5)</f>
        <v>32</v>
      </c>
      <c r="F9" s="49" t="str">
        <f t="shared" si="4"/>
        <v>160-320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>
        <f t="shared" si="11"/>
        <v>0.4</v>
      </c>
      <c r="N9" s="29">
        <f t="shared" ca="1" si="12"/>
        <v>0.25</v>
      </c>
      <c r="O9" s="8" t="str">
        <f>Замеры!N5</f>
        <v>1,2,3</v>
      </c>
      <c r="P9" s="8" t="b">
        <f t="shared" si="0"/>
        <v>0</v>
      </c>
      <c r="Q9" s="8" t="b">
        <f t="shared" si="1"/>
        <v>0</v>
      </c>
      <c r="R9" s="8" t="b">
        <f t="shared" si="2"/>
        <v>0</v>
      </c>
      <c r="S9" s="8" t="s">
        <v>73</v>
      </c>
      <c r="T9" s="8">
        <f t="shared" si="13"/>
        <v>160</v>
      </c>
      <c r="U9" s="12" t="s">
        <v>73</v>
      </c>
      <c r="V9" s="8">
        <f t="shared" si="14"/>
        <v>320</v>
      </c>
      <c r="X9" s="13">
        <f t="shared" si="3"/>
        <v>32</v>
      </c>
      <c r="Y9" s="8">
        <f t="shared" si="15"/>
        <v>384</v>
      </c>
      <c r="AA9" s="14">
        <f t="shared" ca="1" si="16"/>
        <v>0.39497307001795334</v>
      </c>
      <c r="AB9" s="14">
        <f t="shared" ca="1" si="17"/>
        <v>0.39215686274509803</v>
      </c>
      <c r="AC9" s="14">
        <f t="shared" ca="1" si="18"/>
        <v>0.45081967213114754</v>
      </c>
      <c r="AD9" s="8">
        <f t="shared" ca="1" si="19"/>
        <v>557</v>
      </c>
      <c r="AE9" s="8">
        <f t="shared" ca="1" si="20"/>
        <v>561</v>
      </c>
      <c r="AF9" s="8">
        <f t="shared" ca="1" si="21"/>
        <v>488</v>
      </c>
    </row>
    <row r="10" spans="1:32" x14ac:dyDescent="0.3">
      <c r="A10" s="35">
        <f>IF(Замеры!B6=0, " ", Замеры!B6)</f>
        <v>3</v>
      </c>
      <c r="B10" s="49" t="str">
        <f>Замеры!G6</f>
        <v>Группа от QF 1</v>
      </c>
      <c r="C10" s="49" t="str">
        <f>IF(Замеры!I6=0, " ", Замеры!I6)</f>
        <v>SH 201 L</v>
      </c>
      <c r="D10" s="49" t="str">
        <f>IF(O10=0, " ", CONCATENATE(Замеры!P6,Замеры!Q6,Замеры!R6,Замеры!S6,Замеры!X6))</f>
        <v>МД-С-ОВВ</v>
      </c>
      <c r="E10" s="49">
        <f>IF(Замеры!J6=0, " ", Замеры!J6)</f>
        <v>32</v>
      </c>
      <c r="F10" s="49" t="str">
        <f t="shared" si="4"/>
        <v>160-320</v>
      </c>
      <c r="G10" s="51">
        <f t="shared" ca="1" si="5"/>
        <v>0.5080831408775982</v>
      </c>
      <c r="H10" s="52" t="str">
        <f t="shared" si="6"/>
        <v>-</v>
      </c>
      <c r="I10" s="51" t="str">
        <f t="shared" si="7"/>
        <v>-</v>
      </c>
      <c r="J10" s="29">
        <f t="shared" ca="1" si="8"/>
        <v>433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0.25</v>
      </c>
      <c r="O10" s="8">
        <f>Замеры!N6</f>
        <v>1</v>
      </c>
      <c r="P10" s="8" t="b">
        <f t="shared" si="0"/>
        <v>1</v>
      </c>
      <c r="Q10" s="8" t="b">
        <f t="shared" si="1"/>
        <v>0</v>
      </c>
      <c r="R10" s="8" t="b">
        <f t="shared" si="2"/>
        <v>1</v>
      </c>
      <c r="S10" s="8" t="s">
        <v>73</v>
      </c>
      <c r="T10" s="8">
        <f t="shared" si="13"/>
        <v>160</v>
      </c>
      <c r="U10" s="12" t="s">
        <v>73</v>
      </c>
      <c r="V10" s="8">
        <f t="shared" si="14"/>
        <v>320</v>
      </c>
      <c r="X10" s="13">
        <f t="shared" si="3"/>
        <v>32</v>
      </c>
      <c r="Y10" s="8">
        <f t="shared" si="15"/>
        <v>384</v>
      </c>
      <c r="AA10" s="14">
        <f t="shared" ca="1" si="16"/>
        <v>0.5080831408775982</v>
      </c>
      <c r="AB10" s="14">
        <f t="shared" ca="1" si="17"/>
        <v>0.43052837573385516</v>
      </c>
      <c r="AC10" s="14">
        <f t="shared" ca="1" si="18"/>
        <v>0.4631578947368421</v>
      </c>
      <c r="AD10" s="8">
        <f t="shared" ca="1" si="19"/>
        <v>433</v>
      </c>
      <c r="AE10" s="8">
        <f t="shared" ca="1" si="20"/>
        <v>511</v>
      </c>
      <c r="AF10" s="8">
        <f t="shared" ca="1" si="21"/>
        <v>475</v>
      </c>
    </row>
    <row r="11" spans="1:32" x14ac:dyDescent="0.3">
      <c r="A11" s="35">
        <f>IF(Замеры!B7=0, " ", Замеры!B7)</f>
        <v>4</v>
      </c>
      <c r="B11" s="49" t="str">
        <f>Замеры!G7</f>
        <v>Группа от QF 2</v>
      </c>
      <c r="C11" s="49" t="str">
        <f>IF(Замеры!I7=0, " ", Замеры!I7)</f>
        <v>SH 202 L</v>
      </c>
      <c r="D11" s="49" t="str">
        <f>IF(O11=0, " ", CONCATENATE(Замеры!P7,Замеры!Q7,Замеры!R7,Замеры!S7,Замеры!X7))</f>
        <v>МД С ОВВ</v>
      </c>
      <c r="E11" s="49" t="str">
        <f>IF(Замеры!J7=0, " ", Замеры!J7)</f>
        <v xml:space="preserve"> </v>
      </c>
      <c r="F11" s="49" t="e">
        <f t="shared" si="4"/>
        <v>#VALUE!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0.32</v>
      </c>
      <c r="O11" s="8" t="str">
        <f>Замеры!N7</f>
        <v>1,3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73</v>
      </c>
      <c r="T11" s="8" t="e">
        <f t="shared" si="13"/>
        <v>#VALUE!</v>
      </c>
      <c r="U11" s="12" t="s">
        <v>73</v>
      </c>
      <c r="V11" s="8" t="e">
        <f t="shared" si="14"/>
        <v>#VALUE!</v>
      </c>
      <c r="X11" s="13" t="str">
        <f t="shared" si="3"/>
        <v xml:space="preserve"> </v>
      </c>
      <c r="Y11" s="8" t="e">
        <f t="shared" si="15"/>
        <v>#VALUE!</v>
      </c>
      <c r="AA11" s="14" t="e">
        <f t="shared" ca="1" si="16"/>
        <v>#VALUE!</v>
      </c>
      <c r="AB11" s="14" t="e">
        <f t="shared" ca="1" si="17"/>
        <v>#VALUE!</v>
      </c>
      <c r="AC11" s="14" t="e">
        <f t="shared" ca="1" si="18"/>
        <v>#VALUE!</v>
      </c>
      <c r="AD11" s="8" t="e">
        <f t="shared" ca="1" si="19"/>
        <v>#VALUE!</v>
      </c>
      <c r="AE11" s="8" t="e">
        <f t="shared" ca="1" si="20"/>
        <v>#VALUE!</v>
      </c>
      <c r="AF11" s="8" t="e">
        <f t="shared" ca="1" si="21"/>
        <v>#VALUE!</v>
      </c>
    </row>
    <row r="12" spans="1:32" x14ac:dyDescent="0.3">
      <c r="A12" s="35">
        <f>IF(Замеры!B8=0, " ", Замеры!B8)</f>
        <v>5</v>
      </c>
      <c r="B12" s="60" t="str">
        <f>Замеры!G8</f>
        <v>Группа от QF 3</v>
      </c>
      <c r="C12" s="60" t="str">
        <f>IF(Замеры!I8=0, " ", Замеры!I8)</f>
        <v>SH 203 L</v>
      </c>
      <c r="D12" s="60" t="str">
        <f>IF(O12=0, " ", CONCATENATE(Замеры!P8,Замеры!Q8,Замеры!R8,Замеры!S8,Замеры!X8))</f>
        <v>МД-С-ОВВ</v>
      </c>
      <c r="E12" s="60">
        <f>IF(Замеры!J8=0, " ", Замеры!J8)</f>
        <v>32</v>
      </c>
      <c r="F12" s="60" t="str">
        <f t="shared" si="4"/>
        <v>160-320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0.26</v>
      </c>
      <c r="O12" s="8" t="str">
        <f>Замеры!N8</f>
        <v>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73</v>
      </c>
      <c r="T12" s="8">
        <f t="shared" si="13"/>
        <v>160</v>
      </c>
      <c r="U12" s="12" t="s">
        <v>73</v>
      </c>
      <c r="V12" s="8">
        <f t="shared" si="14"/>
        <v>320</v>
      </c>
      <c r="X12" s="13">
        <f t="shared" si="3"/>
        <v>32</v>
      </c>
      <c r="Y12" s="8">
        <f t="shared" si="15"/>
        <v>384</v>
      </c>
      <c r="AA12" s="14">
        <f t="shared" ca="1" si="16"/>
        <v>0.44897959183673469</v>
      </c>
      <c r="AB12" s="14">
        <f t="shared" ca="1" si="17"/>
        <v>0.45454545454545453</v>
      </c>
      <c r="AC12" s="14">
        <f t="shared" ca="1" si="18"/>
        <v>0.48780487804878048</v>
      </c>
      <c r="AD12" s="8">
        <f t="shared" ca="1" si="19"/>
        <v>490</v>
      </c>
      <c r="AE12" s="8">
        <f t="shared" ca="1" si="20"/>
        <v>484</v>
      </c>
      <c r="AF12" s="8">
        <f t="shared" ca="1" si="21"/>
        <v>451</v>
      </c>
    </row>
    <row r="13" spans="1:32" x14ac:dyDescent="0.3">
      <c r="A13" s="35">
        <f>IF(Замеры!B9=0, " ", Замеры!B9)</f>
        <v>6</v>
      </c>
      <c r="B13" s="60" t="str">
        <f>Замеры!G9</f>
        <v>Группа от QFD 4</v>
      </c>
      <c r="C13" s="60" t="str">
        <f>IF(Замеры!I9=0, " ", Замеры!I9)</f>
        <v>DS941</v>
      </c>
      <c r="D13" s="60" t="str">
        <f>IF(O13=0, " ", CONCATENATE(Замеры!P9,Замеры!Q9,Замеры!R9,Замеры!S9,Замеры!X9))</f>
        <v>МД-С-ОВВ</v>
      </c>
      <c r="E13" s="60">
        <f>IF(Замеры!J9=0, " ", Замеры!J9)</f>
        <v>16</v>
      </c>
      <c r="F13" s="60" t="str">
        <f t="shared" ref="F13:F44" si="22">CONCATENATE(T13,U13,V13)</f>
        <v>80-160</v>
      </c>
      <c r="G13" s="51">
        <f t="shared" ref="G13:G44" ca="1" si="23">IF(OR(O13=$O$1,O13=$P$1,O13=$Q$1,O13=$P$2),AA13,"-")</f>
        <v>0.68322981366459623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>
        <f t="shared" ref="J13:J44" ca="1" si="26">IF(OR(O13=$O$1,O13=$P$1,O13=$Q$1,O13=$P$2),AD13,"-")</f>
        <v>322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7.0000000000000007E-2</v>
      </c>
      <c r="O13" s="8">
        <f>Замеры!N9</f>
        <v>1</v>
      </c>
      <c r="P13" s="8" t="b">
        <f t="shared" ref="P13:P44" si="31">OR(O13=$N$1,O13=$O$1,O13=$P$1,O13=$O$2)</f>
        <v>1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1</v>
      </c>
      <c r="S13" s="8" t="s">
        <v>73</v>
      </c>
      <c r="T13" s="8">
        <f t="shared" ref="T13:T44" si="34">E13*5</f>
        <v>80</v>
      </c>
      <c r="U13" s="12" t="s">
        <v>73</v>
      </c>
      <c r="V13" s="8">
        <f t="shared" ref="V13:V44" si="35">E13*10</f>
        <v>160</v>
      </c>
      <c r="X13" s="13">
        <f t="shared" ref="X13:X44" si="36">E13</f>
        <v>16</v>
      </c>
      <c r="Y13" s="8">
        <f t="shared" ref="Y13:Y44" si="37">X13*12</f>
        <v>192</v>
      </c>
      <c r="AA13" s="14">
        <f t="shared" ref="AA13:AA44" ca="1" si="38">220/AD13</f>
        <v>0.68322981366459623</v>
      </c>
      <c r="AB13" s="14">
        <f t="shared" ref="AB13:AB44" ca="1" si="39">220/AE13</f>
        <v>0.76655052264808365</v>
      </c>
      <c r="AC13" s="14">
        <f t="shared" ref="AC13:AC44" ca="1" si="40">220/AF13</f>
        <v>0.89795918367346939</v>
      </c>
      <c r="AD13" s="8">
        <f t="shared" ref="AD13:AD44" ca="1" si="41">RANDBETWEEN(Y13*1.1+10,Y13*1.1+150)</f>
        <v>322</v>
      </c>
      <c r="AE13" s="8">
        <f t="shared" ref="AE13:AE44" ca="1" si="42">RANDBETWEEN(Y13*1.1+10,Y13*1.1+150)</f>
        <v>287</v>
      </c>
      <c r="AF13" s="8">
        <f t="shared" ref="AF13:AF44" ca="1" si="43">RANDBETWEEN(Y13*1.1+10,Y13*1.1+150)</f>
        <v>245</v>
      </c>
    </row>
    <row r="14" spans="1:32" x14ac:dyDescent="0.3">
      <c r="A14" s="35">
        <f>IF(Замеры!B10=0, " ", Замеры!B10)</f>
        <v>7</v>
      </c>
      <c r="B14" s="60" t="str">
        <f>Замеры!G10</f>
        <v>Группа от QFD 5</v>
      </c>
      <c r="C14" s="60" t="str">
        <f>IF(Замеры!I10=0, " ", Замеры!I10)</f>
        <v>DS943</v>
      </c>
      <c r="D14" s="60" t="str">
        <f>IF(O14=0, " ", CONCATENATE(Замеры!P10,Замеры!Q10,Замеры!R10,Замеры!S10,Замеры!X10))</f>
        <v>МДСОВВ</v>
      </c>
      <c r="E14" s="60">
        <f>IF(Замеры!J10=0, " ", Замеры!J10)</f>
        <v>16</v>
      </c>
      <c r="F14" s="60" t="str">
        <f t="shared" si="22"/>
        <v>80-160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0.32</v>
      </c>
      <c r="O14" s="8" t="str">
        <f>Замеры!N10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73</v>
      </c>
      <c r="T14" s="8">
        <f t="shared" si="34"/>
        <v>80</v>
      </c>
      <c r="U14" s="12" t="s">
        <v>73</v>
      </c>
      <c r="V14" s="8">
        <f t="shared" si="35"/>
        <v>160</v>
      </c>
      <c r="X14" s="13">
        <f t="shared" si="36"/>
        <v>16</v>
      </c>
      <c r="Y14" s="8">
        <f t="shared" si="37"/>
        <v>192</v>
      </c>
      <c r="AA14" s="14">
        <f t="shared" ca="1" si="38"/>
        <v>0.92050209205020916</v>
      </c>
      <c r="AB14" s="14">
        <f t="shared" ca="1" si="39"/>
        <v>0.80586080586080588</v>
      </c>
      <c r="AC14" s="14">
        <f t="shared" ca="1" si="40"/>
        <v>0.70967741935483875</v>
      </c>
      <c r="AD14" s="8">
        <f t="shared" ca="1" si="41"/>
        <v>239</v>
      </c>
      <c r="AE14" s="8">
        <f t="shared" ca="1" si="42"/>
        <v>273</v>
      </c>
      <c r="AF14" s="8">
        <f t="shared" ca="1" si="43"/>
        <v>310</v>
      </c>
    </row>
    <row r="15" spans="1:32" x14ac:dyDescent="0.3">
      <c r="A15" s="35">
        <f>IF(Замеры!B11=0, " ", Замеры!B11)</f>
        <v>8</v>
      </c>
      <c r="B15" s="60" t="str">
        <f>Замеры!G11</f>
        <v>Группа от QF 6</v>
      </c>
      <c r="C15" s="60" t="str">
        <f>IF(Замеры!I11=0, " ", Замеры!I11)</f>
        <v>SH 201 L</v>
      </c>
      <c r="D15" s="60" t="str">
        <f>IF(O15=0, " ", CONCATENATE(Замеры!P11,Замеры!Q11,Замеры!R11,Замеры!S11,Замеры!X11))</f>
        <v>МД-С-ОВВ</v>
      </c>
      <c r="E15" s="60">
        <f>IF(Замеры!J11=0, " ", Замеры!J11)</f>
        <v>32</v>
      </c>
      <c r="F15" s="60" t="str">
        <f t="shared" si="22"/>
        <v>160-320</v>
      </c>
      <c r="G15" s="51">
        <f t="shared" ca="1" si="23"/>
        <v>0.38528896672504376</v>
      </c>
      <c r="H15" s="52" t="str">
        <f t="shared" si="24"/>
        <v>-</v>
      </c>
      <c r="I15" s="51" t="str">
        <f t="shared" si="25"/>
        <v>-</v>
      </c>
      <c r="J15" s="29">
        <f t="shared" ca="1" si="26"/>
        <v>571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0.05</v>
      </c>
      <c r="O15" s="8">
        <f>Замеры!N11</f>
        <v>1</v>
      </c>
      <c r="P15" s="8" t="b">
        <f t="shared" si="31"/>
        <v>1</v>
      </c>
      <c r="Q15" s="8" t="b">
        <f t="shared" si="32"/>
        <v>0</v>
      </c>
      <c r="R15" s="8" t="b">
        <f t="shared" si="33"/>
        <v>1</v>
      </c>
      <c r="S15" s="8" t="s">
        <v>73</v>
      </c>
      <c r="T15" s="8">
        <f t="shared" si="34"/>
        <v>160</v>
      </c>
      <c r="U15" s="12" t="s">
        <v>73</v>
      </c>
      <c r="V15" s="8">
        <f t="shared" si="35"/>
        <v>320</v>
      </c>
      <c r="X15" s="13">
        <f t="shared" si="36"/>
        <v>32</v>
      </c>
      <c r="Y15" s="8">
        <f t="shared" si="37"/>
        <v>384</v>
      </c>
      <c r="AA15" s="14">
        <f t="shared" ca="1" si="38"/>
        <v>0.38528896672504376</v>
      </c>
      <c r="AB15" s="14">
        <f t="shared" ca="1" si="39"/>
        <v>0.42226487523992323</v>
      </c>
      <c r="AC15" s="14">
        <f t="shared" ca="1" si="40"/>
        <v>0.45454545454545453</v>
      </c>
      <c r="AD15" s="8">
        <f t="shared" ca="1" si="41"/>
        <v>571</v>
      </c>
      <c r="AE15" s="8">
        <f t="shared" ca="1" si="42"/>
        <v>521</v>
      </c>
      <c r="AF15" s="8">
        <f t="shared" ca="1" si="43"/>
        <v>484</v>
      </c>
    </row>
    <row r="16" spans="1:32" x14ac:dyDescent="0.3">
      <c r="A16" s="35">
        <f>IF(Замеры!B12=0, " ", Замеры!B12)</f>
        <v>9</v>
      </c>
      <c r="B16" s="60" t="str">
        <f>Замеры!G12</f>
        <v>Группа от QF 7</v>
      </c>
      <c r="C16" s="60" t="str">
        <f>IF(Замеры!I12=0, " ", Замеры!I12)</f>
        <v>SH 202 L</v>
      </c>
      <c r="D16" s="60" t="str">
        <f>IF(O16=0, " ", CONCATENATE(Замеры!P12,Замеры!Q12,Замеры!R12,Замеры!S12,Замеры!X12))</f>
        <v>МД-С-ОВВ</v>
      </c>
      <c r="E16" s="60">
        <f>IF(Замеры!J12=0, " ", Замеры!J12)</f>
        <v>16</v>
      </c>
      <c r="F16" s="60" t="str">
        <f t="shared" si="22"/>
        <v>80-160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0.08</v>
      </c>
      <c r="O16" s="8" t="str">
        <f>Замеры!N12</f>
        <v>1, N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73</v>
      </c>
      <c r="T16" s="8">
        <f t="shared" si="34"/>
        <v>80</v>
      </c>
      <c r="U16" s="12" t="s">
        <v>73</v>
      </c>
      <c r="V16" s="8">
        <f t="shared" si="35"/>
        <v>160</v>
      </c>
      <c r="X16" s="13">
        <f t="shared" si="36"/>
        <v>16</v>
      </c>
      <c r="Y16" s="8">
        <f t="shared" si="37"/>
        <v>192</v>
      </c>
      <c r="AA16" s="14">
        <f t="shared" ca="1" si="38"/>
        <v>0.88</v>
      </c>
      <c r="AB16" s="14">
        <f t="shared" ca="1" si="39"/>
        <v>0.62322946175637395</v>
      </c>
      <c r="AC16" s="14">
        <f t="shared" ca="1" si="40"/>
        <v>0.96491228070175439</v>
      </c>
      <c r="AD16" s="8">
        <f t="shared" ca="1" si="41"/>
        <v>250</v>
      </c>
      <c r="AE16" s="8">
        <f t="shared" ca="1" si="42"/>
        <v>353</v>
      </c>
      <c r="AF16" s="8">
        <f t="shared" ca="1" si="43"/>
        <v>228</v>
      </c>
    </row>
    <row r="17" spans="1:32" x14ac:dyDescent="0.3">
      <c r="A17" s="35">
        <f>IF(Замеры!B13=0, " ", Замеры!B13)</f>
        <v>10</v>
      </c>
      <c r="B17" s="60" t="str">
        <f>Замеры!G13</f>
        <v>Группа от QD 8</v>
      </c>
      <c r="C17" s="60" t="str">
        <f>IF(Замеры!I13=0, " ", Замеры!I13)</f>
        <v>FH202</v>
      </c>
      <c r="D17" s="60" t="str">
        <f>IF(O17=0, " ", CONCATENATE(Замеры!P13,Замеры!Q13,Замеры!R13,Замеры!S13,Замеры!X13))</f>
        <v>МД  ОВВ</v>
      </c>
      <c r="E17" s="60">
        <f>IF(Замеры!J13=0, " ", Замеры!J13)</f>
        <v>40</v>
      </c>
      <c r="F17" s="60" t="str">
        <f t="shared" si="22"/>
        <v>200-400</v>
      </c>
      <c r="G17" s="51">
        <f t="shared" ca="1" si="23"/>
        <v>0.40072859744990891</v>
      </c>
      <c r="H17" s="52" t="str">
        <f t="shared" si="24"/>
        <v>-</v>
      </c>
      <c r="I17" s="51" t="str">
        <f t="shared" si="25"/>
        <v>-</v>
      </c>
      <c r="J17" s="29">
        <f t="shared" ca="1" si="26"/>
        <v>549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0.26</v>
      </c>
      <c r="O17" s="8">
        <f>Замеры!N13</f>
        <v>1</v>
      </c>
      <c r="P17" s="8" t="b">
        <f t="shared" si="31"/>
        <v>1</v>
      </c>
      <c r="Q17" s="8" t="b">
        <f t="shared" si="32"/>
        <v>0</v>
      </c>
      <c r="R17" s="8" t="b">
        <f t="shared" si="33"/>
        <v>1</v>
      </c>
      <c r="S17" s="8" t="s">
        <v>73</v>
      </c>
      <c r="T17" s="8">
        <f t="shared" si="34"/>
        <v>200</v>
      </c>
      <c r="U17" s="12" t="s">
        <v>73</v>
      </c>
      <c r="V17" s="8">
        <f t="shared" si="35"/>
        <v>400</v>
      </c>
      <c r="X17" s="13">
        <f t="shared" si="36"/>
        <v>40</v>
      </c>
      <c r="Y17" s="8">
        <f t="shared" si="37"/>
        <v>480</v>
      </c>
      <c r="AA17" s="14">
        <f t="shared" ca="1" si="38"/>
        <v>0.40072859744990891</v>
      </c>
      <c r="AB17" s="14">
        <f t="shared" ca="1" si="39"/>
        <v>0.36544850498338871</v>
      </c>
      <c r="AC17" s="14">
        <f t="shared" ca="1" si="40"/>
        <v>0.33182503770739064</v>
      </c>
      <c r="AD17" s="8">
        <f t="shared" ca="1" si="41"/>
        <v>549</v>
      </c>
      <c r="AE17" s="8">
        <f t="shared" ca="1" si="42"/>
        <v>602</v>
      </c>
      <c r="AF17" s="8">
        <f t="shared" ca="1" si="43"/>
        <v>663</v>
      </c>
    </row>
    <row r="18" spans="1:32" x14ac:dyDescent="0.3">
      <c r="A18" s="35">
        <f>IF(Замеры!B14=0, " ", Замеры!B14)</f>
        <v>11</v>
      </c>
      <c r="B18" s="60" t="str">
        <f>Замеры!G14</f>
        <v>Группа от QF 8</v>
      </c>
      <c r="C18" s="60" t="str">
        <f>IF(Замеры!I14=0, " ", Замеры!I14)</f>
        <v>SH 201 L</v>
      </c>
      <c r="D18" s="60" t="str">
        <f>IF(O18=0, " ", CONCATENATE(Замеры!P14,Замеры!Q14,Замеры!R14,Замеры!S14,Замеры!X14))</f>
        <v>МД-С-ОВВ</v>
      </c>
      <c r="E18" s="60">
        <f>IF(Замеры!J14=0, " ", Замеры!J14)</f>
        <v>32</v>
      </c>
      <c r="F18" s="60" t="str">
        <f t="shared" si="22"/>
        <v>160-320</v>
      </c>
      <c r="G18" s="51">
        <f t="shared" ca="1" si="23"/>
        <v>0.42718446601941745</v>
      </c>
      <c r="H18" s="52" t="str">
        <f t="shared" si="24"/>
        <v>-</v>
      </c>
      <c r="I18" s="51" t="str">
        <f t="shared" si="25"/>
        <v>-</v>
      </c>
      <c r="J18" s="29">
        <f t="shared" ca="1" si="26"/>
        <v>515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0.34</v>
      </c>
      <c r="O18" s="8">
        <f>Замеры!N14</f>
        <v>1</v>
      </c>
      <c r="P18" s="8" t="b">
        <f t="shared" si="31"/>
        <v>1</v>
      </c>
      <c r="Q18" s="8" t="b">
        <f t="shared" si="32"/>
        <v>0</v>
      </c>
      <c r="R18" s="8" t="b">
        <f t="shared" si="33"/>
        <v>1</v>
      </c>
      <c r="S18" s="8" t="s">
        <v>73</v>
      </c>
      <c r="T18" s="8">
        <f t="shared" si="34"/>
        <v>160</v>
      </c>
      <c r="U18" s="12" t="s">
        <v>73</v>
      </c>
      <c r="V18" s="8">
        <f t="shared" si="35"/>
        <v>320</v>
      </c>
      <c r="X18" s="13">
        <f t="shared" si="36"/>
        <v>32</v>
      </c>
      <c r="Y18" s="8">
        <f t="shared" si="37"/>
        <v>384</v>
      </c>
      <c r="AA18" s="14">
        <f t="shared" ca="1" si="38"/>
        <v>0.42718446601941745</v>
      </c>
      <c r="AB18" s="14">
        <f t="shared" ca="1" si="39"/>
        <v>0.49217002237136465</v>
      </c>
      <c r="AC18" s="14">
        <f t="shared" ca="1" si="40"/>
        <v>0.42884990253411304</v>
      </c>
      <c r="AD18" s="8">
        <f t="shared" ca="1" si="41"/>
        <v>515</v>
      </c>
      <c r="AE18" s="8">
        <f t="shared" ca="1" si="42"/>
        <v>447</v>
      </c>
      <c r="AF18" s="8">
        <f t="shared" ca="1" si="43"/>
        <v>513</v>
      </c>
    </row>
    <row r="19" spans="1:32" x14ac:dyDescent="0.3">
      <c r="A19" s="35">
        <f>IF(Замеры!B15=0, " ", Замеры!B15)</f>
        <v>12</v>
      </c>
      <c r="B19" s="60" t="str">
        <f>Замеры!G15</f>
        <v>Группа от QD 9</v>
      </c>
      <c r="C19" s="60" t="str">
        <f>IF(Замеры!I15=0, " ", Замеры!I15)</f>
        <v>FH204</v>
      </c>
      <c r="D19" s="60" t="str">
        <f>IF(O19=0, " ", CONCATENATE(Замеры!P15,Замеры!Q15,Замеры!R15,Замеры!S15,Замеры!X15))</f>
        <v>МД  ОВВ</v>
      </c>
      <c r="E19" s="60">
        <f>IF(Замеры!J15=0, " ", Замеры!J15)</f>
        <v>40</v>
      </c>
      <c r="F19" s="60" t="str">
        <f t="shared" si="22"/>
        <v>200-400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0.23</v>
      </c>
      <c r="O19" s="8" t="str">
        <f>Замеры!N15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73</v>
      </c>
      <c r="T19" s="8">
        <f t="shared" si="34"/>
        <v>200</v>
      </c>
      <c r="U19" s="12" t="s">
        <v>73</v>
      </c>
      <c r="V19" s="8">
        <f t="shared" si="35"/>
        <v>400</v>
      </c>
      <c r="X19" s="13">
        <f t="shared" si="36"/>
        <v>40</v>
      </c>
      <c r="Y19" s="8">
        <f t="shared" si="37"/>
        <v>480</v>
      </c>
      <c r="AA19" s="14">
        <f t="shared" ca="1" si="38"/>
        <v>0.39215686274509803</v>
      </c>
      <c r="AB19" s="14">
        <f t="shared" ca="1" si="39"/>
        <v>0.4</v>
      </c>
      <c r="AC19" s="14">
        <f t="shared" ca="1" si="40"/>
        <v>0.38062283737024222</v>
      </c>
      <c r="AD19" s="8">
        <f t="shared" ca="1" si="41"/>
        <v>561</v>
      </c>
      <c r="AE19" s="8">
        <f t="shared" ca="1" si="42"/>
        <v>550</v>
      </c>
      <c r="AF19" s="8">
        <f t="shared" ca="1" si="43"/>
        <v>578</v>
      </c>
    </row>
    <row r="20" spans="1:32" x14ac:dyDescent="0.3">
      <c r="A20" s="35">
        <f>IF(Замеры!B16=0, " ", Замеры!B16)</f>
        <v>13</v>
      </c>
      <c r="B20" s="60" t="str">
        <f>Замеры!G16</f>
        <v>Группа от QF 9</v>
      </c>
      <c r="C20" s="60" t="str">
        <f>IF(Замеры!I16=0, " ", Замеры!I16)</f>
        <v>SH203L</v>
      </c>
      <c r="D20" s="60" t="str">
        <f>IF(O20=0, " ", CONCATENATE(Замеры!P16,Замеры!Q16,Замеры!R16,Замеры!S16,Замеры!X16))</f>
        <v>МД-С-ОВВ</v>
      </c>
      <c r="E20" s="60">
        <f>IF(Замеры!J16=0, " ", Замеры!J16)</f>
        <v>32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0.31</v>
      </c>
      <c r="O20" s="8" t="str">
        <f>Замеры!N16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73</v>
      </c>
      <c r="T20" s="8">
        <f t="shared" si="34"/>
        <v>160</v>
      </c>
      <c r="U20" s="12" t="s">
        <v>73</v>
      </c>
      <c r="V20" s="8">
        <f t="shared" si="35"/>
        <v>320</v>
      </c>
      <c r="X20" s="13">
        <f t="shared" si="36"/>
        <v>32</v>
      </c>
      <c r="Y20" s="8">
        <f t="shared" si="37"/>
        <v>384</v>
      </c>
      <c r="AA20" s="14">
        <f t="shared" ca="1" si="38"/>
        <v>0.43478260869565216</v>
      </c>
      <c r="AB20" s="14">
        <f t="shared" ca="1" si="39"/>
        <v>0.48780487804878048</v>
      </c>
      <c r="AC20" s="14">
        <f t="shared" ca="1" si="40"/>
        <v>0.41984732824427479</v>
      </c>
      <c r="AD20" s="8">
        <f t="shared" ca="1" si="41"/>
        <v>506</v>
      </c>
      <c r="AE20" s="8">
        <f t="shared" ca="1" si="42"/>
        <v>451</v>
      </c>
      <c r="AF20" s="8">
        <f t="shared" ca="1" si="43"/>
        <v>524</v>
      </c>
    </row>
    <row r="21" spans="1:32" x14ac:dyDescent="0.3">
      <c r="A21" s="35">
        <f>IF(Замеры!B17=0, " ", Замеры!B17)</f>
        <v>14</v>
      </c>
      <c r="B21" s="60" t="str">
        <f>Замеры!G17</f>
        <v>Группа от QF 10</v>
      </c>
      <c r="C21" s="60" t="str">
        <f>IF(Замеры!I17=0, " ", Замеры!I17)</f>
        <v>SH203L</v>
      </c>
      <c r="D21" s="60" t="str">
        <f>IF(O21=0, " ", CONCATENATE(Замеры!P17,Замеры!Q17,Замеры!R17,Замеры!S17,Замеры!X17))</f>
        <v>МД-С-ОВВ</v>
      </c>
      <c r="E21" s="60">
        <f>IF(Замеры!J17=0, " ", Замеры!J17)</f>
        <v>33</v>
      </c>
      <c r="F21" s="60" t="str">
        <f t="shared" si="22"/>
        <v>165-330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0.13</v>
      </c>
      <c r="O21" s="8" t="str">
        <f>Замеры!N17</f>
        <v>1,2,3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73</v>
      </c>
      <c r="T21" s="8">
        <f t="shared" si="34"/>
        <v>165</v>
      </c>
      <c r="U21" s="12" t="s">
        <v>73</v>
      </c>
      <c r="V21" s="8">
        <f t="shared" si="35"/>
        <v>330</v>
      </c>
      <c r="X21" s="13">
        <f t="shared" si="36"/>
        <v>33</v>
      </c>
      <c r="Y21" s="8">
        <f t="shared" si="37"/>
        <v>396</v>
      </c>
      <c r="AA21" s="14">
        <f t="shared" ca="1" si="38"/>
        <v>0.49217002237136465</v>
      </c>
      <c r="AB21" s="14">
        <f t="shared" ca="1" si="39"/>
        <v>0.4</v>
      </c>
      <c r="AC21" s="14">
        <f t="shared" ca="1" si="40"/>
        <v>0.46121593291404611</v>
      </c>
      <c r="AD21" s="8">
        <f t="shared" ca="1" si="41"/>
        <v>447</v>
      </c>
      <c r="AE21" s="8">
        <f t="shared" ca="1" si="42"/>
        <v>550</v>
      </c>
      <c r="AF21" s="8">
        <f t="shared" ca="1" si="43"/>
        <v>477</v>
      </c>
    </row>
    <row r="22" spans="1:32" x14ac:dyDescent="0.3">
      <c r="A22" s="35">
        <f>IF(Замеры!B18=0, " ", Замеры!B18)</f>
        <v>15</v>
      </c>
      <c r="B22" s="60" t="str">
        <f>Замеры!G18</f>
        <v>Группа от QF 11</v>
      </c>
      <c r="C22" s="60" t="str">
        <f>IF(Замеры!I18=0, " ", Замеры!I18)</f>
        <v>SH203L</v>
      </c>
      <c r="D22" s="60" t="str">
        <f>IF(O22=0, " ", CONCATENATE(Замеры!P18,Замеры!Q18,Замеры!R18,Замеры!S18,Замеры!X18))</f>
        <v>МД-С-ОВВ</v>
      </c>
      <c r="E22" s="60">
        <f>IF(Замеры!J18=0, " ", Замеры!J18)</f>
        <v>34</v>
      </c>
      <c r="F22" s="60" t="str">
        <f t="shared" si="22"/>
        <v>170-340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0.05</v>
      </c>
      <c r="O22" s="8" t="str">
        <f>Замеры!N18</f>
        <v>1,2,3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73</v>
      </c>
      <c r="T22" s="8">
        <f t="shared" si="34"/>
        <v>170</v>
      </c>
      <c r="U22" s="12" t="s">
        <v>73</v>
      </c>
      <c r="V22" s="8">
        <f t="shared" si="35"/>
        <v>340</v>
      </c>
      <c r="X22" s="13">
        <f t="shared" si="36"/>
        <v>34</v>
      </c>
      <c r="Y22" s="8">
        <f t="shared" si="37"/>
        <v>408</v>
      </c>
      <c r="AA22" s="14">
        <f t="shared" ca="1" si="38"/>
        <v>0.3942652329749104</v>
      </c>
      <c r="AB22" s="14">
        <f t="shared" ca="1" si="39"/>
        <v>0.4296875</v>
      </c>
      <c r="AC22" s="14">
        <f t="shared" ca="1" si="40"/>
        <v>0.42226487523992323</v>
      </c>
      <c r="AD22" s="8">
        <f t="shared" ca="1" si="41"/>
        <v>558</v>
      </c>
      <c r="AE22" s="8">
        <f t="shared" ca="1" si="42"/>
        <v>512</v>
      </c>
      <c r="AF22" s="8">
        <f t="shared" ca="1" si="43"/>
        <v>521</v>
      </c>
    </row>
    <row r="23" spans="1:32" x14ac:dyDescent="0.3">
      <c r="A23" s="35">
        <f>IF(Замеры!B19=0, " ", Замеры!B19)</f>
        <v>16</v>
      </c>
      <c r="B23" s="60" t="str">
        <f>Замеры!G19</f>
        <v>Группа от QF 12</v>
      </c>
      <c r="C23" s="60" t="str">
        <f>IF(Замеры!I19=0, " ", Замеры!I19)</f>
        <v>SH203L</v>
      </c>
      <c r="D23" s="60" t="str">
        <f>IF(O23=0, " ", CONCATENATE(Замеры!P19,Замеры!Q19,Замеры!R19,Замеры!S19,Замеры!X19))</f>
        <v>МД-С-ОВВ</v>
      </c>
      <c r="E23" s="60">
        <f>IF(Замеры!J19=0, " ", Замеры!J19)</f>
        <v>35</v>
      </c>
      <c r="F23" s="60" t="str">
        <f t="shared" si="22"/>
        <v>175-350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0.08</v>
      </c>
      <c r="O23" s="8" t="str">
        <f>Замеры!N19</f>
        <v>1,2,3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73</v>
      </c>
      <c r="T23" s="8">
        <f t="shared" si="34"/>
        <v>175</v>
      </c>
      <c r="U23" s="12" t="s">
        <v>73</v>
      </c>
      <c r="V23" s="8">
        <f t="shared" si="35"/>
        <v>350</v>
      </c>
      <c r="X23" s="13">
        <f t="shared" si="36"/>
        <v>35</v>
      </c>
      <c r="Y23" s="8">
        <f t="shared" si="37"/>
        <v>420</v>
      </c>
      <c r="AA23" s="14">
        <f t="shared" ca="1" si="38"/>
        <v>0.36727879799666108</v>
      </c>
      <c r="AB23" s="14">
        <f t="shared" ca="1" si="39"/>
        <v>0.36484245439469321</v>
      </c>
      <c r="AC23" s="14">
        <f t="shared" ca="1" si="40"/>
        <v>0.43737574552683894</v>
      </c>
      <c r="AD23" s="8">
        <f t="shared" ca="1" si="41"/>
        <v>599</v>
      </c>
      <c r="AE23" s="8">
        <f t="shared" ca="1" si="42"/>
        <v>603</v>
      </c>
      <c r="AF23" s="8">
        <f t="shared" ca="1" si="43"/>
        <v>503</v>
      </c>
    </row>
    <row r="24" spans="1:32" x14ac:dyDescent="0.3">
      <c r="A24" s="35">
        <f>IF(Замеры!B20=0, " ", Замеры!B20)</f>
        <v>17</v>
      </c>
      <c r="B24" s="60" t="str">
        <f>Замеры!G20</f>
        <v>Группа от QF 13</v>
      </c>
      <c r="C24" s="60" t="str">
        <f>IF(Замеры!I20=0, " ", Замеры!I20)</f>
        <v>SH203L</v>
      </c>
      <c r="D24" s="60" t="str">
        <f>IF(O24=0, " ", CONCATENATE(Замеры!P20,Замеры!Q20,Замеры!R20,Замеры!S20,Замеры!X20))</f>
        <v>МД-С-ОВВ</v>
      </c>
      <c r="E24" s="60">
        <f>IF(Замеры!J20=0, " ", Замеры!J20)</f>
        <v>36</v>
      </c>
      <c r="F24" s="60" t="str">
        <f t="shared" si="22"/>
        <v>180-360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0.14000000000000001</v>
      </c>
      <c r="O24" s="8" t="str">
        <f>Замеры!N20</f>
        <v>1,2,3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73</v>
      </c>
      <c r="T24" s="8">
        <f t="shared" si="34"/>
        <v>180</v>
      </c>
      <c r="U24" s="12" t="s">
        <v>73</v>
      </c>
      <c r="V24" s="8">
        <f t="shared" si="35"/>
        <v>360</v>
      </c>
      <c r="X24" s="13">
        <f t="shared" si="36"/>
        <v>36</v>
      </c>
      <c r="Y24" s="8">
        <f t="shared" si="37"/>
        <v>432</v>
      </c>
      <c r="AA24" s="14">
        <f t="shared" ca="1" si="38"/>
        <v>0.42471042471042469</v>
      </c>
      <c r="AB24" s="14">
        <f t="shared" ca="1" si="39"/>
        <v>0.41198501872659177</v>
      </c>
      <c r="AC24" s="14">
        <f t="shared" ca="1" si="40"/>
        <v>0.43912175648702595</v>
      </c>
      <c r="AD24" s="8">
        <f t="shared" ca="1" si="41"/>
        <v>518</v>
      </c>
      <c r="AE24" s="8">
        <f t="shared" ca="1" si="42"/>
        <v>534</v>
      </c>
      <c r="AF24" s="8">
        <f t="shared" ca="1" si="43"/>
        <v>501</v>
      </c>
    </row>
    <row r="25" spans="1:32" x14ac:dyDescent="0.3">
      <c r="A25" s="35">
        <f>IF(Замеры!B21=0, " ", Замеры!B21)</f>
        <v>18</v>
      </c>
      <c r="B25" s="60" t="str">
        <f>Замеры!G21</f>
        <v>Группа от QF 14</v>
      </c>
      <c r="C25" s="60" t="str">
        <f>IF(Замеры!I21=0, " ", Замеры!I21)</f>
        <v>SH203L</v>
      </c>
      <c r="D25" s="60" t="str">
        <f>IF(O25=0, " ", CONCATENATE(Замеры!P21,Замеры!Q21,Замеры!R21,Замеры!S21,Замеры!X21))</f>
        <v>МД-С-ОВВ</v>
      </c>
      <c r="E25" s="60">
        <f>IF(Замеры!J21=0, " ", Замеры!J21)</f>
        <v>37</v>
      </c>
      <c r="F25" s="60" t="str">
        <f t="shared" si="22"/>
        <v>185-370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0.13</v>
      </c>
      <c r="O25" s="8" t="str">
        <f>Замеры!N21</f>
        <v>1,2,3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73</v>
      </c>
      <c r="T25" s="8">
        <f t="shared" si="34"/>
        <v>185</v>
      </c>
      <c r="U25" s="12" t="s">
        <v>73</v>
      </c>
      <c r="V25" s="8">
        <f t="shared" si="35"/>
        <v>370</v>
      </c>
      <c r="X25" s="13">
        <f t="shared" si="36"/>
        <v>37</v>
      </c>
      <c r="Y25" s="8">
        <f t="shared" si="37"/>
        <v>444</v>
      </c>
      <c r="AA25" s="14">
        <f t="shared" ca="1" si="38"/>
        <v>0.43222003929273084</v>
      </c>
      <c r="AB25" s="14">
        <f t="shared" ca="1" si="39"/>
        <v>0.35313001605136435</v>
      </c>
      <c r="AC25" s="14">
        <f t="shared" ca="1" si="40"/>
        <v>0.39855072463768115</v>
      </c>
      <c r="AD25" s="8">
        <f t="shared" ca="1" si="41"/>
        <v>509</v>
      </c>
      <c r="AE25" s="8">
        <f t="shared" ca="1" si="42"/>
        <v>623</v>
      </c>
      <c r="AF25" s="8">
        <f t="shared" ca="1" si="43"/>
        <v>552</v>
      </c>
    </row>
    <row r="26" spans="1:32" x14ac:dyDescent="0.3">
      <c r="A26" s="35">
        <f>IF(Замеры!B22=0, " ", Замеры!B22)</f>
        <v>19</v>
      </c>
      <c r="B26" s="60" t="str">
        <f>Замеры!G22</f>
        <v>Группа от QF 15</v>
      </c>
      <c r="C26" s="60" t="str">
        <f>IF(Замеры!I22=0, " ", Замеры!I22)</f>
        <v>SH203L</v>
      </c>
      <c r="D26" s="60" t="str">
        <f>IF(O26=0, " ", CONCATENATE(Замеры!P22,Замеры!Q22,Замеры!R22,Замеры!S22,Замеры!X22))</f>
        <v>МД-С-ОВВ</v>
      </c>
      <c r="E26" s="60">
        <f>IF(Замеры!J22=0, " ", Замеры!J22)</f>
        <v>38</v>
      </c>
      <c r="F26" s="60" t="str">
        <f t="shared" si="22"/>
        <v>190-380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0.33</v>
      </c>
      <c r="O26" s="8" t="str">
        <f>Замеры!N22</f>
        <v>1,2,3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73</v>
      </c>
      <c r="T26" s="8">
        <f t="shared" si="34"/>
        <v>190</v>
      </c>
      <c r="U26" s="12" t="s">
        <v>73</v>
      </c>
      <c r="V26" s="8">
        <f t="shared" si="35"/>
        <v>380</v>
      </c>
      <c r="X26" s="13">
        <f t="shared" si="36"/>
        <v>38</v>
      </c>
      <c r="Y26" s="8">
        <f t="shared" si="37"/>
        <v>456</v>
      </c>
      <c r="AA26" s="14">
        <f t="shared" ca="1" si="38"/>
        <v>0.39007092198581561</v>
      </c>
      <c r="AB26" s="14">
        <f t="shared" ca="1" si="39"/>
        <v>0.42471042471042469</v>
      </c>
      <c r="AC26" s="14">
        <f t="shared" ca="1" si="40"/>
        <v>0.34976152623211448</v>
      </c>
      <c r="AD26" s="8">
        <f t="shared" ca="1" si="41"/>
        <v>564</v>
      </c>
      <c r="AE26" s="8">
        <f t="shared" ca="1" si="42"/>
        <v>518</v>
      </c>
      <c r="AF26" s="8">
        <f t="shared" ca="1" si="43"/>
        <v>629</v>
      </c>
    </row>
    <row r="27" spans="1:32" x14ac:dyDescent="0.3">
      <c r="A27" s="35">
        <f>IF(Замеры!B23=0, " ", Замеры!B23)</f>
        <v>20</v>
      </c>
      <c r="B27" s="60" t="str">
        <f>Замеры!G23</f>
        <v>Группа от QF 16</v>
      </c>
      <c r="C27" s="60" t="str">
        <f>IF(Замеры!I23=0, " ", Замеры!I23)</f>
        <v>SH203L</v>
      </c>
      <c r="D27" s="60" t="str">
        <f>IF(O27=0, " ", CONCATENATE(Замеры!P23,Замеры!Q23,Замеры!R23,Замеры!S23,Замеры!X23))</f>
        <v>МД-С-ОВВ</v>
      </c>
      <c r="E27" s="60">
        <f>IF(Замеры!J23=0, " ", Замеры!J23)</f>
        <v>39</v>
      </c>
      <c r="F27" s="60" t="str">
        <f t="shared" si="22"/>
        <v>195-390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7.0000000000000007E-2</v>
      </c>
      <c r="O27" s="8" t="str">
        <f>Замеры!N23</f>
        <v>1,2,3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73</v>
      </c>
      <c r="T27" s="8">
        <f t="shared" si="34"/>
        <v>195</v>
      </c>
      <c r="U27" s="12" t="s">
        <v>73</v>
      </c>
      <c r="V27" s="8">
        <f t="shared" si="35"/>
        <v>390</v>
      </c>
      <c r="X27" s="13">
        <f t="shared" si="36"/>
        <v>39</v>
      </c>
      <c r="Y27" s="8">
        <f t="shared" si="37"/>
        <v>468</v>
      </c>
      <c r="AA27" s="14">
        <f t="shared" ca="1" si="38"/>
        <v>0.34055727554179566</v>
      </c>
      <c r="AB27" s="14">
        <f t="shared" ca="1" si="39"/>
        <v>0.35947712418300654</v>
      </c>
      <c r="AC27" s="14">
        <f t="shared" ca="1" si="40"/>
        <v>0.3914590747330961</v>
      </c>
      <c r="AD27" s="8">
        <f t="shared" ca="1" si="41"/>
        <v>646</v>
      </c>
      <c r="AE27" s="8">
        <f t="shared" ca="1" si="42"/>
        <v>612</v>
      </c>
      <c r="AF27" s="8">
        <f t="shared" ca="1" si="43"/>
        <v>562</v>
      </c>
    </row>
    <row r="28" spans="1:32" x14ac:dyDescent="0.3">
      <c r="A28" s="35">
        <f>IF(Замеры!B24=0, " ", Замеры!B24)</f>
        <v>21</v>
      </c>
      <c r="B28" s="60" t="str">
        <f>Замеры!G24</f>
        <v>Группа от QF 17</v>
      </c>
      <c r="C28" s="60" t="str">
        <f>IF(Замеры!I24=0, " ", Замеры!I24)</f>
        <v>SH203L</v>
      </c>
      <c r="D28" s="60" t="str">
        <f>IF(O28=0, " ", CONCATENATE(Замеры!P24,Замеры!Q24,Замеры!R24,Замеры!S24,Замеры!X24))</f>
        <v>МД-С-ОВВ</v>
      </c>
      <c r="E28" s="60">
        <f>IF(Замеры!J24=0, " ", Замеры!J24)</f>
        <v>40</v>
      </c>
      <c r="F28" s="60" t="str">
        <f t="shared" si="22"/>
        <v>200-400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0.2</v>
      </c>
      <c r="O28" s="8" t="str">
        <f>Замеры!N24</f>
        <v>1,2,3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73</v>
      </c>
      <c r="T28" s="8">
        <f t="shared" si="34"/>
        <v>200</v>
      </c>
      <c r="U28" s="12" t="s">
        <v>73</v>
      </c>
      <c r="V28" s="8">
        <f t="shared" si="35"/>
        <v>400</v>
      </c>
      <c r="X28" s="13">
        <f t="shared" si="36"/>
        <v>40</v>
      </c>
      <c r="Y28" s="8">
        <f t="shared" si="37"/>
        <v>480</v>
      </c>
      <c r="AA28" s="14">
        <f t="shared" ca="1" si="38"/>
        <v>0.36363636363636365</v>
      </c>
      <c r="AB28" s="14">
        <f t="shared" ca="1" si="39"/>
        <v>0.35313001605136435</v>
      </c>
      <c r="AC28" s="14">
        <f t="shared" ca="1" si="40"/>
        <v>0.35426731078904994</v>
      </c>
      <c r="AD28" s="8">
        <f t="shared" ca="1" si="41"/>
        <v>605</v>
      </c>
      <c r="AE28" s="8">
        <f t="shared" ca="1" si="42"/>
        <v>623</v>
      </c>
      <c r="AF28" s="8">
        <f t="shared" ca="1" si="43"/>
        <v>621</v>
      </c>
    </row>
    <row r="29" spans="1:32" x14ac:dyDescent="0.3">
      <c r="A29" s="35">
        <f>IF(Замеры!B25=0, " ", Замеры!B25)</f>
        <v>22</v>
      </c>
      <c r="B29" s="60" t="str">
        <f>Замеры!G25</f>
        <v>Группа от QF 18</v>
      </c>
      <c r="C29" s="60" t="str">
        <f>IF(Замеры!I25=0, " ", Замеры!I25)</f>
        <v>SH203L</v>
      </c>
      <c r="D29" s="60" t="str">
        <f>IF(O29=0, " ", CONCATENATE(Замеры!P25,Замеры!Q25,Замеры!R25,Замеры!S25,Замеры!X25))</f>
        <v>МД-С-ОВВ</v>
      </c>
      <c r="E29" s="60">
        <f>IF(Замеры!J25=0, " ", Замеры!J25)</f>
        <v>41</v>
      </c>
      <c r="F29" s="60" t="str">
        <f t="shared" si="22"/>
        <v>205-410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0.15</v>
      </c>
      <c r="O29" s="8" t="str">
        <f>Замеры!N25</f>
        <v>1,2,3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73</v>
      </c>
      <c r="T29" s="8">
        <f t="shared" si="34"/>
        <v>205</v>
      </c>
      <c r="U29" s="12" t="s">
        <v>73</v>
      </c>
      <c r="V29" s="8">
        <f t="shared" si="35"/>
        <v>410</v>
      </c>
      <c r="X29" s="13">
        <f t="shared" si="36"/>
        <v>41</v>
      </c>
      <c r="Y29" s="8">
        <f t="shared" si="37"/>
        <v>492</v>
      </c>
      <c r="AA29" s="14">
        <f t="shared" ca="1" si="38"/>
        <v>0.32884902840059793</v>
      </c>
      <c r="AB29" s="14">
        <f t="shared" ca="1" si="39"/>
        <v>0.32258064516129031</v>
      </c>
      <c r="AC29" s="14">
        <f t="shared" ca="1" si="40"/>
        <v>0.36363636363636365</v>
      </c>
      <c r="AD29" s="8">
        <f t="shared" ca="1" si="41"/>
        <v>669</v>
      </c>
      <c r="AE29" s="8">
        <f t="shared" ca="1" si="42"/>
        <v>682</v>
      </c>
      <c r="AF29" s="8">
        <f t="shared" ca="1" si="43"/>
        <v>605</v>
      </c>
    </row>
    <row r="30" spans="1:32" x14ac:dyDescent="0.3">
      <c r="A30" s="35">
        <f>IF(Замеры!B26=0, " ", Замеры!B26)</f>
        <v>23</v>
      </c>
      <c r="B30" s="60" t="str">
        <f>Замеры!G26</f>
        <v>Группа от QF 19</v>
      </c>
      <c r="C30" s="60" t="str">
        <f>IF(Замеры!I26=0, " ", Замеры!I26)</f>
        <v>SH203L</v>
      </c>
      <c r="D30" s="60" t="str">
        <f>IF(O30=0, " ", CONCATENATE(Замеры!P26,Замеры!Q26,Замеры!R26,Замеры!S26,Замеры!X26))</f>
        <v>МД-С-ОВВ</v>
      </c>
      <c r="E30" s="60">
        <f>IF(Замеры!J26=0, " ", Замеры!J26)</f>
        <v>42</v>
      </c>
      <c r="F30" s="60" t="str">
        <f t="shared" si="22"/>
        <v>210-420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0.21</v>
      </c>
      <c r="O30" s="8" t="str">
        <f>Замеры!N26</f>
        <v>1,2,3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73</v>
      </c>
      <c r="T30" s="8">
        <f t="shared" si="34"/>
        <v>210</v>
      </c>
      <c r="U30" s="12" t="s">
        <v>73</v>
      </c>
      <c r="V30" s="8">
        <f t="shared" si="35"/>
        <v>420</v>
      </c>
      <c r="X30" s="13">
        <f t="shared" si="36"/>
        <v>42</v>
      </c>
      <c r="Y30" s="8">
        <f t="shared" si="37"/>
        <v>504</v>
      </c>
      <c r="AA30" s="14">
        <f t="shared" ca="1" si="38"/>
        <v>0.33587786259541985</v>
      </c>
      <c r="AB30" s="14">
        <f t="shared" ca="1" si="39"/>
        <v>0.36974789915966388</v>
      </c>
      <c r="AC30" s="14">
        <f t="shared" ca="1" si="40"/>
        <v>0.35256410256410259</v>
      </c>
      <c r="AD30" s="8">
        <f t="shared" ca="1" si="41"/>
        <v>655</v>
      </c>
      <c r="AE30" s="8">
        <f t="shared" ca="1" si="42"/>
        <v>595</v>
      </c>
      <c r="AF30" s="8">
        <f t="shared" ca="1" si="43"/>
        <v>624</v>
      </c>
    </row>
    <row r="31" spans="1:32" x14ac:dyDescent="0.3">
      <c r="A31" s="35">
        <f>IF(Замеры!B27=0, " ", Замеры!B27)</f>
        <v>24</v>
      </c>
      <c r="B31" s="60" t="str">
        <f>Замеры!G27</f>
        <v>Группа от QF 20</v>
      </c>
      <c r="C31" s="60" t="str">
        <f>IF(Замеры!I27=0, " ", Замеры!I27)</f>
        <v>SH203L</v>
      </c>
      <c r="D31" s="60" t="str">
        <f>IF(O31=0, " ", CONCATENATE(Замеры!P27,Замеры!Q27,Замеры!R27,Замеры!S27,Замеры!X27))</f>
        <v>МД-С-ОВВ</v>
      </c>
      <c r="E31" s="60">
        <f>IF(Замеры!J27=0, " ", Замеры!J27)</f>
        <v>43</v>
      </c>
      <c r="F31" s="60" t="str">
        <f t="shared" si="22"/>
        <v>215-430</v>
      </c>
      <c r="G31" s="51" t="str">
        <f t="shared" si="23"/>
        <v>-</v>
      </c>
      <c r="H31" s="52" t="str">
        <f t="shared" si="24"/>
        <v>-</v>
      </c>
      <c r="I31" s="51" t="str">
        <f t="shared" si="25"/>
        <v>-</v>
      </c>
      <c r="J31" s="29" t="str">
        <f t="shared" si="26"/>
        <v>-</v>
      </c>
      <c r="K31" s="46" t="str">
        <f t="shared" si="27"/>
        <v>-</v>
      </c>
      <c r="L31" s="29" t="str">
        <f t="shared" si="28"/>
        <v>-</v>
      </c>
      <c r="M31" s="29">
        <f t="shared" si="29"/>
        <v>0.4</v>
      </c>
      <c r="N31" s="29">
        <f t="shared" ca="1" si="30"/>
        <v>0.19</v>
      </c>
      <c r="O31" s="8" t="str">
        <f>Замеры!N27</f>
        <v>1,2,3</v>
      </c>
      <c r="P31" s="8" t="b">
        <f t="shared" si="31"/>
        <v>0</v>
      </c>
      <c r="Q31" s="8" t="b">
        <f t="shared" si="32"/>
        <v>0</v>
      </c>
      <c r="R31" s="8" t="b">
        <f t="shared" si="33"/>
        <v>0</v>
      </c>
      <c r="S31" s="8" t="s">
        <v>73</v>
      </c>
      <c r="T31" s="8">
        <f t="shared" si="34"/>
        <v>215</v>
      </c>
      <c r="U31" s="12" t="s">
        <v>73</v>
      </c>
      <c r="V31" s="8">
        <f t="shared" si="35"/>
        <v>430</v>
      </c>
      <c r="X31" s="13">
        <f t="shared" si="36"/>
        <v>43</v>
      </c>
      <c r="Y31" s="8">
        <f t="shared" si="37"/>
        <v>516</v>
      </c>
      <c r="AA31" s="14">
        <f t="shared" ca="1" si="38"/>
        <v>0.3503184713375796</v>
      </c>
      <c r="AB31" s="14">
        <f t="shared" ca="1" si="39"/>
        <v>0.31073446327683618</v>
      </c>
      <c r="AC31" s="14">
        <f t="shared" ca="1" si="40"/>
        <v>0.30726256983240224</v>
      </c>
      <c r="AD31" s="8">
        <f t="shared" ca="1" si="41"/>
        <v>628</v>
      </c>
      <c r="AE31" s="8">
        <f t="shared" ca="1" si="42"/>
        <v>708</v>
      </c>
      <c r="AF31" s="8">
        <f t="shared" ca="1" si="43"/>
        <v>716</v>
      </c>
    </row>
    <row r="32" spans="1:32" x14ac:dyDescent="0.3">
      <c r="A32" s="35">
        <f>IF(Замеры!B28=0, " ", Замеры!B28)</f>
        <v>25</v>
      </c>
      <c r="B32" s="60" t="str">
        <f>Замеры!G28</f>
        <v>Группа от QF Ввод</v>
      </c>
      <c r="C32" s="60" t="str">
        <f>IF(Замеры!I28=0, " ", Замеры!I28)</f>
        <v xml:space="preserve"> </v>
      </c>
      <c r="D32" s="60" t="str">
        <f>IF(O32=0, " ", CONCATENATE(Замеры!P28,Замеры!Q28,Замеры!R28,Замеры!S28,Замеры!X28))</f>
        <v xml:space="preserve"> </v>
      </c>
      <c r="E32" s="60" t="str">
        <f>IF(Замеры!J28=0, " ", Замеры!J28)</f>
        <v xml:space="preserve"> </v>
      </c>
      <c r="F32" s="60" t="e">
        <f t="shared" si="22"/>
        <v>#VALUE!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 t="str">
        <f t="shared" si="29"/>
        <v xml:space="preserve"> </v>
      </c>
      <c r="N32" s="29" t="str">
        <f t="shared" ca="1" si="30"/>
        <v xml:space="preserve"> </v>
      </c>
      <c r="O32" s="8">
        <f>Замеры!N28</f>
        <v>0</v>
      </c>
      <c r="P32" s="8" t="b">
        <f t="shared" si="31"/>
        <v>1</v>
      </c>
      <c r="Q32" s="8" t="b">
        <f t="shared" si="32"/>
        <v>1</v>
      </c>
      <c r="R32" s="8" t="b">
        <f t="shared" si="33"/>
        <v>1</v>
      </c>
      <c r="S32" s="8" t="s">
        <v>73</v>
      </c>
      <c r="T32" s="8" t="e">
        <f t="shared" si="34"/>
        <v>#VALUE!</v>
      </c>
      <c r="U32" s="12" t="s">
        <v>73</v>
      </c>
      <c r="V32" s="8" t="e">
        <f t="shared" si="35"/>
        <v>#VALUE!</v>
      </c>
      <c r="X32" s="13" t="str">
        <f t="shared" si="36"/>
        <v xml:space="preserve"> </v>
      </c>
      <c r="Y32" s="8" t="e">
        <f t="shared" si="37"/>
        <v>#VALUE!</v>
      </c>
      <c r="AA32" s="14" t="e">
        <f t="shared" ca="1" si="38"/>
        <v>#VALUE!</v>
      </c>
      <c r="AB32" s="14" t="e">
        <f t="shared" ca="1" si="39"/>
        <v>#VALUE!</v>
      </c>
      <c r="AC32" s="14" t="e">
        <f t="shared" ca="1" si="40"/>
        <v>#VALUE!</v>
      </c>
      <c r="AD32" s="8" t="e">
        <f t="shared" ca="1" si="41"/>
        <v>#VALUE!</v>
      </c>
      <c r="AE32" s="8" t="e">
        <f t="shared" ca="1" si="42"/>
        <v>#VALUE!</v>
      </c>
      <c r="AF32" s="8" t="e">
        <f t="shared" ca="1" si="43"/>
        <v>#VALUE!</v>
      </c>
    </row>
    <row r="33" spans="1:32" x14ac:dyDescent="0.3">
      <c r="A33" s="35">
        <f>IF(Замеры!B29=0, " ", Замеры!B29)</f>
        <v>26</v>
      </c>
      <c r="B33" s="60" t="str">
        <f>Замеры!G29</f>
        <v>Группа от QF Ввод</v>
      </c>
      <c r="C33" s="60" t="str">
        <f>IF(Замеры!I29=0, " ", Замеры!I29)</f>
        <v xml:space="preserve"> </v>
      </c>
      <c r="D33" s="60" t="str">
        <f>IF(O33=0, " ", CONCATENATE(Замеры!P29,Замеры!Q29,Замеры!R29,Замеры!S29,Замеры!X29))</f>
        <v>МД  ОВВ</v>
      </c>
      <c r="E33" s="60" t="str">
        <f>IF(Замеры!J29=0, " ", Замеры!J29)</f>
        <v xml:space="preserve"> </v>
      </c>
      <c r="F33" s="60" t="e">
        <f t="shared" si="22"/>
        <v>#VALUE!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0.19</v>
      </c>
      <c r="O33" s="8" t="str">
        <f>Замеры!N29</f>
        <v>1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73</v>
      </c>
      <c r="T33" s="8" t="e">
        <f t="shared" si="34"/>
        <v>#VALUE!</v>
      </c>
      <c r="U33" s="12" t="s">
        <v>73</v>
      </c>
      <c r="V33" s="8" t="e">
        <f t="shared" si="35"/>
        <v>#VALUE!</v>
      </c>
      <c r="X33" s="13" t="str">
        <f t="shared" si="36"/>
        <v xml:space="preserve"> </v>
      </c>
      <c r="Y33" s="8" t="e">
        <f t="shared" si="37"/>
        <v>#VALUE!</v>
      </c>
      <c r="AA33" s="14" t="e">
        <f t="shared" ca="1" si="38"/>
        <v>#VALUE!</v>
      </c>
      <c r="AB33" s="14" t="e">
        <f t="shared" ca="1" si="39"/>
        <v>#VALUE!</v>
      </c>
      <c r="AC33" s="14" t="e">
        <f t="shared" ca="1" si="40"/>
        <v>#VALUE!</v>
      </c>
      <c r="AD33" s="8" t="e">
        <f t="shared" ca="1" si="41"/>
        <v>#VALUE!</v>
      </c>
      <c r="AE33" s="8" t="e">
        <f t="shared" ca="1" si="42"/>
        <v>#VALUE!</v>
      </c>
      <c r="AF33" s="8" t="e">
        <f t="shared" ca="1" si="43"/>
        <v>#VALUE!</v>
      </c>
    </row>
    <row r="34" spans="1:32" x14ac:dyDescent="0.3">
      <c r="A34" s="35">
        <f>IF(Замеры!B30=0, " ", Замеры!B30)</f>
        <v>27</v>
      </c>
      <c r="B34" s="60" t="str">
        <f>Замеры!G30</f>
        <v>Группа от QF 1</v>
      </c>
      <c r="C34" s="60" t="str">
        <f>IF(Замеры!I30=0, " ", Замеры!I30)</f>
        <v>SH203L</v>
      </c>
      <c r="D34" s="60" t="str">
        <f>IF(O34=0, " ", CONCATENATE(Замеры!P30,Замеры!Q30,Замеры!R30,Замеры!S30,Замеры!X30))</f>
        <v>МД-С-ОВВ</v>
      </c>
      <c r="E34" s="60">
        <f>IF(Замеры!J30=0, " ", Замеры!J30)</f>
        <v>46</v>
      </c>
      <c r="F34" s="60" t="str">
        <f t="shared" si="22"/>
        <v>230-460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0.08</v>
      </c>
      <c r="O34" s="8" t="str">
        <f>Замеры!N30</f>
        <v>1,2,3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73</v>
      </c>
      <c r="T34" s="8">
        <f t="shared" si="34"/>
        <v>230</v>
      </c>
      <c r="U34" s="12" t="s">
        <v>73</v>
      </c>
      <c r="V34" s="8">
        <f t="shared" si="35"/>
        <v>460</v>
      </c>
      <c r="X34" s="13">
        <f t="shared" si="36"/>
        <v>46</v>
      </c>
      <c r="Y34" s="8">
        <f t="shared" si="37"/>
        <v>552</v>
      </c>
      <c r="AA34" s="14">
        <f t="shared" ca="1" si="38"/>
        <v>0.31976744186046513</v>
      </c>
      <c r="AB34" s="14">
        <f t="shared" ca="1" si="39"/>
        <v>0.3047091412742382</v>
      </c>
      <c r="AC34" s="14">
        <f t="shared" ca="1" si="40"/>
        <v>0.30178326474622769</v>
      </c>
      <c r="AD34" s="8">
        <f t="shared" ca="1" si="41"/>
        <v>688</v>
      </c>
      <c r="AE34" s="8">
        <f t="shared" ca="1" si="42"/>
        <v>722</v>
      </c>
      <c r="AF34" s="8">
        <f t="shared" ca="1" si="43"/>
        <v>729</v>
      </c>
    </row>
    <row r="35" spans="1:32" x14ac:dyDescent="0.3">
      <c r="A35" s="35">
        <f>IF(Замеры!B31=0, " ", Замеры!B31)</f>
        <v>28</v>
      </c>
      <c r="B35" s="60" t="str">
        <f>Замеры!G31</f>
        <v>Группа от QF 2</v>
      </c>
      <c r="C35" s="60" t="str">
        <f>IF(Замеры!I31=0, " ", Замеры!I31)</f>
        <v>SH203L</v>
      </c>
      <c r="D35" s="60" t="str">
        <f>IF(O35=0, " ", CONCATENATE(Замеры!P31,Замеры!Q31,Замеры!R31,Замеры!S31,Замеры!X31))</f>
        <v>МД-С-ОВВ</v>
      </c>
      <c r="E35" s="60">
        <f>IF(Замеры!J31=0, " ", Замеры!J31)</f>
        <v>47</v>
      </c>
      <c r="F35" s="60" t="str">
        <f t="shared" si="22"/>
        <v>235-470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0.31</v>
      </c>
      <c r="O35" s="8" t="str">
        <f>Замеры!N31</f>
        <v>1,2,3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73</v>
      </c>
      <c r="T35" s="8">
        <f t="shared" si="34"/>
        <v>235</v>
      </c>
      <c r="U35" s="12" t="s">
        <v>73</v>
      </c>
      <c r="V35" s="8">
        <f t="shared" si="35"/>
        <v>470</v>
      </c>
      <c r="X35" s="13">
        <f t="shared" si="36"/>
        <v>47</v>
      </c>
      <c r="Y35" s="8">
        <f t="shared" si="37"/>
        <v>564</v>
      </c>
      <c r="AA35" s="14">
        <f t="shared" ca="1" si="38"/>
        <v>0.30178326474622769</v>
      </c>
      <c r="AB35" s="14">
        <f t="shared" ca="1" si="39"/>
        <v>0.2976995940460081</v>
      </c>
      <c r="AC35" s="14">
        <f t="shared" ca="1" si="40"/>
        <v>0.34428794992175271</v>
      </c>
      <c r="AD35" s="8">
        <f t="shared" ca="1" si="41"/>
        <v>729</v>
      </c>
      <c r="AE35" s="8">
        <f t="shared" ca="1" si="42"/>
        <v>739</v>
      </c>
      <c r="AF35" s="8">
        <f t="shared" ca="1" si="43"/>
        <v>639</v>
      </c>
    </row>
    <row r="36" spans="1:32" x14ac:dyDescent="0.3">
      <c r="A36" s="35">
        <f>IF(Замеры!B32=0, " ", Замеры!B32)</f>
        <v>29</v>
      </c>
      <c r="B36" s="60" t="str">
        <f>Замеры!G32</f>
        <v>Группа от QF 3</v>
      </c>
      <c r="C36" s="60" t="str">
        <f>IF(Замеры!I32=0, " ", Замеры!I32)</f>
        <v>SH203L</v>
      </c>
      <c r="D36" s="60" t="str">
        <f>IF(O36=0, " ", CONCATENATE(Замеры!P32,Замеры!Q32,Замеры!R32,Замеры!S32,Замеры!X32))</f>
        <v>МД-С-ОВВ</v>
      </c>
      <c r="E36" s="60">
        <f>IF(Замеры!J32=0, " ", Замеры!J32)</f>
        <v>48</v>
      </c>
      <c r="F36" s="60" t="str">
        <f t="shared" si="22"/>
        <v>240-480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0.22</v>
      </c>
      <c r="O36" s="8" t="str">
        <f>Замеры!N32</f>
        <v>1,2,3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73</v>
      </c>
      <c r="T36" s="8">
        <f t="shared" si="34"/>
        <v>240</v>
      </c>
      <c r="U36" s="12" t="s">
        <v>73</v>
      </c>
      <c r="V36" s="8">
        <f t="shared" si="35"/>
        <v>480</v>
      </c>
      <c r="X36" s="13">
        <f t="shared" si="36"/>
        <v>48</v>
      </c>
      <c r="Y36" s="8">
        <f t="shared" si="37"/>
        <v>576</v>
      </c>
      <c r="AA36" s="14">
        <f t="shared" ca="1" si="38"/>
        <v>0.3089887640449438</v>
      </c>
      <c r="AB36" s="14">
        <f t="shared" ca="1" si="39"/>
        <v>0.31791907514450868</v>
      </c>
      <c r="AC36" s="14">
        <f t="shared" ca="1" si="40"/>
        <v>0.29255319148936171</v>
      </c>
      <c r="AD36" s="8">
        <f t="shared" ca="1" si="41"/>
        <v>712</v>
      </c>
      <c r="AE36" s="8">
        <f t="shared" ca="1" si="42"/>
        <v>692</v>
      </c>
      <c r="AF36" s="8">
        <f t="shared" ca="1" si="43"/>
        <v>752</v>
      </c>
    </row>
    <row r="37" spans="1:32" x14ac:dyDescent="0.3">
      <c r="A37" s="35">
        <f>IF(Замеры!B33=0, " ", Замеры!B33)</f>
        <v>30</v>
      </c>
      <c r="B37" s="60" t="str">
        <f>Замеры!G33</f>
        <v>Группа от QF 4</v>
      </c>
      <c r="C37" s="60" t="str">
        <f>IF(Замеры!I33=0, " ", Замеры!I33)</f>
        <v>SH203L</v>
      </c>
      <c r="D37" s="60" t="str">
        <f>IF(O37=0, " ", CONCATENATE(Замеры!P33,Замеры!Q33,Замеры!R33,Замеры!S33,Замеры!X33))</f>
        <v>МД-С-ОВВ</v>
      </c>
      <c r="E37" s="60">
        <f>IF(Замеры!J33=0, " ", Замеры!J33)</f>
        <v>49</v>
      </c>
      <c r="F37" s="60" t="str">
        <f t="shared" si="22"/>
        <v>245-490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0.04</v>
      </c>
      <c r="O37" s="8" t="str">
        <f>Замеры!N33</f>
        <v>1,2,3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73</v>
      </c>
      <c r="T37" s="8">
        <f t="shared" si="34"/>
        <v>245</v>
      </c>
      <c r="U37" s="12" t="s">
        <v>73</v>
      </c>
      <c r="V37" s="8">
        <f t="shared" si="35"/>
        <v>490</v>
      </c>
      <c r="X37" s="13">
        <f t="shared" si="36"/>
        <v>49</v>
      </c>
      <c r="Y37" s="8">
        <f t="shared" si="37"/>
        <v>588</v>
      </c>
      <c r="AA37" s="14">
        <f t="shared" ca="1" si="38"/>
        <v>0.28025477707006369</v>
      </c>
      <c r="AB37" s="14">
        <f t="shared" ca="1" si="39"/>
        <v>0.2976995940460081</v>
      </c>
      <c r="AC37" s="14">
        <f t="shared" ca="1" si="40"/>
        <v>0.32592592592592595</v>
      </c>
      <c r="AD37" s="8">
        <f t="shared" ca="1" si="41"/>
        <v>785</v>
      </c>
      <c r="AE37" s="8">
        <f t="shared" ca="1" si="42"/>
        <v>739</v>
      </c>
      <c r="AF37" s="8">
        <f t="shared" ca="1" si="43"/>
        <v>675</v>
      </c>
    </row>
    <row r="38" spans="1:32" x14ac:dyDescent="0.3">
      <c r="A38" s="35">
        <f>IF(Замеры!B34=0, " ", Замеры!B34)</f>
        <v>31</v>
      </c>
      <c r="B38" s="60" t="str">
        <f>Замеры!G34</f>
        <v>Группа от QF 5</v>
      </c>
      <c r="C38" s="60" t="str">
        <f>IF(Замеры!I34=0, " ", Замеры!I34)</f>
        <v>SH203L</v>
      </c>
      <c r="D38" s="60" t="str">
        <f>IF(O38=0, " ", CONCATENATE(Замеры!P34,Замеры!Q34,Замеры!R34,Замеры!S34,Замеры!X34))</f>
        <v>МД-С-ОВВ</v>
      </c>
      <c r="E38" s="60">
        <f>IF(Замеры!J34=0, " ", Замеры!J34)</f>
        <v>50</v>
      </c>
      <c r="F38" s="60" t="str">
        <f t="shared" si="22"/>
        <v>250-500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0.32</v>
      </c>
      <c r="O38" s="8" t="str">
        <f>Замеры!N34</f>
        <v>1,2,3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73</v>
      </c>
      <c r="T38" s="8">
        <f t="shared" si="34"/>
        <v>250</v>
      </c>
      <c r="U38" s="12" t="s">
        <v>73</v>
      </c>
      <c r="V38" s="8">
        <f t="shared" si="35"/>
        <v>500</v>
      </c>
      <c r="X38" s="13">
        <f t="shared" si="36"/>
        <v>50</v>
      </c>
      <c r="Y38" s="8">
        <f t="shared" si="37"/>
        <v>600</v>
      </c>
      <c r="AA38" s="14">
        <f t="shared" ca="1" si="38"/>
        <v>0.28025477707006369</v>
      </c>
      <c r="AB38" s="14">
        <f t="shared" ca="1" si="39"/>
        <v>0.29609690444145359</v>
      </c>
      <c r="AC38" s="14">
        <f t="shared" ca="1" si="40"/>
        <v>0.2781289506953224</v>
      </c>
      <c r="AD38" s="8">
        <f t="shared" ca="1" si="41"/>
        <v>785</v>
      </c>
      <c r="AE38" s="8">
        <f t="shared" ca="1" si="42"/>
        <v>743</v>
      </c>
      <c r="AF38" s="8">
        <f t="shared" ca="1" si="43"/>
        <v>791</v>
      </c>
    </row>
    <row r="39" spans="1:32" x14ac:dyDescent="0.3">
      <c r="A39" s="35">
        <f>IF(Замеры!B35=0, " ", Замеры!B35)</f>
        <v>32</v>
      </c>
      <c r="B39" s="60" t="str">
        <f>Замеры!G35</f>
        <v>Группа от QF 6</v>
      </c>
      <c r="C39" s="60" t="str">
        <f>IF(Замеры!I35=0, " ", Замеры!I35)</f>
        <v>SH203L</v>
      </c>
      <c r="D39" s="60" t="str">
        <f>IF(O39=0, " ", CONCATENATE(Замеры!P35,Замеры!Q35,Замеры!R35,Замеры!S35,Замеры!X35))</f>
        <v>МД-С-ОВВ</v>
      </c>
      <c r="E39" s="60">
        <f>IF(Замеры!J35=0, " ", Замеры!J35)</f>
        <v>51</v>
      </c>
      <c r="F39" s="60" t="str">
        <f t="shared" si="22"/>
        <v>255-510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0.12</v>
      </c>
      <c r="O39" s="8" t="str">
        <f>Замеры!N35</f>
        <v>1,2,3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73</v>
      </c>
      <c r="T39" s="8">
        <f t="shared" si="34"/>
        <v>255</v>
      </c>
      <c r="U39" s="12" t="s">
        <v>73</v>
      </c>
      <c r="V39" s="8">
        <f t="shared" si="35"/>
        <v>510</v>
      </c>
      <c r="X39" s="13">
        <f t="shared" si="36"/>
        <v>51</v>
      </c>
      <c r="Y39" s="8">
        <f t="shared" si="37"/>
        <v>612</v>
      </c>
      <c r="AA39" s="14">
        <f t="shared" ca="1" si="38"/>
        <v>0.30178326474622769</v>
      </c>
      <c r="AB39" s="14">
        <f t="shared" ca="1" si="39"/>
        <v>0.31205673758865249</v>
      </c>
      <c r="AC39" s="14">
        <f t="shared" ca="1" si="40"/>
        <v>0.29931972789115646</v>
      </c>
      <c r="AD39" s="8">
        <f t="shared" ca="1" si="41"/>
        <v>729</v>
      </c>
      <c r="AE39" s="8">
        <f t="shared" ca="1" si="42"/>
        <v>705</v>
      </c>
      <c r="AF39" s="8">
        <f t="shared" ca="1" si="43"/>
        <v>735</v>
      </c>
    </row>
    <row r="40" spans="1:32" x14ac:dyDescent="0.3">
      <c r="A40" s="35">
        <f>IF(Замеры!B36=0, " ", Замеры!B36)</f>
        <v>33</v>
      </c>
      <c r="B40" s="60" t="str">
        <f>Замеры!G36</f>
        <v>Группа от QF 7</v>
      </c>
      <c r="C40" s="60" t="str">
        <f>IF(Замеры!I36=0, " ", Замеры!I36)</f>
        <v>SH203L</v>
      </c>
      <c r="D40" s="60" t="str">
        <f>IF(O40=0, " ", CONCATENATE(Замеры!P36,Замеры!Q36,Замеры!R36,Замеры!S36,Замеры!X36))</f>
        <v>МД-С-ОВВ</v>
      </c>
      <c r="E40" s="60">
        <f>IF(Замеры!J36=0, " ", Замеры!J36)</f>
        <v>52</v>
      </c>
      <c r="F40" s="60" t="str">
        <f t="shared" si="22"/>
        <v>260-520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0.11</v>
      </c>
      <c r="O40" s="8" t="str">
        <f>Замеры!N36</f>
        <v>1,2,3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73</v>
      </c>
      <c r="T40" s="8">
        <f t="shared" si="34"/>
        <v>260</v>
      </c>
      <c r="U40" s="12" t="s">
        <v>73</v>
      </c>
      <c r="V40" s="8">
        <f t="shared" si="35"/>
        <v>520</v>
      </c>
      <c r="X40" s="13">
        <f t="shared" si="36"/>
        <v>52</v>
      </c>
      <c r="Y40" s="8">
        <f t="shared" si="37"/>
        <v>624</v>
      </c>
      <c r="AA40" s="14">
        <f t="shared" ca="1" si="38"/>
        <v>0.28387096774193549</v>
      </c>
      <c r="AB40" s="14">
        <f t="shared" ca="1" si="39"/>
        <v>0.28497409326424872</v>
      </c>
      <c r="AC40" s="14">
        <f t="shared" ca="1" si="40"/>
        <v>0.29609690444145359</v>
      </c>
      <c r="AD40" s="8">
        <f t="shared" ca="1" si="41"/>
        <v>775</v>
      </c>
      <c r="AE40" s="8">
        <f t="shared" ca="1" si="42"/>
        <v>772</v>
      </c>
      <c r="AF40" s="8">
        <f t="shared" ca="1" si="43"/>
        <v>743</v>
      </c>
    </row>
    <row r="41" spans="1:32" x14ac:dyDescent="0.3">
      <c r="A41" s="35">
        <f>IF(Замеры!B37=0, " ", Замеры!B37)</f>
        <v>34</v>
      </c>
      <c r="B41" s="60" t="str">
        <f>Замеры!G37</f>
        <v>Группа от QF 8</v>
      </c>
      <c r="C41" s="60" t="str">
        <f>IF(Замеры!I37=0, " ", Замеры!I37)</f>
        <v>SH203L</v>
      </c>
      <c r="D41" s="60" t="str">
        <f>IF(O41=0, " ", CONCATENATE(Замеры!P37,Замеры!Q37,Замеры!R37,Замеры!S37,Замеры!X37))</f>
        <v>МД-С-ОВВ</v>
      </c>
      <c r="E41" s="60">
        <f>IF(Замеры!J37=0, " ", Замеры!J37)</f>
        <v>53</v>
      </c>
      <c r="F41" s="60" t="str">
        <f t="shared" si="22"/>
        <v>265-530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0.12</v>
      </c>
      <c r="O41" s="8" t="str">
        <f>Замеры!N37</f>
        <v>1,2,3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73</v>
      </c>
      <c r="T41" s="8">
        <f t="shared" si="34"/>
        <v>265</v>
      </c>
      <c r="U41" s="12" t="s">
        <v>73</v>
      </c>
      <c r="V41" s="8">
        <f t="shared" si="35"/>
        <v>530</v>
      </c>
      <c r="X41" s="13">
        <f t="shared" si="36"/>
        <v>53</v>
      </c>
      <c r="Y41" s="8">
        <f t="shared" si="37"/>
        <v>636</v>
      </c>
      <c r="AA41" s="14">
        <f t="shared" ca="1" si="38"/>
        <v>0.28169014084507044</v>
      </c>
      <c r="AB41" s="14">
        <f t="shared" ca="1" si="39"/>
        <v>0.2842377260981912</v>
      </c>
      <c r="AC41" s="14">
        <f t="shared" ca="1" si="40"/>
        <v>0.26666666666666666</v>
      </c>
      <c r="AD41" s="8">
        <f t="shared" ca="1" si="41"/>
        <v>781</v>
      </c>
      <c r="AE41" s="8">
        <f t="shared" ca="1" si="42"/>
        <v>774</v>
      </c>
      <c r="AF41" s="8">
        <f t="shared" ca="1" si="43"/>
        <v>825</v>
      </c>
    </row>
    <row r="42" spans="1:32" x14ac:dyDescent="0.3">
      <c r="A42" s="35">
        <f>IF(Замеры!B38=0, " ", Замеры!B38)</f>
        <v>35</v>
      </c>
      <c r="B42" s="60" t="str">
        <f>Замеры!G38</f>
        <v>Группа от QF Ввод</v>
      </c>
      <c r="C42" s="60" t="str">
        <f>IF(Замеры!I38=0, " ", Замеры!I38)</f>
        <v>SH203L</v>
      </c>
      <c r="D42" s="60" t="str">
        <f>IF(O42=0, " ", CONCATENATE(Замеры!P38,Замеры!Q38,Замеры!R38,Замеры!S38,Замеры!X38))</f>
        <v xml:space="preserve">  ОВВ</v>
      </c>
      <c r="E42" s="60">
        <f>IF(Замеры!J38=0, " ", Замеры!J38)</f>
        <v>45</v>
      </c>
      <c r="F42" s="60" t="str">
        <f t="shared" si="22"/>
        <v>225-450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>
        <f t="shared" si="29"/>
        <v>0.4</v>
      </c>
      <c r="N42" s="29">
        <f t="shared" ca="1" si="30"/>
        <v>0.12</v>
      </c>
      <c r="O42" s="8" t="str">
        <f>Замеры!N38</f>
        <v>1,2,3</v>
      </c>
      <c r="P42" s="8" t="b">
        <f t="shared" si="31"/>
        <v>0</v>
      </c>
      <c r="Q42" s="8" t="b">
        <f t="shared" si="32"/>
        <v>0</v>
      </c>
      <c r="R42" s="8" t="b">
        <f t="shared" si="33"/>
        <v>0</v>
      </c>
      <c r="S42" s="8" t="s">
        <v>73</v>
      </c>
      <c r="T42" s="8">
        <f t="shared" si="34"/>
        <v>225</v>
      </c>
      <c r="U42" s="12" t="s">
        <v>73</v>
      </c>
      <c r="V42" s="8">
        <f t="shared" si="35"/>
        <v>450</v>
      </c>
      <c r="X42" s="13">
        <f t="shared" si="36"/>
        <v>45</v>
      </c>
      <c r="Y42" s="8">
        <f t="shared" si="37"/>
        <v>540</v>
      </c>
      <c r="AA42" s="14">
        <f t="shared" ca="1" si="38"/>
        <v>0.36363636363636365</v>
      </c>
      <c r="AB42" s="14">
        <f t="shared" ca="1" si="39"/>
        <v>0.29850746268656714</v>
      </c>
      <c r="AC42" s="14">
        <f t="shared" ca="1" si="40"/>
        <v>0.31294452347083929</v>
      </c>
      <c r="AD42" s="8">
        <f t="shared" ca="1" si="41"/>
        <v>605</v>
      </c>
      <c r="AE42" s="8">
        <f t="shared" ca="1" si="42"/>
        <v>737</v>
      </c>
      <c r="AF42" s="8">
        <f t="shared" ca="1" si="43"/>
        <v>703</v>
      </c>
    </row>
    <row r="43" spans="1:32" x14ac:dyDescent="0.3">
      <c r="A43" s="35">
        <f>IF(Замеры!B39=0, " ", Замеры!B39)</f>
        <v>36</v>
      </c>
      <c r="B43" s="60" t="str">
        <f>Замеры!G39</f>
        <v>Группа от QF 1</v>
      </c>
      <c r="C43" s="60" t="str">
        <f>IF(Замеры!I39=0, " ", Замеры!I39)</f>
        <v>SH203L</v>
      </c>
      <c r="D43" s="60" t="str">
        <f>IF(O43=0, " ", CONCATENATE(Замеры!P39,Замеры!Q39,Замеры!R39,Замеры!S39,Замеры!X39))</f>
        <v>-С-ОВВ</v>
      </c>
      <c r="E43" s="60">
        <f>IF(Замеры!J39=0, " ", Замеры!J39)</f>
        <v>46</v>
      </c>
      <c r="F43" s="60" t="str">
        <f t="shared" si="22"/>
        <v>230-460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>
        <f t="shared" si="29"/>
        <v>0.4</v>
      </c>
      <c r="N43" s="29">
        <f t="shared" ca="1" si="30"/>
        <v>0.2</v>
      </c>
      <c r="O43" s="8" t="str">
        <f>Замеры!N39</f>
        <v>1,2,3</v>
      </c>
      <c r="P43" s="8" t="b">
        <f t="shared" si="31"/>
        <v>0</v>
      </c>
      <c r="Q43" s="8" t="b">
        <f t="shared" si="32"/>
        <v>0</v>
      </c>
      <c r="R43" s="8" t="b">
        <f t="shared" si="33"/>
        <v>0</v>
      </c>
      <c r="S43" s="8" t="s">
        <v>73</v>
      </c>
      <c r="T43" s="8">
        <f t="shared" si="34"/>
        <v>230</v>
      </c>
      <c r="U43" s="12" t="s">
        <v>73</v>
      </c>
      <c r="V43" s="8">
        <f t="shared" si="35"/>
        <v>460</v>
      </c>
      <c r="X43" s="13">
        <f t="shared" si="36"/>
        <v>46</v>
      </c>
      <c r="Y43" s="8">
        <f t="shared" si="37"/>
        <v>552</v>
      </c>
      <c r="AA43" s="14">
        <f t="shared" ca="1" si="38"/>
        <v>0.29689608636977061</v>
      </c>
      <c r="AB43" s="14">
        <f t="shared" ca="1" si="39"/>
        <v>0.29530201342281881</v>
      </c>
      <c r="AC43" s="14">
        <f t="shared" ca="1" si="40"/>
        <v>0.34267912772585668</v>
      </c>
      <c r="AD43" s="8">
        <f t="shared" ca="1" si="41"/>
        <v>741</v>
      </c>
      <c r="AE43" s="8">
        <f t="shared" ca="1" si="42"/>
        <v>745</v>
      </c>
      <c r="AF43" s="8">
        <f t="shared" ca="1" si="43"/>
        <v>642</v>
      </c>
    </row>
    <row r="44" spans="1:32" x14ac:dyDescent="0.3">
      <c r="A44" s="35">
        <f>IF(Замеры!B40=0, " ", Замеры!B40)</f>
        <v>37</v>
      </c>
      <c r="B44" s="60" t="str">
        <f>Замеры!G40</f>
        <v>Группа от QF 2</v>
      </c>
      <c r="C44" s="60" t="str">
        <f>IF(Замеры!I40=0, " ", Замеры!I40)</f>
        <v>SH203L</v>
      </c>
      <c r="D44" s="60" t="str">
        <f>IF(O44=0, " ", CONCATENATE(Замеры!P40,Замеры!Q40,Замеры!R40,Замеры!S40,Замеры!X40))</f>
        <v>-С-ОВВ</v>
      </c>
      <c r="E44" s="60">
        <f>IF(Замеры!J40=0, " ", Замеры!J40)</f>
        <v>47</v>
      </c>
      <c r="F44" s="60" t="str">
        <f t="shared" si="22"/>
        <v>235-470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>
        <f t="shared" si="29"/>
        <v>0.4</v>
      </c>
      <c r="N44" s="29">
        <f t="shared" ca="1" si="30"/>
        <v>0.05</v>
      </c>
      <c r="O44" s="8" t="str">
        <f>Замеры!N40</f>
        <v>1,2,3</v>
      </c>
      <c r="P44" s="8" t="b">
        <f t="shared" si="31"/>
        <v>0</v>
      </c>
      <c r="Q44" s="8" t="b">
        <f t="shared" si="32"/>
        <v>0</v>
      </c>
      <c r="R44" s="8" t="b">
        <f t="shared" si="33"/>
        <v>0</v>
      </c>
      <c r="S44" s="8" t="s">
        <v>73</v>
      </c>
      <c r="T44" s="8">
        <f t="shared" si="34"/>
        <v>235</v>
      </c>
      <c r="U44" s="12" t="s">
        <v>73</v>
      </c>
      <c r="V44" s="8">
        <f t="shared" si="35"/>
        <v>470</v>
      </c>
      <c r="X44" s="13">
        <f t="shared" si="36"/>
        <v>47</v>
      </c>
      <c r="Y44" s="8">
        <f t="shared" si="37"/>
        <v>564</v>
      </c>
      <c r="AA44" s="14">
        <f t="shared" ca="1" si="38"/>
        <v>0.28909329829172142</v>
      </c>
      <c r="AB44" s="14">
        <f t="shared" ca="1" si="39"/>
        <v>0.31746031746031744</v>
      </c>
      <c r="AC44" s="14">
        <f t="shared" ca="1" si="40"/>
        <v>0.34055727554179566</v>
      </c>
      <c r="AD44" s="8">
        <f t="shared" ca="1" si="41"/>
        <v>761</v>
      </c>
      <c r="AE44" s="8">
        <f t="shared" ca="1" si="42"/>
        <v>693</v>
      </c>
      <c r="AF44" s="8">
        <f t="shared" ca="1" si="43"/>
        <v>646</v>
      </c>
    </row>
    <row r="45" spans="1:32" x14ac:dyDescent="0.3">
      <c r="A45" s="35">
        <f>IF(Замеры!B41=0, " ", Замеры!B41)</f>
        <v>38</v>
      </c>
      <c r="B45" s="49" t="str">
        <f>Замеры!G41</f>
        <v>Группа от QF 3</v>
      </c>
      <c r="C45" s="49" t="str">
        <f>IF(Замеры!I41=0, " ", Замеры!I41)</f>
        <v>SH203L</v>
      </c>
      <c r="D45" s="49" t="str">
        <f>IF(O45=0, " ", CONCATENATE(Замеры!P41,Замеры!Q41,Замеры!R41,Замеры!S41,Замеры!X41))</f>
        <v>-С-ОВВ</v>
      </c>
      <c r="E45" s="49">
        <f>IF(Замеры!J41=0, " ", Замеры!J41)</f>
        <v>48</v>
      </c>
      <c r="F45" s="49" t="str">
        <f t="shared" si="4"/>
        <v>240-480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>
        <f t="shared" si="11"/>
        <v>0.4</v>
      </c>
      <c r="N45" s="29">
        <f t="shared" ca="1" si="12"/>
        <v>0.2</v>
      </c>
      <c r="O45" s="8" t="str">
        <f>Замеры!N41</f>
        <v>1,2,3</v>
      </c>
      <c r="P45" s="8" t="b">
        <f t="shared" si="0"/>
        <v>0</v>
      </c>
      <c r="Q45" s="8" t="b">
        <f t="shared" si="1"/>
        <v>0</v>
      </c>
      <c r="R45" s="8" t="b">
        <f t="shared" si="2"/>
        <v>0</v>
      </c>
      <c r="S45" s="8" t="s">
        <v>73</v>
      </c>
      <c r="T45" s="8">
        <f t="shared" si="13"/>
        <v>240</v>
      </c>
      <c r="U45" s="12" t="s">
        <v>73</v>
      </c>
      <c r="V45" s="8">
        <f t="shared" si="14"/>
        <v>480</v>
      </c>
      <c r="X45" s="13">
        <f t="shared" si="3"/>
        <v>48</v>
      </c>
      <c r="Y45" s="8">
        <f t="shared" si="15"/>
        <v>576</v>
      </c>
      <c r="AA45" s="14">
        <f t="shared" ca="1" si="16"/>
        <v>0.33383915022761762</v>
      </c>
      <c r="AB45" s="14">
        <f t="shared" ca="1" si="17"/>
        <v>0.32305433186490456</v>
      </c>
      <c r="AC45" s="14">
        <f t="shared" ca="1" si="18"/>
        <v>0.31609195402298851</v>
      </c>
      <c r="AD45" s="8">
        <f t="shared" ca="1" si="19"/>
        <v>659</v>
      </c>
      <c r="AE45" s="8">
        <f t="shared" ca="1" si="20"/>
        <v>681</v>
      </c>
      <c r="AF45" s="8">
        <f t="shared" ca="1" si="21"/>
        <v>696</v>
      </c>
    </row>
    <row r="46" spans="1:32" x14ac:dyDescent="0.3">
      <c r="A46" s="35">
        <f>IF(Замеры!B42=0, " ", Замеры!B42)</f>
        <v>39</v>
      </c>
      <c r="B46" s="49" t="str">
        <f>Замеры!G42</f>
        <v>Группа от QF 4</v>
      </c>
      <c r="C46" s="49" t="str">
        <f>IF(Замеры!I42=0, " ", Замеры!I42)</f>
        <v>SH203L</v>
      </c>
      <c r="D46" s="49" t="str">
        <f>IF(O46=0, " ", CONCATENATE(Замеры!P42,Замеры!Q42,Замеры!R42,Замеры!S42,Замеры!X42))</f>
        <v>-С-ОВВ</v>
      </c>
      <c r="E46" s="49">
        <f>IF(Замеры!J42=0, " ", Замеры!J42)</f>
        <v>49</v>
      </c>
      <c r="F46" s="49" t="str">
        <f t="shared" si="4"/>
        <v>245-490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>
        <f t="shared" si="11"/>
        <v>0.4</v>
      </c>
      <c r="N46" s="29">
        <f t="shared" ca="1" si="12"/>
        <v>0.18</v>
      </c>
      <c r="O46" s="8" t="str">
        <f>Замеры!N42</f>
        <v>1,2,3</v>
      </c>
      <c r="P46" s="8" t="b">
        <f t="shared" si="0"/>
        <v>0</v>
      </c>
      <c r="Q46" s="8" t="b">
        <f t="shared" si="1"/>
        <v>0</v>
      </c>
      <c r="R46" s="8" t="b">
        <f t="shared" si="2"/>
        <v>0</v>
      </c>
      <c r="S46" s="8" t="s">
        <v>73</v>
      </c>
      <c r="T46" s="8">
        <f t="shared" si="13"/>
        <v>245</v>
      </c>
      <c r="U46" s="12" t="s">
        <v>73</v>
      </c>
      <c r="V46" s="8">
        <f t="shared" si="14"/>
        <v>490</v>
      </c>
      <c r="X46" s="13">
        <f t="shared" si="3"/>
        <v>49</v>
      </c>
      <c r="Y46" s="8">
        <f t="shared" si="15"/>
        <v>588</v>
      </c>
      <c r="AA46" s="14">
        <f t="shared" ca="1" si="16"/>
        <v>0.29689608636977061</v>
      </c>
      <c r="AB46" s="14">
        <f t="shared" ca="1" si="17"/>
        <v>0.31791907514450868</v>
      </c>
      <c r="AC46" s="14">
        <f t="shared" ca="1" si="18"/>
        <v>0.30555555555555558</v>
      </c>
      <c r="AD46" s="8">
        <f t="shared" ca="1" si="19"/>
        <v>741</v>
      </c>
      <c r="AE46" s="8">
        <f t="shared" ca="1" si="20"/>
        <v>692</v>
      </c>
      <c r="AF46" s="8">
        <f t="shared" ca="1" si="21"/>
        <v>720</v>
      </c>
    </row>
    <row r="47" spans="1:32" x14ac:dyDescent="0.3">
      <c r="A47" s="35">
        <f>IF(Замеры!B43=0, " ", Замеры!B43)</f>
        <v>40</v>
      </c>
      <c r="B47" s="49" t="str">
        <f>Замеры!G43</f>
        <v>Группа от QF 5</v>
      </c>
      <c r="C47" s="49" t="str">
        <f>IF(Замеры!I43=0, " ", Замеры!I43)</f>
        <v>SH203L</v>
      </c>
      <c r="D47" s="49" t="str">
        <f>IF(O47=0, " ", CONCATENATE(Замеры!P43,Замеры!Q43,Замеры!R43,Замеры!S43,Замеры!X43))</f>
        <v>-С-ОВВ</v>
      </c>
      <c r="E47" s="49">
        <f>IF(Замеры!J43=0, " ", Замеры!J43)</f>
        <v>50</v>
      </c>
      <c r="F47" s="49" t="str">
        <f t="shared" si="4"/>
        <v>250-500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>
        <f t="shared" si="11"/>
        <v>0.4</v>
      </c>
      <c r="N47" s="29">
        <f t="shared" ca="1" si="12"/>
        <v>0.26</v>
      </c>
      <c r="O47" s="8" t="str">
        <f>Замеры!N43</f>
        <v>1,2,3</v>
      </c>
      <c r="P47" s="8" t="b">
        <f t="shared" si="0"/>
        <v>0</v>
      </c>
      <c r="Q47" s="8" t="b">
        <f t="shared" si="1"/>
        <v>0</v>
      </c>
      <c r="R47" s="8" t="b">
        <f t="shared" si="2"/>
        <v>0</v>
      </c>
      <c r="S47" s="8" t="s">
        <v>73</v>
      </c>
      <c r="T47" s="8">
        <f t="shared" si="13"/>
        <v>250</v>
      </c>
      <c r="U47" s="12" t="s">
        <v>73</v>
      </c>
      <c r="V47" s="8">
        <f t="shared" si="14"/>
        <v>500</v>
      </c>
      <c r="X47" s="13">
        <f t="shared" si="3"/>
        <v>50</v>
      </c>
      <c r="Y47" s="8">
        <f t="shared" si="15"/>
        <v>600</v>
      </c>
      <c r="AA47" s="14">
        <f t="shared" ca="1" si="16"/>
        <v>0.28097062579821203</v>
      </c>
      <c r="AB47" s="14">
        <f t="shared" ca="1" si="17"/>
        <v>0.29411764705882354</v>
      </c>
      <c r="AC47" s="14">
        <f t="shared" ca="1" si="18"/>
        <v>0.27954256670902161</v>
      </c>
      <c r="AD47" s="8">
        <f t="shared" ca="1" si="19"/>
        <v>783</v>
      </c>
      <c r="AE47" s="8">
        <f t="shared" ca="1" si="20"/>
        <v>748</v>
      </c>
      <c r="AF47" s="8">
        <f t="shared" ca="1" si="21"/>
        <v>787</v>
      </c>
    </row>
    <row r="48" spans="1:32" x14ac:dyDescent="0.3">
      <c r="A48" s="35">
        <f>IF(Замеры!B44=0, " ", Замеры!B44)</f>
        <v>41</v>
      </c>
      <c r="B48" s="49" t="str">
        <f>Замеры!G44</f>
        <v>Группа от QF 6</v>
      </c>
      <c r="C48" s="49" t="str">
        <f>IF(Замеры!I44=0, " ", Замеры!I44)</f>
        <v>SH203L</v>
      </c>
      <c r="D48" s="49" t="str">
        <f>IF(O48=0, " ", CONCATENATE(Замеры!P44,Замеры!Q44,Замеры!R44,Замеры!S44,Замеры!X44))</f>
        <v>-С-ОВВ</v>
      </c>
      <c r="E48" s="49">
        <f>IF(Замеры!J44=0, " ", Замеры!J44)</f>
        <v>51</v>
      </c>
      <c r="F48" s="49" t="str">
        <f t="shared" si="4"/>
        <v>255-510</v>
      </c>
      <c r="G48" s="51" t="str">
        <f t="shared" si="5"/>
        <v>-</v>
      </c>
      <c r="H48" s="52" t="str">
        <f t="shared" si="6"/>
        <v>-</v>
      </c>
      <c r="I48" s="51" t="str">
        <f t="shared" si="7"/>
        <v>-</v>
      </c>
      <c r="J48" s="29" t="str">
        <f t="shared" si="8"/>
        <v>-</v>
      </c>
      <c r="K48" s="46" t="str">
        <f t="shared" si="9"/>
        <v>-</v>
      </c>
      <c r="L48" s="29" t="str">
        <f t="shared" si="10"/>
        <v>-</v>
      </c>
      <c r="M48" s="29">
        <f t="shared" si="11"/>
        <v>0.4</v>
      </c>
      <c r="N48" s="29">
        <f t="shared" ca="1" si="12"/>
        <v>0.13</v>
      </c>
      <c r="O48" s="8" t="str">
        <f>Замеры!N44</f>
        <v>1,2,3</v>
      </c>
      <c r="P48" s="8" t="b">
        <f t="shared" si="0"/>
        <v>0</v>
      </c>
      <c r="Q48" s="8" t="b">
        <f t="shared" si="1"/>
        <v>0</v>
      </c>
      <c r="R48" s="8" t="b">
        <f t="shared" si="2"/>
        <v>0</v>
      </c>
      <c r="S48" s="8" t="s">
        <v>73</v>
      </c>
      <c r="T48" s="8">
        <f t="shared" si="13"/>
        <v>255</v>
      </c>
      <c r="U48" s="12" t="s">
        <v>73</v>
      </c>
      <c r="V48" s="8">
        <f t="shared" si="14"/>
        <v>510</v>
      </c>
      <c r="X48" s="13">
        <f t="shared" si="3"/>
        <v>51</v>
      </c>
      <c r="Y48" s="8">
        <f t="shared" si="15"/>
        <v>612</v>
      </c>
      <c r="AA48" s="14">
        <f t="shared" ca="1" si="16"/>
        <v>0.27603513174404015</v>
      </c>
      <c r="AB48" s="14">
        <f t="shared" ca="1" si="17"/>
        <v>0.30344827586206896</v>
      </c>
      <c r="AC48" s="14">
        <f t="shared" ca="1" si="18"/>
        <v>0.28720626631853785</v>
      </c>
      <c r="AD48" s="8">
        <f t="shared" ca="1" si="19"/>
        <v>797</v>
      </c>
      <c r="AE48" s="8">
        <f t="shared" ca="1" si="20"/>
        <v>725</v>
      </c>
      <c r="AF48" s="8">
        <f t="shared" ca="1" si="21"/>
        <v>766</v>
      </c>
    </row>
    <row r="49" spans="1:32" x14ac:dyDescent="0.3">
      <c r="A49" s="35">
        <f>IF(Замеры!B45=0, " ", Замеры!B45)</f>
        <v>42</v>
      </c>
      <c r="B49" s="49" t="str">
        <f>Замеры!G45</f>
        <v>Группа от QF 7</v>
      </c>
      <c r="C49" s="49" t="str">
        <f>IF(Замеры!I45=0, " ", Замеры!I45)</f>
        <v>SH203L</v>
      </c>
      <c r="D49" s="49" t="str">
        <f>IF(O49=0, " ", CONCATENATE(Замеры!P45,Замеры!Q45,Замеры!R45,Замеры!S45,Замеры!X45))</f>
        <v>-С-ОВВ</v>
      </c>
      <c r="E49" s="49">
        <f>IF(Замеры!J45=0, " ", Замеры!J45)</f>
        <v>52</v>
      </c>
      <c r="F49" s="49" t="str">
        <f t="shared" si="4"/>
        <v>260-520</v>
      </c>
      <c r="G49" s="51" t="str">
        <f t="shared" si="5"/>
        <v>-</v>
      </c>
      <c r="H49" s="52" t="str">
        <f t="shared" si="6"/>
        <v>-</v>
      </c>
      <c r="I49" s="51" t="str">
        <f t="shared" si="7"/>
        <v>-</v>
      </c>
      <c r="J49" s="29" t="str">
        <f t="shared" si="8"/>
        <v>-</v>
      </c>
      <c r="K49" s="46" t="str">
        <f t="shared" si="9"/>
        <v>-</v>
      </c>
      <c r="L49" s="29" t="str">
        <f t="shared" si="10"/>
        <v>-</v>
      </c>
      <c r="M49" s="29">
        <f t="shared" si="11"/>
        <v>0.4</v>
      </c>
      <c r="N49" s="29">
        <f t="shared" ca="1" si="12"/>
        <v>0.28999999999999998</v>
      </c>
      <c r="O49" s="8" t="str">
        <f>Замеры!N45</f>
        <v>1,2,3</v>
      </c>
      <c r="P49" s="8" t="b">
        <f t="shared" si="0"/>
        <v>0</v>
      </c>
      <c r="Q49" s="8" t="b">
        <f t="shared" si="1"/>
        <v>0</v>
      </c>
      <c r="R49" s="8" t="b">
        <f t="shared" si="2"/>
        <v>0</v>
      </c>
      <c r="S49" s="8" t="s">
        <v>73</v>
      </c>
      <c r="T49" s="8">
        <f t="shared" si="13"/>
        <v>260</v>
      </c>
      <c r="U49" s="12" t="s">
        <v>73</v>
      </c>
      <c r="V49" s="8">
        <f t="shared" si="14"/>
        <v>520</v>
      </c>
      <c r="X49" s="13">
        <f t="shared" si="3"/>
        <v>52</v>
      </c>
      <c r="Y49" s="8">
        <f t="shared" si="15"/>
        <v>624</v>
      </c>
      <c r="AA49" s="14">
        <f t="shared" ca="1" si="16"/>
        <v>0.29649595687331537</v>
      </c>
      <c r="AB49" s="14">
        <f t="shared" ca="1" si="17"/>
        <v>0.29490616621983912</v>
      </c>
      <c r="AC49" s="14">
        <f t="shared" ca="1" si="18"/>
        <v>0.31161473087818697</v>
      </c>
      <c r="AD49" s="8">
        <f t="shared" ca="1" si="19"/>
        <v>742</v>
      </c>
      <c r="AE49" s="8">
        <f t="shared" ca="1" si="20"/>
        <v>746</v>
      </c>
      <c r="AF49" s="8">
        <f t="shared" ca="1" si="21"/>
        <v>706</v>
      </c>
    </row>
    <row r="50" spans="1:32" x14ac:dyDescent="0.3">
      <c r="A50" s="35">
        <f>IF(Замеры!B46=0, " ", Замеры!B46)</f>
        <v>43</v>
      </c>
      <c r="B50" s="49" t="str">
        <f>Замеры!G46</f>
        <v>Группа от QF 8</v>
      </c>
      <c r="C50" s="49" t="str">
        <f>IF(Замеры!I46=0, " ", Замеры!I46)</f>
        <v>SH203L</v>
      </c>
      <c r="D50" s="49" t="str">
        <f>IF(O50=0, " ", CONCATENATE(Замеры!P46,Замеры!Q46,Замеры!R46,Замеры!S46,Замеры!X46))</f>
        <v>-С-ОВВ</v>
      </c>
      <c r="E50" s="49">
        <f>IF(Замеры!J46=0, " ", Замеры!J46)</f>
        <v>53</v>
      </c>
      <c r="F50" s="49" t="str">
        <f t="shared" si="4"/>
        <v>265-530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>
        <f t="shared" si="11"/>
        <v>0.4</v>
      </c>
      <c r="N50" s="29">
        <f t="shared" ca="1" si="12"/>
        <v>0.18</v>
      </c>
      <c r="O50" s="8" t="str">
        <f>Замеры!N46</f>
        <v>1,2,3</v>
      </c>
      <c r="P50" s="8" t="b">
        <f t="shared" si="0"/>
        <v>0</v>
      </c>
      <c r="Q50" s="8" t="b">
        <f t="shared" si="1"/>
        <v>0</v>
      </c>
      <c r="R50" s="8" t="b">
        <f t="shared" si="2"/>
        <v>0</v>
      </c>
      <c r="S50" s="8" t="s">
        <v>73</v>
      </c>
      <c r="T50" s="8">
        <f t="shared" si="13"/>
        <v>265</v>
      </c>
      <c r="U50" s="12" t="s">
        <v>73</v>
      </c>
      <c r="V50" s="8">
        <f t="shared" si="14"/>
        <v>530</v>
      </c>
      <c r="X50" s="13">
        <f t="shared" si="3"/>
        <v>53</v>
      </c>
      <c r="Y50" s="8">
        <f t="shared" si="15"/>
        <v>636</v>
      </c>
      <c r="AA50" s="14">
        <f t="shared" ca="1" si="16"/>
        <v>0.2842377260981912</v>
      </c>
      <c r="AB50" s="14">
        <f t="shared" ca="1" si="17"/>
        <v>0.25974025974025972</v>
      </c>
      <c r="AC50" s="14">
        <f t="shared" ca="1" si="18"/>
        <v>0.28277634961439591</v>
      </c>
      <c r="AD50" s="8">
        <f t="shared" ca="1" si="19"/>
        <v>774</v>
      </c>
      <c r="AE50" s="8">
        <f t="shared" ca="1" si="20"/>
        <v>847</v>
      </c>
      <c r="AF50" s="8">
        <f t="shared" ca="1" si="21"/>
        <v>778</v>
      </c>
    </row>
    <row r="51" spans="1:32" x14ac:dyDescent="0.3">
      <c r="A51" s="35">
        <f>IF(Замеры!B47=0, " ", Замеры!B47)</f>
        <v>44</v>
      </c>
      <c r="B51" s="49" t="str">
        <f>Замеры!G47</f>
        <v>Группа от QF 9</v>
      </c>
      <c r="C51" s="49" t="str">
        <f>IF(Замеры!I47=0, " ", Замеры!I47)</f>
        <v>SH203L</v>
      </c>
      <c r="D51" s="49" t="str">
        <f>IF(O51=0, " ", CONCATENATE(Замеры!P47,Замеры!Q47,Замеры!R47,Замеры!S47,Замеры!X47))</f>
        <v>-С-ОВВ</v>
      </c>
      <c r="E51" s="49">
        <f>IF(Замеры!J47=0, " ", Замеры!J47)</f>
        <v>46</v>
      </c>
      <c r="F51" s="49" t="str">
        <f t="shared" si="4"/>
        <v>230-460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>
        <f t="shared" si="11"/>
        <v>0.4</v>
      </c>
      <c r="N51" s="29">
        <f t="shared" ca="1" si="12"/>
        <v>0.24</v>
      </c>
      <c r="O51" s="8" t="str">
        <f>Замеры!N47</f>
        <v>1,2,3</v>
      </c>
      <c r="P51" s="8" t="b">
        <f t="shared" si="0"/>
        <v>0</v>
      </c>
      <c r="Q51" s="8" t="b">
        <f t="shared" si="1"/>
        <v>0</v>
      </c>
      <c r="R51" s="8" t="b">
        <f t="shared" si="2"/>
        <v>0</v>
      </c>
      <c r="S51" s="8" t="s">
        <v>73</v>
      </c>
      <c r="T51" s="8">
        <f t="shared" si="13"/>
        <v>230</v>
      </c>
      <c r="U51" s="12" t="s">
        <v>73</v>
      </c>
      <c r="V51" s="8">
        <f t="shared" si="14"/>
        <v>460</v>
      </c>
      <c r="X51" s="13">
        <f t="shared" si="3"/>
        <v>46</v>
      </c>
      <c r="Y51" s="8">
        <f t="shared" si="15"/>
        <v>552</v>
      </c>
      <c r="AA51" s="14">
        <f t="shared" ca="1" si="16"/>
        <v>0.31563845050215206</v>
      </c>
      <c r="AB51" s="14">
        <f t="shared" ca="1" si="17"/>
        <v>0.34375</v>
      </c>
      <c r="AC51" s="14">
        <f t="shared" ca="1" si="18"/>
        <v>0.30640668523676878</v>
      </c>
      <c r="AD51" s="8">
        <f t="shared" ca="1" si="19"/>
        <v>697</v>
      </c>
      <c r="AE51" s="8">
        <f t="shared" ca="1" si="20"/>
        <v>640</v>
      </c>
      <c r="AF51" s="8">
        <f t="shared" ca="1" si="21"/>
        <v>718</v>
      </c>
    </row>
    <row r="52" spans="1:32" x14ac:dyDescent="0.3">
      <c r="A52" s="35">
        <f>IF(Замеры!B48=0, " ", Замеры!B48)</f>
        <v>45</v>
      </c>
      <c r="B52" s="49" t="str">
        <f>Замеры!G48</f>
        <v>Группа от QF 10</v>
      </c>
      <c r="C52" s="49" t="str">
        <f>IF(Замеры!I48=0, " ", Замеры!I48)</f>
        <v>SH203L</v>
      </c>
      <c r="D52" s="49" t="str">
        <f>IF(O52=0, " ", CONCATENATE(Замеры!P48,Замеры!Q48,Замеры!R48,Замеры!S48,Замеры!X48))</f>
        <v>-С-ОВВ</v>
      </c>
      <c r="E52" s="49">
        <f>IF(Замеры!J48=0, " ", Замеры!J48)</f>
        <v>47</v>
      </c>
      <c r="F52" s="49" t="str">
        <f t="shared" si="4"/>
        <v>235-470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>
        <f t="shared" si="11"/>
        <v>0.4</v>
      </c>
      <c r="N52" s="29">
        <f t="shared" ca="1" si="12"/>
        <v>0.26</v>
      </c>
      <c r="O52" s="8" t="str">
        <f>Замеры!N48</f>
        <v>1,2,3</v>
      </c>
      <c r="P52" s="8" t="b">
        <f t="shared" si="0"/>
        <v>0</v>
      </c>
      <c r="Q52" s="8" t="b">
        <f t="shared" si="1"/>
        <v>0</v>
      </c>
      <c r="R52" s="8" t="b">
        <f t="shared" si="2"/>
        <v>0</v>
      </c>
      <c r="S52" s="8" t="s">
        <v>73</v>
      </c>
      <c r="T52" s="8">
        <f t="shared" si="13"/>
        <v>235</v>
      </c>
      <c r="U52" s="12" t="s">
        <v>73</v>
      </c>
      <c r="V52" s="8">
        <f t="shared" si="14"/>
        <v>470</v>
      </c>
      <c r="X52" s="13">
        <f t="shared" si="3"/>
        <v>47</v>
      </c>
      <c r="Y52" s="8">
        <f t="shared" si="15"/>
        <v>564</v>
      </c>
      <c r="AA52" s="14">
        <f t="shared" ca="1" si="16"/>
        <v>0.34536891679748821</v>
      </c>
      <c r="AB52" s="14">
        <f t="shared" ca="1" si="17"/>
        <v>0.29931972789115646</v>
      </c>
      <c r="AC52" s="14">
        <f t="shared" ca="1" si="18"/>
        <v>0.28683181225554105</v>
      </c>
      <c r="AD52" s="8">
        <f t="shared" ca="1" si="19"/>
        <v>637</v>
      </c>
      <c r="AE52" s="8">
        <f t="shared" ca="1" si="20"/>
        <v>735</v>
      </c>
      <c r="AF52" s="8">
        <f t="shared" ca="1" si="21"/>
        <v>767</v>
      </c>
    </row>
    <row r="53" spans="1:32" x14ac:dyDescent="0.3">
      <c r="A53" s="35">
        <f>IF(Замеры!B49=0, " ", Замеры!B49)</f>
        <v>46</v>
      </c>
      <c r="B53" s="49" t="str">
        <f>Замеры!G49</f>
        <v>Группа от QF 11</v>
      </c>
      <c r="C53" s="49" t="str">
        <f>IF(Замеры!I49=0, " ", Замеры!I49)</f>
        <v>SH203L</v>
      </c>
      <c r="D53" s="49" t="str">
        <f>IF(O53=0, " ", CONCATENATE(Замеры!P49,Замеры!Q49,Замеры!R49,Замеры!S49,Замеры!X49))</f>
        <v>-С-ОВВ</v>
      </c>
      <c r="E53" s="49">
        <f>IF(Замеры!J49=0, " ", Замеры!J49)</f>
        <v>48</v>
      </c>
      <c r="F53" s="49" t="str">
        <f t="shared" si="4"/>
        <v>240-480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>
        <f t="shared" si="11"/>
        <v>0.4</v>
      </c>
      <c r="N53" s="29">
        <f t="shared" ca="1" si="12"/>
        <v>0.13</v>
      </c>
      <c r="O53" s="8" t="str">
        <f>Замеры!N49</f>
        <v>1,2,3</v>
      </c>
      <c r="P53" s="8" t="b">
        <f t="shared" si="0"/>
        <v>0</v>
      </c>
      <c r="Q53" s="8" t="b">
        <f t="shared" si="1"/>
        <v>0</v>
      </c>
      <c r="R53" s="8" t="b">
        <f t="shared" si="2"/>
        <v>0</v>
      </c>
      <c r="S53" s="8" t="s">
        <v>73</v>
      </c>
      <c r="T53" s="8">
        <f t="shared" si="13"/>
        <v>240</v>
      </c>
      <c r="U53" s="12" t="s">
        <v>73</v>
      </c>
      <c r="V53" s="8">
        <f t="shared" si="14"/>
        <v>480</v>
      </c>
      <c r="X53" s="13">
        <f t="shared" si="3"/>
        <v>48</v>
      </c>
      <c r="Y53" s="8">
        <f t="shared" si="15"/>
        <v>576</v>
      </c>
      <c r="AA53" s="14">
        <f t="shared" ca="1" si="16"/>
        <v>0.32023289665211063</v>
      </c>
      <c r="AB53" s="14">
        <f t="shared" ca="1" si="17"/>
        <v>0.32544378698224852</v>
      </c>
      <c r="AC53" s="14">
        <f t="shared" ca="1" si="18"/>
        <v>0.29139072847682118</v>
      </c>
      <c r="AD53" s="8">
        <f t="shared" ca="1" si="19"/>
        <v>687</v>
      </c>
      <c r="AE53" s="8">
        <f t="shared" ca="1" si="20"/>
        <v>676</v>
      </c>
      <c r="AF53" s="8">
        <f t="shared" ca="1" si="21"/>
        <v>755</v>
      </c>
    </row>
    <row r="54" spans="1:32" x14ac:dyDescent="0.3">
      <c r="A54" s="35">
        <f>IF(Замеры!B50=0, " ", Замеры!B50)</f>
        <v>47</v>
      </c>
      <c r="B54" s="49" t="str">
        <f>Замеры!G50</f>
        <v>Группа от QF 12</v>
      </c>
      <c r="C54" s="49" t="str">
        <f>IF(Замеры!I50=0, " ", Замеры!I50)</f>
        <v>SH203L</v>
      </c>
      <c r="D54" s="49" t="str">
        <f>IF(O54=0, " ", CONCATENATE(Замеры!P50,Замеры!Q50,Замеры!R50,Замеры!S50,Замеры!X50))</f>
        <v>-С-ОВВ</v>
      </c>
      <c r="E54" s="49">
        <f>IF(Замеры!J50=0, " ", Замеры!J50)</f>
        <v>49</v>
      </c>
      <c r="F54" s="49" t="str">
        <f t="shared" si="4"/>
        <v>245-490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>
        <f t="shared" si="11"/>
        <v>0.4</v>
      </c>
      <c r="N54" s="29">
        <f t="shared" ca="1" si="12"/>
        <v>0.18</v>
      </c>
      <c r="O54" s="8" t="str">
        <f>Замеры!N50</f>
        <v>1,2,3</v>
      </c>
      <c r="P54" s="8" t="b">
        <f t="shared" si="0"/>
        <v>0</v>
      </c>
      <c r="Q54" s="8" t="b">
        <f t="shared" si="1"/>
        <v>0</v>
      </c>
      <c r="R54" s="8" t="b">
        <f t="shared" si="2"/>
        <v>0</v>
      </c>
      <c r="S54" s="8" t="s">
        <v>73</v>
      </c>
      <c r="T54" s="8">
        <f t="shared" si="13"/>
        <v>245</v>
      </c>
      <c r="U54" s="12" t="s">
        <v>73</v>
      </c>
      <c r="V54" s="8">
        <f t="shared" si="14"/>
        <v>490</v>
      </c>
      <c r="X54" s="13">
        <f t="shared" si="3"/>
        <v>49</v>
      </c>
      <c r="Y54" s="8">
        <f t="shared" si="15"/>
        <v>588</v>
      </c>
      <c r="AA54" s="14">
        <f t="shared" ca="1" si="16"/>
        <v>0.33485540334855401</v>
      </c>
      <c r="AB54" s="14">
        <f t="shared" ca="1" si="17"/>
        <v>0.30178326474622769</v>
      </c>
      <c r="AC54" s="14">
        <f t="shared" ca="1" si="18"/>
        <v>0.33033033033033032</v>
      </c>
      <c r="AD54" s="8">
        <f t="shared" ca="1" si="19"/>
        <v>657</v>
      </c>
      <c r="AE54" s="8">
        <f t="shared" ca="1" si="20"/>
        <v>729</v>
      </c>
      <c r="AF54" s="8">
        <f t="shared" ca="1" si="21"/>
        <v>666</v>
      </c>
    </row>
    <row r="55" spans="1:32" x14ac:dyDescent="0.3">
      <c r="A55" s="35">
        <f>IF(Замеры!B51=0, " ", Замеры!B51)</f>
        <v>48</v>
      </c>
      <c r="B55" s="49" t="str">
        <f>Замеры!G51</f>
        <v>Группа от QF 13</v>
      </c>
      <c r="C55" s="49" t="str">
        <f>IF(Замеры!I51=0, " ", Замеры!I51)</f>
        <v>SH203L</v>
      </c>
      <c r="D55" s="49" t="str">
        <f>IF(O55=0, " ", CONCATENATE(Замеры!P51,Замеры!Q51,Замеры!R51,Замеры!S51,Замеры!X51))</f>
        <v>-С-ОВВ</v>
      </c>
      <c r="E55" s="49">
        <f>IF(Замеры!J51=0, " ", Замеры!J51)</f>
        <v>50</v>
      </c>
      <c r="F55" s="49" t="str">
        <f t="shared" si="4"/>
        <v>250-500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>
        <f t="shared" si="11"/>
        <v>0.4</v>
      </c>
      <c r="N55" s="29">
        <f t="shared" ca="1" si="12"/>
        <v>0.26</v>
      </c>
      <c r="O55" s="8" t="str">
        <f>Замеры!N51</f>
        <v>1,2,3</v>
      </c>
      <c r="P55" s="8" t="b">
        <f t="shared" si="0"/>
        <v>0</v>
      </c>
      <c r="Q55" s="8" t="b">
        <f t="shared" si="1"/>
        <v>0</v>
      </c>
      <c r="R55" s="8" t="b">
        <f t="shared" si="2"/>
        <v>0</v>
      </c>
      <c r="S55" s="8" t="s">
        <v>73</v>
      </c>
      <c r="T55" s="8">
        <f t="shared" si="13"/>
        <v>250</v>
      </c>
      <c r="U55" s="12" t="s">
        <v>73</v>
      </c>
      <c r="V55" s="8">
        <f t="shared" si="14"/>
        <v>500</v>
      </c>
      <c r="X55" s="13">
        <f t="shared" si="3"/>
        <v>50</v>
      </c>
      <c r="Y55" s="8">
        <f t="shared" si="15"/>
        <v>600</v>
      </c>
      <c r="AA55" s="14">
        <f t="shared" ca="1" si="16"/>
        <v>0.3125</v>
      </c>
      <c r="AB55" s="14">
        <f t="shared" ca="1" si="17"/>
        <v>0.32116788321167883</v>
      </c>
      <c r="AC55" s="14">
        <f t="shared" ca="1" si="18"/>
        <v>0.30303030303030304</v>
      </c>
      <c r="AD55" s="8">
        <f t="shared" ca="1" si="19"/>
        <v>704</v>
      </c>
      <c r="AE55" s="8">
        <f t="shared" ca="1" si="20"/>
        <v>685</v>
      </c>
      <c r="AF55" s="8">
        <f t="shared" ca="1" si="21"/>
        <v>726</v>
      </c>
    </row>
    <row r="56" spans="1:32" x14ac:dyDescent="0.3">
      <c r="A56" s="35">
        <f>IF(Замеры!B52=0, " ", Замеры!B52)</f>
        <v>49</v>
      </c>
      <c r="B56" s="49" t="str">
        <f>Замеры!G52</f>
        <v>Группа от QF 14</v>
      </c>
      <c r="C56" s="49" t="str">
        <f>IF(Замеры!I52=0, " ", Замеры!I52)</f>
        <v>SH203L</v>
      </c>
      <c r="D56" s="49" t="str">
        <f>IF(O56=0, " ", CONCATENATE(Замеры!P52,Замеры!Q52,Замеры!R52,Замеры!S52,Замеры!X52))</f>
        <v>-С-ОВВ</v>
      </c>
      <c r="E56" s="49">
        <f>IF(Замеры!J52=0, " ", Замеры!J52)</f>
        <v>51</v>
      </c>
      <c r="F56" s="49" t="str">
        <f t="shared" si="4"/>
        <v>255-510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>
        <f t="shared" si="11"/>
        <v>0.4</v>
      </c>
      <c r="N56" s="29">
        <f t="shared" ca="1" si="12"/>
        <v>0.13</v>
      </c>
      <c r="O56" s="8" t="str">
        <f>Замеры!N52</f>
        <v>1,2,3</v>
      </c>
      <c r="P56" s="8" t="b">
        <f t="shared" si="0"/>
        <v>0</v>
      </c>
      <c r="Q56" s="8" t="b">
        <f t="shared" si="1"/>
        <v>0</v>
      </c>
      <c r="R56" s="8" t="b">
        <f t="shared" si="2"/>
        <v>0</v>
      </c>
      <c r="S56" s="8" t="s">
        <v>73</v>
      </c>
      <c r="T56" s="8">
        <f t="shared" si="13"/>
        <v>255</v>
      </c>
      <c r="U56" s="12" t="s">
        <v>73</v>
      </c>
      <c r="V56" s="8">
        <f t="shared" si="14"/>
        <v>510</v>
      </c>
      <c r="X56" s="13">
        <f t="shared" si="3"/>
        <v>51</v>
      </c>
      <c r="Y56" s="8">
        <f t="shared" si="15"/>
        <v>612</v>
      </c>
      <c r="AA56" s="14">
        <f t="shared" ca="1" si="16"/>
        <v>0.27295285359801491</v>
      </c>
      <c r="AB56" s="14">
        <f t="shared" ca="1" si="17"/>
        <v>0.32163742690058478</v>
      </c>
      <c r="AC56" s="14">
        <f t="shared" ca="1" si="18"/>
        <v>0.28497409326424872</v>
      </c>
      <c r="AD56" s="8">
        <f t="shared" ca="1" si="19"/>
        <v>806</v>
      </c>
      <c r="AE56" s="8">
        <f t="shared" ca="1" si="20"/>
        <v>684</v>
      </c>
      <c r="AF56" s="8">
        <f t="shared" ca="1" si="21"/>
        <v>772</v>
      </c>
    </row>
    <row r="57" spans="1:32" x14ac:dyDescent="0.3">
      <c r="A57" s="35">
        <f>IF(Замеры!B53=0, " ", Замеры!B53)</f>
        <v>50</v>
      </c>
      <c r="B57" s="49" t="str">
        <f>Замеры!G53</f>
        <v>Группа от QF 15</v>
      </c>
      <c r="C57" s="49" t="str">
        <f>IF(Замеры!I53=0, " ", Замеры!I53)</f>
        <v>SH203L</v>
      </c>
      <c r="D57" s="49" t="str">
        <f>IF(O57=0, " ", CONCATENATE(Замеры!P53,Замеры!Q53,Замеры!R53,Замеры!S53,Замеры!X53))</f>
        <v>-С-ОВВ</v>
      </c>
      <c r="E57" s="49">
        <f>IF(Замеры!J53=0, " ", Замеры!J53)</f>
        <v>52</v>
      </c>
      <c r="F57" s="49" t="str">
        <f t="shared" si="4"/>
        <v>260-520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>
        <f t="shared" si="11"/>
        <v>0.4</v>
      </c>
      <c r="N57" s="29">
        <f t="shared" ca="1" si="12"/>
        <v>0.31</v>
      </c>
      <c r="O57" s="8" t="str">
        <f>Замеры!N53</f>
        <v>1,2,3</v>
      </c>
      <c r="P57" s="8" t="b">
        <f t="shared" si="0"/>
        <v>0</v>
      </c>
      <c r="Q57" s="8" t="b">
        <f t="shared" si="1"/>
        <v>0</v>
      </c>
      <c r="R57" s="8" t="b">
        <f t="shared" si="2"/>
        <v>0</v>
      </c>
      <c r="S57" s="8" t="s">
        <v>73</v>
      </c>
      <c r="T57" s="8">
        <f t="shared" si="13"/>
        <v>260</v>
      </c>
      <c r="U57" s="12" t="s">
        <v>73</v>
      </c>
      <c r="V57" s="8">
        <f t="shared" si="14"/>
        <v>520</v>
      </c>
      <c r="X57" s="13">
        <f t="shared" si="3"/>
        <v>52</v>
      </c>
      <c r="Y57" s="8">
        <f t="shared" si="15"/>
        <v>624</v>
      </c>
      <c r="AA57" s="14">
        <f t="shared" ca="1" si="16"/>
        <v>0.29411764705882354</v>
      </c>
      <c r="AB57" s="14">
        <f t="shared" ca="1" si="17"/>
        <v>0.28497409326424872</v>
      </c>
      <c r="AC57" s="14">
        <f t="shared" ca="1" si="18"/>
        <v>0.31073446327683618</v>
      </c>
      <c r="AD57" s="8">
        <f t="shared" ca="1" si="19"/>
        <v>748</v>
      </c>
      <c r="AE57" s="8">
        <f t="shared" ca="1" si="20"/>
        <v>772</v>
      </c>
      <c r="AF57" s="8">
        <f t="shared" ca="1" si="21"/>
        <v>708</v>
      </c>
    </row>
    <row r="58" spans="1:32" x14ac:dyDescent="0.3">
      <c r="A58" s="35">
        <f>IF(Замеры!B54=0, " ", Замеры!B54)</f>
        <v>51</v>
      </c>
      <c r="B58" s="49" t="str">
        <f>Замеры!G54</f>
        <v>Группа от QF 16</v>
      </c>
      <c r="C58" s="49" t="str">
        <f>IF(Замеры!I54=0, " ", Замеры!I54)</f>
        <v>SH203L</v>
      </c>
      <c r="D58" s="49" t="str">
        <f>IF(O58=0, " ", CONCATENATE(Замеры!P54,Замеры!Q54,Замеры!R54,Замеры!S54,Замеры!X54))</f>
        <v>-С-ОВВ</v>
      </c>
      <c r="E58" s="49">
        <f>IF(Замеры!J54=0, " ", Замеры!J54)</f>
        <v>53</v>
      </c>
      <c r="F58" s="49" t="str">
        <f t="shared" si="4"/>
        <v>265-530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>
        <f t="shared" si="11"/>
        <v>0.4</v>
      </c>
      <c r="N58" s="29">
        <f t="shared" ca="1" si="12"/>
        <v>0.12</v>
      </c>
      <c r="O58" s="8" t="str">
        <f>Замеры!N54</f>
        <v>1,2,3</v>
      </c>
      <c r="P58" s="8" t="b">
        <f t="shared" si="0"/>
        <v>0</v>
      </c>
      <c r="Q58" s="8" t="b">
        <f t="shared" si="1"/>
        <v>0</v>
      </c>
      <c r="R58" s="8" t="b">
        <f t="shared" si="2"/>
        <v>0</v>
      </c>
      <c r="S58" s="8" t="s">
        <v>73</v>
      </c>
      <c r="T58" s="8">
        <f t="shared" si="13"/>
        <v>265</v>
      </c>
      <c r="U58" s="12" t="s">
        <v>73</v>
      </c>
      <c r="V58" s="8">
        <f t="shared" si="14"/>
        <v>530</v>
      </c>
      <c r="X58" s="13">
        <f t="shared" si="3"/>
        <v>53</v>
      </c>
      <c r="Y58" s="8">
        <f t="shared" si="15"/>
        <v>636</v>
      </c>
      <c r="AA58" s="14">
        <f t="shared" ca="1" si="16"/>
        <v>0.30683403068340309</v>
      </c>
      <c r="AB58" s="14">
        <f t="shared" ca="1" si="17"/>
        <v>0.27883396704689478</v>
      </c>
      <c r="AC58" s="14">
        <f t="shared" ca="1" si="18"/>
        <v>0.26506024096385544</v>
      </c>
      <c r="AD58" s="8">
        <f t="shared" ca="1" si="19"/>
        <v>717</v>
      </c>
      <c r="AE58" s="8">
        <f t="shared" ca="1" si="20"/>
        <v>789</v>
      </c>
      <c r="AF58" s="8">
        <f t="shared" ca="1" si="21"/>
        <v>830</v>
      </c>
    </row>
    <row r="59" spans="1:32" x14ac:dyDescent="0.3">
      <c r="A59" s="35">
        <f>IF(Замеры!B55=0, " ", Замеры!B55)</f>
        <v>52</v>
      </c>
      <c r="B59" s="49" t="str">
        <f>Замеры!G55</f>
        <v>Группа от QF 17</v>
      </c>
      <c r="C59" s="49" t="str">
        <f>IF(Замеры!I55=0, " ", Замеры!I55)</f>
        <v>SH203L</v>
      </c>
      <c r="D59" s="49" t="str">
        <f>IF(O59=0, " ", CONCATENATE(Замеры!P55,Замеры!Q55,Замеры!R55,Замеры!S55,Замеры!X55))</f>
        <v>-С-ОВВ</v>
      </c>
      <c r="E59" s="49">
        <f>IF(Замеры!J55=0, " ", Замеры!J55)</f>
        <v>46</v>
      </c>
      <c r="F59" s="49" t="str">
        <f t="shared" si="4"/>
        <v>230-460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>
        <f t="shared" si="11"/>
        <v>0.4</v>
      </c>
      <c r="N59" s="29">
        <f t="shared" ca="1" si="12"/>
        <v>0.04</v>
      </c>
      <c r="O59" s="8" t="str">
        <f>Замеры!N55</f>
        <v>1,2,3</v>
      </c>
      <c r="P59" s="8" t="b">
        <f t="shared" si="0"/>
        <v>0</v>
      </c>
      <c r="Q59" s="8" t="b">
        <f t="shared" si="1"/>
        <v>0</v>
      </c>
      <c r="R59" s="8" t="b">
        <f t="shared" si="2"/>
        <v>0</v>
      </c>
      <c r="S59" s="8" t="s">
        <v>73</v>
      </c>
      <c r="T59" s="8">
        <f t="shared" si="13"/>
        <v>230</v>
      </c>
      <c r="U59" s="12" t="s">
        <v>73</v>
      </c>
      <c r="V59" s="8">
        <f t="shared" si="14"/>
        <v>460</v>
      </c>
      <c r="X59" s="13">
        <f t="shared" si="3"/>
        <v>46</v>
      </c>
      <c r="Y59" s="8">
        <f t="shared" si="15"/>
        <v>552</v>
      </c>
      <c r="AA59" s="14">
        <f t="shared" ca="1" si="16"/>
        <v>0.35541195476575121</v>
      </c>
      <c r="AB59" s="14">
        <f t="shared" ca="1" si="17"/>
        <v>0.34755134281200634</v>
      </c>
      <c r="AC59" s="14">
        <f t="shared" ca="1" si="18"/>
        <v>0.34482758620689657</v>
      </c>
      <c r="AD59" s="8">
        <f t="shared" ca="1" si="19"/>
        <v>619</v>
      </c>
      <c r="AE59" s="8">
        <f t="shared" ca="1" si="20"/>
        <v>633</v>
      </c>
      <c r="AF59" s="8">
        <f t="shared" ca="1" si="21"/>
        <v>638</v>
      </c>
    </row>
    <row r="60" spans="1:32" x14ac:dyDescent="0.3">
      <c r="A60" s="35">
        <f>IF(Замеры!B56=0, " ", Замеры!B56)</f>
        <v>53</v>
      </c>
      <c r="B60" s="49" t="str">
        <f>Замеры!G56</f>
        <v>Группа от QF 18</v>
      </c>
      <c r="C60" s="49" t="str">
        <f>IF(Замеры!I56=0, " ", Замеры!I56)</f>
        <v>SH203L</v>
      </c>
      <c r="D60" s="49" t="str">
        <f>IF(O60=0, " ", CONCATENATE(Замеры!P56,Замеры!Q56,Замеры!R56,Замеры!S56,Замеры!X56))</f>
        <v>-С-ОВВ</v>
      </c>
      <c r="E60" s="49">
        <f>IF(Замеры!J56=0, " ", Замеры!J56)</f>
        <v>47</v>
      </c>
      <c r="F60" s="49" t="str">
        <f t="shared" si="4"/>
        <v>235-470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>
        <f t="shared" si="11"/>
        <v>0.4</v>
      </c>
      <c r="N60" s="29">
        <f t="shared" ca="1" si="12"/>
        <v>0.05</v>
      </c>
      <c r="O60" s="8" t="str">
        <f>Замеры!N56</f>
        <v>1,2,3</v>
      </c>
      <c r="P60" s="8" t="b">
        <f t="shared" si="0"/>
        <v>0</v>
      </c>
      <c r="Q60" s="8" t="b">
        <f t="shared" si="1"/>
        <v>0</v>
      </c>
      <c r="R60" s="8" t="b">
        <f t="shared" si="2"/>
        <v>0</v>
      </c>
      <c r="S60" s="8" t="s">
        <v>73</v>
      </c>
      <c r="T60" s="8">
        <f t="shared" si="13"/>
        <v>235</v>
      </c>
      <c r="U60" s="12" t="s">
        <v>73</v>
      </c>
      <c r="V60" s="8">
        <f t="shared" si="14"/>
        <v>470</v>
      </c>
      <c r="X60" s="13">
        <f t="shared" si="3"/>
        <v>47</v>
      </c>
      <c r="Y60" s="8">
        <f t="shared" si="15"/>
        <v>564</v>
      </c>
      <c r="AA60" s="14">
        <f t="shared" ca="1" si="16"/>
        <v>0.34591194968553457</v>
      </c>
      <c r="AB60" s="14">
        <f t="shared" ca="1" si="17"/>
        <v>0.34482758620689657</v>
      </c>
      <c r="AC60" s="14">
        <f t="shared" ca="1" si="18"/>
        <v>0.30344827586206896</v>
      </c>
      <c r="AD60" s="8">
        <f t="shared" ca="1" si="19"/>
        <v>636</v>
      </c>
      <c r="AE60" s="8">
        <f t="shared" ca="1" si="20"/>
        <v>638</v>
      </c>
      <c r="AF60" s="8">
        <f t="shared" ca="1" si="21"/>
        <v>725</v>
      </c>
    </row>
    <row r="61" spans="1:32" x14ac:dyDescent="0.3">
      <c r="A61" s="35">
        <f>IF(Замеры!B57=0, " ", Замеры!B57)</f>
        <v>54</v>
      </c>
      <c r="B61" s="49" t="str">
        <f>Замеры!G57</f>
        <v>Группа от QF 19</v>
      </c>
      <c r="C61" s="49" t="str">
        <f>IF(Замеры!I57=0, " ", Замеры!I57)</f>
        <v>SH203L</v>
      </c>
      <c r="D61" s="49" t="str">
        <f>IF(O61=0, " ", CONCATENATE(Замеры!P57,Замеры!Q57,Замеры!R57,Замеры!S57,Замеры!X57))</f>
        <v>-С-ОВВ</v>
      </c>
      <c r="E61" s="49">
        <f>IF(Замеры!J57=0, " ", Замеры!J57)</f>
        <v>48</v>
      </c>
      <c r="F61" s="49" t="str">
        <f t="shared" si="4"/>
        <v>240-480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>
        <f t="shared" si="11"/>
        <v>0.4</v>
      </c>
      <c r="N61" s="29">
        <f t="shared" ca="1" si="12"/>
        <v>0.08</v>
      </c>
      <c r="O61" s="8" t="str">
        <f>Замеры!N57</f>
        <v>1,2,3</v>
      </c>
      <c r="P61" s="8" t="b">
        <f t="shared" si="0"/>
        <v>0</v>
      </c>
      <c r="Q61" s="8" t="b">
        <f t="shared" si="1"/>
        <v>0</v>
      </c>
      <c r="R61" s="8" t="b">
        <f t="shared" si="2"/>
        <v>0</v>
      </c>
      <c r="S61" s="8" t="s">
        <v>73</v>
      </c>
      <c r="T61" s="8">
        <f t="shared" si="13"/>
        <v>240</v>
      </c>
      <c r="U61" s="12" t="s">
        <v>73</v>
      </c>
      <c r="V61" s="8">
        <f t="shared" si="14"/>
        <v>480</v>
      </c>
      <c r="X61" s="13">
        <f t="shared" si="3"/>
        <v>48</v>
      </c>
      <c r="Y61" s="8">
        <f t="shared" si="15"/>
        <v>576</v>
      </c>
      <c r="AA61" s="14">
        <f t="shared" ca="1" si="16"/>
        <v>0.34055727554179566</v>
      </c>
      <c r="AB61" s="14">
        <f t="shared" ca="1" si="17"/>
        <v>0.31029619181946405</v>
      </c>
      <c r="AC61" s="14">
        <f t="shared" ca="1" si="18"/>
        <v>0.29810298102981031</v>
      </c>
      <c r="AD61" s="8">
        <f t="shared" ca="1" si="19"/>
        <v>646</v>
      </c>
      <c r="AE61" s="8">
        <f t="shared" ca="1" si="20"/>
        <v>709</v>
      </c>
      <c r="AF61" s="8">
        <f t="shared" ca="1" si="21"/>
        <v>738</v>
      </c>
    </row>
    <row r="62" spans="1:32" x14ac:dyDescent="0.3">
      <c r="A62" s="35">
        <f>IF(Замеры!B58=0, " ", Замеры!B58)</f>
        <v>55</v>
      </c>
      <c r="B62" s="49" t="str">
        <f>Замеры!G58</f>
        <v>Группа от QF 20</v>
      </c>
      <c r="C62" s="49" t="str">
        <f>IF(Замеры!I58=0, " ", Замеры!I58)</f>
        <v>SH203L</v>
      </c>
      <c r="D62" s="49" t="str">
        <f>IF(O62=0, " ", CONCATENATE(Замеры!P58,Замеры!Q58,Замеры!R58,Замеры!S58,Замеры!X58))</f>
        <v>-С-ОВВ</v>
      </c>
      <c r="E62" s="49">
        <f>IF(Замеры!J58=0, " ", Замеры!J58)</f>
        <v>49</v>
      </c>
      <c r="F62" s="49" t="str">
        <f t="shared" si="4"/>
        <v>245-490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>
        <f t="shared" si="11"/>
        <v>0.4</v>
      </c>
      <c r="N62" s="29">
        <f t="shared" ca="1" si="12"/>
        <v>0.23</v>
      </c>
      <c r="O62" s="8" t="str">
        <f>Замеры!N58</f>
        <v>1,2,3</v>
      </c>
      <c r="P62" s="8" t="b">
        <f t="shared" si="0"/>
        <v>0</v>
      </c>
      <c r="Q62" s="8" t="b">
        <f t="shared" si="1"/>
        <v>0</v>
      </c>
      <c r="R62" s="8" t="b">
        <f t="shared" si="2"/>
        <v>0</v>
      </c>
      <c r="S62" s="8" t="s">
        <v>73</v>
      </c>
      <c r="T62" s="8">
        <f t="shared" si="13"/>
        <v>245</v>
      </c>
      <c r="U62" s="12" t="s">
        <v>73</v>
      </c>
      <c r="V62" s="8">
        <f t="shared" si="14"/>
        <v>490</v>
      </c>
      <c r="X62" s="13">
        <f t="shared" si="3"/>
        <v>49</v>
      </c>
      <c r="Y62" s="8">
        <f t="shared" si="15"/>
        <v>588</v>
      </c>
      <c r="AA62" s="14">
        <f t="shared" ca="1" si="16"/>
        <v>0.33485540334855401</v>
      </c>
      <c r="AB62" s="14">
        <f t="shared" ca="1" si="17"/>
        <v>0.32258064516129031</v>
      </c>
      <c r="AC62" s="14">
        <f t="shared" ca="1" si="18"/>
        <v>0.29931972789115646</v>
      </c>
      <c r="AD62" s="8">
        <f t="shared" ca="1" si="19"/>
        <v>657</v>
      </c>
      <c r="AE62" s="8">
        <f t="shared" ca="1" si="20"/>
        <v>682</v>
      </c>
      <c r="AF62" s="8">
        <f t="shared" ca="1" si="21"/>
        <v>735</v>
      </c>
    </row>
    <row r="63" spans="1:32" x14ac:dyDescent="0.3">
      <c r="A63" s="35">
        <f>IF(Замеры!B59=0, " ", Замеры!B59)</f>
        <v>56</v>
      </c>
      <c r="B63" s="49" t="str">
        <f>Замеры!G59</f>
        <v>Группа от QF 21</v>
      </c>
      <c r="C63" s="49" t="str">
        <f>IF(Замеры!I59=0, " ", Замеры!I59)</f>
        <v>SH203L</v>
      </c>
      <c r="D63" s="49" t="str">
        <f>IF(O63=0, " ", CONCATENATE(Замеры!P59,Замеры!Q59,Замеры!R59,Замеры!S59,Замеры!X59))</f>
        <v>-С-ОВВ</v>
      </c>
      <c r="E63" s="49">
        <f>IF(Замеры!J59=0, " ", Замеры!J59)</f>
        <v>50</v>
      </c>
      <c r="F63" s="49" t="str">
        <f t="shared" si="4"/>
        <v>250-500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>
        <f t="shared" si="11"/>
        <v>0.4</v>
      </c>
      <c r="N63" s="29">
        <f t="shared" ca="1" si="12"/>
        <v>0.24</v>
      </c>
      <c r="O63" s="8" t="str">
        <f>Замеры!N59</f>
        <v>1,2,3</v>
      </c>
      <c r="P63" s="8" t="b">
        <f t="shared" si="0"/>
        <v>0</v>
      </c>
      <c r="Q63" s="8" t="b">
        <f t="shared" si="1"/>
        <v>0</v>
      </c>
      <c r="R63" s="8" t="b">
        <f t="shared" si="2"/>
        <v>0</v>
      </c>
      <c r="S63" s="8" t="s">
        <v>73</v>
      </c>
      <c r="T63" s="8">
        <f t="shared" si="13"/>
        <v>250</v>
      </c>
      <c r="U63" s="12" t="s">
        <v>73</v>
      </c>
      <c r="V63" s="8">
        <f t="shared" si="14"/>
        <v>500</v>
      </c>
      <c r="X63" s="13">
        <f t="shared" si="3"/>
        <v>50</v>
      </c>
      <c r="Y63" s="8">
        <f t="shared" si="15"/>
        <v>600</v>
      </c>
      <c r="AA63" s="14">
        <f t="shared" ca="1" si="16"/>
        <v>0.31700288184438041</v>
      </c>
      <c r="AB63" s="14">
        <f t="shared" ca="1" si="17"/>
        <v>0.29972752043596729</v>
      </c>
      <c r="AC63" s="14">
        <f t="shared" ca="1" si="18"/>
        <v>0.29177718832891247</v>
      </c>
      <c r="AD63" s="8">
        <f t="shared" ca="1" si="19"/>
        <v>694</v>
      </c>
      <c r="AE63" s="8">
        <f t="shared" ca="1" si="20"/>
        <v>734</v>
      </c>
      <c r="AF63" s="8">
        <f t="shared" ca="1" si="21"/>
        <v>754</v>
      </c>
    </row>
    <row r="64" spans="1:32" x14ac:dyDescent="0.3">
      <c r="A64" s="35">
        <f>IF(Замеры!B60=0, " ", Замеры!B60)</f>
        <v>57</v>
      </c>
      <c r="B64" s="49" t="str">
        <f>Замеры!G60</f>
        <v>Группа от QF 22</v>
      </c>
      <c r="C64" s="49" t="str">
        <f>IF(Замеры!I60=0, " ", Замеры!I60)</f>
        <v>SH203L</v>
      </c>
      <c r="D64" s="49" t="str">
        <f>IF(O64=0, " ", CONCATENATE(Замеры!P60,Замеры!Q60,Замеры!R60,Замеры!S60,Замеры!X60))</f>
        <v>-С-ОВВ</v>
      </c>
      <c r="E64" s="49">
        <f>IF(Замеры!J60=0, " ", Замеры!J60)</f>
        <v>51</v>
      </c>
      <c r="F64" s="49" t="str">
        <f t="shared" si="4"/>
        <v>255-510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>
        <f t="shared" si="11"/>
        <v>0.4</v>
      </c>
      <c r="N64" s="29">
        <f t="shared" ca="1" si="12"/>
        <v>0.11</v>
      </c>
      <c r="O64" s="8" t="str">
        <f>Замеры!N60</f>
        <v>1,2,3</v>
      </c>
      <c r="P64" s="8" t="b">
        <f t="shared" si="0"/>
        <v>0</v>
      </c>
      <c r="Q64" s="8" t="b">
        <f t="shared" si="1"/>
        <v>0</v>
      </c>
      <c r="R64" s="8" t="b">
        <f t="shared" si="2"/>
        <v>0</v>
      </c>
      <c r="S64" s="8" t="s">
        <v>73</v>
      </c>
      <c r="T64" s="8">
        <f t="shared" si="13"/>
        <v>255</v>
      </c>
      <c r="U64" s="12" t="s">
        <v>73</v>
      </c>
      <c r="V64" s="8">
        <f t="shared" si="14"/>
        <v>510</v>
      </c>
      <c r="X64" s="13">
        <f t="shared" si="3"/>
        <v>51</v>
      </c>
      <c r="Y64" s="8">
        <f t="shared" si="15"/>
        <v>612</v>
      </c>
      <c r="AA64" s="14">
        <f t="shared" ca="1" si="16"/>
        <v>0.28645833333333331</v>
      </c>
      <c r="AB64" s="14">
        <f t="shared" ca="1" si="17"/>
        <v>0.2879581151832461</v>
      </c>
      <c r="AC64" s="14">
        <f t="shared" ca="1" si="18"/>
        <v>0.28683181225554105</v>
      </c>
      <c r="AD64" s="8">
        <f t="shared" ca="1" si="19"/>
        <v>768</v>
      </c>
      <c r="AE64" s="8">
        <f t="shared" ca="1" si="20"/>
        <v>764</v>
      </c>
      <c r="AF64" s="8">
        <f t="shared" ca="1" si="21"/>
        <v>767</v>
      </c>
    </row>
    <row r="65" spans="1:32" x14ac:dyDescent="0.3">
      <c r="A65" s="35">
        <f>IF(Замеры!B61=0, " ", Замеры!B61)</f>
        <v>58</v>
      </c>
      <c r="B65" s="49" t="str">
        <f>Замеры!G61</f>
        <v>Группа от QF 23</v>
      </c>
      <c r="C65" s="49" t="str">
        <f>IF(Замеры!I61=0, " ", Замеры!I61)</f>
        <v>SH203L</v>
      </c>
      <c r="D65" s="49" t="str">
        <f>IF(O65=0, " ", CONCATENATE(Замеры!P61,Замеры!Q61,Замеры!R61,Замеры!S61,Замеры!X61))</f>
        <v>-С-ОВВ</v>
      </c>
      <c r="E65" s="49">
        <f>IF(Замеры!J61=0, " ", Замеры!J61)</f>
        <v>52</v>
      </c>
      <c r="F65" s="49" t="str">
        <f t="shared" si="4"/>
        <v>260-520</v>
      </c>
      <c r="G65" s="51" t="str">
        <f t="shared" si="5"/>
        <v>-</v>
      </c>
      <c r="H65" s="52" t="str">
        <f t="shared" si="6"/>
        <v>-</v>
      </c>
      <c r="I65" s="51" t="str">
        <f t="shared" si="7"/>
        <v>-</v>
      </c>
      <c r="J65" s="29" t="str">
        <f t="shared" si="8"/>
        <v>-</v>
      </c>
      <c r="K65" s="46" t="str">
        <f t="shared" si="9"/>
        <v>-</v>
      </c>
      <c r="L65" s="29" t="str">
        <f t="shared" si="10"/>
        <v>-</v>
      </c>
      <c r="M65" s="29">
        <f t="shared" si="11"/>
        <v>0.4</v>
      </c>
      <c r="N65" s="29">
        <f t="shared" ca="1" si="12"/>
        <v>0.06</v>
      </c>
      <c r="O65" s="8" t="str">
        <f>Замеры!N61</f>
        <v>1,2,3</v>
      </c>
      <c r="P65" s="8" t="b">
        <f t="shared" si="0"/>
        <v>0</v>
      </c>
      <c r="Q65" s="8" t="b">
        <f t="shared" si="1"/>
        <v>0</v>
      </c>
      <c r="R65" s="8" t="b">
        <f t="shared" si="2"/>
        <v>0</v>
      </c>
      <c r="S65" s="8" t="s">
        <v>73</v>
      </c>
      <c r="T65" s="8">
        <f t="shared" si="13"/>
        <v>260</v>
      </c>
      <c r="U65" s="12" t="s">
        <v>73</v>
      </c>
      <c r="V65" s="8">
        <f t="shared" si="14"/>
        <v>520</v>
      </c>
      <c r="X65" s="13">
        <f t="shared" si="3"/>
        <v>52</v>
      </c>
      <c r="Y65" s="8">
        <f t="shared" si="15"/>
        <v>624</v>
      </c>
      <c r="AA65" s="14">
        <f t="shared" ca="1" si="16"/>
        <v>0.28871391076115488</v>
      </c>
      <c r="AB65" s="14">
        <f t="shared" ca="1" si="17"/>
        <v>0.30054644808743169</v>
      </c>
      <c r="AC65" s="14">
        <f t="shared" ca="1" si="18"/>
        <v>0.29177718832891247</v>
      </c>
      <c r="AD65" s="8">
        <f t="shared" ca="1" si="19"/>
        <v>762</v>
      </c>
      <c r="AE65" s="8">
        <f t="shared" ca="1" si="20"/>
        <v>732</v>
      </c>
      <c r="AF65" s="8">
        <f t="shared" ca="1" si="21"/>
        <v>754</v>
      </c>
    </row>
    <row r="66" spans="1:32" x14ac:dyDescent="0.3">
      <c r="A66" s="35">
        <f>IF(Замеры!B62=0, " ", Замеры!B62)</f>
        <v>59</v>
      </c>
      <c r="B66" s="49" t="str">
        <f>Замеры!G62</f>
        <v>Группа от QF 24</v>
      </c>
      <c r="C66" s="49" t="str">
        <f>IF(Замеры!I62=0, " ", Замеры!I62)</f>
        <v>SH203L</v>
      </c>
      <c r="D66" s="49" t="str">
        <f>IF(O66=0, " ", CONCATENATE(Замеры!P62,Замеры!Q62,Замеры!R62,Замеры!S62,Замеры!X62))</f>
        <v>-С-ОВВ</v>
      </c>
      <c r="E66" s="49">
        <f>IF(Замеры!J62=0, " ", Замеры!J62)</f>
        <v>53</v>
      </c>
      <c r="F66" s="49" t="str">
        <f t="shared" si="4"/>
        <v>265-530</v>
      </c>
      <c r="G66" s="51" t="str">
        <f t="shared" si="5"/>
        <v>-</v>
      </c>
      <c r="H66" s="52" t="str">
        <f t="shared" si="6"/>
        <v>-</v>
      </c>
      <c r="I66" s="51" t="str">
        <f t="shared" si="7"/>
        <v>-</v>
      </c>
      <c r="J66" s="29" t="str">
        <f t="shared" si="8"/>
        <v>-</v>
      </c>
      <c r="K66" s="46" t="str">
        <f t="shared" si="9"/>
        <v>-</v>
      </c>
      <c r="L66" s="29" t="str">
        <f t="shared" si="10"/>
        <v>-</v>
      </c>
      <c r="M66" s="29">
        <f t="shared" si="11"/>
        <v>0.4</v>
      </c>
      <c r="N66" s="29">
        <f t="shared" ca="1" si="12"/>
        <v>0.13</v>
      </c>
      <c r="O66" s="8" t="str">
        <f>Замеры!N62</f>
        <v>1,2,3</v>
      </c>
      <c r="P66" s="8" t="b">
        <f t="shared" si="0"/>
        <v>0</v>
      </c>
      <c r="Q66" s="8" t="b">
        <f t="shared" si="1"/>
        <v>0</v>
      </c>
      <c r="R66" s="8" t="b">
        <f t="shared" si="2"/>
        <v>0</v>
      </c>
      <c r="S66" s="8" t="s">
        <v>73</v>
      </c>
      <c r="T66" s="8">
        <f t="shared" si="13"/>
        <v>265</v>
      </c>
      <c r="U66" s="12" t="s">
        <v>73</v>
      </c>
      <c r="V66" s="8">
        <f t="shared" si="14"/>
        <v>530</v>
      </c>
      <c r="X66" s="13">
        <f t="shared" si="3"/>
        <v>53</v>
      </c>
      <c r="Y66" s="8">
        <f t="shared" si="15"/>
        <v>636</v>
      </c>
      <c r="AA66" s="14">
        <f t="shared" ca="1" si="16"/>
        <v>0.26666666666666666</v>
      </c>
      <c r="AB66" s="14">
        <f t="shared" ca="1" si="17"/>
        <v>0.29333333333333333</v>
      </c>
      <c r="AC66" s="14">
        <f t="shared" ca="1" si="18"/>
        <v>0.28169014084507044</v>
      </c>
      <c r="AD66" s="8">
        <f t="shared" ca="1" si="19"/>
        <v>825</v>
      </c>
      <c r="AE66" s="8">
        <f t="shared" ca="1" si="20"/>
        <v>750</v>
      </c>
      <c r="AF66" s="8">
        <f t="shared" ca="1" si="21"/>
        <v>781</v>
      </c>
    </row>
    <row r="67" spans="1:32" x14ac:dyDescent="0.3">
      <c r="A67" s="35">
        <f>IF(Замеры!B63=0, " ", Замеры!B63)</f>
        <v>60</v>
      </c>
      <c r="B67" s="49" t="str">
        <f>Замеры!G63</f>
        <v>Группа от QF 25</v>
      </c>
      <c r="C67" s="49" t="str">
        <f>IF(Замеры!I63=0, " ", Замеры!I63)</f>
        <v>SH203L</v>
      </c>
      <c r="D67" s="49" t="str">
        <f>IF(O67=0, " ", CONCATENATE(Замеры!P63,Замеры!Q63,Замеры!R63,Замеры!S63,Замеры!X63))</f>
        <v>-С-ОВВ</v>
      </c>
      <c r="E67" s="49">
        <f>IF(Замеры!J63=0, " ", Замеры!J63)</f>
        <v>46</v>
      </c>
      <c r="F67" s="49" t="str">
        <f t="shared" si="4"/>
        <v>230-460</v>
      </c>
      <c r="G67" s="51" t="str">
        <f t="shared" si="5"/>
        <v>-</v>
      </c>
      <c r="H67" s="52" t="str">
        <f t="shared" si="6"/>
        <v>-</v>
      </c>
      <c r="I67" s="51" t="str">
        <f t="shared" si="7"/>
        <v>-</v>
      </c>
      <c r="J67" s="29" t="str">
        <f t="shared" si="8"/>
        <v>-</v>
      </c>
      <c r="K67" s="46" t="str">
        <f t="shared" si="9"/>
        <v>-</v>
      </c>
      <c r="L67" s="29" t="str">
        <f t="shared" si="10"/>
        <v>-</v>
      </c>
      <c r="M67" s="29">
        <f t="shared" si="11"/>
        <v>0.4</v>
      </c>
      <c r="N67" s="29">
        <f t="shared" ca="1" si="12"/>
        <v>0.18</v>
      </c>
      <c r="O67" s="8" t="str">
        <f>Замеры!N63</f>
        <v>1,2,3</v>
      </c>
      <c r="P67" s="8" t="b">
        <f t="shared" si="0"/>
        <v>0</v>
      </c>
      <c r="Q67" s="8" t="b">
        <f t="shared" si="1"/>
        <v>0</v>
      </c>
      <c r="R67" s="8" t="b">
        <f t="shared" si="2"/>
        <v>0</v>
      </c>
      <c r="S67" s="8" t="s">
        <v>73</v>
      </c>
      <c r="T67" s="8">
        <f t="shared" si="13"/>
        <v>230</v>
      </c>
      <c r="U67" s="12" t="s">
        <v>73</v>
      </c>
      <c r="V67" s="8">
        <f t="shared" si="14"/>
        <v>460</v>
      </c>
      <c r="X67" s="13">
        <f t="shared" si="3"/>
        <v>46</v>
      </c>
      <c r="Y67" s="8">
        <f t="shared" si="15"/>
        <v>552</v>
      </c>
      <c r="AA67" s="14">
        <f t="shared" ca="1" si="16"/>
        <v>0.30178326474622769</v>
      </c>
      <c r="AB67" s="14">
        <f t="shared" ca="1" si="17"/>
        <v>0.34976152623211448</v>
      </c>
      <c r="AC67" s="14">
        <f t="shared" ca="1" si="18"/>
        <v>0.3089887640449438</v>
      </c>
      <c r="AD67" s="8">
        <f t="shared" ca="1" si="19"/>
        <v>729</v>
      </c>
      <c r="AE67" s="8">
        <f t="shared" ca="1" si="20"/>
        <v>629</v>
      </c>
      <c r="AF67" s="8">
        <f t="shared" ca="1" si="21"/>
        <v>712</v>
      </c>
    </row>
    <row r="68" spans="1:32" x14ac:dyDescent="0.3">
      <c r="A68" s="35">
        <f>IF(Замеры!B64=0, " ", Замеры!B64)</f>
        <v>61</v>
      </c>
      <c r="B68" s="49" t="str">
        <f>Замеры!G64</f>
        <v>Группа от QF 26</v>
      </c>
      <c r="C68" s="49" t="str">
        <f>IF(Замеры!I64=0, " ", Замеры!I64)</f>
        <v>SH203L</v>
      </c>
      <c r="D68" s="49" t="str">
        <f>IF(O68=0, " ", CONCATENATE(Замеры!P64,Замеры!Q64,Замеры!R64,Замеры!S64,Замеры!X64))</f>
        <v>-С-ОВВ</v>
      </c>
      <c r="E68" s="49">
        <f>IF(Замеры!J64=0, " ", Замеры!J64)</f>
        <v>47</v>
      </c>
      <c r="F68" s="49" t="str">
        <f t="shared" si="4"/>
        <v>235-470</v>
      </c>
      <c r="G68" s="51" t="str">
        <f t="shared" si="5"/>
        <v>-</v>
      </c>
      <c r="H68" s="52" t="str">
        <f t="shared" si="6"/>
        <v>-</v>
      </c>
      <c r="I68" s="51" t="str">
        <f t="shared" si="7"/>
        <v>-</v>
      </c>
      <c r="J68" s="29" t="str">
        <f t="shared" si="8"/>
        <v>-</v>
      </c>
      <c r="K68" s="46" t="str">
        <f t="shared" si="9"/>
        <v>-</v>
      </c>
      <c r="L68" s="29" t="str">
        <f t="shared" si="10"/>
        <v>-</v>
      </c>
      <c r="M68" s="29">
        <f t="shared" si="11"/>
        <v>0.4</v>
      </c>
      <c r="N68" s="29">
        <f t="shared" ca="1" si="12"/>
        <v>0.12</v>
      </c>
      <c r="O68" s="8" t="str">
        <f>Замеры!N64</f>
        <v>1,2,3</v>
      </c>
      <c r="P68" s="8" t="b">
        <f t="shared" si="0"/>
        <v>0</v>
      </c>
      <c r="Q68" s="8" t="b">
        <f t="shared" si="1"/>
        <v>0</v>
      </c>
      <c r="R68" s="8" t="b">
        <f t="shared" si="2"/>
        <v>0</v>
      </c>
      <c r="S68" s="8" t="s">
        <v>73</v>
      </c>
      <c r="T68" s="8">
        <f t="shared" si="13"/>
        <v>235</v>
      </c>
      <c r="U68" s="12" t="s">
        <v>73</v>
      </c>
      <c r="V68" s="8">
        <f t="shared" si="14"/>
        <v>470</v>
      </c>
      <c r="X68" s="13">
        <f t="shared" si="3"/>
        <v>47</v>
      </c>
      <c r="Y68" s="8">
        <f t="shared" si="15"/>
        <v>564</v>
      </c>
      <c r="AA68" s="14">
        <f t="shared" ca="1" si="16"/>
        <v>0.30219780219780218</v>
      </c>
      <c r="AB68" s="14">
        <f t="shared" ca="1" si="17"/>
        <v>0.33898305084745761</v>
      </c>
      <c r="AC68" s="14">
        <f t="shared" ca="1" si="18"/>
        <v>0.3328290468986384</v>
      </c>
      <c r="AD68" s="8">
        <f t="shared" ca="1" si="19"/>
        <v>728</v>
      </c>
      <c r="AE68" s="8">
        <f t="shared" ca="1" si="20"/>
        <v>649</v>
      </c>
      <c r="AF68" s="8">
        <f t="shared" ca="1" si="21"/>
        <v>661</v>
      </c>
    </row>
    <row r="69" spans="1:32" x14ac:dyDescent="0.3">
      <c r="A69" s="35">
        <f>IF(Замеры!B65=0, " ", Замеры!B65)</f>
        <v>62</v>
      </c>
      <c r="B69" s="49" t="str">
        <f>Замеры!G65</f>
        <v>Группа от QF 27</v>
      </c>
      <c r="C69" s="49" t="str">
        <f>IF(Замеры!I65=0, " ", Замеры!I65)</f>
        <v>SH203L</v>
      </c>
      <c r="D69" s="49" t="str">
        <f>IF(O69=0, " ", CONCATENATE(Замеры!P65,Замеры!Q65,Замеры!R65,Замеры!S65,Замеры!X65))</f>
        <v>-С-ОВВ</v>
      </c>
      <c r="E69" s="49">
        <f>IF(Замеры!J65=0, " ", Замеры!J65)</f>
        <v>48</v>
      </c>
      <c r="F69" s="49" t="str">
        <f t="shared" si="4"/>
        <v>240-480</v>
      </c>
      <c r="G69" s="51" t="str">
        <f t="shared" si="5"/>
        <v>-</v>
      </c>
      <c r="H69" s="52" t="str">
        <f t="shared" si="6"/>
        <v>-</v>
      </c>
      <c r="I69" s="51" t="str">
        <f t="shared" si="7"/>
        <v>-</v>
      </c>
      <c r="J69" s="29" t="str">
        <f t="shared" si="8"/>
        <v>-</v>
      </c>
      <c r="K69" s="46" t="str">
        <f t="shared" si="9"/>
        <v>-</v>
      </c>
      <c r="L69" s="29" t="str">
        <f t="shared" si="10"/>
        <v>-</v>
      </c>
      <c r="M69" s="29">
        <f t="shared" si="11"/>
        <v>0.4</v>
      </c>
      <c r="N69" s="29">
        <f t="shared" ca="1" si="12"/>
        <v>0.28000000000000003</v>
      </c>
      <c r="O69" s="8" t="str">
        <f>Замеры!N65</f>
        <v>1,2,3</v>
      </c>
      <c r="P69" s="8" t="b">
        <f t="shared" si="0"/>
        <v>0</v>
      </c>
      <c r="Q69" s="8" t="b">
        <f t="shared" si="1"/>
        <v>0</v>
      </c>
      <c r="R69" s="8" t="b">
        <f t="shared" si="2"/>
        <v>0</v>
      </c>
      <c r="S69" s="8" t="s">
        <v>73</v>
      </c>
      <c r="T69" s="8">
        <f t="shared" si="13"/>
        <v>240</v>
      </c>
      <c r="U69" s="12" t="s">
        <v>73</v>
      </c>
      <c r="V69" s="8">
        <f t="shared" si="14"/>
        <v>480</v>
      </c>
      <c r="X69" s="13">
        <f t="shared" si="3"/>
        <v>48</v>
      </c>
      <c r="Y69" s="8">
        <f t="shared" si="15"/>
        <v>576</v>
      </c>
      <c r="AA69" s="14">
        <f t="shared" ca="1" si="16"/>
        <v>0.29294274300932088</v>
      </c>
      <c r="AB69" s="14">
        <f t="shared" ca="1" si="17"/>
        <v>0.31029619181946405</v>
      </c>
      <c r="AC69" s="14">
        <f t="shared" ca="1" si="18"/>
        <v>0.33485540334855401</v>
      </c>
      <c r="AD69" s="8">
        <f t="shared" ca="1" si="19"/>
        <v>751</v>
      </c>
      <c r="AE69" s="8">
        <f t="shared" ca="1" si="20"/>
        <v>709</v>
      </c>
      <c r="AF69" s="8">
        <f t="shared" ca="1" si="21"/>
        <v>657</v>
      </c>
    </row>
    <row r="70" spans="1:32" x14ac:dyDescent="0.3">
      <c r="A70" s="35">
        <f>IF(Замеры!B66=0, " ", Замеры!B66)</f>
        <v>63</v>
      </c>
      <c r="B70" s="49" t="str">
        <f>Замеры!G66</f>
        <v>Группа от QF 28</v>
      </c>
      <c r="C70" s="49" t="str">
        <f>IF(Замеры!I66=0, " ", Замеры!I66)</f>
        <v>SH203L</v>
      </c>
      <c r="D70" s="49" t="str">
        <f>IF(O70=0, " ", CONCATENATE(Замеры!P66,Замеры!Q66,Замеры!R66,Замеры!S66,Замеры!X66))</f>
        <v>-С-ОВВ</v>
      </c>
      <c r="E70" s="49">
        <f>IF(Замеры!J66=0, " ", Замеры!J66)</f>
        <v>49</v>
      </c>
      <c r="F70" s="49" t="str">
        <f t="shared" si="4"/>
        <v>245-490</v>
      </c>
      <c r="G70" s="51" t="str">
        <f t="shared" si="5"/>
        <v>-</v>
      </c>
      <c r="H70" s="52" t="str">
        <f t="shared" si="6"/>
        <v>-</v>
      </c>
      <c r="I70" s="51" t="str">
        <f t="shared" si="7"/>
        <v>-</v>
      </c>
      <c r="J70" s="29" t="str">
        <f t="shared" si="8"/>
        <v>-</v>
      </c>
      <c r="K70" s="46" t="str">
        <f t="shared" si="9"/>
        <v>-</v>
      </c>
      <c r="L70" s="29" t="str">
        <f t="shared" si="10"/>
        <v>-</v>
      </c>
      <c r="M70" s="29">
        <f t="shared" si="11"/>
        <v>0.4</v>
      </c>
      <c r="N70" s="29">
        <f t="shared" ca="1" si="12"/>
        <v>7.0000000000000007E-2</v>
      </c>
      <c r="O70" s="8" t="str">
        <f>Замеры!N66</f>
        <v>1,2,3</v>
      </c>
      <c r="P70" s="8" t="b">
        <f t="shared" si="0"/>
        <v>0</v>
      </c>
      <c r="Q70" s="8" t="b">
        <f t="shared" si="1"/>
        <v>0</v>
      </c>
      <c r="R70" s="8" t="b">
        <f t="shared" si="2"/>
        <v>0</v>
      </c>
      <c r="S70" s="8" t="s">
        <v>73</v>
      </c>
      <c r="T70" s="8">
        <f t="shared" si="13"/>
        <v>245</v>
      </c>
      <c r="U70" s="12" t="s">
        <v>73</v>
      </c>
      <c r="V70" s="8">
        <f t="shared" si="14"/>
        <v>490</v>
      </c>
      <c r="X70" s="13">
        <f t="shared" si="3"/>
        <v>49</v>
      </c>
      <c r="Y70" s="8">
        <f t="shared" si="15"/>
        <v>588</v>
      </c>
      <c r="AA70" s="14">
        <f t="shared" ca="1" si="16"/>
        <v>0.29100529100529099</v>
      </c>
      <c r="AB70" s="14">
        <f t="shared" ca="1" si="17"/>
        <v>0.31700288184438041</v>
      </c>
      <c r="AC70" s="14">
        <f t="shared" ca="1" si="18"/>
        <v>0.31746031746031744</v>
      </c>
      <c r="AD70" s="8">
        <f t="shared" ca="1" si="19"/>
        <v>756</v>
      </c>
      <c r="AE70" s="8">
        <f t="shared" ca="1" si="20"/>
        <v>694</v>
      </c>
      <c r="AF70" s="8">
        <f t="shared" ca="1" si="21"/>
        <v>693</v>
      </c>
    </row>
    <row r="71" spans="1:32" x14ac:dyDescent="0.3">
      <c r="A71" s="35">
        <f>IF(Замеры!B67=0, " ", Замеры!B67)</f>
        <v>64</v>
      </c>
      <c r="B71" s="49" t="str">
        <f>Замеры!G67</f>
        <v>Группа от QF 29</v>
      </c>
      <c r="C71" s="49" t="str">
        <f>IF(Замеры!I67=0, " ", Замеры!I67)</f>
        <v>SH203L</v>
      </c>
      <c r="D71" s="49" t="str">
        <f>IF(O71=0, " ", CONCATENATE(Замеры!P67,Замеры!Q67,Замеры!R67,Замеры!S67,Замеры!X67))</f>
        <v>-С-ОВВ</v>
      </c>
      <c r="E71" s="49">
        <f>IF(Замеры!J67=0, " ", Замеры!J67)</f>
        <v>50</v>
      </c>
      <c r="F71" s="49" t="str">
        <f t="shared" si="4"/>
        <v>250-500</v>
      </c>
      <c r="G71" s="51" t="str">
        <f t="shared" si="5"/>
        <v>-</v>
      </c>
      <c r="H71" s="52" t="str">
        <f t="shared" si="6"/>
        <v>-</v>
      </c>
      <c r="I71" s="51" t="str">
        <f t="shared" si="7"/>
        <v>-</v>
      </c>
      <c r="J71" s="29" t="str">
        <f t="shared" si="8"/>
        <v>-</v>
      </c>
      <c r="K71" s="46" t="str">
        <f t="shared" si="9"/>
        <v>-</v>
      </c>
      <c r="L71" s="29" t="str">
        <f t="shared" si="10"/>
        <v>-</v>
      </c>
      <c r="M71" s="29">
        <f t="shared" si="11"/>
        <v>0.4</v>
      </c>
      <c r="N71" s="29">
        <f t="shared" ca="1" si="12"/>
        <v>7.0000000000000007E-2</v>
      </c>
      <c r="O71" s="8" t="str">
        <f>Замеры!N67</f>
        <v>1,2,3</v>
      </c>
      <c r="P71" s="8" t="b">
        <f t="shared" ref="P71:P134" si="44">OR(O71=$N$1,O71=$O$1,O71=$P$1,O71=$O$2)</f>
        <v>0</v>
      </c>
      <c r="Q71" s="8" t="b">
        <f t="shared" ref="Q71:Q134" si="45">OR(O71=$N$2,O71=$O$3,O71=$P$1,O71=$O$2)</f>
        <v>0</v>
      </c>
      <c r="R71" s="8" t="b">
        <f t="shared" ref="R71:R134" si="46">OR(O71=$N$3,O71=$O$3,O71=$P$1,O71=$O$1)</f>
        <v>0</v>
      </c>
      <c r="S71" s="8" t="s">
        <v>73</v>
      </c>
      <c r="T71" s="8">
        <f t="shared" si="13"/>
        <v>250</v>
      </c>
      <c r="U71" s="12" t="s">
        <v>73</v>
      </c>
      <c r="V71" s="8">
        <f t="shared" si="14"/>
        <v>500</v>
      </c>
      <c r="X71" s="13">
        <f t="shared" ref="X71:X134" si="47">E71</f>
        <v>50</v>
      </c>
      <c r="Y71" s="8">
        <f t="shared" si="15"/>
        <v>600</v>
      </c>
      <c r="AA71" s="14">
        <f t="shared" ca="1" si="16"/>
        <v>0.32448377581120946</v>
      </c>
      <c r="AB71" s="14">
        <f t="shared" ca="1" si="17"/>
        <v>0.31609195402298851</v>
      </c>
      <c r="AC71" s="14">
        <f t="shared" ca="1" si="18"/>
        <v>0.27918781725888325</v>
      </c>
      <c r="AD71" s="8">
        <f t="shared" ca="1" si="19"/>
        <v>678</v>
      </c>
      <c r="AE71" s="8">
        <f t="shared" ca="1" si="20"/>
        <v>696</v>
      </c>
      <c r="AF71" s="8">
        <f t="shared" ca="1" si="21"/>
        <v>788</v>
      </c>
    </row>
    <row r="72" spans="1:32" x14ac:dyDescent="0.3">
      <c r="A72" s="35">
        <f>IF(Замеры!B68=0, " ", Замеры!B68)</f>
        <v>65</v>
      </c>
      <c r="B72" s="49" t="str">
        <f>Замеры!G68</f>
        <v>Группа от QF 30</v>
      </c>
      <c r="C72" s="49" t="str">
        <f>IF(Замеры!I68=0, " ", Замеры!I68)</f>
        <v>SH203L</v>
      </c>
      <c r="D72" s="49" t="str">
        <f>IF(O72=0, " ", CONCATENATE(Замеры!P68,Замеры!Q68,Замеры!R68,Замеры!S68,Замеры!X68))</f>
        <v>-С-ОВВ</v>
      </c>
      <c r="E72" s="49">
        <f>IF(Замеры!J68=0, " ", Замеры!J68)</f>
        <v>51</v>
      </c>
      <c r="F72" s="49" t="str">
        <f t="shared" ref="F72:F135" si="48">CONCATENATE(T72,U72,V72)</f>
        <v>255-510</v>
      </c>
      <c r="G72" s="51" t="str">
        <f t="shared" ref="G72:G135" si="49">IF(OR(O72=$O$1,O72=$P$1,O72=$Q$1,O72=$P$2),AA72,"-")</f>
        <v>-</v>
      </c>
      <c r="H72" s="52" t="str">
        <f t="shared" ref="H72:H135" si="50">IF(OR(O72=$O$2,O72=$P$3,O72=$Q$1,O72=$P$2),AB72,"-")</f>
        <v>-</v>
      </c>
      <c r="I72" s="51" t="str">
        <f t="shared" ref="I72:I135" si="51">IF(OR(O72=$O$3,O72=$P$3,O72=$Q$1,O72=$P$1),AC72,"-")</f>
        <v>-</v>
      </c>
      <c r="J72" s="29" t="str">
        <f t="shared" ref="J72:J135" si="52">IF(OR(O72=$O$1,O72=$P$1,O72=$Q$1,O72=$P$2),AD72,"-")</f>
        <v>-</v>
      </c>
      <c r="K72" s="46" t="str">
        <f t="shared" ref="K72:K135" si="53">IF(OR(O72=$O$2,O72=$P$3,O72=$Q$1,O72=$P$2),AE72,"-")</f>
        <v>-</v>
      </c>
      <c r="L72" s="29" t="str">
        <f t="shared" ref="L72:L135" si="54">IF(OR(O72=$O$3,O72=$P$3,O72=$Q$1,O72=$P$1),AF72,"-")</f>
        <v>-</v>
      </c>
      <c r="M72" s="29">
        <f t="shared" ref="M72:M135" si="55">IF(O72=0," ",$V$1)</f>
        <v>0.4</v>
      </c>
      <c r="N72" s="29">
        <f t="shared" ref="N72:N135" ca="1" si="56">IF(O72=0," ", RANDBETWEEN($T$1,$U$1)/100)</f>
        <v>0.1</v>
      </c>
      <c r="O72" s="8" t="str">
        <f>Замеры!N68</f>
        <v>1,2,3</v>
      </c>
      <c r="P72" s="8" t="b">
        <f t="shared" si="44"/>
        <v>0</v>
      </c>
      <c r="Q72" s="8" t="b">
        <f t="shared" si="45"/>
        <v>0</v>
      </c>
      <c r="R72" s="8" t="b">
        <f t="shared" si="46"/>
        <v>0</v>
      </c>
      <c r="S72" s="8" t="s">
        <v>73</v>
      </c>
      <c r="T72" s="8">
        <f t="shared" ref="T72:T135" si="57">E72*5</f>
        <v>255</v>
      </c>
      <c r="U72" s="12" t="s">
        <v>73</v>
      </c>
      <c r="V72" s="8">
        <f t="shared" ref="V72:V135" si="58">E72*10</f>
        <v>510</v>
      </c>
      <c r="X72" s="13">
        <f t="shared" si="47"/>
        <v>51</v>
      </c>
      <c r="Y72" s="8">
        <f t="shared" ref="Y72:Y135" si="59">X72*12</f>
        <v>612</v>
      </c>
      <c r="AA72" s="14">
        <f t="shared" ref="AA72:AA135" ca="1" si="60">220/AD72</f>
        <v>0.28758169934640521</v>
      </c>
      <c r="AB72" s="14">
        <f t="shared" ref="AB72:AB135" ca="1" si="61">220/AE72</f>
        <v>0.27742749054224464</v>
      </c>
      <c r="AC72" s="14">
        <f t="shared" ref="AC72:AC135" ca="1" si="62">220/AF72</f>
        <v>0.29609690444145359</v>
      </c>
      <c r="AD72" s="8">
        <f t="shared" ref="AD72:AD135" ca="1" si="63">RANDBETWEEN(Y72*1.1+10,Y72*1.1+150)</f>
        <v>765</v>
      </c>
      <c r="AE72" s="8">
        <f t="shared" ref="AE72:AE135" ca="1" si="64">RANDBETWEEN(Y72*1.1+10,Y72*1.1+150)</f>
        <v>793</v>
      </c>
      <c r="AF72" s="8">
        <f t="shared" ref="AF72:AF135" ca="1" si="65">RANDBETWEEN(Y72*1.1+10,Y72*1.1+150)</f>
        <v>743</v>
      </c>
    </row>
    <row r="73" spans="1:32" x14ac:dyDescent="0.3">
      <c r="A73" s="35">
        <f>IF(Замеры!B69=0, " ", Замеры!B69)</f>
        <v>66</v>
      </c>
      <c r="B73" s="49" t="str">
        <f>Замеры!G69</f>
        <v>Группа от QF 31</v>
      </c>
      <c r="C73" s="49" t="str">
        <f>IF(Замеры!I69=0, " ", Замеры!I69)</f>
        <v>SH203L</v>
      </c>
      <c r="D73" s="49" t="str">
        <f>IF(O73=0, " ", CONCATENATE(Замеры!P69,Замеры!Q69,Замеры!R69,Замеры!S69,Замеры!X69))</f>
        <v>-С-ОВВ</v>
      </c>
      <c r="E73" s="49">
        <f>IF(Замеры!J69=0, " ", Замеры!J69)</f>
        <v>52</v>
      </c>
      <c r="F73" s="49" t="str">
        <f t="shared" si="48"/>
        <v>260-520</v>
      </c>
      <c r="G73" s="51" t="str">
        <f t="shared" si="49"/>
        <v>-</v>
      </c>
      <c r="H73" s="52" t="str">
        <f t="shared" si="50"/>
        <v>-</v>
      </c>
      <c r="I73" s="51" t="str">
        <f t="shared" si="51"/>
        <v>-</v>
      </c>
      <c r="J73" s="29" t="str">
        <f t="shared" si="52"/>
        <v>-</v>
      </c>
      <c r="K73" s="46" t="str">
        <f t="shared" si="53"/>
        <v>-</v>
      </c>
      <c r="L73" s="29" t="str">
        <f t="shared" si="54"/>
        <v>-</v>
      </c>
      <c r="M73" s="29">
        <f t="shared" si="55"/>
        <v>0.4</v>
      </c>
      <c r="N73" s="29">
        <f t="shared" ca="1" si="56"/>
        <v>0.15</v>
      </c>
      <c r="O73" s="8" t="str">
        <f>Замеры!N69</f>
        <v>1,2,3</v>
      </c>
      <c r="P73" s="8" t="b">
        <f t="shared" si="44"/>
        <v>0</v>
      </c>
      <c r="Q73" s="8" t="b">
        <f t="shared" si="45"/>
        <v>0</v>
      </c>
      <c r="R73" s="8" t="b">
        <f t="shared" si="46"/>
        <v>0</v>
      </c>
      <c r="S73" s="8" t="s">
        <v>73</v>
      </c>
      <c r="T73" s="8">
        <f t="shared" si="57"/>
        <v>260</v>
      </c>
      <c r="U73" s="12" t="s">
        <v>73</v>
      </c>
      <c r="V73" s="8">
        <f t="shared" si="58"/>
        <v>520</v>
      </c>
      <c r="X73" s="13">
        <f t="shared" si="47"/>
        <v>52</v>
      </c>
      <c r="Y73" s="8">
        <f t="shared" si="59"/>
        <v>624</v>
      </c>
      <c r="AA73" s="14">
        <f t="shared" ca="1" si="60"/>
        <v>0.29255319148936171</v>
      </c>
      <c r="AB73" s="14">
        <f t="shared" ca="1" si="61"/>
        <v>0.28833551769331583</v>
      </c>
      <c r="AC73" s="14">
        <f t="shared" ca="1" si="62"/>
        <v>0.26731470230862697</v>
      </c>
      <c r="AD73" s="8">
        <f t="shared" ca="1" si="63"/>
        <v>752</v>
      </c>
      <c r="AE73" s="8">
        <f t="shared" ca="1" si="64"/>
        <v>763</v>
      </c>
      <c r="AF73" s="8">
        <f t="shared" ca="1" si="65"/>
        <v>823</v>
      </c>
    </row>
    <row r="74" spans="1:32" x14ac:dyDescent="0.3">
      <c r="A74" s="35">
        <f>IF(Замеры!B70=0, " ", Замеры!B70)</f>
        <v>67</v>
      </c>
      <c r="B74" s="49" t="str">
        <f>Замеры!G70</f>
        <v>Группа от QF 32</v>
      </c>
      <c r="C74" s="49" t="str">
        <f>IF(Замеры!I70=0, " ", Замеры!I70)</f>
        <v>SH203L</v>
      </c>
      <c r="D74" s="49" t="str">
        <f>IF(O74=0, " ", CONCATENATE(Замеры!P70,Замеры!Q70,Замеры!R70,Замеры!S70,Замеры!X70))</f>
        <v xml:space="preserve">  ОВВ</v>
      </c>
      <c r="E74" s="49">
        <f>IF(Замеры!J70=0, " ", Замеры!J70)</f>
        <v>53</v>
      </c>
      <c r="F74" s="49" t="str">
        <f t="shared" si="48"/>
        <v>265-530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>
        <f t="shared" si="55"/>
        <v>0.4</v>
      </c>
      <c r="N74" s="29">
        <f t="shared" ca="1" si="56"/>
        <v>0.16</v>
      </c>
      <c r="O74" s="8" t="str">
        <f>Замеры!N70</f>
        <v>1,2,3</v>
      </c>
      <c r="P74" s="8" t="b">
        <f t="shared" si="44"/>
        <v>0</v>
      </c>
      <c r="Q74" s="8" t="b">
        <f t="shared" si="45"/>
        <v>0</v>
      </c>
      <c r="R74" s="8" t="b">
        <f t="shared" si="46"/>
        <v>0</v>
      </c>
      <c r="S74" s="8" t="s">
        <v>73</v>
      </c>
      <c r="T74" s="8">
        <f t="shared" si="57"/>
        <v>265</v>
      </c>
      <c r="U74" s="12" t="s">
        <v>73</v>
      </c>
      <c r="V74" s="8">
        <f t="shared" si="58"/>
        <v>530</v>
      </c>
      <c r="X74" s="13">
        <f t="shared" si="47"/>
        <v>53</v>
      </c>
      <c r="Y74" s="8">
        <f t="shared" si="59"/>
        <v>636</v>
      </c>
      <c r="AA74" s="14">
        <f t="shared" ca="1" si="60"/>
        <v>0.2712700369913687</v>
      </c>
      <c r="AB74" s="14">
        <f t="shared" ca="1" si="61"/>
        <v>0.29569892473118281</v>
      </c>
      <c r="AC74" s="14">
        <f t="shared" ca="1" si="62"/>
        <v>0.26960784313725489</v>
      </c>
      <c r="AD74" s="8">
        <f t="shared" ca="1" si="63"/>
        <v>811</v>
      </c>
      <c r="AE74" s="8">
        <f t="shared" ca="1" si="64"/>
        <v>744</v>
      </c>
      <c r="AF74" s="8">
        <f t="shared" ca="1" si="65"/>
        <v>816</v>
      </c>
    </row>
    <row r="75" spans="1:32" x14ac:dyDescent="0.3">
      <c r="A75" s="35">
        <f>IF(Замеры!B71=0, " ", Замеры!B71)</f>
        <v>68</v>
      </c>
      <c r="B75" s="49" t="str">
        <f>Замеры!G71</f>
        <v xml:space="preserve">Группа от QF </v>
      </c>
      <c r="C75" s="49" t="str">
        <f>IF(Замеры!I71=0, " ", Замеры!I71)</f>
        <v xml:space="preserve"> </v>
      </c>
      <c r="D75" s="49" t="str">
        <f>IF(O75=0, " ", CONCATENATE(Замеры!P71,Замеры!Q71,Замеры!R71,Замеры!S71,Замеры!X71))</f>
        <v xml:space="preserve"> </v>
      </c>
      <c r="E75" s="49" t="str">
        <f>IF(Замеры!J71=0, " ", Замеры!J71)</f>
        <v xml:space="preserve"> </v>
      </c>
      <c r="F75" s="49" t="e">
        <f t="shared" si="48"/>
        <v>#VALUE!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Замеры!N71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73</v>
      </c>
      <c r="T75" s="8" t="e">
        <f t="shared" si="57"/>
        <v>#VALUE!</v>
      </c>
      <c r="U75" s="12" t="s">
        <v>73</v>
      </c>
      <c r="V75" s="8" t="e">
        <f t="shared" si="58"/>
        <v>#VALUE!</v>
      </c>
      <c r="X75" s="13" t="str">
        <f t="shared" si="47"/>
        <v xml:space="preserve"> </v>
      </c>
      <c r="Y75" s="8" t="e">
        <f t="shared" si="59"/>
        <v>#VALUE!</v>
      </c>
      <c r="AA75" s="14" t="e">
        <f t="shared" ca="1" si="60"/>
        <v>#VALUE!</v>
      </c>
      <c r="AB75" s="14" t="e">
        <f t="shared" ca="1" si="61"/>
        <v>#VALUE!</v>
      </c>
      <c r="AC75" s="14" t="e">
        <f t="shared" ca="1" si="62"/>
        <v>#VALUE!</v>
      </c>
      <c r="AD75" s="8" t="e">
        <f t="shared" ca="1" si="63"/>
        <v>#VALUE!</v>
      </c>
      <c r="AE75" s="8" t="e">
        <f t="shared" ca="1" si="64"/>
        <v>#VALUE!</v>
      </c>
      <c r="AF75" s="8" t="e">
        <f t="shared" ca="1" si="65"/>
        <v>#VALUE!</v>
      </c>
    </row>
    <row r="76" spans="1:32" x14ac:dyDescent="0.3">
      <c r="A76" s="35">
        <f>IF(Замеры!B72=0, " ", Замеры!B72)</f>
        <v>69</v>
      </c>
      <c r="B76" s="49" t="str">
        <f>Замеры!G72</f>
        <v xml:space="preserve">Группа от QF </v>
      </c>
      <c r="C76" s="49" t="str">
        <f>IF(Замеры!I72=0, " ", Замеры!I72)</f>
        <v xml:space="preserve"> </v>
      </c>
      <c r="D76" s="49" t="str">
        <f>IF(O76=0, " ", CONCATENATE(Замеры!P72,Замеры!Q72,Замеры!R72,Замеры!S72,Замеры!X72))</f>
        <v xml:space="preserve"> </v>
      </c>
      <c r="E76" s="49" t="str">
        <f>IF(Замеры!J72=0, " ", Замеры!J72)</f>
        <v xml:space="preserve"> </v>
      </c>
      <c r="F76" s="49" t="e">
        <f t="shared" si="48"/>
        <v>#VALUE!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Замеры!N72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73</v>
      </c>
      <c r="T76" s="8" t="e">
        <f t="shared" si="57"/>
        <v>#VALUE!</v>
      </c>
      <c r="U76" s="12" t="s">
        <v>73</v>
      </c>
      <c r="V76" s="8" t="e">
        <f t="shared" si="58"/>
        <v>#VALUE!</v>
      </c>
      <c r="X76" s="13" t="str">
        <f t="shared" si="47"/>
        <v xml:space="preserve"> </v>
      </c>
      <c r="Y76" s="8" t="e">
        <f t="shared" si="59"/>
        <v>#VALUE!</v>
      </c>
      <c r="AA76" s="14" t="e">
        <f t="shared" ca="1" si="60"/>
        <v>#VALUE!</v>
      </c>
      <c r="AB76" s="14" t="e">
        <f t="shared" ca="1" si="61"/>
        <v>#VALUE!</v>
      </c>
      <c r="AC76" s="14" t="e">
        <f t="shared" ca="1" si="62"/>
        <v>#VALUE!</v>
      </c>
      <c r="AD76" s="8" t="e">
        <f t="shared" ca="1" si="63"/>
        <v>#VALUE!</v>
      </c>
      <c r="AE76" s="8" t="e">
        <f t="shared" ca="1" si="64"/>
        <v>#VALUE!</v>
      </c>
      <c r="AF76" s="8" t="e">
        <f t="shared" ca="1" si="65"/>
        <v>#VALUE!</v>
      </c>
    </row>
    <row r="77" spans="1:32" x14ac:dyDescent="0.3">
      <c r="A77" s="35">
        <f>IF(Замеры!B73=0, " ", Замеры!B73)</f>
        <v>70</v>
      </c>
      <c r="B77" s="49" t="str">
        <f>Замеры!G73</f>
        <v xml:space="preserve">Группа от QF </v>
      </c>
      <c r="C77" s="49" t="str">
        <f>IF(Замеры!I73=0, " ", Замеры!I73)</f>
        <v xml:space="preserve"> </v>
      </c>
      <c r="D77" s="49" t="str">
        <f>IF(O77=0, " ", CONCATENATE(Замеры!P73,Замеры!Q73,Замеры!R73,Замеры!S73,Замеры!X73))</f>
        <v xml:space="preserve"> </v>
      </c>
      <c r="E77" s="49" t="str">
        <f>IF(Замеры!J73=0, " ", Замеры!J73)</f>
        <v xml:space="preserve"> </v>
      </c>
      <c r="F77" s="49" t="e">
        <f t="shared" si="48"/>
        <v>#VALUE!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Замеры!N73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73</v>
      </c>
      <c r="T77" s="8" t="e">
        <f t="shared" si="57"/>
        <v>#VALUE!</v>
      </c>
      <c r="U77" s="12" t="s">
        <v>73</v>
      </c>
      <c r="V77" s="8" t="e">
        <f t="shared" si="58"/>
        <v>#VALUE!</v>
      </c>
      <c r="X77" s="13" t="str">
        <f t="shared" si="47"/>
        <v xml:space="preserve"> </v>
      </c>
      <c r="Y77" s="8" t="e">
        <f t="shared" si="59"/>
        <v>#VALUE!</v>
      </c>
      <c r="AA77" s="14" t="e">
        <f t="shared" ca="1" si="60"/>
        <v>#VALUE!</v>
      </c>
      <c r="AB77" s="14" t="e">
        <f t="shared" ca="1" si="61"/>
        <v>#VALUE!</v>
      </c>
      <c r="AC77" s="14" t="e">
        <f t="shared" ca="1" si="62"/>
        <v>#VALUE!</v>
      </c>
      <c r="AD77" s="8" t="e">
        <f t="shared" ca="1" si="63"/>
        <v>#VALUE!</v>
      </c>
      <c r="AE77" s="8" t="e">
        <f t="shared" ca="1" si="64"/>
        <v>#VALUE!</v>
      </c>
      <c r="AF77" s="8" t="e">
        <f t="shared" ca="1" si="65"/>
        <v>#VALUE!</v>
      </c>
    </row>
    <row r="78" spans="1:32" x14ac:dyDescent="0.3">
      <c r="A78" s="35">
        <f>IF(Замеры!B74=0, " ", Замеры!B74)</f>
        <v>71</v>
      </c>
      <c r="B78" s="49" t="str">
        <f>Замеры!G74</f>
        <v xml:space="preserve">Группа от QF </v>
      </c>
      <c r="C78" s="49" t="str">
        <f>IF(Замеры!I74=0, " ", Замеры!I74)</f>
        <v xml:space="preserve"> </v>
      </c>
      <c r="D78" s="49" t="str">
        <f>IF(O78=0, " ", CONCATENATE(Замеры!P74,Замеры!Q74,Замеры!R74,Замеры!S74,Замеры!X74))</f>
        <v xml:space="preserve"> </v>
      </c>
      <c r="E78" s="49" t="str">
        <f>IF(Замеры!J74=0, " ", Замеры!J74)</f>
        <v xml:space="preserve"> </v>
      </c>
      <c r="F78" s="49" t="e">
        <f t="shared" si="48"/>
        <v>#VALUE!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Замеры!N74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73</v>
      </c>
      <c r="T78" s="8" t="e">
        <f t="shared" si="57"/>
        <v>#VALUE!</v>
      </c>
      <c r="U78" s="12" t="s">
        <v>73</v>
      </c>
      <c r="V78" s="8" t="e">
        <f t="shared" si="58"/>
        <v>#VALUE!</v>
      </c>
      <c r="X78" s="13" t="str">
        <f t="shared" si="47"/>
        <v xml:space="preserve"> </v>
      </c>
      <c r="Y78" s="8" t="e">
        <f t="shared" si="59"/>
        <v>#VALUE!</v>
      </c>
      <c r="AA78" s="14" t="e">
        <f t="shared" ca="1" si="60"/>
        <v>#VALUE!</v>
      </c>
      <c r="AB78" s="14" t="e">
        <f t="shared" ca="1" si="61"/>
        <v>#VALUE!</v>
      </c>
      <c r="AC78" s="14" t="e">
        <f t="shared" ca="1" si="62"/>
        <v>#VALUE!</v>
      </c>
      <c r="AD78" s="8" t="e">
        <f t="shared" ca="1" si="63"/>
        <v>#VALUE!</v>
      </c>
      <c r="AE78" s="8" t="e">
        <f t="shared" ca="1" si="64"/>
        <v>#VALUE!</v>
      </c>
      <c r="AF78" s="8" t="e">
        <f t="shared" ca="1" si="65"/>
        <v>#VALUE!</v>
      </c>
    </row>
    <row r="79" spans="1:32" x14ac:dyDescent="0.3">
      <c r="A79" s="35">
        <f>IF(Замеры!B75=0, " ", Замеры!B75)</f>
        <v>72</v>
      </c>
      <c r="B79" s="49" t="str">
        <f>Замеры!G75</f>
        <v xml:space="preserve">Группа от QF </v>
      </c>
      <c r="C79" s="49" t="str">
        <f>IF(Замеры!I75=0, " ", Замеры!I75)</f>
        <v xml:space="preserve"> </v>
      </c>
      <c r="D79" s="49" t="str">
        <f>IF(O79=0, " ", CONCATENATE(Замеры!P75,Замеры!Q75,Замеры!R75,Замеры!S75,Замеры!X75))</f>
        <v xml:space="preserve"> </v>
      </c>
      <c r="E79" s="49" t="str">
        <f>IF(Замеры!J75=0, " ", Замеры!J75)</f>
        <v xml:space="preserve"> </v>
      </c>
      <c r="F79" s="49" t="e">
        <f t="shared" si="48"/>
        <v>#VALUE!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Замеры!N75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73</v>
      </c>
      <c r="T79" s="8" t="e">
        <f t="shared" si="57"/>
        <v>#VALUE!</v>
      </c>
      <c r="U79" s="12" t="s">
        <v>73</v>
      </c>
      <c r="V79" s="8" t="e">
        <f t="shared" si="58"/>
        <v>#VALUE!</v>
      </c>
      <c r="X79" s="13" t="str">
        <f t="shared" si="47"/>
        <v xml:space="preserve"> </v>
      </c>
      <c r="Y79" s="8" t="e">
        <f t="shared" si="59"/>
        <v>#VALUE!</v>
      </c>
      <c r="AA79" s="14" t="e">
        <f t="shared" ca="1" si="60"/>
        <v>#VALUE!</v>
      </c>
      <c r="AB79" s="14" t="e">
        <f t="shared" ca="1" si="61"/>
        <v>#VALUE!</v>
      </c>
      <c r="AC79" s="14" t="e">
        <f t="shared" ca="1" si="62"/>
        <v>#VALUE!</v>
      </c>
      <c r="AD79" s="8" t="e">
        <f t="shared" ca="1" si="63"/>
        <v>#VALUE!</v>
      </c>
      <c r="AE79" s="8" t="e">
        <f t="shared" ca="1" si="64"/>
        <v>#VALUE!</v>
      </c>
      <c r="AF79" s="8" t="e">
        <f t="shared" ca="1" si="65"/>
        <v>#VALUE!</v>
      </c>
    </row>
    <row r="80" spans="1:32" x14ac:dyDescent="0.3">
      <c r="A80" s="35">
        <f>IF(Замеры!B76=0, " ", Замеры!B76)</f>
        <v>73</v>
      </c>
      <c r="B80" s="49" t="str">
        <f>Замеры!G76</f>
        <v xml:space="preserve">Группа от QF </v>
      </c>
      <c r="C80" s="49" t="str">
        <f>IF(Замеры!I76=0, " ", Замеры!I76)</f>
        <v xml:space="preserve"> </v>
      </c>
      <c r="D80" s="49" t="str">
        <f>IF(O80=0, " ", CONCATENATE(Замеры!P76,Замеры!Q76,Замеры!R76,Замеры!S76,Замеры!X76))</f>
        <v xml:space="preserve"> </v>
      </c>
      <c r="E80" s="49" t="str">
        <f>IF(Замеры!J76=0, " ", Замеры!J76)</f>
        <v xml:space="preserve"> </v>
      </c>
      <c r="F80" s="49" t="e">
        <f t="shared" si="48"/>
        <v>#VALUE!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Замеры!N76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73</v>
      </c>
      <c r="T80" s="8" t="e">
        <f t="shared" si="57"/>
        <v>#VALUE!</v>
      </c>
      <c r="U80" s="12" t="s">
        <v>73</v>
      </c>
      <c r="V80" s="8" t="e">
        <f t="shared" si="58"/>
        <v>#VALUE!</v>
      </c>
      <c r="X80" s="13" t="str">
        <f t="shared" si="47"/>
        <v xml:space="preserve"> </v>
      </c>
      <c r="Y80" s="8" t="e">
        <f t="shared" si="59"/>
        <v>#VALUE!</v>
      </c>
      <c r="AA80" s="14" t="e">
        <f t="shared" ca="1" si="60"/>
        <v>#VALUE!</v>
      </c>
      <c r="AB80" s="14" t="e">
        <f t="shared" ca="1" si="61"/>
        <v>#VALUE!</v>
      </c>
      <c r="AC80" s="14" t="e">
        <f t="shared" ca="1" si="62"/>
        <v>#VALUE!</v>
      </c>
      <c r="AD80" s="8" t="e">
        <f t="shared" ca="1" si="63"/>
        <v>#VALUE!</v>
      </c>
      <c r="AE80" s="8" t="e">
        <f t="shared" ca="1" si="64"/>
        <v>#VALUE!</v>
      </c>
      <c r="AF80" s="8" t="e">
        <f t="shared" ca="1" si="65"/>
        <v>#VALUE!</v>
      </c>
    </row>
    <row r="81" spans="1:32" x14ac:dyDescent="0.3">
      <c r="A81" s="35">
        <f>IF(Замеры!B77=0, " ", Замеры!B77)</f>
        <v>74</v>
      </c>
      <c r="B81" s="49" t="str">
        <f>Замеры!G77</f>
        <v xml:space="preserve">Группа от QF </v>
      </c>
      <c r="C81" s="49" t="str">
        <f>IF(Замеры!I77=0, " ", Замеры!I77)</f>
        <v xml:space="preserve"> </v>
      </c>
      <c r="D81" s="49" t="str">
        <f>IF(O81=0, " ", CONCATENATE(Замеры!P77,Замеры!Q77,Замеры!R77,Замеры!S77,Замеры!X77))</f>
        <v xml:space="preserve"> </v>
      </c>
      <c r="E81" s="49" t="str">
        <f>IF(Замеры!J77=0, " ", Замеры!J77)</f>
        <v xml:space="preserve"> </v>
      </c>
      <c r="F81" s="49" t="e">
        <f t="shared" si="48"/>
        <v>#VALUE!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Замеры!N77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73</v>
      </c>
      <c r="T81" s="8" t="e">
        <f t="shared" si="57"/>
        <v>#VALUE!</v>
      </c>
      <c r="U81" s="12" t="s">
        <v>73</v>
      </c>
      <c r="V81" s="8" t="e">
        <f t="shared" si="58"/>
        <v>#VALUE!</v>
      </c>
      <c r="X81" s="13" t="str">
        <f t="shared" si="47"/>
        <v xml:space="preserve"> </v>
      </c>
      <c r="Y81" s="8" t="e">
        <f t="shared" si="59"/>
        <v>#VALUE!</v>
      </c>
      <c r="AA81" s="14" t="e">
        <f t="shared" ca="1" si="60"/>
        <v>#VALUE!</v>
      </c>
      <c r="AB81" s="14" t="e">
        <f t="shared" ca="1" si="61"/>
        <v>#VALUE!</v>
      </c>
      <c r="AC81" s="14" t="e">
        <f t="shared" ca="1" si="62"/>
        <v>#VALUE!</v>
      </c>
      <c r="AD81" s="8" t="e">
        <f t="shared" ca="1" si="63"/>
        <v>#VALUE!</v>
      </c>
      <c r="AE81" s="8" t="e">
        <f t="shared" ca="1" si="64"/>
        <v>#VALUE!</v>
      </c>
      <c r="AF81" s="8" t="e">
        <f t="shared" ca="1" si="65"/>
        <v>#VALUE!</v>
      </c>
    </row>
    <row r="82" spans="1:32" x14ac:dyDescent="0.3">
      <c r="A82" s="35">
        <f>IF(Замеры!B78=0, " ", Замеры!B78)</f>
        <v>75</v>
      </c>
      <c r="B82" s="49" t="str">
        <f>Замеры!G78</f>
        <v xml:space="preserve">Группа от QF </v>
      </c>
      <c r="C82" s="49" t="str">
        <f>IF(Замеры!I78=0, " ", Замеры!I78)</f>
        <v xml:space="preserve"> </v>
      </c>
      <c r="D82" s="49" t="str">
        <f>IF(O82=0, " ", CONCATENATE(Замеры!P78,Замеры!Q78,Замеры!R78,Замеры!S78,Замеры!X78))</f>
        <v xml:space="preserve"> </v>
      </c>
      <c r="E82" s="49" t="str">
        <f>IF(Замеры!J78=0, " ", Замеры!J78)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Замеры!N78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73</v>
      </c>
      <c r="T82" s="8" t="e">
        <f t="shared" si="57"/>
        <v>#VALUE!</v>
      </c>
      <c r="U82" s="12" t="s">
        <v>73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IF(Замеры!B79=0, " ", Замеры!B79)</f>
        <v>76</v>
      </c>
      <c r="B83" s="49" t="str">
        <f>Замеры!G79</f>
        <v xml:space="preserve">Группа от QF </v>
      </c>
      <c r="C83" s="49" t="str">
        <f>IF(Замеры!I79=0, " ", Замеры!I79)</f>
        <v xml:space="preserve"> </v>
      </c>
      <c r="D83" s="49" t="str">
        <f>IF(O83=0, " ", CONCATENATE(Замеры!P79,Замеры!Q79,Замеры!R79,Замеры!S79,Замеры!X79))</f>
        <v xml:space="preserve"> </v>
      </c>
      <c r="E83" s="49" t="str">
        <f>IF(Замеры!J79=0, " ", Замеры!J79)</f>
        <v xml:space="preserve"> </v>
      </c>
      <c r="F83" s="49" t="e">
        <f t="shared" si="48"/>
        <v>#VALUE!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Замеры!N79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73</v>
      </c>
      <c r="T83" s="8" t="e">
        <f t="shared" si="57"/>
        <v>#VALUE!</v>
      </c>
      <c r="U83" s="12" t="s">
        <v>73</v>
      </c>
      <c r="V83" s="8" t="e">
        <f t="shared" si="58"/>
        <v>#VALUE!</v>
      </c>
      <c r="X83" s="13" t="str">
        <f t="shared" si="47"/>
        <v xml:space="preserve"> </v>
      </c>
      <c r="Y83" s="8" t="e">
        <f t="shared" si="59"/>
        <v>#VALUE!</v>
      </c>
      <c r="AA83" s="14" t="e">
        <f t="shared" ca="1" si="60"/>
        <v>#VALUE!</v>
      </c>
      <c r="AB83" s="14" t="e">
        <f t="shared" ca="1" si="61"/>
        <v>#VALUE!</v>
      </c>
      <c r="AC83" s="14" t="e">
        <f t="shared" ca="1" si="62"/>
        <v>#VALUE!</v>
      </c>
      <c r="AD83" s="8" t="e">
        <f t="shared" ca="1" si="63"/>
        <v>#VALUE!</v>
      </c>
      <c r="AE83" s="8" t="e">
        <f t="shared" ca="1" si="64"/>
        <v>#VALUE!</v>
      </c>
      <c r="AF83" s="8" t="e">
        <f t="shared" ca="1" si="65"/>
        <v>#VALUE!</v>
      </c>
    </row>
    <row r="84" spans="1:32" x14ac:dyDescent="0.3">
      <c r="A84" s="35">
        <f>IF(Замеры!B80=0, " ", Замеры!B80)</f>
        <v>77</v>
      </c>
      <c r="B84" s="49" t="str">
        <f>Замеры!G80</f>
        <v xml:space="preserve">Группа от QF </v>
      </c>
      <c r="C84" s="49" t="str">
        <f>IF(Замеры!I80=0, " ", Замеры!I80)</f>
        <v xml:space="preserve"> </v>
      </c>
      <c r="D84" s="49" t="str">
        <f>IF(O84=0, " ", CONCATENATE(Замеры!P80,Замеры!Q80,Замеры!R80,Замеры!S80,Замеры!X80))</f>
        <v xml:space="preserve"> </v>
      </c>
      <c r="E84" s="49" t="str">
        <f>IF(Замеры!J80=0, " ", Замеры!J80)</f>
        <v xml:space="preserve"> </v>
      </c>
      <c r="F84" s="49" t="e">
        <f t="shared" si="48"/>
        <v>#VALUE!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Замеры!N80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73</v>
      </c>
      <c r="T84" s="8" t="e">
        <f t="shared" si="57"/>
        <v>#VALUE!</v>
      </c>
      <c r="U84" s="12" t="s">
        <v>73</v>
      </c>
      <c r="V84" s="8" t="e">
        <f t="shared" si="58"/>
        <v>#VALUE!</v>
      </c>
      <c r="X84" s="13" t="str">
        <f t="shared" si="47"/>
        <v xml:space="preserve"> </v>
      </c>
      <c r="Y84" s="8" t="e">
        <f t="shared" si="59"/>
        <v>#VALUE!</v>
      </c>
      <c r="AA84" s="14" t="e">
        <f t="shared" ca="1" si="60"/>
        <v>#VALUE!</v>
      </c>
      <c r="AB84" s="14" t="e">
        <f t="shared" ca="1" si="61"/>
        <v>#VALUE!</v>
      </c>
      <c r="AC84" s="14" t="e">
        <f t="shared" ca="1" si="62"/>
        <v>#VALUE!</v>
      </c>
      <c r="AD84" s="8" t="e">
        <f t="shared" ca="1" si="63"/>
        <v>#VALUE!</v>
      </c>
      <c r="AE84" s="8" t="e">
        <f t="shared" ca="1" si="64"/>
        <v>#VALUE!</v>
      </c>
      <c r="AF84" s="8" t="e">
        <f t="shared" ca="1" si="65"/>
        <v>#VALUE!</v>
      </c>
    </row>
    <row r="85" spans="1:32" x14ac:dyDescent="0.3">
      <c r="A85" s="35">
        <f>IF(Замеры!B81=0, " ", Замеры!B81)</f>
        <v>78</v>
      </c>
      <c r="B85" s="49" t="str">
        <f>Замеры!G81</f>
        <v xml:space="preserve">Группа от QF </v>
      </c>
      <c r="C85" s="49" t="str">
        <f>IF(Замеры!I81=0, " ", Замеры!I81)</f>
        <v xml:space="preserve"> </v>
      </c>
      <c r="D85" s="49" t="str">
        <f>IF(O85=0, " ", CONCATENATE(Замеры!P81,Замеры!Q81,Замеры!R81,Замеры!S81,Замеры!X81))</f>
        <v xml:space="preserve"> </v>
      </c>
      <c r="E85" s="49" t="str">
        <f>IF(Замеры!J81=0, " ", Замеры!J81)</f>
        <v xml:space="preserve"> </v>
      </c>
      <c r="F85" s="49" t="e">
        <f t="shared" si="48"/>
        <v>#VALUE!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Замеры!N81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73</v>
      </c>
      <c r="T85" s="8" t="e">
        <f t="shared" si="57"/>
        <v>#VALUE!</v>
      </c>
      <c r="U85" s="12" t="s">
        <v>73</v>
      </c>
      <c r="V85" s="8" t="e">
        <f t="shared" si="58"/>
        <v>#VALUE!</v>
      </c>
      <c r="X85" s="13" t="str">
        <f t="shared" si="47"/>
        <v xml:space="preserve"> </v>
      </c>
      <c r="Y85" s="8" t="e">
        <f t="shared" si="59"/>
        <v>#VALUE!</v>
      </c>
      <c r="AA85" s="14" t="e">
        <f t="shared" ca="1" si="60"/>
        <v>#VALUE!</v>
      </c>
      <c r="AB85" s="14" t="e">
        <f t="shared" ca="1" si="61"/>
        <v>#VALUE!</v>
      </c>
      <c r="AC85" s="14" t="e">
        <f t="shared" ca="1" si="62"/>
        <v>#VALUE!</v>
      </c>
      <c r="AD85" s="8" t="e">
        <f t="shared" ca="1" si="63"/>
        <v>#VALUE!</v>
      </c>
      <c r="AE85" s="8" t="e">
        <f t="shared" ca="1" si="64"/>
        <v>#VALUE!</v>
      </c>
      <c r="AF85" s="8" t="e">
        <f t="shared" ca="1" si="65"/>
        <v>#VALUE!</v>
      </c>
    </row>
    <row r="86" spans="1:32" x14ac:dyDescent="0.3">
      <c r="A86" s="35">
        <f>IF(Замеры!B82=0, " ", Замеры!B82)</f>
        <v>79</v>
      </c>
      <c r="B86" s="49" t="str">
        <f>Замеры!G82</f>
        <v xml:space="preserve">Группа от QF </v>
      </c>
      <c r="C86" s="49" t="str">
        <f>IF(Замеры!I82=0, " ", Замеры!I82)</f>
        <v xml:space="preserve"> </v>
      </c>
      <c r="D86" s="49" t="str">
        <f>IF(O86=0, " ", CONCATENATE(Замеры!P82,Замеры!Q82,Замеры!R82,Замеры!S82,Замеры!X82))</f>
        <v xml:space="preserve"> </v>
      </c>
      <c r="E86" s="49" t="str">
        <f>IF(Замеры!J82=0, " ", Замеры!J82)</f>
        <v xml:space="preserve"> </v>
      </c>
      <c r="F86" s="49" t="e">
        <f t="shared" si="48"/>
        <v>#VALUE!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Замеры!N82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73</v>
      </c>
      <c r="T86" s="8" t="e">
        <f t="shared" si="57"/>
        <v>#VALUE!</v>
      </c>
      <c r="U86" s="12" t="s">
        <v>73</v>
      </c>
      <c r="V86" s="8" t="e">
        <f t="shared" si="58"/>
        <v>#VALUE!</v>
      </c>
      <c r="X86" s="13" t="str">
        <f t="shared" si="47"/>
        <v xml:space="preserve"> </v>
      </c>
      <c r="Y86" s="8" t="e">
        <f t="shared" si="59"/>
        <v>#VALUE!</v>
      </c>
      <c r="AA86" s="14" t="e">
        <f t="shared" ca="1" si="60"/>
        <v>#VALUE!</v>
      </c>
      <c r="AB86" s="14" t="e">
        <f t="shared" ca="1" si="61"/>
        <v>#VALUE!</v>
      </c>
      <c r="AC86" s="14" t="e">
        <f t="shared" ca="1" si="62"/>
        <v>#VALUE!</v>
      </c>
      <c r="AD86" s="8" t="e">
        <f t="shared" ca="1" si="63"/>
        <v>#VALUE!</v>
      </c>
      <c r="AE86" s="8" t="e">
        <f t="shared" ca="1" si="64"/>
        <v>#VALUE!</v>
      </c>
      <c r="AF86" s="8" t="e">
        <f t="shared" ca="1" si="65"/>
        <v>#VALUE!</v>
      </c>
    </row>
    <row r="87" spans="1:32" x14ac:dyDescent="0.3">
      <c r="A87" s="35">
        <f>IF(Замеры!B83=0, " ", Замеры!B83)</f>
        <v>80</v>
      </c>
      <c r="B87" s="49" t="str">
        <f>Замеры!G83</f>
        <v xml:space="preserve">Группа от QF </v>
      </c>
      <c r="C87" s="49" t="str">
        <f>IF(Замеры!I83=0, " ", Замеры!I83)</f>
        <v xml:space="preserve"> </v>
      </c>
      <c r="D87" s="49" t="str">
        <f>IF(O87=0, " ", CONCATENATE(Замеры!P83,Замеры!Q83,Замеры!R83,Замеры!S83,Замеры!X83))</f>
        <v xml:space="preserve"> </v>
      </c>
      <c r="E87" s="49" t="str">
        <f>IF(Замеры!J83=0, " ", Замеры!J83)</f>
        <v xml:space="preserve"> </v>
      </c>
      <c r="F87" s="49" t="e">
        <f t="shared" si="48"/>
        <v>#VALUE!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Замеры!N83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73</v>
      </c>
      <c r="T87" s="8" t="e">
        <f t="shared" si="57"/>
        <v>#VALUE!</v>
      </c>
      <c r="U87" s="12" t="s">
        <v>73</v>
      </c>
      <c r="V87" s="8" t="e">
        <f t="shared" si="58"/>
        <v>#VALUE!</v>
      </c>
      <c r="X87" s="13" t="str">
        <f t="shared" si="47"/>
        <v xml:space="preserve"> </v>
      </c>
      <c r="Y87" s="8" t="e">
        <f t="shared" si="59"/>
        <v>#VALUE!</v>
      </c>
      <c r="AA87" s="14" t="e">
        <f t="shared" ca="1" si="60"/>
        <v>#VALUE!</v>
      </c>
      <c r="AB87" s="14" t="e">
        <f t="shared" ca="1" si="61"/>
        <v>#VALUE!</v>
      </c>
      <c r="AC87" s="14" t="e">
        <f t="shared" ca="1" si="62"/>
        <v>#VALUE!</v>
      </c>
      <c r="AD87" s="8" t="e">
        <f t="shared" ca="1" si="63"/>
        <v>#VALUE!</v>
      </c>
      <c r="AE87" s="8" t="e">
        <f t="shared" ca="1" si="64"/>
        <v>#VALUE!</v>
      </c>
      <c r="AF87" s="8" t="e">
        <f t="shared" ca="1" si="65"/>
        <v>#VALUE!</v>
      </c>
    </row>
    <row r="88" spans="1:32" x14ac:dyDescent="0.3">
      <c r="A88" s="35">
        <f>IF(Замеры!B84=0, " ", Замеры!B84)</f>
        <v>81</v>
      </c>
      <c r="B88" s="49" t="str">
        <f>Замеры!G84</f>
        <v xml:space="preserve">Группа от QF </v>
      </c>
      <c r="C88" s="49" t="str">
        <f>IF(Замеры!I84=0, " ", Замеры!I84)</f>
        <v xml:space="preserve"> </v>
      </c>
      <c r="D88" s="49" t="str">
        <f>IF(O88=0, " ", CONCATENATE(Замеры!P84,Замеры!Q84,Замеры!R84,Замеры!S84,Замеры!X84))</f>
        <v xml:space="preserve"> </v>
      </c>
      <c r="E88" s="49" t="str">
        <f>IF(Замеры!J84=0, " ", Замеры!J84)</f>
        <v xml:space="preserve"> </v>
      </c>
      <c r="F88" s="49" t="e">
        <f t="shared" si="48"/>
        <v>#VALUE!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Замеры!N84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73</v>
      </c>
      <c r="T88" s="8" t="e">
        <f t="shared" si="57"/>
        <v>#VALUE!</v>
      </c>
      <c r="U88" s="12" t="s">
        <v>73</v>
      </c>
      <c r="V88" s="8" t="e">
        <f t="shared" si="58"/>
        <v>#VALUE!</v>
      </c>
      <c r="X88" s="13" t="str">
        <f t="shared" si="47"/>
        <v xml:space="preserve"> </v>
      </c>
      <c r="Y88" s="8" t="e">
        <f t="shared" si="59"/>
        <v>#VALUE!</v>
      </c>
      <c r="AA88" s="14" t="e">
        <f t="shared" ca="1" si="60"/>
        <v>#VALUE!</v>
      </c>
      <c r="AB88" s="14" t="e">
        <f t="shared" ca="1" si="61"/>
        <v>#VALUE!</v>
      </c>
      <c r="AC88" s="14" t="e">
        <f t="shared" ca="1" si="62"/>
        <v>#VALUE!</v>
      </c>
      <c r="AD88" s="8" t="e">
        <f t="shared" ca="1" si="63"/>
        <v>#VALUE!</v>
      </c>
      <c r="AE88" s="8" t="e">
        <f t="shared" ca="1" si="64"/>
        <v>#VALUE!</v>
      </c>
      <c r="AF88" s="8" t="e">
        <f t="shared" ca="1" si="65"/>
        <v>#VALUE!</v>
      </c>
    </row>
    <row r="89" spans="1:32" x14ac:dyDescent="0.3">
      <c r="A89" s="35">
        <f>IF(Замеры!B85=0, " ", Замеры!B85)</f>
        <v>82</v>
      </c>
      <c r="B89" s="49" t="str">
        <f>Замеры!G85</f>
        <v xml:space="preserve">Группа от QF </v>
      </c>
      <c r="C89" s="49" t="str">
        <f>IF(Замеры!I85=0, " ", Замеры!I85)</f>
        <v xml:space="preserve"> </v>
      </c>
      <c r="D89" s="49" t="str">
        <f>IF(O89=0, " ", CONCATENATE(Замеры!P85,Замеры!Q85,Замеры!R85,Замеры!S85,Замеры!X85))</f>
        <v xml:space="preserve"> </v>
      </c>
      <c r="E89" s="49" t="str">
        <f>IF(Замеры!J85=0, " ", Замеры!J85)</f>
        <v xml:space="preserve"> </v>
      </c>
      <c r="F89" s="49" t="e">
        <f t="shared" si="48"/>
        <v>#VALUE!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Замеры!N85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73</v>
      </c>
      <c r="T89" s="8" t="e">
        <f t="shared" si="57"/>
        <v>#VALUE!</v>
      </c>
      <c r="U89" s="12" t="s">
        <v>73</v>
      </c>
      <c r="V89" s="8" t="e">
        <f t="shared" si="58"/>
        <v>#VALUE!</v>
      </c>
      <c r="X89" s="13" t="str">
        <f t="shared" si="47"/>
        <v xml:space="preserve"> </v>
      </c>
      <c r="Y89" s="8" t="e">
        <f t="shared" si="59"/>
        <v>#VALUE!</v>
      </c>
      <c r="AA89" s="14" t="e">
        <f t="shared" ca="1" si="60"/>
        <v>#VALUE!</v>
      </c>
      <c r="AB89" s="14" t="e">
        <f t="shared" ca="1" si="61"/>
        <v>#VALUE!</v>
      </c>
      <c r="AC89" s="14" t="e">
        <f t="shared" ca="1" si="62"/>
        <v>#VALUE!</v>
      </c>
      <c r="AD89" s="8" t="e">
        <f t="shared" ca="1" si="63"/>
        <v>#VALUE!</v>
      </c>
      <c r="AE89" s="8" t="e">
        <f t="shared" ca="1" si="64"/>
        <v>#VALUE!</v>
      </c>
      <c r="AF89" s="8" t="e">
        <f t="shared" ca="1" si="65"/>
        <v>#VALUE!</v>
      </c>
    </row>
    <row r="90" spans="1:32" x14ac:dyDescent="0.3">
      <c r="A90" s="35">
        <f>IF(Замеры!B86=0, " ", Замеры!B86)</f>
        <v>83</v>
      </c>
      <c r="B90" s="49" t="str">
        <f>Замеры!G86</f>
        <v xml:space="preserve">Группа от QF </v>
      </c>
      <c r="C90" s="49" t="str">
        <f>IF(Замеры!I86=0, " ", Замеры!I86)</f>
        <v xml:space="preserve"> </v>
      </c>
      <c r="D90" s="49" t="str">
        <f>IF(O90=0, " ", CONCATENATE(Замеры!P86,Замеры!Q86,Замеры!R86,Замеры!S86,Замеры!X86))</f>
        <v xml:space="preserve"> </v>
      </c>
      <c r="E90" s="49" t="str">
        <f>IF(Замеры!J86=0, " ", Замеры!J86)</f>
        <v xml:space="preserve"> </v>
      </c>
      <c r="F90" s="49" t="e">
        <f t="shared" si="48"/>
        <v>#VALUE!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Замеры!N86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73</v>
      </c>
      <c r="T90" s="8" t="e">
        <f t="shared" si="57"/>
        <v>#VALUE!</v>
      </c>
      <c r="U90" s="12" t="s">
        <v>73</v>
      </c>
      <c r="V90" s="8" t="e">
        <f t="shared" si="58"/>
        <v>#VALUE!</v>
      </c>
      <c r="X90" s="13" t="str">
        <f t="shared" si="47"/>
        <v xml:space="preserve"> </v>
      </c>
      <c r="Y90" s="8" t="e">
        <f t="shared" si="59"/>
        <v>#VALUE!</v>
      </c>
      <c r="AA90" s="14" t="e">
        <f t="shared" ca="1" si="60"/>
        <v>#VALUE!</v>
      </c>
      <c r="AB90" s="14" t="e">
        <f t="shared" ca="1" si="61"/>
        <v>#VALUE!</v>
      </c>
      <c r="AC90" s="14" t="e">
        <f t="shared" ca="1" si="62"/>
        <v>#VALUE!</v>
      </c>
      <c r="AD90" s="8" t="e">
        <f t="shared" ca="1" si="63"/>
        <v>#VALUE!</v>
      </c>
      <c r="AE90" s="8" t="e">
        <f t="shared" ca="1" si="64"/>
        <v>#VALUE!</v>
      </c>
      <c r="AF90" s="8" t="e">
        <f t="shared" ca="1" si="65"/>
        <v>#VALUE!</v>
      </c>
    </row>
    <row r="91" spans="1:32" x14ac:dyDescent="0.3">
      <c r="A91" s="35">
        <f>IF(Замеры!B87=0, " ", Замеры!B87)</f>
        <v>84</v>
      </c>
      <c r="B91" s="49" t="str">
        <f>Замеры!G87</f>
        <v xml:space="preserve">Группа от QF </v>
      </c>
      <c r="C91" s="49" t="str">
        <f>IF(Замеры!I87=0, " ", Замеры!I87)</f>
        <v xml:space="preserve"> </v>
      </c>
      <c r="D91" s="49" t="str">
        <f>IF(O91=0, " ", CONCATENATE(Замеры!P87,Замеры!Q87,Замеры!R87,Замеры!S87,Замеры!X87))</f>
        <v xml:space="preserve"> </v>
      </c>
      <c r="E91" s="49" t="str">
        <f>IF(Замеры!J87=0, " ", Замеры!J87)</f>
        <v xml:space="preserve"> </v>
      </c>
      <c r="F91" s="49" t="e">
        <f t="shared" si="48"/>
        <v>#VALUE!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Замеры!N87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73</v>
      </c>
      <c r="T91" s="8" t="e">
        <f t="shared" si="57"/>
        <v>#VALUE!</v>
      </c>
      <c r="U91" s="12" t="s">
        <v>73</v>
      </c>
      <c r="V91" s="8" t="e">
        <f t="shared" si="58"/>
        <v>#VALUE!</v>
      </c>
      <c r="X91" s="13" t="str">
        <f t="shared" si="47"/>
        <v xml:space="preserve"> </v>
      </c>
      <c r="Y91" s="8" t="e">
        <f t="shared" si="59"/>
        <v>#VALUE!</v>
      </c>
      <c r="AA91" s="14" t="e">
        <f t="shared" ca="1" si="60"/>
        <v>#VALUE!</v>
      </c>
      <c r="AB91" s="14" t="e">
        <f t="shared" ca="1" si="61"/>
        <v>#VALUE!</v>
      </c>
      <c r="AC91" s="14" t="e">
        <f t="shared" ca="1" si="62"/>
        <v>#VALUE!</v>
      </c>
      <c r="AD91" s="8" t="e">
        <f t="shared" ca="1" si="63"/>
        <v>#VALUE!</v>
      </c>
      <c r="AE91" s="8" t="e">
        <f t="shared" ca="1" si="64"/>
        <v>#VALUE!</v>
      </c>
      <c r="AF91" s="8" t="e">
        <f t="shared" ca="1" si="65"/>
        <v>#VALUE!</v>
      </c>
    </row>
    <row r="92" spans="1:32" x14ac:dyDescent="0.3">
      <c r="A92" s="35">
        <f>IF(Замеры!B88=0, " ", Замеры!B88)</f>
        <v>85</v>
      </c>
      <c r="B92" s="49" t="str">
        <f>Замеры!G88</f>
        <v xml:space="preserve">Группа от QF </v>
      </c>
      <c r="C92" s="49" t="str">
        <f>IF(Замеры!I88=0, " ", Замеры!I88)</f>
        <v xml:space="preserve"> </v>
      </c>
      <c r="D92" s="49" t="str">
        <f>IF(O92=0, " ", CONCATENATE(Замеры!P88,Замеры!Q88,Замеры!R88,Замеры!S88,Замеры!X88))</f>
        <v xml:space="preserve"> </v>
      </c>
      <c r="E92" s="49" t="str">
        <f>IF(Замеры!J88=0, " ", Замеры!J88)</f>
        <v xml:space="preserve"> </v>
      </c>
      <c r="F92" s="49" t="e">
        <f t="shared" si="48"/>
        <v>#VALUE!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Замеры!N88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73</v>
      </c>
      <c r="T92" s="8" t="e">
        <f t="shared" si="57"/>
        <v>#VALUE!</v>
      </c>
      <c r="U92" s="12" t="s">
        <v>73</v>
      </c>
      <c r="V92" s="8" t="e">
        <f t="shared" si="58"/>
        <v>#VALUE!</v>
      </c>
      <c r="X92" s="13" t="str">
        <f t="shared" si="47"/>
        <v xml:space="preserve"> </v>
      </c>
      <c r="Y92" s="8" t="e">
        <f t="shared" si="59"/>
        <v>#VALUE!</v>
      </c>
      <c r="AA92" s="14" t="e">
        <f t="shared" ca="1" si="60"/>
        <v>#VALUE!</v>
      </c>
      <c r="AB92" s="14" t="e">
        <f t="shared" ca="1" si="61"/>
        <v>#VALUE!</v>
      </c>
      <c r="AC92" s="14" t="e">
        <f t="shared" ca="1" si="62"/>
        <v>#VALUE!</v>
      </c>
      <c r="AD92" s="8" t="e">
        <f t="shared" ca="1" si="63"/>
        <v>#VALUE!</v>
      </c>
      <c r="AE92" s="8" t="e">
        <f t="shared" ca="1" si="64"/>
        <v>#VALUE!</v>
      </c>
      <c r="AF92" s="8" t="e">
        <f t="shared" ca="1" si="65"/>
        <v>#VALUE!</v>
      </c>
    </row>
    <row r="93" spans="1:32" x14ac:dyDescent="0.3">
      <c r="A93" s="35">
        <f>IF(Замеры!B89=0, " ", Замеры!B89)</f>
        <v>86</v>
      </c>
      <c r="B93" s="49" t="str">
        <f>Замеры!G89</f>
        <v xml:space="preserve">Группа от QF </v>
      </c>
      <c r="C93" s="49" t="str">
        <f>IF(Замеры!I89=0, " ", Замеры!I89)</f>
        <v xml:space="preserve"> </v>
      </c>
      <c r="D93" s="49" t="str">
        <f>IF(O93=0, " ", CONCATENATE(Замеры!P89,Замеры!Q89,Замеры!R89,Замеры!S89,Замеры!X89))</f>
        <v xml:space="preserve"> </v>
      </c>
      <c r="E93" s="49" t="str">
        <f>IF(Замеры!J89=0, " ", Замеры!J89)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Замеры!N89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73</v>
      </c>
      <c r="T93" s="8" t="e">
        <f t="shared" si="57"/>
        <v>#VALUE!</v>
      </c>
      <c r="U93" s="12" t="s">
        <v>73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IF(Замеры!B90=0, " ", Замеры!B90)</f>
        <v>87</v>
      </c>
      <c r="B94" s="49" t="str">
        <f>Замеры!G90</f>
        <v xml:space="preserve">Группа от QF </v>
      </c>
      <c r="C94" s="49" t="str">
        <f>IF(Замеры!I90=0, " ", Замеры!I90)</f>
        <v xml:space="preserve"> </v>
      </c>
      <c r="D94" s="49" t="str">
        <f>IF(O94=0, " ", CONCATENATE(Замеры!P90,Замеры!Q90,Замеры!R90,Замеры!S90,Замеры!X90))</f>
        <v xml:space="preserve"> </v>
      </c>
      <c r="E94" s="49" t="str">
        <f>IF(Замеры!J90=0, " ", Замеры!J90)</f>
        <v xml:space="preserve"> </v>
      </c>
      <c r="F94" s="49" t="e">
        <f t="shared" si="48"/>
        <v>#VALUE!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Замеры!N90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73</v>
      </c>
      <c r="T94" s="8" t="e">
        <f t="shared" si="57"/>
        <v>#VALUE!</v>
      </c>
      <c r="U94" s="12" t="s">
        <v>73</v>
      </c>
      <c r="V94" s="8" t="e">
        <f t="shared" si="58"/>
        <v>#VALUE!</v>
      </c>
      <c r="X94" s="13" t="str">
        <f t="shared" si="47"/>
        <v xml:space="preserve"> </v>
      </c>
      <c r="Y94" s="8" t="e">
        <f t="shared" si="59"/>
        <v>#VALUE!</v>
      </c>
      <c r="AA94" s="14" t="e">
        <f t="shared" ca="1" si="60"/>
        <v>#VALUE!</v>
      </c>
      <c r="AB94" s="14" t="e">
        <f t="shared" ca="1" si="61"/>
        <v>#VALUE!</v>
      </c>
      <c r="AC94" s="14" t="e">
        <f t="shared" ca="1" si="62"/>
        <v>#VALUE!</v>
      </c>
      <c r="AD94" s="8" t="e">
        <f t="shared" ca="1" si="63"/>
        <v>#VALUE!</v>
      </c>
      <c r="AE94" s="8" t="e">
        <f t="shared" ca="1" si="64"/>
        <v>#VALUE!</v>
      </c>
      <c r="AF94" s="8" t="e">
        <f t="shared" ca="1" si="65"/>
        <v>#VALUE!</v>
      </c>
    </row>
    <row r="95" spans="1:32" x14ac:dyDescent="0.3">
      <c r="A95" s="35">
        <f>IF(Замеры!B91=0, " ", Замеры!B91)</f>
        <v>88</v>
      </c>
      <c r="B95" s="49" t="str">
        <f>Замеры!G91</f>
        <v xml:space="preserve">Группа от QF </v>
      </c>
      <c r="C95" s="49" t="str">
        <f>IF(Замеры!I91=0, " ", Замеры!I91)</f>
        <v xml:space="preserve"> </v>
      </c>
      <c r="D95" s="49" t="str">
        <f>IF(O95=0, " ", CONCATENATE(Замеры!P91,Замеры!Q91,Замеры!R91,Замеры!S91,Замеры!X91))</f>
        <v xml:space="preserve"> </v>
      </c>
      <c r="E95" s="49" t="str">
        <f>IF(Замеры!J91=0, " ", Замеры!J91)</f>
        <v xml:space="preserve"> </v>
      </c>
      <c r="F95" s="49" t="e">
        <f t="shared" si="48"/>
        <v>#VALUE!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Замеры!N91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73</v>
      </c>
      <c r="T95" s="8" t="e">
        <f t="shared" si="57"/>
        <v>#VALUE!</v>
      </c>
      <c r="U95" s="12" t="s">
        <v>73</v>
      </c>
      <c r="V95" s="8" t="e">
        <f t="shared" si="58"/>
        <v>#VALUE!</v>
      </c>
      <c r="X95" s="13" t="str">
        <f t="shared" si="47"/>
        <v xml:space="preserve"> </v>
      </c>
      <c r="Y95" s="8" t="e">
        <f t="shared" si="59"/>
        <v>#VALUE!</v>
      </c>
      <c r="AA95" s="14" t="e">
        <f t="shared" ca="1" si="60"/>
        <v>#VALUE!</v>
      </c>
      <c r="AB95" s="14" t="e">
        <f t="shared" ca="1" si="61"/>
        <v>#VALUE!</v>
      </c>
      <c r="AC95" s="14" t="e">
        <f t="shared" ca="1" si="62"/>
        <v>#VALUE!</v>
      </c>
      <c r="AD95" s="8" t="e">
        <f t="shared" ca="1" si="63"/>
        <v>#VALUE!</v>
      </c>
      <c r="AE95" s="8" t="e">
        <f t="shared" ca="1" si="64"/>
        <v>#VALUE!</v>
      </c>
      <c r="AF95" s="8" t="e">
        <f t="shared" ca="1" si="65"/>
        <v>#VALUE!</v>
      </c>
    </row>
    <row r="96" spans="1:32" x14ac:dyDescent="0.3">
      <c r="A96" s="35">
        <f>IF(Замеры!B92=0, " ", Замеры!B92)</f>
        <v>89</v>
      </c>
      <c r="B96" s="49" t="str">
        <f>Замеры!G92</f>
        <v xml:space="preserve">Группа от QF </v>
      </c>
      <c r="C96" s="49" t="str">
        <f>IF(Замеры!I92=0, " ", Замеры!I92)</f>
        <v xml:space="preserve"> </v>
      </c>
      <c r="D96" s="49" t="str">
        <f>IF(O96=0, " ", CONCATENATE(Замеры!P92,Замеры!Q92,Замеры!R92,Замеры!S92,Замеры!X92))</f>
        <v xml:space="preserve"> </v>
      </c>
      <c r="E96" s="49" t="str">
        <f>IF(Замеры!J92=0, " ", Замеры!J92)</f>
        <v xml:space="preserve"> </v>
      </c>
      <c r="F96" s="49" t="e">
        <f t="shared" si="48"/>
        <v>#VALUE!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Замеры!N92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73</v>
      </c>
      <c r="T96" s="8" t="e">
        <f t="shared" si="57"/>
        <v>#VALUE!</v>
      </c>
      <c r="U96" s="12" t="s">
        <v>73</v>
      </c>
      <c r="V96" s="8" t="e">
        <f t="shared" si="58"/>
        <v>#VALUE!</v>
      </c>
      <c r="X96" s="13" t="str">
        <f t="shared" si="47"/>
        <v xml:space="preserve"> </v>
      </c>
      <c r="Y96" s="8" t="e">
        <f t="shared" si="59"/>
        <v>#VALUE!</v>
      </c>
      <c r="AA96" s="14" t="e">
        <f t="shared" ca="1" si="60"/>
        <v>#VALUE!</v>
      </c>
      <c r="AB96" s="14" t="e">
        <f t="shared" ca="1" si="61"/>
        <v>#VALUE!</v>
      </c>
      <c r="AC96" s="14" t="e">
        <f t="shared" ca="1" si="62"/>
        <v>#VALUE!</v>
      </c>
      <c r="AD96" s="8" t="e">
        <f t="shared" ca="1" si="63"/>
        <v>#VALUE!</v>
      </c>
      <c r="AE96" s="8" t="e">
        <f t="shared" ca="1" si="64"/>
        <v>#VALUE!</v>
      </c>
      <c r="AF96" s="8" t="e">
        <f t="shared" ca="1" si="65"/>
        <v>#VALUE!</v>
      </c>
    </row>
    <row r="97" spans="1:32" x14ac:dyDescent="0.3">
      <c r="A97" s="35">
        <f>IF(Замеры!B93=0, " ", Замеры!B93)</f>
        <v>90</v>
      </c>
      <c r="B97" s="49" t="str">
        <f>Замеры!G93</f>
        <v xml:space="preserve">Группа от QF </v>
      </c>
      <c r="C97" s="49" t="str">
        <f>IF(Замеры!I93=0, " ", Замеры!I93)</f>
        <v xml:space="preserve"> </v>
      </c>
      <c r="D97" s="49" t="str">
        <f>IF(O97=0, " ", CONCATENATE(Замеры!P93,Замеры!Q93,Замеры!R93,Замеры!S93,Замеры!X93))</f>
        <v xml:space="preserve"> </v>
      </c>
      <c r="E97" s="49" t="str">
        <f>IF(Замеры!J93=0, " ", Замеры!J93)</f>
        <v xml:space="preserve"> </v>
      </c>
      <c r="F97" s="49" t="e">
        <f t="shared" si="48"/>
        <v>#VALUE!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Замеры!N93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73</v>
      </c>
      <c r="T97" s="8" t="e">
        <f t="shared" si="57"/>
        <v>#VALUE!</v>
      </c>
      <c r="U97" s="12" t="s">
        <v>73</v>
      </c>
      <c r="V97" s="8" t="e">
        <f t="shared" si="58"/>
        <v>#VALUE!</v>
      </c>
      <c r="X97" s="13" t="str">
        <f t="shared" si="47"/>
        <v xml:space="preserve"> </v>
      </c>
      <c r="Y97" s="8" t="e">
        <f t="shared" si="59"/>
        <v>#VALUE!</v>
      </c>
      <c r="AA97" s="14" t="e">
        <f t="shared" ca="1" si="60"/>
        <v>#VALUE!</v>
      </c>
      <c r="AB97" s="14" t="e">
        <f t="shared" ca="1" si="61"/>
        <v>#VALUE!</v>
      </c>
      <c r="AC97" s="14" t="e">
        <f t="shared" ca="1" si="62"/>
        <v>#VALUE!</v>
      </c>
      <c r="AD97" s="8" t="e">
        <f t="shared" ca="1" si="63"/>
        <v>#VALUE!</v>
      </c>
      <c r="AE97" s="8" t="e">
        <f t="shared" ca="1" si="64"/>
        <v>#VALUE!</v>
      </c>
      <c r="AF97" s="8" t="e">
        <f t="shared" ca="1" si="65"/>
        <v>#VALUE!</v>
      </c>
    </row>
    <row r="98" spans="1:32" x14ac:dyDescent="0.3">
      <c r="A98" s="35">
        <f>IF(Замеры!B94=0, " ", Замеры!B94)</f>
        <v>91</v>
      </c>
      <c r="B98" s="49" t="str">
        <f>Замеры!G94</f>
        <v xml:space="preserve">Группа от QF </v>
      </c>
      <c r="C98" s="49" t="str">
        <f>IF(Замеры!I94=0, " ", Замеры!I94)</f>
        <v xml:space="preserve"> </v>
      </c>
      <c r="D98" s="49" t="str">
        <f>IF(O98=0, " ", CONCATENATE(Замеры!P94,Замеры!Q94,Замеры!R94,Замеры!S94,Замеры!X94))</f>
        <v xml:space="preserve"> </v>
      </c>
      <c r="E98" s="49" t="str">
        <f>IF(Замеры!J94=0, " ", Замеры!J94)</f>
        <v xml:space="preserve"> </v>
      </c>
      <c r="F98" s="49" t="e">
        <f t="shared" si="48"/>
        <v>#VALUE!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Замеры!N94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73</v>
      </c>
      <c r="T98" s="8" t="e">
        <f t="shared" si="57"/>
        <v>#VALUE!</v>
      </c>
      <c r="U98" s="12" t="s">
        <v>73</v>
      </c>
      <c r="V98" s="8" t="e">
        <f t="shared" si="58"/>
        <v>#VALUE!</v>
      </c>
      <c r="X98" s="13" t="str">
        <f t="shared" si="47"/>
        <v xml:space="preserve"> </v>
      </c>
      <c r="Y98" s="8" t="e">
        <f t="shared" si="59"/>
        <v>#VALUE!</v>
      </c>
      <c r="AA98" s="14" t="e">
        <f t="shared" ca="1" si="60"/>
        <v>#VALUE!</v>
      </c>
      <c r="AB98" s="14" t="e">
        <f t="shared" ca="1" si="61"/>
        <v>#VALUE!</v>
      </c>
      <c r="AC98" s="14" t="e">
        <f t="shared" ca="1" si="62"/>
        <v>#VALUE!</v>
      </c>
      <c r="AD98" s="8" t="e">
        <f t="shared" ca="1" si="63"/>
        <v>#VALUE!</v>
      </c>
      <c r="AE98" s="8" t="e">
        <f t="shared" ca="1" si="64"/>
        <v>#VALUE!</v>
      </c>
      <c r="AF98" s="8" t="e">
        <f t="shared" ca="1" si="65"/>
        <v>#VALUE!</v>
      </c>
    </row>
    <row r="99" spans="1:32" x14ac:dyDescent="0.3">
      <c r="A99" s="35">
        <f>IF(Замеры!B95=0, " ", Замеры!B95)</f>
        <v>92</v>
      </c>
      <c r="B99" s="49" t="str">
        <f>Замеры!G95</f>
        <v xml:space="preserve">Группа от QF </v>
      </c>
      <c r="C99" s="49" t="str">
        <f>IF(Замеры!I95=0, " ", Замеры!I95)</f>
        <v xml:space="preserve"> </v>
      </c>
      <c r="D99" s="49" t="str">
        <f>IF(O99=0, " ", CONCATENATE(Замеры!P95,Замеры!Q95,Замеры!R95,Замеры!S95,Замеры!X95))</f>
        <v xml:space="preserve"> </v>
      </c>
      <c r="E99" s="49" t="str">
        <f>IF(Замеры!J95=0, " ", Замеры!J95)</f>
        <v xml:space="preserve"> </v>
      </c>
      <c r="F99" s="49" t="e">
        <f t="shared" si="48"/>
        <v>#VALUE!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Замеры!N95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73</v>
      </c>
      <c r="T99" s="8" t="e">
        <f t="shared" si="57"/>
        <v>#VALUE!</v>
      </c>
      <c r="U99" s="12" t="s">
        <v>73</v>
      </c>
      <c r="V99" s="8" t="e">
        <f t="shared" si="58"/>
        <v>#VALUE!</v>
      </c>
      <c r="X99" s="13" t="str">
        <f t="shared" si="47"/>
        <v xml:space="preserve"> </v>
      </c>
      <c r="Y99" s="8" t="e">
        <f t="shared" si="59"/>
        <v>#VALUE!</v>
      </c>
      <c r="AA99" s="14" t="e">
        <f t="shared" ca="1" si="60"/>
        <v>#VALUE!</v>
      </c>
      <c r="AB99" s="14" t="e">
        <f t="shared" ca="1" si="61"/>
        <v>#VALUE!</v>
      </c>
      <c r="AC99" s="14" t="e">
        <f t="shared" ca="1" si="62"/>
        <v>#VALUE!</v>
      </c>
      <c r="AD99" s="8" t="e">
        <f t="shared" ca="1" si="63"/>
        <v>#VALUE!</v>
      </c>
      <c r="AE99" s="8" t="e">
        <f t="shared" ca="1" si="64"/>
        <v>#VALUE!</v>
      </c>
      <c r="AF99" s="8" t="e">
        <f t="shared" ca="1" si="65"/>
        <v>#VALUE!</v>
      </c>
    </row>
    <row r="100" spans="1:32" x14ac:dyDescent="0.3">
      <c r="A100" s="35">
        <f>IF(Замеры!B96=0, " ", Замеры!B96)</f>
        <v>93</v>
      </c>
      <c r="B100" s="49" t="str">
        <f>Замеры!G96</f>
        <v xml:space="preserve">Группа от QF </v>
      </c>
      <c r="C100" s="49" t="str">
        <f>IF(Замеры!I96=0, " ", Замеры!I96)</f>
        <v xml:space="preserve"> </v>
      </c>
      <c r="D100" s="49" t="str">
        <f>IF(O100=0, " ", CONCATENATE(Замеры!P96,Замеры!Q96,Замеры!R96,Замеры!S96,Замеры!X96))</f>
        <v xml:space="preserve"> </v>
      </c>
      <c r="E100" s="49" t="str">
        <f>IF(Замеры!J96=0, " ", Замеры!J96)</f>
        <v xml:space="preserve"> </v>
      </c>
      <c r="F100" s="49" t="e">
        <f t="shared" si="48"/>
        <v>#VALUE!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Замеры!N96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73</v>
      </c>
      <c r="T100" s="8" t="e">
        <f t="shared" si="57"/>
        <v>#VALUE!</v>
      </c>
      <c r="U100" s="12" t="s">
        <v>73</v>
      </c>
      <c r="V100" s="8" t="e">
        <f t="shared" si="58"/>
        <v>#VALUE!</v>
      </c>
      <c r="X100" s="13" t="str">
        <f t="shared" si="47"/>
        <v xml:space="preserve"> </v>
      </c>
      <c r="Y100" s="8" t="e">
        <f t="shared" si="59"/>
        <v>#VALUE!</v>
      </c>
      <c r="AA100" s="14" t="e">
        <f t="shared" ca="1" si="60"/>
        <v>#VALUE!</v>
      </c>
      <c r="AB100" s="14" t="e">
        <f t="shared" ca="1" si="61"/>
        <v>#VALUE!</v>
      </c>
      <c r="AC100" s="14" t="e">
        <f t="shared" ca="1" si="62"/>
        <v>#VALUE!</v>
      </c>
      <c r="AD100" s="8" t="e">
        <f t="shared" ca="1" si="63"/>
        <v>#VALUE!</v>
      </c>
      <c r="AE100" s="8" t="e">
        <f t="shared" ca="1" si="64"/>
        <v>#VALUE!</v>
      </c>
      <c r="AF100" s="8" t="e">
        <f t="shared" ca="1" si="65"/>
        <v>#VALUE!</v>
      </c>
    </row>
    <row r="101" spans="1:32" x14ac:dyDescent="0.3">
      <c r="A101" s="35">
        <f>IF(Замеры!B97=0, " ", Замеры!B97)</f>
        <v>94</v>
      </c>
      <c r="B101" s="49" t="str">
        <f>Замеры!G97</f>
        <v xml:space="preserve">Группа от QF </v>
      </c>
      <c r="C101" s="49" t="str">
        <f>IF(Замеры!I97=0, " ", Замеры!I97)</f>
        <v xml:space="preserve"> </v>
      </c>
      <c r="D101" s="49" t="str">
        <f>IF(O101=0, " ", CONCATENATE(Замеры!P97,Замеры!Q97,Замеры!R97,Замеры!S97,Замеры!X97))</f>
        <v xml:space="preserve"> </v>
      </c>
      <c r="E101" s="49" t="str">
        <f>IF(Замеры!J97=0, " ", Замеры!J97)</f>
        <v xml:space="preserve"> </v>
      </c>
      <c r="F101" s="49" t="e">
        <f t="shared" si="48"/>
        <v>#VALUE!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Замеры!N97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73</v>
      </c>
      <c r="T101" s="8" t="e">
        <f t="shared" si="57"/>
        <v>#VALUE!</v>
      </c>
      <c r="U101" s="12" t="s">
        <v>73</v>
      </c>
      <c r="V101" s="8" t="e">
        <f t="shared" si="58"/>
        <v>#VALUE!</v>
      </c>
      <c r="X101" s="13" t="str">
        <f t="shared" si="47"/>
        <v xml:space="preserve"> </v>
      </c>
      <c r="Y101" s="8" t="e">
        <f t="shared" si="59"/>
        <v>#VALUE!</v>
      </c>
      <c r="AA101" s="14" t="e">
        <f t="shared" ca="1" si="60"/>
        <v>#VALUE!</v>
      </c>
      <c r="AB101" s="14" t="e">
        <f t="shared" ca="1" si="61"/>
        <v>#VALUE!</v>
      </c>
      <c r="AC101" s="14" t="e">
        <f t="shared" ca="1" si="62"/>
        <v>#VALUE!</v>
      </c>
      <c r="AD101" s="8" t="e">
        <f t="shared" ca="1" si="63"/>
        <v>#VALUE!</v>
      </c>
      <c r="AE101" s="8" t="e">
        <f t="shared" ca="1" si="64"/>
        <v>#VALUE!</v>
      </c>
      <c r="AF101" s="8" t="e">
        <f t="shared" ca="1" si="65"/>
        <v>#VALUE!</v>
      </c>
    </row>
    <row r="102" spans="1:32" x14ac:dyDescent="0.3">
      <c r="A102" s="35">
        <f>IF(Замеры!B98=0, " ", Замеры!B98)</f>
        <v>95</v>
      </c>
      <c r="B102" s="49" t="str">
        <f>Замеры!G98</f>
        <v xml:space="preserve">Группа от QF </v>
      </c>
      <c r="C102" s="49" t="str">
        <f>IF(Замеры!I98=0, " ", Замеры!I98)</f>
        <v xml:space="preserve"> </v>
      </c>
      <c r="D102" s="49" t="str">
        <f>IF(O102=0, " ", CONCATENATE(Замеры!P98,Замеры!Q98,Замеры!R98,Замеры!S98,Замеры!X98))</f>
        <v xml:space="preserve"> </v>
      </c>
      <c r="E102" s="49" t="str">
        <f>IF(Замеры!J98=0, " ", Замеры!J98)</f>
        <v xml:space="preserve"> </v>
      </c>
      <c r="F102" s="49" t="e">
        <f t="shared" si="48"/>
        <v>#VALUE!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Замеры!N98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73</v>
      </c>
      <c r="T102" s="8" t="e">
        <f t="shared" si="57"/>
        <v>#VALUE!</v>
      </c>
      <c r="U102" s="12" t="s">
        <v>73</v>
      </c>
      <c r="V102" s="8" t="e">
        <f t="shared" si="58"/>
        <v>#VALUE!</v>
      </c>
      <c r="X102" s="13" t="str">
        <f t="shared" si="47"/>
        <v xml:space="preserve"> </v>
      </c>
      <c r="Y102" s="8" t="e">
        <f t="shared" si="59"/>
        <v>#VALUE!</v>
      </c>
      <c r="AA102" s="14" t="e">
        <f t="shared" ca="1" si="60"/>
        <v>#VALUE!</v>
      </c>
      <c r="AB102" s="14" t="e">
        <f t="shared" ca="1" si="61"/>
        <v>#VALUE!</v>
      </c>
      <c r="AC102" s="14" t="e">
        <f t="shared" ca="1" si="62"/>
        <v>#VALUE!</v>
      </c>
      <c r="AD102" s="8" t="e">
        <f t="shared" ca="1" si="63"/>
        <v>#VALUE!</v>
      </c>
      <c r="AE102" s="8" t="e">
        <f t="shared" ca="1" si="64"/>
        <v>#VALUE!</v>
      </c>
      <c r="AF102" s="8" t="e">
        <f t="shared" ca="1" si="65"/>
        <v>#VALUE!</v>
      </c>
    </row>
    <row r="103" spans="1:32" x14ac:dyDescent="0.3">
      <c r="A103" s="35">
        <f>IF(Замеры!B99=0, " ", Замеры!B99)</f>
        <v>96</v>
      </c>
      <c r="B103" s="49" t="str">
        <f>Замеры!G99</f>
        <v xml:space="preserve">Группа от QF </v>
      </c>
      <c r="C103" s="49" t="str">
        <f>IF(Замеры!I99=0, " ", Замеры!I99)</f>
        <v xml:space="preserve"> </v>
      </c>
      <c r="D103" s="49" t="str">
        <f>IF(O103=0, " ", CONCATENATE(Замеры!P99,Замеры!Q99,Замеры!R99,Замеры!S99,Замеры!X99))</f>
        <v xml:space="preserve"> </v>
      </c>
      <c r="E103" s="49" t="str">
        <f>IF(Замеры!J99=0, " ", Замеры!J99)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Замеры!N99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73</v>
      </c>
      <c r="T103" s="8" t="e">
        <f t="shared" si="57"/>
        <v>#VALUE!</v>
      </c>
      <c r="U103" s="12" t="s">
        <v>73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IF(Замеры!B100=0, " ", Замеры!B100)</f>
        <v>97</v>
      </c>
      <c r="B104" s="49" t="str">
        <f>Замеры!G100</f>
        <v xml:space="preserve">Группа от QF </v>
      </c>
      <c r="C104" s="49" t="str">
        <f>IF(Замеры!I100=0, " ", Замеры!I100)</f>
        <v xml:space="preserve"> </v>
      </c>
      <c r="D104" s="49" t="str">
        <f>IF(O104=0, " ", CONCATENATE(Замеры!P100,Замеры!Q100,Замеры!R100,Замеры!S100,Замеры!X100))</f>
        <v xml:space="preserve"> </v>
      </c>
      <c r="E104" s="49" t="str">
        <f>IF(Замеры!J100=0, " ", Замеры!J100)</f>
        <v xml:space="preserve"> </v>
      </c>
      <c r="F104" s="49" t="e">
        <f t="shared" si="48"/>
        <v>#VALUE!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Замеры!N100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73</v>
      </c>
      <c r="T104" s="8" t="e">
        <f t="shared" si="57"/>
        <v>#VALUE!</v>
      </c>
      <c r="U104" s="12" t="s">
        <v>73</v>
      </c>
      <c r="V104" s="8" t="e">
        <f t="shared" si="58"/>
        <v>#VALUE!</v>
      </c>
      <c r="X104" s="13" t="str">
        <f t="shared" si="47"/>
        <v xml:space="preserve"> </v>
      </c>
      <c r="Y104" s="8" t="e">
        <f t="shared" si="59"/>
        <v>#VALUE!</v>
      </c>
      <c r="AA104" s="14" t="e">
        <f t="shared" ca="1" si="60"/>
        <v>#VALUE!</v>
      </c>
      <c r="AB104" s="14" t="e">
        <f t="shared" ca="1" si="61"/>
        <v>#VALUE!</v>
      </c>
      <c r="AC104" s="14" t="e">
        <f t="shared" ca="1" si="62"/>
        <v>#VALUE!</v>
      </c>
      <c r="AD104" s="8" t="e">
        <f t="shared" ca="1" si="63"/>
        <v>#VALUE!</v>
      </c>
      <c r="AE104" s="8" t="e">
        <f t="shared" ca="1" si="64"/>
        <v>#VALUE!</v>
      </c>
      <c r="AF104" s="8" t="e">
        <f t="shared" ca="1" si="65"/>
        <v>#VALUE!</v>
      </c>
    </row>
    <row r="105" spans="1:32" x14ac:dyDescent="0.3">
      <c r="A105" s="35">
        <f>IF(Замеры!B101=0, " ", Замеры!B101)</f>
        <v>98</v>
      </c>
      <c r="B105" s="49" t="str">
        <f>Замеры!G101</f>
        <v xml:space="preserve">Группа от QF </v>
      </c>
      <c r="C105" s="49" t="str">
        <f>IF(Замеры!I101=0, " ", Замеры!I101)</f>
        <v xml:space="preserve"> </v>
      </c>
      <c r="D105" s="49" t="str">
        <f>IF(O105=0, " ", CONCATENATE(Замеры!P101,Замеры!Q101,Замеры!R101,Замеры!S101,Замеры!X101))</f>
        <v xml:space="preserve"> </v>
      </c>
      <c r="E105" s="49" t="str">
        <f>IF(Замеры!J101=0, " ", Замеры!J101)</f>
        <v xml:space="preserve"> </v>
      </c>
      <c r="F105" s="49" t="e">
        <f t="shared" si="48"/>
        <v>#VALUE!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Замеры!N101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73</v>
      </c>
      <c r="T105" s="8" t="e">
        <f t="shared" si="57"/>
        <v>#VALUE!</v>
      </c>
      <c r="U105" s="12" t="s">
        <v>73</v>
      </c>
      <c r="V105" s="8" t="e">
        <f t="shared" si="58"/>
        <v>#VALUE!</v>
      </c>
      <c r="X105" s="13" t="str">
        <f t="shared" si="47"/>
        <v xml:space="preserve"> </v>
      </c>
      <c r="Y105" s="8" t="e">
        <f t="shared" si="59"/>
        <v>#VALUE!</v>
      </c>
      <c r="AA105" s="14" t="e">
        <f t="shared" ca="1" si="60"/>
        <v>#VALUE!</v>
      </c>
      <c r="AB105" s="14" t="e">
        <f t="shared" ca="1" si="61"/>
        <v>#VALUE!</v>
      </c>
      <c r="AC105" s="14" t="e">
        <f t="shared" ca="1" si="62"/>
        <v>#VALUE!</v>
      </c>
      <c r="AD105" s="8" t="e">
        <f t="shared" ca="1" si="63"/>
        <v>#VALUE!</v>
      </c>
      <c r="AE105" s="8" t="e">
        <f t="shared" ca="1" si="64"/>
        <v>#VALUE!</v>
      </c>
      <c r="AF105" s="8" t="e">
        <f t="shared" ca="1" si="65"/>
        <v>#VALUE!</v>
      </c>
    </row>
    <row r="106" spans="1:32" x14ac:dyDescent="0.3">
      <c r="A106" s="35">
        <f>IF(Замеры!B102=0, " ", Замеры!B102)</f>
        <v>99</v>
      </c>
      <c r="B106" s="49" t="str">
        <f>Замеры!G102</f>
        <v xml:space="preserve">Группа от QF </v>
      </c>
      <c r="C106" s="49" t="str">
        <f>IF(Замеры!I102=0, " ", Замеры!I102)</f>
        <v xml:space="preserve"> </v>
      </c>
      <c r="D106" s="49" t="str">
        <f>IF(O106=0, " ", CONCATENATE(Замеры!P102,Замеры!Q102,Замеры!R102,Замеры!S102,Замеры!X102))</f>
        <v xml:space="preserve"> </v>
      </c>
      <c r="E106" s="49" t="str">
        <f>IF(Замеры!J102=0, " ", Замеры!J102)</f>
        <v xml:space="preserve"> </v>
      </c>
      <c r="F106" s="49" t="e">
        <f t="shared" si="48"/>
        <v>#VALUE!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Замеры!N102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73</v>
      </c>
      <c r="T106" s="8" t="e">
        <f t="shared" si="57"/>
        <v>#VALUE!</v>
      </c>
      <c r="U106" s="12" t="s">
        <v>73</v>
      </c>
      <c r="V106" s="8" t="e">
        <f t="shared" si="58"/>
        <v>#VALUE!</v>
      </c>
      <c r="X106" s="13" t="str">
        <f t="shared" si="47"/>
        <v xml:space="preserve"> </v>
      </c>
      <c r="Y106" s="8" t="e">
        <f t="shared" si="59"/>
        <v>#VALUE!</v>
      </c>
      <c r="AA106" s="14" t="e">
        <f t="shared" ca="1" si="60"/>
        <v>#VALUE!</v>
      </c>
      <c r="AB106" s="14" t="e">
        <f t="shared" ca="1" si="61"/>
        <v>#VALUE!</v>
      </c>
      <c r="AC106" s="14" t="e">
        <f t="shared" ca="1" si="62"/>
        <v>#VALUE!</v>
      </c>
      <c r="AD106" s="8" t="e">
        <f t="shared" ca="1" si="63"/>
        <v>#VALUE!</v>
      </c>
      <c r="AE106" s="8" t="e">
        <f t="shared" ca="1" si="64"/>
        <v>#VALUE!</v>
      </c>
      <c r="AF106" s="8" t="e">
        <f t="shared" ca="1" si="65"/>
        <v>#VALUE!</v>
      </c>
    </row>
    <row r="107" spans="1:32" x14ac:dyDescent="0.3">
      <c r="A107" s="35">
        <f>IF(Замеры!B103=0, " ", Замеры!B103)</f>
        <v>100</v>
      </c>
      <c r="B107" s="49" t="str">
        <f>Замеры!G103</f>
        <v xml:space="preserve">Группа от QF </v>
      </c>
      <c r="C107" s="49" t="str">
        <f>IF(Замеры!I103=0, " ", Замеры!I103)</f>
        <v xml:space="preserve"> </v>
      </c>
      <c r="D107" s="49" t="str">
        <f>IF(O107=0, " ", CONCATENATE(Замеры!P103,Замеры!Q103,Замеры!R103,Замеры!S103,Замеры!X103))</f>
        <v xml:space="preserve"> </v>
      </c>
      <c r="E107" s="49" t="str">
        <f>IF(Замеры!J103=0, " ", Замеры!J103)</f>
        <v xml:space="preserve"> </v>
      </c>
      <c r="F107" s="49" t="e">
        <f t="shared" si="48"/>
        <v>#VALUE!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Замеры!N103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73</v>
      </c>
      <c r="T107" s="8" t="e">
        <f t="shared" si="57"/>
        <v>#VALUE!</v>
      </c>
      <c r="U107" s="12" t="s">
        <v>73</v>
      </c>
      <c r="V107" s="8" t="e">
        <f t="shared" si="58"/>
        <v>#VALUE!</v>
      </c>
      <c r="X107" s="13" t="str">
        <f t="shared" si="47"/>
        <v xml:space="preserve"> </v>
      </c>
      <c r="Y107" s="8" t="e">
        <f t="shared" si="59"/>
        <v>#VALUE!</v>
      </c>
      <c r="AA107" s="14" t="e">
        <f t="shared" ca="1" si="60"/>
        <v>#VALUE!</v>
      </c>
      <c r="AB107" s="14" t="e">
        <f t="shared" ca="1" si="61"/>
        <v>#VALUE!</v>
      </c>
      <c r="AC107" s="14" t="e">
        <f t="shared" ca="1" si="62"/>
        <v>#VALUE!</v>
      </c>
      <c r="AD107" s="8" t="e">
        <f t="shared" ca="1" si="63"/>
        <v>#VALUE!</v>
      </c>
      <c r="AE107" s="8" t="e">
        <f t="shared" ca="1" si="64"/>
        <v>#VALUE!</v>
      </c>
      <c r="AF107" s="8" t="e">
        <f t="shared" ca="1" si="65"/>
        <v>#VALUE!</v>
      </c>
    </row>
    <row r="108" spans="1:32" x14ac:dyDescent="0.3">
      <c r="A108" s="35">
        <f>IF(Замеры!B104=0, " ", Замеры!B104)</f>
        <v>101</v>
      </c>
      <c r="B108" s="49" t="str">
        <f>Замеры!G104</f>
        <v xml:space="preserve">Группа от QF </v>
      </c>
      <c r="C108" s="49" t="str">
        <f>IF(Замеры!I104=0, " ", Замеры!I104)</f>
        <v xml:space="preserve"> </v>
      </c>
      <c r="D108" s="49" t="str">
        <f>IF(O108=0, " ", CONCATENATE(Замеры!P104,Замеры!Q104,Замеры!R104,Замеры!S104,Замеры!X104))</f>
        <v xml:space="preserve"> </v>
      </c>
      <c r="E108" s="49" t="str">
        <f>IF(Замеры!J104=0, " ", Замеры!J104)</f>
        <v xml:space="preserve"> </v>
      </c>
      <c r="F108" s="49" t="e">
        <f t="shared" si="48"/>
        <v>#VALUE!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Замеры!N104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73</v>
      </c>
      <c r="T108" s="8" t="e">
        <f t="shared" si="57"/>
        <v>#VALUE!</v>
      </c>
      <c r="U108" s="12" t="s">
        <v>73</v>
      </c>
      <c r="V108" s="8" t="e">
        <f t="shared" si="58"/>
        <v>#VALUE!</v>
      </c>
      <c r="X108" s="13" t="str">
        <f t="shared" si="47"/>
        <v xml:space="preserve"> </v>
      </c>
      <c r="Y108" s="8" t="e">
        <f t="shared" si="59"/>
        <v>#VALUE!</v>
      </c>
      <c r="AA108" s="14" t="e">
        <f t="shared" ca="1" si="60"/>
        <v>#VALUE!</v>
      </c>
      <c r="AB108" s="14" t="e">
        <f t="shared" ca="1" si="61"/>
        <v>#VALUE!</v>
      </c>
      <c r="AC108" s="14" t="e">
        <f t="shared" ca="1" si="62"/>
        <v>#VALUE!</v>
      </c>
      <c r="AD108" s="8" t="e">
        <f t="shared" ca="1" si="63"/>
        <v>#VALUE!</v>
      </c>
      <c r="AE108" s="8" t="e">
        <f t="shared" ca="1" si="64"/>
        <v>#VALUE!</v>
      </c>
      <c r="AF108" s="8" t="e">
        <f t="shared" ca="1" si="65"/>
        <v>#VALUE!</v>
      </c>
    </row>
    <row r="109" spans="1:32" x14ac:dyDescent="0.3">
      <c r="A109" s="35">
        <f>IF(Замеры!B105=0, " ", Замеры!B105)</f>
        <v>102</v>
      </c>
      <c r="B109" s="49" t="str">
        <f>Замеры!G105</f>
        <v xml:space="preserve">Группа от QF </v>
      </c>
      <c r="C109" s="49" t="str">
        <f>IF(Замеры!I105=0, " ", Замеры!I105)</f>
        <v xml:space="preserve"> </v>
      </c>
      <c r="D109" s="49" t="str">
        <f>IF(O109=0, " ", CONCATENATE(Замеры!P105,Замеры!Q105,Замеры!R105,Замеры!S105,Замеры!X105))</f>
        <v xml:space="preserve"> </v>
      </c>
      <c r="E109" s="49" t="str">
        <f>IF(Замеры!J105=0, " ", Замеры!J105)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Замеры!N105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73</v>
      </c>
      <c r="T109" s="8" t="e">
        <f t="shared" si="57"/>
        <v>#VALUE!</v>
      </c>
      <c r="U109" s="12" t="s">
        <v>73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IF(Замеры!B106=0, " ", Замеры!B106)</f>
        <v>103</v>
      </c>
      <c r="B110" s="49" t="str">
        <f>Замеры!G106</f>
        <v xml:space="preserve">Группа от QF </v>
      </c>
      <c r="C110" s="49" t="str">
        <f>IF(Замеры!I106=0, " ", Замеры!I106)</f>
        <v xml:space="preserve"> </v>
      </c>
      <c r="D110" s="49" t="str">
        <f>IF(O110=0, " ", CONCATENATE(Замеры!P106,Замеры!Q106,Замеры!R106,Замеры!S106,Замеры!X106))</f>
        <v xml:space="preserve"> </v>
      </c>
      <c r="E110" s="49" t="str">
        <f>IF(Замеры!J106=0, " ", Замеры!J106)</f>
        <v xml:space="preserve"> </v>
      </c>
      <c r="F110" s="49" t="e">
        <f t="shared" si="48"/>
        <v>#VALUE!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Замеры!N106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73</v>
      </c>
      <c r="T110" s="8" t="e">
        <f t="shared" si="57"/>
        <v>#VALUE!</v>
      </c>
      <c r="U110" s="12" t="s">
        <v>73</v>
      </c>
      <c r="V110" s="8" t="e">
        <f t="shared" si="58"/>
        <v>#VALUE!</v>
      </c>
      <c r="X110" s="13" t="str">
        <f t="shared" si="47"/>
        <v xml:space="preserve"> </v>
      </c>
      <c r="Y110" s="8" t="e">
        <f t="shared" si="59"/>
        <v>#VALUE!</v>
      </c>
      <c r="AA110" s="14" t="e">
        <f t="shared" ca="1" si="60"/>
        <v>#VALUE!</v>
      </c>
      <c r="AB110" s="14" t="e">
        <f t="shared" ca="1" si="61"/>
        <v>#VALUE!</v>
      </c>
      <c r="AC110" s="14" t="e">
        <f t="shared" ca="1" si="62"/>
        <v>#VALUE!</v>
      </c>
      <c r="AD110" s="8" t="e">
        <f t="shared" ca="1" si="63"/>
        <v>#VALUE!</v>
      </c>
      <c r="AE110" s="8" t="e">
        <f t="shared" ca="1" si="64"/>
        <v>#VALUE!</v>
      </c>
      <c r="AF110" s="8" t="e">
        <f t="shared" ca="1" si="65"/>
        <v>#VALUE!</v>
      </c>
    </row>
    <row r="111" spans="1:32" x14ac:dyDescent="0.3">
      <c r="A111" s="35">
        <f>IF(Замеры!B107=0, " ", Замеры!B107)</f>
        <v>104</v>
      </c>
      <c r="B111" s="49" t="str">
        <f>Замеры!G107</f>
        <v xml:space="preserve">Группа от QF </v>
      </c>
      <c r="C111" s="49" t="str">
        <f>IF(Замеры!I107=0, " ", Замеры!I107)</f>
        <v xml:space="preserve"> </v>
      </c>
      <c r="D111" s="49" t="str">
        <f>IF(O111=0, " ", CONCATENATE(Замеры!P107,Замеры!Q107,Замеры!R107,Замеры!S107,Замеры!X107))</f>
        <v xml:space="preserve"> </v>
      </c>
      <c r="E111" s="49" t="str">
        <f>IF(Замеры!J107=0, " ", Замеры!J107)</f>
        <v xml:space="preserve"> </v>
      </c>
      <c r="F111" s="49" t="e">
        <f t="shared" si="48"/>
        <v>#VALUE!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Замеры!N107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73</v>
      </c>
      <c r="T111" s="8" t="e">
        <f t="shared" si="57"/>
        <v>#VALUE!</v>
      </c>
      <c r="U111" s="12" t="s">
        <v>73</v>
      </c>
      <c r="V111" s="8" t="e">
        <f t="shared" si="58"/>
        <v>#VALUE!</v>
      </c>
      <c r="X111" s="13" t="str">
        <f t="shared" si="47"/>
        <v xml:space="preserve"> </v>
      </c>
      <c r="Y111" s="8" t="e">
        <f t="shared" si="59"/>
        <v>#VALUE!</v>
      </c>
      <c r="AA111" s="14" t="e">
        <f t="shared" ca="1" si="60"/>
        <v>#VALUE!</v>
      </c>
      <c r="AB111" s="14" t="e">
        <f t="shared" ca="1" si="61"/>
        <v>#VALUE!</v>
      </c>
      <c r="AC111" s="14" t="e">
        <f t="shared" ca="1" si="62"/>
        <v>#VALUE!</v>
      </c>
      <c r="AD111" s="8" t="e">
        <f t="shared" ca="1" si="63"/>
        <v>#VALUE!</v>
      </c>
      <c r="AE111" s="8" t="e">
        <f t="shared" ca="1" si="64"/>
        <v>#VALUE!</v>
      </c>
      <c r="AF111" s="8" t="e">
        <f t="shared" ca="1" si="65"/>
        <v>#VALUE!</v>
      </c>
    </row>
    <row r="112" spans="1:32" x14ac:dyDescent="0.3">
      <c r="A112" s="35">
        <f>IF(Замеры!B108=0, " ", Замеры!B108)</f>
        <v>105</v>
      </c>
      <c r="B112" s="49" t="str">
        <f>Замеры!G108</f>
        <v xml:space="preserve">Группа от QF </v>
      </c>
      <c r="C112" s="49" t="str">
        <f>IF(Замеры!I108=0, " ", Замеры!I108)</f>
        <v xml:space="preserve"> </v>
      </c>
      <c r="D112" s="49" t="str">
        <f>IF(O112=0, " ", CONCATENATE(Замеры!P108,Замеры!Q108,Замеры!R108,Замеры!S108,Замеры!X108))</f>
        <v xml:space="preserve"> </v>
      </c>
      <c r="E112" s="49" t="str">
        <f>IF(Замеры!J108=0, " ", Замеры!J108)</f>
        <v xml:space="preserve"> </v>
      </c>
      <c r="F112" s="49" t="e">
        <f t="shared" si="48"/>
        <v>#VALUE!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Замеры!N108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73</v>
      </c>
      <c r="T112" s="8" t="e">
        <f t="shared" si="57"/>
        <v>#VALUE!</v>
      </c>
      <c r="U112" s="12" t="s">
        <v>73</v>
      </c>
      <c r="V112" s="8" t="e">
        <f t="shared" si="58"/>
        <v>#VALUE!</v>
      </c>
      <c r="X112" s="13" t="str">
        <f t="shared" si="47"/>
        <v xml:space="preserve"> </v>
      </c>
      <c r="Y112" s="8" t="e">
        <f t="shared" si="59"/>
        <v>#VALUE!</v>
      </c>
      <c r="AA112" s="14" t="e">
        <f t="shared" ca="1" si="60"/>
        <v>#VALUE!</v>
      </c>
      <c r="AB112" s="14" t="e">
        <f t="shared" ca="1" si="61"/>
        <v>#VALUE!</v>
      </c>
      <c r="AC112" s="14" t="e">
        <f t="shared" ca="1" si="62"/>
        <v>#VALUE!</v>
      </c>
      <c r="AD112" s="8" t="e">
        <f t="shared" ca="1" si="63"/>
        <v>#VALUE!</v>
      </c>
      <c r="AE112" s="8" t="e">
        <f t="shared" ca="1" si="64"/>
        <v>#VALUE!</v>
      </c>
      <c r="AF112" s="8" t="e">
        <f t="shared" ca="1" si="65"/>
        <v>#VALUE!</v>
      </c>
    </row>
    <row r="113" spans="1:32" x14ac:dyDescent="0.3">
      <c r="A113" s="35">
        <f>IF(Замеры!B109=0, " ", Замеры!B109)</f>
        <v>106</v>
      </c>
      <c r="B113" s="49" t="str">
        <f>Замеры!G109</f>
        <v xml:space="preserve">Группа от QF </v>
      </c>
      <c r="C113" s="49" t="str">
        <f>IF(Замеры!I109=0, " ", Замеры!I109)</f>
        <v xml:space="preserve"> </v>
      </c>
      <c r="D113" s="49" t="str">
        <f>IF(O113=0, " ", CONCATENATE(Замеры!P109,Замеры!Q109,Замеры!R109,Замеры!S109,Замеры!X109))</f>
        <v xml:space="preserve"> </v>
      </c>
      <c r="E113" s="49" t="str">
        <f>IF(Замеры!J109=0, " ", Замеры!J109)</f>
        <v xml:space="preserve"> </v>
      </c>
      <c r="F113" s="49" t="e">
        <f t="shared" si="48"/>
        <v>#VALUE!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Замеры!N109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73</v>
      </c>
      <c r="T113" s="8" t="e">
        <f t="shared" si="57"/>
        <v>#VALUE!</v>
      </c>
      <c r="U113" s="12" t="s">
        <v>73</v>
      </c>
      <c r="V113" s="8" t="e">
        <f t="shared" si="58"/>
        <v>#VALUE!</v>
      </c>
      <c r="X113" s="13" t="str">
        <f t="shared" si="47"/>
        <v xml:space="preserve"> </v>
      </c>
      <c r="Y113" s="8" t="e">
        <f t="shared" si="59"/>
        <v>#VALUE!</v>
      </c>
      <c r="AA113" s="14" t="e">
        <f t="shared" ca="1" si="60"/>
        <v>#VALUE!</v>
      </c>
      <c r="AB113" s="14" t="e">
        <f t="shared" ca="1" si="61"/>
        <v>#VALUE!</v>
      </c>
      <c r="AC113" s="14" t="e">
        <f t="shared" ca="1" si="62"/>
        <v>#VALUE!</v>
      </c>
      <c r="AD113" s="8" t="e">
        <f t="shared" ca="1" si="63"/>
        <v>#VALUE!</v>
      </c>
      <c r="AE113" s="8" t="e">
        <f t="shared" ca="1" si="64"/>
        <v>#VALUE!</v>
      </c>
      <c r="AF113" s="8" t="e">
        <f t="shared" ca="1" si="65"/>
        <v>#VALUE!</v>
      </c>
    </row>
    <row r="114" spans="1:32" x14ac:dyDescent="0.3">
      <c r="A114" s="35">
        <f>IF(Замеры!B110=0, " ", Замеры!B110)</f>
        <v>107</v>
      </c>
      <c r="B114" s="49" t="str">
        <f>Замеры!G110</f>
        <v xml:space="preserve">Группа от QF </v>
      </c>
      <c r="C114" s="49" t="str">
        <f>IF(Замеры!I110=0, " ", Замеры!I110)</f>
        <v xml:space="preserve"> </v>
      </c>
      <c r="D114" s="49" t="str">
        <f>IF(O114=0, " ", CONCATENATE(Замеры!P110,Замеры!Q110,Замеры!R110,Замеры!S110,Замеры!X110))</f>
        <v xml:space="preserve"> </v>
      </c>
      <c r="E114" s="49" t="str">
        <f>IF(Замеры!J110=0, " ", Замеры!J110)</f>
        <v xml:space="preserve"> </v>
      </c>
      <c r="F114" s="49" t="e">
        <f t="shared" si="48"/>
        <v>#VALUE!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Замеры!N110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73</v>
      </c>
      <c r="T114" s="8" t="e">
        <f t="shared" si="57"/>
        <v>#VALUE!</v>
      </c>
      <c r="U114" s="12" t="s">
        <v>73</v>
      </c>
      <c r="V114" s="8" t="e">
        <f t="shared" si="58"/>
        <v>#VALUE!</v>
      </c>
      <c r="X114" s="13" t="str">
        <f t="shared" si="47"/>
        <v xml:space="preserve"> </v>
      </c>
      <c r="Y114" s="8" t="e">
        <f t="shared" si="59"/>
        <v>#VALUE!</v>
      </c>
      <c r="AA114" s="14" t="e">
        <f t="shared" ca="1" si="60"/>
        <v>#VALUE!</v>
      </c>
      <c r="AB114" s="14" t="e">
        <f t="shared" ca="1" si="61"/>
        <v>#VALUE!</v>
      </c>
      <c r="AC114" s="14" t="e">
        <f t="shared" ca="1" si="62"/>
        <v>#VALUE!</v>
      </c>
      <c r="AD114" s="8" t="e">
        <f t="shared" ca="1" si="63"/>
        <v>#VALUE!</v>
      </c>
      <c r="AE114" s="8" t="e">
        <f t="shared" ca="1" si="64"/>
        <v>#VALUE!</v>
      </c>
      <c r="AF114" s="8" t="e">
        <f t="shared" ca="1" si="65"/>
        <v>#VALUE!</v>
      </c>
    </row>
    <row r="115" spans="1:32" x14ac:dyDescent="0.3">
      <c r="A115" s="35">
        <f>IF(Замеры!B111=0, " ", Замеры!B111)</f>
        <v>108</v>
      </c>
      <c r="B115" s="49" t="str">
        <f>Замеры!G111</f>
        <v xml:space="preserve">Группа от QF </v>
      </c>
      <c r="C115" s="49" t="str">
        <f>IF(Замеры!I111=0, " ", Замеры!I111)</f>
        <v xml:space="preserve"> </v>
      </c>
      <c r="D115" s="49" t="str">
        <f>IF(O115=0, " ", CONCATENATE(Замеры!P111,Замеры!Q111,Замеры!R111,Замеры!S111,Замеры!X111))</f>
        <v xml:space="preserve"> </v>
      </c>
      <c r="E115" s="49" t="str">
        <f>IF(Замеры!J111=0, " ", Замеры!J111)</f>
        <v xml:space="preserve"> </v>
      </c>
      <c r="F115" s="49" t="e">
        <f t="shared" si="48"/>
        <v>#VALUE!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Замеры!N111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73</v>
      </c>
      <c r="T115" s="8" t="e">
        <f t="shared" si="57"/>
        <v>#VALUE!</v>
      </c>
      <c r="U115" s="12" t="s">
        <v>73</v>
      </c>
      <c r="V115" s="8" t="e">
        <f t="shared" si="58"/>
        <v>#VALUE!</v>
      </c>
      <c r="X115" s="13" t="str">
        <f t="shared" si="47"/>
        <v xml:space="preserve"> </v>
      </c>
      <c r="Y115" s="8" t="e">
        <f t="shared" si="59"/>
        <v>#VALUE!</v>
      </c>
      <c r="AA115" s="14" t="e">
        <f t="shared" ca="1" si="60"/>
        <v>#VALUE!</v>
      </c>
      <c r="AB115" s="14" t="e">
        <f t="shared" ca="1" si="61"/>
        <v>#VALUE!</v>
      </c>
      <c r="AC115" s="14" t="e">
        <f t="shared" ca="1" si="62"/>
        <v>#VALUE!</v>
      </c>
      <c r="AD115" s="8" t="e">
        <f t="shared" ca="1" si="63"/>
        <v>#VALUE!</v>
      </c>
      <c r="AE115" s="8" t="e">
        <f t="shared" ca="1" si="64"/>
        <v>#VALUE!</v>
      </c>
      <c r="AF115" s="8" t="e">
        <f t="shared" ca="1" si="65"/>
        <v>#VALUE!</v>
      </c>
    </row>
    <row r="116" spans="1:32" x14ac:dyDescent="0.3">
      <c r="A116" s="35">
        <f>IF(Замеры!B112=0, " ", Замеры!B112)</f>
        <v>109</v>
      </c>
      <c r="B116" s="49" t="str">
        <f>Замеры!G112</f>
        <v xml:space="preserve">Группа от QF </v>
      </c>
      <c r="C116" s="49" t="str">
        <f>IF(Замеры!I112=0, " ", Замеры!I112)</f>
        <v xml:space="preserve"> </v>
      </c>
      <c r="D116" s="49" t="str">
        <f>IF(O116=0, " ", CONCATENATE(Замеры!P112,Замеры!Q112,Замеры!R112,Замеры!S112,Замеры!X112))</f>
        <v xml:space="preserve"> </v>
      </c>
      <c r="E116" s="49" t="str">
        <f>IF(Замеры!J112=0, " ", Замеры!J112)</f>
        <v xml:space="preserve"> </v>
      </c>
      <c r="F116" s="49" t="e">
        <f t="shared" si="48"/>
        <v>#VALUE!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Замеры!N112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73</v>
      </c>
      <c r="T116" s="8" t="e">
        <f t="shared" si="57"/>
        <v>#VALUE!</v>
      </c>
      <c r="U116" s="12" t="s">
        <v>73</v>
      </c>
      <c r="V116" s="8" t="e">
        <f t="shared" si="58"/>
        <v>#VALUE!</v>
      </c>
      <c r="X116" s="13" t="str">
        <f t="shared" si="47"/>
        <v xml:space="preserve"> </v>
      </c>
      <c r="Y116" s="8" t="e">
        <f t="shared" si="59"/>
        <v>#VALUE!</v>
      </c>
      <c r="AA116" s="14" t="e">
        <f t="shared" ca="1" si="60"/>
        <v>#VALUE!</v>
      </c>
      <c r="AB116" s="14" t="e">
        <f t="shared" ca="1" si="61"/>
        <v>#VALUE!</v>
      </c>
      <c r="AC116" s="14" t="e">
        <f t="shared" ca="1" si="62"/>
        <v>#VALUE!</v>
      </c>
      <c r="AD116" s="8" t="e">
        <f t="shared" ca="1" si="63"/>
        <v>#VALUE!</v>
      </c>
      <c r="AE116" s="8" t="e">
        <f t="shared" ca="1" si="64"/>
        <v>#VALUE!</v>
      </c>
      <c r="AF116" s="8" t="e">
        <f t="shared" ca="1" si="65"/>
        <v>#VALUE!</v>
      </c>
    </row>
    <row r="117" spans="1:32" x14ac:dyDescent="0.3">
      <c r="A117" s="35">
        <f>IF(Замеры!B113=0, " ", Замеры!B113)</f>
        <v>110</v>
      </c>
      <c r="B117" s="49" t="str">
        <f>Замеры!G113</f>
        <v xml:space="preserve">Группа от QF </v>
      </c>
      <c r="C117" s="49" t="str">
        <f>IF(Замеры!I113=0, " ", Замеры!I113)</f>
        <v xml:space="preserve"> </v>
      </c>
      <c r="D117" s="49" t="str">
        <f>IF(O117=0, " ", CONCATENATE(Замеры!P113,Замеры!Q113,Замеры!R113,Замеры!S113,Замеры!X113))</f>
        <v xml:space="preserve"> </v>
      </c>
      <c r="E117" s="49" t="str">
        <f>IF(Замеры!J113=0, " ", Замеры!J113)</f>
        <v xml:space="preserve"> </v>
      </c>
      <c r="F117" s="49" t="e">
        <f t="shared" si="48"/>
        <v>#VALUE!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Замеры!N113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73</v>
      </c>
      <c r="T117" s="8" t="e">
        <f t="shared" si="57"/>
        <v>#VALUE!</v>
      </c>
      <c r="U117" s="12" t="s">
        <v>73</v>
      </c>
      <c r="V117" s="8" t="e">
        <f t="shared" si="58"/>
        <v>#VALUE!</v>
      </c>
      <c r="X117" s="13" t="str">
        <f t="shared" si="47"/>
        <v xml:space="preserve"> </v>
      </c>
      <c r="Y117" s="8" t="e">
        <f t="shared" si="59"/>
        <v>#VALUE!</v>
      </c>
      <c r="AA117" s="14" t="e">
        <f t="shared" ca="1" si="60"/>
        <v>#VALUE!</v>
      </c>
      <c r="AB117" s="14" t="e">
        <f t="shared" ca="1" si="61"/>
        <v>#VALUE!</v>
      </c>
      <c r="AC117" s="14" t="e">
        <f t="shared" ca="1" si="62"/>
        <v>#VALUE!</v>
      </c>
      <c r="AD117" s="8" t="e">
        <f t="shared" ca="1" si="63"/>
        <v>#VALUE!</v>
      </c>
      <c r="AE117" s="8" t="e">
        <f t="shared" ca="1" si="64"/>
        <v>#VALUE!</v>
      </c>
      <c r="AF117" s="8" t="e">
        <f t="shared" ca="1" si="65"/>
        <v>#VALUE!</v>
      </c>
    </row>
    <row r="118" spans="1:32" x14ac:dyDescent="0.3">
      <c r="A118" s="35">
        <f>IF(Замеры!B114=0, " ", Замеры!B114)</f>
        <v>111</v>
      </c>
      <c r="B118" s="49" t="str">
        <f>Замеры!G114</f>
        <v xml:space="preserve">Группа от QF </v>
      </c>
      <c r="C118" s="49" t="str">
        <f>IF(Замеры!I114=0, " ", Замеры!I114)</f>
        <v xml:space="preserve"> </v>
      </c>
      <c r="D118" s="49" t="str">
        <f>IF(O118=0, " ", CONCATENATE(Замеры!P114,Замеры!Q114,Замеры!R114,Замеры!S114,Замеры!X114))</f>
        <v xml:space="preserve"> </v>
      </c>
      <c r="E118" s="49" t="str">
        <f>IF(Замеры!J114=0, " ", Замеры!J114)</f>
        <v xml:space="preserve"> </v>
      </c>
      <c r="F118" s="49" t="e">
        <f t="shared" si="48"/>
        <v>#VALUE!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Замеры!N114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73</v>
      </c>
      <c r="T118" s="8" t="e">
        <f t="shared" si="57"/>
        <v>#VALUE!</v>
      </c>
      <c r="U118" s="12" t="s">
        <v>73</v>
      </c>
      <c r="V118" s="8" t="e">
        <f t="shared" si="58"/>
        <v>#VALUE!</v>
      </c>
      <c r="X118" s="13" t="str">
        <f t="shared" si="47"/>
        <v xml:space="preserve"> </v>
      </c>
      <c r="Y118" s="8" t="e">
        <f t="shared" si="59"/>
        <v>#VALUE!</v>
      </c>
      <c r="AA118" s="14" t="e">
        <f t="shared" ca="1" si="60"/>
        <v>#VALUE!</v>
      </c>
      <c r="AB118" s="14" t="e">
        <f t="shared" ca="1" si="61"/>
        <v>#VALUE!</v>
      </c>
      <c r="AC118" s="14" t="e">
        <f t="shared" ca="1" si="62"/>
        <v>#VALUE!</v>
      </c>
      <c r="AD118" s="8" t="e">
        <f t="shared" ca="1" si="63"/>
        <v>#VALUE!</v>
      </c>
      <c r="AE118" s="8" t="e">
        <f t="shared" ca="1" si="64"/>
        <v>#VALUE!</v>
      </c>
      <c r="AF118" s="8" t="e">
        <f t="shared" ca="1" si="65"/>
        <v>#VALUE!</v>
      </c>
    </row>
    <row r="119" spans="1:32" x14ac:dyDescent="0.3">
      <c r="A119" s="35">
        <f>IF(Замеры!B115=0, " ", Замеры!B115)</f>
        <v>112</v>
      </c>
      <c r="B119" s="49" t="str">
        <f>Замеры!G115</f>
        <v xml:space="preserve">Группа от QF </v>
      </c>
      <c r="C119" s="49" t="str">
        <f>IF(Замеры!I115=0, " ", Замеры!I115)</f>
        <v xml:space="preserve"> </v>
      </c>
      <c r="D119" s="49" t="str">
        <f>IF(O119=0, " ", CONCATENATE(Замеры!P115,Замеры!Q115,Замеры!R115,Замеры!S115,Замеры!X115))</f>
        <v xml:space="preserve"> </v>
      </c>
      <c r="E119" s="49" t="str">
        <f>IF(Замеры!J115=0, " ", Замеры!J115)</f>
        <v xml:space="preserve"> </v>
      </c>
      <c r="F119" s="49" t="e">
        <f t="shared" si="48"/>
        <v>#VALUE!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Замеры!N115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73</v>
      </c>
      <c r="T119" s="8" t="e">
        <f t="shared" si="57"/>
        <v>#VALUE!</v>
      </c>
      <c r="U119" s="12" t="s">
        <v>73</v>
      </c>
      <c r="V119" s="8" t="e">
        <f t="shared" si="58"/>
        <v>#VALUE!</v>
      </c>
      <c r="X119" s="13" t="str">
        <f t="shared" si="47"/>
        <v xml:space="preserve"> </v>
      </c>
      <c r="Y119" s="8" t="e">
        <f t="shared" si="59"/>
        <v>#VALUE!</v>
      </c>
      <c r="AA119" s="14" t="e">
        <f t="shared" ca="1" si="60"/>
        <v>#VALUE!</v>
      </c>
      <c r="AB119" s="14" t="e">
        <f t="shared" ca="1" si="61"/>
        <v>#VALUE!</v>
      </c>
      <c r="AC119" s="14" t="e">
        <f t="shared" ca="1" si="62"/>
        <v>#VALUE!</v>
      </c>
      <c r="AD119" s="8" t="e">
        <f t="shared" ca="1" si="63"/>
        <v>#VALUE!</v>
      </c>
      <c r="AE119" s="8" t="e">
        <f t="shared" ca="1" si="64"/>
        <v>#VALUE!</v>
      </c>
      <c r="AF119" s="8" t="e">
        <f t="shared" ca="1" si="65"/>
        <v>#VALUE!</v>
      </c>
    </row>
    <row r="120" spans="1:32" x14ac:dyDescent="0.3">
      <c r="A120" s="35">
        <f>IF(Замеры!B116=0, " ", Замеры!B116)</f>
        <v>113</v>
      </c>
      <c r="B120" s="49" t="str">
        <f>Замеры!G116</f>
        <v xml:space="preserve">Группа от QF </v>
      </c>
      <c r="C120" s="49" t="str">
        <f>IF(Замеры!I116=0, " ", Замеры!I116)</f>
        <v xml:space="preserve"> </v>
      </c>
      <c r="D120" s="49" t="str">
        <f>IF(O120=0, " ", CONCATENATE(Замеры!P116,Замеры!Q116,Замеры!R116,Замеры!S116,Замеры!X116))</f>
        <v xml:space="preserve"> </v>
      </c>
      <c r="E120" s="49" t="str">
        <f>IF(Замеры!J116=0, " ", Замеры!J116)</f>
        <v xml:space="preserve"> </v>
      </c>
      <c r="F120" s="49" t="e">
        <f t="shared" si="48"/>
        <v>#VALUE!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Замеры!N116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73</v>
      </c>
      <c r="T120" s="8" t="e">
        <f t="shared" si="57"/>
        <v>#VALUE!</v>
      </c>
      <c r="U120" s="12" t="s">
        <v>73</v>
      </c>
      <c r="V120" s="8" t="e">
        <f t="shared" si="58"/>
        <v>#VALUE!</v>
      </c>
      <c r="X120" s="13" t="str">
        <f t="shared" si="47"/>
        <v xml:space="preserve"> </v>
      </c>
      <c r="Y120" s="8" t="e">
        <f t="shared" si="59"/>
        <v>#VALUE!</v>
      </c>
      <c r="AA120" s="14" t="e">
        <f t="shared" ca="1" si="60"/>
        <v>#VALUE!</v>
      </c>
      <c r="AB120" s="14" t="e">
        <f t="shared" ca="1" si="61"/>
        <v>#VALUE!</v>
      </c>
      <c r="AC120" s="14" t="e">
        <f t="shared" ca="1" si="62"/>
        <v>#VALUE!</v>
      </c>
      <c r="AD120" s="8" t="e">
        <f t="shared" ca="1" si="63"/>
        <v>#VALUE!</v>
      </c>
      <c r="AE120" s="8" t="e">
        <f t="shared" ca="1" si="64"/>
        <v>#VALUE!</v>
      </c>
      <c r="AF120" s="8" t="e">
        <f t="shared" ca="1" si="65"/>
        <v>#VALUE!</v>
      </c>
    </row>
    <row r="121" spans="1:32" x14ac:dyDescent="0.3">
      <c r="A121" s="35">
        <f>IF(Замеры!B117=0, " ", Замеры!B117)</f>
        <v>114</v>
      </c>
      <c r="B121" s="49" t="str">
        <f>Замеры!G117</f>
        <v xml:space="preserve">Группа от QF </v>
      </c>
      <c r="C121" s="49" t="str">
        <f>IF(Замеры!I117=0, " ", Замеры!I117)</f>
        <v xml:space="preserve"> </v>
      </c>
      <c r="D121" s="49" t="str">
        <f>IF(O121=0, " ", CONCATENATE(Замеры!P117,Замеры!Q117,Замеры!R117,Замеры!S117,Замеры!X117))</f>
        <v xml:space="preserve"> </v>
      </c>
      <c r="E121" s="49" t="str">
        <f>IF(Замеры!J117=0, " ", Замеры!J117)</f>
        <v xml:space="preserve"> </v>
      </c>
      <c r="F121" s="49" t="e">
        <f t="shared" si="48"/>
        <v>#VALUE!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Замеры!N117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73</v>
      </c>
      <c r="T121" s="8" t="e">
        <f t="shared" si="57"/>
        <v>#VALUE!</v>
      </c>
      <c r="U121" s="12" t="s">
        <v>73</v>
      </c>
      <c r="V121" s="8" t="e">
        <f t="shared" si="58"/>
        <v>#VALUE!</v>
      </c>
      <c r="X121" s="13" t="str">
        <f t="shared" si="47"/>
        <v xml:space="preserve"> </v>
      </c>
      <c r="Y121" s="8" t="e">
        <f t="shared" si="59"/>
        <v>#VALUE!</v>
      </c>
      <c r="AA121" s="14" t="e">
        <f t="shared" ca="1" si="60"/>
        <v>#VALUE!</v>
      </c>
      <c r="AB121" s="14" t="e">
        <f t="shared" ca="1" si="61"/>
        <v>#VALUE!</v>
      </c>
      <c r="AC121" s="14" t="e">
        <f t="shared" ca="1" si="62"/>
        <v>#VALUE!</v>
      </c>
      <c r="AD121" s="8" t="e">
        <f t="shared" ca="1" si="63"/>
        <v>#VALUE!</v>
      </c>
      <c r="AE121" s="8" t="e">
        <f t="shared" ca="1" si="64"/>
        <v>#VALUE!</v>
      </c>
      <c r="AF121" s="8" t="e">
        <f t="shared" ca="1" si="65"/>
        <v>#VALUE!</v>
      </c>
    </row>
    <row r="122" spans="1:32" x14ac:dyDescent="0.3">
      <c r="A122" s="35">
        <f>IF(Замеры!B118=0, " ", Замеры!B118)</f>
        <v>115</v>
      </c>
      <c r="B122" s="49" t="str">
        <f>Замеры!G118</f>
        <v xml:space="preserve">Группа от QF </v>
      </c>
      <c r="C122" s="49" t="str">
        <f>IF(Замеры!I118=0, " ", Замеры!I118)</f>
        <v xml:space="preserve"> </v>
      </c>
      <c r="D122" s="49" t="str">
        <f>IF(O122=0, " ", CONCATENATE(Замеры!P118,Замеры!Q118,Замеры!R118,Замеры!S118,Замеры!X118))</f>
        <v xml:space="preserve"> </v>
      </c>
      <c r="E122" s="49" t="str">
        <f>IF(Замеры!J118=0, " ", Замеры!J118)</f>
        <v xml:space="preserve"> </v>
      </c>
      <c r="F122" s="49" t="e">
        <f t="shared" si="48"/>
        <v>#VALUE!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Замеры!N118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73</v>
      </c>
      <c r="T122" s="8" t="e">
        <f t="shared" si="57"/>
        <v>#VALUE!</v>
      </c>
      <c r="U122" s="12" t="s">
        <v>73</v>
      </c>
      <c r="V122" s="8" t="e">
        <f t="shared" si="58"/>
        <v>#VALUE!</v>
      </c>
      <c r="X122" s="13" t="str">
        <f t="shared" si="47"/>
        <v xml:space="preserve"> </v>
      </c>
      <c r="Y122" s="8" t="e">
        <f t="shared" si="59"/>
        <v>#VALUE!</v>
      </c>
      <c r="AA122" s="14" t="e">
        <f t="shared" ca="1" si="60"/>
        <v>#VALUE!</v>
      </c>
      <c r="AB122" s="14" t="e">
        <f t="shared" ca="1" si="61"/>
        <v>#VALUE!</v>
      </c>
      <c r="AC122" s="14" t="e">
        <f t="shared" ca="1" si="62"/>
        <v>#VALUE!</v>
      </c>
      <c r="AD122" s="8" t="e">
        <f t="shared" ca="1" si="63"/>
        <v>#VALUE!</v>
      </c>
      <c r="AE122" s="8" t="e">
        <f t="shared" ca="1" si="64"/>
        <v>#VALUE!</v>
      </c>
      <c r="AF122" s="8" t="e">
        <f t="shared" ca="1" si="65"/>
        <v>#VALUE!</v>
      </c>
    </row>
    <row r="123" spans="1:32" x14ac:dyDescent="0.3">
      <c r="A123" s="35">
        <f>IF(Замеры!B119=0, " ", Замеры!B119)</f>
        <v>116</v>
      </c>
      <c r="B123" s="49" t="str">
        <f>Замеры!G119</f>
        <v xml:space="preserve">Группа от QF </v>
      </c>
      <c r="C123" s="49" t="str">
        <f>IF(Замеры!I119=0, " ", Замеры!I119)</f>
        <v xml:space="preserve"> </v>
      </c>
      <c r="D123" s="49" t="str">
        <f>IF(O123=0, " ", CONCATENATE(Замеры!P119,Замеры!Q119,Замеры!R119,Замеры!S119,Замеры!X119))</f>
        <v xml:space="preserve"> </v>
      </c>
      <c r="E123" s="49" t="str">
        <f>IF(Замеры!J119=0, " ", Замеры!J119)</f>
        <v xml:space="preserve"> </v>
      </c>
      <c r="F123" s="49" t="e">
        <f t="shared" si="48"/>
        <v>#VALUE!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Замеры!N119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73</v>
      </c>
      <c r="T123" s="8" t="e">
        <f t="shared" si="57"/>
        <v>#VALUE!</v>
      </c>
      <c r="U123" s="12" t="s">
        <v>73</v>
      </c>
      <c r="V123" s="8" t="e">
        <f t="shared" si="58"/>
        <v>#VALUE!</v>
      </c>
      <c r="X123" s="13" t="str">
        <f t="shared" si="47"/>
        <v xml:space="preserve"> </v>
      </c>
      <c r="Y123" s="8" t="e">
        <f t="shared" si="59"/>
        <v>#VALUE!</v>
      </c>
      <c r="AA123" s="14" t="e">
        <f t="shared" ca="1" si="60"/>
        <v>#VALUE!</v>
      </c>
      <c r="AB123" s="14" t="e">
        <f t="shared" ca="1" si="61"/>
        <v>#VALUE!</v>
      </c>
      <c r="AC123" s="14" t="e">
        <f t="shared" ca="1" si="62"/>
        <v>#VALUE!</v>
      </c>
      <c r="AD123" s="8" t="e">
        <f t="shared" ca="1" si="63"/>
        <v>#VALUE!</v>
      </c>
      <c r="AE123" s="8" t="e">
        <f t="shared" ca="1" si="64"/>
        <v>#VALUE!</v>
      </c>
      <c r="AF123" s="8" t="e">
        <f t="shared" ca="1" si="65"/>
        <v>#VALUE!</v>
      </c>
    </row>
    <row r="124" spans="1:32" x14ac:dyDescent="0.3">
      <c r="A124" s="35">
        <f>IF(Замеры!B120=0, " ", Замеры!B120)</f>
        <v>117</v>
      </c>
      <c r="B124" s="49" t="str">
        <f>Замеры!G120</f>
        <v xml:space="preserve">Группа от QF </v>
      </c>
      <c r="C124" s="49" t="str">
        <f>IF(Замеры!I120=0, " ", Замеры!I120)</f>
        <v xml:space="preserve"> </v>
      </c>
      <c r="D124" s="49" t="str">
        <f>IF(O124=0, " ", CONCATENATE(Замеры!P120,Замеры!Q120,Замеры!R120,Замеры!S120,Замеры!X120))</f>
        <v xml:space="preserve"> </v>
      </c>
      <c r="E124" s="49" t="str">
        <f>IF(Замеры!J120=0, " ", Замеры!J120)</f>
        <v xml:space="preserve"> </v>
      </c>
      <c r="F124" s="49" t="e">
        <f t="shared" si="48"/>
        <v>#VALUE!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Замеры!N120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73</v>
      </c>
      <c r="T124" s="8" t="e">
        <f t="shared" si="57"/>
        <v>#VALUE!</v>
      </c>
      <c r="U124" s="12" t="s">
        <v>73</v>
      </c>
      <c r="V124" s="8" t="e">
        <f t="shared" si="58"/>
        <v>#VALUE!</v>
      </c>
      <c r="X124" s="13" t="str">
        <f t="shared" si="47"/>
        <v xml:space="preserve"> </v>
      </c>
      <c r="Y124" s="8" t="e">
        <f t="shared" si="59"/>
        <v>#VALUE!</v>
      </c>
      <c r="AA124" s="14" t="e">
        <f t="shared" ca="1" si="60"/>
        <v>#VALUE!</v>
      </c>
      <c r="AB124" s="14" t="e">
        <f t="shared" ca="1" si="61"/>
        <v>#VALUE!</v>
      </c>
      <c r="AC124" s="14" t="e">
        <f t="shared" ca="1" si="62"/>
        <v>#VALUE!</v>
      </c>
      <c r="AD124" s="8" t="e">
        <f t="shared" ca="1" si="63"/>
        <v>#VALUE!</v>
      </c>
      <c r="AE124" s="8" t="e">
        <f t="shared" ca="1" si="64"/>
        <v>#VALUE!</v>
      </c>
      <c r="AF124" s="8" t="e">
        <f t="shared" ca="1" si="65"/>
        <v>#VALUE!</v>
      </c>
    </row>
    <row r="125" spans="1:32" x14ac:dyDescent="0.3">
      <c r="A125" s="35">
        <f>IF(Замеры!B121=0, " ", Замеры!B121)</f>
        <v>118</v>
      </c>
      <c r="B125" s="49" t="str">
        <f>Замеры!G121</f>
        <v xml:space="preserve">Группа от QF </v>
      </c>
      <c r="C125" s="49" t="str">
        <f>IF(Замеры!I121=0, " ", Замеры!I121)</f>
        <v xml:space="preserve"> </v>
      </c>
      <c r="D125" s="49" t="str">
        <f>IF(O125=0, " ", CONCATENATE(Замеры!P121,Замеры!Q121,Замеры!R121,Замеры!S121,Замеры!X121))</f>
        <v xml:space="preserve"> </v>
      </c>
      <c r="E125" s="49" t="str">
        <f>IF(Замеры!J121=0, " ", Замеры!J121)</f>
        <v xml:space="preserve"> </v>
      </c>
      <c r="F125" s="49" t="e">
        <f t="shared" si="48"/>
        <v>#VALUE!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Замеры!N121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73</v>
      </c>
      <c r="T125" s="8" t="e">
        <f t="shared" si="57"/>
        <v>#VALUE!</v>
      </c>
      <c r="U125" s="12" t="s">
        <v>73</v>
      </c>
      <c r="V125" s="8" t="e">
        <f t="shared" si="58"/>
        <v>#VALUE!</v>
      </c>
      <c r="X125" s="13" t="str">
        <f t="shared" si="47"/>
        <v xml:space="preserve"> </v>
      </c>
      <c r="Y125" s="8" t="e">
        <f t="shared" si="59"/>
        <v>#VALUE!</v>
      </c>
      <c r="AA125" s="14" t="e">
        <f t="shared" ca="1" si="60"/>
        <v>#VALUE!</v>
      </c>
      <c r="AB125" s="14" t="e">
        <f t="shared" ca="1" si="61"/>
        <v>#VALUE!</v>
      </c>
      <c r="AC125" s="14" t="e">
        <f t="shared" ca="1" si="62"/>
        <v>#VALUE!</v>
      </c>
      <c r="AD125" s="8" t="e">
        <f t="shared" ca="1" si="63"/>
        <v>#VALUE!</v>
      </c>
      <c r="AE125" s="8" t="e">
        <f t="shared" ca="1" si="64"/>
        <v>#VALUE!</v>
      </c>
      <c r="AF125" s="8" t="e">
        <f t="shared" ca="1" si="65"/>
        <v>#VALUE!</v>
      </c>
    </row>
    <row r="126" spans="1:32" x14ac:dyDescent="0.3">
      <c r="A126" s="35">
        <f>IF(Замеры!B122=0, " ", Замеры!B122)</f>
        <v>119</v>
      </c>
      <c r="B126" s="49" t="str">
        <f>Замеры!G122</f>
        <v xml:space="preserve">Группа от QF </v>
      </c>
      <c r="C126" s="49" t="str">
        <f>IF(Замеры!I122=0, " ", Замеры!I122)</f>
        <v xml:space="preserve"> </v>
      </c>
      <c r="D126" s="49" t="str">
        <f>IF(O126=0, " ", CONCATENATE(Замеры!P122,Замеры!Q122,Замеры!R122,Замеры!S122,Замеры!X122))</f>
        <v xml:space="preserve"> </v>
      </c>
      <c r="E126" s="49" t="str">
        <f>IF(Замеры!J122=0, " ", Замеры!J122)</f>
        <v xml:space="preserve"> </v>
      </c>
      <c r="F126" s="49" t="e">
        <f t="shared" si="48"/>
        <v>#VALUE!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Замеры!N122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73</v>
      </c>
      <c r="T126" s="8" t="e">
        <f t="shared" si="57"/>
        <v>#VALUE!</v>
      </c>
      <c r="U126" s="12" t="s">
        <v>73</v>
      </c>
      <c r="V126" s="8" t="e">
        <f t="shared" si="58"/>
        <v>#VALUE!</v>
      </c>
      <c r="X126" s="13" t="str">
        <f t="shared" si="47"/>
        <v xml:space="preserve"> </v>
      </c>
      <c r="Y126" s="8" t="e">
        <f t="shared" si="59"/>
        <v>#VALUE!</v>
      </c>
      <c r="AA126" s="14" t="e">
        <f t="shared" ca="1" si="60"/>
        <v>#VALUE!</v>
      </c>
      <c r="AB126" s="14" t="e">
        <f t="shared" ca="1" si="61"/>
        <v>#VALUE!</v>
      </c>
      <c r="AC126" s="14" t="e">
        <f t="shared" ca="1" si="62"/>
        <v>#VALUE!</v>
      </c>
      <c r="AD126" s="8" t="e">
        <f t="shared" ca="1" si="63"/>
        <v>#VALUE!</v>
      </c>
      <c r="AE126" s="8" t="e">
        <f t="shared" ca="1" si="64"/>
        <v>#VALUE!</v>
      </c>
      <c r="AF126" s="8" t="e">
        <f t="shared" ca="1" si="65"/>
        <v>#VALUE!</v>
      </c>
    </row>
    <row r="127" spans="1:32" x14ac:dyDescent="0.3">
      <c r="A127" s="35">
        <f>IF(Замеры!B123=0, " ", Замеры!B123)</f>
        <v>120</v>
      </c>
      <c r="B127" s="49" t="str">
        <f>Замеры!G123</f>
        <v xml:space="preserve">Группа от QF </v>
      </c>
      <c r="C127" s="49" t="str">
        <f>IF(Замеры!I123=0, " ", Замеры!I123)</f>
        <v xml:space="preserve"> </v>
      </c>
      <c r="D127" s="49" t="str">
        <f>IF(O127=0, " ", CONCATENATE(Замеры!P123,Замеры!Q123,Замеры!R123,Замеры!S123,Замеры!X123))</f>
        <v xml:space="preserve"> </v>
      </c>
      <c r="E127" s="49" t="str">
        <f>IF(Замеры!J123=0, " ", Замеры!J123)</f>
        <v xml:space="preserve"> </v>
      </c>
      <c r="F127" s="49" t="e">
        <f t="shared" si="48"/>
        <v>#VALUE!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Замеры!N123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73</v>
      </c>
      <c r="T127" s="8" t="e">
        <f t="shared" si="57"/>
        <v>#VALUE!</v>
      </c>
      <c r="U127" s="12" t="s">
        <v>73</v>
      </c>
      <c r="V127" s="8" t="e">
        <f t="shared" si="58"/>
        <v>#VALUE!</v>
      </c>
      <c r="X127" s="13" t="str">
        <f t="shared" si="47"/>
        <v xml:space="preserve"> </v>
      </c>
      <c r="Y127" s="8" t="e">
        <f t="shared" si="59"/>
        <v>#VALUE!</v>
      </c>
      <c r="AA127" s="14" t="e">
        <f t="shared" ca="1" si="60"/>
        <v>#VALUE!</v>
      </c>
      <c r="AB127" s="14" t="e">
        <f t="shared" ca="1" si="61"/>
        <v>#VALUE!</v>
      </c>
      <c r="AC127" s="14" t="e">
        <f t="shared" ca="1" si="62"/>
        <v>#VALUE!</v>
      </c>
      <c r="AD127" s="8" t="e">
        <f t="shared" ca="1" si="63"/>
        <v>#VALUE!</v>
      </c>
      <c r="AE127" s="8" t="e">
        <f t="shared" ca="1" si="64"/>
        <v>#VALUE!</v>
      </c>
      <c r="AF127" s="8" t="e">
        <f t="shared" ca="1" si="65"/>
        <v>#VALUE!</v>
      </c>
    </row>
    <row r="128" spans="1:32" x14ac:dyDescent="0.3">
      <c r="A128" s="35">
        <f>IF(Замеры!B124=0, " ", Замеры!B124)</f>
        <v>121</v>
      </c>
      <c r="B128" s="49" t="str">
        <f>Замеры!G124</f>
        <v xml:space="preserve">Группа от QF </v>
      </c>
      <c r="C128" s="49" t="str">
        <f>IF(Замеры!I124=0, " ", Замеры!I124)</f>
        <v xml:space="preserve"> </v>
      </c>
      <c r="D128" s="49" t="str">
        <f>IF(O128=0, " ", CONCATENATE(Замеры!P124,Замеры!Q124,Замеры!R124,Замеры!S124,Замеры!X124))</f>
        <v xml:space="preserve"> </v>
      </c>
      <c r="E128" s="49" t="str">
        <f>IF(Замеры!J124=0, " ", Замеры!J124)</f>
        <v xml:space="preserve"> </v>
      </c>
      <c r="F128" s="49" t="e">
        <f t="shared" si="48"/>
        <v>#VALUE!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Замеры!N124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73</v>
      </c>
      <c r="T128" s="8" t="e">
        <f t="shared" si="57"/>
        <v>#VALUE!</v>
      </c>
      <c r="U128" s="12" t="s">
        <v>73</v>
      </c>
      <c r="V128" s="8" t="e">
        <f t="shared" si="58"/>
        <v>#VALUE!</v>
      </c>
      <c r="X128" s="13" t="str">
        <f t="shared" si="47"/>
        <v xml:space="preserve"> </v>
      </c>
      <c r="Y128" s="8" t="e">
        <f t="shared" si="59"/>
        <v>#VALUE!</v>
      </c>
      <c r="AA128" s="14" t="e">
        <f t="shared" ca="1" si="60"/>
        <v>#VALUE!</v>
      </c>
      <c r="AB128" s="14" t="e">
        <f t="shared" ca="1" si="61"/>
        <v>#VALUE!</v>
      </c>
      <c r="AC128" s="14" t="e">
        <f t="shared" ca="1" si="62"/>
        <v>#VALUE!</v>
      </c>
      <c r="AD128" s="8" t="e">
        <f t="shared" ca="1" si="63"/>
        <v>#VALUE!</v>
      </c>
      <c r="AE128" s="8" t="e">
        <f t="shared" ca="1" si="64"/>
        <v>#VALUE!</v>
      </c>
      <c r="AF128" s="8" t="e">
        <f t="shared" ca="1" si="65"/>
        <v>#VALUE!</v>
      </c>
    </row>
    <row r="129" spans="1:32" x14ac:dyDescent="0.3">
      <c r="A129" s="35">
        <f>IF(Замеры!B125=0, " ", Замеры!B125)</f>
        <v>122</v>
      </c>
      <c r="B129" s="49" t="str">
        <f>Замеры!G125</f>
        <v xml:space="preserve">Группа от QF </v>
      </c>
      <c r="C129" s="49" t="str">
        <f>IF(Замеры!I125=0, " ", Замеры!I125)</f>
        <v xml:space="preserve"> </v>
      </c>
      <c r="D129" s="49" t="str">
        <f>IF(O129=0, " ", CONCATENATE(Замеры!P125,Замеры!Q125,Замеры!R125,Замеры!S125,Замеры!X125))</f>
        <v xml:space="preserve"> </v>
      </c>
      <c r="E129" s="49" t="str">
        <f>IF(Замеры!J125=0, " ", Замеры!J125)</f>
        <v xml:space="preserve"> </v>
      </c>
      <c r="F129" s="49" t="e">
        <f t="shared" si="48"/>
        <v>#VALUE!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Замеры!N125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73</v>
      </c>
      <c r="T129" s="8" t="e">
        <f t="shared" si="57"/>
        <v>#VALUE!</v>
      </c>
      <c r="U129" s="12" t="s">
        <v>73</v>
      </c>
      <c r="V129" s="8" t="e">
        <f t="shared" si="58"/>
        <v>#VALUE!</v>
      </c>
      <c r="X129" s="13" t="str">
        <f t="shared" si="47"/>
        <v xml:space="preserve"> </v>
      </c>
      <c r="Y129" s="8" t="e">
        <f t="shared" si="59"/>
        <v>#VALUE!</v>
      </c>
      <c r="AA129" s="14" t="e">
        <f t="shared" ca="1" si="60"/>
        <v>#VALUE!</v>
      </c>
      <c r="AB129" s="14" t="e">
        <f t="shared" ca="1" si="61"/>
        <v>#VALUE!</v>
      </c>
      <c r="AC129" s="14" t="e">
        <f t="shared" ca="1" si="62"/>
        <v>#VALUE!</v>
      </c>
      <c r="AD129" s="8" t="e">
        <f t="shared" ca="1" si="63"/>
        <v>#VALUE!</v>
      </c>
      <c r="AE129" s="8" t="e">
        <f t="shared" ca="1" si="64"/>
        <v>#VALUE!</v>
      </c>
      <c r="AF129" s="8" t="e">
        <f t="shared" ca="1" si="65"/>
        <v>#VALUE!</v>
      </c>
    </row>
    <row r="130" spans="1:32" x14ac:dyDescent="0.3">
      <c r="A130" s="35">
        <f>IF(Замеры!B126=0, " ", Замеры!B126)</f>
        <v>123</v>
      </c>
      <c r="B130" s="49" t="str">
        <f>Замеры!G126</f>
        <v xml:space="preserve">Группа от QF </v>
      </c>
      <c r="C130" s="49" t="str">
        <f>IF(Замеры!I126=0, " ", Замеры!I126)</f>
        <v xml:space="preserve"> </v>
      </c>
      <c r="D130" s="49" t="str">
        <f>IF(O130=0, " ", CONCATENATE(Замеры!P126,Замеры!Q126,Замеры!R126,Замеры!S126,Замеры!X126))</f>
        <v xml:space="preserve"> </v>
      </c>
      <c r="E130" s="49" t="str">
        <f>IF(Замеры!J126=0, " ", Замеры!J126)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Замеры!N126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73</v>
      </c>
      <c r="T130" s="8" t="e">
        <f t="shared" si="57"/>
        <v>#VALUE!</v>
      </c>
      <c r="U130" s="12" t="s">
        <v>73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IF(Замеры!B127=0, " ", Замеры!B127)</f>
        <v>124</v>
      </c>
      <c r="B131" s="49" t="str">
        <f>Замеры!G127</f>
        <v xml:space="preserve">Группа от QF </v>
      </c>
      <c r="C131" s="49" t="str">
        <f>IF(Замеры!I127=0, " ", Замеры!I127)</f>
        <v xml:space="preserve"> </v>
      </c>
      <c r="D131" s="49" t="str">
        <f>IF(O131=0, " ", CONCATENATE(Замеры!P127,Замеры!Q127,Замеры!R127,Замеры!S127,Замеры!X127))</f>
        <v xml:space="preserve"> </v>
      </c>
      <c r="E131" s="49" t="str">
        <f>IF(Замеры!J127=0, " ", Замеры!J127)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Замеры!N127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73</v>
      </c>
      <c r="T131" s="8" t="e">
        <f t="shared" si="57"/>
        <v>#VALUE!</v>
      </c>
      <c r="U131" s="12" t="s">
        <v>73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IF(Замеры!B128=0, " ", Замеры!B128)</f>
        <v>125</v>
      </c>
      <c r="B132" s="49" t="str">
        <f>Замеры!G128</f>
        <v xml:space="preserve">Группа от QF </v>
      </c>
      <c r="C132" s="49" t="str">
        <f>IF(Замеры!I128=0, " ", Замеры!I128)</f>
        <v xml:space="preserve"> </v>
      </c>
      <c r="D132" s="49" t="str">
        <f>IF(O132=0, " ", CONCATENATE(Замеры!P128,Замеры!Q128,Замеры!R128,Замеры!S128,Замеры!X128))</f>
        <v xml:space="preserve"> </v>
      </c>
      <c r="E132" s="49" t="str">
        <f>IF(Замеры!J128=0, " ", Замеры!J128)</f>
        <v xml:space="preserve"> </v>
      </c>
      <c r="F132" s="49" t="e">
        <f t="shared" si="48"/>
        <v>#VALUE!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Замеры!N128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73</v>
      </c>
      <c r="T132" s="8" t="e">
        <f t="shared" si="57"/>
        <v>#VALUE!</v>
      </c>
      <c r="U132" s="12" t="s">
        <v>73</v>
      </c>
      <c r="V132" s="8" t="e">
        <f t="shared" si="58"/>
        <v>#VALUE!</v>
      </c>
      <c r="X132" s="13" t="str">
        <f t="shared" si="47"/>
        <v xml:space="preserve"> </v>
      </c>
      <c r="Y132" s="8" t="e">
        <f t="shared" si="59"/>
        <v>#VALUE!</v>
      </c>
      <c r="AA132" s="14" t="e">
        <f t="shared" ca="1" si="60"/>
        <v>#VALUE!</v>
      </c>
      <c r="AB132" s="14" t="e">
        <f t="shared" ca="1" si="61"/>
        <v>#VALUE!</v>
      </c>
      <c r="AC132" s="14" t="e">
        <f t="shared" ca="1" si="62"/>
        <v>#VALUE!</v>
      </c>
      <c r="AD132" s="8" t="e">
        <f t="shared" ca="1" si="63"/>
        <v>#VALUE!</v>
      </c>
      <c r="AE132" s="8" t="e">
        <f t="shared" ca="1" si="64"/>
        <v>#VALUE!</v>
      </c>
      <c r="AF132" s="8" t="e">
        <f t="shared" ca="1" si="65"/>
        <v>#VALUE!</v>
      </c>
    </row>
    <row r="133" spans="1:32" x14ac:dyDescent="0.3">
      <c r="A133" s="35">
        <f>IF(Замеры!B129=0, " ", Замеры!B129)</f>
        <v>126</v>
      </c>
      <c r="B133" s="49" t="str">
        <f>Замеры!G129</f>
        <v xml:space="preserve">Группа от QF </v>
      </c>
      <c r="C133" s="49" t="str">
        <f>IF(Замеры!I129=0, " ", Замеры!I129)</f>
        <v xml:space="preserve"> </v>
      </c>
      <c r="D133" s="49" t="str">
        <f>IF(O133=0, " ", CONCATENATE(Замеры!P129,Замеры!Q129,Замеры!R129,Замеры!S129,Замеры!X129))</f>
        <v xml:space="preserve"> </v>
      </c>
      <c r="E133" s="49" t="str">
        <f>IF(Замеры!J129=0, " ", Замеры!J129)</f>
        <v xml:space="preserve"> </v>
      </c>
      <c r="F133" s="49" t="e">
        <f t="shared" si="48"/>
        <v>#VALUE!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Замеры!N129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73</v>
      </c>
      <c r="T133" s="8" t="e">
        <f t="shared" si="57"/>
        <v>#VALUE!</v>
      </c>
      <c r="U133" s="12" t="s">
        <v>73</v>
      </c>
      <c r="V133" s="8" t="e">
        <f t="shared" si="58"/>
        <v>#VALUE!</v>
      </c>
      <c r="X133" s="13" t="str">
        <f t="shared" si="47"/>
        <v xml:space="preserve"> </v>
      </c>
      <c r="Y133" s="8" t="e">
        <f t="shared" si="59"/>
        <v>#VALUE!</v>
      </c>
      <c r="AA133" s="14" t="e">
        <f t="shared" ca="1" si="60"/>
        <v>#VALUE!</v>
      </c>
      <c r="AB133" s="14" t="e">
        <f t="shared" ca="1" si="61"/>
        <v>#VALUE!</v>
      </c>
      <c r="AC133" s="14" t="e">
        <f t="shared" ca="1" si="62"/>
        <v>#VALUE!</v>
      </c>
      <c r="AD133" s="8" t="e">
        <f t="shared" ca="1" si="63"/>
        <v>#VALUE!</v>
      </c>
      <c r="AE133" s="8" t="e">
        <f t="shared" ca="1" si="64"/>
        <v>#VALUE!</v>
      </c>
      <c r="AF133" s="8" t="e">
        <f t="shared" ca="1" si="65"/>
        <v>#VALUE!</v>
      </c>
    </row>
    <row r="134" spans="1:32" x14ac:dyDescent="0.3">
      <c r="A134" s="35">
        <f>IF(Замеры!B130=0, " ", Замеры!B130)</f>
        <v>127</v>
      </c>
      <c r="B134" s="49" t="str">
        <f>Замеры!G130</f>
        <v xml:space="preserve">Группа от QF </v>
      </c>
      <c r="C134" s="49" t="str">
        <f>IF(Замеры!I130=0, " ", Замеры!I130)</f>
        <v xml:space="preserve"> </v>
      </c>
      <c r="D134" s="49" t="str">
        <f>IF(O134=0, " ", CONCATENATE(Замеры!P130,Замеры!Q130,Замеры!R130,Замеры!S130,Замеры!X130))</f>
        <v xml:space="preserve"> </v>
      </c>
      <c r="E134" s="49" t="str">
        <f>IF(Замеры!J130=0, " ", Замеры!J130)</f>
        <v xml:space="preserve"> </v>
      </c>
      <c r="F134" s="49" t="e">
        <f t="shared" si="48"/>
        <v>#VALUE!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Замеры!N130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73</v>
      </c>
      <c r="T134" s="8" t="e">
        <f t="shared" si="57"/>
        <v>#VALUE!</v>
      </c>
      <c r="U134" s="12" t="s">
        <v>73</v>
      </c>
      <c r="V134" s="8" t="e">
        <f t="shared" si="58"/>
        <v>#VALUE!</v>
      </c>
      <c r="X134" s="13" t="str">
        <f t="shared" si="47"/>
        <v xml:space="preserve"> </v>
      </c>
      <c r="Y134" s="8" t="e">
        <f t="shared" si="59"/>
        <v>#VALUE!</v>
      </c>
      <c r="AA134" s="14" t="e">
        <f t="shared" ca="1" si="60"/>
        <v>#VALUE!</v>
      </c>
      <c r="AB134" s="14" t="e">
        <f t="shared" ca="1" si="61"/>
        <v>#VALUE!</v>
      </c>
      <c r="AC134" s="14" t="e">
        <f t="shared" ca="1" si="62"/>
        <v>#VALUE!</v>
      </c>
      <c r="AD134" s="8" t="e">
        <f t="shared" ca="1" si="63"/>
        <v>#VALUE!</v>
      </c>
      <c r="AE134" s="8" t="e">
        <f t="shared" ca="1" si="64"/>
        <v>#VALUE!</v>
      </c>
      <c r="AF134" s="8" t="e">
        <f t="shared" ca="1" si="65"/>
        <v>#VALUE!</v>
      </c>
    </row>
    <row r="135" spans="1:32" x14ac:dyDescent="0.3">
      <c r="A135" s="35">
        <f>IF(Замеры!B131=0, " ", Замеры!B131)</f>
        <v>128</v>
      </c>
      <c r="B135" s="49" t="str">
        <f>Замеры!G131</f>
        <v xml:space="preserve">Группа от QF </v>
      </c>
      <c r="C135" s="49" t="str">
        <f>IF(Замеры!I131=0, " ", Замеры!I131)</f>
        <v xml:space="preserve"> </v>
      </c>
      <c r="D135" s="49" t="str">
        <f>IF(O135=0, " ", CONCATENATE(Замеры!P131,Замеры!Q131,Замеры!R131,Замеры!S131,Замеры!X131))</f>
        <v xml:space="preserve"> </v>
      </c>
      <c r="E135" s="49" t="str">
        <f>IF(Замеры!J131=0, " ", Замеры!J131)</f>
        <v xml:space="preserve"> </v>
      </c>
      <c r="F135" s="49" t="e">
        <f t="shared" si="48"/>
        <v>#VALUE!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Замеры!N131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73</v>
      </c>
      <c r="T135" s="8" t="e">
        <f t="shared" si="57"/>
        <v>#VALUE!</v>
      </c>
      <c r="U135" s="12" t="s">
        <v>73</v>
      </c>
      <c r="V135" s="8" t="e">
        <f t="shared" si="58"/>
        <v>#VALUE!</v>
      </c>
      <c r="X135" s="13" t="str">
        <f t="shared" ref="X135:X198" si="69">E135</f>
        <v xml:space="preserve"> </v>
      </c>
      <c r="Y135" s="8" t="e">
        <f t="shared" si="59"/>
        <v>#VALUE!</v>
      </c>
      <c r="AA135" s="14" t="e">
        <f t="shared" ca="1" si="60"/>
        <v>#VALUE!</v>
      </c>
      <c r="AB135" s="14" t="e">
        <f t="shared" ca="1" si="61"/>
        <v>#VALUE!</v>
      </c>
      <c r="AC135" s="14" t="e">
        <f t="shared" ca="1" si="62"/>
        <v>#VALUE!</v>
      </c>
      <c r="AD135" s="8" t="e">
        <f t="shared" ca="1" si="63"/>
        <v>#VALUE!</v>
      </c>
      <c r="AE135" s="8" t="e">
        <f t="shared" ca="1" si="64"/>
        <v>#VALUE!</v>
      </c>
      <c r="AF135" s="8" t="e">
        <f t="shared" ca="1" si="65"/>
        <v>#VALUE!</v>
      </c>
    </row>
    <row r="136" spans="1:32" x14ac:dyDescent="0.3">
      <c r="A136" s="35">
        <f>IF(Замеры!B132=0, " ", Замеры!B132)</f>
        <v>129</v>
      </c>
      <c r="B136" s="49" t="str">
        <f>Замеры!G132</f>
        <v xml:space="preserve">Группа от QF </v>
      </c>
      <c r="C136" s="49" t="str">
        <f>IF(Замеры!I132=0, " ", Замеры!I132)</f>
        <v xml:space="preserve"> </v>
      </c>
      <c r="D136" s="49" t="str">
        <f>IF(O136=0, " ", CONCATENATE(Замеры!P132,Замеры!Q132,Замеры!R132,Замеры!S132,Замеры!X132))</f>
        <v xml:space="preserve"> </v>
      </c>
      <c r="E136" s="49" t="str">
        <f>IF(Замеры!J132=0, " ", Замеры!J132)</f>
        <v xml:space="preserve"> </v>
      </c>
      <c r="F136" s="49" t="e">
        <f t="shared" ref="F136:F199" si="70">CONCATENATE(T136,U136,V136)</f>
        <v>#VALUE!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Замеры!N132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73</v>
      </c>
      <c r="T136" s="8" t="e">
        <f t="shared" ref="T136:T199" si="79">E136*5</f>
        <v>#VALUE!</v>
      </c>
      <c r="U136" s="12" t="s">
        <v>73</v>
      </c>
      <c r="V136" s="8" t="e">
        <f t="shared" ref="V136:V199" si="80">E136*10</f>
        <v>#VALUE!</v>
      </c>
      <c r="X136" s="13" t="str">
        <f t="shared" si="69"/>
        <v xml:space="preserve"> </v>
      </c>
      <c r="Y136" s="8" t="e">
        <f t="shared" ref="Y136:Y199" si="81">X136*12</f>
        <v>#VALUE!</v>
      </c>
      <c r="AA136" s="14" t="e">
        <f t="shared" ref="AA136:AA199" ca="1" si="82">220/AD136</f>
        <v>#VALUE!</v>
      </c>
      <c r="AB136" s="14" t="e">
        <f t="shared" ref="AB136:AB199" ca="1" si="83">220/AE136</f>
        <v>#VALUE!</v>
      </c>
      <c r="AC136" s="14" t="e">
        <f t="shared" ref="AC136:AC199" ca="1" si="84">220/AF136</f>
        <v>#VALUE!</v>
      </c>
      <c r="AD136" s="8" t="e">
        <f t="shared" ref="AD136:AD199" ca="1" si="85">RANDBETWEEN(Y136*1.1+10,Y136*1.1+150)</f>
        <v>#VALUE!</v>
      </c>
      <c r="AE136" s="8" t="e">
        <f t="shared" ref="AE136:AE199" ca="1" si="86">RANDBETWEEN(Y136*1.1+10,Y136*1.1+150)</f>
        <v>#VALUE!</v>
      </c>
      <c r="AF136" s="8" t="e">
        <f t="shared" ref="AF136:AF199" ca="1" si="87">RANDBETWEEN(Y136*1.1+10,Y136*1.1+150)</f>
        <v>#VALUE!</v>
      </c>
    </row>
    <row r="137" spans="1:32" x14ac:dyDescent="0.3">
      <c r="A137" s="35">
        <f>IF(Замеры!B133=0, " ", Замеры!B133)</f>
        <v>130</v>
      </c>
      <c r="B137" s="49" t="str">
        <f>Замеры!G133</f>
        <v xml:space="preserve">Группа от QF </v>
      </c>
      <c r="C137" s="49" t="str">
        <f>IF(Замеры!I133=0, " ", Замеры!I133)</f>
        <v xml:space="preserve"> </v>
      </c>
      <c r="D137" s="49" t="str">
        <f>IF(O137=0, " ", CONCATENATE(Замеры!P133,Замеры!Q133,Замеры!R133,Замеры!S133,Замеры!X133))</f>
        <v xml:space="preserve"> </v>
      </c>
      <c r="E137" s="49" t="str">
        <f>IF(Замеры!J133=0, " ", Замеры!J133)</f>
        <v xml:space="preserve"> </v>
      </c>
      <c r="F137" s="49" t="e">
        <f t="shared" si="70"/>
        <v>#VALUE!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Замеры!N133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73</v>
      </c>
      <c r="T137" s="8" t="e">
        <f t="shared" si="79"/>
        <v>#VALUE!</v>
      </c>
      <c r="U137" s="12" t="s">
        <v>73</v>
      </c>
      <c r="V137" s="8" t="e">
        <f t="shared" si="80"/>
        <v>#VALUE!</v>
      </c>
      <c r="X137" s="13" t="str">
        <f t="shared" si="69"/>
        <v xml:space="preserve"> </v>
      </c>
      <c r="Y137" s="8" t="e">
        <f t="shared" si="81"/>
        <v>#VALUE!</v>
      </c>
      <c r="AA137" s="14" t="e">
        <f t="shared" ca="1" si="82"/>
        <v>#VALUE!</v>
      </c>
      <c r="AB137" s="14" t="e">
        <f t="shared" ca="1" si="83"/>
        <v>#VALUE!</v>
      </c>
      <c r="AC137" s="14" t="e">
        <f t="shared" ca="1" si="84"/>
        <v>#VALUE!</v>
      </c>
      <c r="AD137" s="8" t="e">
        <f t="shared" ca="1" si="85"/>
        <v>#VALUE!</v>
      </c>
      <c r="AE137" s="8" t="e">
        <f t="shared" ca="1" si="86"/>
        <v>#VALUE!</v>
      </c>
      <c r="AF137" s="8" t="e">
        <f t="shared" ca="1" si="87"/>
        <v>#VALUE!</v>
      </c>
    </row>
    <row r="138" spans="1:32" x14ac:dyDescent="0.3">
      <c r="A138" s="35">
        <f>IF(Замеры!B134=0, " ", Замеры!B134)</f>
        <v>131</v>
      </c>
      <c r="B138" s="49" t="str">
        <f>Замеры!G134</f>
        <v xml:space="preserve">Группа от QF </v>
      </c>
      <c r="C138" s="49" t="str">
        <f>IF(Замеры!I134=0, " ", Замеры!I134)</f>
        <v xml:space="preserve"> </v>
      </c>
      <c r="D138" s="49" t="str">
        <f>IF(O138=0, " ", CONCATENATE(Замеры!P134,Замеры!Q134,Замеры!R134,Замеры!S134,Замеры!X134))</f>
        <v xml:space="preserve"> </v>
      </c>
      <c r="E138" s="49" t="str">
        <f>IF(Замеры!J134=0, " ", Замеры!J134)</f>
        <v xml:space="preserve"> </v>
      </c>
      <c r="F138" s="49" t="e">
        <f t="shared" si="70"/>
        <v>#VALUE!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Замеры!N134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73</v>
      </c>
      <c r="T138" s="8" t="e">
        <f t="shared" si="79"/>
        <v>#VALUE!</v>
      </c>
      <c r="U138" s="12" t="s">
        <v>73</v>
      </c>
      <c r="V138" s="8" t="e">
        <f t="shared" si="80"/>
        <v>#VALUE!</v>
      </c>
      <c r="X138" s="13" t="str">
        <f t="shared" si="69"/>
        <v xml:space="preserve"> </v>
      </c>
      <c r="Y138" s="8" t="e">
        <f t="shared" si="81"/>
        <v>#VALUE!</v>
      </c>
      <c r="AA138" s="14" t="e">
        <f t="shared" ca="1" si="82"/>
        <v>#VALUE!</v>
      </c>
      <c r="AB138" s="14" t="e">
        <f t="shared" ca="1" si="83"/>
        <v>#VALUE!</v>
      </c>
      <c r="AC138" s="14" t="e">
        <f t="shared" ca="1" si="84"/>
        <v>#VALUE!</v>
      </c>
      <c r="AD138" s="8" t="e">
        <f t="shared" ca="1" si="85"/>
        <v>#VALUE!</v>
      </c>
      <c r="AE138" s="8" t="e">
        <f t="shared" ca="1" si="86"/>
        <v>#VALUE!</v>
      </c>
      <c r="AF138" s="8" t="e">
        <f t="shared" ca="1" si="87"/>
        <v>#VALUE!</v>
      </c>
    </row>
    <row r="139" spans="1:32" x14ac:dyDescent="0.3">
      <c r="A139" s="35">
        <f>IF(Замеры!B135=0, " ", Замеры!B135)</f>
        <v>132</v>
      </c>
      <c r="B139" s="49" t="str">
        <f>Замеры!G135</f>
        <v xml:space="preserve">Группа от QF </v>
      </c>
      <c r="C139" s="49" t="str">
        <f>IF(Замеры!I135=0, " ", Замеры!I135)</f>
        <v xml:space="preserve"> </v>
      </c>
      <c r="D139" s="49" t="str">
        <f>IF(O139=0, " ", CONCATENATE(Замеры!P135,Замеры!Q135,Замеры!R135,Замеры!S135,Замеры!X135))</f>
        <v xml:space="preserve"> </v>
      </c>
      <c r="E139" s="49" t="str">
        <f>IF(Замеры!J135=0, " ", Замеры!J135)</f>
        <v xml:space="preserve"> </v>
      </c>
      <c r="F139" s="49" t="e">
        <f t="shared" si="70"/>
        <v>#VALUE!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Замеры!N135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73</v>
      </c>
      <c r="T139" s="8" t="e">
        <f t="shared" si="79"/>
        <v>#VALUE!</v>
      </c>
      <c r="U139" s="12" t="s">
        <v>73</v>
      </c>
      <c r="V139" s="8" t="e">
        <f t="shared" si="80"/>
        <v>#VALUE!</v>
      </c>
      <c r="X139" s="13" t="str">
        <f t="shared" si="69"/>
        <v xml:space="preserve"> </v>
      </c>
      <c r="Y139" s="8" t="e">
        <f t="shared" si="81"/>
        <v>#VALUE!</v>
      </c>
      <c r="AA139" s="14" t="e">
        <f t="shared" ca="1" si="82"/>
        <v>#VALUE!</v>
      </c>
      <c r="AB139" s="14" t="e">
        <f t="shared" ca="1" si="83"/>
        <v>#VALUE!</v>
      </c>
      <c r="AC139" s="14" t="e">
        <f t="shared" ca="1" si="84"/>
        <v>#VALUE!</v>
      </c>
      <c r="AD139" s="8" t="e">
        <f t="shared" ca="1" si="85"/>
        <v>#VALUE!</v>
      </c>
      <c r="AE139" s="8" t="e">
        <f t="shared" ca="1" si="86"/>
        <v>#VALUE!</v>
      </c>
      <c r="AF139" s="8" t="e">
        <f t="shared" ca="1" si="87"/>
        <v>#VALUE!</v>
      </c>
    </row>
    <row r="140" spans="1:32" x14ac:dyDescent="0.3">
      <c r="A140" s="35">
        <f>IF(Замеры!B136=0, " ", Замеры!B136)</f>
        <v>133</v>
      </c>
      <c r="B140" s="49" t="str">
        <f>Замеры!G136</f>
        <v xml:space="preserve">Группа от QF </v>
      </c>
      <c r="C140" s="49" t="str">
        <f>IF(Замеры!I136=0, " ", Замеры!I136)</f>
        <v xml:space="preserve"> </v>
      </c>
      <c r="D140" s="49" t="str">
        <f>IF(O140=0, " ", CONCATENATE(Замеры!P136,Замеры!Q136,Замеры!R136,Замеры!S136,Замеры!X136))</f>
        <v xml:space="preserve"> </v>
      </c>
      <c r="E140" s="49" t="str">
        <f>IF(Замеры!J136=0, " ", Замеры!J136)</f>
        <v xml:space="preserve"> </v>
      </c>
      <c r="F140" s="49" t="e">
        <f t="shared" si="70"/>
        <v>#VALUE!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Замеры!N136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73</v>
      </c>
      <c r="T140" s="8" t="e">
        <f t="shared" si="79"/>
        <v>#VALUE!</v>
      </c>
      <c r="U140" s="12" t="s">
        <v>73</v>
      </c>
      <c r="V140" s="8" t="e">
        <f t="shared" si="80"/>
        <v>#VALUE!</v>
      </c>
      <c r="X140" s="13" t="str">
        <f t="shared" si="69"/>
        <v xml:space="preserve"> </v>
      </c>
      <c r="Y140" s="8" t="e">
        <f t="shared" si="81"/>
        <v>#VALUE!</v>
      </c>
      <c r="AA140" s="14" t="e">
        <f t="shared" ca="1" si="82"/>
        <v>#VALUE!</v>
      </c>
      <c r="AB140" s="14" t="e">
        <f t="shared" ca="1" si="83"/>
        <v>#VALUE!</v>
      </c>
      <c r="AC140" s="14" t="e">
        <f t="shared" ca="1" si="84"/>
        <v>#VALUE!</v>
      </c>
      <c r="AD140" s="8" t="e">
        <f t="shared" ca="1" si="85"/>
        <v>#VALUE!</v>
      </c>
      <c r="AE140" s="8" t="e">
        <f t="shared" ca="1" si="86"/>
        <v>#VALUE!</v>
      </c>
      <c r="AF140" s="8" t="e">
        <f t="shared" ca="1" si="87"/>
        <v>#VALUE!</v>
      </c>
    </row>
    <row r="141" spans="1:32" x14ac:dyDescent="0.3">
      <c r="A141" s="35">
        <f>IF(Замеры!B137=0, " ", Замеры!B137)</f>
        <v>134</v>
      </c>
      <c r="B141" s="49" t="str">
        <f>Замеры!G137</f>
        <v xml:space="preserve">Группа от QF </v>
      </c>
      <c r="C141" s="49" t="str">
        <f>IF(Замеры!I137=0, " ", Замеры!I137)</f>
        <v xml:space="preserve"> </v>
      </c>
      <c r="D141" s="49" t="str">
        <f>IF(O141=0, " ", CONCATENATE(Замеры!P137,Замеры!Q137,Замеры!R137,Замеры!S137,Замеры!X137))</f>
        <v xml:space="preserve"> </v>
      </c>
      <c r="E141" s="49" t="str">
        <f>IF(Замеры!J137=0, " ", Замеры!J137)</f>
        <v xml:space="preserve"> </v>
      </c>
      <c r="F141" s="49" t="e">
        <f t="shared" si="70"/>
        <v>#VALUE!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Замеры!N137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73</v>
      </c>
      <c r="T141" s="8" t="e">
        <f t="shared" si="79"/>
        <v>#VALUE!</v>
      </c>
      <c r="U141" s="12" t="s">
        <v>73</v>
      </c>
      <c r="V141" s="8" t="e">
        <f t="shared" si="80"/>
        <v>#VALUE!</v>
      </c>
      <c r="X141" s="13" t="str">
        <f t="shared" si="69"/>
        <v xml:space="preserve"> </v>
      </c>
      <c r="Y141" s="8" t="e">
        <f t="shared" si="81"/>
        <v>#VALUE!</v>
      </c>
      <c r="AA141" s="14" t="e">
        <f t="shared" ca="1" si="82"/>
        <v>#VALUE!</v>
      </c>
      <c r="AB141" s="14" t="e">
        <f t="shared" ca="1" si="83"/>
        <v>#VALUE!</v>
      </c>
      <c r="AC141" s="14" t="e">
        <f t="shared" ca="1" si="84"/>
        <v>#VALUE!</v>
      </c>
      <c r="AD141" s="8" t="e">
        <f t="shared" ca="1" si="85"/>
        <v>#VALUE!</v>
      </c>
      <c r="AE141" s="8" t="e">
        <f t="shared" ca="1" si="86"/>
        <v>#VALUE!</v>
      </c>
      <c r="AF141" s="8" t="e">
        <f t="shared" ca="1" si="87"/>
        <v>#VALUE!</v>
      </c>
    </row>
    <row r="142" spans="1:32" x14ac:dyDescent="0.3">
      <c r="A142" s="35">
        <f>IF(Замеры!B138=0, " ", Замеры!B138)</f>
        <v>135</v>
      </c>
      <c r="B142" s="49" t="str">
        <f>Замеры!G138</f>
        <v xml:space="preserve">Группа от QF </v>
      </c>
      <c r="C142" s="49" t="str">
        <f>IF(Замеры!I138=0, " ", Замеры!I138)</f>
        <v xml:space="preserve"> </v>
      </c>
      <c r="D142" s="49" t="str">
        <f>IF(O142=0, " ", CONCATENATE(Замеры!P138,Замеры!Q138,Замеры!R138,Замеры!S138,Замеры!X138))</f>
        <v xml:space="preserve"> </v>
      </c>
      <c r="E142" s="49" t="str">
        <f>IF(Замеры!J138=0, " ", Замеры!J138)</f>
        <v xml:space="preserve"> </v>
      </c>
      <c r="F142" s="49" t="e">
        <f t="shared" si="70"/>
        <v>#VALUE!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Замеры!N138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73</v>
      </c>
      <c r="T142" s="8" t="e">
        <f t="shared" si="79"/>
        <v>#VALUE!</v>
      </c>
      <c r="U142" s="12" t="s">
        <v>73</v>
      </c>
      <c r="V142" s="8" t="e">
        <f t="shared" si="80"/>
        <v>#VALUE!</v>
      </c>
      <c r="X142" s="13" t="str">
        <f t="shared" si="69"/>
        <v xml:space="preserve"> </v>
      </c>
      <c r="Y142" s="8" t="e">
        <f t="shared" si="81"/>
        <v>#VALUE!</v>
      </c>
      <c r="AA142" s="14" t="e">
        <f t="shared" ca="1" si="82"/>
        <v>#VALUE!</v>
      </c>
      <c r="AB142" s="14" t="e">
        <f t="shared" ca="1" si="83"/>
        <v>#VALUE!</v>
      </c>
      <c r="AC142" s="14" t="e">
        <f t="shared" ca="1" si="84"/>
        <v>#VALUE!</v>
      </c>
      <c r="AD142" s="8" t="e">
        <f t="shared" ca="1" si="85"/>
        <v>#VALUE!</v>
      </c>
      <c r="AE142" s="8" t="e">
        <f t="shared" ca="1" si="86"/>
        <v>#VALUE!</v>
      </c>
      <c r="AF142" s="8" t="e">
        <f t="shared" ca="1" si="87"/>
        <v>#VALUE!</v>
      </c>
    </row>
    <row r="143" spans="1:32" x14ac:dyDescent="0.3">
      <c r="A143" s="35">
        <f>IF(Замеры!B139=0, " ", Замеры!B139)</f>
        <v>136</v>
      </c>
      <c r="B143" s="49" t="str">
        <f>Замеры!G139</f>
        <v xml:space="preserve">Группа от QF </v>
      </c>
      <c r="C143" s="49" t="str">
        <f>IF(Замеры!I139=0, " ", Замеры!I139)</f>
        <v xml:space="preserve"> </v>
      </c>
      <c r="D143" s="49" t="str">
        <f>IF(O143=0, " ", CONCATENATE(Замеры!P139,Замеры!Q139,Замеры!R139,Замеры!S139,Замеры!X139))</f>
        <v xml:space="preserve"> </v>
      </c>
      <c r="E143" s="49" t="str">
        <f>IF(Замеры!J139=0, " ", Замеры!J139)</f>
        <v xml:space="preserve"> </v>
      </c>
      <c r="F143" s="49" t="e">
        <f t="shared" si="70"/>
        <v>#VALUE!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Замеры!N139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73</v>
      </c>
      <c r="T143" s="8" t="e">
        <f t="shared" si="79"/>
        <v>#VALUE!</v>
      </c>
      <c r="U143" s="12" t="s">
        <v>73</v>
      </c>
      <c r="V143" s="8" t="e">
        <f t="shared" si="80"/>
        <v>#VALUE!</v>
      </c>
      <c r="X143" s="13" t="str">
        <f t="shared" si="69"/>
        <v xml:space="preserve"> </v>
      </c>
      <c r="Y143" s="8" t="e">
        <f t="shared" si="81"/>
        <v>#VALUE!</v>
      </c>
      <c r="AA143" s="14" t="e">
        <f t="shared" ca="1" si="82"/>
        <v>#VALUE!</v>
      </c>
      <c r="AB143" s="14" t="e">
        <f t="shared" ca="1" si="83"/>
        <v>#VALUE!</v>
      </c>
      <c r="AC143" s="14" t="e">
        <f t="shared" ca="1" si="84"/>
        <v>#VALUE!</v>
      </c>
      <c r="AD143" s="8" t="e">
        <f t="shared" ca="1" si="85"/>
        <v>#VALUE!</v>
      </c>
      <c r="AE143" s="8" t="e">
        <f t="shared" ca="1" si="86"/>
        <v>#VALUE!</v>
      </c>
      <c r="AF143" s="8" t="e">
        <f t="shared" ca="1" si="87"/>
        <v>#VALUE!</v>
      </c>
    </row>
    <row r="144" spans="1:32" x14ac:dyDescent="0.3">
      <c r="A144" s="35">
        <f>IF(Замеры!B140=0, " ", Замеры!B140)</f>
        <v>137</v>
      </c>
      <c r="B144" s="49" t="str">
        <f>Замеры!G140</f>
        <v xml:space="preserve">Группа от QF </v>
      </c>
      <c r="C144" s="49" t="str">
        <f>IF(Замеры!I140=0, " ", Замеры!I140)</f>
        <v xml:space="preserve"> </v>
      </c>
      <c r="D144" s="49" t="str">
        <f>IF(O144=0, " ", CONCATENATE(Замеры!P140,Замеры!Q140,Замеры!R140,Замеры!S140,Замеры!X140))</f>
        <v xml:space="preserve"> </v>
      </c>
      <c r="E144" s="49" t="str">
        <f>IF(Замеры!J140=0, " ", Замеры!J140)</f>
        <v xml:space="preserve"> </v>
      </c>
      <c r="F144" s="49" t="e">
        <f t="shared" si="70"/>
        <v>#VALUE!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Замеры!N140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73</v>
      </c>
      <c r="T144" s="8" t="e">
        <f t="shared" si="79"/>
        <v>#VALUE!</v>
      </c>
      <c r="U144" s="12" t="s">
        <v>73</v>
      </c>
      <c r="V144" s="8" t="e">
        <f t="shared" si="80"/>
        <v>#VALUE!</v>
      </c>
      <c r="X144" s="13" t="str">
        <f t="shared" si="69"/>
        <v xml:space="preserve"> </v>
      </c>
      <c r="Y144" s="8" t="e">
        <f t="shared" si="81"/>
        <v>#VALUE!</v>
      </c>
      <c r="AA144" s="14" t="e">
        <f t="shared" ca="1" si="82"/>
        <v>#VALUE!</v>
      </c>
      <c r="AB144" s="14" t="e">
        <f t="shared" ca="1" si="83"/>
        <v>#VALUE!</v>
      </c>
      <c r="AC144" s="14" t="e">
        <f t="shared" ca="1" si="84"/>
        <v>#VALUE!</v>
      </c>
      <c r="AD144" s="8" t="e">
        <f t="shared" ca="1" si="85"/>
        <v>#VALUE!</v>
      </c>
      <c r="AE144" s="8" t="e">
        <f t="shared" ca="1" si="86"/>
        <v>#VALUE!</v>
      </c>
      <c r="AF144" s="8" t="e">
        <f t="shared" ca="1" si="87"/>
        <v>#VALUE!</v>
      </c>
    </row>
    <row r="145" spans="1:32" x14ac:dyDescent="0.3">
      <c r="A145" s="35">
        <f>IF(Замеры!B141=0, " ", Замеры!B141)</f>
        <v>138</v>
      </c>
      <c r="B145" s="49" t="str">
        <f>Замеры!G141</f>
        <v xml:space="preserve">Группа от QF </v>
      </c>
      <c r="C145" s="49" t="str">
        <f>IF(Замеры!I141=0, " ", Замеры!I141)</f>
        <v xml:space="preserve"> </v>
      </c>
      <c r="D145" s="49" t="str">
        <f>IF(O145=0, " ", CONCATENATE(Замеры!P141,Замеры!Q141,Замеры!R141,Замеры!S141,Замеры!X141))</f>
        <v xml:space="preserve"> </v>
      </c>
      <c r="E145" s="49" t="str">
        <f>IF(Замеры!J141=0, " ", Замеры!J141)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Замеры!N141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73</v>
      </c>
      <c r="T145" s="8" t="e">
        <f t="shared" si="79"/>
        <v>#VALUE!</v>
      </c>
      <c r="U145" s="12" t="s">
        <v>73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IF(Замеры!B142=0, " ", Замеры!B142)</f>
        <v>139</v>
      </c>
      <c r="B146" s="49" t="str">
        <f>Замеры!G142</f>
        <v xml:space="preserve">Группа от QF </v>
      </c>
      <c r="C146" s="49" t="str">
        <f>IF(Замеры!I142=0, " ", Замеры!I142)</f>
        <v xml:space="preserve"> </v>
      </c>
      <c r="D146" s="49" t="str">
        <f>IF(O146=0, " ", CONCATENATE(Замеры!P142,Замеры!Q142,Замеры!R142,Замеры!S142,Замеры!X142))</f>
        <v xml:space="preserve"> </v>
      </c>
      <c r="E146" s="49" t="str">
        <f>IF(Замеры!J142=0, " ", Замеры!J142)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Замеры!N142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73</v>
      </c>
      <c r="T146" s="8" t="e">
        <f t="shared" si="79"/>
        <v>#VALUE!</v>
      </c>
      <c r="U146" s="12" t="s">
        <v>73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IF(Замеры!B143=0, " ", Замеры!B143)</f>
        <v>140</v>
      </c>
      <c r="B147" s="49" t="str">
        <f>Замеры!G143</f>
        <v xml:space="preserve">Группа от QF </v>
      </c>
      <c r="C147" s="49" t="str">
        <f>IF(Замеры!I143=0, " ", Замеры!I143)</f>
        <v xml:space="preserve"> </v>
      </c>
      <c r="D147" s="49" t="str">
        <f>IF(O147=0, " ", CONCATENATE(Замеры!P143,Замеры!Q143,Замеры!R143,Замеры!S143,Замеры!X143))</f>
        <v xml:space="preserve"> </v>
      </c>
      <c r="E147" s="49" t="str">
        <f>IF(Замеры!J143=0, " ", Замеры!J143)</f>
        <v xml:space="preserve"> </v>
      </c>
      <c r="F147" s="49" t="e">
        <f t="shared" si="70"/>
        <v>#VALUE!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 t="str">
        <f t="shared" si="77"/>
        <v xml:space="preserve"> </v>
      </c>
      <c r="N147" s="29" t="str">
        <f t="shared" ca="1" si="78"/>
        <v xml:space="preserve"> </v>
      </c>
      <c r="O147" s="8">
        <f>Замеры!N143</f>
        <v>0</v>
      </c>
      <c r="P147" s="8" t="b">
        <f t="shared" si="66"/>
        <v>1</v>
      </c>
      <c r="Q147" s="8" t="b">
        <f t="shared" si="67"/>
        <v>1</v>
      </c>
      <c r="R147" s="8" t="b">
        <f t="shared" si="68"/>
        <v>1</v>
      </c>
      <c r="S147" s="8" t="s">
        <v>73</v>
      </c>
      <c r="T147" s="8" t="e">
        <f t="shared" si="79"/>
        <v>#VALUE!</v>
      </c>
      <c r="U147" s="12" t="s">
        <v>73</v>
      </c>
      <c r="V147" s="8" t="e">
        <f t="shared" si="80"/>
        <v>#VALUE!</v>
      </c>
      <c r="X147" s="13" t="str">
        <f t="shared" si="69"/>
        <v xml:space="preserve"> </v>
      </c>
      <c r="Y147" s="8" t="e">
        <f t="shared" si="81"/>
        <v>#VALUE!</v>
      </c>
      <c r="AA147" s="14" t="e">
        <f t="shared" ca="1" si="82"/>
        <v>#VALUE!</v>
      </c>
      <c r="AB147" s="14" t="e">
        <f t="shared" ca="1" si="83"/>
        <v>#VALUE!</v>
      </c>
      <c r="AC147" s="14" t="e">
        <f t="shared" ca="1" si="84"/>
        <v>#VALUE!</v>
      </c>
      <c r="AD147" s="8" t="e">
        <f t="shared" ca="1" si="85"/>
        <v>#VALUE!</v>
      </c>
      <c r="AE147" s="8" t="e">
        <f t="shared" ca="1" si="86"/>
        <v>#VALUE!</v>
      </c>
      <c r="AF147" s="8" t="e">
        <f t="shared" ca="1" si="87"/>
        <v>#VALUE!</v>
      </c>
    </row>
    <row r="148" spans="1:32" x14ac:dyDescent="0.3">
      <c r="A148" s="35">
        <f>IF(Замеры!B144=0, " ", Замеры!B144)</f>
        <v>141</v>
      </c>
      <c r="B148" s="49" t="str">
        <f>Замеры!G144</f>
        <v xml:space="preserve">Группа от QF </v>
      </c>
      <c r="C148" s="49" t="str">
        <f>IF(Замеры!I144=0, " ", Замеры!I144)</f>
        <v xml:space="preserve"> </v>
      </c>
      <c r="D148" s="49" t="str">
        <f>IF(O148=0, " ", CONCATENATE(Замеры!P144,Замеры!Q144,Замеры!R144,Замеры!S144,Замеры!X144))</f>
        <v xml:space="preserve"> </v>
      </c>
      <c r="E148" s="49" t="str">
        <f>IF(Замеры!J144=0, " ", Замеры!J144)</f>
        <v xml:space="preserve"> </v>
      </c>
      <c r="F148" s="49" t="e">
        <f t="shared" si="70"/>
        <v>#VALUE!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 t="str">
        <f t="shared" si="77"/>
        <v xml:space="preserve"> </v>
      </c>
      <c r="N148" s="29" t="str">
        <f t="shared" ca="1" si="78"/>
        <v xml:space="preserve"> </v>
      </c>
      <c r="O148" s="8">
        <f>Замеры!N144</f>
        <v>0</v>
      </c>
      <c r="P148" s="8" t="b">
        <f t="shared" si="66"/>
        <v>1</v>
      </c>
      <c r="Q148" s="8" t="b">
        <f t="shared" si="67"/>
        <v>1</v>
      </c>
      <c r="R148" s="8" t="b">
        <f t="shared" si="68"/>
        <v>1</v>
      </c>
      <c r="S148" s="8" t="s">
        <v>73</v>
      </c>
      <c r="T148" s="8" t="e">
        <f t="shared" si="79"/>
        <v>#VALUE!</v>
      </c>
      <c r="U148" s="12" t="s">
        <v>73</v>
      </c>
      <c r="V148" s="8" t="e">
        <f t="shared" si="80"/>
        <v>#VALUE!</v>
      </c>
      <c r="X148" s="13" t="str">
        <f t="shared" si="69"/>
        <v xml:space="preserve"> </v>
      </c>
      <c r="Y148" s="8" t="e">
        <f t="shared" si="81"/>
        <v>#VALUE!</v>
      </c>
      <c r="AA148" s="14" t="e">
        <f t="shared" ca="1" si="82"/>
        <v>#VALUE!</v>
      </c>
      <c r="AB148" s="14" t="e">
        <f t="shared" ca="1" si="83"/>
        <v>#VALUE!</v>
      </c>
      <c r="AC148" s="14" t="e">
        <f t="shared" ca="1" si="84"/>
        <v>#VALUE!</v>
      </c>
      <c r="AD148" s="8" t="e">
        <f t="shared" ca="1" si="85"/>
        <v>#VALUE!</v>
      </c>
      <c r="AE148" s="8" t="e">
        <f t="shared" ca="1" si="86"/>
        <v>#VALUE!</v>
      </c>
      <c r="AF148" s="8" t="e">
        <f t="shared" ca="1" si="87"/>
        <v>#VALUE!</v>
      </c>
    </row>
    <row r="149" spans="1:32" x14ac:dyDescent="0.3">
      <c r="A149" s="35">
        <f>IF(Замеры!B145=0, " ", Замеры!B145)</f>
        <v>142</v>
      </c>
      <c r="B149" s="49" t="str">
        <f>Замеры!G145</f>
        <v xml:space="preserve">Группа от QF </v>
      </c>
      <c r="C149" s="49" t="str">
        <f>IF(Замеры!I145=0, " ", Замеры!I145)</f>
        <v xml:space="preserve"> </v>
      </c>
      <c r="D149" s="49" t="str">
        <f>IF(O149=0, " ", CONCATENATE(Замеры!P145,Замеры!Q145,Замеры!R145,Замеры!S145,Замеры!X145))</f>
        <v xml:space="preserve"> </v>
      </c>
      <c r="E149" s="49" t="str">
        <f>IF(Замеры!J145=0, " ", Замеры!J145)</f>
        <v xml:space="preserve"> </v>
      </c>
      <c r="F149" s="49" t="e">
        <f t="shared" si="70"/>
        <v>#VALUE!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 t="str">
        <f t="shared" si="77"/>
        <v xml:space="preserve"> </v>
      </c>
      <c r="N149" s="29" t="str">
        <f t="shared" ca="1" si="78"/>
        <v xml:space="preserve"> </v>
      </c>
      <c r="O149" s="8">
        <f>Замеры!N145</f>
        <v>0</v>
      </c>
      <c r="P149" s="8" t="b">
        <f t="shared" si="66"/>
        <v>1</v>
      </c>
      <c r="Q149" s="8" t="b">
        <f t="shared" si="67"/>
        <v>1</v>
      </c>
      <c r="R149" s="8" t="b">
        <f t="shared" si="68"/>
        <v>1</v>
      </c>
      <c r="S149" s="8" t="s">
        <v>73</v>
      </c>
      <c r="T149" s="8" t="e">
        <f t="shared" si="79"/>
        <v>#VALUE!</v>
      </c>
      <c r="U149" s="12" t="s">
        <v>73</v>
      </c>
      <c r="V149" s="8" t="e">
        <f t="shared" si="80"/>
        <v>#VALUE!</v>
      </c>
      <c r="X149" s="13" t="str">
        <f t="shared" si="69"/>
        <v xml:space="preserve"> </v>
      </c>
      <c r="Y149" s="8" t="e">
        <f t="shared" si="81"/>
        <v>#VALUE!</v>
      </c>
      <c r="AA149" s="14" t="e">
        <f t="shared" ca="1" si="82"/>
        <v>#VALUE!</v>
      </c>
      <c r="AB149" s="14" t="e">
        <f t="shared" ca="1" si="83"/>
        <v>#VALUE!</v>
      </c>
      <c r="AC149" s="14" t="e">
        <f t="shared" ca="1" si="84"/>
        <v>#VALUE!</v>
      </c>
      <c r="AD149" s="8" t="e">
        <f t="shared" ca="1" si="85"/>
        <v>#VALUE!</v>
      </c>
      <c r="AE149" s="8" t="e">
        <f t="shared" ca="1" si="86"/>
        <v>#VALUE!</v>
      </c>
      <c r="AF149" s="8" t="e">
        <f t="shared" ca="1" si="87"/>
        <v>#VALUE!</v>
      </c>
    </row>
    <row r="150" spans="1:32" x14ac:dyDescent="0.3">
      <c r="A150" s="35">
        <f>IF(Замеры!B146=0, " ", Замеры!B146)</f>
        <v>143</v>
      </c>
      <c r="B150" s="49" t="str">
        <f>Замеры!G146</f>
        <v xml:space="preserve">Группа от QF </v>
      </c>
      <c r="C150" s="49" t="str">
        <f>IF(Замеры!I146=0, " ", Замеры!I146)</f>
        <v xml:space="preserve"> </v>
      </c>
      <c r="D150" s="49" t="str">
        <f>IF(O150=0, " ", CONCATENATE(Замеры!P146,Замеры!Q146,Замеры!R146,Замеры!S146,Замеры!X146))</f>
        <v xml:space="preserve"> </v>
      </c>
      <c r="E150" s="49" t="str">
        <f>IF(Замеры!J146=0, " ", Замеры!J146)</f>
        <v xml:space="preserve"> </v>
      </c>
      <c r="F150" s="49" t="e">
        <f t="shared" si="70"/>
        <v>#VALUE!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 t="str">
        <f t="shared" si="77"/>
        <v xml:space="preserve"> </v>
      </c>
      <c r="N150" s="29" t="str">
        <f t="shared" ca="1" si="78"/>
        <v xml:space="preserve"> </v>
      </c>
      <c r="O150" s="8">
        <f>Замеры!N146</f>
        <v>0</v>
      </c>
      <c r="P150" s="8" t="b">
        <f t="shared" si="66"/>
        <v>1</v>
      </c>
      <c r="Q150" s="8" t="b">
        <f t="shared" si="67"/>
        <v>1</v>
      </c>
      <c r="R150" s="8" t="b">
        <f t="shared" si="68"/>
        <v>1</v>
      </c>
      <c r="S150" s="8" t="s">
        <v>73</v>
      </c>
      <c r="T150" s="8" t="e">
        <f t="shared" si="79"/>
        <v>#VALUE!</v>
      </c>
      <c r="U150" s="12" t="s">
        <v>73</v>
      </c>
      <c r="V150" s="8" t="e">
        <f t="shared" si="80"/>
        <v>#VALUE!</v>
      </c>
      <c r="X150" s="13" t="str">
        <f t="shared" si="69"/>
        <v xml:space="preserve"> </v>
      </c>
      <c r="Y150" s="8" t="e">
        <f t="shared" si="81"/>
        <v>#VALUE!</v>
      </c>
      <c r="AA150" s="14" t="e">
        <f t="shared" ca="1" si="82"/>
        <v>#VALUE!</v>
      </c>
      <c r="AB150" s="14" t="e">
        <f t="shared" ca="1" si="83"/>
        <v>#VALUE!</v>
      </c>
      <c r="AC150" s="14" t="e">
        <f t="shared" ca="1" si="84"/>
        <v>#VALUE!</v>
      </c>
      <c r="AD150" s="8" t="e">
        <f t="shared" ca="1" si="85"/>
        <v>#VALUE!</v>
      </c>
      <c r="AE150" s="8" t="e">
        <f t="shared" ca="1" si="86"/>
        <v>#VALUE!</v>
      </c>
      <c r="AF150" s="8" t="e">
        <f t="shared" ca="1" si="87"/>
        <v>#VALUE!</v>
      </c>
    </row>
    <row r="151" spans="1:32" x14ac:dyDescent="0.3">
      <c r="A151" s="35">
        <f>IF(Замеры!B147=0, " ", Замеры!B147)</f>
        <v>144</v>
      </c>
      <c r="B151" s="49" t="str">
        <f>Замеры!G147</f>
        <v xml:space="preserve">Группа от QF </v>
      </c>
      <c r="C151" s="49" t="str">
        <f>IF(Замеры!I147=0, " ", Замеры!I147)</f>
        <v xml:space="preserve"> </v>
      </c>
      <c r="D151" s="49" t="str">
        <f>IF(O151=0, " ", CONCATENATE(Замеры!P147,Замеры!Q147,Замеры!R147,Замеры!S147,Замеры!X147))</f>
        <v xml:space="preserve"> </v>
      </c>
      <c r="E151" s="49" t="str">
        <f>IF(Замеры!J147=0, " ", Замеры!J147)</f>
        <v xml:space="preserve"> </v>
      </c>
      <c r="F151" s="49" t="e">
        <f t="shared" si="70"/>
        <v>#VALUE!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 t="str">
        <f t="shared" si="77"/>
        <v xml:space="preserve"> </v>
      </c>
      <c r="N151" s="29" t="str">
        <f t="shared" ca="1" si="78"/>
        <v xml:space="preserve"> </v>
      </c>
      <c r="O151" s="8">
        <f>Замеры!N147</f>
        <v>0</v>
      </c>
      <c r="P151" s="8" t="b">
        <f t="shared" si="66"/>
        <v>1</v>
      </c>
      <c r="Q151" s="8" t="b">
        <f t="shared" si="67"/>
        <v>1</v>
      </c>
      <c r="R151" s="8" t="b">
        <f t="shared" si="68"/>
        <v>1</v>
      </c>
      <c r="S151" s="8" t="s">
        <v>73</v>
      </c>
      <c r="T151" s="8" t="e">
        <f t="shared" si="79"/>
        <v>#VALUE!</v>
      </c>
      <c r="U151" s="12" t="s">
        <v>73</v>
      </c>
      <c r="V151" s="8" t="e">
        <f t="shared" si="80"/>
        <v>#VALUE!</v>
      </c>
      <c r="X151" s="13" t="str">
        <f t="shared" si="69"/>
        <v xml:space="preserve"> </v>
      </c>
      <c r="Y151" s="8" t="e">
        <f t="shared" si="81"/>
        <v>#VALUE!</v>
      </c>
      <c r="AA151" s="14" t="e">
        <f t="shared" ca="1" si="82"/>
        <v>#VALUE!</v>
      </c>
      <c r="AB151" s="14" t="e">
        <f t="shared" ca="1" si="83"/>
        <v>#VALUE!</v>
      </c>
      <c r="AC151" s="14" t="e">
        <f t="shared" ca="1" si="84"/>
        <v>#VALUE!</v>
      </c>
      <c r="AD151" s="8" t="e">
        <f t="shared" ca="1" si="85"/>
        <v>#VALUE!</v>
      </c>
      <c r="AE151" s="8" t="e">
        <f t="shared" ca="1" si="86"/>
        <v>#VALUE!</v>
      </c>
      <c r="AF151" s="8" t="e">
        <f t="shared" ca="1" si="87"/>
        <v>#VALUE!</v>
      </c>
    </row>
    <row r="152" spans="1:32" x14ac:dyDescent="0.3">
      <c r="A152" s="35">
        <f>IF(Замеры!B148=0, " ", Замеры!B148)</f>
        <v>145</v>
      </c>
      <c r="B152" s="49" t="str">
        <f>Замеры!G148</f>
        <v xml:space="preserve">Группа от QF </v>
      </c>
      <c r="C152" s="49" t="str">
        <f>IF(Замеры!I148=0, " ", Замеры!I148)</f>
        <v xml:space="preserve"> </v>
      </c>
      <c r="D152" s="49" t="str">
        <f>IF(O152=0, " ", CONCATENATE(Замеры!P148,Замеры!Q148,Замеры!R148,Замеры!S148,Замеры!X148))</f>
        <v xml:space="preserve"> </v>
      </c>
      <c r="E152" s="49" t="str">
        <f>IF(Замеры!J148=0, " ", Замеры!J148)</f>
        <v xml:space="preserve"> </v>
      </c>
      <c r="F152" s="49" t="e">
        <f t="shared" si="70"/>
        <v>#VALUE!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 t="str">
        <f t="shared" si="77"/>
        <v xml:space="preserve"> </v>
      </c>
      <c r="N152" s="29" t="str">
        <f t="shared" ca="1" si="78"/>
        <v xml:space="preserve"> </v>
      </c>
      <c r="O152" s="8">
        <f>Замеры!N148</f>
        <v>0</v>
      </c>
      <c r="P152" s="8" t="b">
        <f t="shared" si="66"/>
        <v>1</v>
      </c>
      <c r="Q152" s="8" t="b">
        <f t="shared" si="67"/>
        <v>1</v>
      </c>
      <c r="R152" s="8" t="b">
        <f t="shared" si="68"/>
        <v>1</v>
      </c>
      <c r="S152" s="8" t="s">
        <v>73</v>
      </c>
      <c r="T152" s="8" t="e">
        <f t="shared" si="79"/>
        <v>#VALUE!</v>
      </c>
      <c r="U152" s="12" t="s">
        <v>73</v>
      </c>
      <c r="V152" s="8" t="e">
        <f t="shared" si="80"/>
        <v>#VALUE!</v>
      </c>
      <c r="X152" s="13" t="str">
        <f t="shared" si="69"/>
        <v xml:space="preserve"> </v>
      </c>
      <c r="Y152" s="8" t="e">
        <f t="shared" si="81"/>
        <v>#VALUE!</v>
      </c>
      <c r="AA152" s="14" t="e">
        <f t="shared" ca="1" si="82"/>
        <v>#VALUE!</v>
      </c>
      <c r="AB152" s="14" t="e">
        <f t="shared" ca="1" si="83"/>
        <v>#VALUE!</v>
      </c>
      <c r="AC152" s="14" t="e">
        <f t="shared" ca="1" si="84"/>
        <v>#VALUE!</v>
      </c>
      <c r="AD152" s="8" t="e">
        <f t="shared" ca="1" si="85"/>
        <v>#VALUE!</v>
      </c>
      <c r="AE152" s="8" t="e">
        <f t="shared" ca="1" si="86"/>
        <v>#VALUE!</v>
      </c>
      <c r="AF152" s="8" t="e">
        <f t="shared" ca="1" si="87"/>
        <v>#VALUE!</v>
      </c>
    </row>
    <row r="153" spans="1:32" x14ac:dyDescent="0.3">
      <c r="A153" s="35">
        <f>IF(Замеры!B149=0, " ", Замеры!B149)</f>
        <v>146</v>
      </c>
      <c r="B153" s="49" t="str">
        <f>Замеры!G149</f>
        <v xml:space="preserve">Группа от QF </v>
      </c>
      <c r="C153" s="49" t="str">
        <f>IF(Замеры!I149=0, " ", Замеры!I149)</f>
        <v xml:space="preserve"> </v>
      </c>
      <c r="D153" s="49" t="str">
        <f>IF(O153=0, " ", CONCATENATE(Замеры!P149,Замеры!Q149,Замеры!R149,Замеры!S149,Замеры!X149))</f>
        <v xml:space="preserve"> </v>
      </c>
      <c r="E153" s="49" t="str">
        <f>IF(Замеры!J149=0, " ", Замеры!J149)</f>
        <v xml:space="preserve"> </v>
      </c>
      <c r="F153" s="49" t="e">
        <f t="shared" si="70"/>
        <v>#VALUE!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 t="str">
        <f t="shared" si="77"/>
        <v xml:space="preserve"> </v>
      </c>
      <c r="N153" s="29" t="str">
        <f t="shared" ca="1" si="78"/>
        <v xml:space="preserve"> </v>
      </c>
      <c r="O153" s="8">
        <f>Замеры!N149</f>
        <v>0</v>
      </c>
      <c r="P153" s="8" t="b">
        <f t="shared" si="66"/>
        <v>1</v>
      </c>
      <c r="Q153" s="8" t="b">
        <f t="shared" si="67"/>
        <v>1</v>
      </c>
      <c r="R153" s="8" t="b">
        <f t="shared" si="68"/>
        <v>1</v>
      </c>
      <c r="S153" s="8" t="s">
        <v>73</v>
      </c>
      <c r="T153" s="8" t="e">
        <f t="shared" si="79"/>
        <v>#VALUE!</v>
      </c>
      <c r="U153" s="12" t="s">
        <v>73</v>
      </c>
      <c r="V153" s="8" t="e">
        <f t="shared" si="80"/>
        <v>#VALUE!</v>
      </c>
      <c r="X153" s="13" t="str">
        <f t="shared" si="69"/>
        <v xml:space="preserve"> </v>
      </c>
      <c r="Y153" s="8" t="e">
        <f t="shared" si="81"/>
        <v>#VALUE!</v>
      </c>
      <c r="AA153" s="14" t="e">
        <f t="shared" ca="1" si="82"/>
        <v>#VALUE!</v>
      </c>
      <c r="AB153" s="14" t="e">
        <f t="shared" ca="1" si="83"/>
        <v>#VALUE!</v>
      </c>
      <c r="AC153" s="14" t="e">
        <f t="shared" ca="1" si="84"/>
        <v>#VALUE!</v>
      </c>
      <c r="AD153" s="8" t="e">
        <f t="shared" ca="1" si="85"/>
        <v>#VALUE!</v>
      </c>
      <c r="AE153" s="8" t="e">
        <f t="shared" ca="1" si="86"/>
        <v>#VALUE!</v>
      </c>
      <c r="AF153" s="8" t="e">
        <f t="shared" ca="1" si="87"/>
        <v>#VALUE!</v>
      </c>
    </row>
    <row r="154" spans="1:32" x14ac:dyDescent="0.3">
      <c r="A154" s="35">
        <f>IF(Замеры!B150=0, " ", Замеры!B150)</f>
        <v>147</v>
      </c>
      <c r="B154" s="49" t="str">
        <f>Замеры!G150</f>
        <v xml:space="preserve">Группа от QF </v>
      </c>
      <c r="C154" s="49" t="str">
        <f>IF(Замеры!I150=0, " ", Замеры!I150)</f>
        <v xml:space="preserve"> </v>
      </c>
      <c r="D154" s="49" t="str">
        <f>IF(O154=0, " ", CONCATENATE(Замеры!P150,Замеры!Q150,Замеры!R150,Замеры!S150,Замеры!X150))</f>
        <v xml:space="preserve"> </v>
      </c>
      <c r="E154" s="49" t="str">
        <f>IF(Замеры!J150=0, " ", Замеры!J150)</f>
        <v xml:space="preserve"> </v>
      </c>
      <c r="F154" s="49" t="e">
        <f t="shared" si="70"/>
        <v>#VALUE!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 t="str">
        <f t="shared" si="77"/>
        <v xml:space="preserve"> </v>
      </c>
      <c r="N154" s="29" t="str">
        <f t="shared" ca="1" si="78"/>
        <v xml:space="preserve"> </v>
      </c>
      <c r="O154" s="8">
        <f>Замеры!N150</f>
        <v>0</v>
      </c>
      <c r="P154" s="8" t="b">
        <f t="shared" si="66"/>
        <v>1</v>
      </c>
      <c r="Q154" s="8" t="b">
        <f t="shared" si="67"/>
        <v>1</v>
      </c>
      <c r="R154" s="8" t="b">
        <f t="shared" si="68"/>
        <v>1</v>
      </c>
      <c r="S154" s="8" t="s">
        <v>73</v>
      </c>
      <c r="T154" s="8" t="e">
        <f t="shared" si="79"/>
        <v>#VALUE!</v>
      </c>
      <c r="U154" s="12" t="s">
        <v>73</v>
      </c>
      <c r="V154" s="8" t="e">
        <f t="shared" si="80"/>
        <v>#VALUE!</v>
      </c>
      <c r="X154" s="13" t="str">
        <f t="shared" si="69"/>
        <v xml:space="preserve"> </v>
      </c>
      <c r="Y154" s="8" t="e">
        <f t="shared" si="81"/>
        <v>#VALUE!</v>
      </c>
      <c r="AA154" s="14" t="e">
        <f t="shared" ca="1" si="82"/>
        <v>#VALUE!</v>
      </c>
      <c r="AB154" s="14" t="e">
        <f t="shared" ca="1" si="83"/>
        <v>#VALUE!</v>
      </c>
      <c r="AC154" s="14" t="e">
        <f t="shared" ca="1" si="84"/>
        <v>#VALUE!</v>
      </c>
      <c r="AD154" s="8" t="e">
        <f t="shared" ca="1" si="85"/>
        <v>#VALUE!</v>
      </c>
      <c r="AE154" s="8" t="e">
        <f t="shared" ca="1" si="86"/>
        <v>#VALUE!</v>
      </c>
      <c r="AF154" s="8" t="e">
        <f t="shared" ca="1" si="87"/>
        <v>#VALUE!</v>
      </c>
    </row>
    <row r="155" spans="1:32" x14ac:dyDescent="0.3">
      <c r="A155" s="35">
        <f>IF(Замеры!B151=0, " ", Замеры!B151)</f>
        <v>148</v>
      </c>
      <c r="B155" s="49" t="str">
        <f>Замеры!G151</f>
        <v xml:space="preserve">Группа от QF </v>
      </c>
      <c r="C155" s="49" t="str">
        <f>IF(Замеры!I151=0, " ", Замеры!I151)</f>
        <v xml:space="preserve"> </v>
      </c>
      <c r="D155" s="49" t="str">
        <f>IF(O155=0, " ", CONCATENATE(Замеры!P151,Замеры!Q151,Замеры!R151,Замеры!S151,Замеры!X151))</f>
        <v xml:space="preserve"> </v>
      </c>
      <c r="E155" s="49" t="str">
        <f>IF(Замеры!J151=0, " ", Замеры!J151)</f>
        <v xml:space="preserve"> </v>
      </c>
      <c r="F155" s="49" t="e">
        <f t="shared" si="70"/>
        <v>#VALUE!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 t="str">
        <f t="shared" si="77"/>
        <v xml:space="preserve"> </v>
      </c>
      <c r="N155" s="29" t="str">
        <f t="shared" ca="1" si="78"/>
        <v xml:space="preserve"> </v>
      </c>
      <c r="O155" s="8">
        <f>Замеры!N151</f>
        <v>0</v>
      </c>
      <c r="P155" s="8" t="b">
        <f t="shared" si="66"/>
        <v>1</v>
      </c>
      <c r="Q155" s="8" t="b">
        <f t="shared" si="67"/>
        <v>1</v>
      </c>
      <c r="R155" s="8" t="b">
        <f t="shared" si="68"/>
        <v>1</v>
      </c>
      <c r="S155" s="8" t="s">
        <v>73</v>
      </c>
      <c r="T155" s="8" t="e">
        <f t="shared" si="79"/>
        <v>#VALUE!</v>
      </c>
      <c r="U155" s="12" t="s">
        <v>73</v>
      </c>
      <c r="V155" s="8" t="e">
        <f t="shared" si="80"/>
        <v>#VALUE!</v>
      </c>
      <c r="X155" s="13" t="str">
        <f t="shared" si="69"/>
        <v xml:space="preserve"> </v>
      </c>
      <c r="Y155" s="8" t="e">
        <f t="shared" si="81"/>
        <v>#VALUE!</v>
      </c>
      <c r="AA155" s="14" t="e">
        <f t="shared" ca="1" si="82"/>
        <v>#VALUE!</v>
      </c>
      <c r="AB155" s="14" t="e">
        <f t="shared" ca="1" si="83"/>
        <v>#VALUE!</v>
      </c>
      <c r="AC155" s="14" t="e">
        <f t="shared" ca="1" si="84"/>
        <v>#VALUE!</v>
      </c>
      <c r="AD155" s="8" t="e">
        <f t="shared" ca="1" si="85"/>
        <v>#VALUE!</v>
      </c>
      <c r="AE155" s="8" t="e">
        <f t="shared" ca="1" si="86"/>
        <v>#VALUE!</v>
      </c>
      <c r="AF155" s="8" t="e">
        <f t="shared" ca="1" si="87"/>
        <v>#VALUE!</v>
      </c>
    </row>
    <row r="156" spans="1:32" x14ac:dyDescent="0.3">
      <c r="A156" s="35">
        <f>IF(Замеры!B152=0, " ", Замеры!B152)</f>
        <v>149</v>
      </c>
      <c r="B156" s="49" t="str">
        <f>Замеры!G152</f>
        <v xml:space="preserve">Группа от QF </v>
      </c>
      <c r="C156" s="49" t="str">
        <f>IF(Замеры!I152=0, " ", Замеры!I152)</f>
        <v xml:space="preserve"> </v>
      </c>
      <c r="D156" s="49" t="str">
        <f>IF(O156=0, " ", CONCATENATE(Замеры!P152,Замеры!Q152,Замеры!R152,Замеры!S152,Замеры!X152))</f>
        <v xml:space="preserve"> </v>
      </c>
      <c r="E156" s="49" t="str">
        <f>IF(Замеры!J152=0, " ", Замеры!J152)</f>
        <v xml:space="preserve"> </v>
      </c>
      <c r="F156" s="49" t="e">
        <f t="shared" si="70"/>
        <v>#VALUE!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 t="str">
        <f t="shared" si="77"/>
        <v xml:space="preserve"> </v>
      </c>
      <c r="N156" s="29" t="str">
        <f t="shared" ca="1" si="78"/>
        <v xml:space="preserve"> </v>
      </c>
      <c r="O156" s="8">
        <f>Замеры!N152</f>
        <v>0</v>
      </c>
      <c r="P156" s="8" t="b">
        <f t="shared" si="66"/>
        <v>1</v>
      </c>
      <c r="Q156" s="8" t="b">
        <f t="shared" si="67"/>
        <v>1</v>
      </c>
      <c r="R156" s="8" t="b">
        <f t="shared" si="68"/>
        <v>1</v>
      </c>
      <c r="S156" s="8" t="s">
        <v>73</v>
      </c>
      <c r="T156" s="8" t="e">
        <f t="shared" si="79"/>
        <v>#VALUE!</v>
      </c>
      <c r="U156" s="12" t="s">
        <v>73</v>
      </c>
      <c r="V156" s="8" t="e">
        <f t="shared" si="80"/>
        <v>#VALUE!</v>
      </c>
      <c r="X156" s="13" t="str">
        <f t="shared" si="69"/>
        <v xml:space="preserve"> </v>
      </c>
      <c r="Y156" s="8" t="e">
        <f t="shared" si="81"/>
        <v>#VALUE!</v>
      </c>
      <c r="AA156" s="14" t="e">
        <f t="shared" ca="1" si="82"/>
        <v>#VALUE!</v>
      </c>
      <c r="AB156" s="14" t="e">
        <f t="shared" ca="1" si="83"/>
        <v>#VALUE!</v>
      </c>
      <c r="AC156" s="14" t="e">
        <f t="shared" ca="1" si="84"/>
        <v>#VALUE!</v>
      </c>
      <c r="AD156" s="8" t="e">
        <f t="shared" ca="1" si="85"/>
        <v>#VALUE!</v>
      </c>
      <c r="AE156" s="8" t="e">
        <f t="shared" ca="1" si="86"/>
        <v>#VALUE!</v>
      </c>
      <c r="AF156" s="8" t="e">
        <f t="shared" ca="1" si="87"/>
        <v>#VALUE!</v>
      </c>
    </row>
    <row r="157" spans="1:32" x14ac:dyDescent="0.3">
      <c r="A157" s="35">
        <f>IF(Замеры!B153=0, " ", Замеры!B153)</f>
        <v>150</v>
      </c>
      <c r="B157" s="49" t="str">
        <f>Замеры!G153</f>
        <v xml:space="preserve">Группа от QF </v>
      </c>
      <c r="C157" s="49" t="str">
        <f>IF(Замеры!I153=0, " ", Замеры!I153)</f>
        <v xml:space="preserve"> </v>
      </c>
      <c r="D157" s="49" t="str">
        <f>IF(O157=0, " ", CONCATENATE(Замеры!P153,Замеры!Q153,Замеры!R153,Замеры!S153,Замеры!X153))</f>
        <v xml:space="preserve"> </v>
      </c>
      <c r="E157" s="49" t="str">
        <f>IF(Замеры!J153=0, " ", Замеры!J153)</f>
        <v xml:space="preserve"> </v>
      </c>
      <c r="F157" s="49" t="e">
        <f t="shared" si="70"/>
        <v>#VALUE!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 t="str">
        <f t="shared" si="77"/>
        <v xml:space="preserve"> </v>
      </c>
      <c r="N157" s="29" t="str">
        <f t="shared" ca="1" si="78"/>
        <v xml:space="preserve"> </v>
      </c>
      <c r="O157" s="8">
        <f>Замеры!N153</f>
        <v>0</v>
      </c>
      <c r="P157" s="8" t="b">
        <f t="shared" si="66"/>
        <v>1</v>
      </c>
      <c r="Q157" s="8" t="b">
        <f t="shared" si="67"/>
        <v>1</v>
      </c>
      <c r="R157" s="8" t="b">
        <f t="shared" si="68"/>
        <v>1</v>
      </c>
      <c r="S157" s="8" t="s">
        <v>73</v>
      </c>
      <c r="T157" s="8" t="e">
        <f t="shared" si="79"/>
        <v>#VALUE!</v>
      </c>
      <c r="U157" s="12" t="s">
        <v>73</v>
      </c>
      <c r="V157" s="8" t="e">
        <f t="shared" si="80"/>
        <v>#VALUE!</v>
      </c>
      <c r="X157" s="13" t="str">
        <f t="shared" si="69"/>
        <v xml:space="preserve"> </v>
      </c>
      <c r="Y157" s="8" t="e">
        <f t="shared" si="81"/>
        <v>#VALUE!</v>
      </c>
      <c r="AA157" s="14" t="e">
        <f t="shared" ca="1" si="82"/>
        <v>#VALUE!</v>
      </c>
      <c r="AB157" s="14" t="e">
        <f t="shared" ca="1" si="83"/>
        <v>#VALUE!</v>
      </c>
      <c r="AC157" s="14" t="e">
        <f t="shared" ca="1" si="84"/>
        <v>#VALUE!</v>
      </c>
      <c r="AD157" s="8" t="e">
        <f t="shared" ca="1" si="85"/>
        <v>#VALUE!</v>
      </c>
      <c r="AE157" s="8" t="e">
        <f t="shared" ca="1" si="86"/>
        <v>#VALUE!</v>
      </c>
      <c r="AF157" s="8" t="e">
        <f t="shared" ca="1" si="87"/>
        <v>#VALUE!</v>
      </c>
    </row>
    <row r="158" spans="1:32" x14ac:dyDescent="0.3">
      <c r="A158" s="35">
        <f>IF(Замеры!B154=0, " ", Замеры!B154)</f>
        <v>151</v>
      </c>
      <c r="B158" s="49" t="str">
        <f>Замеры!G154</f>
        <v xml:space="preserve">Группа от QF </v>
      </c>
      <c r="C158" s="49" t="str">
        <f>IF(Замеры!I154=0, " ", Замеры!I154)</f>
        <v xml:space="preserve"> </v>
      </c>
      <c r="D158" s="49" t="str">
        <f>IF(O158=0, " ", CONCATENATE(Замеры!P154,Замеры!Q154,Замеры!R154,Замеры!S154,Замеры!X154))</f>
        <v xml:space="preserve"> </v>
      </c>
      <c r="E158" s="49" t="str">
        <f>IF(Замеры!J154=0, " ", Замеры!J154)</f>
        <v xml:space="preserve"> </v>
      </c>
      <c r="F158" s="49" t="e">
        <f t="shared" si="70"/>
        <v>#VALUE!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 t="str">
        <f t="shared" si="77"/>
        <v xml:space="preserve"> </v>
      </c>
      <c r="N158" s="29" t="str">
        <f t="shared" ca="1" si="78"/>
        <v xml:space="preserve"> </v>
      </c>
      <c r="O158" s="8">
        <f>Замеры!N154</f>
        <v>0</v>
      </c>
      <c r="P158" s="8" t="b">
        <f t="shared" si="66"/>
        <v>1</v>
      </c>
      <c r="Q158" s="8" t="b">
        <f t="shared" si="67"/>
        <v>1</v>
      </c>
      <c r="R158" s="8" t="b">
        <f t="shared" si="68"/>
        <v>1</v>
      </c>
      <c r="S158" s="8" t="s">
        <v>73</v>
      </c>
      <c r="T158" s="8" t="e">
        <f t="shared" si="79"/>
        <v>#VALUE!</v>
      </c>
      <c r="U158" s="12" t="s">
        <v>73</v>
      </c>
      <c r="V158" s="8" t="e">
        <f t="shared" si="80"/>
        <v>#VALUE!</v>
      </c>
      <c r="X158" s="13" t="str">
        <f t="shared" si="69"/>
        <v xml:space="preserve"> </v>
      </c>
      <c r="Y158" s="8" t="e">
        <f t="shared" si="81"/>
        <v>#VALUE!</v>
      </c>
      <c r="AA158" s="14" t="e">
        <f t="shared" ca="1" si="82"/>
        <v>#VALUE!</v>
      </c>
      <c r="AB158" s="14" t="e">
        <f t="shared" ca="1" si="83"/>
        <v>#VALUE!</v>
      </c>
      <c r="AC158" s="14" t="e">
        <f t="shared" ca="1" si="84"/>
        <v>#VALUE!</v>
      </c>
      <c r="AD158" s="8" t="e">
        <f t="shared" ca="1" si="85"/>
        <v>#VALUE!</v>
      </c>
      <c r="AE158" s="8" t="e">
        <f t="shared" ca="1" si="86"/>
        <v>#VALUE!</v>
      </c>
      <c r="AF158" s="8" t="e">
        <f t="shared" ca="1" si="87"/>
        <v>#VALUE!</v>
      </c>
    </row>
    <row r="159" spans="1:32" x14ac:dyDescent="0.3">
      <c r="A159" s="35">
        <f>IF(Замеры!B155=0, " ", Замеры!B155)</f>
        <v>152</v>
      </c>
      <c r="B159" s="49" t="str">
        <f>Замеры!G155</f>
        <v xml:space="preserve">Группа от QF </v>
      </c>
      <c r="C159" s="49" t="str">
        <f>IF(Замеры!I155=0, " ", Замеры!I155)</f>
        <v xml:space="preserve"> </v>
      </c>
      <c r="D159" s="49" t="str">
        <f>IF(O159=0, " ", CONCATENATE(Замеры!P155,Замеры!Q155,Замеры!R155,Замеры!S155,Замеры!X155))</f>
        <v xml:space="preserve"> </v>
      </c>
      <c r="E159" s="49" t="str">
        <f>IF(Замеры!J155=0, " ", Замеры!J155)</f>
        <v xml:space="preserve"> </v>
      </c>
      <c r="F159" s="49" t="e">
        <f t="shared" si="70"/>
        <v>#VALUE!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 t="str">
        <f t="shared" si="77"/>
        <v xml:space="preserve"> </v>
      </c>
      <c r="N159" s="29" t="str">
        <f t="shared" ca="1" si="78"/>
        <v xml:space="preserve"> </v>
      </c>
      <c r="O159" s="8">
        <f>Замеры!N155</f>
        <v>0</v>
      </c>
      <c r="P159" s="8" t="b">
        <f t="shared" si="66"/>
        <v>1</v>
      </c>
      <c r="Q159" s="8" t="b">
        <f t="shared" si="67"/>
        <v>1</v>
      </c>
      <c r="R159" s="8" t="b">
        <f t="shared" si="68"/>
        <v>1</v>
      </c>
      <c r="S159" s="8" t="s">
        <v>73</v>
      </c>
      <c r="T159" s="8" t="e">
        <f t="shared" si="79"/>
        <v>#VALUE!</v>
      </c>
      <c r="U159" s="12" t="s">
        <v>73</v>
      </c>
      <c r="V159" s="8" t="e">
        <f t="shared" si="80"/>
        <v>#VALUE!</v>
      </c>
      <c r="X159" s="13" t="str">
        <f t="shared" si="69"/>
        <v xml:space="preserve"> </v>
      </c>
      <c r="Y159" s="8" t="e">
        <f t="shared" si="81"/>
        <v>#VALUE!</v>
      </c>
      <c r="AA159" s="14" t="e">
        <f t="shared" ca="1" si="82"/>
        <v>#VALUE!</v>
      </c>
      <c r="AB159" s="14" t="e">
        <f t="shared" ca="1" si="83"/>
        <v>#VALUE!</v>
      </c>
      <c r="AC159" s="14" t="e">
        <f t="shared" ca="1" si="84"/>
        <v>#VALUE!</v>
      </c>
      <c r="AD159" s="8" t="e">
        <f t="shared" ca="1" si="85"/>
        <v>#VALUE!</v>
      </c>
      <c r="AE159" s="8" t="e">
        <f t="shared" ca="1" si="86"/>
        <v>#VALUE!</v>
      </c>
      <c r="AF159" s="8" t="e">
        <f t="shared" ca="1" si="87"/>
        <v>#VALUE!</v>
      </c>
    </row>
    <row r="160" spans="1:32" x14ac:dyDescent="0.3">
      <c r="A160" s="35">
        <f>IF(Замеры!B156=0, " ", Замеры!B156)</f>
        <v>153</v>
      </c>
      <c r="B160" s="49" t="str">
        <f>Замеры!G156</f>
        <v xml:space="preserve">Группа от QF </v>
      </c>
      <c r="C160" s="49" t="str">
        <f>IF(Замеры!I156=0, " ", Замеры!I156)</f>
        <v xml:space="preserve"> </v>
      </c>
      <c r="D160" s="49" t="str">
        <f>IF(O160=0, " ", CONCATENATE(Замеры!P156,Замеры!Q156,Замеры!R156,Замеры!S156,Замеры!X156))</f>
        <v xml:space="preserve"> </v>
      </c>
      <c r="E160" s="49" t="str">
        <f>IF(Замеры!J156=0, " ", Замеры!J156)</f>
        <v xml:space="preserve"> </v>
      </c>
      <c r="F160" s="49" t="e">
        <f t="shared" si="70"/>
        <v>#VALUE!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 t="str">
        <f t="shared" si="77"/>
        <v xml:space="preserve"> </v>
      </c>
      <c r="N160" s="29" t="str">
        <f t="shared" ca="1" si="78"/>
        <v xml:space="preserve"> </v>
      </c>
      <c r="O160" s="8">
        <f>Замеры!N156</f>
        <v>0</v>
      </c>
      <c r="P160" s="8" t="b">
        <f t="shared" si="66"/>
        <v>1</v>
      </c>
      <c r="Q160" s="8" t="b">
        <f t="shared" si="67"/>
        <v>1</v>
      </c>
      <c r="R160" s="8" t="b">
        <f t="shared" si="68"/>
        <v>1</v>
      </c>
      <c r="S160" s="8" t="s">
        <v>73</v>
      </c>
      <c r="T160" s="8" t="e">
        <f t="shared" si="79"/>
        <v>#VALUE!</v>
      </c>
      <c r="U160" s="12" t="s">
        <v>73</v>
      </c>
      <c r="V160" s="8" t="e">
        <f t="shared" si="80"/>
        <v>#VALUE!</v>
      </c>
      <c r="X160" s="13" t="str">
        <f t="shared" si="69"/>
        <v xml:space="preserve"> </v>
      </c>
      <c r="Y160" s="8" t="e">
        <f t="shared" si="81"/>
        <v>#VALUE!</v>
      </c>
      <c r="AA160" s="14" t="e">
        <f t="shared" ca="1" si="82"/>
        <v>#VALUE!</v>
      </c>
      <c r="AB160" s="14" t="e">
        <f t="shared" ca="1" si="83"/>
        <v>#VALUE!</v>
      </c>
      <c r="AC160" s="14" t="e">
        <f t="shared" ca="1" si="84"/>
        <v>#VALUE!</v>
      </c>
      <c r="AD160" s="8" t="e">
        <f t="shared" ca="1" si="85"/>
        <v>#VALUE!</v>
      </c>
      <c r="AE160" s="8" t="e">
        <f t="shared" ca="1" si="86"/>
        <v>#VALUE!</v>
      </c>
      <c r="AF160" s="8" t="e">
        <f t="shared" ca="1" si="87"/>
        <v>#VALUE!</v>
      </c>
    </row>
    <row r="161" spans="1:32" x14ac:dyDescent="0.3">
      <c r="A161" s="35">
        <f>IF(Замеры!B157=0, " ", Замеры!B157)</f>
        <v>154</v>
      </c>
      <c r="B161" s="49" t="str">
        <f>Замеры!G157</f>
        <v xml:space="preserve">Группа от QF </v>
      </c>
      <c r="C161" s="49" t="str">
        <f>IF(Замеры!I157=0, " ", Замеры!I157)</f>
        <v xml:space="preserve"> </v>
      </c>
      <c r="D161" s="49" t="str">
        <f>IF(O161=0, " ", CONCATENATE(Замеры!P157,Замеры!Q157,Замеры!R157,Замеры!S157,Замеры!X157))</f>
        <v xml:space="preserve"> </v>
      </c>
      <c r="E161" s="49" t="str">
        <f>IF(Замеры!J157=0, " ", Замеры!J157)</f>
        <v xml:space="preserve"> </v>
      </c>
      <c r="F161" s="49" t="e">
        <f t="shared" si="70"/>
        <v>#VALUE!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Замеры!N157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73</v>
      </c>
      <c r="T161" s="8" t="e">
        <f t="shared" si="79"/>
        <v>#VALUE!</v>
      </c>
      <c r="U161" s="12" t="s">
        <v>73</v>
      </c>
      <c r="V161" s="8" t="e">
        <f t="shared" si="80"/>
        <v>#VALUE!</v>
      </c>
      <c r="X161" s="13" t="str">
        <f t="shared" si="69"/>
        <v xml:space="preserve"> </v>
      </c>
      <c r="Y161" s="8" t="e">
        <f t="shared" si="81"/>
        <v>#VALUE!</v>
      </c>
      <c r="AA161" s="14" t="e">
        <f t="shared" ca="1" si="82"/>
        <v>#VALUE!</v>
      </c>
      <c r="AB161" s="14" t="e">
        <f t="shared" ca="1" si="83"/>
        <v>#VALUE!</v>
      </c>
      <c r="AC161" s="14" t="e">
        <f t="shared" ca="1" si="84"/>
        <v>#VALUE!</v>
      </c>
      <c r="AD161" s="8" t="e">
        <f t="shared" ca="1" si="85"/>
        <v>#VALUE!</v>
      </c>
      <c r="AE161" s="8" t="e">
        <f t="shared" ca="1" si="86"/>
        <v>#VALUE!</v>
      </c>
      <c r="AF161" s="8" t="e">
        <f t="shared" ca="1" si="87"/>
        <v>#VALUE!</v>
      </c>
    </row>
    <row r="162" spans="1:32" x14ac:dyDescent="0.3">
      <c r="A162" s="35">
        <f>IF(Замеры!B158=0, " ", Замеры!B158)</f>
        <v>155</v>
      </c>
      <c r="B162" s="49" t="str">
        <f>Замеры!G158</f>
        <v xml:space="preserve">Группа от QF </v>
      </c>
      <c r="C162" s="49" t="str">
        <f>IF(Замеры!I158=0, " ", Замеры!I158)</f>
        <v xml:space="preserve"> </v>
      </c>
      <c r="D162" s="49" t="str">
        <f>IF(O162=0, " ", CONCATENATE(Замеры!P158,Замеры!Q158,Замеры!R158,Замеры!S158,Замеры!X158))</f>
        <v xml:space="preserve"> </v>
      </c>
      <c r="E162" s="49" t="str">
        <f>IF(Замеры!J158=0, " ", Замеры!J158)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Замеры!N158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73</v>
      </c>
      <c r="T162" s="8" t="e">
        <f t="shared" si="79"/>
        <v>#VALUE!</v>
      </c>
      <c r="U162" s="12" t="s">
        <v>73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3">
      <c r="A163" s="35">
        <f>IF(Замеры!B159=0, " ", Замеры!B159)</f>
        <v>156</v>
      </c>
      <c r="B163" s="49" t="str">
        <f>Замеры!G159</f>
        <v xml:space="preserve">Группа от QF </v>
      </c>
      <c r="C163" s="49" t="str">
        <f>IF(Замеры!I159=0, " ", Замеры!I159)</f>
        <v xml:space="preserve"> </v>
      </c>
      <c r="D163" s="49" t="str">
        <f>IF(O163=0, " ", CONCATENATE(Замеры!P159,Замеры!Q159,Замеры!R159,Замеры!S159,Замеры!X159))</f>
        <v xml:space="preserve"> </v>
      </c>
      <c r="E163" s="49" t="str">
        <f>IF(Замеры!J159=0, " ", Замеры!J159)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Замеры!N159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73</v>
      </c>
      <c r="T163" s="8" t="e">
        <f t="shared" si="79"/>
        <v>#VALUE!</v>
      </c>
      <c r="U163" s="12" t="s">
        <v>73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3">
      <c r="A164" s="35">
        <f>IF(Замеры!B160=0, " ", Замеры!B160)</f>
        <v>157</v>
      </c>
      <c r="B164" s="49" t="str">
        <f>Замеры!G160</f>
        <v xml:space="preserve">Группа от QF </v>
      </c>
      <c r="C164" s="49" t="str">
        <f>IF(Замеры!I160=0, " ", Замеры!I160)</f>
        <v xml:space="preserve"> </v>
      </c>
      <c r="D164" s="49" t="str">
        <f>IF(O164=0, " ", CONCATENATE(Замеры!P160,Замеры!Q160,Замеры!R160,Замеры!S160,Замеры!X160))</f>
        <v xml:space="preserve"> </v>
      </c>
      <c r="E164" s="49" t="str">
        <f>IF(Замеры!J160=0, " ", Замеры!J160)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Замеры!N160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73</v>
      </c>
      <c r="T164" s="8" t="e">
        <f t="shared" si="79"/>
        <v>#VALUE!</v>
      </c>
      <c r="U164" s="12" t="s">
        <v>73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3">
      <c r="A165" s="35">
        <f>IF(Замеры!B161=0, " ", Замеры!B161)</f>
        <v>158</v>
      </c>
      <c r="B165" s="49" t="str">
        <f>Замеры!G161</f>
        <v xml:space="preserve">Группа от QF </v>
      </c>
      <c r="C165" s="49" t="str">
        <f>IF(Замеры!I161=0, " ", Замеры!I161)</f>
        <v xml:space="preserve"> </v>
      </c>
      <c r="D165" s="49" t="str">
        <f>IF(O165=0, " ", CONCATENATE(Замеры!P161,Замеры!Q161,Замеры!R161,Замеры!S161,Замеры!X161))</f>
        <v xml:space="preserve"> </v>
      </c>
      <c r="E165" s="49" t="str">
        <f>IF(Замеры!J161=0, " ", Замеры!J161)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Замеры!N161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73</v>
      </c>
      <c r="T165" s="8" t="e">
        <f t="shared" si="79"/>
        <v>#VALUE!</v>
      </c>
      <c r="U165" s="12" t="s">
        <v>73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3">
      <c r="A166" s="35">
        <f>IF(Замеры!B162=0, " ", Замеры!B162)</f>
        <v>159</v>
      </c>
      <c r="B166" s="49" t="str">
        <f>Замеры!G162</f>
        <v xml:space="preserve">Группа от QF </v>
      </c>
      <c r="C166" s="49" t="str">
        <f>IF(Замеры!I162=0, " ", Замеры!I162)</f>
        <v xml:space="preserve"> </v>
      </c>
      <c r="D166" s="49" t="str">
        <f>IF(O166=0, " ", CONCATENATE(Замеры!P162,Замеры!Q162,Замеры!R162,Замеры!S162,Замеры!X162))</f>
        <v xml:space="preserve"> </v>
      </c>
      <c r="E166" s="49" t="str">
        <f>IF(Замеры!J162=0, " ", Замеры!J162)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Замеры!N162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73</v>
      </c>
      <c r="T166" s="8" t="e">
        <f t="shared" si="79"/>
        <v>#VALUE!</v>
      </c>
      <c r="U166" s="12" t="s">
        <v>73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3">
      <c r="A167" s="35">
        <f>IF(Замеры!B163=0, " ", Замеры!B163)</f>
        <v>160</v>
      </c>
      <c r="B167" s="49" t="str">
        <f>Замеры!G163</f>
        <v xml:space="preserve">Группа от QF </v>
      </c>
      <c r="C167" s="49" t="str">
        <f>IF(Замеры!I163=0, " ", Замеры!I163)</f>
        <v xml:space="preserve"> </v>
      </c>
      <c r="D167" s="49" t="str">
        <f>IF(O167=0, " ", CONCATENATE(Замеры!P163,Замеры!Q163,Замеры!R163,Замеры!S163,Замеры!X163))</f>
        <v xml:space="preserve"> </v>
      </c>
      <c r="E167" s="49" t="str">
        <f>IF(Замеры!J163=0, " ", Замеры!J163)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Замеры!N163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73</v>
      </c>
      <c r="T167" s="8" t="e">
        <f t="shared" si="79"/>
        <v>#VALUE!</v>
      </c>
      <c r="U167" s="12" t="s">
        <v>73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3">
      <c r="A168" s="35">
        <f>IF(Замеры!B164=0, " ", Замеры!B164)</f>
        <v>161</v>
      </c>
      <c r="B168" s="49" t="str">
        <f>Замеры!G164</f>
        <v xml:space="preserve">Группа от QF </v>
      </c>
      <c r="C168" s="49" t="str">
        <f>IF(Замеры!I164=0, " ", Замеры!I164)</f>
        <v xml:space="preserve"> </v>
      </c>
      <c r="D168" s="49" t="str">
        <f>IF(O168=0, " ", CONCATENATE(Замеры!P164,Замеры!Q164,Замеры!R164,Замеры!S164,Замеры!X164))</f>
        <v xml:space="preserve"> </v>
      </c>
      <c r="E168" s="49" t="str">
        <f>IF(Замеры!J164=0, " ", Замеры!J164)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Замеры!N164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73</v>
      </c>
      <c r="T168" s="8" t="e">
        <f t="shared" si="79"/>
        <v>#VALUE!</v>
      </c>
      <c r="U168" s="12" t="s">
        <v>73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3">
      <c r="A169" s="35">
        <f>IF(Замеры!B165=0, " ", Замеры!B165)</f>
        <v>162</v>
      </c>
      <c r="B169" s="49" t="str">
        <f>Замеры!G165</f>
        <v xml:space="preserve">Группа от QF </v>
      </c>
      <c r="C169" s="49" t="str">
        <f>IF(Замеры!I165=0, " ", Замеры!I165)</f>
        <v xml:space="preserve"> </v>
      </c>
      <c r="D169" s="49" t="str">
        <f>IF(O169=0, " ", CONCATENATE(Замеры!P165,Замеры!Q165,Замеры!R165,Замеры!S165,Замеры!X165))</f>
        <v xml:space="preserve"> </v>
      </c>
      <c r="E169" s="49" t="str">
        <f>IF(Замеры!J165=0, " ", Замеры!J165)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Замеры!N165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73</v>
      </c>
      <c r="T169" s="8" t="e">
        <f t="shared" si="79"/>
        <v>#VALUE!</v>
      </c>
      <c r="U169" s="12" t="s">
        <v>73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3">
      <c r="A170" s="35">
        <f>IF(Замеры!B166=0, " ", Замеры!B166)</f>
        <v>163</v>
      </c>
      <c r="B170" s="49" t="str">
        <f>Замеры!G166</f>
        <v xml:space="preserve">Группа от QF </v>
      </c>
      <c r="C170" s="49" t="str">
        <f>IF(Замеры!I166=0, " ", Замеры!I166)</f>
        <v xml:space="preserve"> </v>
      </c>
      <c r="D170" s="49" t="str">
        <f>IF(O170=0, " ", CONCATENATE(Замеры!P166,Замеры!Q166,Замеры!R166,Замеры!S166,Замеры!X166))</f>
        <v xml:space="preserve"> </v>
      </c>
      <c r="E170" s="49" t="str">
        <f>IF(Замеры!J166=0, " ", Замеры!J166)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Замеры!N166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73</v>
      </c>
      <c r="T170" s="8" t="e">
        <f t="shared" si="79"/>
        <v>#VALUE!</v>
      </c>
      <c r="U170" s="12" t="s">
        <v>73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3">
      <c r="A171" s="35">
        <f>IF(Замеры!B167=0, " ", Замеры!B167)</f>
        <v>164</v>
      </c>
      <c r="B171" s="49" t="str">
        <f>Замеры!G167</f>
        <v xml:space="preserve">Группа от QF </v>
      </c>
      <c r="C171" s="49" t="str">
        <f>IF(Замеры!I167=0, " ", Замеры!I167)</f>
        <v xml:space="preserve"> </v>
      </c>
      <c r="D171" s="49" t="str">
        <f>IF(O171=0, " ", CONCATENATE(Замеры!P167,Замеры!Q167,Замеры!R167,Замеры!S167,Замеры!X167))</f>
        <v xml:space="preserve"> </v>
      </c>
      <c r="E171" s="49" t="str">
        <f>IF(Замеры!J167=0, " ", Замеры!J167)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Замеры!N167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73</v>
      </c>
      <c r="T171" s="8" t="e">
        <f t="shared" si="79"/>
        <v>#VALUE!</v>
      </c>
      <c r="U171" s="12" t="s">
        <v>73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IF(Замеры!B168=0, " ", Замеры!B168)</f>
        <v>165</v>
      </c>
      <c r="B172" s="49" t="str">
        <f>Замеры!G168</f>
        <v xml:space="preserve">Группа от QF </v>
      </c>
      <c r="C172" s="49" t="str">
        <f>IF(Замеры!I168=0, " ", Замеры!I168)</f>
        <v xml:space="preserve"> </v>
      </c>
      <c r="D172" s="49" t="str">
        <f>IF(O172=0, " ", CONCATENATE(Замеры!P168,Замеры!Q168,Замеры!R168,Замеры!S168,Замеры!X168))</f>
        <v xml:space="preserve"> </v>
      </c>
      <c r="E172" s="49" t="str">
        <f>IF(Замеры!J168=0, " ", Замеры!J168)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Замеры!N168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73</v>
      </c>
      <c r="T172" s="8" t="e">
        <f t="shared" si="79"/>
        <v>#VALUE!</v>
      </c>
      <c r="U172" s="12" t="s">
        <v>73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IF(Замеры!B169=0, " ", Замеры!B169)</f>
        <v>166</v>
      </c>
      <c r="B173" s="49" t="str">
        <f>Замеры!G169</f>
        <v xml:space="preserve">Группа от QF </v>
      </c>
      <c r="C173" s="49" t="str">
        <f>IF(Замеры!I169=0, " ", Замеры!I169)</f>
        <v xml:space="preserve"> </v>
      </c>
      <c r="D173" s="49" t="str">
        <f>IF(O173=0, " ", CONCATENATE(Замеры!P169,Замеры!Q169,Замеры!R169,Замеры!S169,Замеры!X169))</f>
        <v xml:space="preserve"> </v>
      </c>
      <c r="E173" s="49" t="str">
        <f>IF(Замеры!J169=0, " ", Замеры!J169)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Замеры!N169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73</v>
      </c>
      <c r="T173" s="8" t="e">
        <f t="shared" si="79"/>
        <v>#VALUE!</v>
      </c>
      <c r="U173" s="12" t="s">
        <v>73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IF(Замеры!B170=0, " ", Замеры!B170)</f>
        <v>167</v>
      </c>
      <c r="B174" s="49" t="str">
        <f>Замеры!G170</f>
        <v xml:space="preserve">Группа от QF </v>
      </c>
      <c r="C174" s="49" t="str">
        <f>IF(Замеры!I170=0, " ", Замеры!I170)</f>
        <v xml:space="preserve"> </v>
      </c>
      <c r="D174" s="49" t="str">
        <f>IF(O174=0, " ", CONCATENATE(Замеры!P170,Замеры!Q170,Замеры!R170,Замеры!S170,Замеры!X170))</f>
        <v xml:space="preserve"> </v>
      </c>
      <c r="E174" s="49" t="str">
        <f>IF(Замеры!J170=0, " ", Замеры!J170)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Замеры!N170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73</v>
      </c>
      <c r="T174" s="8" t="e">
        <f t="shared" si="79"/>
        <v>#VALUE!</v>
      </c>
      <c r="U174" s="12" t="s">
        <v>73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IF(Замеры!B171=0, " ", Замеры!B171)</f>
        <v>168</v>
      </c>
      <c r="B175" s="49" t="str">
        <f>Замеры!G171</f>
        <v xml:space="preserve">Группа от QF </v>
      </c>
      <c r="C175" s="49" t="str">
        <f>IF(Замеры!I171=0, " ", Замеры!I171)</f>
        <v xml:space="preserve"> </v>
      </c>
      <c r="D175" s="49" t="str">
        <f>IF(O175=0, " ", CONCATENATE(Замеры!P171,Замеры!Q171,Замеры!R171,Замеры!S171,Замеры!X171))</f>
        <v xml:space="preserve"> </v>
      </c>
      <c r="E175" s="49" t="str">
        <f>IF(Замеры!J171=0, " ", Замеры!J171)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Замеры!N171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73</v>
      </c>
      <c r="T175" s="8" t="e">
        <f t="shared" si="79"/>
        <v>#VALUE!</v>
      </c>
      <c r="U175" s="12" t="s">
        <v>73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IF(Замеры!B172=0, " ", Замеры!B172)</f>
        <v>169</v>
      </c>
      <c r="B176" s="49" t="str">
        <f>Замеры!G172</f>
        <v xml:space="preserve">Группа от QF </v>
      </c>
      <c r="C176" s="49" t="str">
        <f>IF(Замеры!I172=0, " ", Замеры!I172)</f>
        <v xml:space="preserve"> </v>
      </c>
      <c r="D176" s="49" t="str">
        <f>IF(O176=0, " ", CONCATENATE(Замеры!P172,Замеры!Q172,Замеры!R172,Замеры!S172,Замеры!X172))</f>
        <v xml:space="preserve"> </v>
      </c>
      <c r="E176" s="49" t="str">
        <f>IF(Замеры!J172=0, " ", Замеры!J172)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Замеры!N172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73</v>
      </c>
      <c r="T176" s="8" t="e">
        <f t="shared" si="79"/>
        <v>#VALUE!</v>
      </c>
      <c r="U176" s="12" t="s">
        <v>73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IF(Замеры!B173=0, " ", Замеры!B173)</f>
        <v>170</v>
      </c>
      <c r="B177" s="49" t="str">
        <f>Замеры!G173</f>
        <v xml:space="preserve">Группа от QF </v>
      </c>
      <c r="C177" s="49" t="str">
        <f>IF(Замеры!I173=0, " ", Замеры!I173)</f>
        <v xml:space="preserve"> </v>
      </c>
      <c r="D177" s="49" t="str">
        <f>IF(O177=0, " ", CONCATENATE(Замеры!P173,Замеры!Q173,Замеры!R173,Замеры!S173,Замеры!X173))</f>
        <v xml:space="preserve"> </v>
      </c>
      <c r="E177" s="49" t="str">
        <f>IF(Замеры!J173=0, " ", Замеры!J173)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Замеры!N173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73</v>
      </c>
      <c r="T177" s="8" t="e">
        <f t="shared" si="79"/>
        <v>#VALUE!</v>
      </c>
      <c r="U177" s="12" t="s">
        <v>73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IF(Замеры!B174=0, " ", Замеры!B174)</f>
        <v>171</v>
      </c>
      <c r="B178" s="49" t="str">
        <f>Замеры!G174</f>
        <v xml:space="preserve">Группа от QF </v>
      </c>
      <c r="C178" s="49" t="str">
        <f>IF(Замеры!I174=0, " ", Замеры!I174)</f>
        <v xml:space="preserve"> </v>
      </c>
      <c r="D178" s="49" t="str">
        <f>IF(O178=0, " ", CONCATENATE(Замеры!P174,Замеры!Q174,Замеры!R174,Замеры!S174,Замеры!X174))</f>
        <v xml:space="preserve"> </v>
      </c>
      <c r="E178" s="49" t="str">
        <f>IF(Замеры!J174=0, " ", Замеры!J174)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Замеры!N174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73</v>
      </c>
      <c r="T178" s="8" t="e">
        <f t="shared" si="79"/>
        <v>#VALUE!</v>
      </c>
      <c r="U178" s="12" t="s">
        <v>73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IF(Замеры!B175=0, " ", Замеры!B175)</f>
        <v>172</v>
      </c>
      <c r="B179" s="49" t="str">
        <f>Замеры!G175</f>
        <v xml:space="preserve">Группа от QF </v>
      </c>
      <c r="C179" s="49" t="str">
        <f>IF(Замеры!I175=0, " ", Замеры!I175)</f>
        <v xml:space="preserve"> </v>
      </c>
      <c r="D179" s="49" t="str">
        <f>IF(O179=0, " ", CONCATENATE(Замеры!P175,Замеры!Q175,Замеры!R175,Замеры!S175,Замеры!X175))</f>
        <v xml:space="preserve"> </v>
      </c>
      <c r="E179" s="49" t="str">
        <f>IF(Замеры!J175=0, " ", Замеры!J175)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Замеры!N175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73</v>
      </c>
      <c r="T179" s="8" t="e">
        <f t="shared" si="79"/>
        <v>#VALUE!</v>
      </c>
      <c r="U179" s="12" t="s">
        <v>73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IF(Замеры!B176=0, " ", Замеры!B176)</f>
        <v>173</v>
      </c>
      <c r="B180" s="49" t="str">
        <f>Замеры!G176</f>
        <v xml:space="preserve">Группа от QF </v>
      </c>
      <c r="C180" s="49" t="str">
        <f>IF(Замеры!I176=0, " ", Замеры!I176)</f>
        <v xml:space="preserve"> </v>
      </c>
      <c r="D180" s="49" t="str">
        <f>IF(O180=0, " ", CONCATENATE(Замеры!P176,Замеры!Q176,Замеры!R176,Замеры!S176,Замеры!X176))</f>
        <v xml:space="preserve"> </v>
      </c>
      <c r="E180" s="49" t="str">
        <f>IF(Замеры!J176=0, " ", Замеры!J176)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Замеры!N176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73</v>
      </c>
      <c r="T180" s="8" t="e">
        <f t="shared" si="79"/>
        <v>#VALUE!</v>
      </c>
      <c r="U180" s="12" t="s">
        <v>73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IF(Замеры!B177=0, " ", Замеры!B177)</f>
        <v>174</v>
      </c>
      <c r="B181" s="49" t="str">
        <f>Замеры!G177</f>
        <v xml:space="preserve">Группа от QF </v>
      </c>
      <c r="C181" s="49" t="str">
        <f>IF(Замеры!I177=0, " ", Замеры!I177)</f>
        <v xml:space="preserve"> </v>
      </c>
      <c r="D181" s="49" t="str">
        <f>IF(O181=0, " ", CONCATENATE(Замеры!P177,Замеры!Q177,Замеры!R177,Замеры!S177,Замеры!X177))</f>
        <v xml:space="preserve"> </v>
      </c>
      <c r="E181" s="49" t="str">
        <f>IF(Замеры!J177=0, " ", Замеры!J177)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Замеры!N177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73</v>
      </c>
      <c r="T181" s="8" t="e">
        <f t="shared" si="79"/>
        <v>#VALUE!</v>
      </c>
      <c r="U181" s="12" t="s">
        <v>73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IF(Замеры!B178=0, " ", Замеры!B178)</f>
        <v>175</v>
      </c>
      <c r="B182" s="49" t="str">
        <f>Замеры!G178</f>
        <v xml:space="preserve">Группа от QF </v>
      </c>
      <c r="C182" s="49" t="str">
        <f>IF(Замеры!I178=0, " ", Замеры!I178)</f>
        <v xml:space="preserve"> </v>
      </c>
      <c r="D182" s="49" t="str">
        <f>IF(O182=0, " ", CONCATENATE(Замеры!P178,Замеры!Q178,Замеры!R178,Замеры!S178,Замеры!X178))</f>
        <v xml:space="preserve"> </v>
      </c>
      <c r="E182" s="49" t="str">
        <f>IF(Замеры!J178=0, " ", Замеры!J178)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Замеры!N178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73</v>
      </c>
      <c r="T182" s="8" t="e">
        <f t="shared" si="79"/>
        <v>#VALUE!</v>
      </c>
      <c r="U182" s="12" t="s">
        <v>73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IF(Замеры!B179=0, " ", Замеры!B179)</f>
        <v>176</v>
      </c>
      <c r="B183" s="49" t="str">
        <f>Замеры!G179</f>
        <v xml:space="preserve">Группа от QF </v>
      </c>
      <c r="C183" s="49" t="str">
        <f>IF(Замеры!I179=0, " ", Замеры!I179)</f>
        <v xml:space="preserve"> </v>
      </c>
      <c r="D183" s="49" t="str">
        <f>IF(O183=0, " ", CONCATENATE(Замеры!P179,Замеры!Q179,Замеры!R179,Замеры!S179,Замеры!X179))</f>
        <v xml:space="preserve"> </v>
      </c>
      <c r="E183" s="49" t="str">
        <f>IF(Замеры!J179=0, " ", Замеры!J179)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Замеры!N179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73</v>
      </c>
      <c r="T183" s="8" t="e">
        <f t="shared" si="79"/>
        <v>#VALUE!</v>
      </c>
      <c r="U183" s="12" t="s">
        <v>73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IF(Замеры!B180=0, " ", Замеры!B180)</f>
        <v>177</v>
      </c>
      <c r="B184" s="49" t="str">
        <f>Замеры!G180</f>
        <v xml:space="preserve">Группа от QF </v>
      </c>
      <c r="C184" s="49" t="str">
        <f>IF(Замеры!I180=0, " ", Замеры!I180)</f>
        <v xml:space="preserve"> </v>
      </c>
      <c r="D184" s="49" t="str">
        <f>IF(O184=0, " ", CONCATENATE(Замеры!P180,Замеры!Q180,Замеры!R180,Замеры!S180,Замеры!X180))</f>
        <v xml:space="preserve"> </v>
      </c>
      <c r="E184" s="49" t="str">
        <f>IF(Замеры!J180=0, " ", Замеры!J180)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Замеры!N180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73</v>
      </c>
      <c r="T184" s="8" t="e">
        <f t="shared" si="79"/>
        <v>#VALUE!</v>
      </c>
      <c r="U184" s="12" t="s">
        <v>73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IF(Замеры!B181=0, " ", Замеры!B181)</f>
        <v>178</v>
      </c>
      <c r="B185" s="49" t="str">
        <f>Замеры!G181</f>
        <v xml:space="preserve">Группа от QF </v>
      </c>
      <c r="C185" s="49" t="str">
        <f>IF(Замеры!I181=0, " ", Замеры!I181)</f>
        <v xml:space="preserve"> </v>
      </c>
      <c r="D185" s="49" t="str">
        <f>IF(O185=0, " ", CONCATENATE(Замеры!P181,Замеры!Q181,Замеры!R181,Замеры!S181,Замеры!X181))</f>
        <v xml:space="preserve"> </v>
      </c>
      <c r="E185" s="49" t="str">
        <f>IF(Замеры!J181=0, " ", Замеры!J181)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Замеры!N181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73</v>
      </c>
      <c r="T185" s="8" t="e">
        <f t="shared" si="79"/>
        <v>#VALUE!</v>
      </c>
      <c r="U185" s="12" t="s">
        <v>73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IF(Замеры!B182=0, " ", Замеры!B182)</f>
        <v>179</v>
      </c>
      <c r="B186" s="49" t="str">
        <f>Замеры!G182</f>
        <v xml:space="preserve">Группа от QF </v>
      </c>
      <c r="C186" s="49" t="str">
        <f>IF(Замеры!I182=0, " ", Замеры!I182)</f>
        <v xml:space="preserve"> </v>
      </c>
      <c r="D186" s="49" t="str">
        <f>IF(O186=0, " ", CONCATENATE(Замеры!P182,Замеры!Q182,Замеры!R182,Замеры!S182,Замеры!X182))</f>
        <v xml:space="preserve"> </v>
      </c>
      <c r="E186" s="49" t="str">
        <f>IF(Замеры!J182=0, " ", Замеры!J182)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Замеры!N182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73</v>
      </c>
      <c r="T186" s="8" t="e">
        <f t="shared" si="79"/>
        <v>#VALUE!</v>
      </c>
      <c r="U186" s="12" t="s">
        <v>73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IF(Замеры!B183=0, " ", Замеры!B183)</f>
        <v>180</v>
      </c>
      <c r="B187" s="49" t="str">
        <f>Замеры!G183</f>
        <v xml:space="preserve">Группа от QF </v>
      </c>
      <c r="C187" s="49" t="str">
        <f>IF(Замеры!I183=0, " ", Замеры!I183)</f>
        <v xml:space="preserve"> </v>
      </c>
      <c r="D187" s="49" t="str">
        <f>IF(O187=0, " ", CONCATENATE(Замеры!P183,Замеры!Q183,Замеры!R183,Замеры!S183,Замеры!X183))</f>
        <v xml:space="preserve"> </v>
      </c>
      <c r="E187" s="49" t="str">
        <f>IF(Замеры!J183=0, " ", Замеры!J183)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Замеры!N183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73</v>
      </c>
      <c r="T187" s="8" t="e">
        <f t="shared" si="79"/>
        <v>#VALUE!</v>
      </c>
      <c r="U187" s="12" t="s">
        <v>73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IF(Замеры!B184=0, " ", Замеры!B184)</f>
        <v>181</v>
      </c>
      <c r="B188" s="49" t="str">
        <f>Замеры!G184</f>
        <v xml:space="preserve">Группа от QF </v>
      </c>
      <c r="C188" s="49" t="str">
        <f>IF(Замеры!I184=0, " ", Замеры!I184)</f>
        <v xml:space="preserve"> </v>
      </c>
      <c r="D188" s="49" t="str">
        <f>IF(O188=0, " ", CONCATENATE(Замеры!P184,Замеры!Q184,Замеры!R184,Замеры!S184,Замеры!X184))</f>
        <v xml:space="preserve"> </v>
      </c>
      <c r="E188" s="49" t="str">
        <f>IF(Замеры!J184=0, " ", Замеры!J184)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Замеры!N184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73</v>
      </c>
      <c r="T188" s="8" t="e">
        <f t="shared" si="79"/>
        <v>#VALUE!</v>
      </c>
      <c r="U188" s="12" t="s">
        <v>73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IF(Замеры!B185=0, " ", Замеры!B185)</f>
        <v>182</v>
      </c>
      <c r="B189" s="49" t="str">
        <f>Замеры!G185</f>
        <v xml:space="preserve">Группа от QF </v>
      </c>
      <c r="C189" s="49" t="str">
        <f>IF(Замеры!I185=0, " ", Замеры!I185)</f>
        <v xml:space="preserve"> </v>
      </c>
      <c r="D189" s="49" t="str">
        <f>IF(O189=0, " ", CONCATENATE(Замеры!P185,Замеры!Q185,Замеры!R185,Замеры!S185,Замеры!X185))</f>
        <v xml:space="preserve"> </v>
      </c>
      <c r="E189" s="49" t="str">
        <f>IF(Замеры!J185=0, " ", Замеры!J185)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Замеры!N185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73</v>
      </c>
      <c r="T189" s="8" t="e">
        <f t="shared" si="79"/>
        <v>#VALUE!</v>
      </c>
      <c r="U189" s="12" t="s">
        <v>73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IF(Замеры!B186=0, " ", Замеры!B186)</f>
        <v>183</v>
      </c>
      <c r="B190" s="49" t="str">
        <f>Замеры!G186</f>
        <v xml:space="preserve">Группа от QF </v>
      </c>
      <c r="C190" s="49" t="str">
        <f>IF(Замеры!I186=0, " ", Замеры!I186)</f>
        <v xml:space="preserve"> </v>
      </c>
      <c r="D190" s="49" t="str">
        <f>IF(O190=0, " ", CONCATENATE(Замеры!P186,Замеры!Q186,Замеры!R186,Замеры!S186,Замеры!X186))</f>
        <v xml:space="preserve"> </v>
      </c>
      <c r="E190" s="49" t="str">
        <f>IF(Замеры!J186=0, " ", Замеры!J186)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Замеры!N186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73</v>
      </c>
      <c r="T190" s="8" t="e">
        <f t="shared" si="79"/>
        <v>#VALUE!</v>
      </c>
      <c r="U190" s="12" t="s">
        <v>73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IF(Замеры!B187=0, " ", Замеры!B187)</f>
        <v>184</v>
      </c>
      <c r="B191" s="49" t="str">
        <f>Замеры!G187</f>
        <v xml:space="preserve">Группа от QF </v>
      </c>
      <c r="C191" s="49" t="str">
        <f>IF(Замеры!I187=0, " ", Замеры!I187)</f>
        <v xml:space="preserve"> </v>
      </c>
      <c r="D191" s="49" t="str">
        <f>IF(O191=0, " ", CONCATENATE(Замеры!P187,Замеры!Q187,Замеры!R187,Замеры!S187,Замеры!X187))</f>
        <v xml:space="preserve"> </v>
      </c>
      <c r="E191" s="49" t="str">
        <f>IF(Замеры!J187=0, " ", Замеры!J187)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Замеры!N187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73</v>
      </c>
      <c r="T191" s="8" t="e">
        <f t="shared" si="79"/>
        <v>#VALUE!</v>
      </c>
      <c r="U191" s="12" t="s">
        <v>73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IF(Замеры!B188=0, " ", Замеры!B188)</f>
        <v>185</v>
      </c>
      <c r="B192" s="49" t="str">
        <f>Замеры!G188</f>
        <v xml:space="preserve">Группа от QF </v>
      </c>
      <c r="C192" s="49" t="str">
        <f>IF(Замеры!I188=0, " ", Замеры!I188)</f>
        <v xml:space="preserve"> </v>
      </c>
      <c r="D192" s="49" t="str">
        <f>IF(O192=0, " ", CONCATENATE(Замеры!P188,Замеры!Q188,Замеры!R188,Замеры!S188,Замеры!X188))</f>
        <v xml:space="preserve"> </v>
      </c>
      <c r="E192" s="49" t="str">
        <f>IF(Замеры!J188=0, " ", Замеры!J188)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Замеры!N188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73</v>
      </c>
      <c r="T192" s="8" t="e">
        <f t="shared" si="79"/>
        <v>#VALUE!</v>
      </c>
      <c r="U192" s="12" t="s">
        <v>73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IF(Замеры!B189=0, " ", Замеры!B189)</f>
        <v>186</v>
      </c>
      <c r="B193" s="49" t="str">
        <f>Замеры!G189</f>
        <v xml:space="preserve">Группа от QF </v>
      </c>
      <c r="C193" s="49" t="str">
        <f>IF(Замеры!I189=0, " ", Замеры!I189)</f>
        <v xml:space="preserve"> </v>
      </c>
      <c r="D193" s="49" t="str">
        <f>IF(O193=0, " ", CONCATENATE(Замеры!P189,Замеры!Q189,Замеры!R189,Замеры!S189,Замеры!X189))</f>
        <v xml:space="preserve"> </v>
      </c>
      <c r="E193" s="49" t="str">
        <f>IF(Замеры!J189=0, " ", Замеры!J189)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Замеры!N189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73</v>
      </c>
      <c r="T193" s="8" t="e">
        <f t="shared" si="79"/>
        <v>#VALUE!</v>
      </c>
      <c r="U193" s="12" t="s">
        <v>73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IF(Замеры!B190=0, " ", Замеры!B190)</f>
        <v>187</v>
      </c>
      <c r="B194" s="49" t="str">
        <f>Замеры!G190</f>
        <v xml:space="preserve">Группа от QF </v>
      </c>
      <c r="C194" s="49" t="str">
        <f>IF(Замеры!I190=0, " ", Замеры!I190)</f>
        <v xml:space="preserve"> </v>
      </c>
      <c r="D194" s="49" t="str">
        <f>IF(O194=0, " ", CONCATENATE(Замеры!P190,Замеры!Q190,Замеры!R190,Замеры!S190,Замеры!X190))</f>
        <v xml:space="preserve"> </v>
      </c>
      <c r="E194" s="49" t="str">
        <f>IF(Замеры!J190=0, " ", Замеры!J190)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Замеры!N190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73</v>
      </c>
      <c r="T194" s="8" t="e">
        <f t="shared" si="79"/>
        <v>#VALUE!</v>
      </c>
      <c r="U194" s="12" t="s">
        <v>73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IF(Замеры!B191=0, " ", Замеры!B191)</f>
        <v>188</v>
      </c>
      <c r="B195" s="49" t="str">
        <f>Замеры!G191</f>
        <v xml:space="preserve">Группа от QF </v>
      </c>
      <c r="C195" s="49" t="str">
        <f>IF(Замеры!I191=0, " ", Замеры!I191)</f>
        <v xml:space="preserve"> </v>
      </c>
      <c r="D195" s="49" t="str">
        <f>IF(O195=0, " ", CONCATENATE(Замеры!P191,Замеры!Q191,Замеры!R191,Замеры!S191,Замеры!X191))</f>
        <v xml:space="preserve"> </v>
      </c>
      <c r="E195" s="49" t="str">
        <f>IF(Замеры!J191=0, " ", Замеры!J191)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Замеры!N191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73</v>
      </c>
      <c r="T195" s="8" t="e">
        <f t="shared" si="79"/>
        <v>#VALUE!</v>
      </c>
      <c r="U195" s="12" t="s">
        <v>73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IF(Замеры!B192=0, " ", Замеры!B192)</f>
        <v>189</v>
      </c>
      <c r="B196" s="49" t="str">
        <f>Замеры!G192</f>
        <v xml:space="preserve">Группа от QF </v>
      </c>
      <c r="C196" s="49" t="str">
        <f>IF(Замеры!I192=0, " ", Замеры!I192)</f>
        <v xml:space="preserve"> </v>
      </c>
      <c r="D196" s="49" t="str">
        <f>IF(O196=0, " ", CONCATENATE(Замеры!P192,Замеры!Q192,Замеры!R192,Замеры!S192,Замеры!X192))</f>
        <v xml:space="preserve"> </v>
      </c>
      <c r="E196" s="49" t="str">
        <f>IF(Замеры!J192=0, " ", Замеры!J192)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Замеры!N192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73</v>
      </c>
      <c r="T196" s="8" t="e">
        <f t="shared" si="79"/>
        <v>#VALUE!</v>
      </c>
      <c r="U196" s="12" t="s">
        <v>73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IF(Замеры!B193=0, " ", Замеры!B193)</f>
        <v>190</v>
      </c>
      <c r="B197" s="49" t="str">
        <f>Замеры!G193</f>
        <v xml:space="preserve">Группа от QF </v>
      </c>
      <c r="C197" s="49" t="str">
        <f>IF(Замеры!I193=0, " ", Замеры!I193)</f>
        <v xml:space="preserve"> </v>
      </c>
      <c r="D197" s="49" t="str">
        <f>IF(O197=0, " ", CONCATENATE(Замеры!P193,Замеры!Q193,Замеры!R193,Замеры!S193,Замеры!X193))</f>
        <v xml:space="preserve"> </v>
      </c>
      <c r="E197" s="49" t="str">
        <f>IF(Замеры!J193=0, " ", Замеры!J193)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Замеры!N193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73</v>
      </c>
      <c r="T197" s="8" t="e">
        <f t="shared" si="79"/>
        <v>#VALUE!</v>
      </c>
      <c r="U197" s="12" t="s">
        <v>73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IF(Замеры!B194=0, " ", Замеры!B194)</f>
        <v>191</v>
      </c>
      <c r="B198" s="49" t="str">
        <f>Замеры!G194</f>
        <v xml:space="preserve">Группа от QF </v>
      </c>
      <c r="C198" s="49" t="str">
        <f>IF(Замеры!I194=0, " ", Замеры!I194)</f>
        <v xml:space="preserve"> </v>
      </c>
      <c r="D198" s="49" t="str">
        <f>IF(O198=0, " ", CONCATENATE(Замеры!P194,Замеры!Q194,Замеры!R194,Замеры!S194,Замеры!X194))</f>
        <v xml:space="preserve"> </v>
      </c>
      <c r="E198" s="49" t="str">
        <f>IF(Замеры!J194=0, " ", Замеры!J194)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Замеры!N194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73</v>
      </c>
      <c r="T198" s="8" t="e">
        <f t="shared" si="79"/>
        <v>#VALUE!</v>
      </c>
      <c r="U198" s="12" t="s">
        <v>73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IF(Замеры!B195=0, " ", Замеры!B195)</f>
        <v>192</v>
      </c>
      <c r="B199" s="49" t="str">
        <f>Замеры!G195</f>
        <v xml:space="preserve">Группа от QF </v>
      </c>
      <c r="C199" s="49" t="str">
        <f>IF(Замеры!I195=0, " ", Замеры!I195)</f>
        <v xml:space="preserve"> </v>
      </c>
      <c r="D199" s="49" t="str">
        <f>IF(O199=0, " ", CONCATENATE(Замеры!P195,Замеры!Q195,Замеры!R195,Замеры!S195,Замеры!X195))</f>
        <v xml:space="preserve"> </v>
      </c>
      <c r="E199" s="49" t="str">
        <f>IF(Замеры!J195=0, " ", Замеры!J195)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Замеры!N195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73</v>
      </c>
      <c r="T199" s="8" t="e">
        <f t="shared" si="79"/>
        <v>#VALUE!</v>
      </c>
      <c r="U199" s="12" t="s">
        <v>73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IF(Замеры!B196=0, " ", Замеры!B196)</f>
        <v>193</v>
      </c>
      <c r="B200" s="49" t="str">
        <f>Замеры!G196</f>
        <v xml:space="preserve">Группа от QF </v>
      </c>
      <c r="C200" s="49" t="str">
        <f>IF(Замеры!I196=0, " ", Замеры!I196)</f>
        <v xml:space="preserve"> </v>
      </c>
      <c r="D200" s="49" t="str">
        <f>IF(O200=0, " ", CONCATENATE(Замеры!P196,Замеры!Q196,Замеры!R196,Замеры!S196,Замеры!X196))</f>
        <v xml:space="preserve"> </v>
      </c>
      <c r="E200" s="49" t="str">
        <f>IF(Замеры!J196=0, " ", Замеры!J196)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Замеры!N196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73</v>
      </c>
      <c r="T200" s="8" t="e">
        <f t="shared" ref="T200:T263" si="101">E200*5</f>
        <v>#VALUE!</v>
      </c>
      <c r="U200" s="12" t="s">
        <v>73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IF(Замеры!B197=0, " ", Замеры!B197)</f>
        <v>194</v>
      </c>
      <c r="B201" s="49" t="str">
        <f>Замеры!G197</f>
        <v xml:space="preserve">Группа от QF </v>
      </c>
      <c r="C201" s="49" t="str">
        <f>IF(Замеры!I197=0, " ", Замеры!I197)</f>
        <v xml:space="preserve"> </v>
      </c>
      <c r="D201" s="49" t="str">
        <f>IF(O201=0, " ", CONCATENATE(Замеры!P197,Замеры!Q197,Замеры!R197,Замеры!S197,Замеры!X197))</f>
        <v xml:space="preserve"> </v>
      </c>
      <c r="E201" s="49" t="str">
        <f>IF(Замеры!J197=0, " ", Замеры!J197)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Замеры!N197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73</v>
      </c>
      <c r="T201" s="8" t="e">
        <f t="shared" si="101"/>
        <v>#VALUE!</v>
      </c>
      <c r="U201" s="12" t="s">
        <v>73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IF(Замеры!B198=0, " ", Замеры!B198)</f>
        <v>195</v>
      </c>
      <c r="B202" s="49" t="str">
        <f>Замеры!G198</f>
        <v xml:space="preserve">Группа от QF </v>
      </c>
      <c r="C202" s="49" t="str">
        <f>IF(Замеры!I198=0, " ", Замеры!I198)</f>
        <v xml:space="preserve"> </v>
      </c>
      <c r="D202" s="49" t="str">
        <f>IF(O202=0, " ", CONCATENATE(Замеры!P198,Замеры!Q198,Замеры!R198,Замеры!S198,Замеры!X198))</f>
        <v xml:space="preserve"> </v>
      </c>
      <c r="E202" s="49" t="str">
        <f>IF(Замеры!J198=0, " ", Замеры!J198)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Замеры!N198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73</v>
      </c>
      <c r="T202" s="8" t="e">
        <f t="shared" si="101"/>
        <v>#VALUE!</v>
      </c>
      <c r="U202" s="12" t="s">
        <v>73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IF(Замеры!B199=0, " ", Замеры!B199)</f>
        <v>196</v>
      </c>
      <c r="B203" s="49" t="str">
        <f>Замеры!G199</f>
        <v xml:space="preserve">Группа от QF </v>
      </c>
      <c r="C203" s="49" t="str">
        <f>IF(Замеры!I199=0, " ", Замеры!I199)</f>
        <v xml:space="preserve"> </v>
      </c>
      <c r="D203" s="49" t="str">
        <f>IF(O203=0, " ", CONCATENATE(Замеры!P199,Замеры!Q199,Замеры!R199,Замеры!S199,Замеры!X199))</f>
        <v xml:space="preserve"> </v>
      </c>
      <c r="E203" s="49" t="str">
        <f>IF(Замеры!J199=0, " ", Замеры!J199)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Замеры!N199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73</v>
      </c>
      <c r="T203" s="8" t="e">
        <f t="shared" si="101"/>
        <v>#VALUE!</v>
      </c>
      <c r="U203" s="12" t="s">
        <v>73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IF(Замеры!B200=0, " ", Замеры!B200)</f>
        <v>197</v>
      </c>
      <c r="B204" s="49" t="str">
        <f>Замеры!G200</f>
        <v xml:space="preserve">Группа от QF </v>
      </c>
      <c r="C204" s="49" t="str">
        <f>IF(Замеры!I200=0, " ", Замеры!I200)</f>
        <v xml:space="preserve"> </v>
      </c>
      <c r="D204" s="49" t="str">
        <f>IF(O204=0, " ", CONCATENATE(Замеры!P200,Замеры!Q200,Замеры!R200,Замеры!S200,Замеры!X200))</f>
        <v xml:space="preserve"> </v>
      </c>
      <c r="E204" s="49" t="str">
        <f>IF(Замеры!J200=0, " ", Замеры!J200)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Замеры!N200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73</v>
      </c>
      <c r="T204" s="8" t="e">
        <f t="shared" si="101"/>
        <v>#VALUE!</v>
      </c>
      <c r="U204" s="12" t="s">
        <v>73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IF(Замеры!B201=0, " ", Замеры!B201)</f>
        <v>198</v>
      </c>
      <c r="B205" s="49" t="str">
        <f>Замеры!G201</f>
        <v xml:space="preserve">Группа от QF </v>
      </c>
      <c r="C205" s="49" t="str">
        <f>IF(Замеры!I201=0, " ", Замеры!I201)</f>
        <v xml:space="preserve"> </v>
      </c>
      <c r="D205" s="49" t="str">
        <f>IF(O205=0, " ", CONCATENATE(Замеры!P201,Замеры!Q201,Замеры!R201,Замеры!S201,Замеры!X201))</f>
        <v xml:space="preserve"> </v>
      </c>
      <c r="E205" s="49" t="str">
        <f>IF(Замеры!J201=0, " ", Замеры!J201)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Замеры!N201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73</v>
      </c>
      <c r="T205" s="8" t="e">
        <f t="shared" si="101"/>
        <v>#VALUE!</v>
      </c>
      <c r="U205" s="12" t="s">
        <v>73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IF(Замеры!B202=0, " ", Замеры!B202)</f>
        <v>199</v>
      </c>
      <c r="B206" s="49" t="str">
        <f>Замеры!G202</f>
        <v xml:space="preserve">Группа от QF </v>
      </c>
      <c r="C206" s="49" t="str">
        <f>IF(Замеры!I202=0, " ", Замеры!I202)</f>
        <v xml:space="preserve"> </v>
      </c>
      <c r="D206" s="49" t="str">
        <f>IF(O206=0, " ", CONCATENATE(Замеры!P202,Замеры!Q202,Замеры!R202,Замеры!S202,Замеры!X202))</f>
        <v xml:space="preserve"> </v>
      </c>
      <c r="E206" s="49" t="str">
        <f>IF(Замеры!J202=0, " ", Замеры!J202)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Замеры!N202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73</v>
      </c>
      <c r="T206" s="8" t="e">
        <f t="shared" si="101"/>
        <v>#VALUE!</v>
      </c>
      <c r="U206" s="12" t="s">
        <v>73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IF(Замеры!B203=0, " ", Замеры!B203)</f>
        <v>200</v>
      </c>
      <c r="B207" s="49" t="str">
        <f>Замеры!G203</f>
        <v xml:space="preserve">Группа от QF </v>
      </c>
      <c r="C207" s="49" t="str">
        <f>IF(Замеры!I203=0, " ", Замеры!I203)</f>
        <v xml:space="preserve"> </v>
      </c>
      <c r="D207" s="49" t="str">
        <f>IF(O207=0, " ", CONCATENATE(Замеры!P203,Замеры!Q203,Замеры!R203,Замеры!S203,Замеры!X203))</f>
        <v xml:space="preserve"> </v>
      </c>
      <c r="E207" s="49" t="str">
        <f>IF(Замеры!J203=0, " ", Замеры!J203)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Замеры!N203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73</v>
      </c>
      <c r="T207" s="8" t="e">
        <f t="shared" si="101"/>
        <v>#VALUE!</v>
      </c>
      <c r="U207" s="12" t="s">
        <v>73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IF(Замеры!B204=0, " ", Замеры!B204)</f>
        <v>201</v>
      </c>
      <c r="B208" s="49" t="str">
        <f>Замеры!G204</f>
        <v xml:space="preserve">Группа от QF </v>
      </c>
      <c r="C208" s="49" t="str">
        <f>IF(Замеры!I204=0, " ", Замеры!I204)</f>
        <v xml:space="preserve"> </v>
      </c>
      <c r="D208" s="49" t="str">
        <f>IF(O208=0, " ", CONCATENATE(Замеры!P204,Замеры!Q204,Замеры!R204,Замеры!S204,Замеры!X204))</f>
        <v xml:space="preserve"> </v>
      </c>
      <c r="E208" s="49" t="str">
        <f>IF(Замеры!J204=0, " ", Замеры!J204)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Замеры!N204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73</v>
      </c>
      <c r="T208" s="8" t="e">
        <f t="shared" si="101"/>
        <v>#VALUE!</v>
      </c>
      <c r="U208" s="12" t="s">
        <v>73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IF(Замеры!B205=0, " ", Замеры!B205)</f>
        <v>202</v>
      </c>
      <c r="B209" s="49" t="str">
        <f>Замеры!G205</f>
        <v xml:space="preserve">Группа от QF </v>
      </c>
      <c r="C209" s="49" t="str">
        <f>IF(Замеры!I205=0, " ", Замеры!I205)</f>
        <v xml:space="preserve"> </v>
      </c>
      <c r="D209" s="49" t="str">
        <f>IF(O209=0, " ", CONCATENATE(Замеры!P205,Замеры!Q205,Замеры!R205,Замеры!S205,Замеры!X205))</f>
        <v xml:space="preserve"> </v>
      </c>
      <c r="E209" s="49" t="str">
        <f>IF(Замеры!J205=0, " ", Замеры!J205)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Замеры!N205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73</v>
      </c>
      <c r="T209" s="8" t="e">
        <f t="shared" si="101"/>
        <v>#VALUE!</v>
      </c>
      <c r="U209" s="12" t="s">
        <v>73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IF(Замеры!B206=0, " ", Замеры!B206)</f>
        <v>203</v>
      </c>
      <c r="B210" s="49" t="str">
        <f>Замеры!G206</f>
        <v xml:space="preserve">Группа от QF </v>
      </c>
      <c r="C210" s="49" t="str">
        <f>IF(Замеры!I206=0, " ", Замеры!I206)</f>
        <v xml:space="preserve"> </v>
      </c>
      <c r="D210" s="49" t="str">
        <f>IF(O210=0, " ", CONCATENATE(Замеры!P206,Замеры!Q206,Замеры!R206,Замеры!S206,Замеры!X206))</f>
        <v xml:space="preserve"> </v>
      </c>
      <c r="E210" s="49" t="str">
        <f>IF(Замеры!J206=0, " ", Замеры!J206)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Замеры!N206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73</v>
      </c>
      <c r="T210" s="8" t="e">
        <f t="shared" si="101"/>
        <v>#VALUE!</v>
      </c>
      <c r="U210" s="12" t="s">
        <v>73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IF(Замеры!B207=0, " ", Замеры!B207)</f>
        <v>204</v>
      </c>
      <c r="B211" s="49" t="str">
        <f>Замеры!G207</f>
        <v xml:space="preserve">Группа от QF </v>
      </c>
      <c r="C211" s="49" t="str">
        <f>IF(Замеры!I207=0, " ", Замеры!I207)</f>
        <v xml:space="preserve"> </v>
      </c>
      <c r="D211" s="49" t="str">
        <f>IF(O211=0, " ", CONCATENATE(Замеры!P207,Замеры!Q207,Замеры!R207,Замеры!S207,Замеры!X207))</f>
        <v xml:space="preserve"> </v>
      </c>
      <c r="E211" s="49" t="str">
        <f>IF(Замеры!J207=0, " ", Замеры!J207)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Замеры!N207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73</v>
      </c>
      <c r="T211" s="8" t="e">
        <f t="shared" si="101"/>
        <v>#VALUE!</v>
      </c>
      <c r="U211" s="12" t="s">
        <v>73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IF(Замеры!B208=0, " ", Замеры!B208)</f>
        <v>205</v>
      </c>
      <c r="B212" s="49" t="str">
        <f>Замеры!G208</f>
        <v xml:space="preserve">Группа от QF </v>
      </c>
      <c r="C212" s="49" t="str">
        <f>IF(Замеры!I208=0, " ", Замеры!I208)</f>
        <v xml:space="preserve"> </v>
      </c>
      <c r="D212" s="49" t="str">
        <f>IF(O212=0, " ", CONCATENATE(Замеры!P208,Замеры!Q208,Замеры!R208,Замеры!S208,Замеры!X208))</f>
        <v xml:space="preserve"> </v>
      </c>
      <c r="E212" s="49" t="str">
        <f>IF(Замеры!J208=0, " ", Замеры!J208)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Замеры!N208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73</v>
      </c>
      <c r="T212" s="8" t="e">
        <f t="shared" si="101"/>
        <v>#VALUE!</v>
      </c>
      <c r="U212" s="12" t="s">
        <v>73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IF(Замеры!B209=0, " ", Замеры!B209)</f>
        <v>206</v>
      </c>
      <c r="B213" s="49" t="str">
        <f>Замеры!G209</f>
        <v xml:space="preserve">Группа от QF </v>
      </c>
      <c r="C213" s="49" t="str">
        <f>IF(Замеры!I209=0, " ", Замеры!I209)</f>
        <v xml:space="preserve"> </v>
      </c>
      <c r="D213" s="49" t="str">
        <f>IF(O213=0, " ", CONCATENATE(Замеры!P209,Замеры!Q209,Замеры!R209,Замеры!S209,Замеры!X209))</f>
        <v xml:space="preserve"> </v>
      </c>
      <c r="E213" s="49" t="str">
        <f>IF(Замеры!J209=0, " ", Замеры!J209)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Замеры!N209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73</v>
      </c>
      <c r="T213" s="8" t="e">
        <f t="shared" si="101"/>
        <v>#VALUE!</v>
      </c>
      <c r="U213" s="12" t="s">
        <v>73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IF(Замеры!B210=0, " ", Замеры!B210)</f>
        <v>207</v>
      </c>
      <c r="B214" s="49" t="str">
        <f>Замеры!G210</f>
        <v xml:space="preserve">Группа от QF </v>
      </c>
      <c r="C214" s="49" t="str">
        <f>IF(Замеры!I210=0, " ", Замеры!I210)</f>
        <v xml:space="preserve"> </v>
      </c>
      <c r="D214" s="49" t="str">
        <f>IF(O214=0, " ", CONCATENATE(Замеры!P210,Замеры!Q210,Замеры!R210,Замеры!S210,Замеры!X210))</f>
        <v xml:space="preserve"> </v>
      </c>
      <c r="E214" s="49" t="str">
        <f>IF(Замеры!J210=0, " ", Замеры!J210)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Замеры!N210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73</v>
      </c>
      <c r="T214" s="8" t="e">
        <f t="shared" si="101"/>
        <v>#VALUE!</v>
      </c>
      <c r="U214" s="12" t="s">
        <v>73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IF(Замеры!B211=0, " ", Замеры!B211)</f>
        <v>208</v>
      </c>
      <c r="B215" s="49" t="str">
        <f>Замеры!G211</f>
        <v xml:space="preserve">Группа от QF </v>
      </c>
      <c r="C215" s="49" t="str">
        <f>IF(Замеры!I211=0, " ", Замеры!I211)</f>
        <v xml:space="preserve"> </v>
      </c>
      <c r="D215" s="49" t="str">
        <f>IF(O215=0, " ", CONCATENATE(Замеры!P211,Замеры!Q211,Замеры!R211,Замеры!S211,Замеры!X211))</f>
        <v xml:space="preserve"> </v>
      </c>
      <c r="E215" s="49" t="str">
        <f>IF(Замеры!J211=0, " ", Замеры!J211)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Замеры!N211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73</v>
      </c>
      <c r="T215" s="8" t="e">
        <f t="shared" si="101"/>
        <v>#VALUE!</v>
      </c>
      <c r="U215" s="12" t="s">
        <v>73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IF(Замеры!B212=0, " ", Замеры!B212)</f>
        <v>209</v>
      </c>
      <c r="B216" s="49" t="str">
        <f>Замеры!G212</f>
        <v xml:space="preserve">Группа от QF </v>
      </c>
      <c r="C216" s="49" t="str">
        <f>IF(Замеры!I212=0, " ", Замеры!I212)</f>
        <v xml:space="preserve"> </v>
      </c>
      <c r="D216" s="49" t="str">
        <f>IF(O216=0, " ", CONCATENATE(Замеры!P212,Замеры!Q212,Замеры!R212,Замеры!S212,Замеры!X212))</f>
        <v xml:space="preserve"> </v>
      </c>
      <c r="E216" s="49" t="str">
        <f>IF(Замеры!J212=0, " ", Замеры!J212)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Замеры!N212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73</v>
      </c>
      <c r="T216" s="8" t="e">
        <f t="shared" si="101"/>
        <v>#VALUE!</v>
      </c>
      <c r="U216" s="12" t="s">
        <v>73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IF(Замеры!B213=0, " ", Замеры!B213)</f>
        <v>210</v>
      </c>
      <c r="B217" s="49" t="str">
        <f>Замеры!G213</f>
        <v xml:space="preserve">Группа от QF </v>
      </c>
      <c r="C217" s="49" t="str">
        <f>IF(Замеры!I213=0, " ", Замеры!I213)</f>
        <v xml:space="preserve"> </v>
      </c>
      <c r="D217" s="49" t="str">
        <f>IF(O217=0, " ", CONCATENATE(Замеры!P213,Замеры!Q213,Замеры!R213,Замеры!S213,Замеры!X213))</f>
        <v xml:space="preserve"> </v>
      </c>
      <c r="E217" s="49" t="str">
        <f>IF(Замеры!J213=0, " ", Замеры!J213)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Замеры!N213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73</v>
      </c>
      <c r="T217" s="8" t="e">
        <f t="shared" si="101"/>
        <v>#VALUE!</v>
      </c>
      <c r="U217" s="12" t="s">
        <v>73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IF(Замеры!B214=0, " ", Замеры!B214)</f>
        <v>211</v>
      </c>
      <c r="B218" s="49" t="str">
        <f>Замеры!G214</f>
        <v xml:space="preserve">Группа от QF </v>
      </c>
      <c r="C218" s="49" t="str">
        <f>IF(Замеры!I214=0, " ", Замеры!I214)</f>
        <v xml:space="preserve"> </v>
      </c>
      <c r="D218" s="49" t="str">
        <f>IF(O218=0, " ", CONCATENATE(Замеры!P214,Замеры!Q214,Замеры!R214,Замеры!S214,Замеры!X214))</f>
        <v xml:space="preserve"> </v>
      </c>
      <c r="E218" s="49" t="str">
        <f>IF(Замеры!J214=0, " ", Замеры!J214)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Замеры!N214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73</v>
      </c>
      <c r="T218" s="8" t="e">
        <f t="shared" si="101"/>
        <v>#VALUE!</v>
      </c>
      <c r="U218" s="12" t="s">
        <v>73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IF(Замеры!B215=0, " ", Замеры!B215)</f>
        <v>212</v>
      </c>
      <c r="B219" s="49" t="str">
        <f>Замеры!G215</f>
        <v xml:space="preserve">Группа от QF </v>
      </c>
      <c r="C219" s="49" t="str">
        <f>IF(Замеры!I215=0, " ", Замеры!I215)</f>
        <v xml:space="preserve"> </v>
      </c>
      <c r="D219" s="49" t="str">
        <f>IF(O219=0, " ", CONCATENATE(Замеры!P215,Замеры!Q215,Замеры!R215,Замеры!S215,Замеры!X215))</f>
        <v xml:space="preserve"> </v>
      </c>
      <c r="E219" s="49" t="str">
        <f>IF(Замеры!J215=0, " ", Замеры!J215)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Замеры!N215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73</v>
      </c>
      <c r="T219" s="8" t="e">
        <f t="shared" si="101"/>
        <v>#VALUE!</v>
      </c>
      <c r="U219" s="12" t="s">
        <v>73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IF(Замеры!B216=0, " ", Замеры!B216)</f>
        <v>213</v>
      </c>
      <c r="B220" s="49" t="str">
        <f>Замеры!G216</f>
        <v xml:space="preserve">Группа от QF </v>
      </c>
      <c r="C220" s="49" t="str">
        <f>IF(Замеры!I216=0, " ", Замеры!I216)</f>
        <v xml:space="preserve"> </v>
      </c>
      <c r="D220" s="49" t="str">
        <f>IF(O220=0, " ", CONCATENATE(Замеры!P216,Замеры!Q216,Замеры!R216,Замеры!S216,Замеры!X216))</f>
        <v xml:space="preserve"> </v>
      </c>
      <c r="E220" s="49" t="str">
        <f>IF(Замеры!J216=0, " ", Замеры!J216)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Замеры!N216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73</v>
      </c>
      <c r="T220" s="8" t="e">
        <f t="shared" si="101"/>
        <v>#VALUE!</v>
      </c>
      <c r="U220" s="12" t="s">
        <v>73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IF(Замеры!B217=0, " ", Замеры!B217)</f>
        <v>214</v>
      </c>
      <c r="B221" s="49" t="str">
        <f>Замеры!G217</f>
        <v xml:space="preserve">Группа от QF </v>
      </c>
      <c r="C221" s="49" t="str">
        <f>IF(Замеры!I217=0, " ", Замеры!I217)</f>
        <v xml:space="preserve"> </v>
      </c>
      <c r="D221" s="49" t="str">
        <f>IF(O221=0, " ", CONCATENATE(Замеры!P217,Замеры!Q217,Замеры!R217,Замеры!S217,Замеры!X217))</f>
        <v xml:space="preserve"> </v>
      </c>
      <c r="E221" s="49" t="str">
        <f>IF(Замеры!J217=0, " ", Замеры!J217)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Замеры!N217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73</v>
      </c>
      <c r="T221" s="8" t="e">
        <f t="shared" si="101"/>
        <v>#VALUE!</v>
      </c>
      <c r="U221" s="12" t="s">
        <v>73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IF(Замеры!B218=0, " ", Замеры!B218)</f>
        <v>215</v>
      </c>
      <c r="B222" s="49" t="str">
        <f>Замеры!G218</f>
        <v xml:space="preserve">Группа от QF </v>
      </c>
      <c r="C222" s="49" t="str">
        <f>IF(Замеры!I218=0, " ", Замеры!I218)</f>
        <v xml:space="preserve"> </v>
      </c>
      <c r="D222" s="49" t="str">
        <f>IF(O222=0, " ", CONCATENATE(Замеры!P218,Замеры!Q218,Замеры!R218,Замеры!S218,Замеры!X218))</f>
        <v xml:space="preserve"> </v>
      </c>
      <c r="E222" s="49" t="str">
        <f>IF(Замеры!J218=0, " ", Замеры!J218)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Замеры!N218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73</v>
      </c>
      <c r="T222" s="8" t="e">
        <f t="shared" si="101"/>
        <v>#VALUE!</v>
      </c>
      <c r="U222" s="12" t="s">
        <v>73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IF(Замеры!B219=0, " ", Замеры!B219)</f>
        <v>216</v>
      </c>
      <c r="B223" s="49" t="str">
        <f>Замеры!G219</f>
        <v xml:space="preserve">Группа от QF </v>
      </c>
      <c r="C223" s="49" t="str">
        <f>IF(Замеры!I219=0, " ", Замеры!I219)</f>
        <v xml:space="preserve"> </v>
      </c>
      <c r="D223" s="49" t="str">
        <f>IF(O223=0, " ", CONCATENATE(Замеры!P219,Замеры!Q219,Замеры!R219,Замеры!S219,Замеры!X219))</f>
        <v xml:space="preserve"> </v>
      </c>
      <c r="E223" s="49" t="str">
        <f>IF(Замеры!J219=0, " ", Замеры!J219)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Замеры!N219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73</v>
      </c>
      <c r="T223" s="8" t="e">
        <f t="shared" si="101"/>
        <v>#VALUE!</v>
      </c>
      <c r="U223" s="12" t="s">
        <v>73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IF(Замеры!B220=0, " ", Замеры!B220)</f>
        <v>217</v>
      </c>
      <c r="B224" s="49" t="str">
        <f>Замеры!G220</f>
        <v xml:space="preserve">Группа от QF </v>
      </c>
      <c r="C224" s="49" t="str">
        <f>IF(Замеры!I220=0, " ", Замеры!I220)</f>
        <v xml:space="preserve"> </v>
      </c>
      <c r="D224" s="49" t="str">
        <f>IF(O224=0, " ", CONCATENATE(Замеры!P220,Замеры!Q220,Замеры!R220,Замеры!S220,Замеры!X220))</f>
        <v xml:space="preserve"> </v>
      </c>
      <c r="E224" s="49" t="str">
        <f>IF(Замеры!J220=0, " ", Замеры!J220)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Замеры!N220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73</v>
      </c>
      <c r="T224" s="8" t="e">
        <f t="shared" si="101"/>
        <v>#VALUE!</v>
      </c>
      <c r="U224" s="12" t="s">
        <v>73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IF(Замеры!B221=0, " ", Замеры!B221)</f>
        <v>218</v>
      </c>
      <c r="B225" s="49" t="str">
        <f>Замеры!G221</f>
        <v xml:space="preserve">Группа от QF </v>
      </c>
      <c r="C225" s="49" t="str">
        <f>IF(Замеры!I221=0, " ", Замеры!I221)</f>
        <v xml:space="preserve"> </v>
      </c>
      <c r="D225" s="49" t="str">
        <f>IF(O225=0, " ", CONCATENATE(Замеры!P221,Замеры!Q221,Замеры!R221,Замеры!S221,Замеры!X221))</f>
        <v xml:space="preserve"> </v>
      </c>
      <c r="E225" s="49" t="str">
        <f>IF(Замеры!J221=0, " ", Замеры!J221)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Замеры!N221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73</v>
      </c>
      <c r="T225" s="8" t="e">
        <f t="shared" si="101"/>
        <v>#VALUE!</v>
      </c>
      <c r="U225" s="12" t="s">
        <v>73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IF(Замеры!B222=0, " ", Замеры!B222)</f>
        <v>219</v>
      </c>
      <c r="B226" s="49" t="str">
        <f>Замеры!G222</f>
        <v xml:space="preserve">Группа от QF </v>
      </c>
      <c r="C226" s="49" t="str">
        <f>IF(Замеры!I222=0, " ", Замеры!I222)</f>
        <v xml:space="preserve"> </v>
      </c>
      <c r="D226" s="49" t="str">
        <f>IF(O226=0, " ", CONCATENATE(Замеры!P222,Замеры!Q222,Замеры!R222,Замеры!S222,Замеры!X222))</f>
        <v xml:space="preserve"> </v>
      </c>
      <c r="E226" s="49" t="str">
        <f>IF(Замеры!J222=0, " ", Замеры!J222)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Замеры!N222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73</v>
      </c>
      <c r="T226" s="8" t="e">
        <f t="shared" si="101"/>
        <v>#VALUE!</v>
      </c>
      <c r="U226" s="12" t="s">
        <v>73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IF(Замеры!B223=0, " ", Замеры!B223)</f>
        <v>220</v>
      </c>
      <c r="B227" s="49" t="str">
        <f>Замеры!G223</f>
        <v xml:space="preserve">Группа от QF </v>
      </c>
      <c r="C227" s="49" t="str">
        <f>IF(Замеры!I223=0, " ", Замеры!I223)</f>
        <v xml:space="preserve"> </v>
      </c>
      <c r="D227" s="49" t="str">
        <f>IF(O227=0, " ", CONCATENATE(Замеры!P223,Замеры!Q223,Замеры!R223,Замеры!S223,Замеры!X223))</f>
        <v xml:space="preserve"> </v>
      </c>
      <c r="E227" s="49" t="str">
        <f>IF(Замеры!J223=0, " ", Замеры!J223)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Замеры!N223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73</v>
      </c>
      <c r="T227" s="8" t="e">
        <f t="shared" si="101"/>
        <v>#VALUE!</v>
      </c>
      <c r="U227" s="12" t="s">
        <v>73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IF(Замеры!B224=0, " ", Замеры!B224)</f>
        <v>221</v>
      </c>
      <c r="B228" s="49" t="str">
        <f>Замеры!G224</f>
        <v xml:space="preserve">Группа от QF </v>
      </c>
      <c r="C228" s="49" t="str">
        <f>IF(Замеры!I224=0, " ", Замеры!I224)</f>
        <v xml:space="preserve"> </v>
      </c>
      <c r="D228" s="49" t="str">
        <f>IF(O228=0, " ", CONCATENATE(Замеры!P224,Замеры!Q224,Замеры!R224,Замеры!S224,Замеры!X224))</f>
        <v xml:space="preserve"> </v>
      </c>
      <c r="E228" s="49" t="str">
        <f>IF(Замеры!J224=0, " ", Замеры!J224)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Замеры!N224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73</v>
      </c>
      <c r="T228" s="8" t="e">
        <f t="shared" si="101"/>
        <v>#VALUE!</v>
      </c>
      <c r="U228" s="12" t="s">
        <v>73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IF(Замеры!B225=0, " ", Замеры!B225)</f>
        <v>222</v>
      </c>
      <c r="B229" s="49" t="str">
        <f>Замеры!G225</f>
        <v xml:space="preserve">Группа от QF </v>
      </c>
      <c r="C229" s="49" t="str">
        <f>IF(Замеры!I225=0, " ", Замеры!I225)</f>
        <v xml:space="preserve"> </v>
      </c>
      <c r="D229" s="49" t="str">
        <f>IF(O229=0, " ", CONCATENATE(Замеры!P225,Замеры!Q225,Замеры!R225,Замеры!S225,Замеры!X225))</f>
        <v xml:space="preserve"> </v>
      </c>
      <c r="E229" s="49" t="str">
        <f>IF(Замеры!J225=0, " ", Замеры!J225)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Замеры!N225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73</v>
      </c>
      <c r="T229" s="8" t="e">
        <f t="shared" si="101"/>
        <v>#VALUE!</v>
      </c>
      <c r="U229" s="12" t="s">
        <v>73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IF(Замеры!B226=0, " ", Замеры!B226)</f>
        <v>223</v>
      </c>
      <c r="B230" s="49" t="str">
        <f>Замеры!G226</f>
        <v xml:space="preserve">Группа от QF </v>
      </c>
      <c r="C230" s="49" t="str">
        <f>IF(Замеры!I226=0, " ", Замеры!I226)</f>
        <v xml:space="preserve"> </v>
      </c>
      <c r="D230" s="49" t="str">
        <f>IF(O230=0, " ", CONCATENATE(Замеры!P226,Замеры!Q226,Замеры!R226,Замеры!S226,Замеры!X226))</f>
        <v xml:space="preserve"> </v>
      </c>
      <c r="E230" s="49" t="str">
        <f>IF(Замеры!J226=0, " ", Замеры!J226)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Замеры!N226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73</v>
      </c>
      <c r="T230" s="8" t="e">
        <f t="shared" si="101"/>
        <v>#VALUE!</v>
      </c>
      <c r="U230" s="12" t="s">
        <v>73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IF(Замеры!B227=0, " ", Замеры!B227)</f>
        <v>224</v>
      </c>
      <c r="B231" s="49" t="str">
        <f>Замеры!G227</f>
        <v xml:space="preserve">Группа от QF </v>
      </c>
      <c r="C231" s="49" t="str">
        <f>IF(Замеры!I227=0, " ", Замеры!I227)</f>
        <v xml:space="preserve"> </v>
      </c>
      <c r="D231" s="49" t="str">
        <f>IF(O231=0, " ", CONCATENATE(Замеры!P227,Замеры!Q227,Замеры!R227,Замеры!S227,Замеры!X227))</f>
        <v xml:space="preserve"> </v>
      </c>
      <c r="E231" s="49" t="str">
        <f>IF(Замеры!J227=0, " ", Замеры!J227)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Замеры!N227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73</v>
      </c>
      <c r="T231" s="8" t="e">
        <f t="shared" si="101"/>
        <v>#VALUE!</v>
      </c>
      <c r="U231" s="12" t="s">
        <v>73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IF(Замеры!B228=0, " ", Замеры!B228)</f>
        <v>225</v>
      </c>
      <c r="B232" s="49" t="str">
        <f>Замеры!G228</f>
        <v xml:space="preserve">Группа от QF </v>
      </c>
      <c r="C232" s="49" t="str">
        <f>IF(Замеры!I228=0, " ", Замеры!I228)</f>
        <v xml:space="preserve"> </v>
      </c>
      <c r="D232" s="49" t="str">
        <f>IF(O232=0, " ", CONCATENATE(Замеры!P228,Замеры!Q228,Замеры!R228,Замеры!S228,Замеры!X228))</f>
        <v xml:space="preserve"> </v>
      </c>
      <c r="E232" s="49" t="str">
        <f>IF(Замеры!J228=0, " ", Замеры!J228)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Замеры!N228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73</v>
      </c>
      <c r="T232" s="8" t="e">
        <f t="shared" si="101"/>
        <v>#VALUE!</v>
      </c>
      <c r="U232" s="12" t="s">
        <v>73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IF(Замеры!B229=0, " ", Замеры!B229)</f>
        <v>226</v>
      </c>
      <c r="B233" s="49" t="str">
        <f>Замеры!G229</f>
        <v xml:space="preserve">Группа от QF </v>
      </c>
      <c r="C233" s="49" t="str">
        <f>IF(Замеры!I229=0, " ", Замеры!I229)</f>
        <v xml:space="preserve"> </v>
      </c>
      <c r="D233" s="49" t="str">
        <f>IF(O233=0, " ", CONCATENATE(Замеры!P229,Замеры!Q229,Замеры!R229,Замеры!S229,Замеры!X229))</f>
        <v xml:space="preserve"> </v>
      </c>
      <c r="E233" s="49" t="str">
        <f>IF(Замеры!J229=0, " ", Замеры!J229)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Замеры!N229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73</v>
      </c>
      <c r="T233" s="8" t="e">
        <f t="shared" si="101"/>
        <v>#VALUE!</v>
      </c>
      <c r="U233" s="12" t="s">
        <v>73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IF(Замеры!B230=0, " ", Замеры!B230)</f>
        <v>227</v>
      </c>
      <c r="B234" s="49" t="str">
        <f>Замеры!G230</f>
        <v xml:space="preserve">Группа от QF </v>
      </c>
      <c r="C234" s="49" t="str">
        <f>IF(Замеры!I230=0, " ", Замеры!I230)</f>
        <v xml:space="preserve"> </v>
      </c>
      <c r="D234" s="49" t="str">
        <f>IF(O234=0, " ", CONCATENATE(Замеры!P230,Замеры!Q230,Замеры!R230,Замеры!S230,Замеры!X230))</f>
        <v xml:space="preserve"> </v>
      </c>
      <c r="E234" s="49" t="str">
        <f>IF(Замеры!J230=0, " ", Замеры!J230)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Замеры!N230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73</v>
      </c>
      <c r="T234" s="8" t="e">
        <f t="shared" si="101"/>
        <v>#VALUE!</v>
      </c>
      <c r="U234" s="12" t="s">
        <v>73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IF(Замеры!B231=0, " ", Замеры!B231)</f>
        <v>228</v>
      </c>
      <c r="B235" s="49" t="str">
        <f>Замеры!G231</f>
        <v xml:space="preserve">Группа от QF </v>
      </c>
      <c r="C235" s="49" t="str">
        <f>IF(Замеры!I231=0, " ", Замеры!I231)</f>
        <v xml:space="preserve"> </v>
      </c>
      <c r="D235" s="49" t="str">
        <f>IF(O235=0, " ", CONCATENATE(Замеры!P231,Замеры!Q231,Замеры!R231,Замеры!S231,Замеры!X231))</f>
        <v xml:space="preserve"> </v>
      </c>
      <c r="E235" s="49" t="str">
        <f>IF(Замеры!J231=0, " ", Замеры!J231)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Замеры!N231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73</v>
      </c>
      <c r="T235" s="8" t="e">
        <f t="shared" si="101"/>
        <v>#VALUE!</v>
      </c>
      <c r="U235" s="12" t="s">
        <v>73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IF(Замеры!B232=0, " ", Замеры!B232)</f>
        <v>229</v>
      </c>
      <c r="B236" s="49" t="str">
        <f>Замеры!G232</f>
        <v xml:space="preserve">Группа от QF </v>
      </c>
      <c r="C236" s="49" t="str">
        <f>IF(Замеры!I232=0, " ", Замеры!I232)</f>
        <v xml:space="preserve"> </v>
      </c>
      <c r="D236" s="49" t="str">
        <f>IF(O236=0, " ", CONCATENATE(Замеры!P232,Замеры!Q232,Замеры!R232,Замеры!S232,Замеры!X232))</f>
        <v xml:space="preserve"> </v>
      </c>
      <c r="E236" s="49" t="str">
        <f>IF(Замеры!J232=0, " ", Замеры!J232)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Замеры!N232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73</v>
      </c>
      <c r="T236" s="8" t="e">
        <f t="shared" si="101"/>
        <v>#VALUE!</v>
      </c>
      <c r="U236" s="12" t="s">
        <v>73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IF(Замеры!B233=0, " ", Замеры!B233)</f>
        <v>230</v>
      </c>
      <c r="B237" s="49" t="str">
        <f>Замеры!G233</f>
        <v xml:space="preserve">Группа от QF </v>
      </c>
      <c r="C237" s="49" t="str">
        <f>IF(Замеры!I233=0, " ", Замеры!I233)</f>
        <v xml:space="preserve"> </v>
      </c>
      <c r="D237" s="49" t="str">
        <f>IF(O237=0, " ", CONCATENATE(Замеры!P233,Замеры!Q233,Замеры!R233,Замеры!S233,Замеры!X233))</f>
        <v xml:space="preserve"> </v>
      </c>
      <c r="E237" s="49" t="str">
        <f>IF(Замеры!J233=0, " ", Замеры!J233)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Замеры!N233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73</v>
      </c>
      <c r="T237" s="8" t="e">
        <f t="shared" si="101"/>
        <v>#VALUE!</v>
      </c>
      <c r="U237" s="12" t="s">
        <v>73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IF(Замеры!B234=0, " ", Замеры!B234)</f>
        <v>231</v>
      </c>
      <c r="B238" s="49" t="str">
        <f>Замеры!G234</f>
        <v xml:space="preserve">Группа от QF </v>
      </c>
      <c r="C238" s="49" t="str">
        <f>IF(Замеры!I234=0, " ", Замеры!I234)</f>
        <v xml:space="preserve"> </v>
      </c>
      <c r="D238" s="49" t="str">
        <f>IF(O238=0, " ", CONCATENATE(Замеры!P234,Замеры!Q234,Замеры!R234,Замеры!S234,Замеры!X234))</f>
        <v xml:space="preserve"> </v>
      </c>
      <c r="E238" s="49" t="str">
        <f>IF(Замеры!J234=0, " ", Замеры!J234)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Замеры!N234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73</v>
      </c>
      <c r="T238" s="8" t="e">
        <f t="shared" si="101"/>
        <v>#VALUE!</v>
      </c>
      <c r="U238" s="12" t="s">
        <v>73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IF(Замеры!B235=0, " ", Замеры!B235)</f>
        <v>232</v>
      </c>
      <c r="B239" s="49" t="str">
        <f>Замеры!G235</f>
        <v xml:space="preserve">Группа от QF </v>
      </c>
      <c r="C239" s="49" t="str">
        <f>IF(Замеры!I235=0, " ", Замеры!I235)</f>
        <v xml:space="preserve"> </v>
      </c>
      <c r="D239" s="49" t="str">
        <f>IF(O239=0, " ", CONCATENATE(Замеры!P235,Замеры!Q235,Замеры!R235,Замеры!S235,Замеры!X235))</f>
        <v xml:space="preserve"> </v>
      </c>
      <c r="E239" s="49" t="str">
        <f>IF(Замеры!J235=0, " ", Замеры!J235)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Замеры!N235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73</v>
      </c>
      <c r="T239" s="8" t="e">
        <f t="shared" si="101"/>
        <v>#VALUE!</v>
      </c>
      <c r="U239" s="12" t="s">
        <v>73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IF(Замеры!B236=0, " ", Замеры!B236)</f>
        <v>233</v>
      </c>
      <c r="B240" s="49" t="str">
        <f>Замеры!G236</f>
        <v xml:space="preserve">Группа от QF </v>
      </c>
      <c r="C240" s="49" t="str">
        <f>IF(Замеры!I236=0, " ", Замеры!I236)</f>
        <v xml:space="preserve"> </v>
      </c>
      <c r="D240" s="49" t="str">
        <f>IF(O240=0, " ", CONCATENATE(Замеры!P236,Замеры!Q236,Замеры!R236,Замеры!S236,Замеры!X236))</f>
        <v xml:space="preserve"> </v>
      </c>
      <c r="E240" s="49" t="str">
        <f>IF(Замеры!J236=0, " ", Замеры!J236)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Замеры!N236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73</v>
      </c>
      <c r="T240" s="8" t="e">
        <f t="shared" si="101"/>
        <v>#VALUE!</v>
      </c>
      <c r="U240" s="12" t="s">
        <v>73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IF(Замеры!B237=0, " ", Замеры!B237)</f>
        <v>234</v>
      </c>
      <c r="B241" s="49" t="str">
        <f>Замеры!G237</f>
        <v xml:space="preserve">Группа от QF </v>
      </c>
      <c r="C241" s="49" t="str">
        <f>IF(Замеры!I237=0, " ", Замеры!I237)</f>
        <v xml:space="preserve"> </v>
      </c>
      <c r="D241" s="49" t="str">
        <f>IF(O241=0, " ", CONCATENATE(Замеры!P237,Замеры!Q237,Замеры!R237,Замеры!S237,Замеры!X237))</f>
        <v xml:space="preserve"> </v>
      </c>
      <c r="E241" s="49" t="str">
        <f>IF(Замеры!J237=0, " ", Замеры!J237)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Замеры!N237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73</v>
      </c>
      <c r="T241" s="8" t="e">
        <f t="shared" si="101"/>
        <v>#VALUE!</v>
      </c>
      <c r="U241" s="12" t="s">
        <v>73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IF(Замеры!B238=0, " ", Замеры!B238)</f>
        <v>235</v>
      </c>
      <c r="B242" s="49" t="str">
        <f>Замеры!G238</f>
        <v xml:space="preserve">Группа от QF </v>
      </c>
      <c r="C242" s="49" t="str">
        <f>IF(Замеры!I238=0, " ", Замеры!I238)</f>
        <v xml:space="preserve"> </v>
      </c>
      <c r="D242" s="49" t="str">
        <f>IF(O242=0, " ", CONCATENATE(Замеры!P238,Замеры!Q238,Замеры!R238,Замеры!S238,Замеры!X238))</f>
        <v xml:space="preserve"> </v>
      </c>
      <c r="E242" s="49" t="str">
        <f>IF(Замеры!J238=0, " ", Замеры!J238)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Замеры!N238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73</v>
      </c>
      <c r="T242" s="8" t="e">
        <f t="shared" si="101"/>
        <v>#VALUE!</v>
      </c>
      <c r="U242" s="12" t="s">
        <v>73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IF(Замеры!B239=0, " ", Замеры!B239)</f>
        <v>236</v>
      </c>
      <c r="B243" s="49" t="str">
        <f>Замеры!G239</f>
        <v xml:space="preserve">Группа от QF </v>
      </c>
      <c r="C243" s="49" t="str">
        <f>IF(Замеры!I239=0, " ", Замеры!I239)</f>
        <v xml:space="preserve"> </v>
      </c>
      <c r="D243" s="49" t="str">
        <f>IF(O243=0, " ", CONCATENATE(Замеры!P239,Замеры!Q239,Замеры!R239,Замеры!S239,Замеры!X239))</f>
        <v xml:space="preserve"> </v>
      </c>
      <c r="E243" s="49" t="str">
        <f>IF(Замеры!J239=0, " ", Замеры!J239)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Замеры!N239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73</v>
      </c>
      <c r="T243" s="8" t="e">
        <f t="shared" si="101"/>
        <v>#VALUE!</v>
      </c>
      <c r="U243" s="12" t="s">
        <v>73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IF(Замеры!B240=0, " ", Замеры!B240)</f>
        <v>237</v>
      </c>
      <c r="B244" s="49" t="str">
        <f>Замеры!G240</f>
        <v xml:space="preserve">Группа от QF </v>
      </c>
      <c r="C244" s="49" t="str">
        <f>IF(Замеры!I240=0, " ", Замеры!I240)</f>
        <v xml:space="preserve"> </v>
      </c>
      <c r="D244" s="49" t="str">
        <f>IF(O244=0, " ", CONCATENATE(Замеры!P240,Замеры!Q240,Замеры!R240,Замеры!S240,Замеры!X240))</f>
        <v xml:space="preserve"> </v>
      </c>
      <c r="E244" s="49" t="str">
        <f>IF(Замеры!J240=0, " ", Замеры!J240)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Замеры!N240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73</v>
      </c>
      <c r="T244" s="8" t="e">
        <f t="shared" si="101"/>
        <v>#VALUE!</v>
      </c>
      <c r="U244" s="12" t="s">
        <v>73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IF(Замеры!B241=0, " ", Замеры!B241)</f>
        <v>238</v>
      </c>
      <c r="B245" s="49" t="str">
        <f>Замеры!G241</f>
        <v xml:space="preserve">Группа от QF </v>
      </c>
      <c r="C245" s="49" t="str">
        <f>IF(Замеры!I241=0, " ", Замеры!I241)</f>
        <v xml:space="preserve"> </v>
      </c>
      <c r="D245" s="49" t="str">
        <f>IF(O245=0, " ", CONCATENATE(Замеры!P241,Замеры!Q241,Замеры!R241,Замеры!S241,Замеры!X241))</f>
        <v xml:space="preserve"> </v>
      </c>
      <c r="E245" s="49" t="str">
        <f>IF(Замеры!J241=0, " ", Замеры!J241)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Замеры!N241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73</v>
      </c>
      <c r="T245" s="8" t="e">
        <f t="shared" si="101"/>
        <v>#VALUE!</v>
      </c>
      <c r="U245" s="12" t="s">
        <v>73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IF(Замеры!B242=0, " ", Замеры!B242)</f>
        <v>239</v>
      </c>
      <c r="B246" s="49" t="str">
        <f>Замеры!G242</f>
        <v xml:space="preserve">Группа от QF </v>
      </c>
      <c r="C246" s="49" t="str">
        <f>IF(Замеры!I242=0, " ", Замеры!I242)</f>
        <v xml:space="preserve"> </v>
      </c>
      <c r="D246" s="49" t="str">
        <f>IF(O246=0, " ", CONCATENATE(Замеры!P242,Замеры!Q242,Замеры!R242,Замеры!S242,Замеры!X242))</f>
        <v xml:space="preserve"> </v>
      </c>
      <c r="E246" s="49" t="str">
        <f>IF(Замеры!J242=0, " ", Замеры!J242)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Замеры!N242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73</v>
      </c>
      <c r="T246" s="8" t="e">
        <f t="shared" si="101"/>
        <v>#VALUE!</v>
      </c>
      <c r="U246" s="12" t="s">
        <v>73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IF(Замеры!B243=0, " ", Замеры!B243)</f>
        <v>240</v>
      </c>
      <c r="B247" s="49" t="str">
        <f>Замеры!G243</f>
        <v xml:space="preserve">Группа от QF </v>
      </c>
      <c r="C247" s="49" t="str">
        <f>IF(Замеры!I243=0, " ", Замеры!I243)</f>
        <v xml:space="preserve"> </v>
      </c>
      <c r="D247" s="49" t="str">
        <f>IF(O247=0, " ", CONCATENATE(Замеры!P243,Замеры!Q243,Замеры!R243,Замеры!S243,Замеры!X243))</f>
        <v xml:space="preserve"> </v>
      </c>
      <c r="E247" s="49" t="str">
        <f>IF(Замеры!J243=0, " ", Замеры!J243)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Замеры!N243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73</v>
      </c>
      <c r="T247" s="8" t="e">
        <f t="shared" si="101"/>
        <v>#VALUE!</v>
      </c>
      <c r="U247" s="12" t="s">
        <v>73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IF(Замеры!B244=0, " ", Замеры!B244)</f>
        <v>241</v>
      </c>
      <c r="B248" s="49" t="str">
        <f>Замеры!G244</f>
        <v xml:space="preserve">Группа от QF </v>
      </c>
      <c r="C248" s="49" t="str">
        <f>IF(Замеры!I244=0, " ", Замеры!I244)</f>
        <v xml:space="preserve"> </v>
      </c>
      <c r="D248" s="49" t="str">
        <f>IF(O248=0, " ", CONCATENATE(Замеры!P244,Замеры!Q244,Замеры!R244,Замеры!S244,Замеры!X244))</f>
        <v xml:space="preserve"> </v>
      </c>
      <c r="E248" s="49" t="str">
        <f>IF(Замеры!J244=0, " ", Замеры!J244)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Замеры!N244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73</v>
      </c>
      <c r="T248" s="8" t="e">
        <f t="shared" si="101"/>
        <v>#VALUE!</v>
      </c>
      <c r="U248" s="12" t="s">
        <v>73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IF(Замеры!B245=0, " ", Замеры!B245)</f>
        <v>242</v>
      </c>
      <c r="B249" s="49" t="str">
        <f>Замеры!G245</f>
        <v xml:space="preserve">Группа от QF </v>
      </c>
      <c r="C249" s="49" t="str">
        <f>IF(Замеры!I245=0, " ", Замеры!I245)</f>
        <v xml:space="preserve"> </v>
      </c>
      <c r="D249" s="49" t="str">
        <f>IF(O249=0, " ", CONCATENATE(Замеры!P245,Замеры!Q245,Замеры!R245,Замеры!S245,Замеры!X245))</f>
        <v xml:space="preserve"> </v>
      </c>
      <c r="E249" s="49" t="str">
        <f>IF(Замеры!J245=0, " ", Замеры!J245)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Замеры!N245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73</v>
      </c>
      <c r="T249" s="8" t="e">
        <f t="shared" si="101"/>
        <v>#VALUE!</v>
      </c>
      <c r="U249" s="12" t="s">
        <v>73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IF(Замеры!B246=0, " ", Замеры!B246)</f>
        <v>243</v>
      </c>
      <c r="B250" s="49" t="str">
        <f>Замеры!G246</f>
        <v xml:space="preserve">Группа от QF </v>
      </c>
      <c r="C250" s="49" t="str">
        <f>IF(Замеры!I246=0, " ", Замеры!I246)</f>
        <v xml:space="preserve"> </v>
      </c>
      <c r="D250" s="49" t="str">
        <f>IF(O250=0, " ", CONCATENATE(Замеры!P246,Замеры!Q246,Замеры!R246,Замеры!S246,Замеры!X246))</f>
        <v xml:space="preserve"> </v>
      </c>
      <c r="E250" s="49" t="str">
        <f>IF(Замеры!J246=0, " ", Замеры!J246)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Замеры!N246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73</v>
      </c>
      <c r="T250" s="8" t="e">
        <f t="shared" si="101"/>
        <v>#VALUE!</v>
      </c>
      <c r="U250" s="12" t="s">
        <v>73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IF(Замеры!B247=0, " ", Замеры!B247)</f>
        <v>244</v>
      </c>
      <c r="B251" s="49" t="str">
        <f>Замеры!G247</f>
        <v xml:space="preserve">Группа от QF </v>
      </c>
      <c r="C251" s="49" t="str">
        <f>IF(Замеры!I247=0, " ", Замеры!I247)</f>
        <v xml:space="preserve"> </v>
      </c>
      <c r="D251" s="49" t="str">
        <f>IF(O251=0, " ", CONCATENATE(Замеры!P247,Замеры!Q247,Замеры!R247,Замеры!S247,Замеры!X247))</f>
        <v xml:space="preserve"> </v>
      </c>
      <c r="E251" s="49" t="str">
        <f>IF(Замеры!J247=0, " ", Замеры!J247)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Замеры!N247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73</v>
      </c>
      <c r="T251" s="8" t="e">
        <f t="shared" si="101"/>
        <v>#VALUE!</v>
      </c>
      <c r="U251" s="12" t="s">
        <v>73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IF(Замеры!B248=0, " ", Замеры!B248)</f>
        <v>245</v>
      </c>
      <c r="B252" s="49" t="str">
        <f>Замеры!G248</f>
        <v xml:space="preserve">Группа от QF </v>
      </c>
      <c r="C252" s="49" t="str">
        <f>IF(Замеры!I248=0, " ", Замеры!I248)</f>
        <v xml:space="preserve"> </v>
      </c>
      <c r="D252" s="49" t="str">
        <f>IF(O252=0, " ", CONCATENATE(Замеры!P248,Замеры!Q248,Замеры!R248,Замеры!S248,Замеры!X248))</f>
        <v xml:space="preserve"> </v>
      </c>
      <c r="E252" s="49" t="str">
        <f>IF(Замеры!J248=0, " ", Замеры!J248)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Замеры!N248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73</v>
      </c>
      <c r="T252" s="8" t="e">
        <f t="shared" si="101"/>
        <v>#VALUE!</v>
      </c>
      <c r="U252" s="12" t="s">
        <v>73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IF(Замеры!B249=0, " ", Замеры!B249)</f>
        <v>246</v>
      </c>
      <c r="B253" s="49" t="str">
        <f>Замеры!G249</f>
        <v xml:space="preserve">Группа от QF </v>
      </c>
      <c r="C253" s="49" t="str">
        <f>IF(Замеры!I249=0, " ", Замеры!I249)</f>
        <v xml:space="preserve"> </v>
      </c>
      <c r="D253" s="49" t="str">
        <f>IF(O253=0, " ", CONCATENATE(Замеры!P249,Замеры!Q249,Замеры!R249,Замеры!S249,Замеры!X249))</f>
        <v xml:space="preserve"> </v>
      </c>
      <c r="E253" s="49" t="str">
        <f>IF(Замеры!J249=0, " ", Замеры!J249)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Замеры!N249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73</v>
      </c>
      <c r="T253" s="8" t="e">
        <f t="shared" si="101"/>
        <v>#VALUE!</v>
      </c>
      <c r="U253" s="12" t="s">
        <v>73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IF(Замеры!B250=0, " ", Замеры!B250)</f>
        <v>247</v>
      </c>
      <c r="B254" s="49" t="str">
        <f>Замеры!G250</f>
        <v xml:space="preserve">Группа от QF </v>
      </c>
      <c r="C254" s="49" t="str">
        <f>IF(Замеры!I250=0, " ", Замеры!I250)</f>
        <v xml:space="preserve"> </v>
      </c>
      <c r="D254" s="49" t="str">
        <f>IF(O254=0, " ", CONCATENATE(Замеры!P250,Замеры!Q250,Замеры!R250,Замеры!S250,Замеры!X250))</f>
        <v xml:space="preserve"> </v>
      </c>
      <c r="E254" s="49" t="str">
        <f>IF(Замеры!J250=0, " ", Замеры!J250)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Замеры!N250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73</v>
      </c>
      <c r="T254" s="8" t="e">
        <f t="shared" si="101"/>
        <v>#VALUE!</v>
      </c>
      <c r="U254" s="12" t="s">
        <v>73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IF(Замеры!B251=0, " ", Замеры!B251)</f>
        <v>248</v>
      </c>
      <c r="B255" s="49" t="str">
        <f>Замеры!G251</f>
        <v xml:space="preserve">Группа от QF </v>
      </c>
      <c r="C255" s="49" t="str">
        <f>IF(Замеры!I251=0, " ", Замеры!I251)</f>
        <v xml:space="preserve"> </v>
      </c>
      <c r="D255" s="49" t="str">
        <f>IF(O255=0, " ", CONCATENATE(Замеры!P251,Замеры!Q251,Замеры!R251,Замеры!S251,Замеры!X251))</f>
        <v xml:space="preserve"> </v>
      </c>
      <c r="E255" s="49" t="str">
        <f>IF(Замеры!J251=0, " ", Замеры!J251)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Замеры!N251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73</v>
      </c>
      <c r="T255" s="8" t="e">
        <f t="shared" si="101"/>
        <v>#VALUE!</v>
      </c>
      <c r="U255" s="12" t="s">
        <v>73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IF(Замеры!B252=0, " ", Замеры!B252)</f>
        <v>249</v>
      </c>
      <c r="B256" s="49" t="str">
        <f>Замеры!G252</f>
        <v xml:space="preserve">Группа от QF </v>
      </c>
      <c r="C256" s="49" t="str">
        <f>IF(Замеры!I252=0, " ", Замеры!I252)</f>
        <v xml:space="preserve"> </v>
      </c>
      <c r="D256" s="49" t="str">
        <f>IF(O256=0, " ", CONCATENATE(Замеры!P252,Замеры!Q252,Замеры!R252,Замеры!S252,Замеры!X252))</f>
        <v xml:space="preserve"> </v>
      </c>
      <c r="E256" s="49" t="str">
        <f>IF(Замеры!J252=0, " ", Замеры!J252)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Замеры!N252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73</v>
      </c>
      <c r="T256" s="8" t="e">
        <f t="shared" si="101"/>
        <v>#VALUE!</v>
      </c>
      <c r="U256" s="12" t="s">
        <v>73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IF(Замеры!B253=0, " ", Замеры!B253)</f>
        <v>250</v>
      </c>
      <c r="B257" s="49" t="str">
        <f>Замеры!G253</f>
        <v xml:space="preserve">Группа от QF </v>
      </c>
      <c r="C257" s="49" t="str">
        <f>IF(Замеры!I253=0, " ", Замеры!I253)</f>
        <v xml:space="preserve"> </v>
      </c>
      <c r="D257" s="49" t="str">
        <f>IF(O257=0, " ", CONCATENATE(Замеры!P253,Замеры!Q253,Замеры!R253,Замеры!S253,Замеры!X253))</f>
        <v xml:space="preserve"> </v>
      </c>
      <c r="E257" s="49" t="str">
        <f>IF(Замеры!J253=0, " ", Замеры!J253)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Замеры!N253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73</v>
      </c>
      <c r="T257" s="8" t="e">
        <f t="shared" si="101"/>
        <v>#VALUE!</v>
      </c>
      <c r="U257" s="12" t="s">
        <v>73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IF(Замеры!B254=0, " ", Замеры!B254)</f>
        <v>251</v>
      </c>
      <c r="B258" s="49" t="str">
        <f>Замеры!G254</f>
        <v xml:space="preserve">Группа от QF </v>
      </c>
      <c r="C258" s="49" t="str">
        <f>IF(Замеры!I254=0, " ", Замеры!I254)</f>
        <v xml:space="preserve"> </v>
      </c>
      <c r="D258" s="49" t="str">
        <f>IF(O258=0, " ", CONCATENATE(Замеры!P254,Замеры!Q254,Замеры!R254,Замеры!S254,Замеры!X254))</f>
        <v xml:space="preserve"> </v>
      </c>
      <c r="E258" s="49" t="str">
        <f>IF(Замеры!J254=0, " ", Замеры!J254)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Замеры!N254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73</v>
      </c>
      <c r="T258" s="8" t="e">
        <f t="shared" si="101"/>
        <v>#VALUE!</v>
      </c>
      <c r="U258" s="12" t="s">
        <v>73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IF(Замеры!B255=0, " ", Замеры!B255)</f>
        <v>252</v>
      </c>
      <c r="B259" s="49" t="str">
        <f>Замеры!G255</f>
        <v xml:space="preserve">Группа от QF </v>
      </c>
      <c r="C259" s="49" t="str">
        <f>IF(Замеры!I255=0, " ", Замеры!I255)</f>
        <v xml:space="preserve"> </v>
      </c>
      <c r="D259" s="49" t="str">
        <f>IF(O259=0, " ", CONCATENATE(Замеры!P255,Замеры!Q255,Замеры!R255,Замеры!S255,Замеры!X255))</f>
        <v xml:space="preserve"> </v>
      </c>
      <c r="E259" s="49" t="str">
        <f>IF(Замеры!J255=0, " ", Замеры!J255)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Замеры!N255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73</v>
      </c>
      <c r="T259" s="8" t="e">
        <f t="shared" si="101"/>
        <v>#VALUE!</v>
      </c>
      <c r="U259" s="12" t="s">
        <v>73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IF(Замеры!B256=0, " ", Замеры!B256)</f>
        <v>253</v>
      </c>
      <c r="B260" s="49" t="str">
        <f>Замеры!G256</f>
        <v xml:space="preserve">Группа от QF </v>
      </c>
      <c r="C260" s="49" t="str">
        <f>IF(Замеры!I256=0, " ", Замеры!I256)</f>
        <v xml:space="preserve"> </v>
      </c>
      <c r="D260" s="49" t="str">
        <f>IF(O260=0, " ", CONCATENATE(Замеры!P256,Замеры!Q256,Замеры!R256,Замеры!S256,Замеры!X256))</f>
        <v xml:space="preserve"> </v>
      </c>
      <c r="E260" s="49" t="str">
        <f>IF(Замеры!J256=0, " ", Замеры!J256)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Замеры!N256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73</v>
      </c>
      <c r="T260" s="8" t="e">
        <f t="shared" si="101"/>
        <v>#VALUE!</v>
      </c>
      <c r="U260" s="12" t="s">
        <v>73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IF(Замеры!B257=0, " ", Замеры!B257)</f>
        <v>254</v>
      </c>
      <c r="B261" s="49" t="str">
        <f>Замеры!G257</f>
        <v xml:space="preserve">Группа от QF </v>
      </c>
      <c r="C261" s="49" t="str">
        <f>IF(Замеры!I257=0, " ", Замеры!I257)</f>
        <v xml:space="preserve"> </v>
      </c>
      <c r="D261" s="49" t="str">
        <f>IF(O261=0, " ", CONCATENATE(Замеры!P257,Замеры!Q257,Замеры!R257,Замеры!S257,Замеры!X257))</f>
        <v xml:space="preserve"> </v>
      </c>
      <c r="E261" s="49" t="str">
        <f>IF(Замеры!J257=0, " ", Замеры!J257)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Замеры!N257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73</v>
      </c>
      <c r="T261" s="8" t="e">
        <f t="shared" si="101"/>
        <v>#VALUE!</v>
      </c>
      <c r="U261" s="12" t="s">
        <v>73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IF(Замеры!B258=0, " ", Замеры!B258)</f>
        <v>255</v>
      </c>
      <c r="B262" s="49" t="str">
        <f>Замеры!G258</f>
        <v xml:space="preserve">Группа от QF </v>
      </c>
      <c r="C262" s="49" t="str">
        <f>IF(Замеры!I258=0, " ", Замеры!I258)</f>
        <v xml:space="preserve"> </v>
      </c>
      <c r="D262" s="49" t="str">
        <f>IF(O262=0, " ", CONCATENATE(Замеры!P258,Замеры!Q258,Замеры!R258,Замеры!S258,Замеры!X258))</f>
        <v xml:space="preserve"> </v>
      </c>
      <c r="E262" s="49" t="str">
        <f>IF(Замеры!J258=0, " ", Замеры!J258)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Замеры!N258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73</v>
      </c>
      <c r="T262" s="8" t="e">
        <f t="shared" si="101"/>
        <v>#VALUE!</v>
      </c>
      <c r="U262" s="12" t="s">
        <v>73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IF(Замеры!B259=0, " ", Замеры!B259)</f>
        <v>256</v>
      </c>
      <c r="B263" s="49" t="str">
        <f>Замеры!G259</f>
        <v xml:space="preserve">Группа от QF </v>
      </c>
      <c r="C263" s="49" t="str">
        <f>IF(Замеры!I259=0, " ", Замеры!I259)</f>
        <v xml:space="preserve"> </v>
      </c>
      <c r="D263" s="49" t="str">
        <f>IF(O263=0, " ", CONCATENATE(Замеры!P259,Замеры!Q259,Замеры!R259,Замеры!S259,Замеры!X259))</f>
        <v xml:space="preserve"> </v>
      </c>
      <c r="E263" s="49" t="str">
        <f>IF(Замеры!J259=0, " ", Замеры!J259)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Замеры!N259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73</v>
      </c>
      <c r="T263" s="8" t="e">
        <f t="shared" si="101"/>
        <v>#VALUE!</v>
      </c>
      <c r="U263" s="12" t="s">
        <v>73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IF(Замеры!B260=0, " ", Замеры!B260)</f>
        <v>257</v>
      </c>
      <c r="B264" s="49" t="str">
        <f>Замеры!G260</f>
        <v xml:space="preserve">Группа от QF </v>
      </c>
      <c r="C264" s="49" t="str">
        <f>IF(Замеры!I260=0, " ", Замеры!I260)</f>
        <v xml:space="preserve"> </v>
      </c>
      <c r="D264" s="49" t="str">
        <f>IF(O264=0, " ", CONCATENATE(Замеры!P260,Замеры!Q260,Замеры!R260,Замеры!S260,Замеры!X260))</f>
        <v xml:space="preserve"> </v>
      </c>
      <c r="E264" s="49" t="str">
        <f>IF(Замеры!J260=0, " ", Замеры!J260)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Замеры!N260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73</v>
      </c>
      <c r="T264" s="8" t="e">
        <f t="shared" ref="T264:T327" si="123">E264*5</f>
        <v>#VALUE!</v>
      </c>
      <c r="U264" s="12" t="s">
        <v>73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IF(Замеры!B261=0, " ", Замеры!B261)</f>
        <v>258</v>
      </c>
      <c r="B265" s="49" t="str">
        <f>Замеры!G261</f>
        <v xml:space="preserve">Группа от QF </v>
      </c>
      <c r="C265" s="49" t="str">
        <f>IF(Замеры!I261=0, " ", Замеры!I261)</f>
        <v xml:space="preserve"> </v>
      </c>
      <c r="D265" s="49" t="str">
        <f>IF(O265=0, " ", CONCATENATE(Замеры!P261,Замеры!Q261,Замеры!R261,Замеры!S261,Замеры!X261))</f>
        <v xml:space="preserve"> </v>
      </c>
      <c r="E265" s="49" t="str">
        <f>IF(Замеры!J261=0, " ", Замеры!J261)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Замеры!N261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73</v>
      </c>
      <c r="T265" s="8" t="e">
        <f t="shared" si="123"/>
        <v>#VALUE!</v>
      </c>
      <c r="U265" s="12" t="s">
        <v>73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IF(Замеры!B262=0, " ", Замеры!B262)</f>
        <v>259</v>
      </c>
      <c r="B266" s="49" t="str">
        <f>Замеры!G262</f>
        <v xml:space="preserve">Группа от QF </v>
      </c>
      <c r="C266" s="49" t="str">
        <f>IF(Замеры!I262=0, " ", Замеры!I262)</f>
        <v xml:space="preserve"> </v>
      </c>
      <c r="D266" s="49" t="str">
        <f>IF(O266=0, " ", CONCATENATE(Замеры!P262,Замеры!Q262,Замеры!R262,Замеры!S262,Замеры!X262))</f>
        <v xml:space="preserve"> </v>
      </c>
      <c r="E266" s="49" t="str">
        <f>IF(Замеры!J262=0, " ", Замеры!J262)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Замеры!N262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73</v>
      </c>
      <c r="T266" s="8" t="e">
        <f t="shared" si="123"/>
        <v>#VALUE!</v>
      </c>
      <c r="U266" s="12" t="s">
        <v>73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IF(Замеры!B263=0, " ", Замеры!B263)</f>
        <v>260</v>
      </c>
      <c r="B267" s="49" t="str">
        <f>Замеры!G263</f>
        <v xml:space="preserve">Группа от QF </v>
      </c>
      <c r="C267" s="49" t="str">
        <f>IF(Замеры!I263=0, " ", Замеры!I263)</f>
        <v xml:space="preserve"> </v>
      </c>
      <c r="D267" s="49" t="str">
        <f>IF(O267=0, " ", CONCATENATE(Замеры!P263,Замеры!Q263,Замеры!R263,Замеры!S263,Замеры!X263))</f>
        <v xml:space="preserve"> </v>
      </c>
      <c r="E267" s="49" t="str">
        <f>IF(Замеры!J263=0, " ", Замеры!J263)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Замеры!N263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73</v>
      </c>
      <c r="T267" s="8" t="e">
        <f t="shared" si="123"/>
        <v>#VALUE!</v>
      </c>
      <c r="U267" s="12" t="s">
        <v>73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IF(Замеры!B264=0, " ", Замеры!B264)</f>
        <v>261</v>
      </c>
      <c r="B268" s="49" t="str">
        <f>Замеры!G264</f>
        <v xml:space="preserve">Группа от QF </v>
      </c>
      <c r="C268" s="49" t="str">
        <f>IF(Замеры!I264=0, " ", Замеры!I264)</f>
        <v xml:space="preserve"> </v>
      </c>
      <c r="D268" s="49" t="str">
        <f>IF(O268=0, " ", CONCATENATE(Замеры!P264,Замеры!Q264,Замеры!R264,Замеры!S264,Замеры!X264))</f>
        <v xml:space="preserve"> </v>
      </c>
      <c r="E268" s="49" t="str">
        <f>IF(Замеры!J264=0, " ", Замеры!J264)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Замеры!N264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73</v>
      </c>
      <c r="T268" s="8" t="e">
        <f t="shared" si="123"/>
        <v>#VALUE!</v>
      </c>
      <c r="U268" s="12" t="s">
        <v>73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IF(Замеры!B265=0, " ", Замеры!B265)</f>
        <v>262</v>
      </c>
      <c r="B269" s="49" t="str">
        <f>Замеры!G265</f>
        <v xml:space="preserve">Группа от QF </v>
      </c>
      <c r="C269" s="49" t="str">
        <f>IF(Замеры!I265=0, " ", Замеры!I265)</f>
        <v xml:space="preserve"> </v>
      </c>
      <c r="D269" s="49" t="str">
        <f>IF(O269=0, " ", CONCATENATE(Замеры!P265,Замеры!Q265,Замеры!R265,Замеры!S265,Замеры!X265))</f>
        <v xml:space="preserve"> </v>
      </c>
      <c r="E269" s="49" t="str">
        <f>IF(Замеры!J265=0, " ", Замеры!J265)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Замеры!N265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73</v>
      </c>
      <c r="T269" s="8" t="e">
        <f t="shared" si="123"/>
        <v>#VALUE!</v>
      </c>
      <c r="U269" s="12" t="s">
        <v>73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IF(Замеры!B266=0, " ", Замеры!B266)</f>
        <v>263</v>
      </c>
      <c r="B270" s="49" t="str">
        <f>Замеры!G266</f>
        <v xml:space="preserve">Группа от QF </v>
      </c>
      <c r="C270" s="49" t="str">
        <f>IF(Замеры!I266=0, " ", Замеры!I266)</f>
        <v xml:space="preserve"> </v>
      </c>
      <c r="D270" s="49" t="str">
        <f>IF(O270=0, " ", CONCATENATE(Замеры!P266,Замеры!Q266,Замеры!R266,Замеры!S266,Замеры!X266))</f>
        <v xml:space="preserve"> </v>
      </c>
      <c r="E270" s="49" t="str">
        <f>IF(Замеры!J266=0, " ", Замеры!J266)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Замеры!N266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73</v>
      </c>
      <c r="T270" s="8" t="e">
        <f t="shared" si="123"/>
        <v>#VALUE!</v>
      </c>
      <c r="U270" s="12" t="s">
        <v>73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IF(Замеры!B267=0, " ", Замеры!B267)</f>
        <v>264</v>
      </c>
      <c r="B271" s="49" t="str">
        <f>Замеры!G267</f>
        <v xml:space="preserve">Группа от QF </v>
      </c>
      <c r="C271" s="49" t="str">
        <f>IF(Замеры!I267=0, " ", Замеры!I267)</f>
        <v xml:space="preserve"> </v>
      </c>
      <c r="D271" s="49" t="str">
        <f>IF(O271=0, " ", CONCATENATE(Замеры!P267,Замеры!Q267,Замеры!R267,Замеры!S267,Замеры!X267))</f>
        <v xml:space="preserve"> </v>
      </c>
      <c r="E271" s="49" t="str">
        <f>IF(Замеры!J267=0, " ", Замеры!J267)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Замеры!N267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73</v>
      </c>
      <c r="T271" s="8" t="e">
        <f t="shared" si="123"/>
        <v>#VALUE!</v>
      </c>
      <c r="U271" s="12" t="s">
        <v>73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IF(Замеры!B268=0, " ", Замеры!B268)</f>
        <v>265</v>
      </c>
      <c r="B272" s="49" t="str">
        <f>Замеры!G268</f>
        <v xml:space="preserve">Группа от QF </v>
      </c>
      <c r="C272" s="49" t="str">
        <f>IF(Замеры!I268=0, " ", Замеры!I268)</f>
        <v xml:space="preserve"> </v>
      </c>
      <c r="D272" s="49" t="str">
        <f>IF(O272=0, " ", CONCATENATE(Замеры!P268,Замеры!Q268,Замеры!R268,Замеры!S268,Замеры!X268))</f>
        <v xml:space="preserve"> </v>
      </c>
      <c r="E272" s="49" t="str">
        <f>IF(Замеры!J268=0, " ", Замеры!J268)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Замеры!N268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73</v>
      </c>
      <c r="T272" s="8" t="e">
        <f t="shared" si="123"/>
        <v>#VALUE!</v>
      </c>
      <c r="U272" s="12" t="s">
        <v>73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IF(Замеры!B269=0, " ", Замеры!B269)</f>
        <v>266</v>
      </c>
      <c r="B273" s="49" t="str">
        <f>Замеры!G269</f>
        <v xml:space="preserve">Группа от QF </v>
      </c>
      <c r="C273" s="49" t="str">
        <f>IF(Замеры!I269=0, " ", Замеры!I269)</f>
        <v xml:space="preserve"> </v>
      </c>
      <c r="D273" s="49" t="str">
        <f>IF(O273=0, " ", CONCATENATE(Замеры!P269,Замеры!Q269,Замеры!R269,Замеры!S269,Замеры!X269))</f>
        <v xml:space="preserve"> </v>
      </c>
      <c r="E273" s="49" t="str">
        <f>IF(Замеры!J269=0, " ", Замеры!J269)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Замеры!N269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73</v>
      </c>
      <c r="T273" s="8" t="e">
        <f t="shared" si="123"/>
        <v>#VALUE!</v>
      </c>
      <c r="U273" s="12" t="s">
        <v>73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IF(Замеры!B270=0, " ", Замеры!B270)</f>
        <v>267</v>
      </c>
      <c r="B274" s="49" t="str">
        <f>Замеры!G270</f>
        <v xml:space="preserve">Группа от QF </v>
      </c>
      <c r="C274" s="49" t="str">
        <f>IF(Замеры!I270=0, " ", Замеры!I270)</f>
        <v xml:space="preserve"> </v>
      </c>
      <c r="D274" s="49" t="str">
        <f>IF(O274=0, " ", CONCATENATE(Замеры!P270,Замеры!Q270,Замеры!R270,Замеры!S270,Замеры!X270))</f>
        <v xml:space="preserve"> </v>
      </c>
      <c r="E274" s="49" t="str">
        <f>IF(Замеры!J270=0, " ", Замеры!J270)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Замеры!N270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73</v>
      </c>
      <c r="T274" s="8" t="e">
        <f t="shared" si="123"/>
        <v>#VALUE!</v>
      </c>
      <c r="U274" s="12" t="s">
        <v>73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IF(Замеры!B271=0, " ", Замеры!B271)</f>
        <v>268</v>
      </c>
      <c r="B275" s="49" t="str">
        <f>Замеры!G271</f>
        <v xml:space="preserve">Группа от QF </v>
      </c>
      <c r="C275" s="49" t="str">
        <f>IF(Замеры!I271=0, " ", Замеры!I271)</f>
        <v xml:space="preserve"> </v>
      </c>
      <c r="D275" s="49" t="str">
        <f>IF(O275=0, " ", CONCATENATE(Замеры!P271,Замеры!Q271,Замеры!R271,Замеры!S271,Замеры!X271))</f>
        <v xml:space="preserve"> </v>
      </c>
      <c r="E275" s="49" t="str">
        <f>IF(Замеры!J271=0, " ", Замеры!J271)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Замеры!N271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73</v>
      </c>
      <c r="T275" s="8" t="e">
        <f t="shared" si="123"/>
        <v>#VALUE!</v>
      </c>
      <c r="U275" s="12" t="s">
        <v>73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IF(Замеры!B272=0, " ", Замеры!B272)</f>
        <v>269</v>
      </c>
      <c r="B276" s="49" t="str">
        <f>Замеры!G272</f>
        <v xml:space="preserve">Группа от QF </v>
      </c>
      <c r="C276" s="49" t="str">
        <f>IF(Замеры!I272=0, " ", Замеры!I272)</f>
        <v xml:space="preserve"> </v>
      </c>
      <c r="D276" s="49" t="str">
        <f>IF(O276=0, " ", CONCATENATE(Замеры!P272,Замеры!Q272,Замеры!R272,Замеры!S272,Замеры!X272))</f>
        <v xml:space="preserve"> </v>
      </c>
      <c r="E276" s="49" t="str">
        <f>IF(Замеры!J272=0, " ", Замеры!J272)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Замеры!N272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73</v>
      </c>
      <c r="T276" s="8" t="e">
        <f t="shared" si="123"/>
        <v>#VALUE!</v>
      </c>
      <c r="U276" s="12" t="s">
        <v>73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IF(Замеры!B273=0, " ", Замеры!B273)</f>
        <v>270</v>
      </c>
      <c r="B277" s="49" t="str">
        <f>Замеры!G273</f>
        <v xml:space="preserve">Группа от QF </v>
      </c>
      <c r="C277" s="49" t="str">
        <f>IF(Замеры!I273=0, " ", Замеры!I273)</f>
        <v xml:space="preserve"> </v>
      </c>
      <c r="D277" s="49" t="str">
        <f>IF(O277=0, " ", CONCATENATE(Замеры!P273,Замеры!Q273,Замеры!R273,Замеры!S273,Замеры!X273))</f>
        <v xml:space="preserve"> </v>
      </c>
      <c r="E277" s="49" t="str">
        <f>IF(Замеры!J273=0, " ", Замеры!J273)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Замеры!N273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73</v>
      </c>
      <c r="T277" s="8" t="e">
        <f t="shared" si="123"/>
        <v>#VALUE!</v>
      </c>
      <c r="U277" s="12" t="s">
        <v>73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IF(Замеры!B274=0, " ", Замеры!B274)</f>
        <v>271</v>
      </c>
      <c r="B278" s="49" t="str">
        <f>Замеры!G274</f>
        <v xml:space="preserve">Группа от QF </v>
      </c>
      <c r="C278" s="49" t="str">
        <f>IF(Замеры!I274=0, " ", Замеры!I274)</f>
        <v xml:space="preserve"> </v>
      </c>
      <c r="D278" s="49" t="str">
        <f>IF(O278=0, " ", CONCATENATE(Замеры!P274,Замеры!Q274,Замеры!R274,Замеры!S274,Замеры!X274))</f>
        <v xml:space="preserve"> </v>
      </c>
      <c r="E278" s="49" t="str">
        <f>IF(Замеры!J274=0, " ", Замеры!J274)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Замеры!N274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73</v>
      </c>
      <c r="T278" s="8" t="e">
        <f t="shared" si="123"/>
        <v>#VALUE!</v>
      </c>
      <c r="U278" s="12" t="s">
        <v>73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IF(Замеры!B275=0, " ", Замеры!B275)</f>
        <v>272</v>
      </c>
      <c r="B279" s="49" t="str">
        <f>Замеры!G275</f>
        <v xml:space="preserve">Группа от QF </v>
      </c>
      <c r="C279" s="49" t="str">
        <f>IF(Замеры!I275=0, " ", Замеры!I275)</f>
        <v xml:space="preserve"> </v>
      </c>
      <c r="D279" s="49" t="str">
        <f>IF(O279=0, " ", CONCATENATE(Замеры!P275,Замеры!Q275,Замеры!R275,Замеры!S275,Замеры!X275))</f>
        <v xml:space="preserve"> </v>
      </c>
      <c r="E279" s="49" t="str">
        <f>IF(Замеры!J275=0, " ", Замеры!J275)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Замеры!N275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73</v>
      </c>
      <c r="T279" s="8" t="e">
        <f t="shared" si="123"/>
        <v>#VALUE!</v>
      </c>
      <c r="U279" s="12" t="s">
        <v>73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IF(Замеры!B276=0, " ", Замеры!B276)</f>
        <v>273</v>
      </c>
      <c r="B280" s="49" t="str">
        <f>Замеры!G276</f>
        <v xml:space="preserve">Группа от QF </v>
      </c>
      <c r="C280" s="49" t="str">
        <f>IF(Замеры!I276=0, " ", Замеры!I276)</f>
        <v xml:space="preserve"> </v>
      </c>
      <c r="D280" s="49" t="str">
        <f>IF(O280=0, " ", CONCATENATE(Замеры!P276,Замеры!Q276,Замеры!R276,Замеры!S276,Замеры!X276))</f>
        <v xml:space="preserve"> </v>
      </c>
      <c r="E280" s="49" t="str">
        <f>IF(Замеры!J276=0, " ", Замеры!J276)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Замеры!N276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73</v>
      </c>
      <c r="T280" s="8" t="e">
        <f t="shared" si="123"/>
        <v>#VALUE!</v>
      </c>
      <c r="U280" s="12" t="s">
        <v>73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IF(Замеры!B277=0, " ", Замеры!B277)</f>
        <v>274</v>
      </c>
      <c r="B281" s="49" t="str">
        <f>Замеры!G277</f>
        <v xml:space="preserve">Группа от QF </v>
      </c>
      <c r="C281" s="49" t="str">
        <f>IF(Замеры!I277=0, " ", Замеры!I277)</f>
        <v xml:space="preserve"> </v>
      </c>
      <c r="D281" s="49" t="str">
        <f>IF(O281=0, " ", CONCATENATE(Замеры!P277,Замеры!Q277,Замеры!R277,Замеры!S277,Замеры!X277))</f>
        <v xml:space="preserve"> </v>
      </c>
      <c r="E281" s="49" t="str">
        <f>IF(Замеры!J277=0, " ", Замеры!J277)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Замеры!N277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73</v>
      </c>
      <c r="T281" s="8" t="e">
        <f t="shared" si="123"/>
        <v>#VALUE!</v>
      </c>
      <c r="U281" s="12" t="s">
        <v>73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IF(Замеры!B278=0, " ", Замеры!B278)</f>
        <v>275</v>
      </c>
      <c r="B282" s="49" t="str">
        <f>Замеры!G278</f>
        <v xml:space="preserve">Группа от QF </v>
      </c>
      <c r="C282" s="49" t="str">
        <f>IF(Замеры!I278=0, " ", Замеры!I278)</f>
        <v xml:space="preserve"> </v>
      </c>
      <c r="D282" s="49" t="str">
        <f>IF(O282=0, " ", CONCATENATE(Замеры!P278,Замеры!Q278,Замеры!R278,Замеры!S278,Замеры!X278))</f>
        <v xml:space="preserve"> </v>
      </c>
      <c r="E282" s="49" t="str">
        <f>IF(Замеры!J278=0, " ", Замеры!J278)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Замеры!N278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73</v>
      </c>
      <c r="T282" s="8" t="e">
        <f t="shared" si="123"/>
        <v>#VALUE!</v>
      </c>
      <c r="U282" s="12" t="s">
        <v>73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IF(Замеры!B279=0, " ", Замеры!B279)</f>
        <v>276</v>
      </c>
      <c r="B283" s="49" t="str">
        <f>Замеры!G279</f>
        <v xml:space="preserve">Группа от QF </v>
      </c>
      <c r="C283" s="49" t="str">
        <f>IF(Замеры!I279=0, " ", Замеры!I279)</f>
        <v xml:space="preserve"> </v>
      </c>
      <c r="D283" s="49" t="str">
        <f>IF(O283=0, " ", CONCATENATE(Замеры!P279,Замеры!Q279,Замеры!R279,Замеры!S279,Замеры!X279))</f>
        <v xml:space="preserve"> </v>
      </c>
      <c r="E283" s="49" t="str">
        <f>IF(Замеры!J279=0, " ", Замеры!J279)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Замеры!N279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73</v>
      </c>
      <c r="T283" s="8" t="e">
        <f t="shared" si="123"/>
        <v>#VALUE!</v>
      </c>
      <c r="U283" s="12" t="s">
        <v>73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IF(Замеры!B280=0, " ", Замеры!B280)</f>
        <v>277</v>
      </c>
      <c r="B284" s="49" t="str">
        <f>Замеры!G280</f>
        <v xml:space="preserve">Группа от QF </v>
      </c>
      <c r="C284" s="49" t="str">
        <f>IF(Замеры!I280=0, " ", Замеры!I280)</f>
        <v xml:space="preserve"> </v>
      </c>
      <c r="D284" s="49" t="str">
        <f>IF(O284=0, " ", CONCATENATE(Замеры!P280,Замеры!Q280,Замеры!R280,Замеры!S280,Замеры!X280))</f>
        <v xml:space="preserve"> </v>
      </c>
      <c r="E284" s="49" t="str">
        <f>IF(Замеры!J280=0, " ", Замеры!J280)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Замеры!N280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73</v>
      </c>
      <c r="T284" s="8" t="e">
        <f t="shared" si="123"/>
        <v>#VALUE!</v>
      </c>
      <c r="U284" s="12" t="s">
        <v>73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IF(Замеры!B281=0, " ", Замеры!B281)</f>
        <v>278</v>
      </c>
      <c r="B285" s="49" t="str">
        <f>Замеры!G281</f>
        <v xml:space="preserve">Группа от QF </v>
      </c>
      <c r="C285" s="49" t="str">
        <f>IF(Замеры!I281=0, " ", Замеры!I281)</f>
        <v xml:space="preserve"> </v>
      </c>
      <c r="D285" s="49" t="str">
        <f>IF(O285=0, " ", CONCATENATE(Замеры!P281,Замеры!Q281,Замеры!R281,Замеры!S281,Замеры!X281))</f>
        <v xml:space="preserve"> </v>
      </c>
      <c r="E285" s="49" t="str">
        <f>IF(Замеры!J281=0, " ", Замеры!J281)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Замеры!N281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73</v>
      </c>
      <c r="T285" s="8" t="e">
        <f t="shared" si="123"/>
        <v>#VALUE!</v>
      </c>
      <c r="U285" s="12" t="s">
        <v>73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IF(Замеры!B282=0, " ", Замеры!B282)</f>
        <v>279</v>
      </c>
      <c r="B286" s="49" t="str">
        <f>Замеры!G282</f>
        <v xml:space="preserve">Группа от QF </v>
      </c>
      <c r="C286" s="49" t="str">
        <f>IF(Замеры!I282=0, " ", Замеры!I282)</f>
        <v xml:space="preserve"> </v>
      </c>
      <c r="D286" s="49" t="str">
        <f>IF(O286=0, " ", CONCATENATE(Замеры!P282,Замеры!Q282,Замеры!R282,Замеры!S282,Замеры!X282))</f>
        <v xml:space="preserve"> </v>
      </c>
      <c r="E286" s="49" t="str">
        <f>IF(Замеры!J282=0, " ", Замеры!J282)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Замеры!N282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73</v>
      </c>
      <c r="T286" s="8" t="e">
        <f t="shared" si="123"/>
        <v>#VALUE!</v>
      </c>
      <c r="U286" s="12" t="s">
        <v>73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IF(Замеры!B283=0, " ", Замеры!B283)</f>
        <v>280</v>
      </c>
      <c r="B287" s="49" t="str">
        <f>Замеры!G283</f>
        <v xml:space="preserve">Группа от QF </v>
      </c>
      <c r="C287" s="49" t="str">
        <f>IF(Замеры!I283=0, " ", Замеры!I283)</f>
        <v xml:space="preserve"> </v>
      </c>
      <c r="D287" s="49" t="str">
        <f>IF(O287=0, " ", CONCATENATE(Замеры!P283,Замеры!Q283,Замеры!R283,Замеры!S283,Замеры!X283))</f>
        <v xml:space="preserve"> </v>
      </c>
      <c r="E287" s="49" t="str">
        <f>IF(Замеры!J283=0, " ", Замеры!J283)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Замеры!N283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73</v>
      </c>
      <c r="T287" s="8" t="e">
        <f t="shared" si="123"/>
        <v>#VALUE!</v>
      </c>
      <c r="U287" s="12" t="s">
        <v>73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IF(Замеры!B284=0, " ", Замеры!B284)</f>
        <v>281</v>
      </c>
      <c r="B288" s="49" t="str">
        <f>Замеры!G284</f>
        <v xml:space="preserve">Группа от QF </v>
      </c>
      <c r="C288" s="49" t="str">
        <f>IF(Замеры!I284=0, " ", Замеры!I284)</f>
        <v xml:space="preserve"> </v>
      </c>
      <c r="D288" s="49" t="str">
        <f>IF(O288=0, " ", CONCATENATE(Замеры!P284,Замеры!Q284,Замеры!R284,Замеры!S284,Замеры!X284))</f>
        <v xml:space="preserve"> </v>
      </c>
      <c r="E288" s="49" t="str">
        <f>IF(Замеры!J284=0, " ", Замеры!J284)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Замеры!N284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73</v>
      </c>
      <c r="T288" s="8" t="e">
        <f t="shared" si="123"/>
        <v>#VALUE!</v>
      </c>
      <c r="U288" s="12" t="s">
        <v>73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IF(Замеры!B285=0, " ", Замеры!B285)</f>
        <v>282</v>
      </c>
      <c r="B289" s="49" t="str">
        <f>Замеры!G285</f>
        <v xml:space="preserve">Группа от QF </v>
      </c>
      <c r="C289" s="49" t="str">
        <f>IF(Замеры!I285=0, " ", Замеры!I285)</f>
        <v xml:space="preserve"> </v>
      </c>
      <c r="D289" s="49" t="str">
        <f>IF(O289=0, " ", CONCATENATE(Замеры!P285,Замеры!Q285,Замеры!R285,Замеры!S285,Замеры!X285))</f>
        <v xml:space="preserve"> </v>
      </c>
      <c r="E289" s="49" t="str">
        <f>IF(Замеры!J285=0, " ", Замеры!J285)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Замеры!N285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73</v>
      </c>
      <c r="T289" s="8" t="e">
        <f t="shared" si="123"/>
        <v>#VALUE!</v>
      </c>
      <c r="U289" s="12" t="s">
        <v>73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IF(Замеры!B286=0, " ", Замеры!B286)</f>
        <v>283</v>
      </c>
      <c r="B290" s="49" t="str">
        <f>Замеры!G286</f>
        <v xml:space="preserve">Группа от QF </v>
      </c>
      <c r="C290" s="49" t="str">
        <f>IF(Замеры!I286=0, " ", Замеры!I286)</f>
        <v xml:space="preserve"> </v>
      </c>
      <c r="D290" s="49" t="str">
        <f>IF(O290=0, " ", CONCATENATE(Замеры!P286,Замеры!Q286,Замеры!R286,Замеры!S286,Замеры!X286))</f>
        <v xml:space="preserve"> </v>
      </c>
      <c r="E290" s="49" t="str">
        <f>IF(Замеры!J286=0, " ", Замеры!J286)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Замеры!N286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73</v>
      </c>
      <c r="T290" s="8" t="e">
        <f t="shared" si="123"/>
        <v>#VALUE!</v>
      </c>
      <c r="U290" s="12" t="s">
        <v>73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IF(Замеры!B287=0, " ", Замеры!B287)</f>
        <v>284</v>
      </c>
      <c r="B291" s="49" t="str">
        <f>Замеры!G287</f>
        <v xml:space="preserve">Группа от QF </v>
      </c>
      <c r="C291" s="49" t="str">
        <f>IF(Замеры!I287=0, " ", Замеры!I287)</f>
        <v xml:space="preserve"> </v>
      </c>
      <c r="D291" s="49" t="str">
        <f>IF(O291=0, " ", CONCATENATE(Замеры!P287,Замеры!Q287,Замеры!R287,Замеры!S287,Замеры!X287))</f>
        <v xml:space="preserve"> </v>
      </c>
      <c r="E291" s="49" t="str">
        <f>IF(Замеры!J287=0, " ", Замеры!J287)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Замеры!N287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73</v>
      </c>
      <c r="T291" s="8" t="e">
        <f t="shared" si="123"/>
        <v>#VALUE!</v>
      </c>
      <c r="U291" s="12" t="s">
        <v>73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IF(Замеры!B288=0, " ", Замеры!B288)</f>
        <v>285</v>
      </c>
      <c r="B292" s="49" t="str">
        <f>Замеры!G288</f>
        <v xml:space="preserve">Группа от QF </v>
      </c>
      <c r="C292" s="49" t="str">
        <f>IF(Замеры!I288=0, " ", Замеры!I288)</f>
        <v xml:space="preserve"> </v>
      </c>
      <c r="D292" s="49" t="str">
        <f>IF(O292=0, " ", CONCATENATE(Замеры!P288,Замеры!Q288,Замеры!R288,Замеры!S288,Замеры!X288))</f>
        <v xml:space="preserve"> </v>
      </c>
      <c r="E292" s="49" t="str">
        <f>IF(Замеры!J288=0, " ", Замеры!J288)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Замеры!N288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73</v>
      </c>
      <c r="T292" s="8" t="e">
        <f t="shared" si="123"/>
        <v>#VALUE!</v>
      </c>
      <c r="U292" s="12" t="s">
        <v>73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IF(Замеры!B289=0, " ", Замеры!B289)</f>
        <v>286</v>
      </c>
      <c r="B293" s="49" t="str">
        <f>Замеры!G289</f>
        <v xml:space="preserve">Группа от QF </v>
      </c>
      <c r="C293" s="49" t="str">
        <f>IF(Замеры!I289=0, " ", Замеры!I289)</f>
        <v xml:space="preserve"> </v>
      </c>
      <c r="D293" s="49" t="str">
        <f>IF(O293=0, " ", CONCATENATE(Замеры!P289,Замеры!Q289,Замеры!R289,Замеры!S289,Замеры!X289))</f>
        <v xml:space="preserve"> </v>
      </c>
      <c r="E293" s="49" t="str">
        <f>IF(Замеры!J289=0, " ", Замеры!J289)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Замеры!N289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73</v>
      </c>
      <c r="T293" s="8" t="e">
        <f t="shared" si="123"/>
        <v>#VALUE!</v>
      </c>
      <c r="U293" s="12" t="s">
        <v>73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IF(Замеры!B290=0, " ", Замеры!B290)</f>
        <v>287</v>
      </c>
      <c r="B294" s="49" t="str">
        <f>Замеры!G290</f>
        <v xml:space="preserve">Группа от QF </v>
      </c>
      <c r="C294" s="49" t="str">
        <f>IF(Замеры!I290=0, " ", Замеры!I290)</f>
        <v xml:space="preserve"> </v>
      </c>
      <c r="D294" s="49" t="str">
        <f>IF(O294=0, " ", CONCATENATE(Замеры!P290,Замеры!Q290,Замеры!R290,Замеры!S290,Замеры!X290))</f>
        <v xml:space="preserve"> </v>
      </c>
      <c r="E294" s="49" t="str">
        <f>IF(Замеры!J290=0, " ", Замеры!J290)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Замеры!N290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73</v>
      </c>
      <c r="T294" s="8" t="e">
        <f t="shared" si="123"/>
        <v>#VALUE!</v>
      </c>
      <c r="U294" s="12" t="s">
        <v>73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IF(Замеры!B291=0, " ", Замеры!B291)</f>
        <v>288</v>
      </c>
      <c r="B295" s="49" t="str">
        <f>Замеры!G291</f>
        <v xml:space="preserve">Группа от QF </v>
      </c>
      <c r="C295" s="49" t="str">
        <f>IF(Замеры!I291=0, " ", Замеры!I291)</f>
        <v xml:space="preserve"> </v>
      </c>
      <c r="D295" s="49" t="str">
        <f>IF(O295=0, " ", CONCATENATE(Замеры!P291,Замеры!Q291,Замеры!R291,Замеры!S291,Замеры!X291))</f>
        <v xml:space="preserve"> </v>
      </c>
      <c r="E295" s="49" t="str">
        <f>IF(Замеры!J291=0, " ", Замеры!J291)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Замеры!N291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73</v>
      </c>
      <c r="T295" s="8" t="e">
        <f t="shared" si="123"/>
        <v>#VALUE!</v>
      </c>
      <c r="U295" s="12" t="s">
        <v>73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IF(Замеры!B292=0, " ", Замеры!B292)</f>
        <v>289</v>
      </c>
      <c r="B296" s="49" t="str">
        <f>Замеры!G292</f>
        <v xml:space="preserve">Группа от QF </v>
      </c>
      <c r="C296" s="49" t="str">
        <f>IF(Замеры!I292=0, " ", Замеры!I292)</f>
        <v xml:space="preserve"> </v>
      </c>
      <c r="D296" s="49" t="str">
        <f>IF(O296=0, " ", CONCATENATE(Замеры!P292,Замеры!Q292,Замеры!R292,Замеры!S292,Замеры!X292))</f>
        <v xml:space="preserve"> </v>
      </c>
      <c r="E296" s="49" t="str">
        <f>IF(Замеры!J292=0, " ", Замеры!J292)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Замеры!N292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73</v>
      </c>
      <c r="T296" s="8" t="e">
        <f t="shared" si="123"/>
        <v>#VALUE!</v>
      </c>
      <c r="U296" s="12" t="s">
        <v>73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IF(Замеры!B293=0, " ", Замеры!B293)</f>
        <v>290</v>
      </c>
      <c r="B297" s="49" t="str">
        <f>Замеры!G293</f>
        <v xml:space="preserve">Группа от QF </v>
      </c>
      <c r="C297" s="49" t="str">
        <f>IF(Замеры!I293=0, " ", Замеры!I293)</f>
        <v xml:space="preserve"> </v>
      </c>
      <c r="D297" s="49" t="str">
        <f>IF(O297=0, " ", CONCATENATE(Замеры!P293,Замеры!Q293,Замеры!R293,Замеры!S293,Замеры!X293))</f>
        <v xml:space="preserve"> </v>
      </c>
      <c r="E297" s="49" t="str">
        <f>IF(Замеры!J293=0, " ", Замеры!J293)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Замеры!N293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73</v>
      </c>
      <c r="T297" s="8" t="e">
        <f t="shared" si="123"/>
        <v>#VALUE!</v>
      </c>
      <c r="U297" s="12" t="s">
        <v>73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IF(Замеры!B294=0, " ", Замеры!B294)</f>
        <v>291</v>
      </c>
      <c r="B298" s="49" t="str">
        <f>Замеры!G294</f>
        <v xml:space="preserve">Группа от QF </v>
      </c>
      <c r="C298" s="49" t="str">
        <f>IF(Замеры!I294=0, " ", Замеры!I294)</f>
        <v xml:space="preserve"> </v>
      </c>
      <c r="D298" s="49" t="str">
        <f>IF(O298=0, " ", CONCATENATE(Замеры!P294,Замеры!Q294,Замеры!R294,Замеры!S294,Замеры!X294))</f>
        <v xml:space="preserve"> </v>
      </c>
      <c r="E298" s="49" t="str">
        <f>IF(Замеры!J294=0, " ", Замеры!J294)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Замеры!N294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73</v>
      </c>
      <c r="T298" s="8" t="e">
        <f t="shared" si="123"/>
        <v>#VALUE!</v>
      </c>
      <c r="U298" s="12" t="s">
        <v>73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IF(Замеры!B295=0, " ", Замеры!B295)</f>
        <v>292</v>
      </c>
      <c r="B299" s="49" t="str">
        <f>Замеры!G295</f>
        <v xml:space="preserve">Группа от QF </v>
      </c>
      <c r="C299" s="49" t="str">
        <f>IF(Замеры!I295=0, " ", Замеры!I295)</f>
        <v xml:space="preserve"> </v>
      </c>
      <c r="D299" s="49" t="str">
        <f>IF(O299=0, " ", CONCATENATE(Замеры!P295,Замеры!Q295,Замеры!R295,Замеры!S295,Замеры!X295))</f>
        <v xml:space="preserve"> </v>
      </c>
      <c r="E299" s="49" t="str">
        <f>IF(Замеры!J295=0, " ", Замеры!J295)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Замеры!N295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73</v>
      </c>
      <c r="T299" s="8" t="e">
        <f t="shared" si="123"/>
        <v>#VALUE!</v>
      </c>
      <c r="U299" s="12" t="s">
        <v>73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IF(Замеры!B296=0, " ", Замеры!B296)</f>
        <v>293</v>
      </c>
      <c r="B300" s="49" t="str">
        <f>Замеры!G296</f>
        <v xml:space="preserve">Группа от QF </v>
      </c>
      <c r="C300" s="49" t="str">
        <f>IF(Замеры!I296=0, " ", Замеры!I296)</f>
        <v xml:space="preserve"> </v>
      </c>
      <c r="D300" s="49" t="str">
        <f>IF(O300=0, " ", CONCATENATE(Замеры!P296,Замеры!Q296,Замеры!R296,Замеры!S296,Замеры!X296))</f>
        <v xml:space="preserve"> </v>
      </c>
      <c r="E300" s="49" t="str">
        <f>IF(Замеры!J296=0, " ", Замеры!J296)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Замеры!N296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73</v>
      </c>
      <c r="T300" s="8" t="e">
        <f t="shared" si="123"/>
        <v>#VALUE!</v>
      </c>
      <c r="U300" s="12" t="s">
        <v>73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IF(Замеры!B297=0, " ", Замеры!B297)</f>
        <v>294</v>
      </c>
      <c r="B301" s="49" t="str">
        <f>Замеры!G297</f>
        <v xml:space="preserve">Группа от QF </v>
      </c>
      <c r="C301" s="49" t="str">
        <f>IF(Замеры!I297=0, " ", Замеры!I297)</f>
        <v xml:space="preserve"> </v>
      </c>
      <c r="D301" s="49" t="str">
        <f>IF(O301=0, " ", CONCATENATE(Замеры!P297,Замеры!Q297,Замеры!R297,Замеры!S297,Замеры!X297))</f>
        <v xml:space="preserve"> </v>
      </c>
      <c r="E301" s="49" t="str">
        <f>IF(Замеры!J297=0, " ", Замеры!J297)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Замеры!N297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73</v>
      </c>
      <c r="T301" s="8" t="e">
        <f t="shared" si="123"/>
        <v>#VALUE!</v>
      </c>
      <c r="U301" s="12" t="s">
        <v>73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IF(Замеры!B298=0, " ", Замеры!B298)</f>
        <v>295</v>
      </c>
      <c r="B302" s="49" t="str">
        <f>Замеры!G298</f>
        <v xml:space="preserve">Группа от QF </v>
      </c>
      <c r="C302" s="49" t="str">
        <f>IF(Замеры!I298=0, " ", Замеры!I298)</f>
        <v xml:space="preserve"> </v>
      </c>
      <c r="D302" s="49" t="str">
        <f>IF(O302=0, " ", CONCATENATE(Замеры!P298,Замеры!Q298,Замеры!R298,Замеры!S298,Замеры!X298))</f>
        <v xml:space="preserve"> </v>
      </c>
      <c r="E302" s="49" t="str">
        <f>IF(Замеры!J298=0, " ", Замеры!J298)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Замеры!N298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73</v>
      </c>
      <c r="T302" s="8" t="e">
        <f t="shared" si="123"/>
        <v>#VALUE!</v>
      </c>
      <c r="U302" s="12" t="s">
        <v>73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IF(Замеры!B299=0, " ", Замеры!B299)</f>
        <v>296</v>
      </c>
      <c r="B303" s="49" t="str">
        <f>Замеры!G299</f>
        <v xml:space="preserve">Группа от QF </v>
      </c>
      <c r="C303" s="49" t="str">
        <f>IF(Замеры!I299=0, " ", Замеры!I299)</f>
        <v xml:space="preserve"> </v>
      </c>
      <c r="D303" s="49" t="str">
        <f>IF(O303=0, " ", CONCATENATE(Замеры!P299,Замеры!Q299,Замеры!R299,Замеры!S299,Замеры!X299))</f>
        <v xml:space="preserve"> </v>
      </c>
      <c r="E303" s="49" t="str">
        <f>IF(Замеры!J299=0, " ", Замеры!J299)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Замеры!N299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73</v>
      </c>
      <c r="T303" s="8" t="e">
        <f t="shared" si="123"/>
        <v>#VALUE!</v>
      </c>
      <c r="U303" s="12" t="s">
        <v>73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IF(Замеры!B300=0, " ", Замеры!B300)</f>
        <v>297</v>
      </c>
      <c r="B304" s="49" t="str">
        <f>Замеры!G300</f>
        <v xml:space="preserve">Группа от QF </v>
      </c>
      <c r="C304" s="49" t="str">
        <f>IF(Замеры!I300=0, " ", Замеры!I300)</f>
        <v xml:space="preserve"> </v>
      </c>
      <c r="D304" s="49" t="str">
        <f>IF(O304=0, " ", CONCATENATE(Замеры!P300,Замеры!Q300,Замеры!R300,Замеры!S300,Замеры!X300))</f>
        <v xml:space="preserve"> </v>
      </c>
      <c r="E304" s="49" t="str">
        <f>IF(Замеры!J300=0, " ", Замеры!J300)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Замеры!N300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73</v>
      </c>
      <c r="T304" s="8" t="e">
        <f t="shared" si="123"/>
        <v>#VALUE!</v>
      </c>
      <c r="U304" s="12" t="s">
        <v>73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IF(Замеры!B301=0, " ", Замеры!B301)</f>
        <v>298</v>
      </c>
      <c r="B305" s="49" t="str">
        <f>Замеры!G301</f>
        <v xml:space="preserve">Группа от QF </v>
      </c>
      <c r="C305" s="49" t="str">
        <f>IF(Замеры!I301=0, " ", Замеры!I301)</f>
        <v xml:space="preserve"> </v>
      </c>
      <c r="D305" s="49" t="str">
        <f>IF(O305=0, " ", CONCATENATE(Замеры!P301,Замеры!Q301,Замеры!R301,Замеры!S301,Замеры!X301))</f>
        <v xml:space="preserve"> </v>
      </c>
      <c r="E305" s="49" t="str">
        <f>IF(Замеры!J301=0, " ", Замеры!J301)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Замеры!N301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73</v>
      </c>
      <c r="T305" s="8" t="e">
        <f t="shared" si="123"/>
        <v>#VALUE!</v>
      </c>
      <c r="U305" s="12" t="s">
        <v>73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IF(Замеры!B302=0, " ", Замеры!B302)</f>
        <v>299</v>
      </c>
      <c r="B306" s="49" t="str">
        <f>Замеры!G302</f>
        <v xml:space="preserve">Группа от QF </v>
      </c>
      <c r="C306" s="49" t="str">
        <f>IF(Замеры!I302=0, " ", Замеры!I302)</f>
        <v xml:space="preserve"> </v>
      </c>
      <c r="D306" s="49" t="str">
        <f>IF(O306=0, " ", CONCATENATE(Замеры!P302,Замеры!Q302,Замеры!R302,Замеры!S302,Замеры!X302))</f>
        <v xml:space="preserve"> </v>
      </c>
      <c r="E306" s="49" t="str">
        <f>IF(Замеры!J302=0, " ", Замеры!J302)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Замеры!N302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73</v>
      </c>
      <c r="T306" s="8" t="e">
        <f t="shared" si="123"/>
        <v>#VALUE!</v>
      </c>
      <c r="U306" s="12" t="s">
        <v>73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IF(Замеры!B303=0, " ", Замеры!B303)</f>
        <v>300</v>
      </c>
      <c r="B307" s="49" t="str">
        <f>Замеры!G303</f>
        <v xml:space="preserve">Группа от QF </v>
      </c>
      <c r="C307" s="49" t="str">
        <f>IF(Замеры!I303=0, " ", Замеры!I303)</f>
        <v xml:space="preserve"> </v>
      </c>
      <c r="D307" s="49" t="str">
        <f>IF(O307=0, " ", CONCATENATE(Замеры!P303,Замеры!Q303,Замеры!R303,Замеры!S303,Замеры!X303))</f>
        <v xml:space="preserve"> </v>
      </c>
      <c r="E307" s="49" t="str">
        <f>IF(Замеры!J303=0, " ", Замеры!J303)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Замеры!N303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73</v>
      </c>
      <c r="T307" s="8" t="e">
        <f t="shared" si="123"/>
        <v>#VALUE!</v>
      </c>
      <c r="U307" s="12" t="s">
        <v>73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IF(Замеры!B304=0, " ", Замеры!B304)</f>
        <v>301</v>
      </c>
      <c r="B308" s="49" t="str">
        <f>Замеры!G304</f>
        <v xml:space="preserve">Группа от QF </v>
      </c>
      <c r="C308" s="49" t="str">
        <f>IF(Замеры!I304=0, " ", Замеры!I304)</f>
        <v xml:space="preserve"> </v>
      </c>
      <c r="D308" s="49" t="str">
        <f>IF(O308=0, " ", CONCATENATE(Замеры!P304,Замеры!Q304,Замеры!R304,Замеры!S304,Замеры!X304))</f>
        <v xml:space="preserve"> </v>
      </c>
      <c r="E308" s="49" t="str">
        <f>IF(Замеры!J304=0, " ", Замеры!J304)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Замеры!N304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73</v>
      </c>
      <c r="T308" s="8" t="e">
        <f t="shared" si="123"/>
        <v>#VALUE!</v>
      </c>
      <c r="U308" s="12" t="s">
        <v>73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IF(Замеры!B305=0, " ", Замеры!B305)</f>
        <v>302</v>
      </c>
      <c r="B309" s="49" t="str">
        <f>Замеры!G305</f>
        <v xml:space="preserve">Группа от QF </v>
      </c>
      <c r="C309" s="49" t="str">
        <f>IF(Замеры!I305=0, " ", Замеры!I305)</f>
        <v xml:space="preserve"> </v>
      </c>
      <c r="D309" s="49" t="str">
        <f>IF(O309=0, " ", CONCATENATE(Замеры!P305,Замеры!Q305,Замеры!R305,Замеры!S305,Замеры!X305))</f>
        <v xml:space="preserve"> </v>
      </c>
      <c r="E309" s="49" t="str">
        <f>IF(Замеры!J305=0, " ", Замеры!J305)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Замеры!N305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73</v>
      </c>
      <c r="T309" s="8" t="e">
        <f t="shared" si="123"/>
        <v>#VALUE!</v>
      </c>
      <c r="U309" s="12" t="s">
        <v>73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IF(Замеры!B306=0, " ", Замеры!B306)</f>
        <v>303</v>
      </c>
      <c r="B310" s="49" t="str">
        <f>Замеры!G306</f>
        <v xml:space="preserve">Группа от QF </v>
      </c>
      <c r="C310" s="49" t="str">
        <f>IF(Замеры!I306=0, " ", Замеры!I306)</f>
        <v xml:space="preserve"> </v>
      </c>
      <c r="D310" s="49" t="str">
        <f>IF(O310=0, " ", CONCATENATE(Замеры!P306,Замеры!Q306,Замеры!R306,Замеры!S306,Замеры!X306))</f>
        <v xml:space="preserve"> </v>
      </c>
      <c r="E310" s="49" t="str">
        <f>IF(Замеры!J306=0, " ", Замеры!J306)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Замеры!N306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73</v>
      </c>
      <c r="T310" s="8" t="e">
        <f t="shared" si="123"/>
        <v>#VALUE!</v>
      </c>
      <c r="U310" s="12" t="s">
        <v>73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IF(Замеры!B307=0, " ", Замеры!B307)</f>
        <v>304</v>
      </c>
      <c r="B311" s="49" t="str">
        <f>Замеры!G307</f>
        <v xml:space="preserve">Группа от QF </v>
      </c>
      <c r="C311" s="49" t="str">
        <f>IF(Замеры!I307=0, " ", Замеры!I307)</f>
        <v xml:space="preserve"> </v>
      </c>
      <c r="D311" s="49" t="str">
        <f>IF(O311=0, " ", CONCATENATE(Замеры!P307,Замеры!Q307,Замеры!R307,Замеры!S307,Замеры!X307))</f>
        <v xml:space="preserve"> </v>
      </c>
      <c r="E311" s="49" t="str">
        <f>IF(Замеры!J307=0, " ", Замеры!J307)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Замеры!N307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73</v>
      </c>
      <c r="T311" s="8" t="e">
        <f t="shared" si="123"/>
        <v>#VALUE!</v>
      </c>
      <c r="U311" s="12" t="s">
        <v>73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IF(Замеры!B308=0, " ", Замеры!B308)</f>
        <v>305</v>
      </c>
      <c r="B312" s="49" t="str">
        <f>Замеры!G308</f>
        <v xml:space="preserve">Группа от QF </v>
      </c>
      <c r="C312" s="49" t="str">
        <f>IF(Замеры!I308=0, " ", Замеры!I308)</f>
        <v xml:space="preserve"> </v>
      </c>
      <c r="D312" s="49" t="str">
        <f>IF(O312=0, " ", CONCATENATE(Замеры!P308,Замеры!Q308,Замеры!R308,Замеры!S308,Замеры!X308))</f>
        <v xml:space="preserve"> </v>
      </c>
      <c r="E312" s="49" t="str">
        <f>IF(Замеры!J308=0, " ", Замеры!J308)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Замеры!N308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73</v>
      </c>
      <c r="T312" s="8" t="e">
        <f t="shared" si="123"/>
        <v>#VALUE!</v>
      </c>
      <c r="U312" s="12" t="s">
        <v>73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IF(Замеры!B309=0, " ", Замеры!B309)</f>
        <v>306</v>
      </c>
      <c r="B313" s="49" t="str">
        <f>Замеры!G309</f>
        <v xml:space="preserve">Группа от QF </v>
      </c>
      <c r="C313" s="49" t="str">
        <f>IF(Замеры!I309=0, " ", Замеры!I309)</f>
        <v xml:space="preserve"> </v>
      </c>
      <c r="D313" s="49" t="str">
        <f>IF(O313=0, " ", CONCATENATE(Замеры!P309,Замеры!Q309,Замеры!R309,Замеры!S309,Замеры!X309))</f>
        <v xml:space="preserve"> </v>
      </c>
      <c r="E313" s="49" t="str">
        <f>IF(Замеры!J309=0, " ", Замеры!J309)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Замеры!N309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73</v>
      </c>
      <c r="T313" s="8" t="e">
        <f t="shared" si="123"/>
        <v>#VALUE!</v>
      </c>
      <c r="U313" s="12" t="s">
        <v>73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IF(Замеры!B310=0, " ", Замеры!B310)</f>
        <v>307</v>
      </c>
      <c r="B314" s="49" t="str">
        <f>Замеры!G310</f>
        <v xml:space="preserve">Группа от QF </v>
      </c>
      <c r="C314" s="49" t="str">
        <f>IF(Замеры!I310=0, " ", Замеры!I310)</f>
        <v xml:space="preserve"> </v>
      </c>
      <c r="D314" s="49" t="str">
        <f>IF(O314=0, " ", CONCATENATE(Замеры!P310,Замеры!Q310,Замеры!R310,Замеры!S310,Замеры!X310))</f>
        <v xml:space="preserve"> </v>
      </c>
      <c r="E314" s="49" t="str">
        <f>IF(Замеры!J310=0, " ", Замеры!J310)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Замеры!N310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73</v>
      </c>
      <c r="T314" s="8" t="e">
        <f t="shared" si="123"/>
        <v>#VALUE!</v>
      </c>
      <c r="U314" s="12" t="s">
        <v>73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IF(Замеры!B311=0, " ", Замеры!B311)</f>
        <v>308</v>
      </c>
      <c r="B315" s="49" t="str">
        <f>Замеры!G311</f>
        <v xml:space="preserve">Группа от QF </v>
      </c>
      <c r="C315" s="49" t="str">
        <f>IF(Замеры!I311=0, " ", Замеры!I311)</f>
        <v xml:space="preserve"> </v>
      </c>
      <c r="D315" s="49" t="str">
        <f>IF(O315=0, " ", CONCATENATE(Замеры!P311,Замеры!Q311,Замеры!R311,Замеры!S311,Замеры!X311))</f>
        <v xml:space="preserve"> </v>
      </c>
      <c r="E315" s="49" t="str">
        <f>IF(Замеры!J311=0, " ", Замеры!J311)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Замеры!N311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73</v>
      </c>
      <c r="T315" s="8" t="e">
        <f t="shared" si="123"/>
        <v>#VALUE!</v>
      </c>
      <c r="U315" s="12" t="s">
        <v>73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IF(Замеры!B312=0, " ", Замеры!B312)</f>
        <v>309</v>
      </c>
      <c r="B316" s="49" t="str">
        <f>Замеры!G312</f>
        <v xml:space="preserve">Группа от QF </v>
      </c>
      <c r="C316" s="49" t="str">
        <f>IF(Замеры!I312=0, " ", Замеры!I312)</f>
        <v xml:space="preserve"> </v>
      </c>
      <c r="D316" s="49" t="str">
        <f>IF(O316=0, " ", CONCATENATE(Замеры!P312,Замеры!Q312,Замеры!R312,Замеры!S312,Замеры!X312))</f>
        <v xml:space="preserve"> </v>
      </c>
      <c r="E316" s="49" t="str">
        <f>IF(Замеры!J312=0, " ", Замеры!J312)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Замеры!N312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73</v>
      </c>
      <c r="T316" s="8" t="e">
        <f t="shared" si="123"/>
        <v>#VALUE!</v>
      </c>
      <c r="U316" s="12" t="s">
        <v>73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IF(Замеры!B313=0, " ", Замеры!B313)</f>
        <v>310</v>
      </c>
      <c r="B317" s="49" t="str">
        <f>Замеры!G313</f>
        <v xml:space="preserve">Группа от QF </v>
      </c>
      <c r="C317" s="49" t="str">
        <f>IF(Замеры!I313=0, " ", Замеры!I313)</f>
        <v xml:space="preserve"> </v>
      </c>
      <c r="D317" s="49" t="str">
        <f>IF(O317=0, " ", CONCATENATE(Замеры!P313,Замеры!Q313,Замеры!R313,Замеры!S313,Замеры!X313))</f>
        <v xml:space="preserve"> </v>
      </c>
      <c r="E317" s="49" t="str">
        <f>IF(Замеры!J313=0, " ", Замеры!J313)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Замеры!N313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73</v>
      </c>
      <c r="T317" s="8" t="e">
        <f t="shared" si="123"/>
        <v>#VALUE!</v>
      </c>
      <c r="U317" s="12" t="s">
        <v>73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IF(Замеры!B314=0, " ", Замеры!B314)</f>
        <v>311</v>
      </c>
      <c r="B318" s="49" t="str">
        <f>Замеры!G314</f>
        <v xml:space="preserve">Группа от QF </v>
      </c>
      <c r="C318" s="49" t="str">
        <f>IF(Замеры!I314=0, " ", Замеры!I314)</f>
        <v xml:space="preserve"> </v>
      </c>
      <c r="D318" s="49" t="str">
        <f>IF(O318=0, " ", CONCATENATE(Замеры!P314,Замеры!Q314,Замеры!R314,Замеры!S314,Замеры!X314))</f>
        <v xml:space="preserve"> </v>
      </c>
      <c r="E318" s="49" t="str">
        <f>IF(Замеры!J314=0, " ", Замеры!J314)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Замеры!N314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73</v>
      </c>
      <c r="T318" s="8" t="e">
        <f t="shared" si="123"/>
        <v>#VALUE!</v>
      </c>
      <c r="U318" s="12" t="s">
        <v>73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IF(Замеры!B315=0, " ", Замеры!B315)</f>
        <v>312</v>
      </c>
      <c r="B319" s="49" t="str">
        <f>Замеры!G315</f>
        <v xml:space="preserve">Группа от QF </v>
      </c>
      <c r="C319" s="49" t="str">
        <f>IF(Замеры!I315=0, " ", Замеры!I315)</f>
        <v xml:space="preserve"> </v>
      </c>
      <c r="D319" s="49" t="str">
        <f>IF(O319=0, " ", CONCATENATE(Замеры!P315,Замеры!Q315,Замеры!R315,Замеры!S315,Замеры!X315))</f>
        <v xml:space="preserve"> </v>
      </c>
      <c r="E319" s="49" t="str">
        <f>IF(Замеры!J315=0, " ", Замеры!J315)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Замеры!N315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73</v>
      </c>
      <c r="T319" s="8" t="e">
        <f t="shared" si="123"/>
        <v>#VALUE!</v>
      </c>
      <c r="U319" s="12" t="s">
        <v>73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IF(Замеры!B316=0, " ", Замеры!B316)</f>
        <v>313</v>
      </c>
      <c r="B320" s="49" t="str">
        <f>Замеры!G316</f>
        <v xml:space="preserve">Группа от QF </v>
      </c>
      <c r="C320" s="49" t="str">
        <f>IF(Замеры!I316=0, " ", Замеры!I316)</f>
        <v xml:space="preserve"> </v>
      </c>
      <c r="D320" s="49" t="str">
        <f>IF(O320=0, " ", CONCATENATE(Замеры!P316,Замеры!Q316,Замеры!R316,Замеры!S316,Замеры!X316))</f>
        <v xml:space="preserve"> </v>
      </c>
      <c r="E320" s="49" t="str">
        <f>IF(Замеры!J316=0, " ", Замеры!J316)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Замеры!N316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73</v>
      </c>
      <c r="T320" s="8" t="e">
        <f t="shared" si="123"/>
        <v>#VALUE!</v>
      </c>
      <c r="U320" s="12" t="s">
        <v>73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IF(Замеры!B317=0, " ", Замеры!B317)</f>
        <v>314</v>
      </c>
      <c r="B321" s="49" t="str">
        <f>Замеры!G317</f>
        <v xml:space="preserve">Группа от QF </v>
      </c>
      <c r="C321" s="49" t="str">
        <f>IF(Замеры!I317=0, " ", Замеры!I317)</f>
        <v xml:space="preserve"> </v>
      </c>
      <c r="D321" s="49" t="str">
        <f>IF(O321=0, " ", CONCATENATE(Замеры!P317,Замеры!Q317,Замеры!R317,Замеры!S317,Замеры!X317))</f>
        <v xml:space="preserve"> </v>
      </c>
      <c r="E321" s="49" t="str">
        <f>IF(Замеры!J317=0, " ", Замеры!J317)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Замеры!N317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73</v>
      </c>
      <c r="T321" s="8" t="e">
        <f t="shared" si="123"/>
        <v>#VALUE!</v>
      </c>
      <c r="U321" s="12" t="s">
        <v>73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IF(Замеры!B318=0, " ", Замеры!B318)</f>
        <v>315</v>
      </c>
      <c r="B322" s="49" t="str">
        <f>Замеры!G318</f>
        <v xml:space="preserve">Группа от QF </v>
      </c>
      <c r="C322" s="49" t="str">
        <f>IF(Замеры!I318=0, " ", Замеры!I318)</f>
        <v xml:space="preserve"> </v>
      </c>
      <c r="D322" s="49" t="str">
        <f>IF(O322=0, " ", CONCATENATE(Замеры!P318,Замеры!Q318,Замеры!R318,Замеры!S318,Замеры!X318))</f>
        <v xml:space="preserve"> </v>
      </c>
      <c r="E322" s="49" t="str">
        <f>IF(Замеры!J318=0, " ", Замеры!J318)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Замеры!N318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73</v>
      </c>
      <c r="T322" s="8" t="e">
        <f t="shared" si="123"/>
        <v>#VALUE!</v>
      </c>
      <c r="U322" s="12" t="s">
        <v>73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IF(Замеры!B319=0, " ", Замеры!B319)</f>
        <v>316</v>
      </c>
      <c r="B323" s="49" t="str">
        <f>Замеры!G319</f>
        <v xml:space="preserve">Группа от QF </v>
      </c>
      <c r="C323" s="49" t="str">
        <f>IF(Замеры!I319=0, " ", Замеры!I319)</f>
        <v xml:space="preserve"> </v>
      </c>
      <c r="D323" s="49" t="str">
        <f>IF(O323=0, " ", CONCATENATE(Замеры!P319,Замеры!Q319,Замеры!R319,Замеры!S319,Замеры!X319))</f>
        <v xml:space="preserve"> </v>
      </c>
      <c r="E323" s="49" t="str">
        <f>IF(Замеры!J319=0, " ", Замеры!J319)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Замеры!N319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73</v>
      </c>
      <c r="T323" s="8" t="e">
        <f t="shared" si="123"/>
        <v>#VALUE!</v>
      </c>
      <c r="U323" s="12" t="s">
        <v>73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IF(Замеры!B320=0, " ", Замеры!B320)</f>
        <v>317</v>
      </c>
      <c r="B324" s="49" t="str">
        <f>Замеры!G320</f>
        <v xml:space="preserve">Группа от QF </v>
      </c>
      <c r="C324" s="49" t="str">
        <f>IF(Замеры!I320=0, " ", Замеры!I320)</f>
        <v xml:space="preserve"> </v>
      </c>
      <c r="D324" s="49" t="str">
        <f>IF(O324=0, " ", CONCATENATE(Замеры!P320,Замеры!Q320,Замеры!R320,Замеры!S320,Замеры!X320))</f>
        <v xml:space="preserve"> </v>
      </c>
      <c r="E324" s="49" t="str">
        <f>IF(Замеры!J320=0, " ", Замеры!J320)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Замеры!N320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73</v>
      </c>
      <c r="T324" s="8" t="e">
        <f t="shared" si="123"/>
        <v>#VALUE!</v>
      </c>
      <c r="U324" s="12" t="s">
        <v>73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IF(Замеры!B321=0, " ", Замеры!B321)</f>
        <v>318</v>
      </c>
      <c r="B325" s="49" t="str">
        <f>Замеры!G321</f>
        <v xml:space="preserve">Группа от QF </v>
      </c>
      <c r="C325" s="49" t="str">
        <f>IF(Замеры!I321=0, " ", Замеры!I321)</f>
        <v xml:space="preserve"> </v>
      </c>
      <c r="D325" s="49" t="str">
        <f>IF(O325=0, " ", CONCATENATE(Замеры!P321,Замеры!Q321,Замеры!R321,Замеры!S321,Замеры!X321))</f>
        <v xml:space="preserve"> </v>
      </c>
      <c r="E325" s="49" t="str">
        <f>IF(Замеры!J321=0, " ", Замеры!J321)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Замеры!N321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73</v>
      </c>
      <c r="T325" s="8" t="e">
        <f t="shared" si="123"/>
        <v>#VALUE!</v>
      </c>
      <c r="U325" s="12" t="s">
        <v>73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IF(Замеры!B322=0, " ", Замеры!B322)</f>
        <v>319</v>
      </c>
      <c r="B326" s="49" t="str">
        <f>Замеры!G322</f>
        <v xml:space="preserve">Группа от QF </v>
      </c>
      <c r="C326" s="49" t="str">
        <f>IF(Замеры!I322=0, " ", Замеры!I322)</f>
        <v xml:space="preserve"> </v>
      </c>
      <c r="D326" s="49" t="str">
        <f>IF(O326=0, " ", CONCATENATE(Замеры!P322,Замеры!Q322,Замеры!R322,Замеры!S322,Замеры!X322))</f>
        <v xml:space="preserve"> </v>
      </c>
      <c r="E326" s="49" t="str">
        <f>IF(Замеры!J322=0, " ", Замеры!J322)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Замеры!N322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73</v>
      </c>
      <c r="T326" s="8" t="e">
        <f t="shared" si="123"/>
        <v>#VALUE!</v>
      </c>
      <c r="U326" s="12" t="s">
        <v>73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IF(Замеры!B323=0, " ", Замеры!B323)</f>
        <v>320</v>
      </c>
      <c r="B327" s="49" t="str">
        <f>Замеры!G323</f>
        <v xml:space="preserve">Группа от QF </v>
      </c>
      <c r="C327" s="49" t="str">
        <f>IF(Замеры!I323=0, " ", Замеры!I323)</f>
        <v xml:space="preserve"> </v>
      </c>
      <c r="D327" s="49" t="str">
        <f>IF(O327=0, " ", CONCATENATE(Замеры!P323,Замеры!Q323,Замеры!R323,Замеры!S323,Замеры!X323))</f>
        <v xml:space="preserve"> </v>
      </c>
      <c r="E327" s="49" t="str">
        <f>IF(Замеры!J323=0, " ", Замеры!J323)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Замеры!N323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73</v>
      </c>
      <c r="T327" s="8" t="e">
        <f t="shared" si="123"/>
        <v>#VALUE!</v>
      </c>
      <c r="U327" s="12" t="s">
        <v>73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IF(Замеры!B324=0, " ", Замеры!B324)</f>
        <v>321</v>
      </c>
      <c r="B328" s="49" t="str">
        <f>Замеры!G324</f>
        <v xml:space="preserve">Группа от QF </v>
      </c>
      <c r="C328" s="49" t="str">
        <f>IF(Замеры!I324=0, " ", Замеры!I324)</f>
        <v xml:space="preserve"> </v>
      </c>
      <c r="D328" s="49" t="str">
        <f>IF(O328=0, " ", CONCATENATE(Замеры!P324,Замеры!Q324,Замеры!R324,Замеры!S324,Замеры!X324))</f>
        <v xml:space="preserve"> </v>
      </c>
      <c r="E328" s="49" t="str">
        <f>IF(Замеры!J324=0, " ", Замеры!J324)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Замеры!N324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73</v>
      </c>
      <c r="T328" s="8" t="e">
        <f t="shared" ref="T328:T391" si="145">E328*5</f>
        <v>#VALUE!</v>
      </c>
      <c r="U328" s="12" t="s">
        <v>73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IF(Замеры!B325=0, " ", Замеры!B325)</f>
        <v>322</v>
      </c>
      <c r="B329" s="49" t="str">
        <f>Замеры!G325</f>
        <v xml:space="preserve">Группа от QF </v>
      </c>
      <c r="C329" s="49" t="str">
        <f>IF(Замеры!I325=0, " ", Замеры!I325)</f>
        <v xml:space="preserve"> </v>
      </c>
      <c r="D329" s="49" t="str">
        <f>IF(O329=0, " ", CONCATENATE(Замеры!P325,Замеры!Q325,Замеры!R325,Замеры!S325,Замеры!X325))</f>
        <v xml:space="preserve"> </v>
      </c>
      <c r="E329" s="49" t="str">
        <f>IF(Замеры!J325=0, " ", Замеры!J325)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Замеры!N325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73</v>
      </c>
      <c r="T329" s="8" t="e">
        <f t="shared" si="145"/>
        <v>#VALUE!</v>
      </c>
      <c r="U329" s="12" t="s">
        <v>73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IF(Замеры!B326=0, " ", Замеры!B326)</f>
        <v>323</v>
      </c>
      <c r="B330" s="49" t="str">
        <f>Замеры!G326</f>
        <v xml:space="preserve">Группа от QF </v>
      </c>
      <c r="C330" s="49" t="str">
        <f>IF(Замеры!I326=0, " ", Замеры!I326)</f>
        <v xml:space="preserve"> </v>
      </c>
      <c r="D330" s="49" t="str">
        <f>IF(O330=0, " ", CONCATENATE(Замеры!P326,Замеры!Q326,Замеры!R326,Замеры!S326,Замеры!X326))</f>
        <v xml:space="preserve"> </v>
      </c>
      <c r="E330" s="49" t="str">
        <f>IF(Замеры!J326=0, " ", Замеры!J326)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Замеры!N326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73</v>
      </c>
      <c r="T330" s="8" t="e">
        <f t="shared" si="145"/>
        <v>#VALUE!</v>
      </c>
      <c r="U330" s="12" t="s">
        <v>73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IF(Замеры!B327=0, " ", Замеры!B327)</f>
        <v>324</v>
      </c>
      <c r="B331" s="49" t="str">
        <f>Замеры!G327</f>
        <v xml:space="preserve">Группа от QF </v>
      </c>
      <c r="C331" s="49" t="str">
        <f>IF(Замеры!I327=0, " ", Замеры!I327)</f>
        <v xml:space="preserve"> </v>
      </c>
      <c r="D331" s="49" t="str">
        <f>IF(O331=0, " ", CONCATENATE(Замеры!P327,Замеры!Q327,Замеры!R327,Замеры!S327,Замеры!X327))</f>
        <v xml:space="preserve"> </v>
      </c>
      <c r="E331" s="49" t="str">
        <f>IF(Замеры!J327=0, " ", Замеры!J327)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Замеры!N327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73</v>
      </c>
      <c r="T331" s="8" t="e">
        <f t="shared" si="145"/>
        <v>#VALUE!</v>
      </c>
      <c r="U331" s="12" t="s">
        <v>73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IF(Замеры!B328=0, " ", Замеры!B328)</f>
        <v>325</v>
      </c>
      <c r="B332" s="49" t="str">
        <f>Замеры!G328</f>
        <v xml:space="preserve">Группа от QF </v>
      </c>
      <c r="C332" s="49" t="str">
        <f>IF(Замеры!I328=0, " ", Замеры!I328)</f>
        <v xml:space="preserve"> </v>
      </c>
      <c r="D332" s="49" t="str">
        <f>IF(O332=0, " ", CONCATENATE(Замеры!P328,Замеры!Q328,Замеры!R328,Замеры!S328,Замеры!X328))</f>
        <v xml:space="preserve"> </v>
      </c>
      <c r="E332" s="49" t="str">
        <f>IF(Замеры!J328=0, " ", Замеры!J328)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Замеры!N328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73</v>
      </c>
      <c r="T332" s="8" t="e">
        <f t="shared" si="145"/>
        <v>#VALUE!</v>
      </c>
      <c r="U332" s="12" t="s">
        <v>73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IF(Замеры!B329=0, " ", Замеры!B329)</f>
        <v>326</v>
      </c>
      <c r="B333" s="49" t="str">
        <f>Замеры!G329</f>
        <v xml:space="preserve">Группа от QF </v>
      </c>
      <c r="C333" s="49" t="str">
        <f>IF(Замеры!I329=0, " ", Замеры!I329)</f>
        <v xml:space="preserve"> </v>
      </c>
      <c r="D333" s="49" t="str">
        <f>IF(O333=0, " ", CONCATENATE(Замеры!P329,Замеры!Q329,Замеры!R329,Замеры!S329,Замеры!X329))</f>
        <v xml:space="preserve"> </v>
      </c>
      <c r="E333" s="49" t="str">
        <f>IF(Замеры!J329=0, " ", Замеры!J329)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Замеры!N329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73</v>
      </c>
      <c r="T333" s="8" t="e">
        <f t="shared" si="145"/>
        <v>#VALUE!</v>
      </c>
      <c r="U333" s="12" t="s">
        <v>73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IF(Замеры!B330=0, " ", Замеры!B330)</f>
        <v>327</v>
      </c>
      <c r="B334" s="49" t="str">
        <f>Замеры!G330</f>
        <v xml:space="preserve">Группа от QF </v>
      </c>
      <c r="C334" s="49" t="str">
        <f>IF(Замеры!I330=0, " ", Замеры!I330)</f>
        <v xml:space="preserve"> </v>
      </c>
      <c r="D334" s="49" t="str">
        <f>IF(O334=0, " ", CONCATENATE(Замеры!P330,Замеры!Q330,Замеры!R330,Замеры!S330,Замеры!X330))</f>
        <v xml:space="preserve"> </v>
      </c>
      <c r="E334" s="49" t="str">
        <f>IF(Замеры!J330=0, " ", Замеры!J330)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Замеры!N330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73</v>
      </c>
      <c r="T334" s="8" t="e">
        <f t="shared" si="145"/>
        <v>#VALUE!</v>
      </c>
      <c r="U334" s="12" t="s">
        <v>73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IF(Замеры!B331=0, " ", Замеры!B331)</f>
        <v>328</v>
      </c>
      <c r="B335" s="49" t="str">
        <f>Замеры!G331</f>
        <v xml:space="preserve">Группа от QF </v>
      </c>
      <c r="C335" s="49" t="str">
        <f>IF(Замеры!I331=0, " ", Замеры!I331)</f>
        <v xml:space="preserve"> </v>
      </c>
      <c r="D335" s="49" t="str">
        <f>IF(O335=0, " ", CONCATENATE(Замеры!P331,Замеры!Q331,Замеры!R331,Замеры!S331,Замеры!X331))</f>
        <v xml:space="preserve"> </v>
      </c>
      <c r="E335" s="49" t="str">
        <f>IF(Замеры!J331=0, " ", Замеры!J331)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Замеры!N331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73</v>
      </c>
      <c r="T335" s="8" t="e">
        <f t="shared" si="145"/>
        <v>#VALUE!</v>
      </c>
      <c r="U335" s="12" t="s">
        <v>73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IF(Замеры!B332=0, " ", Замеры!B332)</f>
        <v>329</v>
      </c>
      <c r="B336" s="49" t="str">
        <f>Замеры!G332</f>
        <v xml:space="preserve">Группа от QF </v>
      </c>
      <c r="C336" s="49" t="str">
        <f>IF(Замеры!I332=0, " ", Замеры!I332)</f>
        <v xml:space="preserve"> </v>
      </c>
      <c r="D336" s="49" t="str">
        <f>IF(O336=0, " ", CONCATENATE(Замеры!P332,Замеры!Q332,Замеры!R332,Замеры!S332,Замеры!X332))</f>
        <v xml:space="preserve"> </v>
      </c>
      <c r="E336" s="49" t="str">
        <f>IF(Замеры!J332=0, " ", Замеры!J332)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Замеры!N332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73</v>
      </c>
      <c r="T336" s="8" t="e">
        <f t="shared" si="145"/>
        <v>#VALUE!</v>
      </c>
      <c r="U336" s="12" t="s">
        <v>73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IF(Замеры!B333=0, " ", Замеры!B333)</f>
        <v>330</v>
      </c>
      <c r="B337" s="49" t="str">
        <f>Замеры!G333</f>
        <v xml:space="preserve">Группа от QF </v>
      </c>
      <c r="C337" s="49" t="str">
        <f>IF(Замеры!I333=0, " ", Замеры!I333)</f>
        <v xml:space="preserve"> </v>
      </c>
      <c r="D337" s="49" t="str">
        <f>IF(O337=0, " ", CONCATENATE(Замеры!P333,Замеры!Q333,Замеры!R333,Замеры!S333,Замеры!X333))</f>
        <v xml:space="preserve"> </v>
      </c>
      <c r="E337" s="49" t="str">
        <f>IF(Замеры!J333=0, " ", Замеры!J333)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Замеры!N333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73</v>
      </c>
      <c r="T337" s="8" t="e">
        <f t="shared" si="145"/>
        <v>#VALUE!</v>
      </c>
      <c r="U337" s="12" t="s">
        <v>73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IF(Замеры!B334=0, " ", Замеры!B334)</f>
        <v>331</v>
      </c>
      <c r="B338" s="49" t="str">
        <f>Замеры!G334</f>
        <v xml:space="preserve">Группа от QF </v>
      </c>
      <c r="C338" s="49" t="str">
        <f>IF(Замеры!I334=0, " ", Замеры!I334)</f>
        <v xml:space="preserve"> </v>
      </c>
      <c r="D338" s="49" t="str">
        <f>IF(O338=0, " ", CONCATENATE(Замеры!P334,Замеры!Q334,Замеры!R334,Замеры!S334,Замеры!X334))</f>
        <v xml:space="preserve"> </v>
      </c>
      <c r="E338" s="49" t="str">
        <f>IF(Замеры!J334=0, " ", Замеры!J334)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Замеры!N334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73</v>
      </c>
      <c r="T338" s="8" t="e">
        <f t="shared" si="145"/>
        <v>#VALUE!</v>
      </c>
      <c r="U338" s="12" t="s">
        <v>73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IF(Замеры!B335=0, " ", Замеры!B335)</f>
        <v>332</v>
      </c>
      <c r="B339" s="49" t="str">
        <f>Замеры!G335</f>
        <v xml:space="preserve">Группа от QF </v>
      </c>
      <c r="C339" s="49" t="str">
        <f>IF(Замеры!I335=0, " ", Замеры!I335)</f>
        <v xml:space="preserve"> </v>
      </c>
      <c r="D339" s="49" t="str">
        <f>IF(O339=0, " ", CONCATENATE(Замеры!P335,Замеры!Q335,Замеры!R335,Замеры!S335,Замеры!X335))</f>
        <v xml:space="preserve"> </v>
      </c>
      <c r="E339" s="49" t="str">
        <f>IF(Замеры!J335=0, " ", Замеры!J335)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Замеры!N335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73</v>
      </c>
      <c r="T339" s="8" t="e">
        <f t="shared" si="145"/>
        <v>#VALUE!</v>
      </c>
      <c r="U339" s="12" t="s">
        <v>73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IF(Замеры!B336=0, " ", Замеры!B336)</f>
        <v>333</v>
      </c>
      <c r="B340" s="49" t="str">
        <f>Замеры!G336</f>
        <v xml:space="preserve">Группа от QF </v>
      </c>
      <c r="C340" s="49" t="str">
        <f>IF(Замеры!I336=0, " ", Замеры!I336)</f>
        <v xml:space="preserve"> </v>
      </c>
      <c r="D340" s="49" t="str">
        <f>IF(O340=0, " ", CONCATENATE(Замеры!P336,Замеры!Q336,Замеры!R336,Замеры!S336,Замеры!X336))</f>
        <v xml:space="preserve"> </v>
      </c>
      <c r="E340" s="49" t="str">
        <f>IF(Замеры!J336=0, " ", Замеры!J336)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Замеры!N336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73</v>
      </c>
      <c r="T340" s="8" t="e">
        <f t="shared" si="145"/>
        <v>#VALUE!</v>
      </c>
      <c r="U340" s="12" t="s">
        <v>73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IF(Замеры!B337=0, " ", Замеры!B337)</f>
        <v>334</v>
      </c>
      <c r="B341" s="49" t="str">
        <f>Замеры!G337</f>
        <v xml:space="preserve">Группа от QF </v>
      </c>
      <c r="C341" s="49" t="str">
        <f>IF(Замеры!I337=0, " ", Замеры!I337)</f>
        <v xml:space="preserve"> </v>
      </c>
      <c r="D341" s="49" t="str">
        <f>IF(O341=0, " ", CONCATENATE(Замеры!P337,Замеры!Q337,Замеры!R337,Замеры!S337,Замеры!X337))</f>
        <v xml:space="preserve"> </v>
      </c>
      <c r="E341" s="49" t="str">
        <f>IF(Замеры!J337=0, " ", Замеры!J337)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Замеры!N337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73</v>
      </c>
      <c r="T341" s="8" t="e">
        <f t="shared" si="145"/>
        <v>#VALUE!</v>
      </c>
      <c r="U341" s="12" t="s">
        <v>73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IF(Замеры!B338=0, " ", Замеры!B338)</f>
        <v>335</v>
      </c>
      <c r="B342" s="49" t="str">
        <f>Замеры!G338</f>
        <v xml:space="preserve">Группа от QF </v>
      </c>
      <c r="C342" s="49" t="str">
        <f>IF(Замеры!I338=0, " ", Замеры!I338)</f>
        <v xml:space="preserve"> </v>
      </c>
      <c r="D342" s="49" t="str">
        <f>IF(O342=0, " ", CONCATENATE(Замеры!P338,Замеры!Q338,Замеры!R338,Замеры!S338,Замеры!X338))</f>
        <v xml:space="preserve"> </v>
      </c>
      <c r="E342" s="49" t="str">
        <f>IF(Замеры!J338=0, " ", Замеры!J338)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Замеры!N338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73</v>
      </c>
      <c r="T342" s="8" t="e">
        <f t="shared" si="145"/>
        <v>#VALUE!</v>
      </c>
      <c r="U342" s="12" t="s">
        <v>73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IF(Замеры!B339=0, " ", Замеры!B339)</f>
        <v>336</v>
      </c>
      <c r="B343" s="49" t="str">
        <f>Замеры!G339</f>
        <v xml:space="preserve">Группа от QF </v>
      </c>
      <c r="C343" s="49" t="str">
        <f>IF(Замеры!I339=0, " ", Замеры!I339)</f>
        <v xml:space="preserve"> </v>
      </c>
      <c r="D343" s="49" t="str">
        <f>IF(O343=0, " ", CONCATENATE(Замеры!P339,Замеры!Q339,Замеры!R339,Замеры!S339,Замеры!X339))</f>
        <v xml:space="preserve"> </v>
      </c>
      <c r="E343" s="49" t="str">
        <f>IF(Замеры!J339=0, " ", Замеры!J339)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Замеры!N339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73</v>
      </c>
      <c r="T343" s="8" t="e">
        <f t="shared" si="145"/>
        <v>#VALUE!</v>
      </c>
      <c r="U343" s="12" t="s">
        <v>73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IF(Замеры!B340=0, " ", Замеры!B340)</f>
        <v>337</v>
      </c>
      <c r="B344" s="49" t="str">
        <f>Замеры!G340</f>
        <v xml:space="preserve">Группа от QF </v>
      </c>
      <c r="C344" s="49" t="str">
        <f>IF(Замеры!I340=0, " ", Замеры!I340)</f>
        <v xml:space="preserve"> </v>
      </c>
      <c r="D344" s="49" t="str">
        <f>IF(O344=0, " ", CONCATENATE(Замеры!P340,Замеры!Q340,Замеры!R340,Замеры!S340,Замеры!X340))</f>
        <v xml:space="preserve"> </v>
      </c>
      <c r="E344" s="49" t="str">
        <f>IF(Замеры!J340=0, " ", Замеры!J340)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Замеры!N340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73</v>
      </c>
      <c r="T344" s="8" t="e">
        <f t="shared" si="145"/>
        <v>#VALUE!</v>
      </c>
      <c r="U344" s="12" t="s">
        <v>73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IF(Замеры!B341=0, " ", Замеры!B341)</f>
        <v>338</v>
      </c>
      <c r="B345" s="49" t="str">
        <f>Замеры!G341</f>
        <v xml:space="preserve">Группа от QF </v>
      </c>
      <c r="C345" s="49" t="str">
        <f>IF(Замеры!I341=0, " ", Замеры!I341)</f>
        <v xml:space="preserve"> </v>
      </c>
      <c r="D345" s="49" t="str">
        <f>IF(O345=0, " ", CONCATENATE(Замеры!P341,Замеры!Q341,Замеры!R341,Замеры!S341,Замеры!X341))</f>
        <v xml:space="preserve"> </v>
      </c>
      <c r="E345" s="49" t="str">
        <f>IF(Замеры!J341=0, " ", Замеры!J341)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Замеры!N341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73</v>
      </c>
      <c r="T345" s="8" t="e">
        <f t="shared" si="145"/>
        <v>#VALUE!</v>
      </c>
      <c r="U345" s="12" t="s">
        <v>73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IF(Замеры!B342=0, " ", Замеры!B342)</f>
        <v>339</v>
      </c>
      <c r="B346" s="49" t="str">
        <f>Замеры!G342</f>
        <v xml:space="preserve">Группа от QF </v>
      </c>
      <c r="C346" s="49" t="str">
        <f>IF(Замеры!I342=0, " ", Замеры!I342)</f>
        <v xml:space="preserve"> </v>
      </c>
      <c r="D346" s="49" t="str">
        <f>IF(O346=0, " ", CONCATENATE(Замеры!P342,Замеры!Q342,Замеры!R342,Замеры!S342,Замеры!X342))</f>
        <v xml:space="preserve"> </v>
      </c>
      <c r="E346" s="49" t="str">
        <f>IF(Замеры!J342=0, " ", Замеры!J342)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Замеры!N342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73</v>
      </c>
      <c r="T346" s="8" t="e">
        <f t="shared" si="145"/>
        <v>#VALUE!</v>
      </c>
      <c r="U346" s="12" t="s">
        <v>73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IF(Замеры!B343=0, " ", Замеры!B343)</f>
        <v>340</v>
      </c>
      <c r="B347" s="49" t="str">
        <f>Замеры!G343</f>
        <v xml:space="preserve">Группа от QF </v>
      </c>
      <c r="C347" s="49" t="str">
        <f>IF(Замеры!I343=0, " ", Замеры!I343)</f>
        <v xml:space="preserve"> </v>
      </c>
      <c r="D347" s="49" t="str">
        <f>IF(O347=0, " ", CONCATENATE(Замеры!P343,Замеры!Q343,Замеры!R343,Замеры!S343,Замеры!X343))</f>
        <v xml:space="preserve"> </v>
      </c>
      <c r="E347" s="49" t="str">
        <f>IF(Замеры!J343=0, " ", Замеры!J343)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Замеры!N343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73</v>
      </c>
      <c r="T347" s="8" t="e">
        <f t="shared" si="145"/>
        <v>#VALUE!</v>
      </c>
      <c r="U347" s="12" t="s">
        <v>73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IF(Замеры!B344=0, " ", Замеры!B344)</f>
        <v>341</v>
      </c>
      <c r="B348" s="49" t="str">
        <f>Замеры!G344</f>
        <v xml:space="preserve">Группа от QF </v>
      </c>
      <c r="C348" s="49" t="str">
        <f>IF(Замеры!I344=0, " ", Замеры!I344)</f>
        <v xml:space="preserve"> </v>
      </c>
      <c r="D348" s="49" t="str">
        <f>IF(O348=0, " ", CONCATENATE(Замеры!P344,Замеры!Q344,Замеры!R344,Замеры!S344,Замеры!X344))</f>
        <v xml:space="preserve"> </v>
      </c>
      <c r="E348" s="49" t="str">
        <f>IF(Замеры!J344=0, " ", Замеры!J344)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Замеры!N344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73</v>
      </c>
      <c r="T348" s="8" t="e">
        <f t="shared" si="145"/>
        <v>#VALUE!</v>
      </c>
      <c r="U348" s="12" t="s">
        <v>73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IF(Замеры!B345=0, " ", Замеры!B345)</f>
        <v>342</v>
      </c>
      <c r="B349" s="49" t="str">
        <f>Замеры!G345</f>
        <v xml:space="preserve">Группа от QF </v>
      </c>
      <c r="C349" s="49" t="str">
        <f>IF(Замеры!I345=0, " ", Замеры!I345)</f>
        <v xml:space="preserve"> </v>
      </c>
      <c r="D349" s="49" t="str">
        <f>IF(O349=0, " ", CONCATENATE(Замеры!P345,Замеры!Q345,Замеры!R345,Замеры!S345,Замеры!X345))</f>
        <v xml:space="preserve"> </v>
      </c>
      <c r="E349" s="49" t="str">
        <f>IF(Замеры!J345=0, " ", Замеры!J345)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Замеры!N345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73</v>
      </c>
      <c r="T349" s="8" t="e">
        <f t="shared" si="145"/>
        <v>#VALUE!</v>
      </c>
      <c r="U349" s="12" t="s">
        <v>73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IF(Замеры!B346=0, " ", Замеры!B346)</f>
        <v>343</v>
      </c>
      <c r="B350" s="49" t="str">
        <f>Замеры!G346</f>
        <v xml:space="preserve">Группа от QF </v>
      </c>
      <c r="C350" s="49" t="str">
        <f>IF(Замеры!I346=0, " ", Замеры!I346)</f>
        <v xml:space="preserve"> </v>
      </c>
      <c r="D350" s="49" t="str">
        <f>IF(O350=0, " ", CONCATENATE(Замеры!P346,Замеры!Q346,Замеры!R346,Замеры!S346,Замеры!X346))</f>
        <v xml:space="preserve"> </v>
      </c>
      <c r="E350" s="49" t="str">
        <f>IF(Замеры!J346=0, " ", Замеры!J346)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Замеры!N346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73</v>
      </c>
      <c r="T350" s="8" t="e">
        <f t="shared" si="145"/>
        <v>#VALUE!</v>
      </c>
      <c r="U350" s="12" t="s">
        <v>73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IF(Замеры!B347=0, " ", Замеры!B347)</f>
        <v>344</v>
      </c>
      <c r="B351" s="49" t="str">
        <f>Замеры!G347</f>
        <v xml:space="preserve">Группа от QF </v>
      </c>
      <c r="C351" s="49" t="str">
        <f>IF(Замеры!I347=0, " ", Замеры!I347)</f>
        <v xml:space="preserve"> </v>
      </c>
      <c r="D351" s="49" t="str">
        <f>IF(O351=0, " ", CONCATENATE(Замеры!P347,Замеры!Q347,Замеры!R347,Замеры!S347,Замеры!X347))</f>
        <v xml:space="preserve"> </v>
      </c>
      <c r="E351" s="49" t="str">
        <f>IF(Замеры!J347=0, " ", Замеры!J347)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Замеры!N347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73</v>
      </c>
      <c r="T351" s="8" t="e">
        <f t="shared" si="145"/>
        <v>#VALUE!</v>
      </c>
      <c r="U351" s="12" t="s">
        <v>73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IF(Замеры!B348=0, " ", Замеры!B348)</f>
        <v>345</v>
      </c>
      <c r="B352" s="49" t="str">
        <f>Замеры!G348</f>
        <v xml:space="preserve">Группа от QF </v>
      </c>
      <c r="C352" s="49" t="str">
        <f>IF(Замеры!I348=0, " ", Замеры!I348)</f>
        <v xml:space="preserve"> </v>
      </c>
      <c r="D352" s="49" t="str">
        <f>IF(O352=0, " ", CONCATENATE(Замеры!P348,Замеры!Q348,Замеры!R348,Замеры!S348,Замеры!X348))</f>
        <v xml:space="preserve"> </v>
      </c>
      <c r="E352" s="49" t="str">
        <f>IF(Замеры!J348=0, " ", Замеры!J348)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Замеры!N348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73</v>
      </c>
      <c r="T352" s="8" t="e">
        <f t="shared" si="145"/>
        <v>#VALUE!</v>
      </c>
      <c r="U352" s="12" t="s">
        <v>73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IF(Замеры!B349=0, " ", Замеры!B349)</f>
        <v>346</v>
      </c>
      <c r="B353" s="49" t="str">
        <f>Замеры!G349</f>
        <v xml:space="preserve">Группа от QF </v>
      </c>
      <c r="C353" s="49" t="str">
        <f>IF(Замеры!I349=0, " ", Замеры!I349)</f>
        <v xml:space="preserve"> </v>
      </c>
      <c r="D353" s="49" t="str">
        <f>IF(O353=0, " ", CONCATENATE(Замеры!P349,Замеры!Q349,Замеры!R349,Замеры!S349,Замеры!X349))</f>
        <v xml:space="preserve"> </v>
      </c>
      <c r="E353" s="49" t="str">
        <f>IF(Замеры!J349=0, " ", Замеры!J349)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Замеры!N349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73</v>
      </c>
      <c r="T353" s="8" t="e">
        <f t="shared" si="145"/>
        <v>#VALUE!</v>
      </c>
      <c r="U353" s="12" t="s">
        <v>73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IF(Замеры!B350=0, " ", Замеры!B350)</f>
        <v>347</v>
      </c>
      <c r="B354" s="49" t="str">
        <f>Замеры!G350</f>
        <v xml:space="preserve">Группа от QF </v>
      </c>
      <c r="C354" s="49" t="str">
        <f>IF(Замеры!I350=0, " ", Замеры!I350)</f>
        <v xml:space="preserve"> </v>
      </c>
      <c r="D354" s="49" t="str">
        <f>IF(O354=0, " ", CONCATENATE(Замеры!P350,Замеры!Q350,Замеры!R350,Замеры!S350,Замеры!X350))</f>
        <v xml:space="preserve"> </v>
      </c>
      <c r="E354" s="49" t="str">
        <f>IF(Замеры!J350=0, " ", Замеры!J350)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Замеры!N350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73</v>
      </c>
      <c r="T354" s="8" t="e">
        <f t="shared" si="145"/>
        <v>#VALUE!</v>
      </c>
      <c r="U354" s="12" t="s">
        <v>73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IF(Замеры!B351=0, " ", Замеры!B351)</f>
        <v>348</v>
      </c>
      <c r="B355" s="49" t="str">
        <f>Замеры!G351</f>
        <v xml:space="preserve">Группа от QF </v>
      </c>
      <c r="C355" s="49" t="str">
        <f>IF(Замеры!I351=0, " ", Замеры!I351)</f>
        <v xml:space="preserve"> </v>
      </c>
      <c r="D355" s="49" t="str">
        <f>IF(O355=0, " ", CONCATENATE(Замеры!P351,Замеры!Q351,Замеры!R351,Замеры!S351,Замеры!X351))</f>
        <v xml:space="preserve"> </v>
      </c>
      <c r="E355" s="49" t="str">
        <f>IF(Замеры!J351=0, " ", Замеры!J351)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Замеры!N351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73</v>
      </c>
      <c r="T355" s="8" t="e">
        <f t="shared" si="145"/>
        <v>#VALUE!</v>
      </c>
      <c r="U355" s="12" t="s">
        <v>73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IF(Замеры!B352=0, " ", Замеры!B352)</f>
        <v>349</v>
      </c>
      <c r="B356" s="49" t="str">
        <f>Замеры!G352</f>
        <v xml:space="preserve">Группа от QF </v>
      </c>
      <c r="C356" s="49" t="str">
        <f>IF(Замеры!I352=0, " ", Замеры!I352)</f>
        <v xml:space="preserve"> </v>
      </c>
      <c r="D356" s="49" t="str">
        <f>IF(O356=0, " ", CONCATENATE(Замеры!P352,Замеры!Q352,Замеры!R352,Замеры!S352,Замеры!X352))</f>
        <v xml:space="preserve"> </v>
      </c>
      <c r="E356" s="49" t="str">
        <f>IF(Замеры!J352=0, " ", Замеры!J352)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Замеры!N352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73</v>
      </c>
      <c r="T356" s="8" t="e">
        <f t="shared" si="145"/>
        <v>#VALUE!</v>
      </c>
      <c r="U356" s="12" t="s">
        <v>73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IF(Замеры!B353=0, " ", Замеры!B353)</f>
        <v>350</v>
      </c>
      <c r="B357" s="49" t="str">
        <f>Замеры!G353</f>
        <v xml:space="preserve">Группа от QF </v>
      </c>
      <c r="C357" s="49" t="str">
        <f>IF(Замеры!I353=0, " ", Замеры!I353)</f>
        <v xml:space="preserve"> </v>
      </c>
      <c r="D357" s="49" t="str">
        <f>IF(O357=0, " ", CONCATENATE(Замеры!P353,Замеры!Q353,Замеры!R353,Замеры!S353,Замеры!X353))</f>
        <v xml:space="preserve"> </v>
      </c>
      <c r="E357" s="49" t="str">
        <f>IF(Замеры!J353=0, " ", Замеры!J353)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Замеры!N353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73</v>
      </c>
      <c r="T357" s="8" t="e">
        <f t="shared" si="145"/>
        <v>#VALUE!</v>
      </c>
      <c r="U357" s="12" t="s">
        <v>73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IF(Замеры!B354=0, " ", Замеры!B354)</f>
        <v>351</v>
      </c>
      <c r="B358" s="49" t="str">
        <f>Замеры!G354</f>
        <v xml:space="preserve">Группа от QF </v>
      </c>
      <c r="C358" s="49" t="str">
        <f>IF(Замеры!I354=0, " ", Замеры!I354)</f>
        <v xml:space="preserve"> </v>
      </c>
      <c r="D358" s="49" t="str">
        <f>IF(O358=0, " ", CONCATENATE(Замеры!P354,Замеры!Q354,Замеры!R354,Замеры!S354,Замеры!X354))</f>
        <v xml:space="preserve"> </v>
      </c>
      <c r="E358" s="49" t="str">
        <f>IF(Замеры!J354=0, " ", Замеры!J354)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Замеры!N354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73</v>
      </c>
      <c r="T358" s="8" t="e">
        <f t="shared" si="145"/>
        <v>#VALUE!</v>
      </c>
      <c r="U358" s="12" t="s">
        <v>73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IF(Замеры!B355=0, " ", Замеры!B355)</f>
        <v>352</v>
      </c>
      <c r="B359" s="49" t="str">
        <f>Замеры!G355</f>
        <v xml:space="preserve">Группа от QF </v>
      </c>
      <c r="C359" s="49" t="str">
        <f>IF(Замеры!I355=0, " ", Замеры!I355)</f>
        <v xml:space="preserve"> </v>
      </c>
      <c r="D359" s="49" t="str">
        <f>IF(O359=0, " ", CONCATENATE(Замеры!P355,Замеры!Q355,Замеры!R355,Замеры!S355,Замеры!X355))</f>
        <v xml:space="preserve"> </v>
      </c>
      <c r="E359" s="49" t="str">
        <f>IF(Замеры!J355=0, " ", Замеры!J355)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Замеры!N355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73</v>
      </c>
      <c r="T359" s="8" t="e">
        <f t="shared" si="145"/>
        <v>#VALUE!</v>
      </c>
      <c r="U359" s="12" t="s">
        <v>73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IF(Замеры!B356=0, " ", Замеры!B356)</f>
        <v>353</v>
      </c>
      <c r="B360" s="49" t="str">
        <f>Замеры!G356</f>
        <v xml:space="preserve">Группа от QF </v>
      </c>
      <c r="C360" s="49" t="str">
        <f>IF(Замеры!I356=0, " ", Замеры!I356)</f>
        <v xml:space="preserve"> </v>
      </c>
      <c r="D360" s="49" t="str">
        <f>IF(O360=0, " ", CONCATENATE(Замеры!P356,Замеры!Q356,Замеры!R356,Замеры!S356,Замеры!X356))</f>
        <v xml:space="preserve"> </v>
      </c>
      <c r="E360" s="49" t="str">
        <f>IF(Замеры!J356=0, " ", Замеры!J356)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Замеры!N356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73</v>
      </c>
      <c r="T360" s="8" t="e">
        <f t="shared" si="145"/>
        <v>#VALUE!</v>
      </c>
      <c r="U360" s="12" t="s">
        <v>73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IF(Замеры!B357=0, " ", Замеры!B357)</f>
        <v>354</v>
      </c>
      <c r="B361" s="49" t="str">
        <f>Замеры!G357</f>
        <v xml:space="preserve">Группа от QF </v>
      </c>
      <c r="C361" s="49" t="str">
        <f>IF(Замеры!I357=0, " ", Замеры!I357)</f>
        <v xml:space="preserve"> </v>
      </c>
      <c r="D361" s="49" t="str">
        <f>IF(O361=0, " ", CONCATENATE(Замеры!P357,Замеры!Q357,Замеры!R357,Замеры!S357,Замеры!X357))</f>
        <v xml:space="preserve"> </v>
      </c>
      <c r="E361" s="49" t="str">
        <f>IF(Замеры!J357=0, " ", Замеры!J357)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Замеры!N357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73</v>
      </c>
      <c r="T361" s="8" t="e">
        <f t="shared" si="145"/>
        <v>#VALUE!</v>
      </c>
      <c r="U361" s="12" t="s">
        <v>73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IF(Замеры!B358=0, " ", Замеры!B358)</f>
        <v>355</v>
      </c>
      <c r="B362" s="49" t="str">
        <f>Замеры!G358</f>
        <v xml:space="preserve">Группа от QF </v>
      </c>
      <c r="C362" s="49" t="str">
        <f>IF(Замеры!I358=0, " ", Замеры!I358)</f>
        <v xml:space="preserve"> </v>
      </c>
      <c r="D362" s="49" t="str">
        <f>IF(O362=0, " ", CONCATENATE(Замеры!P358,Замеры!Q358,Замеры!R358,Замеры!S358,Замеры!X358))</f>
        <v xml:space="preserve"> </v>
      </c>
      <c r="E362" s="49" t="str">
        <f>IF(Замеры!J358=0, " ", Замеры!J358)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Замеры!N358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73</v>
      </c>
      <c r="T362" s="8" t="e">
        <f t="shared" si="145"/>
        <v>#VALUE!</v>
      </c>
      <c r="U362" s="12" t="s">
        <v>73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IF(Замеры!B359=0, " ", Замеры!B359)</f>
        <v>356</v>
      </c>
      <c r="B363" s="49" t="str">
        <f>Замеры!G359</f>
        <v xml:space="preserve">Группа от QF </v>
      </c>
      <c r="C363" s="49" t="str">
        <f>IF(Замеры!I359=0, " ", Замеры!I359)</f>
        <v xml:space="preserve"> </v>
      </c>
      <c r="D363" s="49" t="str">
        <f>IF(O363=0, " ", CONCATENATE(Замеры!P359,Замеры!Q359,Замеры!R359,Замеры!S359,Замеры!X359))</f>
        <v xml:space="preserve"> </v>
      </c>
      <c r="E363" s="49" t="str">
        <f>IF(Замеры!J359=0, " ", Замеры!J359)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Замеры!N359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73</v>
      </c>
      <c r="T363" s="8" t="e">
        <f t="shared" si="145"/>
        <v>#VALUE!</v>
      </c>
      <c r="U363" s="12" t="s">
        <v>73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IF(Замеры!B360=0, " ", Замеры!B360)</f>
        <v>357</v>
      </c>
      <c r="B364" s="49" t="str">
        <f>Замеры!G360</f>
        <v xml:space="preserve">Группа от QF </v>
      </c>
      <c r="C364" s="49" t="str">
        <f>IF(Замеры!I360=0, " ", Замеры!I360)</f>
        <v xml:space="preserve"> </v>
      </c>
      <c r="D364" s="49" t="str">
        <f>IF(O364=0, " ", CONCATENATE(Замеры!P360,Замеры!Q360,Замеры!R360,Замеры!S360,Замеры!X360))</f>
        <v xml:space="preserve"> </v>
      </c>
      <c r="E364" s="49" t="str">
        <f>IF(Замеры!J360=0, " ", Замеры!J360)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Замеры!N360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73</v>
      </c>
      <c r="T364" s="8" t="e">
        <f t="shared" si="145"/>
        <v>#VALUE!</v>
      </c>
      <c r="U364" s="12" t="s">
        <v>73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IF(Замеры!B361=0, " ", Замеры!B361)</f>
        <v>358</v>
      </c>
      <c r="B365" s="49" t="str">
        <f>Замеры!G361</f>
        <v xml:space="preserve">Группа от QF </v>
      </c>
      <c r="C365" s="49" t="str">
        <f>IF(Замеры!I361=0, " ", Замеры!I361)</f>
        <v xml:space="preserve"> </v>
      </c>
      <c r="D365" s="49" t="str">
        <f>IF(O365=0, " ", CONCATENATE(Замеры!P361,Замеры!Q361,Замеры!R361,Замеры!S361,Замеры!X361))</f>
        <v xml:space="preserve"> </v>
      </c>
      <c r="E365" s="49" t="str">
        <f>IF(Замеры!J361=0, " ", Замеры!J361)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Замеры!N361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73</v>
      </c>
      <c r="T365" s="8" t="e">
        <f t="shared" si="145"/>
        <v>#VALUE!</v>
      </c>
      <c r="U365" s="12" t="s">
        <v>73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IF(Замеры!B362=0, " ", Замеры!B362)</f>
        <v>359</v>
      </c>
      <c r="B366" s="49" t="str">
        <f>Замеры!G362</f>
        <v xml:space="preserve">Группа от QF </v>
      </c>
      <c r="C366" s="49" t="str">
        <f>IF(Замеры!I362=0, " ", Замеры!I362)</f>
        <v xml:space="preserve"> </v>
      </c>
      <c r="D366" s="49" t="str">
        <f>IF(O366=0, " ", CONCATENATE(Замеры!P362,Замеры!Q362,Замеры!R362,Замеры!S362,Замеры!X362))</f>
        <v xml:space="preserve"> </v>
      </c>
      <c r="E366" s="49" t="str">
        <f>IF(Замеры!J362=0, " ", Замеры!J362)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Замеры!N362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73</v>
      </c>
      <c r="T366" s="8" t="e">
        <f t="shared" si="145"/>
        <v>#VALUE!</v>
      </c>
      <c r="U366" s="12" t="s">
        <v>73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IF(Замеры!B363=0, " ", Замеры!B363)</f>
        <v>360</v>
      </c>
      <c r="B367" s="49" t="str">
        <f>Замеры!G363</f>
        <v xml:space="preserve">Группа от QF </v>
      </c>
      <c r="C367" s="49" t="str">
        <f>IF(Замеры!I363=0, " ", Замеры!I363)</f>
        <v xml:space="preserve"> </v>
      </c>
      <c r="D367" s="49" t="str">
        <f>IF(O367=0, " ", CONCATENATE(Замеры!P363,Замеры!Q363,Замеры!R363,Замеры!S363,Замеры!X363))</f>
        <v xml:space="preserve"> </v>
      </c>
      <c r="E367" s="49" t="str">
        <f>IF(Замеры!J363=0, " ", Замеры!J363)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Замеры!N363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73</v>
      </c>
      <c r="T367" s="8" t="e">
        <f t="shared" si="145"/>
        <v>#VALUE!</v>
      </c>
      <c r="U367" s="12" t="s">
        <v>73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IF(Замеры!B364=0, " ", Замеры!B364)</f>
        <v>361</v>
      </c>
      <c r="B368" s="49" t="str">
        <f>Замеры!G364</f>
        <v xml:space="preserve">Группа от QF </v>
      </c>
      <c r="C368" s="49" t="str">
        <f>IF(Замеры!I364=0, " ", Замеры!I364)</f>
        <v xml:space="preserve"> </v>
      </c>
      <c r="D368" s="49" t="str">
        <f>IF(O368=0, " ", CONCATENATE(Замеры!P364,Замеры!Q364,Замеры!R364,Замеры!S364,Замеры!X364))</f>
        <v xml:space="preserve"> </v>
      </c>
      <c r="E368" s="49" t="str">
        <f>IF(Замеры!J364=0, " ", Замеры!J364)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Замеры!N364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73</v>
      </c>
      <c r="T368" s="8" t="e">
        <f t="shared" si="145"/>
        <v>#VALUE!</v>
      </c>
      <c r="U368" s="12" t="s">
        <v>73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IF(Замеры!B365=0, " ", Замеры!B365)</f>
        <v>362</v>
      </c>
      <c r="B369" s="49" t="str">
        <f>Замеры!G365</f>
        <v xml:space="preserve">Группа от QF </v>
      </c>
      <c r="C369" s="49" t="str">
        <f>IF(Замеры!I365=0, " ", Замеры!I365)</f>
        <v xml:space="preserve"> </v>
      </c>
      <c r="D369" s="49" t="str">
        <f>IF(O369=0, " ", CONCATENATE(Замеры!P365,Замеры!Q365,Замеры!R365,Замеры!S365,Замеры!X365))</f>
        <v xml:space="preserve"> </v>
      </c>
      <c r="E369" s="49" t="str">
        <f>IF(Замеры!J365=0, " ", Замеры!J365)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Замеры!N365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73</v>
      </c>
      <c r="T369" s="8" t="e">
        <f t="shared" si="145"/>
        <v>#VALUE!</v>
      </c>
      <c r="U369" s="12" t="s">
        <v>73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IF(Замеры!B366=0, " ", Замеры!B366)</f>
        <v>363</v>
      </c>
      <c r="B370" s="49" t="str">
        <f>Замеры!G366</f>
        <v xml:space="preserve">Группа от QF </v>
      </c>
      <c r="C370" s="49" t="str">
        <f>IF(Замеры!I366=0, " ", Замеры!I366)</f>
        <v xml:space="preserve"> </v>
      </c>
      <c r="D370" s="49" t="str">
        <f>IF(O370=0, " ", CONCATENATE(Замеры!P366,Замеры!Q366,Замеры!R366,Замеры!S366,Замеры!X366))</f>
        <v xml:space="preserve"> </v>
      </c>
      <c r="E370" s="49" t="str">
        <f>IF(Замеры!J366=0, " ", Замеры!J366)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Замеры!N366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73</v>
      </c>
      <c r="T370" s="8" t="e">
        <f t="shared" si="145"/>
        <v>#VALUE!</v>
      </c>
      <c r="U370" s="12" t="s">
        <v>73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IF(Замеры!B367=0, " ", Замеры!B367)</f>
        <v>364</v>
      </c>
      <c r="B371" s="49" t="str">
        <f>Замеры!G367</f>
        <v xml:space="preserve">Группа от QF </v>
      </c>
      <c r="C371" s="49" t="str">
        <f>IF(Замеры!I367=0, " ", Замеры!I367)</f>
        <v xml:space="preserve"> </v>
      </c>
      <c r="D371" s="49" t="str">
        <f>IF(O371=0, " ", CONCATENATE(Замеры!P367,Замеры!Q367,Замеры!R367,Замеры!S367,Замеры!X367))</f>
        <v xml:space="preserve"> </v>
      </c>
      <c r="E371" s="49" t="str">
        <f>IF(Замеры!J367=0, " ", Замеры!J367)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Замеры!N367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73</v>
      </c>
      <c r="T371" s="8" t="e">
        <f t="shared" si="145"/>
        <v>#VALUE!</v>
      </c>
      <c r="U371" s="12" t="s">
        <v>73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IF(Замеры!B368=0, " ", Замеры!B368)</f>
        <v>365</v>
      </c>
      <c r="B372" s="49" t="str">
        <f>Замеры!G368</f>
        <v xml:space="preserve">Группа от QF </v>
      </c>
      <c r="C372" s="49" t="str">
        <f>IF(Замеры!I368=0, " ", Замеры!I368)</f>
        <v xml:space="preserve"> </v>
      </c>
      <c r="D372" s="49" t="str">
        <f>IF(O372=0, " ", CONCATENATE(Замеры!P368,Замеры!Q368,Замеры!R368,Замеры!S368,Замеры!X368))</f>
        <v xml:space="preserve"> </v>
      </c>
      <c r="E372" s="49" t="str">
        <f>IF(Замеры!J368=0, " ", Замеры!J368)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Замеры!N368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73</v>
      </c>
      <c r="T372" s="8" t="e">
        <f t="shared" si="145"/>
        <v>#VALUE!</v>
      </c>
      <c r="U372" s="12" t="s">
        <v>73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IF(Замеры!B369=0, " ", Замеры!B369)</f>
        <v>366</v>
      </c>
      <c r="B373" s="49" t="str">
        <f>Замеры!G369</f>
        <v xml:space="preserve">Группа от QF </v>
      </c>
      <c r="C373" s="49" t="str">
        <f>IF(Замеры!I369=0, " ", Замеры!I369)</f>
        <v xml:space="preserve"> </v>
      </c>
      <c r="D373" s="49" t="str">
        <f>IF(O373=0, " ", CONCATENATE(Замеры!P369,Замеры!Q369,Замеры!R369,Замеры!S369,Замеры!X369))</f>
        <v xml:space="preserve"> </v>
      </c>
      <c r="E373" s="49" t="str">
        <f>IF(Замеры!J369=0, " ", Замеры!J369)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Замеры!N369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73</v>
      </c>
      <c r="T373" s="8" t="e">
        <f t="shared" si="145"/>
        <v>#VALUE!</v>
      </c>
      <c r="U373" s="12" t="s">
        <v>73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IF(Замеры!B370=0, " ", Замеры!B370)</f>
        <v>367</v>
      </c>
      <c r="B374" s="49" t="str">
        <f>Замеры!G370</f>
        <v xml:space="preserve">Группа от QF </v>
      </c>
      <c r="C374" s="49" t="str">
        <f>IF(Замеры!I370=0, " ", Замеры!I370)</f>
        <v xml:space="preserve"> </v>
      </c>
      <c r="D374" s="49" t="str">
        <f>IF(O374=0, " ", CONCATENATE(Замеры!P370,Замеры!Q370,Замеры!R370,Замеры!S370,Замеры!X370))</f>
        <v xml:space="preserve"> </v>
      </c>
      <c r="E374" s="49" t="str">
        <f>IF(Замеры!J370=0, " ", Замеры!J370)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Замеры!N370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73</v>
      </c>
      <c r="T374" s="8" t="e">
        <f t="shared" si="145"/>
        <v>#VALUE!</v>
      </c>
      <c r="U374" s="12" t="s">
        <v>73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IF(Замеры!B371=0, " ", Замеры!B371)</f>
        <v>368</v>
      </c>
      <c r="B375" s="49" t="str">
        <f>Замеры!G371</f>
        <v xml:space="preserve">Группа от QF </v>
      </c>
      <c r="C375" s="49" t="str">
        <f>IF(Замеры!I371=0, " ", Замеры!I371)</f>
        <v xml:space="preserve"> </v>
      </c>
      <c r="D375" s="49" t="str">
        <f>IF(O375=0, " ", CONCATENATE(Замеры!P371,Замеры!Q371,Замеры!R371,Замеры!S371,Замеры!X371))</f>
        <v xml:space="preserve"> </v>
      </c>
      <c r="E375" s="49" t="str">
        <f>IF(Замеры!J371=0, " ", Замеры!J371)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Замеры!N371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73</v>
      </c>
      <c r="T375" s="8" t="e">
        <f t="shared" si="145"/>
        <v>#VALUE!</v>
      </c>
      <c r="U375" s="12" t="s">
        <v>73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IF(Замеры!B372=0, " ", Замеры!B372)</f>
        <v>369</v>
      </c>
      <c r="B376" s="49" t="str">
        <f>Замеры!G372</f>
        <v xml:space="preserve">Группа от QF </v>
      </c>
      <c r="C376" s="49" t="str">
        <f>IF(Замеры!I372=0, " ", Замеры!I372)</f>
        <v xml:space="preserve"> </v>
      </c>
      <c r="D376" s="49" t="str">
        <f>IF(O376=0, " ", CONCATENATE(Замеры!P372,Замеры!Q372,Замеры!R372,Замеры!S372,Замеры!X372))</f>
        <v xml:space="preserve"> </v>
      </c>
      <c r="E376" s="49" t="str">
        <f>IF(Замеры!J372=0, " ", Замеры!J372)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Замеры!N372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73</v>
      </c>
      <c r="T376" s="8" t="e">
        <f t="shared" si="145"/>
        <v>#VALUE!</v>
      </c>
      <c r="U376" s="12" t="s">
        <v>73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IF(Замеры!B373=0, " ", Замеры!B373)</f>
        <v>370</v>
      </c>
      <c r="B377" s="49" t="str">
        <f>Замеры!G373</f>
        <v xml:space="preserve">Группа от QF </v>
      </c>
      <c r="C377" s="49" t="str">
        <f>IF(Замеры!I373=0, " ", Замеры!I373)</f>
        <v xml:space="preserve"> </v>
      </c>
      <c r="D377" s="49" t="str">
        <f>IF(O377=0, " ", CONCATENATE(Замеры!P373,Замеры!Q373,Замеры!R373,Замеры!S373,Замеры!X373))</f>
        <v xml:space="preserve"> </v>
      </c>
      <c r="E377" s="49" t="str">
        <f>IF(Замеры!J373=0, " ", Замеры!J373)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Замеры!N373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73</v>
      </c>
      <c r="T377" s="8" t="e">
        <f t="shared" si="145"/>
        <v>#VALUE!</v>
      </c>
      <c r="U377" s="12" t="s">
        <v>73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IF(Замеры!B374=0, " ", Замеры!B374)</f>
        <v>371</v>
      </c>
      <c r="B378" s="49" t="str">
        <f>Замеры!G374</f>
        <v xml:space="preserve">Группа от QF </v>
      </c>
      <c r="C378" s="49" t="str">
        <f>IF(Замеры!I374=0, " ", Замеры!I374)</f>
        <v xml:space="preserve"> </v>
      </c>
      <c r="D378" s="49" t="str">
        <f>IF(O378=0, " ", CONCATENATE(Замеры!P374,Замеры!Q374,Замеры!R374,Замеры!S374,Замеры!X374))</f>
        <v xml:space="preserve"> </v>
      </c>
      <c r="E378" s="49" t="str">
        <f>IF(Замеры!J374=0, " ", Замеры!J374)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Замеры!N374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73</v>
      </c>
      <c r="T378" s="8" t="e">
        <f t="shared" si="145"/>
        <v>#VALUE!</v>
      </c>
      <c r="U378" s="12" t="s">
        <v>73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IF(Замеры!B375=0, " ", Замеры!B375)</f>
        <v>372</v>
      </c>
      <c r="B379" s="49" t="str">
        <f>Замеры!G375</f>
        <v xml:space="preserve">Группа от QF </v>
      </c>
      <c r="C379" s="49" t="str">
        <f>IF(Замеры!I375=0, " ", Замеры!I375)</f>
        <v xml:space="preserve"> </v>
      </c>
      <c r="D379" s="49" t="str">
        <f>IF(O379=0, " ", CONCATENATE(Замеры!P375,Замеры!Q375,Замеры!R375,Замеры!S375,Замеры!X375))</f>
        <v xml:space="preserve"> </v>
      </c>
      <c r="E379" s="49" t="str">
        <f>IF(Замеры!J375=0, " ", Замеры!J375)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Замеры!N375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73</v>
      </c>
      <c r="T379" s="8" t="e">
        <f t="shared" si="145"/>
        <v>#VALUE!</v>
      </c>
      <c r="U379" s="12" t="s">
        <v>73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IF(Замеры!B376=0, " ", Замеры!B376)</f>
        <v>373</v>
      </c>
      <c r="B380" s="49" t="str">
        <f>Замеры!G376</f>
        <v xml:space="preserve">Группа от QF </v>
      </c>
      <c r="C380" s="49" t="str">
        <f>IF(Замеры!I376=0, " ", Замеры!I376)</f>
        <v xml:space="preserve"> </v>
      </c>
      <c r="D380" s="49" t="str">
        <f>IF(O380=0, " ", CONCATENATE(Замеры!P376,Замеры!Q376,Замеры!R376,Замеры!S376,Замеры!X376))</f>
        <v xml:space="preserve"> </v>
      </c>
      <c r="E380" s="49" t="str">
        <f>IF(Замеры!J376=0, " ", Замеры!J376)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Замеры!N376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73</v>
      </c>
      <c r="T380" s="8" t="e">
        <f t="shared" si="145"/>
        <v>#VALUE!</v>
      </c>
      <c r="U380" s="12" t="s">
        <v>73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IF(Замеры!B377=0, " ", Замеры!B377)</f>
        <v>374</v>
      </c>
      <c r="B381" s="49" t="str">
        <f>Замеры!G377</f>
        <v xml:space="preserve">Группа от QF </v>
      </c>
      <c r="C381" s="49" t="str">
        <f>IF(Замеры!I377=0, " ", Замеры!I377)</f>
        <v xml:space="preserve"> </v>
      </c>
      <c r="D381" s="49" t="str">
        <f>IF(O381=0, " ", CONCATENATE(Замеры!P377,Замеры!Q377,Замеры!R377,Замеры!S377,Замеры!X377))</f>
        <v xml:space="preserve"> </v>
      </c>
      <c r="E381" s="49" t="str">
        <f>IF(Замеры!J377=0, " ", Замеры!J377)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Замеры!N377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73</v>
      </c>
      <c r="T381" s="8" t="e">
        <f t="shared" si="145"/>
        <v>#VALUE!</v>
      </c>
      <c r="U381" s="12" t="s">
        <v>73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IF(Замеры!B378=0, " ", Замеры!B378)</f>
        <v>375</v>
      </c>
      <c r="B382" s="49" t="str">
        <f>Замеры!G378</f>
        <v xml:space="preserve">Группа от QF </v>
      </c>
      <c r="C382" s="49" t="str">
        <f>IF(Замеры!I378=0, " ", Замеры!I378)</f>
        <v xml:space="preserve"> </v>
      </c>
      <c r="D382" s="49" t="str">
        <f>IF(O382=0, " ", CONCATENATE(Замеры!P378,Замеры!Q378,Замеры!R378,Замеры!S378,Замеры!X378))</f>
        <v xml:space="preserve"> </v>
      </c>
      <c r="E382" s="49" t="str">
        <f>IF(Замеры!J378=0, " ", Замеры!J378)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Замеры!N378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73</v>
      </c>
      <c r="T382" s="8" t="e">
        <f t="shared" si="145"/>
        <v>#VALUE!</v>
      </c>
      <c r="U382" s="12" t="s">
        <v>73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IF(Замеры!B379=0, " ", Замеры!B379)</f>
        <v>376</v>
      </c>
      <c r="B383" s="49" t="str">
        <f>Замеры!G379</f>
        <v xml:space="preserve">Группа от QF </v>
      </c>
      <c r="C383" s="49" t="str">
        <f>IF(Замеры!I379=0, " ", Замеры!I379)</f>
        <v xml:space="preserve"> </v>
      </c>
      <c r="D383" s="49" t="str">
        <f>IF(O383=0, " ", CONCATENATE(Замеры!P379,Замеры!Q379,Замеры!R379,Замеры!S379,Замеры!X379))</f>
        <v xml:space="preserve"> </v>
      </c>
      <c r="E383" s="49" t="str">
        <f>IF(Замеры!J379=0, " ", Замеры!J379)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Замеры!N379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73</v>
      </c>
      <c r="T383" s="8" t="e">
        <f t="shared" si="145"/>
        <v>#VALUE!</v>
      </c>
      <c r="U383" s="12" t="s">
        <v>73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IF(Замеры!B380=0, " ", Замеры!B380)</f>
        <v>377</v>
      </c>
      <c r="B384" s="49" t="str">
        <f>Замеры!G380</f>
        <v xml:space="preserve">Группа от QF </v>
      </c>
      <c r="C384" s="49" t="str">
        <f>IF(Замеры!I380=0, " ", Замеры!I380)</f>
        <v xml:space="preserve"> </v>
      </c>
      <c r="D384" s="49" t="str">
        <f>IF(O384=0, " ", CONCATENATE(Замеры!P380,Замеры!Q380,Замеры!R380,Замеры!S380,Замеры!X380))</f>
        <v xml:space="preserve"> </v>
      </c>
      <c r="E384" s="49" t="str">
        <f>IF(Замеры!J380=0, " ", Замеры!J380)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Замеры!N380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73</v>
      </c>
      <c r="T384" s="8" t="e">
        <f t="shared" si="145"/>
        <v>#VALUE!</v>
      </c>
      <c r="U384" s="12" t="s">
        <v>73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IF(Замеры!B381=0, " ", Замеры!B381)</f>
        <v>378</v>
      </c>
      <c r="B385" s="49" t="str">
        <f>Замеры!G381</f>
        <v xml:space="preserve">Группа от QF </v>
      </c>
      <c r="C385" s="49" t="str">
        <f>IF(Замеры!I381=0, " ", Замеры!I381)</f>
        <v xml:space="preserve"> </v>
      </c>
      <c r="D385" s="49" t="str">
        <f>IF(O385=0, " ", CONCATENATE(Замеры!P381,Замеры!Q381,Замеры!R381,Замеры!S381,Замеры!X381))</f>
        <v xml:space="preserve"> </v>
      </c>
      <c r="E385" s="49" t="str">
        <f>IF(Замеры!J381=0, " ", Замеры!J381)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Замеры!N381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73</v>
      </c>
      <c r="T385" s="8" t="e">
        <f t="shared" si="145"/>
        <v>#VALUE!</v>
      </c>
      <c r="U385" s="12" t="s">
        <v>73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IF(Замеры!B382=0, " ", Замеры!B382)</f>
        <v>379</v>
      </c>
      <c r="B386" s="49" t="str">
        <f>Замеры!G382</f>
        <v xml:space="preserve">Группа от QF </v>
      </c>
      <c r="C386" s="49" t="str">
        <f>IF(Замеры!I382=0, " ", Замеры!I382)</f>
        <v xml:space="preserve"> </v>
      </c>
      <c r="D386" s="49" t="str">
        <f>IF(O386=0, " ", CONCATENATE(Замеры!P382,Замеры!Q382,Замеры!R382,Замеры!S382,Замеры!X382))</f>
        <v xml:space="preserve"> </v>
      </c>
      <c r="E386" s="49" t="str">
        <f>IF(Замеры!J382=0, " ", Замеры!J382)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Замеры!N382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73</v>
      </c>
      <c r="T386" s="8" t="e">
        <f t="shared" si="145"/>
        <v>#VALUE!</v>
      </c>
      <c r="U386" s="12" t="s">
        <v>73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IF(Замеры!B383=0, " ", Замеры!B383)</f>
        <v>380</v>
      </c>
      <c r="B387" s="49" t="str">
        <f>Замеры!G383</f>
        <v xml:space="preserve">Группа от QF </v>
      </c>
      <c r="C387" s="49" t="str">
        <f>IF(Замеры!I383=0, " ", Замеры!I383)</f>
        <v xml:space="preserve"> </v>
      </c>
      <c r="D387" s="49" t="str">
        <f>IF(O387=0, " ", CONCATENATE(Замеры!P383,Замеры!Q383,Замеры!R383,Замеры!S383,Замеры!X383))</f>
        <v xml:space="preserve"> </v>
      </c>
      <c r="E387" s="49" t="str">
        <f>IF(Замеры!J383=0, " ", Замеры!J383)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Замеры!N383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73</v>
      </c>
      <c r="T387" s="8" t="e">
        <f t="shared" si="145"/>
        <v>#VALUE!</v>
      </c>
      <c r="U387" s="12" t="s">
        <v>73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IF(Замеры!B384=0, " ", Замеры!B384)</f>
        <v>381</v>
      </c>
      <c r="B388" s="49" t="str">
        <f>Замеры!G384</f>
        <v xml:space="preserve">Группа от QF </v>
      </c>
      <c r="C388" s="49" t="str">
        <f>IF(Замеры!I384=0, " ", Замеры!I384)</f>
        <v xml:space="preserve"> </v>
      </c>
      <c r="D388" s="49" t="str">
        <f>IF(O388=0, " ", CONCATENATE(Замеры!P384,Замеры!Q384,Замеры!R384,Замеры!S384,Замеры!X384))</f>
        <v xml:space="preserve"> </v>
      </c>
      <c r="E388" s="49" t="str">
        <f>IF(Замеры!J384=0, " ", Замеры!J384)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Замеры!N384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73</v>
      </c>
      <c r="T388" s="8" t="e">
        <f t="shared" si="145"/>
        <v>#VALUE!</v>
      </c>
      <c r="U388" s="12" t="s">
        <v>73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IF(Замеры!B385=0, " ", Замеры!B385)</f>
        <v>382</v>
      </c>
      <c r="B389" s="49" t="str">
        <f>Замеры!G385</f>
        <v xml:space="preserve">Группа от QF </v>
      </c>
      <c r="C389" s="49" t="str">
        <f>IF(Замеры!I385=0, " ", Замеры!I385)</f>
        <v xml:space="preserve"> </v>
      </c>
      <c r="D389" s="49" t="str">
        <f>IF(O389=0, " ", CONCATENATE(Замеры!P385,Замеры!Q385,Замеры!R385,Замеры!S385,Замеры!X385))</f>
        <v xml:space="preserve"> </v>
      </c>
      <c r="E389" s="49" t="str">
        <f>IF(Замеры!J385=0, " ", Замеры!J385)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Замеры!N385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73</v>
      </c>
      <c r="T389" s="8" t="e">
        <f t="shared" si="145"/>
        <v>#VALUE!</v>
      </c>
      <c r="U389" s="12" t="s">
        <v>73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IF(Замеры!B386=0, " ", Замеры!B386)</f>
        <v>383</v>
      </c>
      <c r="B390" s="49" t="str">
        <f>Замеры!G386</f>
        <v xml:space="preserve">Группа от QF </v>
      </c>
      <c r="C390" s="49" t="str">
        <f>IF(Замеры!I386=0, " ", Замеры!I386)</f>
        <v xml:space="preserve"> </v>
      </c>
      <c r="D390" s="49" t="str">
        <f>IF(O390=0, " ", CONCATENATE(Замеры!P386,Замеры!Q386,Замеры!R386,Замеры!S386,Замеры!X386))</f>
        <v xml:space="preserve"> </v>
      </c>
      <c r="E390" s="49" t="str">
        <f>IF(Замеры!J386=0, " ", Замеры!J386)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Замеры!N386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73</v>
      </c>
      <c r="T390" s="8" t="e">
        <f t="shared" si="145"/>
        <v>#VALUE!</v>
      </c>
      <c r="U390" s="12" t="s">
        <v>73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IF(Замеры!B387=0, " ", Замеры!B387)</f>
        <v>384</v>
      </c>
      <c r="B391" s="49" t="str">
        <f>Замеры!G387</f>
        <v xml:space="preserve">Группа от QF </v>
      </c>
      <c r="C391" s="49" t="str">
        <f>IF(Замеры!I387=0, " ", Замеры!I387)</f>
        <v xml:space="preserve"> </v>
      </c>
      <c r="D391" s="49" t="str">
        <f>IF(O391=0, " ", CONCATENATE(Замеры!P387,Замеры!Q387,Замеры!R387,Замеры!S387,Замеры!X387))</f>
        <v xml:space="preserve"> </v>
      </c>
      <c r="E391" s="49" t="str">
        <f>IF(Замеры!J387=0, " ", Замеры!J387)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Замеры!N387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73</v>
      </c>
      <c r="T391" s="8" t="e">
        <f t="shared" si="145"/>
        <v>#VALUE!</v>
      </c>
      <c r="U391" s="12" t="s">
        <v>73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IF(Замеры!B388=0, " ", Замеры!B388)</f>
        <v>385</v>
      </c>
      <c r="B392" s="49" t="str">
        <f>Замеры!G388</f>
        <v xml:space="preserve">Группа от QF </v>
      </c>
      <c r="C392" s="49" t="str">
        <f>IF(Замеры!I388=0, " ", Замеры!I388)</f>
        <v xml:space="preserve"> </v>
      </c>
      <c r="D392" s="49" t="str">
        <f>IF(O392=0, " ", CONCATENATE(Замеры!P388,Замеры!Q388,Замеры!R388,Замеры!S388,Замеры!X388))</f>
        <v xml:space="preserve"> </v>
      </c>
      <c r="E392" s="49" t="str">
        <f>IF(Замеры!J388=0, " ", Замеры!J388)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Замеры!N388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73</v>
      </c>
      <c r="T392" s="8" t="e">
        <f t="shared" ref="T392:T455" si="167">E392*5</f>
        <v>#VALUE!</v>
      </c>
      <c r="U392" s="12" t="s">
        <v>73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IF(Замеры!B389=0, " ", Замеры!B389)</f>
        <v>386</v>
      </c>
      <c r="B393" s="49" t="str">
        <f>Замеры!G389</f>
        <v xml:space="preserve">Группа от QF </v>
      </c>
      <c r="C393" s="49" t="str">
        <f>IF(Замеры!I389=0, " ", Замеры!I389)</f>
        <v xml:space="preserve"> </v>
      </c>
      <c r="D393" s="49" t="str">
        <f>IF(O393=0, " ", CONCATENATE(Замеры!P389,Замеры!Q389,Замеры!R389,Замеры!S389,Замеры!X389))</f>
        <v xml:space="preserve"> </v>
      </c>
      <c r="E393" s="49" t="str">
        <f>IF(Замеры!J389=0, " ", Замеры!J389)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Замеры!N389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73</v>
      </c>
      <c r="T393" s="8" t="e">
        <f t="shared" si="167"/>
        <v>#VALUE!</v>
      </c>
      <c r="U393" s="12" t="s">
        <v>73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IF(Замеры!B390=0, " ", Замеры!B390)</f>
        <v>387</v>
      </c>
      <c r="B394" s="49" t="str">
        <f>Замеры!G390</f>
        <v xml:space="preserve">Группа от QF </v>
      </c>
      <c r="C394" s="49" t="str">
        <f>IF(Замеры!I390=0, " ", Замеры!I390)</f>
        <v xml:space="preserve"> </v>
      </c>
      <c r="D394" s="49" t="str">
        <f>IF(O394=0, " ", CONCATENATE(Замеры!P390,Замеры!Q390,Замеры!R390,Замеры!S390,Замеры!X390))</f>
        <v xml:space="preserve"> </v>
      </c>
      <c r="E394" s="49" t="str">
        <f>IF(Замеры!J390=0, " ", Замеры!J390)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Замеры!N390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73</v>
      </c>
      <c r="T394" s="8" t="e">
        <f t="shared" si="167"/>
        <v>#VALUE!</v>
      </c>
      <c r="U394" s="12" t="s">
        <v>73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IF(Замеры!B391=0, " ", Замеры!B391)</f>
        <v>388</v>
      </c>
      <c r="B395" s="49" t="str">
        <f>Замеры!G391</f>
        <v xml:space="preserve">Группа от QF </v>
      </c>
      <c r="C395" s="49" t="str">
        <f>IF(Замеры!I391=0, " ", Замеры!I391)</f>
        <v xml:space="preserve"> </v>
      </c>
      <c r="D395" s="49" t="str">
        <f>IF(O395=0, " ", CONCATENATE(Замеры!P391,Замеры!Q391,Замеры!R391,Замеры!S391,Замеры!X391))</f>
        <v xml:space="preserve"> </v>
      </c>
      <c r="E395" s="49" t="str">
        <f>IF(Замеры!J391=0, " ", Замеры!J391)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Замеры!N391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73</v>
      </c>
      <c r="T395" s="8" t="e">
        <f t="shared" si="167"/>
        <v>#VALUE!</v>
      </c>
      <c r="U395" s="12" t="s">
        <v>73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IF(Замеры!B392=0, " ", Замеры!B392)</f>
        <v>389</v>
      </c>
      <c r="B396" s="49" t="str">
        <f>Замеры!G392</f>
        <v xml:space="preserve">Группа от QF </v>
      </c>
      <c r="C396" s="49" t="str">
        <f>IF(Замеры!I392=0, " ", Замеры!I392)</f>
        <v xml:space="preserve"> </v>
      </c>
      <c r="D396" s="49" t="str">
        <f>IF(O396=0, " ", CONCATENATE(Замеры!P392,Замеры!Q392,Замеры!R392,Замеры!S392,Замеры!X392))</f>
        <v xml:space="preserve"> </v>
      </c>
      <c r="E396" s="49" t="str">
        <f>IF(Замеры!J392=0, " ", Замеры!J392)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Замеры!N392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73</v>
      </c>
      <c r="T396" s="8" t="e">
        <f t="shared" si="167"/>
        <v>#VALUE!</v>
      </c>
      <c r="U396" s="12" t="s">
        <v>73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IF(Замеры!B393=0, " ", Замеры!B393)</f>
        <v>390</v>
      </c>
      <c r="B397" s="49" t="str">
        <f>Замеры!G393</f>
        <v xml:space="preserve">Группа от QF </v>
      </c>
      <c r="C397" s="49" t="str">
        <f>IF(Замеры!I393=0, " ", Замеры!I393)</f>
        <v xml:space="preserve"> </v>
      </c>
      <c r="D397" s="49" t="str">
        <f>IF(O397=0, " ", CONCATENATE(Замеры!P393,Замеры!Q393,Замеры!R393,Замеры!S393,Замеры!X393))</f>
        <v xml:space="preserve"> </v>
      </c>
      <c r="E397" s="49" t="str">
        <f>IF(Замеры!J393=0, " ", Замеры!J393)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Замеры!N393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73</v>
      </c>
      <c r="T397" s="8" t="e">
        <f t="shared" si="167"/>
        <v>#VALUE!</v>
      </c>
      <c r="U397" s="12" t="s">
        <v>73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IF(Замеры!B394=0, " ", Замеры!B394)</f>
        <v>391</v>
      </c>
      <c r="B398" s="49" t="str">
        <f>Замеры!G394</f>
        <v xml:space="preserve">Группа от QF </v>
      </c>
      <c r="C398" s="49" t="str">
        <f>IF(Замеры!I394=0, " ", Замеры!I394)</f>
        <v xml:space="preserve"> </v>
      </c>
      <c r="D398" s="49" t="str">
        <f>IF(O398=0, " ", CONCATENATE(Замеры!P394,Замеры!Q394,Замеры!R394,Замеры!S394,Замеры!X394))</f>
        <v xml:space="preserve"> </v>
      </c>
      <c r="E398" s="49" t="str">
        <f>IF(Замеры!J394=0, " ", Замеры!J394)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Замеры!N394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73</v>
      </c>
      <c r="T398" s="8" t="e">
        <f t="shared" si="167"/>
        <v>#VALUE!</v>
      </c>
      <c r="U398" s="12" t="s">
        <v>73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IF(Замеры!B395=0, " ", Замеры!B395)</f>
        <v>392</v>
      </c>
      <c r="B399" s="49" t="str">
        <f>Замеры!G395</f>
        <v xml:space="preserve">Группа от QF </v>
      </c>
      <c r="C399" s="49" t="str">
        <f>IF(Замеры!I395=0, " ", Замеры!I395)</f>
        <v xml:space="preserve"> </v>
      </c>
      <c r="D399" s="49" t="str">
        <f>IF(O399=0, " ", CONCATENATE(Замеры!P395,Замеры!Q395,Замеры!R395,Замеры!S395,Замеры!X395))</f>
        <v xml:space="preserve"> </v>
      </c>
      <c r="E399" s="49" t="str">
        <f>IF(Замеры!J395=0, " ", Замеры!J395)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Замеры!N395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73</v>
      </c>
      <c r="T399" s="8" t="e">
        <f t="shared" si="167"/>
        <v>#VALUE!</v>
      </c>
      <c r="U399" s="12" t="s">
        <v>73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IF(Замеры!B396=0, " ", Замеры!B396)</f>
        <v>393</v>
      </c>
      <c r="B400" s="49" t="str">
        <f>Замеры!G396</f>
        <v xml:space="preserve">Группа от QF </v>
      </c>
      <c r="C400" s="49" t="str">
        <f>IF(Замеры!I396=0, " ", Замеры!I396)</f>
        <v xml:space="preserve"> </v>
      </c>
      <c r="D400" s="49" t="str">
        <f>IF(O400=0, " ", CONCATENATE(Замеры!P396,Замеры!Q396,Замеры!R396,Замеры!S396,Замеры!X396))</f>
        <v xml:space="preserve"> </v>
      </c>
      <c r="E400" s="49" t="str">
        <f>IF(Замеры!J396=0, " ", Замеры!J396)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Замеры!N396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73</v>
      </c>
      <c r="T400" s="8" t="e">
        <f t="shared" si="167"/>
        <v>#VALUE!</v>
      </c>
      <c r="U400" s="12" t="s">
        <v>73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IF(Замеры!B397=0, " ", Замеры!B397)</f>
        <v>394</v>
      </c>
      <c r="B401" s="49" t="str">
        <f>Замеры!G397</f>
        <v xml:space="preserve">Группа от QF </v>
      </c>
      <c r="C401" s="49" t="str">
        <f>IF(Замеры!I397=0, " ", Замеры!I397)</f>
        <v xml:space="preserve"> </v>
      </c>
      <c r="D401" s="49" t="str">
        <f>IF(O401=0, " ", CONCATENATE(Замеры!P397,Замеры!Q397,Замеры!R397,Замеры!S397,Замеры!X397))</f>
        <v xml:space="preserve"> </v>
      </c>
      <c r="E401" s="49" t="str">
        <f>IF(Замеры!J397=0, " ", Замеры!J397)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Замеры!N397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73</v>
      </c>
      <c r="T401" s="8" t="e">
        <f t="shared" si="167"/>
        <v>#VALUE!</v>
      </c>
      <c r="U401" s="12" t="s">
        <v>73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IF(Замеры!B398=0, " ", Замеры!B398)</f>
        <v>395</v>
      </c>
      <c r="B402" s="49" t="str">
        <f>Замеры!G398</f>
        <v xml:space="preserve">Группа от QF </v>
      </c>
      <c r="C402" s="49" t="str">
        <f>IF(Замеры!I398=0, " ", Замеры!I398)</f>
        <v xml:space="preserve"> </v>
      </c>
      <c r="D402" s="49" t="str">
        <f>IF(O402=0, " ", CONCATENATE(Замеры!P398,Замеры!Q398,Замеры!R398,Замеры!S398,Замеры!X398))</f>
        <v xml:space="preserve"> </v>
      </c>
      <c r="E402" s="49" t="str">
        <f>IF(Замеры!J398=0, " ", Замеры!J398)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Замеры!N398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73</v>
      </c>
      <c r="T402" s="8" t="e">
        <f t="shared" si="167"/>
        <v>#VALUE!</v>
      </c>
      <c r="U402" s="12" t="s">
        <v>73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IF(Замеры!B399=0, " ", Замеры!B399)</f>
        <v>396</v>
      </c>
      <c r="B403" s="49" t="str">
        <f>Замеры!G399</f>
        <v xml:space="preserve">Группа от QF </v>
      </c>
      <c r="C403" s="49" t="str">
        <f>IF(Замеры!I399=0, " ", Замеры!I399)</f>
        <v xml:space="preserve"> </v>
      </c>
      <c r="D403" s="49" t="str">
        <f>IF(O403=0, " ", CONCATENATE(Замеры!P399,Замеры!Q399,Замеры!R399,Замеры!S399,Замеры!X399))</f>
        <v xml:space="preserve"> </v>
      </c>
      <c r="E403" s="49" t="str">
        <f>IF(Замеры!J399=0, " ", Замеры!J399)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Замеры!N399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73</v>
      </c>
      <c r="T403" s="8" t="e">
        <f t="shared" si="167"/>
        <v>#VALUE!</v>
      </c>
      <c r="U403" s="12" t="s">
        <v>73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IF(Замеры!B400=0, " ", Замеры!B400)</f>
        <v>397</v>
      </c>
      <c r="B404" s="49" t="str">
        <f>Замеры!G400</f>
        <v xml:space="preserve">Группа от QF </v>
      </c>
      <c r="C404" s="49" t="str">
        <f>IF(Замеры!I400=0, " ", Замеры!I400)</f>
        <v xml:space="preserve"> </v>
      </c>
      <c r="D404" s="49" t="str">
        <f>IF(O404=0, " ", CONCATENATE(Замеры!P400,Замеры!Q400,Замеры!R400,Замеры!S400,Замеры!X400))</f>
        <v xml:space="preserve"> </v>
      </c>
      <c r="E404" s="49" t="str">
        <f>IF(Замеры!J400=0, " ", Замеры!J400)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Замеры!N400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73</v>
      </c>
      <c r="T404" s="8" t="e">
        <f t="shared" si="167"/>
        <v>#VALUE!</v>
      </c>
      <c r="U404" s="12" t="s">
        <v>73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IF(Замеры!B401=0, " ", Замеры!B401)</f>
        <v>398</v>
      </c>
      <c r="B405" s="49" t="str">
        <f>Замеры!G401</f>
        <v xml:space="preserve">Группа от QF </v>
      </c>
      <c r="C405" s="49" t="str">
        <f>IF(Замеры!I401=0, " ", Замеры!I401)</f>
        <v xml:space="preserve"> </v>
      </c>
      <c r="D405" s="49" t="str">
        <f>IF(O405=0, " ", CONCATENATE(Замеры!P401,Замеры!Q401,Замеры!R401,Замеры!S401,Замеры!X401))</f>
        <v xml:space="preserve"> </v>
      </c>
      <c r="E405" s="49" t="str">
        <f>IF(Замеры!J401=0, " ", Замеры!J401)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Замеры!N401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73</v>
      </c>
      <c r="T405" s="8" t="e">
        <f t="shared" si="167"/>
        <v>#VALUE!</v>
      </c>
      <c r="U405" s="12" t="s">
        <v>73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IF(Замеры!B402=0, " ", Замеры!B402)</f>
        <v>399</v>
      </c>
      <c r="B406" s="49" t="str">
        <f>Замеры!G402</f>
        <v xml:space="preserve">Группа от QF </v>
      </c>
      <c r="C406" s="49" t="str">
        <f>IF(Замеры!I402=0, " ", Замеры!I402)</f>
        <v xml:space="preserve"> </v>
      </c>
      <c r="D406" s="49" t="str">
        <f>IF(O406=0, " ", CONCATENATE(Замеры!P402,Замеры!Q402,Замеры!R402,Замеры!S402,Замеры!X402))</f>
        <v xml:space="preserve"> </v>
      </c>
      <c r="E406" s="49" t="str">
        <f>IF(Замеры!J402=0, " ", Замеры!J402)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Замеры!N402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73</v>
      </c>
      <c r="T406" s="8" t="e">
        <f t="shared" si="167"/>
        <v>#VALUE!</v>
      </c>
      <c r="U406" s="12" t="s">
        <v>73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IF(Замеры!B403=0, " ", Замеры!B403)</f>
        <v>400</v>
      </c>
      <c r="B407" s="49" t="str">
        <f>Замеры!G403</f>
        <v xml:space="preserve">Группа от QF </v>
      </c>
      <c r="C407" s="49" t="str">
        <f>IF(Замеры!I403=0, " ", Замеры!I403)</f>
        <v xml:space="preserve"> </v>
      </c>
      <c r="D407" s="49" t="str">
        <f>IF(O407=0, " ", CONCATENATE(Замеры!P403,Замеры!Q403,Замеры!R403,Замеры!S403,Замеры!X403))</f>
        <v xml:space="preserve"> </v>
      </c>
      <c r="E407" s="49" t="str">
        <f>IF(Замеры!J403=0, " ", Замеры!J403)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Замеры!N403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73</v>
      </c>
      <c r="T407" s="8" t="e">
        <f t="shared" si="167"/>
        <v>#VALUE!</v>
      </c>
      <c r="U407" s="12" t="s">
        <v>73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IF(Замеры!B404=0, " ", Замеры!B404)</f>
        <v>401</v>
      </c>
      <c r="B408" s="49" t="str">
        <f>Замеры!G404</f>
        <v xml:space="preserve">Группа от QF </v>
      </c>
      <c r="C408" s="49" t="str">
        <f>IF(Замеры!I404=0, " ", Замеры!I404)</f>
        <v xml:space="preserve"> </v>
      </c>
      <c r="D408" s="49" t="str">
        <f>IF(O408=0, " ", CONCATENATE(Замеры!P404,Замеры!Q404,Замеры!R404,Замеры!S404,Замеры!X404))</f>
        <v xml:space="preserve"> </v>
      </c>
      <c r="E408" s="49" t="str">
        <f>IF(Замеры!J404=0, " ", Замеры!J404)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Замеры!N404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73</v>
      </c>
      <c r="T408" s="8" t="e">
        <f t="shared" si="167"/>
        <v>#VALUE!</v>
      </c>
      <c r="U408" s="12" t="s">
        <v>73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IF(Замеры!B405=0, " ", Замеры!B405)</f>
        <v>402</v>
      </c>
      <c r="B409" s="49" t="str">
        <f>Замеры!G405</f>
        <v xml:space="preserve">Группа от QF </v>
      </c>
      <c r="C409" s="49" t="str">
        <f>IF(Замеры!I405=0, " ", Замеры!I405)</f>
        <v xml:space="preserve"> </v>
      </c>
      <c r="D409" s="49" t="str">
        <f>IF(O409=0, " ", CONCATENATE(Замеры!P405,Замеры!Q405,Замеры!R405,Замеры!S405,Замеры!X405))</f>
        <v xml:space="preserve"> </v>
      </c>
      <c r="E409" s="49" t="str">
        <f>IF(Замеры!J405=0, " ", Замеры!J405)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Замеры!N405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73</v>
      </c>
      <c r="T409" s="8" t="e">
        <f t="shared" si="167"/>
        <v>#VALUE!</v>
      </c>
      <c r="U409" s="12" t="s">
        <v>73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IF(Замеры!B406=0, " ", Замеры!B406)</f>
        <v>403</v>
      </c>
      <c r="B410" s="49" t="str">
        <f>Замеры!G406</f>
        <v xml:space="preserve">Группа от QF </v>
      </c>
      <c r="C410" s="49" t="str">
        <f>IF(Замеры!I406=0, " ", Замеры!I406)</f>
        <v xml:space="preserve"> </v>
      </c>
      <c r="D410" s="49" t="str">
        <f>IF(O410=0, " ", CONCATENATE(Замеры!P406,Замеры!Q406,Замеры!R406,Замеры!S406,Замеры!X406))</f>
        <v xml:space="preserve"> </v>
      </c>
      <c r="E410" s="49" t="str">
        <f>IF(Замеры!J406=0, " ", Замеры!J406)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Замеры!N406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73</v>
      </c>
      <c r="T410" s="8" t="e">
        <f t="shared" si="167"/>
        <v>#VALUE!</v>
      </c>
      <c r="U410" s="12" t="s">
        <v>73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IF(Замеры!B407=0, " ", Замеры!B407)</f>
        <v>404</v>
      </c>
      <c r="B411" s="49" t="str">
        <f>Замеры!G407</f>
        <v xml:space="preserve">Группа от QF </v>
      </c>
      <c r="C411" s="49" t="str">
        <f>IF(Замеры!I407=0, " ", Замеры!I407)</f>
        <v xml:space="preserve"> </v>
      </c>
      <c r="D411" s="49" t="str">
        <f>IF(O411=0, " ", CONCATENATE(Замеры!P407,Замеры!Q407,Замеры!R407,Замеры!S407,Замеры!X407))</f>
        <v xml:space="preserve"> </v>
      </c>
      <c r="E411" s="49" t="str">
        <f>IF(Замеры!J407=0, " ", Замеры!J407)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Замеры!N407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73</v>
      </c>
      <c r="T411" s="8" t="e">
        <f t="shared" si="167"/>
        <v>#VALUE!</v>
      </c>
      <c r="U411" s="12" t="s">
        <v>73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IF(Замеры!B408=0, " ", Замеры!B408)</f>
        <v>405</v>
      </c>
      <c r="B412" s="49" t="str">
        <f>Замеры!G408</f>
        <v xml:space="preserve">Группа от QF </v>
      </c>
      <c r="C412" s="49" t="str">
        <f>IF(Замеры!I408=0, " ", Замеры!I408)</f>
        <v xml:space="preserve"> </v>
      </c>
      <c r="D412" s="49" t="str">
        <f>IF(O412=0, " ", CONCATENATE(Замеры!P408,Замеры!Q408,Замеры!R408,Замеры!S408,Замеры!X408))</f>
        <v xml:space="preserve"> </v>
      </c>
      <c r="E412" s="49" t="str">
        <f>IF(Замеры!J408=0, " ", Замеры!J408)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Замеры!N408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73</v>
      </c>
      <c r="T412" s="8" t="e">
        <f t="shared" si="167"/>
        <v>#VALUE!</v>
      </c>
      <c r="U412" s="12" t="s">
        <v>73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IF(Замеры!B409=0, " ", Замеры!B409)</f>
        <v>406</v>
      </c>
      <c r="B413" s="49" t="str">
        <f>Замеры!G409</f>
        <v xml:space="preserve">Группа от QF </v>
      </c>
      <c r="C413" s="49" t="str">
        <f>IF(Замеры!I409=0, " ", Замеры!I409)</f>
        <v xml:space="preserve"> </v>
      </c>
      <c r="D413" s="49" t="str">
        <f>IF(O413=0, " ", CONCATENATE(Замеры!P409,Замеры!Q409,Замеры!R409,Замеры!S409,Замеры!X409))</f>
        <v xml:space="preserve"> </v>
      </c>
      <c r="E413" s="49" t="str">
        <f>IF(Замеры!J409=0, " ", Замеры!J409)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Замеры!N409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73</v>
      </c>
      <c r="T413" s="8" t="e">
        <f t="shared" si="167"/>
        <v>#VALUE!</v>
      </c>
      <c r="U413" s="12" t="s">
        <v>73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IF(Замеры!B410=0, " ", Замеры!B410)</f>
        <v>407</v>
      </c>
      <c r="B414" s="49" t="str">
        <f>Замеры!G410</f>
        <v xml:space="preserve">Группа от QF </v>
      </c>
      <c r="C414" s="49" t="str">
        <f>IF(Замеры!I410=0, " ", Замеры!I410)</f>
        <v xml:space="preserve"> </v>
      </c>
      <c r="D414" s="49" t="str">
        <f>IF(O414=0, " ", CONCATENATE(Замеры!P410,Замеры!Q410,Замеры!R410,Замеры!S410,Замеры!X410))</f>
        <v xml:space="preserve"> </v>
      </c>
      <c r="E414" s="49" t="str">
        <f>IF(Замеры!J410=0, " ", Замеры!J410)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Замеры!N410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73</v>
      </c>
      <c r="T414" s="8" t="e">
        <f t="shared" si="167"/>
        <v>#VALUE!</v>
      </c>
      <c r="U414" s="12" t="s">
        <v>73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IF(Замеры!B411=0, " ", Замеры!B411)</f>
        <v>408</v>
      </c>
      <c r="B415" s="49" t="str">
        <f>Замеры!G411</f>
        <v xml:space="preserve">Группа от QF </v>
      </c>
      <c r="C415" s="49" t="str">
        <f>IF(Замеры!I411=0, " ", Замеры!I411)</f>
        <v xml:space="preserve"> </v>
      </c>
      <c r="D415" s="49" t="str">
        <f>IF(O415=0, " ", CONCATENATE(Замеры!P411,Замеры!Q411,Замеры!R411,Замеры!S411,Замеры!X411))</f>
        <v xml:space="preserve"> </v>
      </c>
      <c r="E415" s="49" t="str">
        <f>IF(Замеры!J411=0, " ", Замеры!J411)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Замеры!N411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73</v>
      </c>
      <c r="T415" s="8" t="e">
        <f t="shared" si="167"/>
        <v>#VALUE!</v>
      </c>
      <c r="U415" s="12" t="s">
        <v>73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IF(Замеры!B412=0, " ", Замеры!B412)</f>
        <v>409</v>
      </c>
      <c r="B416" s="49" t="str">
        <f>Замеры!G412</f>
        <v xml:space="preserve">Группа от QF </v>
      </c>
      <c r="C416" s="49" t="str">
        <f>IF(Замеры!I412=0, " ", Замеры!I412)</f>
        <v xml:space="preserve"> </v>
      </c>
      <c r="D416" s="49" t="str">
        <f>IF(O416=0, " ", CONCATENATE(Замеры!P412,Замеры!Q412,Замеры!R412,Замеры!S412,Замеры!X412))</f>
        <v xml:space="preserve"> </v>
      </c>
      <c r="E416" s="49" t="str">
        <f>IF(Замеры!J412=0, " ", Замеры!J412)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Замеры!N412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73</v>
      </c>
      <c r="T416" s="8" t="e">
        <f t="shared" si="167"/>
        <v>#VALUE!</v>
      </c>
      <c r="U416" s="12" t="s">
        <v>73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IF(Замеры!B413=0, " ", Замеры!B413)</f>
        <v>410</v>
      </c>
      <c r="B417" s="49" t="str">
        <f>Замеры!G413</f>
        <v xml:space="preserve">Группа от QF </v>
      </c>
      <c r="C417" s="49" t="str">
        <f>IF(Замеры!I413=0, " ", Замеры!I413)</f>
        <v xml:space="preserve"> </v>
      </c>
      <c r="D417" s="49" t="str">
        <f>IF(O417=0, " ", CONCATENATE(Замеры!P413,Замеры!Q413,Замеры!R413,Замеры!S413,Замеры!X413))</f>
        <v xml:space="preserve"> </v>
      </c>
      <c r="E417" s="49" t="str">
        <f>IF(Замеры!J413=0, " ", Замеры!J413)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Замеры!N413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73</v>
      </c>
      <c r="T417" s="8" t="e">
        <f t="shared" si="167"/>
        <v>#VALUE!</v>
      </c>
      <c r="U417" s="12" t="s">
        <v>73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IF(Замеры!B414=0, " ", Замеры!B414)</f>
        <v>411</v>
      </c>
      <c r="B418" s="49" t="str">
        <f>Замеры!G414</f>
        <v xml:space="preserve">Группа от QF </v>
      </c>
      <c r="C418" s="49" t="str">
        <f>IF(Замеры!I414=0, " ", Замеры!I414)</f>
        <v xml:space="preserve"> </v>
      </c>
      <c r="D418" s="49" t="str">
        <f>IF(O418=0, " ", CONCATENATE(Замеры!P414,Замеры!Q414,Замеры!R414,Замеры!S414,Замеры!X414))</f>
        <v xml:space="preserve"> </v>
      </c>
      <c r="E418" s="49" t="str">
        <f>IF(Замеры!J414=0, " ", Замеры!J414)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Замеры!N414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73</v>
      </c>
      <c r="T418" s="8" t="e">
        <f t="shared" si="167"/>
        <v>#VALUE!</v>
      </c>
      <c r="U418" s="12" t="s">
        <v>73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IF(Замеры!B415=0, " ", Замеры!B415)</f>
        <v>412</v>
      </c>
      <c r="B419" s="49" t="str">
        <f>Замеры!G415</f>
        <v xml:space="preserve">Группа от QF </v>
      </c>
      <c r="C419" s="49" t="str">
        <f>IF(Замеры!I415=0, " ", Замеры!I415)</f>
        <v xml:space="preserve"> </v>
      </c>
      <c r="D419" s="49" t="str">
        <f>IF(O419=0, " ", CONCATENATE(Замеры!P415,Замеры!Q415,Замеры!R415,Замеры!S415,Замеры!X415))</f>
        <v xml:space="preserve"> </v>
      </c>
      <c r="E419" s="49" t="str">
        <f>IF(Замеры!J415=0, " ", Замеры!J415)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Замеры!N415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73</v>
      </c>
      <c r="T419" s="8" t="e">
        <f t="shared" si="167"/>
        <v>#VALUE!</v>
      </c>
      <c r="U419" s="12" t="s">
        <v>73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IF(Замеры!B416=0, " ", Замеры!B416)</f>
        <v>413</v>
      </c>
      <c r="B420" s="49" t="str">
        <f>Замеры!G416</f>
        <v xml:space="preserve">Группа от QF </v>
      </c>
      <c r="C420" s="49" t="str">
        <f>IF(Замеры!I416=0, " ", Замеры!I416)</f>
        <v xml:space="preserve"> </v>
      </c>
      <c r="D420" s="49" t="str">
        <f>IF(O420=0, " ", CONCATENATE(Замеры!P416,Замеры!Q416,Замеры!R416,Замеры!S416,Замеры!X416))</f>
        <v xml:space="preserve"> </v>
      </c>
      <c r="E420" s="49" t="str">
        <f>IF(Замеры!J416=0, " ", Замеры!J416)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Замеры!N416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73</v>
      </c>
      <c r="T420" s="8" t="e">
        <f t="shared" si="167"/>
        <v>#VALUE!</v>
      </c>
      <c r="U420" s="12" t="s">
        <v>73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IF(Замеры!B417=0, " ", Замеры!B417)</f>
        <v>414</v>
      </c>
      <c r="B421" s="49" t="str">
        <f>Замеры!G417</f>
        <v xml:space="preserve">Группа от QF </v>
      </c>
      <c r="C421" s="49" t="str">
        <f>IF(Замеры!I417=0, " ", Замеры!I417)</f>
        <v xml:space="preserve"> </v>
      </c>
      <c r="D421" s="49" t="str">
        <f>IF(O421=0, " ", CONCATENATE(Замеры!P417,Замеры!Q417,Замеры!R417,Замеры!S417,Замеры!X417))</f>
        <v xml:space="preserve"> </v>
      </c>
      <c r="E421" s="49" t="str">
        <f>IF(Замеры!J417=0, " ", Замеры!J417)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Замеры!N417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73</v>
      </c>
      <c r="T421" s="8" t="e">
        <f t="shared" si="167"/>
        <v>#VALUE!</v>
      </c>
      <c r="U421" s="12" t="s">
        <v>73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IF(Замеры!B418=0, " ", Замеры!B418)</f>
        <v>415</v>
      </c>
      <c r="B422" s="49" t="str">
        <f>Замеры!G418</f>
        <v xml:space="preserve">Группа от QF </v>
      </c>
      <c r="C422" s="49" t="str">
        <f>IF(Замеры!I418=0, " ", Замеры!I418)</f>
        <v xml:space="preserve"> </v>
      </c>
      <c r="D422" s="49" t="str">
        <f>IF(O422=0, " ", CONCATENATE(Замеры!P418,Замеры!Q418,Замеры!R418,Замеры!S418,Замеры!X418))</f>
        <v xml:space="preserve"> </v>
      </c>
      <c r="E422" s="49" t="str">
        <f>IF(Замеры!J418=0, " ", Замеры!J418)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Замеры!N418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73</v>
      </c>
      <c r="T422" s="8" t="e">
        <f t="shared" si="167"/>
        <v>#VALUE!</v>
      </c>
      <c r="U422" s="12" t="s">
        <v>73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IF(Замеры!B419=0, " ", Замеры!B419)</f>
        <v>416</v>
      </c>
      <c r="B423" s="49" t="str">
        <f>Замеры!G419</f>
        <v xml:space="preserve">Группа от QF </v>
      </c>
      <c r="C423" s="49" t="str">
        <f>IF(Замеры!I419=0, " ", Замеры!I419)</f>
        <v xml:space="preserve"> </v>
      </c>
      <c r="D423" s="49" t="str">
        <f>IF(O423=0, " ", CONCATENATE(Замеры!P419,Замеры!Q419,Замеры!R419,Замеры!S419,Замеры!X419))</f>
        <v xml:space="preserve"> </v>
      </c>
      <c r="E423" s="49" t="str">
        <f>IF(Замеры!J419=0, " ", Замеры!J419)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Замеры!N419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73</v>
      </c>
      <c r="T423" s="8" t="e">
        <f t="shared" si="167"/>
        <v>#VALUE!</v>
      </c>
      <c r="U423" s="12" t="s">
        <v>73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IF(Замеры!B420=0, " ", Замеры!B420)</f>
        <v>417</v>
      </c>
      <c r="B424" s="49" t="str">
        <f>Замеры!G420</f>
        <v xml:space="preserve">Группа от QF </v>
      </c>
      <c r="C424" s="49" t="str">
        <f>IF(Замеры!I420=0, " ", Замеры!I420)</f>
        <v xml:space="preserve"> </v>
      </c>
      <c r="D424" s="49" t="str">
        <f>IF(O424=0, " ", CONCATENATE(Замеры!P420,Замеры!Q420,Замеры!R420,Замеры!S420,Замеры!X420))</f>
        <v xml:space="preserve"> </v>
      </c>
      <c r="E424" s="49" t="str">
        <f>IF(Замеры!J420=0, " ", Замеры!J420)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Замеры!N420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73</v>
      </c>
      <c r="T424" s="8" t="e">
        <f t="shared" si="167"/>
        <v>#VALUE!</v>
      </c>
      <c r="U424" s="12" t="s">
        <v>73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IF(Замеры!B421=0, " ", Замеры!B421)</f>
        <v>418</v>
      </c>
      <c r="B425" s="49" t="str">
        <f>Замеры!G421</f>
        <v xml:space="preserve">Группа от QF </v>
      </c>
      <c r="C425" s="49" t="str">
        <f>IF(Замеры!I421=0, " ", Замеры!I421)</f>
        <v xml:space="preserve"> </v>
      </c>
      <c r="D425" s="49" t="str">
        <f>IF(O425=0, " ", CONCATENATE(Замеры!P421,Замеры!Q421,Замеры!R421,Замеры!S421,Замеры!X421))</f>
        <v xml:space="preserve"> </v>
      </c>
      <c r="E425" s="49" t="str">
        <f>IF(Замеры!J421=0, " ", Замеры!J421)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Замеры!N421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73</v>
      </c>
      <c r="T425" s="8" t="e">
        <f t="shared" si="167"/>
        <v>#VALUE!</v>
      </c>
      <c r="U425" s="12" t="s">
        <v>73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IF(Замеры!B422=0, " ", Замеры!B422)</f>
        <v>419</v>
      </c>
      <c r="B426" s="49" t="str">
        <f>Замеры!G422</f>
        <v xml:space="preserve">Группа от QF </v>
      </c>
      <c r="C426" s="49" t="str">
        <f>IF(Замеры!I422=0, " ", Замеры!I422)</f>
        <v xml:space="preserve"> </v>
      </c>
      <c r="D426" s="49" t="str">
        <f>IF(O426=0, " ", CONCATENATE(Замеры!P422,Замеры!Q422,Замеры!R422,Замеры!S422,Замеры!X422))</f>
        <v xml:space="preserve"> </v>
      </c>
      <c r="E426" s="49" t="str">
        <f>IF(Замеры!J422=0, " ", Замеры!J422)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Замеры!N422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73</v>
      </c>
      <c r="T426" s="8" t="e">
        <f t="shared" si="167"/>
        <v>#VALUE!</v>
      </c>
      <c r="U426" s="12" t="s">
        <v>73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IF(Замеры!B423=0, " ", Замеры!B423)</f>
        <v>420</v>
      </c>
      <c r="B427" s="49" t="str">
        <f>Замеры!G423</f>
        <v xml:space="preserve">Группа от QF </v>
      </c>
      <c r="C427" s="49" t="str">
        <f>IF(Замеры!I423=0, " ", Замеры!I423)</f>
        <v xml:space="preserve"> </v>
      </c>
      <c r="D427" s="49" t="str">
        <f>IF(O427=0, " ", CONCATENATE(Замеры!P423,Замеры!Q423,Замеры!R423,Замеры!S423,Замеры!X423))</f>
        <v xml:space="preserve"> </v>
      </c>
      <c r="E427" s="49" t="str">
        <f>IF(Замеры!J423=0, " ", Замеры!J423)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Замеры!N423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73</v>
      </c>
      <c r="T427" s="8" t="e">
        <f t="shared" si="167"/>
        <v>#VALUE!</v>
      </c>
      <c r="U427" s="12" t="s">
        <v>73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IF(Замеры!B424=0, " ", Замеры!B424)</f>
        <v>421</v>
      </c>
      <c r="B428" s="49" t="str">
        <f>Замеры!G424</f>
        <v xml:space="preserve">Группа от QF </v>
      </c>
      <c r="C428" s="49" t="str">
        <f>IF(Замеры!I424=0, " ", Замеры!I424)</f>
        <v xml:space="preserve"> </v>
      </c>
      <c r="D428" s="49" t="str">
        <f>IF(O428=0, " ", CONCATENATE(Замеры!P424,Замеры!Q424,Замеры!R424,Замеры!S424,Замеры!X424))</f>
        <v xml:space="preserve"> </v>
      </c>
      <c r="E428" s="49" t="str">
        <f>IF(Замеры!J424=0, " ", Замеры!J424)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Замеры!N424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73</v>
      </c>
      <c r="T428" s="8" t="e">
        <f t="shared" si="167"/>
        <v>#VALUE!</v>
      </c>
      <c r="U428" s="12" t="s">
        <v>73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IF(Замеры!B425=0, " ", Замеры!B425)</f>
        <v>422</v>
      </c>
      <c r="B429" s="49" t="str">
        <f>Замеры!G425</f>
        <v xml:space="preserve">Группа от QF </v>
      </c>
      <c r="C429" s="49" t="str">
        <f>IF(Замеры!I425=0, " ", Замеры!I425)</f>
        <v xml:space="preserve"> </v>
      </c>
      <c r="D429" s="49" t="str">
        <f>IF(O429=0, " ", CONCATENATE(Замеры!P425,Замеры!Q425,Замеры!R425,Замеры!S425,Замеры!X425))</f>
        <v xml:space="preserve"> </v>
      </c>
      <c r="E429" s="49" t="str">
        <f>IF(Замеры!J425=0, " ", Замеры!J425)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Замеры!N425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73</v>
      </c>
      <c r="T429" s="8" t="e">
        <f t="shared" si="167"/>
        <v>#VALUE!</v>
      </c>
      <c r="U429" s="12" t="s">
        <v>73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IF(Замеры!B426=0, " ", Замеры!B426)</f>
        <v>423</v>
      </c>
      <c r="B430" s="49" t="str">
        <f>Замеры!G426</f>
        <v xml:space="preserve">Группа от QF </v>
      </c>
      <c r="C430" s="49" t="str">
        <f>IF(Замеры!I426=0, " ", Замеры!I426)</f>
        <v xml:space="preserve"> </v>
      </c>
      <c r="D430" s="49" t="str">
        <f>IF(O430=0, " ", CONCATENATE(Замеры!P426,Замеры!Q426,Замеры!R426,Замеры!S426,Замеры!X426))</f>
        <v xml:space="preserve"> </v>
      </c>
      <c r="E430" s="49" t="str">
        <f>IF(Замеры!J426=0, " ", Замеры!J426)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Замеры!N426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73</v>
      </c>
      <c r="T430" s="8" t="e">
        <f t="shared" si="167"/>
        <v>#VALUE!</v>
      </c>
      <c r="U430" s="12" t="s">
        <v>73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IF(Замеры!B427=0, " ", Замеры!B427)</f>
        <v>424</v>
      </c>
      <c r="B431" s="49" t="str">
        <f>Замеры!G427</f>
        <v xml:space="preserve">Группа от QF </v>
      </c>
      <c r="C431" s="49" t="str">
        <f>IF(Замеры!I427=0, " ", Замеры!I427)</f>
        <v xml:space="preserve"> </v>
      </c>
      <c r="D431" s="49" t="str">
        <f>IF(O431=0, " ", CONCATENATE(Замеры!P427,Замеры!Q427,Замеры!R427,Замеры!S427,Замеры!X427))</f>
        <v xml:space="preserve"> </v>
      </c>
      <c r="E431" s="49" t="str">
        <f>IF(Замеры!J427=0, " ", Замеры!J427)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Замеры!N427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73</v>
      </c>
      <c r="T431" s="8" t="e">
        <f t="shared" si="167"/>
        <v>#VALUE!</v>
      </c>
      <c r="U431" s="12" t="s">
        <v>73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IF(Замеры!B428=0, " ", Замеры!B428)</f>
        <v>425</v>
      </c>
      <c r="B432" s="49" t="str">
        <f>Замеры!G428</f>
        <v xml:space="preserve">Группа от QF </v>
      </c>
      <c r="C432" s="49" t="str">
        <f>IF(Замеры!I428=0, " ", Замеры!I428)</f>
        <v xml:space="preserve"> </v>
      </c>
      <c r="D432" s="49" t="str">
        <f>IF(O432=0, " ", CONCATENATE(Замеры!P428,Замеры!Q428,Замеры!R428,Замеры!S428,Замеры!X428))</f>
        <v xml:space="preserve"> </v>
      </c>
      <c r="E432" s="49" t="str">
        <f>IF(Замеры!J428=0, " ", Замеры!J428)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Замеры!N428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73</v>
      </c>
      <c r="T432" s="8" t="e">
        <f t="shared" si="167"/>
        <v>#VALUE!</v>
      </c>
      <c r="U432" s="12" t="s">
        <v>73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IF(Замеры!B429=0, " ", Замеры!B429)</f>
        <v>426</v>
      </c>
      <c r="B433" s="49" t="str">
        <f>Замеры!G429</f>
        <v xml:space="preserve">Группа от QF </v>
      </c>
      <c r="C433" s="49" t="str">
        <f>IF(Замеры!I429=0, " ", Замеры!I429)</f>
        <v xml:space="preserve"> </v>
      </c>
      <c r="D433" s="49" t="str">
        <f>IF(O433=0, " ", CONCATENATE(Замеры!P429,Замеры!Q429,Замеры!R429,Замеры!S429,Замеры!X429))</f>
        <v xml:space="preserve"> </v>
      </c>
      <c r="E433" s="49" t="str">
        <f>IF(Замеры!J429=0, " ", Замеры!J429)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Замеры!N429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73</v>
      </c>
      <c r="T433" s="8" t="e">
        <f t="shared" si="167"/>
        <v>#VALUE!</v>
      </c>
      <c r="U433" s="12" t="s">
        <v>73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IF(Замеры!B430=0, " ", Замеры!B430)</f>
        <v>427</v>
      </c>
      <c r="B434" s="49" t="str">
        <f>Замеры!G430</f>
        <v xml:space="preserve">Группа от QF </v>
      </c>
      <c r="C434" s="49" t="str">
        <f>IF(Замеры!I430=0, " ", Замеры!I430)</f>
        <v xml:space="preserve"> </v>
      </c>
      <c r="D434" s="49" t="str">
        <f>IF(O434=0, " ", CONCATENATE(Замеры!P430,Замеры!Q430,Замеры!R430,Замеры!S430,Замеры!X430))</f>
        <v xml:space="preserve"> </v>
      </c>
      <c r="E434" s="49" t="str">
        <f>IF(Замеры!J430=0, " ", Замеры!J430)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Замеры!N430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73</v>
      </c>
      <c r="T434" s="8" t="e">
        <f t="shared" si="167"/>
        <v>#VALUE!</v>
      </c>
      <c r="U434" s="12" t="s">
        <v>73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IF(Замеры!B431=0, " ", Замеры!B431)</f>
        <v>428</v>
      </c>
      <c r="B435" s="49" t="str">
        <f>Замеры!G431</f>
        <v xml:space="preserve">Группа от QF </v>
      </c>
      <c r="C435" s="49" t="str">
        <f>IF(Замеры!I431=0, " ", Замеры!I431)</f>
        <v xml:space="preserve"> </v>
      </c>
      <c r="D435" s="49" t="str">
        <f>IF(O435=0, " ", CONCATENATE(Замеры!P431,Замеры!Q431,Замеры!R431,Замеры!S431,Замеры!X431))</f>
        <v xml:space="preserve"> </v>
      </c>
      <c r="E435" s="49" t="str">
        <f>IF(Замеры!J431=0, " ", Замеры!J431)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Замеры!N431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73</v>
      </c>
      <c r="T435" s="8" t="e">
        <f t="shared" si="167"/>
        <v>#VALUE!</v>
      </c>
      <c r="U435" s="12" t="s">
        <v>73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IF(Замеры!B432=0, " ", Замеры!B432)</f>
        <v>429</v>
      </c>
      <c r="B436" s="49" t="str">
        <f>Замеры!G432</f>
        <v xml:space="preserve">Группа от QF </v>
      </c>
      <c r="C436" s="49" t="str">
        <f>IF(Замеры!I432=0, " ", Замеры!I432)</f>
        <v xml:space="preserve"> </v>
      </c>
      <c r="D436" s="49" t="str">
        <f>IF(O436=0, " ", CONCATENATE(Замеры!P432,Замеры!Q432,Замеры!R432,Замеры!S432,Замеры!X432))</f>
        <v xml:space="preserve"> </v>
      </c>
      <c r="E436" s="49" t="str">
        <f>IF(Замеры!J432=0, " ", Замеры!J432)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Замеры!N432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73</v>
      </c>
      <c r="T436" s="8" t="e">
        <f t="shared" si="167"/>
        <v>#VALUE!</v>
      </c>
      <c r="U436" s="12" t="s">
        <v>73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IF(Замеры!B433=0, " ", Замеры!B433)</f>
        <v>430</v>
      </c>
      <c r="B437" s="49" t="str">
        <f>Замеры!G433</f>
        <v xml:space="preserve">Группа от QF </v>
      </c>
      <c r="C437" s="49" t="str">
        <f>IF(Замеры!I433=0, " ", Замеры!I433)</f>
        <v xml:space="preserve"> </v>
      </c>
      <c r="D437" s="49" t="str">
        <f>IF(O437=0, " ", CONCATENATE(Замеры!P433,Замеры!Q433,Замеры!R433,Замеры!S433,Замеры!X433))</f>
        <v xml:space="preserve"> </v>
      </c>
      <c r="E437" s="49" t="str">
        <f>IF(Замеры!J433=0, " ", Замеры!J433)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Замеры!N433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73</v>
      </c>
      <c r="T437" s="8" t="e">
        <f t="shared" si="167"/>
        <v>#VALUE!</v>
      </c>
      <c r="U437" s="12" t="s">
        <v>73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IF(Замеры!B434=0, " ", Замеры!B434)</f>
        <v>431</v>
      </c>
      <c r="B438" s="49" t="str">
        <f>Замеры!G434</f>
        <v xml:space="preserve">Группа от QF </v>
      </c>
      <c r="C438" s="49" t="str">
        <f>IF(Замеры!I434=0, " ", Замеры!I434)</f>
        <v xml:space="preserve"> </v>
      </c>
      <c r="D438" s="49" t="str">
        <f>IF(O438=0, " ", CONCATENATE(Замеры!P434,Замеры!Q434,Замеры!R434,Замеры!S434,Замеры!X434))</f>
        <v xml:space="preserve"> </v>
      </c>
      <c r="E438" s="49" t="str">
        <f>IF(Замеры!J434=0, " ", Замеры!J434)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Замеры!N434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73</v>
      </c>
      <c r="T438" s="8" t="e">
        <f t="shared" si="167"/>
        <v>#VALUE!</v>
      </c>
      <c r="U438" s="12" t="s">
        <v>73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IF(Замеры!B435=0, " ", Замеры!B435)</f>
        <v>432</v>
      </c>
      <c r="B439" s="49" t="str">
        <f>Замеры!G435</f>
        <v xml:space="preserve">Группа от QF </v>
      </c>
      <c r="C439" s="49" t="str">
        <f>IF(Замеры!I435=0, " ", Замеры!I435)</f>
        <v xml:space="preserve"> </v>
      </c>
      <c r="D439" s="49" t="str">
        <f>IF(O439=0, " ", CONCATENATE(Замеры!P435,Замеры!Q435,Замеры!R435,Замеры!S435,Замеры!X435))</f>
        <v xml:space="preserve"> </v>
      </c>
      <c r="E439" s="49" t="str">
        <f>IF(Замеры!J435=0, " ", Замеры!J435)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Замеры!N435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73</v>
      </c>
      <c r="T439" s="8" t="e">
        <f t="shared" si="167"/>
        <v>#VALUE!</v>
      </c>
      <c r="U439" s="12" t="s">
        <v>73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IF(Замеры!B436=0, " ", Замеры!B436)</f>
        <v>433</v>
      </c>
      <c r="B440" s="49" t="str">
        <f>Замеры!G436</f>
        <v xml:space="preserve">Группа от QF </v>
      </c>
      <c r="C440" s="49" t="str">
        <f>IF(Замеры!I436=0, " ", Замеры!I436)</f>
        <v xml:space="preserve"> </v>
      </c>
      <c r="D440" s="49" t="str">
        <f>IF(O440=0, " ", CONCATENATE(Замеры!P436,Замеры!Q436,Замеры!R436,Замеры!S436,Замеры!X436))</f>
        <v xml:space="preserve"> </v>
      </c>
      <c r="E440" s="49" t="str">
        <f>IF(Замеры!J436=0, " ", Замеры!J436)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Замеры!N436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73</v>
      </c>
      <c r="T440" s="8" t="e">
        <f t="shared" si="167"/>
        <v>#VALUE!</v>
      </c>
      <c r="U440" s="12" t="s">
        <v>73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IF(Замеры!B437=0, " ", Замеры!B437)</f>
        <v>434</v>
      </c>
      <c r="B441" s="49" t="str">
        <f>Замеры!G437</f>
        <v xml:space="preserve">Группа от QF </v>
      </c>
      <c r="C441" s="49" t="str">
        <f>IF(Замеры!I437=0, " ", Замеры!I437)</f>
        <v xml:space="preserve"> </v>
      </c>
      <c r="D441" s="49" t="str">
        <f>IF(O441=0, " ", CONCATENATE(Замеры!P437,Замеры!Q437,Замеры!R437,Замеры!S437,Замеры!X437))</f>
        <v xml:space="preserve"> </v>
      </c>
      <c r="E441" s="49" t="str">
        <f>IF(Замеры!J437=0, " ", Замеры!J437)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Замеры!N437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73</v>
      </c>
      <c r="T441" s="8" t="e">
        <f t="shared" si="167"/>
        <v>#VALUE!</v>
      </c>
      <c r="U441" s="12" t="s">
        <v>73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IF(Замеры!B438=0, " ", Замеры!B438)</f>
        <v>435</v>
      </c>
      <c r="B442" s="49" t="str">
        <f>Замеры!G438</f>
        <v xml:space="preserve">Группа от QF </v>
      </c>
      <c r="C442" s="49" t="str">
        <f>IF(Замеры!I438=0, " ", Замеры!I438)</f>
        <v xml:space="preserve"> </v>
      </c>
      <c r="D442" s="49" t="str">
        <f>IF(O442=0, " ", CONCATENATE(Замеры!P438,Замеры!Q438,Замеры!R438,Замеры!S438,Замеры!X438))</f>
        <v xml:space="preserve"> </v>
      </c>
      <c r="E442" s="49" t="str">
        <f>IF(Замеры!J438=0, " ", Замеры!J438)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Замеры!N438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73</v>
      </c>
      <c r="T442" s="8" t="e">
        <f t="shared" si="167"/>
        <v>#VALUE!</v>
      </c>
      <c r="U442" s="12" t="s">
        <v>73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IF(Замеры!B439=0, " ", Замеры!B439)</f>
        <v>436</v>
      </c>
      <c r="B443" s="49" t="str">
        <f>Замеры!G439</f>
        <v xml:space="preserve">Группа от QF </v>
      </c>
      <c r="C443" s="49" t="str">
        <f>IF(Замеры!I439=0, " ", Замеры!I439)</f>
        <v xml:space="preserve"> </v>
      </c>
      <c r="D443" s="49" t="str">
        <f>IF(O443=0, " ", CONCATENATE(Замеры!P439,Замеры!Q439,Замеры!R439,Замеры!S439,Замеры!X439))</f>
        <v xml:space="preserve"> </v>
      </c>
      <c r="E443" s="49" t="str">
        <f>IF(Замеры!J439=0, " ", Замеры!J439)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Замеры!N439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73</v>
      </c>
      <c r="T443" s="8" t="e">
        <f t="shared" si="167"/>
        <v>#VALUE!</v>
      </c>
      <c r="U443" s="12" t="s">
        <v>73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IF(Замеры!B440=0, " ", Замеры!B440)</f>
        <v>437</v>
      </c>
      <c r="B444" s="49" t="str">
        <f>Замеры!G440</f>
        <v xml:space="preserve">Группа от QF </v>
      </c>
      <c r="C444" s="49" t="str">
        <f>IF(Замеры!I440=0, " ", Замеры!I440)</f>
        <v xml:space="preserve"> </v>
      </c>
      <c r="D444" s="49" t="str">
        <f>IF(O444=0, " ", CONCATENATE(Замеры!P440,Замеры!Q440,Замеры!R440,Замеры!S440,Замеры!X440))</f>
        <v xml:space="preserve"> </v>
      </c>
      <c r="E444" s="49" t="str">
        <f>IF(Замеры!J440=0, " ", Замеры!J440)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Замеры!N440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73</v>
      </c>
      <c r="T444" s="8" t="e">
        <f t="shared" si="167"/>
        <v>#VALUE!</v>
      </c>
      <c r="U444" s="12" t="s">
        <v>73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IF(Замеры!B441=0, " ", Замеры!B441)</f>
        <v>438</v>
      </c>
      <c r="B445" s="49" t="str">
        <f>Замеры!G441</f>
        <v xml:space="preserve">Группа от QF </v>
      </c>
      <c r="C445" s="49" t="str">
        <f>IF(Замеры!I441=0, " ", Замеры!I441)</f>
        <v xml:space="preserve"> </v>
      </c>
      <c r="D445" s="49" t="str">
        <f>IF(O445=0, " ", CONCATENATE(Замеры!P441,Замеры!Q441,Замеры!R441,Замеры!S441,Замеры!X441))</f>
        <v xml:space="preserve"> </v>
      </c>
      <c r="E445" s="49" t="str">
        <f>IF(Замеры!J441=0, " ", Замеры!J441)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Замеры!N441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73</v>
      </c>
      <c r="T445" s="8" t="e">
        <f t="shared" si="167"/>
        <v>#VALUE!</v>
      </c>
      <c r="U445" s="12" t="s">
        <v>73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IF(Замеры!B442=0, " ", Замеры!B442)</f>
        <v>439</v>
      </c>
      <c r="B446" s="49" t="str">
        <f>Замеры!G442</f>
        <v xml:space="preserve">Группа от QF </v>
      </c>
      <c r="C446" s="49" t="str">
        <f>IF(Замеры!I442=0, " ", Замеры!I442)</f>
        <v xml:space="preserve"> </v>
      </c>
      <c r="D446" s="49" t="str">
        <f>IF(O446=0, " ", CONCATENATE(Замеры!P442,Замеры!Q442,Замеры!R442,Замеры!S442,Замеры!X442))</f>
        <v xml:space="preserve"> </v>
      </c>
      <c r="E446" s="49" t="str">
        <f>IF(Замеры!J442=0, " ", Замеры!J442)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Замеры!N442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73</v>
      </c>
      <c r="T446" s="8" t="e">
        <f t="shared" si="167"/>
        <v>#VALUE!</v>
      </c>
      <c r="U446" s="12" t="s">
        <v>73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IF(Замеры!B443=0, " ", Замеры!B443)</f>
        <v>440</v>
      </c>
      <c r="B447" s="49" t="str">
        <f>Замеры!G443</f>
        <v xml:space="preserve">Группа от QF </v>
      </c>
      <c r="C447" s="49" t="str">
        <f>IF(Замеры!I443=0, " ", Замеры!I443)</f>
        <v xml:space="preserve"> </v>
      </c>
      <c r="D447" s="49" t="str">
        <f>IF(O447=0, " ", CONCATENATE(Замеры!P443,Замеры!Q443,Замеры!R443,Замеры!S443,Замеры!X443))</f>
        <v xml:space="preserve"> </v>
      </c>
      <c r="E447" s="49" t="str">
        <f>IF(Замеры!J443=0, " ", Замеры!J443)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Замеры!N443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73</v>
      </c>
      <c r="T447" s="8" t="e">
        <f t="shared" si="167"/>
        <v>#VALUE!</v>
      </c>
      <c r="U447" s="12" t="s">
        <v>73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IF(Замеры!B444=0, " ", Замеры!B444)</f>
        <v>441</v>
      </c>
      <c r="B448" s="49" t="str">
        <f>Замеры!G444</f>
        <v xml:space="preserve">Группа от QF </v>
      </c>
      <c r="C448" s="49" t="str">
        <f>IF(Замеры!I444=0, " ", Замеры!I444)</f>
        <v xml:space="preserve"> </v>
      </c>
      <c r="D448" s="49" t="str">
        <f>IF(O448=0, " ", CONCATENATE(Замеры!P444,Замеры!Q444,Замеры!R444,Замеры!S444,Замеры!X444))</f>
        <v xml:space="preserve"> </v>
      </c>
      <c r="E448" s="49" t="str">
        <f>IF(Замеры!J444=0, " ", Замеры!J444)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Замеры!N444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73</v>
      </c>
      <c r="T448" s="8" t="e">
        <f t="shared" si="167"/>
        <v>#VALUE!</v>
      </c>
      <c r="U448" s="12" t="s">
        <v>73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IF(Замеры!B445=0, " ", Замеры!B445)</f>
        <v>442</v>
      </c>
      <c r="B449" s="49" t="str">
        <f>Замеры!G445</f>
        <v xml:space="preserve">Группа от QF </v>
      </c>
      <c r="C449" s="49" t="str">
        <f>IF(Замеры!I445=0, " ", Замеры!I445)</f>
        <v xml:space="preserve"> </v>
      </c>
      <c r="D449" s="49" t="str">
        <f>IF(O449=0, " ", CONCATENATE(Замеры!P445,Замеры!Q445,Замеры!R445,Замеры!S445,Замеры!X445))</f>
        <v xml:space="preserve"> </v>
      </c>
      <c r="E449" s="49" t="str">
        <f>IF(Замеры!J445=0, " ", Замеры!J445)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Замеры!N445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73</v>
      </c>
      <c r="T449" s="8" t="e">
        <f t="shared" si="167"/>
        <v>#VALUE!</v>
      </c>
      <c r="U449" s="12" t="s">
        <v>73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IF(Замеры!B446=0, " ", Замеры!B446)</f>
        <v>443</v>
      </c>
      <c r="B450" s="49" t="str">
        <f>Замеры!G446</f>
        <v xml:space="preserve">Группа от QF </v>
      </c>
      <c r="C450" s="49" t="str">
        <f>IF(Замеры!I446=0, " ", Замеры!I446)</f>
        <v xml:space="preserve"> </v>
      </c>
      <c r="D450" s="49" t="str">
        <f>IF(O450=0, " ", CONCATENATE(Замеры!P446,Замеры!Q446,Замеры!R446,Замеры!S446,Замеры!X446))</f>
        <v xml:space="preserve"> </v>
      </c>
      <c r="E450" s="49" t="str">
        <f>IF(Замеры!J446=0, " ", Замеры!J446)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Замеры!N446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73</v>
      </c>
      <c r="T450" s="8" t="e">
        <f t="shared" si="167"/>
        <v>#VALUE!</v>
      </c>
      <c r="U450" s="12" t="s">
        <v>73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IF(Замеры!B447=0, " ", Замеры!B447)</f>
        <v>444</v>
      </c>
      <c r="B451" s="49" t="str">
        <f>Замеры!G447</f>
        <v xml:space="preserve">Группа от QF </v>
      </c>
      <c r="C451" s="49" t="str">
        <f>IF(Замеры!I447=0, " ", Замеры!I447)</f>
        <v xml:space="preserve"> </v>
      </c>
      <c r="D451" s="49" t="str">
        <f>IF(O451=0, " ", CONCATENATE(Замеры!P447,Замеры!Q447,Замеры!R447,Замеры!S447,Замеры!X447))</f>
        <v xml:space="preserve"> </v>
      </c>
      <c r="E451" s="49" t="str">
        <f>IF(Замеры!J447=0, " ", Замеры!J447)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Замеры!N447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73</v>
      </c>
      <c r="T451" s="8" t="e">
        <f t="shared" si="167"/>
        <v>#VALUE!</v>
      </c>
      <c r="U451" s="12" t="s">
        <v>73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IF(Замеры!B448=0, " ", Замеры!B448)</f>
        <v>445</v>
      </c>
      <c r="B452" s="49" t="str">
        <f>Замеры!G448</f>
        <v xml:space="preserve">Группа от QF </v>
      </c>
      <c r="C452" s="49" t="str">
        <f>IF(Замеры!I448=0, " ", Замеры!I448)</f>
        <v xml:space="preserve"> </v>
      </c>
      <c r="D452" s="49" t="str">
        <f>IF(O452=0, " ", CONCATENATE(Замеры!P448,Замеры!Q448,Замеры!R448,Замеры!S448,Замеры!X448))</f>
        <v xml:space="preserve"> </v>
      </c>
      <c r="E452" s="49" t="str">
        <f>IF(Замеры!J448=0, " ", Замеры!J448)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Замеры!N448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73</v>
      </c>
      <c r="T452" s="8" t="e">
        <f t="shared" si="167"/>
        <v>#VALUE!</v>
      </c>
      <c r="U452" s="12" t="s">
        <v>73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IF(Замеры!B449=0, " ", Замеры!B449)</f>
        <v>446</v>
      </c>
      <c r="B453" s="49" t="str">
        <f>Замеры!G449</f>
        <v xml:space="preserve">Группа от QF </v>
      </c>
      <c r="C453" s="49" t="str">
        <f>IF(Замеры!I449=0, " ", Замеры!I449)</f>
        <v xml:space="preserve"> </v>
      </c>
      <c r="D453" s="49" t="str">
        <f>IF(O453=0, " ", CONCATENATE(Замеры!P449,Замеры!Q449,Замеры!R449,Замеры!S449,Замеры!X449))</f>
        <v xml:space="preserve"> </v>
      </c>
      <c r="E453" s="49" t="str">
        <f>IF(Замеры!J449=0, " ", Замеры!J449)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Замеры!N449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73</v>
      </c>
      <c r="T453" s="8" t="e">
        <f t="shared" si="167"/>
        <v>#VALUE!</v>
      </c>
      <c r="U453" s="12" t="s">
        <v>73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IF(Замеры!B450=0, " ", Замеры!B450)</f>
        <v>447</v>
      </c>
      <c r="B454" s="49" t="str">
        <f>Замеры!G450</f>
        <v xml:space="preserve">Группа от QF </v>
      </c>
      <c r="C454" s="49" t="str">
        <f>IF(Замеры!I450=0, " ", Замеры!I450)</f>
        <v xml:space="preserve"> </v>
      </c>
      <c r="D454" s="49" t="str">
        <f>IF(O454=0, " ", CONCATENATE(Замеры!P450,Замеры!Q450,Замеры!R450,Замеры!S450,Замеры!X450))</f>
        <v xml:space="preserve"> </v>
      </c>
      <c r="E454" s="49" t="str">
        <f>IF(Замеры!J450=0, " ", Замеры!J450)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Замеры!N450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73</v>
      </c>
      <c r="T454" s="8" t="e">
        <f t="shared" si="167"/>
        <v>#VALUE!</v>
      </c>
      <c r="U454" s="12" t="s">
        <v>73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IF(Замеры!B451=0, " ", Замеры!B451)</f>
        <v>448</v>
      </c>
      <c r="B455" s="49" t="str">
        <f>Замеры!G451</f>
        <v xml:space="preserve">Группа от QF </v>
      </c>
      <c r="C455" s="49" t="str">
        <f>IF(Замеры!I451=0, " ", Замеры!I451)</f>
        <v xml:space="preserve"> </v>
      </c>
      <c r="D455" s="49" t="str">
        <f>IF(O455=0, " ", CONCATENATE(Замеры!P451,Замеры!Q451,Замеры!R451,Замеры!S451,Замеры!X451))</f>
        <v xml:space="preserve"> </v>
      </c>
      <c r="E455" s="49" t="str">
        <f>IF(Замеры!J451=0, " ", Замеры!J451)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Замеры!N451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73</v>
      </c>
      <c r="T455" s="8" t="e">
        <f t="shared" si="167"/>
        <v>#VALUE!</v>
      </c>
      <c r="U455" s="12" t="s">
        <v>73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IF(Замеры!B452=0, " ", Замеры!B452)</f>
        <v>449</v>
      </c>
      <c r="B456" s="49" t="str">
        <f>Замеры!G452</f>
        <v xml:space="preserve">Группа от QF </v>
      </c>
      <c r="C456" s="49" t="str">
        <f>IF(Замеры!I452=0, " ", Замеры!I452)</f>
        <v xml:space="preserve"> </v>
      </c>
      <c r="D456" s="49" t="str">
        <f>IF(O456=0, " ", CONCATENATE(Замеры!P452,Замеры!Q452,Замеры!R452,Замеры!S452,Замеры!X452))</f>
        <v xml:space="preserve"> </v>
      </c>
      <c r="E456" s="49" t="str">
        <f>IF(Замеры!J452=0, " ", Замеры!J452)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Замеры!N452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73</v>
      </c>
      <c r="T456" s="8" t="e">
        <f t="shared" ref="T456:T519" si="189">E456*5</f>
        <v>#VALUE!</v>
      </c>
      <c r="U456" s="12" t="s">
        <v>73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IF(Замеры!B453=0, " ", Замеры!B453)</f>
        <v>450</v>
      </c>
      <c r="B457" s="49" t="str">
        <f>Замеры!G453</f>
        <v xml:space="preserve">Группа от QF </v>
      </c>
      <c r="C457" s="49" t="str">
        <f>IF(Замеры!I453=0, " ", Замеры!I453)</f>
        <v xml:space="preserve"> </v>
      </c>
      <c r="D457" s="49" t="str">
        <f>IF(O457=0, " ", CONCATENATE(Замеры!P453,Замеры!Q453,Замеры!R453,Замеры!S453,Замеры!X453))</f>
        <v xml:space="preserve"> </v>
      </c>
      <c r="E457" s="49" t="str">
        <f>IF(Замеры!J453=0, " ", Замеры!J453)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Замеры!N453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73</v>
      </c>
      <c r="T457" s="8" t="e">
        <f t="shared" si="189"/>
        <v>#VALUE!</v>
      </c>
      <c r="U457" s="12" t="s">
        <v>73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IF(Замеры!B454=0, " ", Замеры!B454)</f>
        <v>451</v>
      </c>
      <c r="B458" s="49" t="str">
        <f>Замеры!G454</f>
        <v xml:space="preserve">Группа от QF </v>
      </c>
      <c r="C458" s="49" t="str">
        <f>IF(Замеры!I454=0, " ", Замеры!I454)</f>
        <v xml:space="preserve"> </v>
      </c>
      <c r="D458" s="49" t="str">
        <f>IF(O458=0, " ", CONCATENATE(Замеры!P454,Замеры!Q454,Замеры!R454,Замеры!S454,Замеры!X454))</f>
        <v xml:space="preserve"> </v>
      </c>
      <c r="E458" s="49" t="str">
        <f>IF(Замеры!J454=0, " ", Замеры!J454)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Замеры!N454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73</v>
      </c>
      <c r="T458" s="8" t="e">
        <f t="shared" si="189"/>
        <v>#VALUE!</v>
      </c>
      <c r="U458" s="12" t="s">
        <v>73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IF(Замеры!B455=0, " ", Замеры!B455)</f>
        <v>452</v>
      </c>
      <c r="B459" s="49" t="str">
        <f>Замеры!G455</f>
        <v xml:space="preserve">Группа от QF </v>
      </c>
      <c r="C459" s="49" t="str">
        <f>IF(Замеры!I455=0, " ", Замеры!I455)</f>
        <v xml:space="preserve"> </v>
      </c>
      <c r="D459" s="49" t="str">
        <f>IF(O459=0, " ", CONCATENATE(Замеры!P455,Замеры!Q455,Замеры!R455,Замеры!S455,Замеры!X455))</f>
        <v xml:space="preserve"> </v>
      </c>
      <c r="E459" s="49" t="str">
        <f>IF(Замеры!J455=0, " ", Замеры!J455)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Замеры!N455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73</v>
      </c>
      <c r="T459" s="8" t="e">
        <f t="shared" si="189"/>
        <v>#VALUE!</v>
      </c>
      <c r="U459" s="12" t="s">
        <v>73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IF(Замеры!B456=0, " ", Замеры!B456)</f>
        <v>453</v>
      </c>
      <c r="B460" s="49" t="str">
        <f>Замеры!G456</f>
        <v xml:space="preserve">Группа от QF </v>
      </c>
      <c r="C460" s="49" t="str">
        <f>IF(Замеры!I456=0, " ", Замеры!I456)</f>
        <v xml:space="preserve"> </v>
      </c>
      <c r="D460" s="49" t="str">
        <f>IF(O460=0, " ", CONCATENATE(Замеры!P456,Замеры!Q456,Замеры!R456,Замеры!S456,Замеры!X456))</f>
        <v xml:space="preserve"> </v>
      </c>
      <c r="E460" s="49" t="str">
        <f>IF(Замеры!J456=0, " ", Замеры!J456)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Замеры!N456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73</v>
      </c>
      <c r="T460" s="8" t="e">
        <f t="shared" si="189"/>
        <v>#VALUE!</v>
      </c>
      <c r="U460" s="12" t="s">
        <v>73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IF(Замеры!B457=0, " ", Замеры!B457)</f>
        <v>454</v>
      </c>
      <c r="B461" s="49" t="str">
        <f>Замеры!G457</f>
        <v xml:space="preserve">Группа от QF </v>
      </c>
      <c r="C461" s="49" t="str">
        <f>IF(Замеры!I457=0, " ", Замеры!I457)</f>
        <v xml:space="preserve"> </v>
      </c>
      <c r="D461" s="49" t="str">
        <f>IF(O461=0, " ", CONCATENATE(Замеры!P457,Замеры!Q457,Замеры!R457,Замеры!S457,Замеры!X457))</f>
        <v xml:space="preserve"> </v>
      </c>
      <c r="E461" s="49" t="str">
        <f>IF(Замеры!J457=0, " ", Замеры!J457)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Замеры!N457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73</v>
      </c>
      <c r="T461" s="8" t="e">
        <f t="shared" si="189"/>
        <v>#VALUE!</v>
      </c>
      <c r="U461" s="12" t="s">
        <v>73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IF(Замеры!B458=0, " ", Замеры!B458)</f>
        <v>455</v>
      </c>
      <c r="B462" s="49" t="str">
        <f>Замеры!G458</f>
        <v xml:space="preserve">Группа от QF </v>
      </c>
      <c r="C462" s="49" t="str">
        <f>IF(Замеры!I458=0, " ", Замеры!I458)</f>
        <v xml:space="preserve"> </v>
      </c>
      <c r="D462" s="49" t="str">
        <f>IF(O462=0, " ", CONCATENATE(Замеры!P458,Замеры!Q458,Замеры!R458,Замеры!S458,Замеры!X458))</f>
        <v xml:space="preserve"> </v>
      </c>
      <c r="E462" s="49" t="str">
        <f>IF(Замеры!J458=0, " ", Замеры!J458)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Замеры!N458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73</v>
      </c>
      <c r="T462" s="8" t="e">
        <f t="shared" si="189"/>
        <v>#VALUE!</v>
      </c>
      <c r="U462" s="12" t="s">
        <v>73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IF(Замеры!B459=0, " ", Замеры!B459)</f>
        <v>456</v>
      </c>
      <c r="B463" s="49" t="str">
        <f>Замеры!G459</f>
        <v xml:space="preserve">Группа от QF </v>
      </c>
      <c r="C463" s="49" t="str">
        <f>IF(Замеры!I459=0, " ", Замеры!I459)</f>
        <v xml:space="preserve"> </v>
      </c>
      <c r="D463" s="49" t="str">
        <f>IF(O463=0, " ", CONCATENATE(Замеры!P459,Замеры!Q459,Замеры!R459,Замеры!S459,Замеры!X459))</f>
        <v xml:space="preserve"> </v>
      </c>
      <c r="E463" s="49" t="str">
        <f>IF(Замеры!J459=0, " ", Замеры!J459)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Замеры!N459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73</v>
      </c>
      <c r="T463" s="8" t="e">
        <f t="shared" si="189"/>
        <v>#VALUE!</v>
      </c>
      <c r="U463" s="12" t="s">
        <v>73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IF(Замеры!B460=0, " ", Замеры!B460)</f>
        <v>457</v>
      </c>
      <c r="B464" s="49" t="str">
        <f>Замеры!G460</f>
        <v xml:space="preserve">Группа от QF </v>
      </c>
      <c r="C464" s="49" t="str">
        <f>IF(Замеры!I460=0, " ", Замеры!I460)</f>
        <v xml:space="preserve"> </v>
      </c>
      <c r="D464" s="49" t="str">
        <f>IF(O464=0, " ", CONCATENATE(Замеры!P460,Замеры!Q460,Замеры!R460,Замеры!S460,Замеры!X460))</f>
        <v xml:space="preserve"> </v>
      </c>
      <c r="E464" s="49" t="str">
        <f>IF(Замеры!J460=0, " ", Замеры!J460)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Замеры!N460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73</v>
      </c>
      <c r="T464" s="8" t="e">
        <f t="shared" si="189"/>
        <v>#VALUE!</v>
      </c>
      <c r="U464" s="12" t="s">
        <v>73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IF(Замеры!B461=0, " ", Замеры!B461)</f>
        <v>458</v>
      </c>
      <c r="B465" s="49" t="str">
        <f>Замеры!G461</f>
        <v xml:space="preserve">Группа от QF </v>
      </c>
      <c r="C465" s="49" t="str">
        <f>IF(Замеры!I461=0, " ", Замеры!I461)</f>
        <v xml:space="preserve"> </v>
      </c>
      <c r="D465" s="49" t="str">
        <f>IF(O465=0, " ", CONCATENATE(Замеры!P461,Замеры!Q461,Замеры!R461,Замеры!S461,Замеры!X461))</f>
        <v xml:space="preserve"> </v>
      </c>
      <c r="E465" s="49" t="str">
        <f>IF(Замеры!J461=0, " ", Замеры!J461)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Замеры!N461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73</v>
      </c>
      <c r="T465" s="8" t="e">
        <f t="shared" si="189"/>
        <v>#VALUE!</v>
      </c>
      <c r="U465" s="12" t="s">
        <v>73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IF(Замеры!B462=0, " ", Замеры!B462)</f>
        <v>459</v>
      </c>
      <c r="B466" s="49" t="str">
        <f>Замеры!G462</f>
        <v xml:space="preserve">Группа от QF </v>
      </c>
      <c r="C466" s="49" t="str">
        <f>IF(Замеры!I462=0, " ", Замеры!I462)</f>
        <v xml:space="preserve"> </v>
      </c>
      <c r="D466" s="49" t="str">
        <f>IF(O466=0, " ", CONCATENATE(Замеры!P462,Замеры!Q462,Замеры!R462,Замеры!S462,Замеры!X462))</f>
        <v xml:space="preserve"> </v>
      </c>
      <c r="E466" s="49" t="str">
        <f>IF(Замеры!J462=0, " ", Замеры!J462)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Замеры!N462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73</v>
      </c>
      <c r="T466" s="8" t="e">
        <f t="shared" si="189"/>
        <v>#VALUE!</v>
      </c>
      <c r="U466" s="12" t="s">
        <v>73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IF(Замеры!B463=0, " ", Замеры!B463)</f>
        <v>460</v>
      </c>
      <c r="B467" s="49" t="str">
        <f>Замеры!G463</f>
        <v xml:space="preserve">Группа от QF </v>
      </c>
      <c r="C467" s="49" t="str">
        <f>IF(Замеры!I463=0, " ", Замеры!I463)</f>
        <v xml:space="preserve"> </v>
      </c>
      <c r="D467" s="49" t="str">
        <f>IF(O467=0, " ", CONCATENATE(Замеры!P463,Замеры!Q463,Замеры!R463,Замеры!S463,Замеры!X463))</f>
        <v xml:space="preserve"> </v>
      </c>
      <c r="E467" s="49" t="str">
        <f>IF(Замеры!J463=0, " ", Замеры!J463)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Замеры!N463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73</v>
      </c>
      <c r="T467" s="8" t="e">
        <f t="shared" si="189"/>
        <v>#VALUE!</v>
      </c>
      <c r="U467" s="12" t="s">
        <v>73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IF(Замеры!B464=0, " ", Замеры!B464)</f>
        <v>461</v>
      </c>
      <c r="B468" s="49" t="str">
        <f>Замеры!G464</f>
        <v xml:space="preserve">Группа от QF </v>
      </c>
      <c r="C468" s="49" t="str">
        <f>IF(Замеры!I464=0, " ", Замеры!I464)</f>
        <v xml:space="preserve"> </v>
      </c>
      <c r="D468" s="49" t="str">
        <f>IF(O468=0, " ", CONCATENATE(Замеры!P464,Замеры!Q464,Замеры!R464,Замеры!S464,Замеры!X464))</f>
        <v xml:space="preserve"> </v>
      </c>
      <c r="E468" s="49" t="str">
        <f>IF(Замеры!J464=0, " ", Замеры!J464)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Замеры!N464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73</v>
      </c>
      <c r="T468" s="8" t="e">
        <f t="shared" si="189"/>
        <v>#VALUE!</v>
      </c>
      <c r="U468" s="12" t="s">
        <v>73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IF(Замеры!B465=0, " ", Замеры!B465)</f>
        <v>462</v>
      </c>
      <c r="B469" s="49" t="str">
        <f>Замеры!G465</f>
        <v xml:space="preserve">Группа от QF </v>
      </c>
      <c r="C469" s="49" t="str">
        <f>IF(Замеры!I465=0, " ", Замеры!I465)</f>
        <v xml:space="preserve"> </v>
      </c>
      <c r="D469" s="49" t="str">
        <f>IF(O469=0, " ", CONCATENATE(Замеры!P465,Замеры!Q465,Замеры!R465,Замеры!S465,Замеры!X465))</f>
        <v xml:space="preserve"> </v>
      </c>
      <c r="E469" s="49" t="str">
        <f>IF(Замеры!J465=0, " ", Замеры!J465)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Замеры!N465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73</v>
      </c>
      <c r="T469" s="8" t="e">
        <f t="shared" si="189"/>
        <v>#VALUE!</v>
      </c>
      <c r="U469" s="12" t="s">
        <v>73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IF(Замеры!B466=0, " ", Замеры!B466)</f>
        <v>463</v>
      </c>
      <c r="B470" s="49" t="str">
        <f>Замеры!G466</f>
        <v xml:space="preserve">Группа от QF </v>
      </c>
      <c r="C470" s="49" t="str">
        <f>IF(Замеры!I466=0, " ", Замеры!I466)</f>
        <v xml:space="preserve"> </v>
      </c>
      <c r="D470" s="49" t="str">
        <f>IF(O470=0, " ", CONCATENATE(Замеры!P466,Замеры!Q466,Замеры!R466,Замеры!S466,Замеры!X466))</f>
        <v xml:space="preserve"> </v>
      </c>
      <c r="E470" s="49" t="str">
        <f>IF(Замеры!J466=0, " ", Замеры!J466)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Замеры!N466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73</v>
      </c>
      <c r="T470" s="8" t="e">
        <f t="shared" si="189"/>
        <v>#VALUE!</v>
      </c>
      <c r="U470" s="12" t="s">
        <v>73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IF(Замеры!B467=0, " ", Замеры!B467)</f>
        <v>464</v>
      </c>
      <c r="B471" s="49" t="str">
        <f>Замеры!G467</f>
        <v xml:space="preserve">Группа от QF </v>
      </c>
      <c r="C471" s="49" t="str">
        <f>IF(Замеры!I467=0, " ", Замеры!I467)</f>
        <v xml:space="preserve"> </v>
      </c>
      <c r="D471" s="49" t="str">
        <f>IF(O471=0, " ", CONCATENATE(Замеры!P467,Замеры!Q467,Замеры!R467,Замеры!S467,Замеры!X467))</f>
        <v xml:space="preserve"> </v>
      </c>
      <c r="E471" s="49" t="str">
        <f>IF(Замеры!J467=0, " ", Замеры!J467)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Замеры!N467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73</v>
      </c>
      <c r="T471" s="8" t="e">
        <f t="shared" si="189"/>
        <v>#VALUE!</v>
      </c>
      <c r="U471" s="12" t="s">
        <v>73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IF(Замеры!B468=0, " ", Замеры!B468)</f>
        <v>465</v>
      </c>
      <c r="B472" s="49" t="str">
        <f>Замеры!G468</f>
        <v xml:space="preserve">Группа от QF </v>
      </c>
      <c r="C472" s="49" t="str">
        <f>IF(Замеры!I468=0, " ", Замеры!I468)</f>
        <v xml:space="preserve"> </v>
      </c>
      <c r="D472" s="49" t="str">
        <f>IF(O472=0, " ", CONCATENATE(Замеры!P468,Замеры!Q468,Замеры!R468,Замеры!S468,Замеры!X468))</f>
        <v xml:space="preserve"> </v>
      </c>
      <c r="E472" s="49" t="str">
        <f>IF(Замеры!J468=0, " ", Замеры!J468)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Замеры!N468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73</v>
      </c>
      <c r="T472" s="8" t="e">
        <f t="shared" si="189"/>
        <v>#VALUE!</v>
      </c>
      <c r="U472" s="12" t="s">
        <v>73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IF(Замеры!B469=0, " ", Замеры!B469)</f>
        <v>466</v>
      </c>
      <c r="B473" s="49" t="str">
        <f>Замеры!G469</f>
        <v xml:space="preserve">Группа от QF </v>
      </c>
      <c r="C473" s="49" t="str">
        <f>IF(Замеры!I469=0, " ", Замеры!I469)</f>
        <v xml:space="preserve"> </v>
      </c>
      <c r="D473" s="49" t="str">
        <f>IF(O473=0, " ", CONCATENATE(Замеры!P469,Замеры!Q469,Замеры!R469,Замеры!S469,Замеры!X469))</f>
        <v xml:space="preserve"> </v>
      </c>
      <c r="E473" s="49" t="str">
        <f>IF(Замеры!J469=0, " ", Замеры!J469)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Замеры!N469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73</v>
      </c>
      <c r="T473" s="8" t="e">
        <f t="shared" si="189"/>
        <v>#VALUE!</v>
      </c>
      <c r="U473" s="12" t="s">
        <v>73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IF(Замеры!B470=0, " ", Замеры!B470)</f>
        <v>467</v>
      </c>
      <c r="B474" s="49" t="str">
        <f>Замеры!G470</f>
        <v xml:space="preserve">Группа от QF </v>
      </c>
      <c r="C474" s="49" t="str">
        <f>IF(Замеры!I470=0, " ", Замеры!I470)</f>
        <v xml:space="preserve"> </v>
      </c>
      <c r="D474" s="49" t="str">
        <f>IF(O474=0, " ", CONCATENATE(Замеры!P470,Замеры!Q470,Замеры!R470,Замеры!S470,Замеры!X470))</f>
        <v xml:space="preserve"> </v>
      </c>
      <c r="E474" s="49" t="str">
        <f>IF(Замеры!J470=0, " ", Замеры!J470)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Замеры!N470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73</v>
      </c>
      <c r="T474" s="8" t="e">
        <f t="shared" si="189"/>
        <v>#VALUE!</v>
      </c>
      <c r="U474" s="12" t="s">
        <v>73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IF(Замеры!B471=0, " ", Замеры!B471)</f>
        <v>468</v>
      </c>
      <c r="B475" s="49" t="str">
        <f>Замеры!G471</f>
        <v xml:space="preserve">Группа от QF </v>
      </c>
      <c r="C475" s="49" t="str">
        <f>IF(Замеры!I471=0, " ", Замеры!I471)</f>
        <v xml:space="preserve"> </v>
      </c>
      <c r="D475" s="49" t="str">
        <f>IF(O475=0, " ", CONCATENATE(Замеры!P471,Замеры!Q471,Замеры!R471,Замеры!S471,Замеры!X471))</f>
        <v xml:space="preserve"> </v>
      </c>
      <c r="E475" s="49" t="str">
        <f>IF(Замеры!J471=0, " ", Замеры!J471)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Замеры!N471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73</v>
      </c>
      <c r="T475" s="8" t="e">
        <f t="shared" si="189"/>
        <v>#VALUE!</v>
      </c>
      <c r="U475" s="12" t="s">
        <v>73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IF(Замеры!B472=0, " ", Замеры!B472)</f>
        <v>469</v>
      </c>
      <c r="B476" s="49" t="str">
        <f>Замеры!G472</f>
        <v xml:space="preserve">Группа от QF </v>
      </c>
      <c r="C476" s="49" t="str">
        <f>IF(Замеры!I472=0, " ", Замеры!I472)</f>
        <v xml:space="preserve"> </v>
      </c>
      <c r="D476" s="49" t="str">
        <f>IF(O476=0, " ", CONCATENATE(Замеры!P472,Замеры!Q472,Замеры!R472,Замеры!S472,Замеры!X472))</f>
        <v xml:space="preserve"> </v>
      </c>
      <c r="E476" s="49" t="str">
        <f>IF(Замеры!J472=0, " ", Замеры!J472)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Замеры!N472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73</v>
      </c>
      <c r="T476" s="8" t="e">
        <f t="shared" si="189"/>
        <v>#VALUE!</v>
      </c>
      <c r="U476" s="12" t="s">
        <v>73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IF(Замеры!B473=0, " ", Замеры!B473)</f>
        <v>470</v>
      </c>
      <c r="B477" s="49" t="str">
        <f>Замеры!G473</f>
        <v xml:space="preserve">Группа от QF </v>
      </c>
      <c r="C477" s="49" t="str">
        <f>IF(Замеры!I473=0, " ", Замеры!I473)</f>
        <v xml:space="preserve"> </v>
      </c>
      <c r="D477" s="49" t="str">
        <f>IF(O477=0, " ", CONCATENATE(Замеры!P473,Замеры!Q473,Замеры!R473,Замеры!S473,Замеры!X473))</f>
        <v xml:space="preserve"> </v>
      </c>
      <c r="E477" s="49" t="str">
        <f>IF(Замеры!J473=0, " ", Замеры!J473)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Замеры!N473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73</v>
      </c>
      <c r="T477" s="8" t="e">
        <f t="shared" si="189"/>
        <v>#VALUE!</v>
      </c>
      <c r="U477" s="12" t="s">
        <v>73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IF(Замеры!B474=0, " ", Замеры!B474)</f>
        <v>471</v>
      </c>
      <c r="B478" s="49" t="str">
        <f>Замеры!G474</f>
        <v xml:space="preserve">Группа от QF </v>
      </c>
      <c r="C478" s="49" t="str">
        <f>IF(Замеры!I474=0, " ", Замеры!I474)</f>
        <v xml:space="preserve"> </v>
      </c>
      <c r="D478" s="49" t="str">
        <f>IF(O478=0, " ", CONCATENATE(Замеры!P474,Замеры!Q474,Замеры!R474,Замеры!S474,Замеры!X474))</f>
        <v xml:space="preserve"> </v>
      </c>
      <c r="E478" s="49" t="str">
        <f>IF(Замеры!J474=0, " ", Замеры!J474)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Замеры!N474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73</v>
      </c>
      <c r="T478" s="8" t="e">
        <f t="shared" si="189"/>
        <v>#VALUE!</v>
      </c>
      <c r="U478" s="12" t="s">
        <v>73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IF(Замеры!B475=0, " ", Замеры!B475)</f>
        <v>472</v>
      </c>
      <c r="B479" s="49" t="str">
        <f>Замеры!G475</f>
        <v xml:space="preserve">Группа от QF </v>
      </c>
      <c r="C479" s="49" t="str">
        <f>IF(Замеры!I475=0, " ", Замеры!I475)</f>
        <v xml:space="preserve"> </v>
      </c>
      <c r="D479" s="49" t="str">
        <f>IF(O479=0, " ", CONCATENATE(Замеры!P475,Замеры!Q475,Замеры!R475,Замеры!S475,Замеры!X475))</f>
        <v xml:space="preserve"> </v>
      </c>
      <c r="E479" s="49" t="str">
        <f>IF(Замеры!J475=0, " ", Замеры!J475)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Замеры!N475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73</v>
      </c>
      <c r="T479" s="8" t="e">
        <f t="shared" si="189"/>
        <v>#VALUE!</v>
      </c>
      <c r="U479" s="12" t="s">
        <v>73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IF(Замеры!B476=0, " ", Замеры!B476)</f>
        <v>473</v>
      </c>
      <c r="B480" s="49" t="str">
        <f>Замеры!G476</f>
        <v xml:space="preserve">Группа от QF </v>
      </c>
      <c r="C480" s="49" t="str">
        <f>IF(Замеры!I476=0, " ", Замеры!I476)</f>
        <v xml:space="preserve"> </v>
      </c>
      <c r="D480" s="49" t="str">
        <f>IF(O480=0, " ", CONCATENATE(Замеры!P476,Замеры!Q476,Замеры!R476,Замеры!S476,Замеры!X476))</f>
        <v xml:space="preserve"> </v>
      </c>
      <c r="E480" s="49" t="str">
        <f>IF(Замеры!J476=0, " ", Замеры!J476)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Замеры!N476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73</v>
      </c>
      <c r="T480" s="8" t="e">
        <f t="shared" si="189"/>
        <v>#VALUE!</v>
      </c>
      <c r="U480" s="12" t="s">
        <v>73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IF(Замеры!B477=0, " ", Замеры!B477)</f>
        <v>474</v>
      </c>
      <c r="B481" s="49" t="str">
        <f>Замеры!G477</f>
        <v xml:space="preserve">Группа от QF </v>
      </c>
      <c r="C481" s="49" t="str">
        <f>IF(Замеры!I477=0, " ", Замеры!I477)</f>
        <v xml:space="preserve"> </v>
      </c>
      <c r="D481" s="49" t="str">
        <f>IF(O481=0, " ", CONCATENATE(Замеры!P477,Замеры!Q477,Замеры!R477,Замеры!S477,Замеры!X477))</f>
        <v xml:space="preserve"> </v>
      </c>
      <c r="E481" s="49" t="str">
        <f>IF(Замеры!J477=0, " ", Замеры!J477)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Замеры!N477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73</v>
      </c>
      <c r="T481" s="8" t="e">
        <f t="shared" si="189"/>
        <v>#VALUE!</v>
      </c>
      <c r="U481" s="12" t="s">
        <v>73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IF(Замеры!B478=0, " ", Замеры!B478)</f>
        <v>475</v>
      </c>
      <c r="B482" s="49" t="str">
        <f>Замеры!G478</f>
        <v xml:space="preserve">Группа от QF </v>
      </c>
      <c r="C482" s="49" t="str">
        <f>IF(Замеры!I478=0, " ", Замеры!I478)</f>
        <v xml:space="preserve"> </v>
      </c>
      <c r="D482" s="49" t="str">
        <f>IF(O482=0, " ", CONCATENATE(Замеры!P478,Замеры!Q478,Замеры!R478,Замеры!S478,Замеры!X478))</f>
        <v xml:space="preserve"> </v>
      </c>
      <c r="E482" s="49" t="str">
        <f>IF(Замеры!J478=0, " ", Замеры!J478)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Замеры!N478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73</v>
      </c>
      <c r="T482" s="8" t="e">
        <f t="shared" si="189"/>
        <v>#VALUE!</v>
      </c>
      <c r="U482" s="12" t="s">
        <v>73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IF(Замеры!B479=0, " ", Замеры!B479)</f>
        <v>476</v>
      </c>
      <c r="B483" s="49" t="str">
        <f>Замеры!G479</f>
        <v xml:space="preserve">Группа от QF </v>
      </c>
      <c r="C483" s="49" t="str">
        <f>IF(Замеры!I479=0, " ", Замеры!I479)</f>
        <v xml:space="preserve"> </v>
      </c>
      <c r="D483" s="49" t="str">
        <f>IF(O483=0, " ", CONCATENATE(Замеры!P479,Замеры!Q479,Замеры!R479,Замеры!S479,Замеры!X479))</f>
        <v xml:space="preserve"> </v>
      </c>
      <c r="E483" s="49" t="str">
        <f>IF(Замеры!J479=0, " ", Замеры!J479)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Замеры!N479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73</v>
      </c>
      <c r="T483" s="8" t="e">
        <f t="shared" si="189"/>
        <v>#VALUE!</v>
      </c>
      <c r="U483" s="12" t="s">
        <v>73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IF(Замеры!B480=0, " ", Замеры!B480)</f>
        <v>477</v>
      </c>
      <c r="B484" s="49" t="str">
        <f>Замеры!G480</f>
        <v xml:space="preserve">Группа от QF </v>
      </c>
      <c r="C484" s="49" t="str">
        <f>IF(Замеры!I480=0, " ", Замеры!I480)</f>
        <v xml:space="preserve"> </v>
      </c>
      <c r="D484" s="49" t="str">
        <f>IF(O484=0, " ", CONCATENATE(Замеры!P480,Замеры!Q480,Замеры!R480,Замеры!S480,Замеры!X480))</f>
        <v xml:space="preserve"> </v>
      </c>
      <c r="E484" s="49" t="str">
        <f>IF(Замеры!J480=0, " ", Замеры!J480)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Замеры!N480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73</v>
      </c>
      <c r="T484" s="8" t="e">
        <f t="shared" si="189"/>
        <v>#VALUE!</v>
      </c>
      <c r="U484" s="12" t="s">
        <v>73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IF(Замеры!B481=0, " ", Замеры!B481)</f>
        <v>478</v>
      </c>
      <c r="B485" s="49" t="str">
        <f>Замеры!G481</f>
        <v xml:space="preserve">Группа от QF </v>
      </c>
      <c r="C485" s="49" t="str">
        <f>IF(Замеры!I481=0, " ", Замеры!I481)</f>
        <v xml:space="preserve"> </v>
      </c>
      <c r="D485" s="49" t="str">
        <f>IF(O485=0, " ", CONCATENATE(Замеры!P481,Замеры!Q481,Замеры!R481,Замеры!S481,Замеры!X481))</f>
        <v xml:space="preserve"> </v>
      </c>
      <c r="E485" s="49" t="str">
        <f>IF(Замеры!J481=0, " ", Замеры!J481)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Замеры!N481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73</v>
      </c>
      <c r="T485" s="8" t="e">
        <f t="shared" si="189"/>
        <v>#VALUE!</v>
      </c>
      <c r="U485" s="12" t="s">
        <v>73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IF(Замеры!B482=0, " ", Замеры!B482)</f>
        <v>479</v>
      </c>
      <c r="B486" s="49" t="str">
        <f>Замеры!G482</f>
        <v xml:space="preserve">Группа от QF </v>
      </c>
      <c r="C486" s="49" t="str">
        <f>IF(Замеры!I482=0, " ", Замеры!I482)</f>
        <v xml:space="preserve"> </v>
      </c>
      <c r="D486" s="49" t="str">
        <f>IF(O486=0, " ", CONCATENATE(Замеры!P482,Замеры!Q482,Замеры!R482,Замеры!S482,Замеры!X482))</f>
        <v xml:space="preserve"> </v>
      </c>
      <c r="E486" s="49" t="str">
        <f>IF(Замеры!J482=0, " ", Замеры!J482)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Замеры!N482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73</v>
      </c>
      <c r="T486" s="8" t="e">
        <f t="shared" si="189"/>
        <v>#VALUE!</v>
      </c>
      <c r="U486" s="12" t="s">
        <v>73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IF(Замеры!B483=0, " ", Замеры!B483)</f>
        <v>480</v>
      </c>
      <c r="B487" s="49" t="str">
        <f>Замеры!G483</f>
        <v xml:space="preserve">Группа от QF </v>
      </c>
      <c r="C487" s="49" t="str">
        <f>IF(Замеры!I483=0, " ", Замеры!I483)</f>
        <v xml:space="preserve"> </v>
      </c>
      <c r="D487" s="49" t="str">
        <f>IF(O487=0, " ", CONCATENATE(Замеры!P483,Замеры!Q483,Замеры!R483,Замеры!S483,Замеры!X483))</f>
        <v xml:space="preserve"> </v>
      </c>
      <c r="E487" s="49" t="str">
        <f>IF(Замеры!J483=0, " ", Замеры!J483)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Замеры!N483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73</v>
      </c>
      <c r="T487" s="8" t="e">
        <f t="shared" si="189"/>
        <v>#VALUE!</v>
      </c>
      <c r="U487" s="12" t="s">
        <v>73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IF(Замеры!B484=0, " ", Замеры!B484)</f>
        <v>481</v>
      </c>
      <c r="B488" s="49" t="str">
        <f>Замеры!G484</f>
        <v xml:space="preserve">Группа от QF </v>
      </c>
      <c r="C488" s="49" t="str">
        <f>IF(Замеры!I484=0, " ", Замеры!I484)</f>
        <v xml:space="preserve"> </v>
      </c>
      <c r="D488" s="49" t="str">
        <f>IF(O488=0, " ", CONCATENATE(Замеры!P484,Замеры!Q484,Замеры!R484,Замеры!S484,Замеры!X484))</f>
        <v xml:space="preserve"> </v>
      </c>
      <c r="E488" s="49" t="str">
        <f>IF(Замеры!J484=0, " ", Замеры!J484)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Замеры!N484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73</v>
      </c>
      <c r="T488" s="8" t="e">
        <f t="shared" si="189"/>
        <v>#VALUE!</v>
      </c>
      <c r="U488" s="12" t="s">
        <v>73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IF(Замеры!B485=0, " ", Замеры!B485)</f>
        <v>482</v>
      </c>
      <c r="B489" s="49" t="str">
        <f>Замеры!G485</f>
        <v xml:space="preserve">Группа от QF </v>
      </c>
      <c r="C489" s="49" t="str">
        <f>IF(Замеры!I485=0, " ", Замеры!I485)</f>
        <v xml:space="preserve"> </v>
      </c>
      <c r="D489" s="49" t="str">
        <f>IF(O489=0, " ", CONCATENATE(Замеры!P485,Замеры!Q485,Замеры!R485,Замеры!S485,Замеры!X485))</f>
        <v xml:space="preserve"> </v>
      </c>
      <c r="E489" s="49" t="str">
        <f>IF(Замеры!J485=0, " ", Замеры!J485)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Замеры!N485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73</v>
      </c>
      <c r="T489" s="8" t="e">
        <f t="shared" si="189"/>
        <v>#VALUE!</v>
      </c>
      <c r="U489" s="12" t="s">
        <v>73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IF(Замеры!B486=0, " ", Замеры!B486)</f>
        <v>483</v>
      </c>
      <c r="B490" s="49" t="str">
        <f>Замеры!G486</f>
        <v xml:space="preserve">Группа от QF </v>
      </c>
      <c r="C490" s="49" t="str">
        <f>IF(Замеры!I486=0, " ", Замеры!I486)</f>
        <v xml:space="preserve"> </v>
      </c>
      <c r="D490" s="49" t="str">
        <f>IF(O490=0, " ", CONCATENATE(Замеры!P486,Замеры!Q486,Замеры!R486,Замеры!S486,Замеры!X486))</f>
        <v xml:space="preserve"> </v>
      </c>
      <c r="E490" s="49" t="str">
        <f>IF(Замеры!J486=0, " ", Замеры!J486)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Замеры!N486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73</v>
      </c>
      <c r="T490" s="8" t="e">
        <f t="shared" si="189"/>
        <v>#VALUE!</v>
      </c>
      <c r="U490" s="12" t="s">
        <v>73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IF(Замеры!B487=0, " ", Замеры!B487)</f>
        <v>484</v>
      </c>
      <c r="B491" s="49" t="str">
        <f>Замеры!G487</f>
        <v xml:space="preserve">Группа от QF </v>
      </c>
      <c r="C491" s="49" t="str">
        <f>IF(Замеры!I487=0, " ", Замеры!I487)</f>
        <v xml:space="preserve"> </v>
      </c>
      <c r="D491" s="49" t="str">
        <f>IF(O491=0, " ", CONCATENATE(Замеры!P487,Замеры!Q487,Замеры!R487,Замеры!S487,Замеры!X487))</f>
        <v xml:space="preserve"> </v>
      </c>
      <c r="E491" s="49" t="str">
        <f>IF(Замеры!J487=0, " ", Замеры!J487)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Замеры!N487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73</v>
      </c>
      <c r="T491" s="8" t="e">
        <f t="shared" si="189"/>
        <v>#VALUE!</v>
      </c>
      <c r="U491" s="12" t="s">
        <v>73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IF(Замеры!B488=0, " ", Замеры!B488)</f>
        <v>485</v>
      </c>
      <c r="B492" s="49" t="str">
        <f>Замеры!G488</f>
        <v xml:space="preserve">Группа от QF </v>
      </c>
      <c r="C492" s="49" t="str">
        <f>IF(Замеры!I488=0, " ", Замеры!I488)</f>
        <v xml:space="preserve"> </v>
      </c>
      <c r="D492" s="49" t="str">
        <f>IF(O492=0, " ", CONCATENATE(Замеры!P488,Замеры!Q488,Замеры!R488,Замеры!S488,Замеры!X488))</f>
        <v xml:space="preserve"> </v>
      </c>
      <c r="E492" s="49" t="str">
        <f>IF(Замеры!J488=0, " ", Замеры!J488)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Замеры!N488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73</v>
      </c>
      <c r="T492" s="8" t="e">
        <f t="shared" si="189"/>
        <v>#VALUE!</v>
      </c>
      <c r="U492" s="12" t="s">
        <v>73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IF(Замеры!B489=0, " ", Замеры!B489)</f>
        <v>486</v>
      </c>
      <c r="B493" s="49" t="str">
        <f>Замеры!G489</f>
        <v xml:space="preserve">Группа от QF </v>
      </c>
      <c r="C493" s="49" t="str">
        <f>IF(Замеры!I489=0, " ", Замеры!I489)</f>
        <v xml:space="preserve"> </v>
      </c>
      <c r="D493" s="49" t="str">
        <f>IF(O493=0, " ", CONCATENATE(Замеры!P489,Замеры!Q489,Замеры!R489,Замеры!S489,Замеры!X489))</f>
        <v xml:space="preserve"> </v>
      </c>
      <c r="E493" s="49" t="str">
        <f>IF(Замеры!J489=0, " ", Замеры!J489)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Замеры!N489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73</v>
      </c>
      <c r="T493" s="8" t="e">
        <f t="shared" si="189"/>
        <v>#VALUE!</v>
      </c>
      <c r="U493" s="12" t="s">
        <v>73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IF(Замеры!B490=0, " ", Замеры!B490)</f>
        <v>487</v>
      </c>
      <c r="B494" s="49" t="str">
        <f>Замеры!G490</f>
        <v xml:space="preserve">Группа от QF </v>
      </c>
      <c r="C494" s="49" t="str">
        <f>IF(Замеры!I490=0, " ", Замеры!I490)</f>
        <v xml:space="preserve"> </v>
      </c>
      <c r="D494" s="49" t="str">
        <f>IF(O494=0, " ", CONCATENATE(Замеры!P490,Замеры!Q490,Замеры!R490,Замеры!S490,Замеры!X490))</f>
        <v xml:space="preserve"> </v>
      </c>
      <c r="E494" s="49" t="str">
        <f>IF(Замеры!J490=0, " ", Замеры!J490)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Замеры!N490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73</v>
      </c>
      <c r="T494" s="8" t="e">
        <f t="shared" si="189"/>
        <v>#VALUE!</v>
      </c>
      <c r="U494" s="12" t="s">
        <v>73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IF(Замеры!B491=0, " ", Замеры!B491)</f>
        <v>488</v>
      </c>
      <c r="B495" s="49" t="str">
        <f>Замеры!G491</f>
        <v xml:space="preserve">Группа от QF </v>
      </c>
      <c r="C495" s="49" t="str">
        <f>IF(Замеры!I491=0, " ", Замеры!I491)</f>
        <v xml:space="preserve"> </v>
      </c>
      <c r="D495" s="49" t="str">
        <f>IF(O495=0, " ", CONCATENATE(Замеры!P491,Замеры!Q491,Замеры!R491,Замеры!S491,Замеры!X491))</f>
        <v xml:space="preserve"> </v>
      </c>
      <c r="E495" s="49" t="str">
        <f>IF(Замеры!J491=0, " ", Замеры!J491)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Замеры!N491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73</v>
      </c>
      <c r="T495" s="8" t="e">
        <f t="shared" si="189"/>
        <v>#VALUE!</v>
      </c>
      <c r="U495" s="12" t="s">
        <v>73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IF(Замеры!B492=0, " ", Замеры!B492)</f>
        <v>489</v>
      </c>
      <c r="B496" s="49" t="str">
        <f>Замеры!G492</f>
        <v xml:space="preserve">Группа от QF </v>
      </c>
      <c r="C496" s="49" t="str">
        <f>IF(Замеры!I492=0, " ", Замеры!I492)</f>
        <v xml:space="preserve"> </v>
      </c>
      <c r="D496" s="49" t="str">
        <f>IF(O496=0, " ", CONCATENATE(Замеры!P492,Замеры!Q492,Замеры!R492,Замеры!S492,Замеры!X492))</f>
        <v xml:space="preserve"> </v>
      </c>
      <c r="E496" s="49" t="str">
        <f>IF(Замеры!J492=0, " ", Замеры!J492)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Замеры!N492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73</v>
      </c>
      <c r="T496" s="8" t="e">
        <f t="shared" si="189"/>
        <v>#VALUE!</v>
      </c>
      <c r="U496" s="12" t="s">
        <v>73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IF(Замеры!B493=0, " ", Замеры!B493)</f>
        <v>490</v>
      </c>
      <c r="B497" s="49" t="str">
        <f>Замеры!G493</f>
        <v xml:space="preserve">Группа от QF </v>
      </c>
      <c r="C497" s="49" t="str">
        <f>IF(Замеры!I493=0, " ", Замеры!I493)</f>
        <v xml:space="preserve"> </v>
      </c>
      <c r="D497" s="49" t="str">
        <f>IF(O497=0, " ", CONCATENATE(Замеры!P493,Замеры!Q493,Замеры!R493,Замеры!S493,Замеры!X493))</f>
        <v xml:space="preserve"> </v>
      </c>
      <c r="E497" s="49" t="str">
        <f>IF(Замеры!J493=0, " ", Замеры!J493)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Замеры!N493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73</v>
      </c>
      <c r="T497" s="8" t="e">
        <f t="shared" si="189"/>
        <v>#VALUE!</v>
      </c>
      <c r="U497" s="12" t="s">
        <v>73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IF(Замеры!B494=0, " ", Замеры!B494)</f>
        <v>491</v>
      </c>
      <c r="B498" s="49" t="str">
        <f>Замеры!G494</f>
        <v xml:space="preserve">Группа от QF </v>
      </c>
      <c r="C498" s="49" t="str">
        <f>IF(Замеры!I494=0, " ", Замеры!I494)</f>
        <v xml:space="preserve"> </v>
      </c>
      <c r="D498" s="49" t="str">
        <f>IF(O498=0, " ", CONCATENATE(Замеры!P494,Замеры!Q494,Замеры!R494,Замеры!S494,Замеры!X494))</f>
        <v xml:space="preserve"> </v>
      </c>
      <c r="E498" s="49" t="str">
        <f>IF(Замеры!J494=0, " ", Замеры!J494)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Замеры!N494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73</v>
      </c>
      <c r="T498" s="8" t="e">
        <f t="shared" si="189"/>
        <v>#VALUE!</v>
      </c>
      <c r="U498" s="12" t="s">
        <v>73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IF(Замеры!B495=0, " ", Замеры!B495)</f>
        <v>492</v>
      </c>
      <c r="B499" s="49" t="str">
        <f>Замеры!G495</f>
        <v xml:space="preserve">Группа от QF </v>
      </c>
      <c r="C499" s="49" t="str">
        <f>IF(Замеры!I495=0, " ", Замеры!I495)</f>
        <v xml:space="preserve"> </v>
      </c>
      <c r="D499" s="49" t="str">
        <f>IF(O499=0, " ", CONCATENATE(Замеры!P495,Замеры!Q495,Замеры!R495,Замеры!S495,Замеры!X495))</f>
        <v xml:space="preserve"> </v>
      </c>
      <c r="E499" s="49" t="str">
        <f>IF(Замеры!J495=0, " ", Замеры!J495)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Замеры!N495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73</v>
      </c>
      <c r="T499" s="8" t="e">
        <f t="shared" si="189"/>
        <v>#VALUE!</v>
      </c>
      <c r="U499" s="12" t="s">
        <v>73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IF(Замеры!B496=0, " ", Замеры!B496)</f>
        <v>493</v>
      </c>
      <c r="B500" s="49" t="str">
        <f>Замеры!G496</f>
        <v xml:space="preserve">Группа от QF </v>
      </c>
      <c r="C500" s="49" t="str">
        <f>IF(Замеры!I496=0, " ", Замеры!I496)</f>
        <v xml:space="preserve"> </v>
      </c>
      <c r="D500" s="49" t="str">
        <f>IF(O500=0, " ", CONCATENATE(Замеры!P496,Замеры!Q496,Замеры!R496,Замеры!S496,Замеры!X496))</f>
        <v xml:space="preserve"> </v>
      </c>
      <c r="E500" s="49" t="str">
        <f>IF(Замеры!J496=0, " ", Замеры!J496)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Замеры!N496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73</v>
      </c>
      <c r="T500" s="8" t="e">
        <f t="shared" si="189"/>
        <v>#VALUE!</v>
      </c>
      <c r="U500" s="12" t="s">
        <v>73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IF(Замеры!B497=0, " ", Замеры!B497)</f>
        <v>494</v>
      </c>
      <c r="B501" s="49" t="str">
        <f>Замеры!G497</f>
        <v xml:space="preserve">Группа от QF </v>
      </c>
      <c r="C501" s="49" t="str">
        <f>IF(Замеры!I497=0, " ", Замеры!I497)</f>
        <v xml:space="preserve"> </v>
      </c>
      <c r="D501" s="49" t="str">
        <f>IF(O501=0, " ", CONCATENATE(Замеры!P497,Замеры!Q497,Замеры!R497,Замеры!S497,Замеры!X497))</f>
        <v xml:space="preserve"> </v>
      </c>
      <c r="E501" s="49" t="str">
        <f>IF(Замеры!J497=0, " ", Замеры!J497)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Замеры!N497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73</v>
      </c>
      <c r="T501" s="8" t="e">
        <f t="shared" si="189"/>
        <v>#VALUE!</v>
      </c>
      <c r="U501" s="12" t="s">
        <v>73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IF(Замеры!B498=0, " ", Замеры!B498)</f>
        <v>495</v>
      </c>
      <c r="B502" s="49" t="str">
        <f>Замеры!G498</f>
        <v xml:space="preserve">Группа от QF </v>
      </c>
      <c r="C502" s="49" t="str">
        <f>IF(Замеры!I498=0, " ", Замеры!I498)</f>
        <v xml:space="preserve"> </v>
      </c>
      <c r="D502" s="49" t="str">
        <f>IF(O502=0, " ", CONCATENATE(Замеры!P498,Замеры!Q498,Замеры!R498,Замеры!S498,Замеры!X498))</f>
        <v xml:space="preserve"> </v>
      </c>
      <c r="E502" s="49" t="str">
        <f>IF(Замеры!J498=0, " ", Замеры!J498)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Замеры!N498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73</v>
      </c>
      <c r="T502" s="8" t="e">
        <f t="shared" si="189"/>
        <v>#VALUE!</v>
      </c>
      <c r="U502" s="12" t="s">
        <v>73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IF(Замеры!B499=0, " ", Замеры!B499)</f>
        <v>496</v>
      </c>
      <c r="B503" s="49" t="str">
        <f>Замеры!G499</f>
        <v xml:space="preserve">Группа от QF </v>
      </c>
      <c r="C503" s="49" t="str">
        <f>IF(Замеры!I499=0, " ", Замеры!I499)</f>
        <v xml:space="preserve"> </v>
      </c>
      <c r="D503" s="49" t="str">
        <f>IF(O503=0, " ", CONCATENATE(Замеры!P499,Замеры!Q499,Замеры!R499,Замеры!S499,Замеры!X499))</f>
        <v xml:space="preserve"> </v>
      </c>
      <c r="E503" s="49" t="str">
        <f>IF(Замеры!J499=0, " ", Замеры!J499)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Замеры!N499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73</v>
      </c>
      <c r="T503" s="8" t="e">
        <f t="shared" si="189"/>
        <v>#VALUE!</v>
      </c>
      <c r="U503" s="12" t="s">
        <v>73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IF(Замеры!B500=0, " ", Замеры!B500)</f>
        <v>497</v>
      </c>
      <c r="B504" s="49" t="str">
        <f>Замеры!G500</f>
        <v xml:space="preserve">Группа от QF </v>
      </c>
      <c r="C504" s="49" t="str">
        <f>IF(Замеры!I500=0, " ", Замеры!I500)</f>
        <v xml:space="preserve"> </v>
      </c>
      <c r="D504" s="49" t="str">
        <f>IF(O504=0, " ", CONCATENATE(Замеры!P500,Замеры!Q500,Замеры!R500,Замеры!S500,Замеры!X500))</f>
        <v xml:space="preserve"> </v>
      </c>
      <c r="E504" s="49" t="str">
        <f>IF(Замеры!J500=0, " ", Замеры!J500)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Замеры!N500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73</v>
      </c>
      <c r="T504" s="8" t="e">
        <f t="shared" si="189"/>
        <v>#VALUE!</v>
      </c>
      <c r="U504" s="12" t="s">
        <v>73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IF(Замеры!B501=0, " ", Замеры!B501)</f>
        <v>498</v>
      </c>
      <c r="B505" s="49" t="str">
        <f>Замеры!G501</f>
        <v xml:space="preserve">Группа от QF </v>
      </c>
      <c r="C505" s="49" t="str">
        <f>IF(Замеры!I501=0, " ", Замеры!I501)</f>
        <v xml:space="preserve"> </v>
      </c>
      <c r="D505" s="49" t="str">
        <f>IF(O505=0, " ", CONCATENATE(Замеры!P501,Замеры!Q501,Замеры!R501,Замеры!S501,Замеры!X501))</f>
        <v xml:space="preserve"> </v>
      </c>
      <c r="E505" s="49" t="str">
        <f>IF(Замеры!J501=0, " ", Замеры!J501)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Замеры!N501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73</v>
      </c>
      <c r="T505" s="8" t="e">
        <f t="shared" si="189"/>
        <v>#VALUE!</v>
      </c>
      <c r="U505" s="12" t="s">
        <v>73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IF(Замеры!B502=0, " ", Замеры!B502)</f>
        <v>499</v>
      </c>
      <c r="B506" s="49" t="str">
        <f>Замеры!G502</f>
        <v xml:space="preserve">Группа от QF </v>
      </c>
      <c r="C506" s="49" t="str">
        <f>IF(Замеры!I502=0, " ", Замеры!I502)</f>
        <v xml:space="preserve"> </v>
      </c>
      <c r="D506" s="49" t="str">
        <f>IF(O506=0, " ", CONCATENATE(Замеры!P502,Замеры!Q502,Замеры!R502,Замеры!S502,Замеры!X502))</f>
        <v xml:space="preserve"> </v>
      </c>
      <c r="E506" s="49" t="str">
        <f>IF(Замеры!J502=0, " ", Замеры!J502)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Замеры!N502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73</v>
      </c>
      <c r="T506" s="8" t="e">
        <f t="shared" si="189"/>
        <v>#VALUE!</v>
      </c>
      <c r="U506" s="12" t="s">
        <v>73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IF(Замеры!B503=0, " ", Замеры!B503)</f>
        <v>500</v>
      </c>
      <c r="B507" s="49" t="str">
        <f>Замеры!G503</f>
        <v xml:space="preserve">Группа от QF </v>
      </c>
      <c r="C507" s="49" t="str">
        <f>IF(Замеры!I503=0, " ", Замеры!I503)</f>
        <v xml:space="preserve"> </v>
      </c>
      <c r="D507" s="49" t="str">
        <f>IF(O507=0, " ", CONCATENATE(Замеры!P503,Замеры!Q503,Замеры!R503,Замеры!S503,Замеры!X503))</f>
        <v xml:space="preserve"> </v>
      </c>
      <c r="E507" s="49" t="str">
        <f>IF(Замеры!J503=0, " ", Замеры!J503)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Замеры!N503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73</v>
      </c>
      <c r="T507" s="8" t="e">
        <f t="shared" si="189"/>
        <v>#VALUE!</v>
      </c>
      <c r="U507" s="12" t="s">
        <v>73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IF(Замеры!B504=0, " ", Замеры!B504)</f>
        <v>501</v>
      </c>
      <c r="B508" s="49" t="str">
        <f>Замеры!G504</f>
        <v xml:space="preserve">Группа от QF </v>
      </c>
      <c r="C508" s="49" t="str">
        <f>IF(Замеры!I504=0, " ", Замеры!I504)</f>
        <v xml:space="preserve"> </v>
      </c>
      <c r="D508" s="49" t="str">
        <f>IF(O508=0, " ", CONCATENATE(Замеры!P504,Замеры!Q504,Замеры!R504,Замеры!S504,Замеры!X504))</f>
        <v xml:space="preserve"> </v>
      </c>
      <c r="E508" s="49" t="str">
        <f>IF(Замеры!J504=0, " ", Замеры!J504)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Замеры!N504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73</v>
      </c>
      <c r="T508" s="8" t="e">
        <f t="shared" si="189"/>
        <v>#VALUE!</v>
      </c>
      <c r="U508" s="12" t="s">
        <v>73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IF(Замеры!B505=0, " ", Замеры!B505)</f>
        <v>502</v>
      </c>
      <c r="B509" s="49" t="str">
        <f>Замеры!G505</f>
        <v xml:space="preserve">Группа от QF </v>
      </c>
      <c r="C509" s="49" t="str">
        <f>IF(Замеры!I505=0, " ", Замеры!I505)</f>
        <v xml:space="preserve"> </v>
      </c>
      <c r="D509" s="49" t="str">
        <f>IF(O509=0, " ", CONCATENATE(Замеры!P505,Замеры!Q505,Замеры!R505,Замеры!S505,Замеры!X505))</f>
        <v xml:space="preserve"> </v>
      </c>
      <c r="E509" s="49" t="str">
        <f>IF(Замеры!J505=0, " ", Замеры!J505)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Замеры!N505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73</v>
      </c>
      <c r="T509" s="8" t="e">
        <f t="shared" si="189"/>
        <v>#VALUE!</v>
      </c>
      <c r="U509" s="12" t="s">
        <v>73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IF(Замеры!B506=0, " ", Замеры!B506)</f>
        <v>503</v>
      </c>
      <c r="B510" s="49" t="str">
        <f>Замеры!G506</f>
        <v xml:space="preserve">Группа от QF </v>
      </c>
      <c r="C510" s="49" t="str">
        <f>IF(Замеры!I506=0, " ", Замеры!I506)</f>
        <v xml:space="preserve"> </v>
      </c>
      <c r="D510" s="49" t="str">
        <f>IF(O510=0, " ", CONCATENATE(Замеры!P506,Замеры!Q506,Замеры!R506,Замеры!S506,Замеры!X506))</f>
        <v xml:space="preserve"> </v>
      </c>
      <c r="E510" s="49" t="str">
        <f>IF(Замеры!J506=0, " ", Замеры!J506)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Замеры!N506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73</v>
      </c>
      <c r="T510" s="8" t="e">
        <f t="shared" si="189"/>
        <v>#VALUE!</v>
      </c>
      <c r="U510" s="12" t="s">
        <v>73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IF(Замеры!B507=0, " ", Замеры!B507)</f>
        <v>504</v>
      </c>
      <c r="B511" s="49" t="str">
        <f>Замеры!G507</f>
        <v xml:space="preserve">Группа от QF </v>
      </c>
      <c r="C511" s="49" t="str">
        <f>IF(Замеры!I507=0, " ", Замеры!I507)</f>
        <v xml:space="preserve"> </v>
      </c>
      <c r="D511" s="49" t="str">
        <f>IF(O511=0, " ", CONCATENATE(Замеры!P507,Замеры!Q507,Замеры!R507,Замеры!S507,Замеры!X507))</f>
        <v xml:space="preserve"> </v>
      </c>
      <c r="E511" s="49" t="str">
        <f>IF(Замеры!J507=0, " ", Замеры!J507)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Замеры!N507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73</v>
      </c>
      <c r="T511" s="8" t="e">
        <f t="shared" si="189"/>
        <v>#VALUE!</v>
      </c>
      <c r="U511" s="12" t="s">
        <v>73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IF(Замеры!B508=0, " ", Замеры!B508)</f>
        <v>505</v>
      </c>
      <c r="B512" s="49" t="str">
        <f>Замеры!G508</f>
        <v xml:space="preserve">Группа от QF </v>
      </c>
      <c r="C512" s="49" t="str">
        <f>IF(Замеры!I508=0, " ", Замеры!I508)</f>
        <v xml:space="preserve"> </v>
      </c>
      <c r="D512" s="49" t="str">
        <f>IF(O512=0, " ", CONCATENATE(Замеры!P508,Замеры!Q508,Замеры!R508,Замеры!S508,Замеры!X508))</f>
        <v xml:space="preserve"> </v>
      </c>
      <c r="E512" s="49" t="str">
        <f>IF(Замеры!J508=0, " ", Замеры!J508)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Замеры!N508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73</v>
      </c>
      <c r="T512" s="8" t="e">
        <f t="shared" si="189"/>
        <v>#VALUE!</v>
      </c>
      <c r="U512" s="12" t="s">
        <v>73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IF(Замеры!B509=0, " ", Замеры!B509)</f>
        <v>506</v>
      </c>
      <c r="B513" s="49" t="str">
        <f>Замеры!G509</f>
        <v xml:space="preserve">Группа от QF </v>
      </c>
      <c r="C513" s="49" t="str">
        <f>IF(Замеры!I509=0, " ", Замеры!I509)</f>
        <v xml:space="preserve"> </v>
      </c>
      <c r="D513" s="49" t="str">
        <f>IF(O513=0, " ", CONCATENATE(Замеры!P509,Замеры!Q509,Замеры!R509,Замеры!S509,Замеры!X509))</f>
        <v xml:space="preserve"> </v>
      </c>
      <c r="E513" s="49" t="str">
        <f>IF(Замеры!J509=0, " ", Замеры!J509)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Замеры!N509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73</v>
      </c>
      <c r="T513" s="8" t="e">
        <f t="shared" si="189"/>
        <v>#VALUE!</v>
      </c>
      <c r="U513" s="12" t="s">
        <v>73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IF(Замеры!B510=0, " ", Замеры!B510)</f>
        <v>507</v>
      </c>
      <c r="B514" s="49" t="str">
        <f>Замеры!G510</f>
        <v xml:space="preserve">Группа от QF </v>
      </c>
      <c r="C514" s="49" t="str">
        <f>IF(Замеры!I510=0, " ", Замеры!I510)</f>
        <v xml:space="preserve"> </v>
      </c>
      <c r="D514" s="49" t="str">
        <f>IF(O514=0, " ", CONCATENATE(Замеры!P510,Замеры!Q510,Замеры!R510,Замеры!S510,Замеры!X510))</f>
        <v xml:space="preserve"> </v>
      </c>
      <c r="E514" s="49" t="str">
        <f>IF(Замеры!J510=0, " ", Замеры!J510)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Замеры!N510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73</v>
      </c>
      <c r="T514" s="8" t="e">
        <f t="shared" si="189"/>
        <v>#VALUE!</v>
      </c>
      <c r="U514" s="12" t="s">
        <v>73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IF(Замеры!B511=0, " ", Замеры!B511)</f>
        <v>508</v>
      </c>
      <c r="B515" s="49" t="str">
        <f>Замеры!G511</f>
        <v xml:space="preserve">Группа от QF </v>
      </c>
      <c r="C515" s="49" t="str">
        <f>IF(Замеры!I511=0, " ", Замеры!I511)</f>
        <v xml:space="preserve"> </v>
      </c>
      <c r="D515" s="49" t="str">
        <f>IF(O515=0, " ", CONCATENATE(Замеры!P511,Замеры!Q511,Замеры!R511,Замеры!S511,Замеры!X511))</f>
        <v xml:space="preserve"> </v>
      </c>
      <c r="E515" s="49" t="str">
        <f>IF(Замеры!J511=0, " ", Замеры!J511)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Замеры!N511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73</v>
      </c>
      <c r="T515" s="8" t="e">
        <f t="shared" si="189"/>
        <v>#VALUE!</v>
      </c>
      <c r="U515" s="12" t="s">
        <v>73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IF(Замеры!B512=0, " ", Замеры!B512)</f>
        <v>509</v>
      </c>
      <c r="B516" s="49" t="str">
        <f>Замеры!G512</f>
        <v xml:space="preserve">Группа от QF </v>
      </c>
      <c r="C516" s="49" t="str">
        <f>IF(Замеры!I512=0, " ", Замеры!I512)</f>
        <v xml:space="preserve"> </v>
      </c>
      <c r="D516" s="49" t="str">
        <f>IF(O516=0, " ", CONCATENATE(Замеры!P512,Замеры!Q512,Замеры!R512,Замеры!S512,Замеры!X512))</f>
        <v xml:space="preserve"> </v>
      </c>
      <c r="E516" s="49" t="str">
        <f>IF(Замеры!J512=0, " ", Замеры!J512)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Замеры!N512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73</v>
      </c>
      <c r="T516" s="8" t="e">
        <f t="shared" si="189"/>
        <v>#VALUE!</v>
      </c>
      <c r="U516" s="12" t="s">
        <v>73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IF(Замеры!B513=0, " ", Замеры!B513)</f>
        <v>510</v>
      </c>
      <c r="B517" s="49" t="str">
        <f>Замеры!G513</f>
        <v xml:space="preserve">Группа от QF </v>
      </c>
      <c r="C517" s="49" t="str">
        <f>IF(Замеры!I513=0, " ", Замеры!I513)</f>
        <v xml:space="preserve"> </v>
      </c>
      <c r="D517" s="49" t="str">
        <f>IF(O517=0, " ", CONCATENATE(Замеры!P513,Замеры!Q513,Замеры!R513,Замеры!S513,Замеры!X513))</f>
        <v xml:space="preserve"> </v>
      </c>
      <c r="E517" s="49" t="str">
        <f>IF(Замеры!J513=0, " ", Замеры!J513)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Замеры!N513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73</v>
      </c>
      <c r="T517" s="8" t="e">
        <f t="shared" si="189"/>
        <v>#VALUE!</v>
      </c>
      <c r="U517" s="12" t="s">
        <v>73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IF(Замеры!B514=0, " ", Замеры!B514)</f>
        <v>511</v>
      </c>
      <c r="B518" s="49" t="str">
        <f>Замеры!G514</f>
        <v xml:space="preserve">Группа от QF </v>
      </c>
      <c r="C518" s="49" t="str">
        <f>IF(Замеры!I514=0, " ", Замеры!I514)</f>
        <v xml:space="preserve"> </v>
      </c>
      <c r="D518" s="49" t="str">
        <f>IF(O518=0, " ", CONCATENATE(Замеры!P514,Замеры!Q514,Замеры!R514,Замеры!S514,Замеры!X514))</f>
        <v xml:space="preserve"> </v>
      </c>
      <c r="E518" s="49" t="str">
        <f>IF(Замеры!J514=0, " ", Замеры!J514)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Замеры!N514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73</v>
      </c>
      <c r="T518" s="8" t="e">
        <f t="shared" si="189"/>
        <v>#VALUE!</v>
      </c>
      <c r="U518" s="12" t="s">
        <v>73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IF(Замеры!B515=0, " ", Замеры!B515)</f>
        <v>512</v>
      </c>
      <c r="B519" s="49" t="str">
        <f>Замеры!G515</f>
        <v xml:space="preserve">Группа от QF </v>
      </c>
      <c r="C519" s="49" t="str">
        <f>IF(Замеры!I515=0, " ", Замеры!I515)</f>
        <v xml:space="preserve"> </v>
      </c>
      <c r="D519" s="49" t="str">
        <f>IF(O519=0, " ", CONCATENATE(Замеры!P515,Замеры!Q515,Замеры!R515,Замеры!S515,Замеры!X515))</f>
        <v xml:space="preserve"> </v>
      </c>
      <c r="E519" s="49" t="str">
        <f>IF(Замеры!J515=0, " ", Замеры!J515)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Замеры!N515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73</v>
      </c>
      <c r="T519" s="8" t="e">
        <f t="shared" si="189"/>
        <v>#VALUE!</v>
      </c>
      <c r="U519" s="12" t="s">
        <v>73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IF(Замеры!B516=0, " ", Замеры!B516)</f>
        <v>513</v>
      </c>
      <c r="B520" s="49" t="str">
        <f>Замеры!G516</f>
        <v xml:space="preserve">Группа от QF </v>
      </c>
      <c r="C520" s="49" t="str">
        <f>IF(Замеры!I516=0, " ", Замеры!I516)</f>
        <v xml:space="preserve"> </v>
      </c>
      <c r="D520" s="49" t="str">
        <f>IF(O520=0, " ", CONCATENATE(Замеры!P516,Замеры!Q516,Замеры!R516,Замеры!S516,Замеры!X516))</f>
        <v xml:space="preserve"> </v>
      </c>
      <c r="E520" s="49" t="str">
        <f>IF(Замеры!J516=0, " ", Замеры!J516)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Замеры!N516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73</v>
      </c>
      <c r="T520" s="8" t="e">
        <f t="shared" ref="T520:T583" si="211">E520*5</f>
        <v>#VALUE!</v>
      </c>
      <c r="U520" s="12" t="s">
        <v>73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IF(Замеры!B517=0, " ", Замеры!B517)</f>
        <v>514</v>
      </c>
      <c r="B521" s="49" t="str">
        <f>Замеры!G517</f>
        <v xml:space="preserve">Группа от QF </v>
      </c>
      <c r="C521" s="49" t="str">
        <f>IF(Замеры!I517=0, " ", Замеры!I517)</f>
        <v xml:space="preserve"> </v>
      </c>
      <c r="D521" s="49" t="str">
        <f>IF(O521=0, " ", CONCATENATE(Замеры!P517,Замеры!Q517,Замеры!R517,Замеры!S517,Замеры!X517))</f>
        <v xml:space="preserve"> </v>
      </c>
      <c r="E521" s="49" t="str">
        <f>IF(Замеры!J517=0, " ", Замеры!J517)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Замеры!N517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73</v>
      </c>
      <c r="T521" s="8" t="e">
        <f t="shared" si="211"/>
        <v>#VALUE!</v>
      </c>
      <c r="U521" s="12" t="s">
        <v>73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IF(Замеры!B518=0, " ", Замеры!B518)</f>
        <v>515</v>
      </c>
      <c r="B522" s="49" t="str">
        <f>Замеры!G518</f>
        <v xml:space="preserve">Группа от QF </v>
      </c>
      <c r="C522" s="49" t="str">
        <f>IF(Замеры!I518=0, " ", Замеры!I518)</f>
        <v xml:space="preserve"> </v>
      </c>
      <c r="D522" s="49" t="str">
        <f>IF(O522=0, " ", CONCATENATE(Замеры!P518,Замеры!Q518,Замеры!R518,Замеры!S518,Замеры!X518))</f>
        <v xml:space="preserve"> </v>
      </c>
      <c r="E522" s="49" t="str">
        <f>IF(Замеры!J518=0, " ", Замеры!J518)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Замеры!N518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73</v>
      </c>
      <c r="T522" s="8" t="e">
        <f t="shared" si="211"/>
        <v>#VALUE!</v>
      </c>
      <c r="U522" s="12" t="s">
        <v>73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IF(Замеры!B519=0, " ", Замеры!B519)</f>
        <v>516</v>
      </c>
      <c r="B523" s="49" t="str">
        <f>Замеры!G519</f>
        <v xml:space="preserve">Группа от QF </v>
      </c>
      <c r="C523" s="49" t="str">
        <f>IF(Замеры!I519=0, " ", Замеры!I519)</f>
        <v xml:space="preserve"> </v>
      </c>
      <c r="D523" s="49" t="str">
        <f>IF(O523=0, " ", CONCATENATE(Замеры!P519,Замеры!Q519,Замеры!R519,Замеры!S519,Замеры!X519))</f>
        <v xml:space="preserve"> </v>
      </c>
      <c r="E523" s="49" t="str">
        <f>IF(Замеры!J519=0, " ", Замеры!J519)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Замеры!N519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73</v>
      </c>
      <c r="T523" s="8" t="e">
        <f t="shared" si="211"/>
        <v>#VALUE!</v>
      </c>
      <c r="U523" s="12" t="s">
        <v>73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IF(Замеры!B520=0, " ", Замеры!B520)</f>
        <v>517</v>
      </c>
      <c r="B524" s="49" t="str">
        <f>Замеры!G520</f>
        <v xml:space="preserve">Группа от QF </v>
      </c>
      <c r="C524" s="49" t="str">
        <f>IF(Замеры!I520=0, " ", Замеры!I520)</f>
        <v xml:space="preserve"> </v>
      </c>
      <c r="D524" s="49" t="str">
        <f>IF(O524=0, " ", CONCATENATE(Замеры!P520,Замеры!Q520,Замеры!R520,Замеры!S520,Замеры!X520))</f>
        <v xml:space="preserve"> </v>
      </c>
      <c r="E524" s="49" t="str">
        <f>IF(Замеры!J520=0, " ", Замеры!J520)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Замеры!N520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73</v>
      </c>
      <c r="T524" s="8" t="e">
        <f t="shared" si="211"/>
        <v>#VALUE!</v>
      </c>
      <c r="U524" s="12" t="s">
        <v>73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IF(Замеры!B521=0, " ", Замеры!B521)</f>
        <v>518</v>
      </c>
      <c r="B525" s="49" t="str">
        <f>Замеры!G521</f>
        <v xml:space="preserve">Группа от QF </v>
      </c>
      <c r="C525" s="49" t="str">
        <f>IF(Замеры!I521=0, " ", Замеры!I521)</f>
        <v xml:space="preserve"> </v>
      </c>
      <c r="D525" s="49" t="str">
        <f>IF(O525=0, " ", CONCATENATE(Замеры!P521,Замеры!Q521,Замеры!R521,Замеры!S521,Замеры!X521))</f>
        <v xml:space="preserve"> </v>
      </c>
      <c r="E525" s="49" t="str">
        <f>IF(Замеры!J521=0, " ", Замеры!J521)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Замеры!N521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73</v>
      </c>
      <c r="T525" s="8" t="e">
        <f t="shared" si="211"/>
        <v>#VALUE!</v>
      </c>
      <c r="U525" s="12" t="s">
        <v>73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IF(Замеры!B522=0, " ", Замеры!B522)</f>
        <v>519</v>
      </c>
      <c r="B526" s="49" t="str">
        <f>Замеры!G522</f>
        <v xml:space="preserve">Группа от QF </v>
      </c>
      <c r="C526" s="49" t="str">
        <f>IF(Замеры!I522=0, " ", Замеры!I522)</f>
        <v xml:space="preserve"> </v>
      </c>
      <c r="D526" s="49" t="str">
        <f>IF(O526=0, " ", CONCATENATE(Замеры!P522,Замеры!Q522,Замеры!R522,Замеры!S522,Замеры!X522))</f>
        <v xml:space="preserve"> </v>
      </c>
      <c r="E526" s="49" t="str">
        <f>IF(Замеры!J522=0, " ", Замеры!J522)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Замеры!N522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73</v>
      </c>
      <c r="T526" s="8" t="e">
        <f t="shared" si="211"/>
        <v>#VALUE!</v>
      </c>
      <c r="U526" s="12" t="s">
        <v>73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IF(Замеры!B523=0, " ", Замеры!B523)</f>
        <v>520</v>
      </c>
      <c r="B527" s="49" t="str">
        <f>Замеры!G523</f>
        <v xml:space="preserve">Группа от QF </v>
      </c>
      <c r="C527" s="49" t="str">
        <f>IF(Замеры!I523=0, " ", Замеры!I523)</f>
        <v xml:space="preserve"> </v>
      </c>
      <c r="D527" s="49" t="str">
        <f>IF(O527=0, " ", CONCATENATE(Замеры!P523,Замеры!Q523,Замеры!R523,Замеры!S523,Замеры!X523))</f>
        <v xml:space="preserve"> </v>
      </c>
      <c r="E527" s="49" t="str">
        <f>IF(Замеры!J523=0, " ", Замеры!J523)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Замеры!N523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73</v>
      </c>
      <c r="T527" s="8" t="e">
        <f t="shared" si="211"/>
        <v>#VALUE!</v>
      </c>
      <c r="U527" s="12" t="s">
        <v>73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IF(Замеры!B524=0, " ", Замеры!B524)</f>
        <v>521</v>
      </c>
      <c r="B528" s="49" t="str">
        <f>Замеры!G524</f>
        <v xml:space="preserve">Группа от QF </v>
      </c>
      <c r="C528" s="49" t="str">
        <f>IF(Замеры!I524=0, " ", Замеры!I524)</f>
        <v xml:space="preserve"> </v>
      </c>
      <c r="D528" s="49" t="str">
        <f>IF(O528=0, " ", CONCATENATE(Замеры!P524,Замеры!Q524,Замеры!R524,Замеры!S524,Замеры!X524))</f>
        <v xml:space="preserve"> </v>
      </c>
      <c r="E528" s="49" t="str">
        <f>IF(Замеры!J524=0, " ", Замеры!J524)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Замеры!N524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73</v>
      </c>
      <c r="T528" s="8" t="e">
        <f t="shared" si="211"/>
        <v>#VALUE!</v>
      </c>
      <c r="U528" s="12" t="s">
        <v>73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IF(Замеры!B525=0, " ", Замеры!B525)</f>
        <v>522</v>
      </c>
      <c r="B529" s="49" t="str">
        <f>Замеры!G525</f>
        <v xml:space="preserve">Группа от QF </v>
      </c>
      <c r="C529" s="49" t="str">
        <f>IF(Замеры!I525=0, " ", Замеры!I525)</f>
        <v xml:space="preserve"> </v>
      </c>
      <c r="D529" s="49" t="str">
        <f>IF(O529=0, " ", CONCATENATE(Замеры!P525,Замеры!Q525,Замеры!R525,Замеры!S525,Замеры!X525))</f>
        <v xml:space="preserve"> </v>
      </c>
      <c r="E529" s="49" t="str">
        <f>IF(Замеры!J525=0, " ", Замеры!J525)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Замеры!N525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73</v>
      </c>
      <c r="T529" s="8" t="e">
        <f t="shared" si="211"/>
        <v>#VALUE!</v>
      </c>
      <c r="U529" s="12" t="s">
        <v>73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IF(Замеры!B526=0, " ", Замеры!B526)</f>
        <v>523</v>
      </c>
      <c r="B530" s="49" t="str">
        <f>Замеры!G526</f>
        <v xml:space="preserve">Группа от QF </v>
      </c>
      <c r="C530" s="49" t="str">
        <f>IF(Замеры!I526=0, " ", Замеры!I526)</f>
        <v xml:space="preserve"> </v>
      </c>
      <c r="D530" s="49" t="str">
        <f>IF(O530=0, " ", CONCATENATE(Замеры!P526,Замеры!Q526,Замеры!R526,Замеры!S526,Замеры!X526))</f>
        <v xml:space="preserve"> </v>
      </c>
      <c r="E530" s="49" t="str">
        <f>IF(Замеры!J526=0, " ", Замеры!J526)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Замеры!N526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73</v>
      </c>
      <c r="T530" s="8" t="e">
        <f t="shared" si="211"/>
        <v>#VALUE!</v>
      </c>
      <c r="U530" s="12" t="s">
        <v>73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IF(Замеры!B527=0, " ", Замеры!B527)</f>
        <v>524</v>
      </c>
      <c r="B531" s="49" t="str">
        <f>Замеры!G527</f>
        <v xml:space="preserve">Группа от QF </v>
      </c>
      <c r="C531" s="49" t="str">
        <f>IF(Замеры!I527=0, " ", Замеры!I527)</f>
        <v xml:space="preserve"> </v>
      </c>
      <c r="D531" s="49" t="str">
        <f>IF(O531=0, " ", CONCATENATE(Замеры!P527,Замеры!Q527,Замеры!R527,Замеры!S527,Замеры!X527))</f>
        <v xml:space="preserve"> </v>
      </c>
      <c r="E531" s="49" t="str">
        <f>IF(Замеры!J527=0, " ", Замеры!J527)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Замеры!N527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73</v>
      </c>
      <c r="T531" s="8" t="e">
        <f t="shared" si="211"/>
        <v>#VALUE!</v>
      </c>
      <c r="U531" s="12" t="s">
        <v>73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IF(Замеры!B528=0, " ", Замеры!B528)</f>
        <v>525</v>
      </c>
      <c r="B532" s="49" t="str">
        <f>Замеры!G528</f>
        <v xml:space="preserve">Группа от QF </v>
      </c>
      <c r="C532" s="49" t="str">
        <f>IF(Замеры!I528=0, " ", Замеры!I528)</f>
        <v xml:space="preserve"> </v>
      </c>
      <c r="D532" s="49" t="str">
        <f>IF(O532=0, " ", CONCATENATE(Замеры!P528,Замеры!Q528,Замеры!R528,Замеры!S528,Замеры!X528))</f>
        <v xml:space="preserve"> </v>
      </c>
      <c r="E532" s="49" t="str">
        <f>IF(Замеры!J528=0, " ", Замеры!J528)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Замеры!N528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73</v>
      </c>
      <c r="T532" s="8" t="e">
        <f t="shared" si="211"/>
        <v>#VALUE!</v>
      </c>
      <c r="U532" s="12" t="s">
        <v>73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IF(Замеры!B529=0, " ", Замеры!B529)</f>
        <v>526</v>
      </c>
      <c r="B533" s="49" t="str">
        <f>Замеры!G529</f>
        <v xml:space="preserve">Группа от QF </v>
      </c>
      <c r="C533" s="49" t="str">
        <f>IF(Замеры!I529=0, " ", Замеры!I529)</f>
        <v xml:space="preserve"> </v>
      </c>
      <c r="D533" s="49" t="str">
        <f>IF(O533=0, " ", CONCATENATE(Замеры!P529,Замеры!Q529,Замеры!R529,Замеры!S529,Замеры!X529))</f>
        <v xml:space="preserve"> </v>
      </c>
      <c r="E533" s="49" t="str">
        <f>IF(Замеры!J529=0, " ", Замеры!J529)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Замеры!N529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73</v>
      </c>
      <c r="T533" s="8" t="e">
        <f t="shared" si="211"/>
        <v>#VALUE!</v>
      </c>
      <c r="U533" s="12" t="s">
        <v>73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IF(Замеры!B530=0, " ", Замеры!B530)</f>
        <v>527</v>
      </c>
      <c r="B534" s="49" t="str">
        <f>Замеры!G530</f>
        <v xml:space="preserve">Группа от QF </v>
      </c>
      <c r="C534" s="49" t="str">
        <f>IF(Замеры!I530=0, " ", Замеры!I530)</f>
        <v xml:space="preserve"> </v>
      </c>
      <c r="D534" s="49" t="str">
        <f>IF(O534=0, " ", CONCATENATE(Замеры!P530,Замеры!Q530,Замеры!R530,Замеры!S530,Замеры!X530))</f>
        <v xml:space="preserve"> </v>
      </c>
      <c r="E534" s="49" t="str">
        <f>IF(Замеры!J530=0, " ", Замеры!J530)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Замеры!N530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73</v>
      </c>
      <c r="T534" s="8" t="e">
        <f t="shared" si="211"/>
        <v>#VALUE!</v>
      </c>
      <c r="U534" s="12" t="s">
        <v>73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IF(Замеры!B531=0, " ", Замеры!B531)</f>
        <v>528</v>
      </c>
      <c r="B535" s="49" t="str">
        <f>Замеры!G531</f>
        <v xml:space="preserve">Группа от QF </v>
      </c>
      <c r="C535" s="49" t="str">
        <f>IF(Замеры!I531=0, " ", Замеры!I531)</f>
        <v xml:space="preserve"> </v>
      </c>
      <c r="D535" s="49" t="str">
        <f>IF(O535=0, " ", CONCATENATE(Замеры!P531,Замеры!Q531,Замеры!R531,Замеры!S531,Замеры!X531))</f>
        <v xml:space="preserve"> </v>
      </c>
      <c r="E535" s="49" t="str">
        <f>IF(Замеры!J531=0, " ", Замеры!J531)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Замеры!N531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73</v>
      </c>
      <c r="T535" s="8" t="e">
        <f t="shared" si="211"/>
        <v>#VALUE!</v>
      </c>
      <c r="U535" s="12" t="s">
        <v>73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IF(Замеры!B532=0, " ", Замеры!B532)</f>
        <v>529</v>
      </c>
      <c r="B536" s="49" t="str">
        <f>Замеры!G532</f>
        <v xml:space="preserve">Группа от QF </v>
      </c>
      <c r="C536" s="49" t="str">
        <f>IF(Замеры!I532=0, " ", Замеры!I532)</f>
        <v xml:space="preserve"> </v>
      </c>
      <c r="D536" s="49" t="str">
        <f>IF(O536=0, " ", CONCATENATE(Замеры!P532,Замеры!Q532,Замеры!R532,Замеры!S532,Замеры!X532))</f>
        <v xml:space="preserve"> </v>
      </c>
      <c r="E536" s="49" t="str">
        <f>IF(Замеры!J532=0, " ", Замеры!J532)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Замеры!N532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73</v>
      </c>
      <c r="T536" s="8" t="e">
        <f t="shared" si="211"/>
        <v>#VALUE!</v>
      </c>
      <c r="U536" s="12" t="s">
        <v>73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IF(Замеры!B533=0, " ", Замеры!B533)</f>
        <v>530</v>
      </c>
      <c r="B537" s="49" t="str">
        <f>Замеры!G533</f>
        <v xml:space="preserve">Группа от QF </v>
      </c>
      <c r="C537" s="49" t="str">
        <f>IF(Замеры!I533=0, " ", Замеры!I533)</f>
        <v xml:space="preserve"> </v>
      </c>
      <c r="D537" s="49" t="str">
        <f>IF(O537=0, " ", CONCATENATE(Замеры!P533,Замеры!Q533,Замеры!R533,Замеры!S533,Замеры!X533))</f>
        <v xml:space="preserve"> </v>
      </c>
      <c r="E537" s="49" t="str">
        <f>IF(Замеры!J533=0, " ", Замеры!J533)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Замеры!N533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73</v>
      </c>
      <c r="T537" s="8" t="e">
        <f t="shared" si="211"/>
        <v>#VALUE!</v>
      </c>
      <c r="U537" s="12" t="s">
        <v>73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IF(Замеры!B534=0, " ", Замеры!B534)</f>
        <v>531</v>
      </c>
      <c r="B538" s="49" t="str">
        <f>Замеры!G534</f>
        <v xml:space="preserve">Группа от QF </v>
      </c>
      <c r="C538" s="49" t="str">
        <f>IF(Замеры!I534=0, " ", Замеры!I534)</f>
        <v xml:space="preserve"> </v>
      </c>
      <c r="D538" s="49" t="str">
        <f>IF(O538=0, " ", CONCATENATE(Замеры!P534,Замеры!Q534,Замеры!R534,Замеры!S534,Замеры!X534))</f>
        <v xml:space="preserve"> </v>
      </c>
      <c r="E538" s="49" t="str">
        <f>IF(Замеры!J534=0, " ", Замеры!J534)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Замеры!N534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73</v>
      </c>
      <c r="T538" s="8" t="e">
        <f t="shared" si="211"/>
        <v>#VALUE!</v>
      </c>
      <c r="U538" s="12" t="s">
        <v>73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IF(Замеры!B535=0, " ", Замеры!B535)</f>
        <v>532</v>
      </c>
      <c r="B539" s="49" t="str">
        <f>Замеры!G535</f>
        <v xml:space="preserve">Группа от QF </v>
      </c>
      <c r="C539" s="49" t="str">
        <f>IF(Замеры!I535=0, " ", Замеры!I535)</f>
        <v xml:space="preserve"> </v>
      </c>
      <c r="D539" s="49" t="str">
        <f>IF(O539=0, " ", CONCATENATE(Замеры!P535,Замеры!Q535,Замеры!R535,Замеры!S535,Замеры!X535))</f>
        <v xml:space="preserve"> </v>
      </c>
      <c r="E539" s="49" t="str">
        <f>IF(Замеры!J535=0, " ", Замеры!J535)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Замеры!N535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73</v>
      </c>
      <c r="T539" s="8" t="e">
        <f t="shared" si="211"/>
        <v>#VALUE!</v>
      </c>
      <c r="U539" s="12" t="s">
        <v>73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IF(Замеры!B536=0, " ", Замеры!B536)</f>
        <v>533</v>
      </c>
      <c r="B540" s="49" t="str">
        <f>Замеры!G536</f>
        <v xml:space="preserve">Группа от QF </v>
      </c>
      <c r="C540" s="49" t="str">
        <f>IF(Замеры!I536=0, " ", Замеры!I536)</f>
        <v xml:space="preserve"> </v>
      </c>
      <c r="D540" s="49" t="str">
        <f>IF(O540=0, " ", CONCATENATE(Замеры!P536,Замеры!Q536,Замеры!R536,Замеры!S536,Замеры!X536))</f>
        <v xml:space="preserve"> </v>
      </c>
      <c r="E540" s="49" t="str">
        <f>IF(Замеры!J536=0, " ", Замеры!J536)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Замеры!N536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73</v>
      </c>
      <c r="T540" s="8" t="e">
        <f t="shared" si="211"/>
        <v>#VALUE!</v>
      </c>
      <c r="U540" s="12" t="s">
        <v>73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IF(Замеры!B537=0, " ", Замеры!B537)</f>
        <v>534</v>
      </c>
      <c r="B541" s="49" t="str">
        <f>Замеры!G537</f>
        <v xml:space="preserve">Группа от QF </v>
      </c>
      <c r="C541" s="49" t="str">
        <f>IF(Замеры!I537=0, " ", Замеры!I537)</f>
        <v xml:space="preserve"> </v>
      </c>
      <c r="D541" s="49" t="str">
        <f>IF(O541=0, " ", CONCATENATE(Замеры!P537,Замеры!Q537,Замеры!R537,Замеры!S537,Замеры!X537))</f>
        <v xml:space="preserve"> </v>
      </c>
      <c r="E541" s="49" t="str">
        <f>IF(Замеры!J537=0, " ", Замеры!J537)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Замеры!N537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73</v>
      </c>
      <c r="T541" s="8" t="e">
        <f t="shared" si="211"/>
        <v>#VALUE!</v>
      </c>
      <c r="U541" s="12" t="s">
        <v>73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IF(Замеры!B538=0, " ", Замеры!B538)</f>
        <v>535</v>
      </c>
      <c r="B542" s="49" t="str">
        <f>Замеры!G538</f>
        <v xml:space="preserve">Группа от QF </v>
      </c>
      <c r="C542" s="49" t="str">
        <f>IF(Замеры!I538=0, " ", Замеры!I538)</f>
        <v xml:space="preserve"> </v>
      </c>
      <c r="D542" s="49" t="str">
        <f>IF(O542=0, " ", CONCATENATE(Замеры!P538,Замеры!Q538,Замеры!R538,Замеры!S538,Замеры!X538))</f>
        <v xml:space="preserve"> </v>
      </c>
      <c r="E542" s="49" t="str">
        <f>IF(Замеры!J538=0, " ", Замеры!J538)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Замеры!N538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73</v>
      </c>
      <c r="T542" s="8" t="e">
        <f t="shared" si="211"/>
        <v>#VALUE!</v>
      </c>
      <c r="U542" s="12" t="s">
        <v>73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IF(Замеры!B539=0, " ", Замеры!B539)</f>
        <v>536</v>
      </c>
      <c r="B543" s="49" t="str">
        <f>Замеры!G539</f>
        <v xml:space="preserve">Группа от QF </v>
      </c>
      <c r="C543" s="49" t="str">
        <f>IF(Замеры!I539=0, " ", Замеры!I539)</f>
        <v xml:space="preserve"> </v>
      </c>
      <c r="D543" s="49" t="str">
        <f>IF(O543=0, " ", CONCATENATE(Замеры!P539,Замеры!Q539,Замеры!R539,Замеры!S539,Замеры!X539))</f>
        <v xml:space="preserve"> </v>
      </c>
      <c r="E543" s="49" t="str">
        <f>IF(Замеры!J539=0, " ", Замеры!J539)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Замеры!N539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73</v>
      </c>
      <c r="T543" s="8" t="e">
        <f t="shared" si="211"/>
        <v>#VALUE!</v>
      </c>
      <c r="U543" s="12" t="s">
        <v>73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IF(Замеры!B540=0, " ", Замеры!B540)</f>
        <v>537</v>
      </c>
      <c r="B544" s="49" t="str">
        <f>Замеры!G540</f>
        <v xml:space="preserve">Группа от QF </v>
      </c>
      <c r="C544" s="49" t="str">
        <f>IF(Замеры!I540=0, " ", Замеры!I540)</f>
        <v xml:space="preserve"> </v>
      </c>
      <c r="D544" s="49" t="str">
        <f>IF(O544=0, " ", CONCATENATE(Замеры!P540,Замеры!Q540,Замеры!R540,Замеры!S540,Замеры!X540))</f>
        <v xml:space="preserve"> </v>
      </c>
      <c r="E544" s="49" t="str">
        <f>IF(Замеры!J540=0, " ", Замеры!J540)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Замеры!N540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73</v>
      </c>
      <c r="T544" s="8" t="e">
        <f t="shared" si="211"/>
        <v>#VALUE!</v>
      </c>
      <c r="U544" s="12" t="s">
        <v>73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IF(Замеры!B541=0, " ", Замеры!B541)</f>
        <v>538</v>
      </c>
      <c r="B545" s="49" t="str">
        <f>Замеры!G541</f>
        <v xml:space="preserve">Группа от QF </v>
      </c>
      <c r="C545" s="49" t="str">
        <f>IF(Замеры!I541=0, " ", Замеры!I541)</f>
        <v xml:space="preserve"> </v>
      </c>
      <c r="D545" s="49" t="str">
        <f>IF(O545=0, " ", CONCATENATE(Замеры!P541,Замеры!Q541,Замеры!R541,Замеры!S541,Замеры!X541))</f>
        <v xml:space="preserve"> </v>
      </c>
      <c r="E545" s="49" t="str">
        <f>IF(Замеры!J541=0, " ", Замеры!J541)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Замеры!N541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73</v>
      </c>
      <c r="T545" s="8" t="e">
        <f t="shared" si="211"/>
        <v>#VALUE!</v>
      </c>
      <c r="U545" s="12" t="s">
        <v>73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IF(Замеры!B542=0, " ", Замеры!B542)</f>
        <v>539</v>
      </c>
      <c r="B546" s="49" t="str">
        <f>Замеры!G542</f>
        <v xml:space="preserve">Группа от QF </v>
      </c>
      <c r="C546" s="49" t="str">
        <f>IF(Замеры!I542=0, " ", Замеры!I542)</f>
        <v xml:space="preserve"> </v>
      </c>
      <c r="D546" s="49" t="str">
        <f>IF(O546=0, " ", CONCATENATE(Замеры!P542,Замеры!Q542,Замеры!R542,Замеры!S542,Замеры!X542))</f>
        <v xml:space="preserve"> </v>
      </c>
      <c r="E546" s="49" t="str">
        <f>IF(Замеры!J542=0, " ", Замеры!J542)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Замеры!N542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73</v>
      </c>
      <c r="T546" s="8" t="e">
        <f t="shared" si="211"/>
        <v>#VALUE!</v>
      </c>
      <c r="U546" s="12" t="s">
        <v>73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IF(Замеры!B543=0, " ", Замеры!B543)</f>
        <v>540</v>
      </c>
      <c r="B547" s="49" t="str">
        <f>Замеры!G543</f>
        <v xml:space="preserve">Группа от QF </v>
      </c>
      <c r="C547" s="49" t="str">
        <f>IF(Замеры!I543=0, " ", Замеры!I543)</f>
        <v xml:space="preserve"> </v>
      </c>
      <c r="D547" s="49" t="str">
        <f>IF(O547=0, " ", CONCATENATE(Замеры!P543,Замеры!Q543,Замеры!R543,Замеры!S543,Замеры!X543))</f>
        <v xml:space="preserve"> </v>
      </c>
      <c r="E547" s="49" t="str">
        <f>IF(Замеры!J543=0, " ", Замеры!J543)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Замеры!N543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73</v>
      </c>
      <c r="T547" s="8" t="e">
        <f t="shared" si="211"/>
        <v>#VALUE!</v>
      </c>
      <c r="U547" s="12" t="s">
        <v>73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IF(Замеры!B544=0, " ", Замеры!B544)</f>
        <v>541</v>
      </c>
      <c r="B548" s="49" t="str">
        <f>Замеры!G544</f>
        <v xml:space="preserve">Группа от QF </v>
      </c>
      <c r="C548" s="49" t="str">
        <f>IF(Замеры!I544=0, " ", Замеры!I544)</f>
        <v xml:space="preserve"> </v>
      </c>
      <c r="D548" s="49" t="str">
        <f>IF(O548=0, " ", CONCATENATE(Замеры!P544,Замеры!Q544,Замеры!R544,Замеры!S544,Замеры!X544))</f>
        <v xml:space="preserve"> </v>
      </c>
      <c r="E548" s="49" t="str">
        <f>IF(Замеры!J544=0, " ", Замеры!J544)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Замеры!N544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73</v>
      </c>
      <c r="T548" s="8" t="e">
        <f t="shared" si="211"/>
        <v>#VALUE!</v>
      </c>
      <c r="U548" s="12" t="s">
        <v>73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IF(Замеры!B545=0, " ", Замеры!B545)</f>
        <v>542</v>
      </c>
      <c r="B549" s="49" t="str">
        <f>Замеры!G545</f>
        <v xml:space="preserve">Группа от QF </v>
      </c>
      <c r="C549" s="49" t="str">
        <f>IF(Замеры!I545=0, " ", Замеры!I545)</f>
        <v xml:space="preserve"> </v>
      </c>
      <c r="D549" s="49" t="str">
        <f>IF(O549=0, " ", CONCATENATE(Замеры!P545,Замеры!Q545,Замеры!R545,Замеры!S545,Замеры!X545))</f>
        <v xml:space="preserve"> </v>
      </c>
      <c r="E549" s="49" t="str">
        <f>IF(Замеры!J545=0, " ", Замеры!J545)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Замеры!N545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73</v>
      </c>
      <c r="T549" s="8" t="e">
        <f t="shared" si="211"/>
        <v>#VALUE!</v>
      </c>
      <c r="U549" s="12" t="s">
        <v>73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IF(Замеры!B546=0, " ", Замеры!B546)</f>
        <v>543</v>
      </c>
      <c r="B550" s="49" t="str">
        <f>Замеры!G546</f>
        <v xml:space="preserve">Группа от QF </v>
      </c>
      <c r="C550" s="49" t="str">
        <f>IF(Замеры!I546=0, " ", Замеры!I546)</f>
        <v xml:space="preserve"> </v>
      </c>
      <c r="D550" s="49" t="str">
        <f>IF(O550=0, " ", CONCATENATE(Замеры!P546,Замеры!Q546,Замеры!R546,Замеры!S546,Замеры!X546))</f>
        <v xml:space="preserve"> </v>
      </c>
      <c r="E550" s="49" t="str">
        <f>IF(Замеры!J546=0, " ", Замеры!J546)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Замеры!N546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73</v>
      </c>
      <c r="T550" s="8" t="e">
        <f t="shared" si="211"/>
        <v>#VALUE!</v>
      </c>
      <c r="U550" s="12" t="s">
        <v>73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IF(Замеры!B547=0, " ", Замеры!B547)</f>
        <v>544</v>
      </c>
      <c r="B551" s="49" t="str">
        <f>Замеры!G547</f>
        <v xml:space="preserve">Группа от QF </v>
      </c>
      <c r="C551" s="49" t="str">
        <f>IF(Замеры!I547=0, " ", Замеры!I547)</f>
        <v xml:space="preserve"> </v>
      </c>
      <c r="D551" s="49" t="str">
        <f>IF(O551=0, " ", CONCATENATE(Замеры!P547,Замеры!Q547,Замеры!R547,Замеры!S547,Замеры!X547))</f>
        <v xml:space="preserve"> </v>
      </c>
      <c r="E551" s="49" t="str">
        <f>IF(Замеры!J547=0, " ", Замеры!J547)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Замеры!N547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73</v>
      </c>
      <c r="T551" s="8" t="e">
        <f t="shared" si="211"/>
        <v>#VALUE!</v>
      </c>
      <c r="U551" s="12" t="s">
        <v>73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IF(Замеры!B548=0, " ", Замеры!B548)</f>
        <v>545</v>
      </c>
      <c r="B552" s="49" t="str">
        <f>Замеры!G548</f>
        <v xml:space="preserve">Группа от QF </v>
      </c>
      <c r="C552" s="49" t="str">
        <f>IF(Замеры!I548=0, " ", Замеры!I548)</f>
        <v xml:space="preserve"> </v>
      </c>
      <c r="D552" s="49" t="str">
        <f>IF(O552=0, " ", CONCATENATE(Замеры!P548,Замеры!Q548,Замеры!R548,Замеры!S548,Замеры!X548))</f>
        <v xml:space="preserve"> </v>
      </c>
      <c r="E552" s="49" t="str">
        <f>IF(Замеры!J548=0, " ", Замеры!J548)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Замеры!N548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73</v>
      </c>
      <c r="T552" s="8" t="e">
        <f t="shared" si="211"/>
        <v>#VALUE!</v>
      </c>
      <c r="U552" s="12" t="s">
        <v>73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IF(Замеры!B549=0, " ", Замеры!B549)</f>
        <v>546</v>
      </c>
      <c r="B553" s="49" t="str">
        <f>Замеры!G549</f>
        <v xml:space="preserve">Группа от QF </v>
      </c>
      <c r="C553" s="49" t="str">
        <f>IF(Замеры!I549=0, " ", Замеры!I549)</f>
        <v xml:space="preserve"> </v>
      </c>
      <c r="D553" s="49" t="str">
        <f>IF(O553=0, " ", CONCATENATE(Замеры!P549,Замеры!Q549,Замеры!R549,Замеры!S549,Замеры!X549))</f>
        <v xml:space="preserve"> </v>
      </c>
      <c r="E553" s="49" t="str">
        <f>IF(Замеры!J549=0, " ", Замеры!J549)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Замеры!N549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73</v>
      </c>
      <c r="T553" s="8" t="e">
        <f t="shared" si="211"/>
        <v>#VALUE!</v>
      </c>
      <c r="U553" s="12" t="s">
        <v>73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IF(Замеры!B550=0, " ", Замеры!B550)</f>
        <v>547</v>
      </c>
      <c r="B554" s="49" t="str">
        <f>Замеры!G550</f>
        <v xml:space="preserve">Группа от QF </v>
      </c>
      <c r="C554" s="49" t="str">
        <f>IF(Замеры!I550=0, " ", Замеры!I550)</f>
        <v xml:space="preserve"> </v>
      </c>
      <c r="D554" s="49" t="str">
        <f>IF(O554=0, " ", CONCATENATE(Замеры!P550,Замеры!Q550,Замеры!R550,Замеры!S550,Замеры!X550))</f>
        <v xml:space="preserve"> </v>
      </c>
      <c r="E554" s="49" t="str">
        <f>IF(Замеры!J550=0, " ", Замеры!J550)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Замеры!N550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73</v>
      </c>
      <c r="T554" s="8" t="e">
        <f t="shared" si="211"/>
        <v>#VALUE!</v>
      </c>
      <c r="U554" s="12" t="s">
        <v>73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IF(Замеры!B551=0, " ", Замеры!B551)</f>
        <v>548</v>
      </c>
      <c r="B555" s="49" t="str">
        <f>Замеры!G551</f>
        <v xml:space="preserve">Группа от QF </v>
      </c>
      <c r="C555" s="49" t="str">
        <f>IF(Замеры!I551=0, " ", Замеры!I551)</f>
        <v xml:space="preserve"> </v>
      </c>
      <c r="D555" s="49" t="str">
        <f>IF(O555=0, " ", CONCATENATE(Замеры!P551,Замеры!Q551,Замеры!R551,Замеры!S551,Замеры!X551))</f>
        <v xml:space="preserve"> </v>
      </c>
      <c r="E555" s="49" t="str">
        <f>IF(Замеры!J551=0, " ", Замеры!J551)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Замеры!N551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73</v>
      </c>
      <c r="T555" s="8" t="e">
        <f t="shared" si="211"/>
        <v>#VALUE!</v>
      </c>
      <c r="U555" s="12" t="s">
        <v>73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IF(Замеры!B552=0, " ", Замеры!B552)</f>
        <v>549</v>
      </c>
      <c r="B556" s="49" t="str">
        <f>Замеры!G552</f>
        <v xml:space="preserve">Группа от QF </v>
      </c>
      <c r="C556" s="49" t="str">
        <f>IF(Замеры!I552=0, " ", Замеры!I552)</f>
        <v xml:space="preserve"> </v>
      </c>
      <c r="D556" s="49" t="str">
        <f>IF(O556=0, " ", CONCATENATE(Замеры!P552,Замеры!Q552,Замеры!R552,Замеры!S552,Замеры!X552))</f>
        <v xml:space="preserve"> </v>
      </c>
      <c r="E556" s="49" t="str">
        <f>IF(Замеры!J552=0, " ", Замеры!J552)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Замеры!N552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73</v>
      </c>
      <c r="T556" s="8" t="e">
        <f t="shared" si="211"/>
        <v>#VALUE!</v>
      </c>
      <c r="U556" s="12" t="s">
        <v>73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IF(Замеры!B553=0, " ", Замеры!B553)</f>
        <v>550</v>
      </c>
      <c r="B557" s="49" t="str">
        <f>Замеры!G553</f>
        <v xml:space="preserve">Группа от QF </v>
      </c>
      <c r="C557" s="49" t="str">
        <f>IF(Замеры!I553=0, " ", Замеры!I553)</f>
        <v xml:space="preserve"> </v>
      </c>
      <c r="D557" s="49" t="str">
        <f>IF(O557=0, " ", CONCATENATE(Замеры!P553,Замеры!Q553,Замеры!R553,Замеры!S553,Замеры!X553))</f>
        <v xml:space="preserve"> </v>
      </c>
      <c r="E557" s="49" t="str">
        <f>IF(Замеры!J553=0, " ", Замеры!J553)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Замеры!N553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73</v>
      </c>
      <c r="T557" s="8" t="e">
        <f t="shared" si="211"/>
        <v>#VALUE!</v>
      </c>
      <c r="U557" s="12" t="s">
        <v>73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IF(Замеры!B554=0, " ", Замеры!B554)</f>
        <v>551</v>
      </c>
      <c r="B558" s="49" t="str">
        <f>Замеры!G554</f>
        <v xml:space="preserve">Группа от QF </v>
      </c>
      <c r="C558" s="49" t="str">
        <f>IF(Замеры!I554=0, " ", Замеры!I554)</f>
        <v xml:space="preserve"> </v>
      </c>
      <c r="D558" s="49" t="str">
        <f>IF(O558=0, " ", CONCATENATE(Замеры!P554,Замеры!Q554,Замеры!R554,Замеры!S554,Замеры!X554))</f>
        <v xml:space="preserve"> </v>
      </c>
      <c r="E558" s="49" t="str">
        <f>IF(Замеры!J554=0, " ", Замеры!J554)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Замеры!N554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73</v>
      </c>
      <c r="T558" s="8" t="e">
        <f t="shared" si="211"/>
        <v>#VALUE!</v>
      </c>
      <c r="U558" s="12" t="s">
        <v>73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IF(Замеры!B555=0, " ", Замеры!B555)</f>
        <v>552</v>
      </c>
      <c r="B559" s="49" t="str">
        <f>Замеры!G555</f>
        <v xml:space="preserve">Группа от QF </v>
      </c>
      <c r="C559" s="49" t="str">
        <f>IF(Замеры!I555=0, " ", Замеры!I555)</f>
        <v xml:space="preserve"> </v>
      </c>
      <c r="D559" s="49" t="str">
        <f>IF(O559=0, " ", CONCATENATE(Замеры!P555,Замеры!Q555,Замеры!R555,Замеры!S555,Замеры!X555))</f>
        <v xml:space="preserve"> </v>
      </c>
      <c r="E559" s="49" t="str">
        <f>IF(Замеры!J555=0, " ", Замеры!J555)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Замеры!N555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73</v>
      </c>
      <c r="T559" s="8" t="e">
        <f t="shared" si="211"/>
        <v>#VALUE!</v>
      </c>
      <c r="U559" s="12" t="s">
        <v>73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IF(Замеры!B556=0, " ", Замеры!B556)</f>
        <v>553</v>
      </c>
      <c r="B560" s="49" t="str">
        <f>Замеры!G556</f>
        <v xml:space="preserve">Группа от QF </v>
      </c>
      <c r="C560" s="49" t="str">
        <f>IF(Замеры!I556=0, " ", Замеры!I556)</f>
        <v xml:space="preserve"> </v>
      </c>
      <c r="D560" s="49" t="str">
        <f>IF(O560=0, " ", CONCATENATE(Замеры!P556,Замеры!Q556,Замеры!R556,Замеры!S556,Замеры!X556))</f>
        <v xml:space="preserve"> </v>
      </c>
      <c r="E560" s="49" t="str">
        <f>IF(Замеры!J556=0, " ", Замеры!J556)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Замеры!N556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73</v>
      </c>
      <c r="T560" s="8" t="e">
        <f t="shared" si="211"/>
        <v>#VALUE!</v>
      </c>
      <c r="U560" s="12" t="s">
        <v>73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IF(Замеры!B557=0, " ", Замеры!B557)</f>
        <v>554</v>
      </c>
      <c r="B561" s="49" t="str">
        <f>Замеры!G557</f>
        <v xml:space="preserve">Группа от QF </v>
      </c>
      <c r="C561" s="49" t="str">
        <f>IF(Замеры!I557=0, " ", Замеры!I557)</f>
        <v xml:space="preserve"> </v>
      </c>
      <c r="D561" s="49" t="str">
        <f>IF(O561=0, " ", CONCATENATE(Замеры!P557,Замеры!Q557,Замеры!R557,Замеры!S557,Замеры!X557))</f>
        <v xml:space="preserve"> </v>
      </c>
      <c r="E561" s="49" t="str">
        <f>IF(Замеры!J557=0, " ", Замеры!J557)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Замеры!N557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73</v>
      </c>
      <c r="T561" s="8" t="e">
        <f t="shared" si="211"/>
        <v>#VALUE!</v>
      </c>
      <c r="U561" s="12" t="s">
        <v>73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IF(Замеры!B558=0, " ", Замеры!B558)</f>
        <v>555</v>
      </c>
      <c r="B562" s="49" t="str">
        <f>Замеры!G558</f>
        <v xml:space="preserve">Группа от QF </v>
      </c>
      <c r="C562" s="49" t="str">
        <f>IF(Замеры!I558=0, " ", Замеры!I558)</f>
        <v xml:space="preserve"> </v>
      </c>
      <c r="D562" s="49" t="str">
        <f>IF(O562=0, " ", CONCATENATE(Замеры!P558,Замеры!Q558,Замеры!R558,Замеры!S558,Замеры!X558))</f>
        <v xml:space="preserve"> </v>
      </c>
      <c r="E562" s="49" t="str">
        <f>IF(Замеры!J558=0, " ", Замеры!J558)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Замеры!N558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73</v>
      </c>
      <c r="T562" s="8" t="e">
        <f t="shared" si="211"/>
        <v>#VALUE!</v>
      </c>
      <c r="U562" s="12" t="s">
        <v>73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IF(Замеры!B559=0, " ", Замеры!B559)</f>
        <v>556</v>
      </c>
      <c r="B563" s="49" t="str">
        <f>Замеры!G559</f>
        <v xml:space="preserve">Группа от QF </v>
      </c>
      <c r="C563" s="49" t="str">
        <f>IF(Замеры!I559=0, " ", Замеры!I559)</f>
        <v xml:space="preserve"> </v>
      </c>
      <c r="D563" s="49" t="str">
        <f>IF(O563=0, " ", CONCATENATE(Замеры!P559,Замеры!Q559,Замеры!R559,Замеры!S559,Замеры!X559))</f>
        <v xml:space="preserve"> </v>
      </c>
      <c r="E563" s="49" t="str">
        <f>IF(Замеры!J559=0, " ", Замеры!J559)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Замеры!N559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73</v>
      </c>
      <c r="T563" s="8" t="e">
        <f t="shared" si="211"/>
        <v>#VALUE!</v>
      </c>
      <c r="U563" s="12" t="s">
        <v>73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IF(Замеры!B560=0, " ", Замеры!B560)</f>
        <v>557</v>
      </c>
      <c r="B564" s="49" t="str">
        <f>Замеры!G560</f>
        <v xml:space="preserve">Группа от QF </v>
      </c>
      <c r="C564" s="49" t="str">
        <f>IF(Замеры!I560=0, " ", Замеры!I560)</f>
        <v xml:space="preserve"> </v>
      </c>
      <c r="D564" s="49" t="str">
        <f>IF(O564=0, " ", CONCATENATE(Замеры!P560,Замеры!Q560,Замеры!R560,Замеры!S560,Замеры!X560))</f>
        <v xml:space="preserve"> </v>
      </c>
      <c r="E564" s="49" t="str">
        <f>IF(Замеры!J560=0, " ", Замеры!J560)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Замеры!N560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73</v>
      </c>
      <c r="T564" s="8" t="e">
        <f t="shared" si="211"/>
        <v>#VALUE!</v>
      </c>
      <c r="U564" s="12" t="s">
        <v>73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IF(Замеры!B561=0, " ", Замеры!B561)</f>
        <v>558</v>
      </c>
      <c r="B565" s="49" t="str">
        <f>Замеры!G561</f>
        <v xml:space="preserve">Группа от QF </v>
      </c>
      <c r="C565" s="49" t="str">
        <f>IF(Замеры!I561=0, " ", Замеры!I561)</f>
        <v xml:space="preserve"> </v>
      </c>
      <c r="D565" s="49" t="str">
        <f>IF(O565=0, " ", CONCATENATE(Замеры!P561,Замеры!Q561,Замеры!R561,Замеры!S561,Замеры!X561))</f>
        <v xml:space="preserve"> </v>
      </c>
      <c r="E565" s="49" t="str">
        <f>IF(Замеры!J561=0, " ", Замеры!J561)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Замеры!N561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73</v>
      </c>
      <c r="T565" s="8" t="e">
        <f t="shared" si="211"/>
        <v>#VALUE!</v>
      </c>
      <c r="U565" s="12" t="s">
        <v>73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IF(Замеры!B562=0, " ", Замеры!B562)</f>
        <v>559</v>
      </c>
      <c r="B566" s="49" t="str">
        <f>Замеры!G562</f>
        <v xml:space="preserve">Группа от QF </v>
      </c>
      <c r="C566" s="49" t="str">
        <f>IF(Замеры!I562=0, " ", Замеры!I562)</f>
        <v xml:space="preserve"> </v>
      </c>
      <c r="D566" s="49" t="str">
        <f>IF(O566=0, " ", CONCATENATE(Замеры!P562,Замеры!Q562,Замеры!R562,Замеры!S562,Замеры!X562))</f>
        <v xml:space="preserve"> </v>
      </c>
      <c r="E566" s="49" t="str">
        <f>IF(Замеры!J562=0, " ", Замеры!J562)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Замеры!N562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73</v>
      </c>
      <c r="T566" s="8" t="e">
        <f t="shared" si="211"/>
        <v>#VALUE!</v>
      </c>
      <c r="U566" s="12" t="s">
        <v>73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IF(Замеры!B563=0, " ", Замеры!B563)</f>
        <v>560</v>
      </c>
      <c r="B567" s="49" t="str">
        <f>Замеры!G563</f>
        <v xml:space="preserve">Группа от QF </v>
      </c>
      <c r="C567" s="49" t="str">
        <f>IF(Замеры!I563=0, " ", Замеры!I563)</f>
        <v xml:space="preserve"> </v>
      </c>
      <c r="D567" s="49" t="str">
        <f>IF(O567=0, " ", CONCATENATE(Замеры!P563,Замеры!Q563,Замеры!R563,Замеры!S563,Замеры!X563))</f>
        <v xml:space="preserve"> </v>
      </c>
      <c r="E567" s="49" t="str">
        <f>IF(Замеры!J563=0, " ", Замеры!J563)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Замеры!N563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73</v>
      </c>
      <c r="T567" s="8" t="e">
        <f t="shared" si="211"/>
        <v>#VALUE!</v>
      </c>
      <c r="U567" s="12" t="s">
        <v>73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IF(Замеры!B564=0, " ", Замеры!B564)</f>
        <v>561</v>
      </c>
      <c r="B568" s="49" t="str">
        <f>Замеры!G564</f>
        <v xml:space="preserve">Группа от QF </v>
      </c>
      <c r="C568" s="49" t="str">
        <f>IF(Замеры!I564=0, " ", Замеры!I564)</f>
        <v xml:space="preserve"> </v>
      </c>
      <c r="D568" s="49" t="str">
        <f>IF(O568=0, " ", CONCATENATE(Замеры!P564,Замеры!Q564,Замеры!R564,Замеры!S564,Замеры!X564))</f>
        <v xml:space="preserve"> </v>
      </c>
      <c r="E568" s="49" t="str">
        <f>IF(Замеры!J564=0, " ", Замеры!J564)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Замеры!N564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73</v>
      </c>
      <c r="T568" s="8" t="e">
        <f t="shared" si="211"/>
        <v>#VALUE!</v>
      </c>
      <c r="U568" s="12" t="s">
        <v>73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IF(Замеры!B565=0, " ", Замеры!B565)</f>
        <v>562</v>
      </c>
      <c r="B569" s="49" t="str">
        <f>Замеры!G565</f>
        <v xml:space="preserve">Группа от QF </v>
      </c>
      <c r="C569" s="49" t="str">
        <f>IF(Замеры!I565=0, " ", Замеры!I565)</f>
        <v xml:space="preserve"> </v>
      </c>
      <c r="D569" s="49" t="str">
        <f>IF(O569=0, " ", CONCATENATE(Замеры!P565,Замеры!Q565,Замеры!R565,Замеры!S565,Замеры!X565))</f>
        <v xml:space="preserve"> </v>
      </c>
      <c r="E569" s="49" t="str">
        <f>IF(Замеры!J565=0, " ", Замеры!J565)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Замеры!N565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73</v>
      </c>
      <c r="T569" s="8" t="e">
        <f t="shared" si="211"/>
        <v>#VALUE!</v>
      </c>
      <c r="U569" s="12" t="s">
        <v>73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IF(Замеры!B566=0, " ", Замеры!B566)</f>
        <v>563</v>
      </c>
      <c r="B570" s="49" t="str">
        <f>Замеры!G566</f>
        <v xml:space="preserve">Группа от QF </v>
      </c>
      <c r="C570" s="49" t="str">
        <f>IF(Замеры!I566=0, " ", Замеры!I566)</f>
        <v xml:space="preserve"> </v>
      </c>
      <c r="D570" s="49" t="str">
        <f>IF(O570=0, " ", CONCATENATE(Замеры!P566,Замеры!Q566,Замеры!R566,Замеры!S566,Замеры!X566))</f>
        <v xml:space="preserve"> </v>
      </c>
      <c r="E570" s="49" t="str">
        <f>IF(Замеры!J566=0, " ", Замеры!J566)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Замеры!N566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73</v>
      </c>
      <c r="T570" s="8" t="e">
        <f t="shared" si="211"/>
        <v>#VALUE!</v>
      </c>
      <c r="U570" s="12" t="s">
        <v>73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IF(Замеры!B567=0, " ", Замеры!B567)</f>
        <v>564</v>
      </c>
      <c r="B571" s="49" t="str">
        <f>Замеры!G567</f>
        <v xml:space="preserve">Группа от QF </v>
      </c>
      <c r="C571" s="49" t="str">
        <f>IF(Замеры!I567=0, " ", Замеры!I567)</f>
        <v xml:space="preserve"> </v>
      </c>
      <c r="D571" s="49" t="str">
        <f>IF(O571=0, " ", CONCATENATE(Замеры!P567,Замеры!Q567,Замеры!R567,Замеры!S567,Замеры!X567))</f>
        <v xml:space="preserve"> </v>
      </c>
      <c r="E571" s="49" t="str">
        <f>IF(Замеры!J567=0, " ", Замеры!J567)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Замеры!N567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73</v>
      </c>
      <c r="T571" s="8" t="e">
        <f t="shared" si="211"/>
        <v>#VALUE!</v>
      </c>
      <c r="U571" s="12" t="s">
        <v>73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IF(Замеры!B568=0, " ", Замеры!B568)</f>
        <v>565</v>
      </c>
      <c r="B572" s="49" t="str">
        <f>Замеры!G568</f>
        <v xml:space="preserve">Группа от QF </v>
      </c>
      <c r="C572" s="49" t="str">
        <f>IF(Замеры!I568=0, " ", Замеры!I568)</f>
        <v xml:space="preserve"> </v>
      </c>
      <c r="D572" s="49" t="str">
        <f>IF(O572=0, " ", CONCATENATE(Замеры!P568,Замеры!Q568,Замеры!R568,Замеры!S568,Замеры!X568))</f>
        <v xml:space="preserve"> </v>
      </c>
      <c r="E572" s="49" t="str">
        <f>IF(Замеры!J568=0, " ", Замеры!J568)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Замеры!N568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73</v>
      </c>
      <c r="T572" s="8" t="e">
        <f t="shared" si="211"/>
        <v>#VALUE!</v>
      </c>
      <c r="U572" s="12" t="s">
        <v>73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IF(Замеры!B569=0, " ", Замеры!B569)</f>
        <v>566</v>
      </c>
      <c r="B573" s="49" t="str">
        <f>Замеры!G569</f>
        <v xml:space="preserve">Группа от QF </v>
      </c>
      <c r="C573" s="49" t="str">
        <f>IF(Замеры!I569=0, " ", Замеры!I569)</f>
        <v xml:space="preserve"> </v>
      </c>
      <c r="D573" s="49" t="str">
        <f>IF(O573=0, " ", CONCATENATE(Замеры!P569,Замеры!Q569,Замеры!R569,Замеры!S569,Замеры!X569))</f>
        <v xml:space="preserve"> </v>
      </c>
      <c r="E573" s="49" t="str">
        <f>IF(Замеры!J569=0, " ", Замеры!J569)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Замеры!N569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73</v>
      </c>
      <c r="T573" s="8" t="e">
        <f t="shared" si="211"/>
        <v>#VALUE!</v>
      </c>
      <c r="U573" s="12" t="s">
        <v>73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IF(Замеры!B570=0, " ", Замеры!B570)</f>
        <v>567</v>
      </c>
      <c r="B574" s="49" t="str">
        <f>Замеры!G570</f>
        <v xml:space="preserve">Группа от QF </v>
      </c>
      <c r="C574" s="49" t="str">
        <f>IF(Замеры!I570=0, " ", Замеры!I570)</f>
        <v xml:space="preserve"> </v>
      </c>
      <c r="D574" s="49" t="str">
        <f>IF(O574=0, " ", CONCATENATE(Замеры!P570,Замеры!Q570,Замеры!R570,Замеры!S570,Замеры!X570))</f>
        <v xml:space="preserve"> </v>
      </c>
      <c r="E574" s="49" t="str">
        <f>IF(Замеры!J570=0, " ", Замеры!J570)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Замеры!N570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73</v>
      </c>
      <c r="T574" s="8" t="e">
        <f t="shared" si="211"/>
        <v>#VALUE!</v>
      </c>
      <c r="U574" s="12" t="s">
        <v>73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IF(Замеры!B571=0, " ", Замеры!B571)</f>
        <v>568</v>
      </c>
      <c r="B575" s="49" t="str">
        <f>Замеры!G571</f>
        <v xml:space="preserve">Группа от QF </v>
      </c>
      <c r="C575" s="49" t="str">
        <f>IF(Замеры!I571=0, " ", Замеры!I571)</f>
        <v xml:space="preserve"> </v>
      </c>
      <c r="D575" s="49" t="str">
        <f>IF(O575=0, " ", CONCATENATE(Замеры!P571,Замеры!Q571,Замеры!R571,Замеры!S571,Замеры!X571))</f>
        <v xml:space="preserve"> </v>
      </c>
      <c r="E575" s="49" t="str">
        <f>IF(Замеры!J571=0, " ", Замеры!J571)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Замеры!N571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73</v>
      </c>
      <c r="T575" s="8" t="e">
        <f t="shared" si="211"/>
        <v>#VALUE!</v>
      </c>
      <c r="U575" s="12" t="s">
        <v>73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IF(Замеры!B572=0, " ", Замеры!B572)</f>
        <v>569</v>
      </c>
      <c r="B576" s="49" t="str">
        <f>Замеры!G572</f>
        <v xml:space="preserve">Группа от QF </v>
      </c>
      <c r="C576" s="49" t="str">
        <f>IF(Замеры!I572=0, " ", Замеры!I572)</f>
        <v xml:space="preserve"> </v>
      </c>
      <c r="D576" s="49" t="str">
        <f>IF(O576=0, " ", CONCATENATE(Замеры!P572,Замеры!Q572,Замеры!R572,Замеры!S572,Замеры!X572))</f>
        <v xml:space="preserve"> </v>
      </c>
      <c r="E576" s="49" t="str">
        <f>IF(Замеры!J572=0, " ", Замеры!J572)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Замеры!N572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73</v>
      </c>
      <c r="T576" s="8" t="e">
        <f t="shared" si="211"/>
        <v>#VALUE!</v>
      </c>
      <c r="U576" s="12" t="s">
        <v>73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IF(Замеры!B573=0, " ", Замеры!B573)</f>
        <v>570</v>
      </c>
      <c r="B577" s="49" t="str">
        <f>Замеры!G573</f>
        <v xml:space="preserve">Группа от QF </v>
      </c>
      <c r="C577" s="49" t="str">
        <f>IF(Замеры!I573=0, " ", Замеры!I573)</f>
        <v xml:space="preserve"> </v>
      </c>
      <c r="D577" s="49" t="str">
        <f>IF(O577=0, " ", CONCATENATE(Замеры!P573,Замеры!Q573,Замеры!R573,Замеры!S573,Замеры!X573))</f>
        <v xml:space="preserve"> </v>
      </c>
      <c r="E577" s="49" t="str">
        <f>IF(Замеры!J573=0, " ", Замеры!J573)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Замеры!N573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73</v>
      </c>
      <c r="T577" s="8" t="e">
        <f t="shared" si="211"/>
        <v>#VALUE!</v>
      </c>
      <c r="U577" s="12" t="s">
        <v>73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IF(Замеры!B574=0, " ", Замеры!B574)</f>
        <v>571</v>
      </c>
      <c r="B578" s="49" t="str">
        <f>Замеры!G574</f>
        <v xml:space="preserve">Группа от QF </v>
      </c>
      <c r="C578" s="49" t="str">
        <f>IF(Замеры!I574=0, " ", Замеры!I574)</f>
        <v xml:space="preserve"> </v>
      </c>
      <c r="D578" s="49" t="str">
        <f>IF(O578=0, " ", CONCATENATE(Замеры!P574,Замеры!Q574,Замеры!R574,Замеры!S574,Замеры!X574))</f>
        <v xml:space="preserve"> </v>
      </c>
      <c r="E578" s="49" t="str">
        <f>IF(Замеры!J574=0, " ", Замеры!J574)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Замеры!N574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73</v>
      </c>
      <c r="T578" s="8" t="e">
        <f t="shared" si="211"/>
        <v>#VALUE!</v>
      </c>
      <c r="U578" s="12" t="s">
        <v>73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IF(Замеры!B575=0, " ", Замеры!B575)</f>
        <v>572</v>
      </c>
      <c r="B579" s="49" t="str">
        <f>Замеры!G575</f>
        <v xml:space="preserve">Группа от QF </v>
      </c>
      <c r="C579" s="49" t="str">
        <f>IF(Замеры!I575=0, " ", Замеры!I575)</f>
        <v xml:space="preserve"> </v>
      </c>
      <c r="D579" s="49" t="str">
        <f>IF(O579=0, " ", CONCATENATE(Замеры!P575,Замеры!Q575,Замеры!R575,Замеры!S575,Замеры!X575))</f>
        <v xml:space="preserve"> </v>
      </c>
      <c r="E579" s="49" t="str">
        <f>IF(Замеры!J575=0, " ", Замеры!J575)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Замеры!N575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73</v>
      </c>
      <c r="T579" s="8" t="e">
        <f t="shared" si="211"/>
        <v>#VALUE!</v>
      </c>
      <c r="U579" s="12" t="s">
        <v>73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IF(Замеры!B576=0, " ", Замеры!B576)</f>
        <v>573</v>
      </c>
      <c r="B580" s="49" t="str">
        <f>Замеры!G576</f>
        <v xml:space="preserve">Группа от QF </v>
      </c>
      <c r="C580" s="49" t="str">
        <f>IF(Замеры!I576=0, " ", Замеры!I576)</f>
        <v xml:space="preserve"> </v>
      </c>
      <c r="D580" s="49" t="str">
        <f>IF(O580=0, " ", CONCATENATE(Замеры!P576,Замеры!Q576,Замеры!R576,Замеры!S576,Замеры!X576))</f>
        <v xml:space="preserve"> </v>
      </c>
      <c r="E580" s="49" t="str">
        <f>IF(Замеры!J576=0, " ", Замеры!J576)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Замеры!N576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73</v>
      </c>
      <c r="T580" s="8" t="e">
        <f t="shared" si="211"/>
        <v>#VALUE!</v>
      </c>
      <c r="U580" s="12" t="s">
        <v>73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IF(Замеры!B577=0, " ", Замеры!B577)</f>
        <v>574</v>
      </c>
      <c r="B581" s="49" t="str">
        <f>Замеры!G577</f>
        <v xml:space="preserve">Группа от QF </v>
      </c>
      <c r="C581" s="49" t="str">
        <f>IF(Замеры!I577=0, " ", Замеры!I577)</f>
        <v xml:space="preserve"> </v>
      </c>
      <c r="D581" s="49" t="str">
        <f>IF(O581=0, " ", CONCATENATE(Замеры!P577,Замеры!Q577,Замеры!R577,Замеры!S577,Замеры!X577))</f>
        <v xml:space="preserve"> </v>
      </c>
      <c r="E581" s="49" t="str">
        <f>IF(Замеры!J577=0, " ", Замеры!J577)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Замеры!N577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73</v>
      </c>
      <c r="T581" s="8" t="e">
        <f t="shared" si="211"/>
        <v>#VALUE!</v>
      </c>
      <c r="U581" s="12" t="s">
        <v>73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IF(Замеры!B578=0, " ", Замеры!B578)</f>
        <v>575</v>
      </c>
      <c r="B582" s="49" t="str">
        <f>Замеры!G578</f>
        <v xml:space="preserve">Группа от QF </v>
      </c>
      <c r="C582" s="49" t="str">
        <f>IF(Замеры!I578=0, " ", Замеры!I578)</f>
        <v xml:space="preserve"> </v>
      </c>
      <c r="D582" s="49" t="str">
        <f>IF(O582=0, " ", CONCATENATE(Замеры!P578,Замеры!Q578,Замеры!R578,Замеры!S578,Замеры!X578))</f>
        <v xml:space="preserve"> </v>
      </c>
      <c r="E582" s="49" t="str">
        <f>IF(Замеры!J578=0, " ", Замеры!J578)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Замеры!N578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73</v>
      </c>
      <c r="T582" s="8" t="e">
        <f t="shared" si="211"/>
        <v>#VALUE!</v>
      </c>
      <c r="U582" s="12" t="s">
        <v>73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IF(Замеры!B579=0, " ", Замеры!B579)</f>
        <v>576</v>
      </c>
      <c r="B583" s="49" t="str">
        <f>Замеры!G579</f>
        <v xml:space="preserve">Группа от QF </v>
      </c>
      <c r="C583" s="49" t="str">
        <f>IF(Замеры!I579=0, " ", Замеры!I579)</f>
        <v xml:space="preserve"> </v>
      </c>
      <c r="D583" s="49" t="str">
        <f>IF(O583=0, " ", CONCATENATE(Замеры!P579,Замеры!Q579,Замеры!R579,Замеры!S579,Замеры!X579))</f>
        <v xml:space="preserve"> </v>
      </c>
      <c r="E583" s="49" t="str">
        <f>IF(Замеры!J579=0, " ", Замеры!J579)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Замеры!N579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73</v>
      </c>
      <c r="T583" s="8" t="e">
        <f t="shared" si="211"/>
        <v>#VALUE!</v>
      </c>
      <c r="U583" s="12" t="s">
        <v>73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IF(Замеры!B580=0, " ", Замеры!B580)</f>
        <v>577</v>
      </c>
      <c r="B584" s="49" t="str">
        <f>Замеры!G580</f>
        <v xml:space="preserve">Группа от QF </v>
      </c>
      <c r="C584" s="49" t="str">
        <f>IF(Замеры!I580=0, " ", Замеры!I580)</f>
        <v xml:space="preserve"> </v>
      </c>
      <c r="D584" s="49" t="str">
        <f>IF(O584=0, " ", CONCATENATE(Замеры!P580,Замеры!Q580,Замеры!R580,Замеры!S580,Замеры!X580))</f>
        <v xml:space="preserve"> </v>
      </c>
      <c r="E584" s="49" t="str">
        <f>IF(Замеры!J580=0, " ", Замеры!J580)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Замеры!N580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73</v>
      </c>
      <c r="T584" s="8" t="e">
        <f t="shared" ref="T584:T647" si="233">E584*5</f>
        <v>#VALUE!</v>
      </c>
      <c r="U584" s="12" t="s">
        <v>73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IF(Замеры!B581=0, " ", Замеры!B581)</f>
        <v>578</v>
      </c>
      <c r="B585" s="49" t="str">
        <f>Замеры!G581</f>
        <v xml:space="preserve">Группа от QF </v>
      </c>
      <c r="C585" s="49" t="str">
        <f>IF(Замеры!I581=0, " ", Замеры!I581)</f>
        <v xml:space="preserve"> </v>
      </c>
      <c r="D585" s="49" t="str">
        <f>IF(O585=0, " ", CONCATENATE(Замеры!P581,Замеры!Q581,Замеры!R581,Замеры!S581,Замеры!X581))</f>
        <v xml:space="preserve"> </v>
      </c>
      <c r="E585" s="49" t="str">
        <f>IF(Замеры!J581=0, " ", Замеры!J581)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Замеры!N581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73</v>
      </c>
      <c r="T585" s="8" t="e">
        <f t="shared" si="233"/>
        <v>#VALUE!</v>
      </c>
      <c r="U585" s="12" t="s">
        <v>73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IF(Замеры!B582=0, " ", Замеры!B582)</f>
        <v>579</v>
      </c>
      <c r="B586" s="49" t="str">
        <f>Замеры!G582</f>
        <v xml:space="preserve">Группа от QF </v>
      </c>
      <c r="C586" s="49" t="str">
        <f>IF(Замеры!I582=0, " ", Замеры!I582)</f>
        <v xml:space="preserve"> </v>
      </c>
      <c r="D586" s="49" t="str">
        <f>IF(O586=0, " ", CONCATENATE(Замеры!P582,Замеры!Q582,Замеры!R582,Замеры!S582,Замеры!X582))</f>
        <v xml:space="preserve"> </v>
      </c>
      <c r="E586" s="49" t="str">
        <f>IF(Замеры!J582=0, " ", Замеры!J582)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Замеры!N582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73</v>
      </c>
      <c r="T586" s="8" t="e">
        <f t="shared" si="233"/>
        <v>#VALUE!</v>
      </c>
      <c r="U586" s="12" t="s">
        <v>73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IF(Замеры!B583=0, " ", Замеры!B583)</f>
        <v>580</v>
      </c>
      <c r="B587" s="49" t="str">
        <f>Замеры!G583</f>
        <v xml:space="preserve">Группа от QF </v>
      </c>
      <c r="C587" s="49" t="str">
        <f>IF(Замеры!I583=0, " ", Замеры!I583)</f>
        <v xml:space="preserve"> </v>
      </c>
      <c r="D587" s="49" t="str">
        <f>IF(O587=0, " ", CONCATENATE(Замеры!P583,Замеры!Q583,Замеры!R583,Замеры!S583,Замеры!X583))</f>
        <v xml:space="preserve"> </v>
      </c>
      <c r="E587" s="49" t="str">
        <f>IF(Замеры!J583=0, " ", Замеры!J583)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Замеры!N583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73</v>
      </c>
      <c r="T587" s="8" t="e">
        <f t="shared" si="233"/>
        <v>#VALUE!</v>
      </c>
      <c r="U587" s="12" t="s">
        <v>73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IF(Замеры!B584=0, " ", Замеры!B584)</f>
        <v>581</v>
      </c>
      <c r="B588" s="49" t="str">
        <f>Замеры!G584</f>
        <v xml:space="preserve">Группа от QF </v>
      </c>
      <c r="C588" s="49" t="str">
        <f>IF(Замеры!I584=0, " ", Замеры!I584)</f>
        <v xml:space="preserve"> </v>
      </c>
      <c r="D588" s="49" t="str">
        <f>IF(O588=0, " ", CONCATENATE(Замеры!P584,Замеры!Q584,Замеры!R584,Замеры!S584,Замеры!X584))</f>
        <v xml:space="preserve"> </v>
      </c>
      <c r="E588" s="49" t="str">
        <f>IF(Замеры!J584=0, " ", Замеры!J584)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Замеры!N584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73</v>
      </c>
      <c r="T588" s="8" t="e">
        <f t="shared" si="233"/>
        <v>#VALUE!</v>
      </c>
      <c r="U588" s="12" t="s">
        <v>73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IF(Замеры!B585=0, " ", Замеры!B585)</f>
        <v>582</v>
      </c>
      <c r="B589" s="49" t="str">
        <f>Замеры!G585</f>
        <v xml:space="preserve">Группа от QF </v>
      </c>
      <c r="C589" s="49" t="str">
        <f>IF(Замеры!I585=0, " ", Замеры!I585)</f>
        <v xml:space="preserve"> </v>
      </c>
      <c r="D589" s="49" t="str">
        <f>IF(O589=0, " ", CONCATENATE(Замеры!P585,Замеры!Q585,Замеры!R585,Замеры!S585,Замеры!X585))</f>
        <v xml:space="preserve"> </v>
      </c>
      <c r="E589" s="49" t="str">
        <f>IF(Замеры!J585=0, " ", Замеры!J585)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Замеры!N585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73</v>
      </c>
      <c r="T589" s="8" t="e">
        <f t="shared" si="233"/>
        <v>#VALUE!</v>
      </c>
      <c r="U589" s="12" t="s">
        <v>73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IF(Замеры!B586=0, " ", Замеры!B586)</f>
        <v>583</v>
      </c>
      <c r="B590" s="49" t="str">
        <f>Замеры!G586</f>
        <v xml:space="preserve">Группа от QF </v>
      </c>
      <c r="C590" s="49" t="str">
        <f>IF(Замеры!I586=0, " ", Замеры!I586)</f>
        <v xml:space="preserve"> </v>
      </c>
      <c r="D590" s="49" t="str">
        <f>IF(O590=0, " ", CONCATENATE(Замеры!P586,Замеры!Q586,Замеры!R586,Замеры!S586,Замеры!X586))</f>
        <v xml:space="preserve"> </v>
      </c>
      <c r="E590" s="49" t="str">
        <f>IF(Замеры!J586=0, " ", Замеры!J586)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Замеры!N586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73</v>
      </c>
      <c r="T590" s="8" t="e">
        <f t="shared" si="233"/>
        <v>#VALUE!</v>
      </c>
      <c r="U590" s="12" t="s">
        <v>73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IF(Замеры!B587=0, " ", Замеры!B587)</f>
        <v>584</v>
      </c>
      <c r="B591" s="49" t="str">
        <f>Замеры!G587</f>
        <v xml:space="preserve">Группа от QF </v>
      </c>
      <c r="C591" s="49" t="str">
        <f>IF(Замеры!I587=0, " ", Замеры!I587)</f>
        <v xml:space="preserve"> </v>
      </c>
      <c r="D591" s="49" t="str">
        <f>IF(O591=0, " ", CONCATENATE(Замеры!P587,Замеры!Q587,Замеры!R587,Замеры!S587,Замеры!X587))</f>
        <v xml:space="preserve"> </v>
      </c>
      <c r="E591" s="49" t="str">
        <f>IF(Замеры!J587=0, " ", Замеры!J587)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Замеры!N587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73</v>
      </c>
      <c r="T591" s="8" t="e">
        <f t="shared" si="233"/>
        <v>#VALUE!</v>
      </c>
      <c r="U591" s="12" t="s">
        <v>73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IF(Замеры!B588=0, " ", Замеры!B588)</f>
        <v>585</v>
      </c>
      <c r="B592" s="49" t="str">
        <f>Замеры!G588</f>
        <v xml:space="preserve">Группа от QF </v>
      </c>
      <c r="C592" s="49" t="str">
        <f>IF(Замеры!I588=0, " ", Замеры!I588)</f>
        <v xml:space="preserve"> </v>
      </c>
      <c r="D592" s="49" t="str">
        <f>IF(O592=0, " ", CONCATENATE(Замеры!P588,Замеры!Q588,Замеры!R588,Замеры!S588,Замеры!X588))</f>
        <v xml:space="preserve"> </v>
      </c>
      <c r="E592" s="49" t="str">
        <f>IF(Замеры!J588=0, " ", Замеры!J588)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Замеры!N588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73</v>
      </c>
      <c r="T592" s="8" t="e">
        <f t="shared" si="233"/>
        <v>#VALUE!</v>
      </c>
      <c r="U592" s="12" t="s">
        <v>73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IF(Замеры!B589=0, " ", Замеры!B589)</f>
        <v>586</v>
      </c>
      <c r="B593" s="49" t="str">
        <f>Замеры!G589</f>
        <v xml:space="preserve">Группа от QF </v>
      </c>
      <c r="C593" s="49" t="str">
        <f>IF(Замеры!I589=0, " ", Замеры!I589)</f>
        <v xml:space="preserve"> </v>
      </c>
      <c r="D593" s="49" t="str">
        <f>IF(O593=0, " ", CONCATENATE(Замеры!P589,Замеры!Q589,Замеры!R589,Замеры!S589,Замеры!X589))</f>
        <v xml:space="preserve"> </v>
      </c>
      <c r="E593" s="49" t="str">
        <f>IF(Замеры!J589=0, " ", Замеры!J589)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Замеры!N589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73</v>
      </c>
      <c r="T593" s="8" t="e">
        <f t="shared" si="233"/>
        <v>#VALUE!</v>
      </c>
      <c r="U593" s="12" t="s">
        <v>73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IF(Замеры!B590=0, " ", Замеры!B590)</f>
        <v>587</v>
      </c>
      <c r="B594" s="49" t="str">
        <f>Замеры!G590</f>
        <v xml:space="preserve">Группа от QF </v>
      </c>
      <c r="C594" s="49" t="str">
        <f>IF(Замеры!I590=0, " ", Замеры!I590)</f>
        <v xml:space="preserve"> </v>
      </c>
      <c r="D594" s="49" t="str">
        <f>IF(O594=0, " ", CONCATENATE(Замеры!P590,Замеры!Q590,Замеры!R590,Замеры!S590,Замеры!X590))</f>
        <v xml:space="preserve"> </v>
      </c>
      <c r="E594" s="49" t="str">
        <f>IF(Замеры!J590=0, " ", Замеры!J590)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Замеры!N590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73</v>
      </c>
      <c r="T594" s="8" t="e">
        <f t="shared" si="233"/>
        <v>#VALUE!</v>
      </c>
      <c r="U594" s="12" t="s">
        <v>73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IF(Замеры!B591=0, " ", Замеры!B591)</f>
        <v>588</v>
      </c>
      <c r="B595" s="49" t="str">
        <f>Замеры!G591</f>
        <v xml:space="preserve">Группа от QF </v>
      </c>
      <c r="C595" s="49" t="str">
        <f>IF(Замеры!I591=0, " ", Замеры!I591)</f>
        <v xml:space="preserve"> </v>
      </c>
      <c r="D595" s="49" t="str">
        <f>IF(O595=0, " ", CONCATENATE(Замеры!P591,Замеры!Q591,Замеры!R591,Замеры!S591,Замеры!X591))</f>
        <v xml:space="preserve"> </v>
      </c>
      <c r="E595" s="49" t="str">
        <f>IF(Замеры!J591=0, " ", Замеры!J591)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Замеры!N591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73</v>
      </c>
      <c r="T595" s="8" t="e">
        <f t="shared" si="233"/>
        <v>#VALUE!</v>
      </c>
      <c r="U595" s="12" t="s">
        <v>73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IF(Замеры!B592=0, " ", Замеры!B592)</f>
        <v>589</v>
      </c>
      <c r="B596" s="49" t="str">
        <f>Замеры!G592</f>
        <v xml:space="preserve">Группа от QF </v>
      </c>
      <c r="C596" s="49" t="str">
        <f>IF(Замеры!I592=0, " ", Замеры!I592)</f>
        <v xml:space="preserve"> </v>
      </c>
      <c r="D596" s="49" t="str">
        <f>IF(O596=0, " ", CONCATENATE(Замеры!P592,Замеры!Q592,Замеры!R592,Замеры!S592,Замеры!X592))</f>
        <v xml:space="preserve"> </v>
      </c>
      <c r="E596" s="49" t="str">
        <f>IF(Замеры!J592=0, " ", Замеры!J592)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Замеры!N592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73</v>
      </c>
      <c r="T596" s="8" t="e">
        <f t="shared" si="233"/>
        <v>#VALUE!</v>
      </c>
      <c r="U596" s="12" t="s">
        <v>73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IF(Замеры!B593=0, " ", Замеры!B593)</f>
        <v>590</v>
      </c>
      <c r="B597" s="49" t="str">
        <f>Замеры!G593</f>
        <v xml:space="preserve">Группа от QF </v>
      </c>
      <c r="C597" s="49" t="str">
        <f>IF(Замеры!I593=0, " ", Замеры!I593)</f>
        <v xml:space="preserve"> </v>
      </c>
      <c r="D597" s="49" t="str">
        <f>IF(O597=0, " ", CONCATENATE(Замеры!P593,Замеры!Q593,Замеры!R593,Замеры!S593,Замеры!X593))</f>
        <v xml:space="preserve"> </v>
      </c>
      <c r="E597" s="49" t="str">
        <f>IF(Замеры!J593=0, " ", Замеры!J593)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Замеры!N593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73</v>
      </c>
      <c r="T597" s="8" t="e">
        <f t="shared" si="233"/>
        <v>#VALUE!</v>
      </c>
      <c r="U597" s="12" t="s">
        <v>73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IF(Замеры!B594=0, " ", Замеры!B594)</f>
        <v>591</v>
      </c>
      <c r="B598" s="49" t="str">
        <f>Замеры!G594</f>
        <v xml:space="preserve">Группа от QF </v>
      </c>
      <c r="C598" s="49" t="str">
        <f>IF(Замеры!I594=0, " ", Замеры!I594)</f>
        <v xml:space="preserve"> </v>
      </c>
      <c r="D598" s="49" t="str">
        <f>IF(O598=0, " ", CONCATENATE(Замеры!P594,Замеры!Q594,Замеры!R594,Замеры!S594,Замеры!X594))</f>
        <v xml:space="preserve"> </v>
      </c>
      <c r="E598" s="49" t="str">
        <f>IF(Замеры!J594=0, " ", Замеры!J594)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Замеры!N594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73</v>
      </c>
      <c r="T598" s="8" t="e">
        <f t="shared" si="233"/>
        <v>#VALUE!</v>
      </c>
      <c r="U598" s="12" t="s">
        <v>73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IF(Замеры!B595=0, " ", Замеры!B595)</f>
        <v>592</v>
      </c>
      <c r="B599" s="49" t="str">
        <f>Замеры!G595</f>
        <v xml:space="preserve">Группа от QF </v>
      </c>
      <c r="C599" s="49" t="str">
        <f>IF(Замеры!I595=0, " ", Замеры!I595)</f>
        <v xml:space="preserve"> </v>
      </c>
      <c r="D599" s="49" t="str">
        <f>IF(O599=0, " ", CONCATENATE(Замеры!P595,Замеры!Q595,Замеры!R595,Замеры!S595,Замеры!X595))</f>
        <v xml:space="preserve"> </v>
      </c>
      <c r="E599" s="49" t="str">
        <f>IF(Замеры!J595=0, " ", Замеры!J595)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Замеры!N595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73</v>
      </c>
      <c r="T599" s="8" t="e">
        <f t="shared" si="233"/>
        <v>#VALUE!</v>
      </c>
      <c r="U599" s="12" t="s">
        <v>73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IF(Замеры!B596=0, " ", Замеры!B596)</f>
        <v>593</v>
      </c>
      <c r="B600" s="49" t="str">
        <f>Замеры!G596</f>
        <v xml:space="preserve">Группа от QF </v>
      </c>
      <c r="C600" s="49" t="str">
        <f>IF(Замеры!I596=0, " ", Замеры!I596)</f>
        <v xml:space="preserve"> </v>
      </c>
      <c r="D600" s="49" t="str">
        <f>IF(O600=0, " ", CONCATENATE(Замеры!P596,Замеры!Q596,Замеры!R596,Замеры!S596,Замеры!X596))</f>
        <v xml:space="preserve"> </v>
      </c>
      <c r="E600" s="49" t="str">
        <f>IF(Замеры!J596=0, " ", Замеры!J596)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Замеры!N596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73</v>
      </c>
      <c r="T600" s="8" t="e">
        <f t="shared" si="233"/>
        <v>#VALUE!</v>
      </c>
      <c r="U600" s="12" t="s">
        <v>73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IF(Замеры!B597=0, " ", Замеры!B597)</f>
        <v>594</v>
      </c>
      <c r="B601" s="49" t="str">
        <f>Замеры!G597</f>
        <v xml:space="preserve">Группа от QF </v>
      </c>
      <c r="C601" s="49" t="str">
        <f>IF(Замеры!I597=0, " ", Замеры!I597)</f>
        <v xml:space="preserve"> </v>
      </c>
      <c r="D601" s="49" t="str">
        <f>IF(O601=0, " ", CONCATENATE(Замеры!P597,Замеры!Q597,Замеры!R597,Замеры!S597,Замеры!X597))</f>
        <v xml:space="preserve"> </v>
      </c>
      <c r="E601" s="49" t="str">
        <f>IF(Замеры!J597=0, " ", Замеры!J597)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Замеры!N597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73</v>
      </c>
      <c r="T601" s="8" t="e">
        <f t="shared" si="233"/>
        <v>#VALUE!</v>
      </c>
      <c r="U601" s="12" t="s">
        <v>73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IF(Замеры!B598=0, " ", Замеры!B598)</f>
        <v>595</v>
      </c>
      <c r="B602" s="49" t="str">
        <f>Замеры!G598</f>
        <v xml:space="preserve">Группа от QF </v>
      </c>
      <c r="C602" s="49" t="str">
        <f>IF(Замеры!I598=0, " ", Замеры!I598)</f>
        <v xml:space="preserve"> </v>
      </c>
      <c r="D602" s="49" t="str">
        <f>IF(O602=0, " ", CONCATENATE(Замеры!P598,Замеры!Q598,Замеры!R598,Замеры!S598,Замеры!X598))</f>
        <v xml:space="preserve"> </v>
      </c>
      <c r="E602" s="49" t="str">
        <f>IF(Замеры!J598=0, " ", Замеры!J598)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Замеры!N598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73</v>
      </c>
      <c r="T602" s="8" t="e">
        <f t="shared" si="233"/>
        <v>#VALUE!</v>
      </c>
      <c r="U602" s="12" t="s">
        <v>73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IF(Замеры!B599=0, " ", Замеры!B599)</f>
        <v>596</v>
      </c>
      <c r="B603" s="49" t="str">
        <f>Замеры!G599</f>
        <v xml:space="preserve">Группа от QF </v>
      </c>
      <c r="C603" s="49" t="str">
        <f>IF(Замеры!I599=0, " ", Замеры!I599)</f>
        <v xml:space="preserve"> </v>
      </c>
      <c r="D603" s="49" t="str">
        <f>IF(O603=0, " ", CONCATENATE(Замеры!P599,Замеры!Q599,Замеры!R599,Замеры!S599,Замеры!X599))</f>
        <v xml:space="preserve"> </v>
      </c>
      <c r="E603" s="49" t="str">
        <f>IF(Замеры!J599=0, " ", Замеры!J599)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Замеры!N599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73</v>
      </c>
      <c r="T603" s="8" t="e">
        <f t="shared" si="233"/>
        <v>#VALUE!</v>
      </c>
      <c r="U603" s="12" t="s">
        <v>73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IF(Замеры!B600=0, " ", Замеры!B600)</f>
        <v>597</v>
      </c>
      <c r="B604" s="49" t="str">
        <f>Замеры!G600</f>
        <v xml:space="preserve">Группа от QF </v>
      </c>
      <c r="C604" s="49" t="str">
        <f>IF(Замеры!I600=0, " ", Замеры!I600)</f>
        <v xml:space="preserve"> </v>
      </c>
      <c r="D604" s="49" t="str">
        <f>IF(O604=0, " ", CONCATENATE(Замеры!P600,Замеры!Q600,Замеры!R600,Замеры!S600,Замеры!X600))</f>
        <v xml:space="preserve"> </v>
      </c>
      <c r="E604" s="49" t="str">
        <f>IF(Замеры!J600=0, " ", Замеры!J600)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Замеры!N600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73</v>
      </c>
      <c r="T604" s="8" t="e">
        <f t="shared" si="233"/>
        <v>#VALUE!</v>
      </c>
      <c r="U604" s="12" t="s">
        <v>73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IF(Замеры!B601=0, " ", Замеры!B601)</f>
        <v>598</v>
      </c>
      <c r="B605" s="49" t="str">
        <f>Замеры!G601</f>
        <v xml:space="preserve">Группа от QF </v>
      </c>
      <c r="C605" s="49" t="str">
        <f>IF(Замеры!I601=0, " ", Замеры!I601)</f>
        <v xml:space="preserve"> </v>
      </c>
      <c r="D605" s="49" t="str">
        <f>IF(O605=0, " ", CONCATENATE(Замеры!P601,Замеры!Q601,Замеры!R601,Замеры!S601,Замеры!X601))</f>
        <v xml:space="preserve"> </v>
      </c>
      <c r="E605" s="49" t="str">
        <f>IF(Замеры!J601=0, " ", Замеры!J601)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Замеры!N601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73</v>
      </c>
      <c r="T605" s="8" t="e">
        <f t="shared" si="233"/>
        <v>#VALUE!</v>
      </c>
      <c r="U605" s="12" t="s">
        <v>73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IF(Замеры!B602=0, " ", Замеры!B602)</f>
        <v>599</v>
      </c>
      <c r="B606" s="49" t="str">
        <f>Замеры!G602</f>
        <v xml:space="preserve">Группа от QF </v>
      </c>
      <c r="C606" s="49" t="str">
        <f>IF(Замеры!I602=0, " ", Замеры!I602)</f>
        <v xml:space="preserve"> </v>
      </c>
      <c r="D606" s="49" t="str">
        <f>IF(O606=0, " ", CONCATENATE(Замеры!P602,Замеры!Q602,Замеры!R602,Замеры!S602,Замеры!X602))</f>
        <v xml:space="preserve"> </v>
      </c>
      <c r="E606" s="49" t="str">
        <f>IF(Замеры!J602=0, " ", Замеры!J602)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Замеры!N602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73</v>
      </c>
      <c r="T606" s="8" t="e">
        <f t="shared" si="233"/>
        <v>#VALUE!</v>
      </c>
      <c r="U606" s="12" t="s">
        <v>73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IF(Замеры!B603=0, " ", Замеры!B603)</f>
        <v>600</v>
      </c>
      <c r="B607" s="49" t="str">
        <f>Замеры!G603</f>
        <v xml:space="preserve">Группа от QF </v>
      </c>
      <c r="C607" s="49" t="str">
        <f>IF(Замеры!I603=0, " ", Замеры!I603)</f>
        <v xml:space="preserve"> </v>
      </c>
      <c r="D607" s="49" t="str">
        <f>IF(O607=0, " ", CONCATENATE(Замеры!P603,Замеры!Q603,Замеры!R603,Замеры!S603,Замеры!X603))</f>
        <v xml:space="preserve"> </v>
      </c>
      <c r="E607" s="49" t="str">
        <f>IF(Замеры!J603=0, " ", Замеры!J603)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Замеры!N603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73</v>
      </c>
      <c r="T607" s="8" t="e">
        <f t="shared" si="233"/>
        <v>#VALUE!</v>
      </c>
      <c r="U607" s="12" t="s">
        <v>73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IF(Замеры!B604=0, " ", Замеры!B604)</f>
        <v>601</v>
      </c>
      <c r="B608" s="49" t="str">
        <f>Замеры!G604</f>
        <v xml:space="preserve">Группа от QF </v>
      </c>
      <c r="C608" s="49" t="str">
        <f>IF(Замеры!I604=0, " ", Замеры!I604)</f>
        <v xml:space="preserve"> </v>
      </c>
      <c r="D608" s="49" t="str">
        <f>IF(O608=0, " ", CONCATENATE(Замеры!P604,Замеры!Q604,Замеры!R604,Замеры!S604,Замеры!X604))</f>
        <v xml:space="preserve"> </v>
      </c>
      <c r="E608" s="49" t="str">
        <f>IF(Замеры!J604=0, " ", Замеры!J604)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Замеры!N604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73</v>
      </c>
      <c r="T608" s="8" t="e">
        <f t="shared" si="233"/>
        <v>#VALUE!</v>
      </c>
      <c r="U608" s="12" t="s">
        <v>73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IF(Замеры!B605=0, " ", Замеры!B605)</f>
        <v>602</v>
      </c>
      <c r="B609" s="49" t="str">
        <f>Замеры!G605</f>
        <v xml:space="preserve">Группа от QF </v>
      </c>
      <c r="C609" s="49" t="str">
        <f>IF(Замеры!I605=0, " ", Замеры!I605)</f>
        <v xml:space="preserve"> </v>
      </c>
      <c r="D609" s="49" t="str">
        <f>IF(O609=0, " ", CONCATENATE(Замеры!P605,Замеры!Q605,Замеры!R605,Замеры!S605,Замеры!X605))</f>
        <v xml:space="preserve"> </v>
      </c>
      <c r="E609" s="49" t="str">
        <f>IF(Замеры!J605=0, " ", Замеры!J605)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Замеры!N605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73</v>
      </c>
      <c r="T609" s="8" t="e">
        <f t="shared" si="233"/>
        <v>#VALUE!</v>
      </c>
      <c r="U609" s="12" t="s">
        <v>73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IF(Замеры!B606=0, " ", Замеры!B606)</f>
        <v>603</v>
      </c>
      <c r="B610" s="49" t="str">
        <f>Замеры!G606</f>
        <v xml:space="preserve">Группа от QF </v>
      </c>
      <c r="C610" s="49" t="str">
        <f>IF(Замеры!I606=0, " ", Замеры!I606)</f>
        <v xml:space="preserve"> </v>
      </c>
      <c r="D610" s="49" t="str">
        <f>IF(O610=0, " ", CONCATENATE(Замеры!P606,Замеры!Q606,Замеры!R606,Замеры!S606,Замеры!X606))</f>
        <v xml:space="preserve"> </v>
      </c>
      <c r="E610" s="49" t="str">
        <f>IF(Замеры!J606=0, " ", Замеры!J606)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Замеры!N606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73</v>
      </c>
      <c r="T610" s="8" t="e">
        <f t="shared" si="233"/>
        <v>#VALUE!</v>
      </c>
      <c r="U610" s="12" t="s">
        <v>73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IF(Замеры!B607=0, " ", Замеры!B607)</f>
        <v>604</v>
      </c>
      <c r="B611" s="49" t="str">
        <f>Замеры!G607</f>
        <v xml:space="preserve">Группа от QF </v>
      </c>
      <c r="C611" s="49" t="str">
        <f>IF(Замеры!I607=0, " ", Замеры!I607)</f>
        <v xml:space="preserve"> </v>
      </c>
      <c r="D611" s="49" t="str">
        <f>IF(O611=0, " ", CONCATENATE(Замеры!P607,Замеры!Q607,Замеры!R607,Замеры!S607,Замеры!X607))</f>
        <v xml:space="preserve"> </v>
      </c>
      <c r="E611" s="49" t="str">
        <f>IF(Замеры!J607=0, " ", Замеры!J607)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Замеры!N607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73</v>
      </c>
      <c r="T611" s="8" t="e">
        <f t="shared" si="233"/>
        <v>#VALUE!</v>
      </c>
      <c r="U611" s="12" t="s">
        <v>73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IF(Замеры!B608=0, " ", Замеры!B608)</f>
        <v>605</v>
      </c>
      <c r="B612" s="49" t="str">
        <f>Замеры!G608</f>
        <v xml:space="preserve">Группа от QF </v>
      </c>
      <c r="C612" s="49" t="str">
        <f>IF(Замеры!I608=0, " ", Замеры!I608)</f>
        <v xml:space="preserve"> </v>
      </c>
      <c r="D612" s="49" t="str">
        <f>IF(O612=0, " ", CONCATENATE(Замеры!P608,Замеры!Q608,Замеры!R608,Замеры!S608,Замеры!X608))</f>
        <v xml:space="preserve"> </v>
      </c>
      <c r="E612" s="49" t="str">
        <f>IF(Замеры!J608=0, " ", Замеры!J608)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Замеры!N608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73</v>
      </c>
      <c r="T612" s="8" t="e">
        <f t="shared" si="233"/>
        <v>#VALUE!</v>
      </c>
      <c r="U612" s="12" t="s">
        <v>73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IF(Замеры!B609=0, " ", Замеры!B609)</f>
        <v>606</v>
      </c>
      <c r="B613" s="49" t="str">
        <f>Замеры!G609</f>
        <v xml:space="preserve">Группа от QF </v>
      </c>
      <c r="C613" s="49" t="str">
        <f>IF(Замеры!I609=0, " ", Замеры!I609)</f>
        <v xml:space="preserve"> </v>
      </c>
      <c r="D613" s="49" t="str">
        <f>IF(O613=0, " ", CONCATENATE(Замеры!P609,Замеры!Q609,Замеры!R609,Замеры!S609,Замеры!X609))</f>
        <v xml:space="preserve"> </v>
      </c>
      <c r="E613" s="49" t="str">
        <f>IF(Замеры!J609=0, " ", Замеры!J609)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Замеры!N609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73</v>
      </c>
      <c r="T613" s="8" t="e">
        <f t="shared" si="233"/>
        <v>#VALUE!</v>
      </c>
      <c r="U613" s="12" t="s">
        <v>73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IF(Замеры!B610=0, " ", Замеры!B610)</f>
        <v>607</v>
      </c>
      <c r="B614" s="49" t="str">
        <f>Замеры!G610</f>
        <v xml:space="preserve">Группа от QF </v>
      </c>
      <c r="C614" s="49" t="str">
        <f>IF(Замеры!I610=0, " ", Замеры!I610)</f>
        <v xml:space="preserve"> </v>
      </c>
      <c r="D614" s="49" t="str">
        <f>IF(O614=0, " ", CONCATENATE(Замеры!P610,Замеры!Q610,Замеры!R610,Замеры!S610,Замеры!X610))</f>
        <v xml:space="preserve"> </v>
      </c>
      <c r="E614" s="49" t="str">
        <f>IF(Замеры!J610=0, " ", Замеры!J610)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Замеры!N610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73</v>
      </c>
      <c r="T614" s="8" t="e">
        <f t="shared" si="233"/>
        <v>#VALUE!</v>
      </c>
      <c r="U614" s="12" t="s">
        <v>73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IF(Замеры!B611=0, " ", Замеры!B611)</f>
        <v>608</v>
      </c>
      <c r="B615" s="49" t="str">
        <f>Замеры!G611</f>
        <v xml:space="preserve">Группа от QF </v>
      </c>
      <c r="C615" s="49" t="str">
        <f>IF(Замеры!I611=0, " ", Замеры!I611)</f>
        <v xml:space="preserve"> </v>
      </c>
      <c r="D615" s="49" t="str">
        <f>IF(O615=0, " ", CONCATENATE(Замеры!P611,Замеры!Q611,Замеры!R611,Замеры!S611,Замеры!X611))</f>
        <v xml:space="preserve"> </v>
      </c>
      <c r="E615" s="49" t="str">
        <f>IF(Замеры!J611=0, " ", Замеры!J611)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Замеры!N611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73</v>
      </c>
      <c r="T615" s="8" t="e">
        <f t="shared" si="233"/>
        <v>#VALUE!</v>
      </c>
      <c r="U615" s="12" t="s">
        <v>73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IF(Замеры!B612=0, " ", Замеры!B612)</f>
        <v>609</v>
      </c>
      <c r="B616" s="49" t="str">
        <f>Замеры!G612</f>
        <v xml:space="preserve">Группа от QF </v>
      </c>
      <c r="C616" s="49" t="str">
        <f>IF(Замеры!I612=0, " ", Замеры!I612)</f>
        <v xml:space="preserve"> </v>
      </c>
      <c r="D616" s="49" t="str">
        <f>IF(O616=0, " ", CONCATENATE(Замеры!P612,Замеры!Q612,Замеры!R612,Замеры!S612,Замеры!X612))</f>
        <v xml:space="preserve"> </v>
      </c>
      <c r="E616" s="49" t="str">
        <f>IF(Замеры!J612=0, " ", Замеры!J612)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Замеры!N612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73</v>
      </c>
      <c r="T616" s="8" t="e">
        <f t="shared" si="233"/>
        <v>#VALUE!</v>
      </c>
      <c r="U616" s="12" t="s">
        <v>73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IF(Замеры!B613=0, " ", Замеры!B613)</f>
        <v>610</v>
      </c>
      <c r="B617" s="49" t="str">
        <f>Замеры!G613</f>
        <v xml:space="preserve">Группа от QF </v>
      </c>
      <c r="C617" s="49" t="str">
        <f>IF(Замеры!I613=0, " ", Замеры!I613)</f>
        <v xml:space="preserve"> </v>
      </c>
      <c r="D617" s="49" t="str">
        <f>IF(O617=0, " ", CONCATENATE(Замеры!P613,Замеры!Q613,Замеры!R613,Замеры!S613,Замеры!X613))</f>
        <v xml:space="preserve"> </v>
      </c>
      <c r="E617" s="49" t="str">
        <f>IF(Замеры!J613=0, " ", Замеры!J613)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Замеры!N613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73</v>
      </c>
      <c r="T617" s="8" t="e">
        <f t="shared" si="233"/>
        <v>#VALUE!</v>
      </c>
      <c r="U617" s="12" t="s">
        <v>73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IF(Замеры!B614=0, " ", Замеры!B614)</f>
        <v>611</v>
      </c>
      <c r="B618" s="49" t="str">
        <f>Замеры!G614</f>
        <v xml:space="preserve">Группа от QF </v>
      </c>
      <c r="C618" s="49" t="str">
        <f>IF(Замеры!I614=0, " ", Замеры!I614)</f>
        <v xml:space="preserve"> </v>
      </c>
      <c r="D618" s="49" t="str">
        <f>IF(O618=0, " ", CONCATENATE(Замеры!P614,Замеры!Q614,Замеры!R614,Замеры!S614,Замеры!X614))</f>
        <v xml:space="preserve"> </v>
      </c>
      <c r="E618" s="49" t="str">
        <f>IF(Замеры!J614=0, " ", Замеры!J614)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Замеры!N614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73</v>
      </c>
      <c r="T618" s="8" t="e">
        <f t="shared" si="233"/>
        <v>#VALUE!</v>
      </c>
      <c r="U618" s="12" t="s">
        <v>73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IF(Замеры!B615=0, " ", Замеры!B615)</f>
        <v>612</v>
      </c>
      <c r="B619" s="49" t="str">
        <f>Замеры!G615</f>
        <v xml:space="preserve">Группа от QF </v>
      </c>
      <c r="C619" s="49" t="str">
        <f>IF(Замеры!I615=0, " ", Замеры!I615)</f>
        <v xml:space="preserve"> </v>
      </c>
      <c r="D619" s="49" t="str">
        <f>IF(O619=0, " ", CONCATENATE(Замеры!P615,Замеры!Q615,Замеры!R615,Замеры!S615,Замеры!X615))</f>
        <v xml:space="preserve"> </v>
      </c>
      <c r="E619" s="49" t="str">
        <f>IF(Замеры!J615=0, " ", Замеры!J615)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Замеры!N615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73</v>
      </c>
      <c r="T619" s="8" t="e">
        <f t="shared" si="233"/>
        <v>#VALUE!</v>
      </c>
      <c r="U619" s="12" t="s">
        <v>73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IF(Замеры!B616=0, " ", Замеры!B616)</f>
        <v>613</v>
      </c>
      <c r="B620" s="49" t="str">
        <f>Замеры!G616</f>
        <v xml:space="preserve">Группа от QF </v>
      </c>
      <c r="C620" s="49" t="str">
        <f>IF(Замеры!I616=0, " ", Замеры!I616)</f>
        <v xml:space="preserve"> </v>
      </c>
      <c r="D620" s="49" t="str">
        <f>IF(O620=0, " ", CONCATENATE(Замеры!P616,Замеры!Q616,Замеры!R616,Замеры!S616,Замеры!X616))</f>
        <v xml:space="preserve"> </v>
      </c>
      <c r="E620" s="49" t="str">
        <f>IF(Замеры!J616=0, " ", Замеры!J616)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Замеры!N616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73</v>
      </c>
      <c r="T620" s="8" t="e">
        <f t="shared" si="233"/>
        <v>#VALUE!</v>
      </c>
      <c r="U620" s="12" t="s">
        <v>73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IF(Замеры!B617=0, " ", Замеры!B617)</f>
        <v>614</v>
      </c>
      <c r="B621" s="49" t="str">
        <f>Замеры!G617</f>
        <v xml:space="preserve">Группа от QF </v>
      </c>
      <c r="C621" s="49" t="str">
        <f>IF(Замеры!I617=0, " ", Замеры!I617)</f>
        <v xml:space="preserve"> </v>
      </c>
      <c r="D621" s="49" t="str">
        <f>IF(O621=0, " ", CONCATENATE(Замеры!P617,Замеры!Q617,Замеры!R617,Замеры!S617,Замеры!X617))</f>
        <v xml:space="preserve"> </v>
      </c>
      <c r="E621" s="49" t="str">
        <f>IF(Замеры!J617=0, " ", Замеры!J617)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Замеры!N617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73</v>
      </c>
      <c r="T621" s="8" t="e">
        <f t="shared" si="233"/>
        <v>#VALUE!</v>
      </c>
      <c r="U621" s="12" t="s">
        <v>73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IF(Замеры!B618=0, " ", Замеры!B618)</f>
        <v>615</v>
      </c>
      <c r="B622" s="49" t="str">
        <f>Замеры!G618</f>
        <v xml:space="preserve">Группа от QF </v>
      </c>
      <c r="C622" s="49" t="str">
        <f>IF(Замеры!I618=0, " ", Замеры!I618)</f>
        <v xml:space="preserve"> </v>
      </c>
      <c r="D622" s="49" t="str">
        <f>IF(O622=0, " ", CONCATENATE(Замеры!P618,Замеры!Q618,Замеры!R618,Замеры!S618,Замеры!X618))</f>
        <v xml:space="preserve"> </v>
      </c>
      <c r="E622" s="49" t="str">
        <f>IF(Замеры!J618=0, " ", Замеры!J618)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Замеры!N618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73</v>
      </c>
      <c r="T622" s="8" t="e">
        <f t="shared" si="233"/>
        <v>#VALUE!</v>
      </c>
      <c r="U622" s="12" t="s">
        <v>73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IF(Замеры!B619=0, " ", Замеры!B619)</f>
        <v>616</v>
      </c>
      <c r="B623" s="49" t="str">
        <f>Замеры!G619</f>
        <v xml:space="preserve">Группа от QF </v>
      </c>
      <c r="C623" s="49" t="str">
        <f>IF(Замеры!I619=0, " ", Замеры!I619)</f>
        <v xml:space="preserve"> </v>
      </c>
      <c r="D623" s="49" t="str">
        <f>IF(O623=0, " ", CONCATENATE(Замеры!P619,Замеры!Q619,Замеры!R619,Замеры!S619,Замеры!X619))</f>
        <v xml:space="preserve"> </v>
      </c>
      <c r="E623" s="49" t="str">
        <f>IF(Замеры!J619=0, " ", Замеры!J619)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Замеры!N619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73</v>
      </c>
      <c r="T623" s="8" t="e">
        <f t="shared" si="233"/>
        <v>#VALUE!</v>
      </c>
      <c r="U623" s="12" t="s">
        <v>73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IF(Замеры!B620=0, " ", Замеры!B620)</f>
        <v>617</v>
      </c>
      <c r="B624" s="49" t="str">
        <f>Замеры!G620</f>
        <v xml:space="preserve">Группа от QF </v>
      </c>
      <c r="C624" s="49" t="str">
        <f>IF(Замеры!I620=0, " ", Замеры!I620)</f>
        <v xml:space="preserve"> </v>
      </c>
      <c r="D624" s="49" t="str">
        <f>IF(O624=0, " ", CONCATENATE(Замеры!P620,Замеры!Q620,Замеры!R620,Замеры!S620,Замеры!X620))</f>
        <v xml:space="preserve"> </v>
      </c>
      <c r="E624" s="49" t="str">
        <f>IF(Замеры!J620=0, " ", Замеры!J620)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Замеры!N620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73</v>
      </c>
      <c r="T624" s="8" t="e">
        <f t="shared" si="233"/>
        <v>#VALUE!</v>
      </c>
      <c r="U624" s="12" t="s">
        <v>73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IF(Замеры!B621=0, " ", Замеры!B621)</f>
        <v>618</v>
      </c>
      <c r="B625" s="49" t="str">
        <f>Замеры!G621</f>
        <v xml:space="preserve">Группа от QF </v>
      </c>
      <c r="C625" s="49" t="str">
        <f>IF(Замеры!I621=0, " ", Замеры!I621)</f>
        <v xml:space="preserve"> </v>
      </c>
      <c r="D625" s="49" t="str">
        <f>IF(O625=0, " ", CONCATENATE(Замеры!P621,Замеры!Q621,Замеры!R621,Замеры!S621,Замеры!X621))</f>
        <v xml:space="preserve"> </v>
      </c>
      <c r="E625" s="49" t="str">
        <f>IF(Замеры!J621=0, " ", Замеры!J621)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Замеры!N621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73</v>
      </c>
      <c r="T625" s="8" t="e">
        <f t="shared" si="233"/>
        <v>#VALUE!</v>
      </c>
      <c r="U625" s="12" t="s">
        <v>73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IF(Замеры!B622=0, " ", Замеры!B622)</f>
        <v>619</v>
      </c>
      <c r="B626" s="49" t="str">
        <f>Замеры!G622</f>
        <v xml:space="preserve">Группа от QF </v>
      </c>
      <c r="C626" s="49" t="str">
        <f>IF(Замеры!I622=0, " ", Замеры!I622)</f>
        <v xml:space="preserve"> </v>
      </c>
      <c r="D626" s="49" t="str">
        <f>IF(O626=0, " ", CONCATENATE(Замеры!P622,Замеры!Q622,Замеры!R622,Замеры!S622,Замеры!X622))</f>
        <v xml:space="preserve"> </v>
      </c>
      <c r="E626" s="49" t="str">
        <f>IF(Замеры!J622=0, " ", Замеры!J622)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Замеры!N622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73</v>
      </c>
      <c r="T626" s="8" t="e">
        <f t="shared" si="233"/>
        <v>#VALUE!</v>
      </c>
      <c r="U626" s="12" t="s">
        <v>73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IF(Замеры!B623=0, " ", Замеры!B623)</f>
        <v>620</v>
      </c>
      <c r="B627" s="49" t="str">
        <f>Замеры!G623</f>
        <v xml:space="preserve">Группа от QF </v>
      </c>
      <c r="C627" s="49" t="str">
        <f>IF(Замеры!I623=0, " ", Замеры!I623)</f>
        <v xml:space="preserve"> </v>
      </c>
      <c r="D627" s="49" t="str">
        <f>IF(O627=0, " ", CONCATENATE(Замеры!P623,Замеры!Q623,Замеры!R623,Замеры!S623,Замеры!X623))</f>
        <v xml:space="preserve"> </v>
      </c>
      <c r="E627" s="49" t="str">
        <f>IF(Замеры!J623=0, " ", Замеры!J623)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Замеры!N623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73</v>
      </c>
      <c r="T627" s="8" t="e">
        <f t="shared" si="233"/>
        <v>#VALUE!</v>
      </c>
      <c r="U627" s="12" t="s">
        <v>73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IF(Замеры!B624=0, " ", Замеры!B624)</f>
        <v>621</v>
      </c>
      <c r="B628" s="49" t="str">
        <f>Замеры!G624</f>
        <v xml:space="preserve">Группа от QF </v>
      </c>
      <c r="C628" s="49" t="str">
        <f>IF(Замеры!I624=0, " ", Замеры!I624)</f>
        <v xml:space="preserve"> </v>
      </c>
      <c r="D628" s="49" t="str">
        <f>IF(O628=0, " ", CONCATENATE(Замеры!P624,Замеры!Q624,Замеры!R624,Замеры!S624,Замеры!X624))</f>
        <v xml:space="preserve"> </v>
      </c>
      <c r="E628" s="49" t="str">
        <f>IF(Замеры!J624=0, " ", Замеры!J624)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Замеры!N624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73</v>
      </c>
      <c r="T628" s="8" t="e">
        <f t="shared" si="233"/>
        <v>#VALUE!</v>
      </c>
      <c r="U628" s="12" t="s">
        <v>73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IF(Замеры!B625=0, " ", Замеры!B625)</f>
        <v>622</v>
      </c>
      <c r="B629" s="49" t="str">
        <f>Замеры!G625</f>
        <v xml:space="preserve">Группа от QF </v>
      </c>
      <c r="C629" s="49" t="str">
        <f>IF(Замеры!I625=0, " ", Замеры!I625)</f>
        <v xml:space="preserve"> </v>
      </c>
      <c r="D629" s="49" t="str">
        <f>IF(O629=0, " ", CONCATENATE(Замеры!P625,Замеры!Q625,Замеры!R625,Замеры!S625,Замеры!X625))</f>
        <v xml:space="preserve"> </v>
      </c>
      <c r="E629" s="49" t="str">
        <f>IF(Замеры!J625=0, " ", Замеры!J625)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Замеры!N625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73</v>
      </c>
      <c r="T629" s="8" t="e">
        <f t="shared" si="233"/>
        <v>#VALUE!</v>
      </c>
      <c r="U629" s="12" t="s">
        <v>73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IF(Замеры!B626=0, " ", Замеры!B626)</f>
        <v>623</v>
      </c>
      <c r="B630" s="49" t="str">
        <f>Замеры!G626</f>
        <v xml:space="preserve">Группа от QF </v>
      </c>
      <c r="C630" s="49" t="str">
        <f>IF(Замеры!I626=0, " ", Замеры!I626)</f>
        <v xml:space="preserve"> </v>
      </c>
      <c r="D630" s="49" t="str">
        <f>IF(O630=0, " ", CONCATENATE(Замеры!P626,Замеры!Q626,Замеры!R626,Замеры!S626,Замеры!X626))</f>
        <v xml:space="preserve"> </v>
      </c>
      <c r="E630" s="49" t="str">
        <f>IF(Замеры!J626=0, " ", Замеры!J626)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Замеры!N626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73</v>
      </c>
      <c r="T630" s="8" t="e">
        <f t="shared" si="233"/>
        <v>#VALUE!</v>
      </c>
      <c r="U630" s="12" t="s">
        <v>73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IF(Замеры!B627=0, " ", Замеры!B627)</f>
        <v>624</v>
      </c>
      <c r="B631" s="49" t="str">
        <f>Замеры!G627</f>
        <v xml:space="preserve">Группа от QF </v>
      </c>
      <c r="C631" s="49" t="str">
        <f>IF(Замеры!I627=0, " ", Замеры!I627)</f>
        <v xml:space="preserve"> </v>
      </c>
      <c r="D631" s="49" t="str">
        <f>IF(O631=0, " ", CONCATENATE(Замеры!P627,Замеры!Q627,Замеры!R627,Замеры!S627,Замеры!X627))</f>
        <v xml:space="preserve"> </v>
      </c>
      <c r="E631" s="49" t="str">
        <f>IF(Замеры!J627=0, " ", Замеры!J627)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Замеры!N627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73</v>
      </c>
      <c r="T631" s="8" t="e">
        <f t="shared" si="233"/>
        <v>#VALUE!</v>
      </c>
      <c r="U631" s="12" t="s">
        <v>73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IF(Замеры!B628=0, " ", Замеры!B628)</f>
        <v>625</v>
      </c>
      <c r="B632" s="49" t="str">
        <f>Замеры!G628</f>
        <v xml:space="preserve">Группа от QF </v>
      </c>
      <c r="C632" s="49" t="str">
        <f>IF(Замеры!I628=0, " ", Замеры!I628)</f>
        <v xml:space="preserve"> </v>
      </c>
      <c r="D632" s="49" t="str">
        <f>IF(O632=0, " ", CONCATENATE(Замеры!P628,Замеры!Q628,Замеры!R628,Замеры!S628,Замеры!X628))</f>
        <v xml:space="preserve"> </v>
      </c>
      <c r="E632" s="49" t="str">
        <f>IF(Замеры!J628=0, " ", Замеры!J628)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Замеры!N628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73</v>
      </c>
      <c r="T632" s="8" t="e">
        <f t="shared" si="233"/>
        <v>#VALUE!</v>
      </c>
      <c r="U632" s="12" t="s">
        <v>73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IF(Замеры!B629=0, " ", Замеры!B629)</f>
        <v>626</v>
      </c>
      <c r="B633" s="49" t="str">
        <f>Замеры!G629</f>
        <v xml:space="preserve">Группа от QF </v>
      </c>
      <c r="C633" s="49" t="str">
        <f>IF(Замеры!I629=0, " ", Замеры!I629)</f>
        <v xml:space="preserve"> </v>
      </c>
      <c r="D633" s="49" t="str">
        <f>IF(O633=0, " ", CONCATENATE(Замеры!P629,Замеры!Q629,Замеры!R629,Замеры!S629,Замеры!X629))</f>
        <v xml:space="preserve"> </v>
      </c>
      <c r="E633" s="49" t="str">
        <f>IF(Замеры!J629=0, " ", Замеры!J629)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Замеры!N629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73</v>
      </c>
      <c r="T633" s="8" t="e">
        <f t="shared" si="233"/>
        <v>#VALUE!</v>
      </c>
      <c r="U633" s="12" t="s">
        <v>73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IF(Замеры!B630=0, " ", Замеры!B630)</f>
        <v>627</v>
      </c>
      <c r="B634" s="49" t="str">
        <f>Замеры!G630</f>
        <v xml:space="preserve">Группа от QF </v>
      </c>
      <c r="C634" s="49" t="str">
        <f>IF(Замеры!I630=0, " ", Замеры!I630)</f>
        <v xml:space="preserve"> </v>
      </c>
      <c r="D634" s="49" t="str">
        <f>IF(O634=0, " ", CONCATENATE(Замеры!P630,Замеры!Q630,Замеры!R630,Замеры!S630,Замеры!X630))</f>
        <v xml:space="preserve"> </v>
      </c>
      <c r="E634" s="49" t="str">
        <f>IF(Замеры!J630=0, " ", Замеры!J630)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Замеры!N630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73</v>
      </c>
      <c r="T634" s="8" t="e">
        <f t="shared" si="233"/>
        <v>#VALUE!</v>
      </c>
      <c r="U634" s="12" t="s">
        <v>73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IF(Замеры!B631=0, " ", Замеры!B631)</f>
        <v>628</v>
      </c>
      <c r="B635" s="49" t="str">
        <f>Замеры!G631</f>
        <v xml:space="preserve">Группа от QF </v>
      </c>
      <c r="C635" s="49" t="str">
        <f>IF(Замеры!I631=0, " ", Замеры!I631)</f>
        <v xml:space="preserve"> </v>
      </c>
      <c r="D635" s="49" t="str">
        <f>IF(O635=0, " ", CONCATENATE(Замеры!P631,Замеры!Q631,Замеры!R631,Замеры!S631,Замеры!X631))</f>
        <v xml:space="preserve"> </v>
      </c>
      <c r="E635" s="49" t="str">
        <f>IF(Замеры!J631=0, " ", Замеры!J631)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Замеры!N631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73</v>
      </c>
      <c r="T635" s="8" t="e">
        <f t="shared" si="233"/>
        <v>#VALUE!</v>
      </c>
      <c r="U635" s="12" t="s">
        <v>73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IF(Замеры!B632=0, " ", Замеры!B632)</f>
        <v>629</v>
      </c>
      <c r="B636" s="49" t="str">
        <f>Замеры!G632</f>
        <v xml:space="preserve">Группа от QF </v>
      </c>
      <c r="C636" s="49" t="str">
        <f>IF(Замеры!I632=0, " ", Замеры!I632)</f>
        <v xml:space="preserve"> </v>
      </c>
      <c r="D636" s="49" t="str">
        <f>IF(O636=0, " ", CONCATENATE(Замеры!P632,Замеры!Q632,Замеры!R632,Замеры!S632,Замеры!X632))</f>
        <v xml:space="preserve"> </v>
      </c>
      <c r="E636" s="49" t="str">
        <f>IF(Замеры!J632=0, " ", Замеры!J632)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Замеры!N632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73</v>
      </c>
      <c r="T636" s="8" t="e">
        <f t="shared" si="233"/>
        <v>#VALUE!</v>
      </c>
      <c r="U636" s="12" t="s">
        <v>73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IF(Замеры!B633=0, " ", Замеры!B633)</f>
        <v>630</v>
      </c>
      <c r="B637" s="49" t="str">
        <f>Замеры!G633</f>
        <v xml:space="preserve">Группа от QF </v>
      </c>
      <c r="C637" s="49" t="str">
        <f>IF(Замеры!I633=0, " ", Замеры!I633)</f>
        <v xml:space="preserve"> </v>
      </c>
      <c r="D637" s="49" t="str">
        <f>IF(O637=0, " ", CONCATENATE(Замеры!P633,Замеры!Q633,Замеры!R633,Замеры!S633,Замеры!X633))</f>
        <v xml:space="preserve"> </v>
      </c>
      <c r="E637" s="49" t="str">
        <f>IF(Замеры!J633=0, " ", Замеры!J633)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Замеры!N633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73</v>
      </c>
      <c r="T637" s="8" t="e">
        <f t="shared" si="233"/>
        <v>#VALUE!</v>
      </c>
      <c r="U637" s="12" t="s">
        <v>73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IF(Замеры!B634=0, " ", Замеры!B634)</f>
        <v>631</v>
      </c>
      <c r="B638" s="49" t="str">
        <f>Замеры!G634</f>
        <v xml:space="preserve">Группа от QF </v>
      </c>
      <c r="C638" s="49" t="str">
        <f>IF(Замеры!I634=0, " ", Замеры!I634)</f>
        <v xml:space="preserve"> </v>
      </c>
      <c r="D638" s="49" t="str">
        <f>IF(O638=0, " ", CONCATENATE(Замеры!P634,Замеры!Q634,Замеры!R634,Замеры!S634,Замеры!X634))</f>
        <v xml:space="preserve"> </v>
      </c>
      <c r="E638" s="49" t="str">
        <f>IF(Замеры!J634=0, " ", Замеры!J634)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Замеры!N634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73</v>
      </c>
      <c r="T638" s="8" t="e">
        <f t="shared" si="233"/>
        <v>#VALUE!</v>
      </c>
      <c r="U638" s="12" t="s">
        <v>73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IF(Замеры!B635=0, " ", Замеры!B635)</f>
        <v>632</v>
      </c>
      <c r="B639" s="49" t="str">
        <f>Замеры!G635</f>
        <v xml:space="preserve">Группа от QF </v>
      </c>
      <c r="C639" s="49" t="str">
        <f>IF(Замеры!I635=0, " ", Замеры!I635)</f>
        <v xml:space="preserve"> </v>
      </c>
      <c r="D639" s="49" t="str">
        <f>IF(O639=0, " ", CONCATENATE(Замеры!P635,Замеры!Q635,Замеры!R635,Замеры!S635,Замеры!X635))</f>
        <v xml:space="preserve"> </v>
      </c>
      <c r="E639" s="49" t="str">
        <f>IF(Замеры!J635=0, " ", Замеры!J635)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Замеры!N635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73</v>
      </c>
      <c r="T639" s="8" t="e">
        <f t="shared" si="233"/>
        <v>#VALUE!</v>
      </c>
      <c r="U639" s="12" t="s">
        <v>73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IF(Замеры!B636=0, " ", Замеры!B636)</f>
        <v>633</v>
      </c>
      <c r="B640" s="49" t="str">
        <f>Замеры!G636</f>
        <v xml:space="preserve">Группа от QF </v>
      </c>
      <c r="C640" s="49" t="str">
        <f>IF(Замеры!I636=0, " ", Замеры!I636)</f>
        <v xml:space="preserve"> </v>
      </c>
      <c r="D640" s="49" t="str">
        <f>IF(O640=0, " ", CONCATENATE(Замеры!P636,Замеры!Q636,Замеры!R636,Замеры!S636,Замеры!X636))</f>
        <v xml:space="preserve"> </v>
      </c>
      <c r="E640" s="49" t="str">
        <f>IF(Замеры!J636=0, " ", Замеры!J636)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Замеры!N636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73</v>
      </c>
      <c r="T640" s="8" t="e">
        <f t="shared" si="233"/>
        <v>#VALUE!</v>
      </c>
      <c r="U640" s="12" t="s">
        <v>73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IF(Замеры!B637=0, " ", Замеры!B637)</f>
        <v>634</v>
      </c>
      <c r="B641" s="49" t="str">
        <f>Замеры!G637</f>
        <v xml:space="preserve">Группа от QF </v>
      </c>
      <c r="C641" s="49" t="str">
        <f>IF(Замеры!I637=0, " ", Замеры!I637)</f>
        <v xml:space="preserve"> </v>
      </c>
      <c r="D641" s="49" t="str">
        <f>IF(O641=0, " ", CONCATENATE(Замеры!P637,Замеры!Q637,Замеры!R637,Замеры!S637,Замеры!X637))</f>
        <v xml:space="preserve"> </v>
      </c>
      <c r="E641" s="49" t="str">
        <f>IF(Замеры!J637=0, " ", Замеры!J637)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Замеры!N637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73</v>
      </c>
      <c r="T641" s="8" t="e">
        <f t="shared" si="233"/>
        <v>#VALUE!</v>
      </c>
      <c r="U641" s="12" t="s">
        <v>73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IF(Замеры!B638=0, " ", Замеры!B638)</f>
        <v>635</v>
      </c>
      <c r="B642" s="49" t="str">
        <f>Замеры!G638</f>
        <v xml:space="preserve">Группа от QF </v>
      </c>
      <c r="C642" s="49" t="str">
        <f>IF(Замеры!I638=0, " ", Замеры!I638)</f>
        <v xml:space="preserve"> </v>
      </c>
      <c r="D642" s="49" t="str">
        <f>IF(O642=0, " ", CONCATENATE(Замеры!P638,Замеры!Q638,Замеры!R638,Замеры!S638,Замеры!X638))</f>
        <v xml:space="preserve"> </v>
      </c>
      <c r="E642" s="49" t="str">
        <f>IF(Замеры!J638=0, " ", Замеры!J638)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Замеры!N638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73</v>
      </c>
      <c r="T642" s="8" t="e">
        <f t="shared" si="233"/>
        <v>#VALUE!</v>
      </c>
      <c r="U642" s="12" t="s">
        <v>73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IF(Замеры!B639=0, " ", Замеры!B639)</f>
        <v>636</v>
      </c>
      <c r="B643" s="49" t="str">
        <f>Замеры!G639</f>
        <v xml:space="preserve">Группа от QF </v>
      </c>
      <c r="C643" s="49" t="str">
        <f>IF(Замеры!I639=0, " ", Замеры!I639)</f>
        <v xml:space="preserve"> </v>
      </c>
      <c r="D643" s="49" t="str">
        <f>IF(O643=0, " ", CONCATENATE(Замеры!P639,Замеры!Q639,Замеры!R639,Замеры!S639,Замеры!X639))</f>
        <v xml:space="preserve"> </v>
      </c>
      <c r="E643" s="49" t="str">
        <f>IF(Замеры!J639=0, " ", Замеры!J639)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Замеры!N639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73</v>
      </c>
      <c r="T643" s="8" t="e">
        <f t="shared" si="233"/>
        <v>#VALUE!</v>
      </c>
      <c r="U643" s="12" t="s">
        <v>73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IF(Замеры!B640=0, " ", Замеры!B640)</f>
        <v>637</v>
      </c>
      <c r="B644" s="49" t="str">
        <f>Замеры!G640</f>
        <v xml:space="preserve">Группа от QF </v>
      </c>
      <c r="C644" s="49" t="str">
        <f>IF(Замеры!I640=0, " ", Замеры!I640)</f>
        <v xml:space="preserve"> </v>
      </c>
      <c r="D644" s="49" t="str">
        <f>IF(O644=0, " ", CONCATENATE(Замеры!P640,Замеры!Q640,Замеры!R640,Замеры!S640,Замеры!X640))</f>
        <v xml:space="preserve"> </v>
      </c>
      <c r="E644" s="49" t="str">
        <f>IF(Замеры!J640=0, " ", Замеры!J640)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Замеры!N640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73</v>
      </c>
      <c r="T644" s="8" t="e">
        <f t="shared" si="233"/>
        <v>#VALUE!</v>
      </c>
      <c r="U644" s="12" t="s">
        <v>73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IF(Замеры!B641=0, " ", Замеры!B641)</f>
        <v>638</v>
      </c>
      <c r="B645" s="49" t="str">
        <f>Замеры!G641</f>
        <v xml:space="preserve">Группа от QF </v>
      </c>
      <c r="C645" s="49" t="str">
        <f>IF(Замеры!I641=0, " ", Замеры!I641)</f>
        <v xml:space="preserve"> </v>
      </c>
      <c r="D645" s="49" t="str">
        <f>IF(O645=0, " ", CONCATENATE(Замеры!P641,Замеры!Q641,Замеры!R641,Замеры!S641,Замеры!X641))</f>
        <v xml:space="preserve"> </v>
      </c>
      <c r="E645" s="49" t="str">
        <f>IF(Замеры!J641=0, " ", Замеры!J641)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Замеры!N641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73</v>
      </c>
      <c r="T645" s="8" t="e">
        <f t="shared" si="233"/>
        <v>#VALUE!</v>
      </c>
      <c r="U645" s="12" t="s">
        <v>73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IF(Замеры!B642=0, " ", Замеры!B642)</f>
        <v>639</v>
      </c>
      <c r="B646" s="49" t="str">
        <f>Замеры!G642</f>
        <v xml:space="preserve">Группа от QF </v>
      </c>
      <c r="C646" s="49" t="str">
        <f>IF(Замеры!I642=0, " ", Замеры!I642)</f>
        <v xml:space="preserve"> </v>
      </c>
      <c r="D646" s="49" t="str">
        <f>IF(O646=0, " ", CONCATENATE(Замеры!P642,Замеры!Q642,Замеры!R642,Замеры!S642,Замеры!X642))</f>
        <v xml:space="preserve"> </v>
      </c>
      <c r="E646" s="49" t="str">
        <f>IF(Замеры!J642=0, " ", Замеры!J642)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Замеры!N642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73</v>
      </c>
      <c r="T646" s="8" t="e">
        <f t="shared" si="233"/>
        <v>#VALUE!</v>
      </c>
      <c r="U646" s="12" t="s">
        <v>73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IF(Замеры!B643=0, " ", Замеры!B643)</f>
        <v>640</v>
      </c>
      <c r="B647" s="49" t="str">
        <f>Замеры!G643</f>
        <v xml:space="preserve">Группа от QF </v>
      </c>
      <c r="C647" s="49" t="str">
        <f>IF(Замеры!I643=0, " ", Замеры!I643)</f>
        <v xml:space="preserve"> </v>
      </c>
      <c r="D647" s="49" t="str">
        <f>IF(O647=0, " ", CONCATENATE(Замеры!P643,Замеры!Q643,Замеры!R643,Замеры!S643,Замеры!X643))</f>
        <v xml:space="preserve"> </v>
      </c>
      <c r="E647" s="49" t="str">
        <f>IF(Замеры!J643=0, " ", Замеры!J643)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Замеры!N643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73</v>
      </c>
      <c r="T647" s="8" t="e">
        <f t="shared" si="233"/>
        <v>#VALUE!</v>
      </c>
      <c r="U647" s="12" t="s">
        <v>73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IF(Замеры!B644=0, " ", Замеры!B644)</f>
        <v>641</v>
      </c>
      <c r="B648" s="49" t="str">
        <f>Замеры!G644</f>
        <v xml:space="preserve">Группа от QF </v>
      </c>
      <c r="C648" s="49" t="str">
        <f>IF(Замеры!I644=0, " ", Замеры!I644)</f>
        <v xml:space="preserve"> </v>
      </c>
      <c r="D648" s="49" t="str">
        <f>IF(O648=0, " ", CONCATENATE(Замеры!P644,Замеры!Q644,Замеры!R644,Замеры!S644,Замеры!X644))</f>
        <v xml:space="preserve"> </v>
      </c>
      <c r="E648" s="49" t="str">
        <f>IF(Замеры!J644=0, " ", Замеры!J644)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Замеры!N644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73</v>
      </c>
      <c r="T648" s="8" t="e">
        <f t="shared" ref="T648:T711" si="255">E648*5</f>
        <v>#VALUE!</v>
      </c>
      <c r="U648" s="12" t="s">
        <v>73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IF(Замеры!B645=0, " ", Замеры!B645)</f>
        <v>642</v>
      </c>
      <c r="B649" s="49" t="str">
        <f>Замеры!G645</f>
        <v xml:space="preserve">Группа от QF </v>
      </c>
      <c r="C649" s="49" t="str">
        <f>IF(Замеры!I645=0, " ", Замеры!I645)</f>
        <v xml:space="preserve"> </v>
      </c>
      <c r="D649" s="49" t="str">
        <f>IF(O649=0, " ", CONCATENATE(Замеры!P645,Замеры!Q645,Замеры!R645,Замеры!S645,Замеры!X645))</f>
        <v xml:space="preserve"> </v>
      </c>
      <c r="E649" s="49" t="str">
        <f>IF(Замеры!J645=0, " ", Замеры!J645)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Замеры!N645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73</v>
      </c>
      <c r="T649" s="8" t="e">
        <f t="shared" si="255"/>
        <v>#VALUE!</v>
      </c>
      <c r="U649" s="12" t="s">
        <v>73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IF(Замеры!B646=0, " ", Замеры!B646)</f>
        <v>643</v>
      </c>
      <c r="B650" s="49" t="str">
        <f>Замеры!G646</f>
        <v xml:space="preserve">Группа от QF </v>
      </c>
      <c r="C650" s="49" t="str">
        <f>IF(Замеры!I646=0, " ", Замеры!I646)</f>
        <v xml:space="preserve"> </v>
      </c>
      <c r="D650" s="49" t="str">
        <f>IF(O650=0, " ", CONCATENATE(Замеры!P646,Замеры!Q646,Замеры!R646,Замеры!S646,Замеры!X646))</f>
        <v xml:space="preserve"> </v>
      </c>
      <c r="E650" s="49" t="str">
        <f>IF(Замеры!J646=0, " ", Замеры!J646)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Замеры!N646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73</v>
      </c>
      <c r="T650" s="8" t="e">
        <f t="shared" si="255"/>
        <v>#VALUE!</v>
      </c>
      <c r="U650" s="12" t="s">
        <v>73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IF(Замеры!B647=0, " ", Замеры!B647)</f>
        <v>644</v>
      </c>
      <c r="B651" s="49" t="str">
        <f>Замеры!G647</f>
        <v xml:space="preserve">Группа от QF </v>
      </c>
      <c r="C651" s="49" t="str">
        <f>IF(Замеры!I647=0, " ", Замеры!I647)</f>
        <v xml:space="preserve"> </v>
      </c>
      <c r="D651" s="49" t="str">
        <f>IF(O651=0, " ", CONCATENATE(Замеры!P647,Замеры!Q647,Замеры!R647,Замеры!S647,Замеры!X647))</f>
        <v xml:space="preserve"> </v>
      </c>
      <c r="E651" s="49" t="str">
        <f>IF(Замеры!J647=0, " ", Замеры!J647)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Замеры!N647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73</v>
      </c>
      <c r="T651" s="8" t="e">
        <f t="shared" si="255"/>
        <v>#VALUE!</v>
      </c>
      <c r="U651" s="12" t="s">
        <v>73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IF(Замеры!B648=0, " ", Замеры!B648)</f>
        <v>645</v>
      </c>
      <c r="B652" s="49" t="str">
        <f>Замеры!G648</f>
        <v xml:space="preserve">Группа от QF </v>
      </c>
      <c r="C652" s="49" t="str">
        <f>IF(Замеры!I648=0, " ", Замеры!I648)</f>
        <v xml:space="preserve"> </v>
      </c>
      <c r="D652" s="49" t="str">
        <f>IF(O652=0, " ", CONCATENATE(Замеры!P648,Замеры!Q648,Замеры!R648,Замеры!S648,Замеры!X648))</f>
        <v xml:space="preserve"> </v>
      </c>
      <c r="E652" s="49" t="str">
        <f>IF(Замеры!J648=0, " ", Замеры!J648)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Замеры!N648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73</v>
      </c>
      <c r="T652" s="8" t="e">
        <f t="shared" si="255"/>
        <v>#VALUE!</v>
      </c>
      <c r="U652" s="12" t="s">
        <v>73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IF(Замеры!B649=0, " ", Замеры!B649)</f>
        <v>646</v>
      </c>
      <c r="B653" s="49" t="str">
        <f>Замеры!G649</f>
        <v xml:space="preserve">Группа от QF </v>
      </c>
      <c r="C653" s="49" t="str">
        <f>IF(Замеры!I649=0, " ", Замеры!I649)</f>
        <v xml:space="preserve"> </v>
      </c>
      <c r="D653" s="49" t="str">
        <f>IF(O653=0, " ", CONCATENATE(Замеры!P649,Замеры!Q649,Замеры!R649,Замеры!S649,Замеры!X649))</f>
        <v xml:space="preserve"> </v>
      </c>
      <c r="E653" s="49" t="str">
        <f>IF(Замеры!J649=0, " ", Замеры!J649)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Замеры!N649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73</v>
      </c>
      <c r="T653" s="8" t="e">
        <f t="shared" si="255"/>
        <v>#VALUE!</v>
      </c>
      <c r="U653" s="12" t="s">
        <v>73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IF(Замеры!B650=0, " ", Замеры!B650)</f>
        <v>647</v>
      </c>
      <c r="B654" s="49" t="str">
        <f>Замеры!G650</f>
        <v xml:space="preserve">Группа от QF </v>
      </c>
      <c r="C654" s="49" t="str">
        <f>IF(Замеры!I650=0, " ", Замеры!I650)</f>
        <v xml:space="preserve"> </v>
      </c>
      <c r="D654" s="49" t="str">
        <f>IF(O654=0, " ", CONCATENATE(Замеры!P650,Замеры!Q650,Замеры!R650,Замеры!S650,Замеры!X650))</f>
        <v xml:space="preserve"> </v>
      </c>
      <c r="E654" s="49" t="str">
        <f>IF(Замеры!J650=0, " ", Замеры!J650)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Замеры!N650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73</v>
      </c>
      <c r="T654" s="8" t="e">
        <f t="shared" si="255"/>
        <v>#VALUE!</v>
      </c>
      <c r="U654" s="12" t="s">
        <v>73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IF(Замеры!B651=0, " ", Замеры!B651)</f>
        <v>648</v>
      </c>
      <c r="B655" s="49" t="str">
        <f>Замеры!G651</f>
        <v xml:space="preserve">Группа от QF </v>
      </c>
      <c r="C655" s="49" t="str">
        <f>IF(Замеры!I651=0, " ", Замеры!I651)</f>
        <v xml:space="preserve"> </v>
      </c>
      <c r="D655" s="49" t="str">
        <f>IF(O655=0, " ", CONCATENATE(Замеры!P651,Замеры!Q651,Замеры!R651,Замеры!S651,Замеры!X651))</f>
        <v xml:space="preserve"> </v>
      </c>
      <c r="E655" s="49" t="str">
        <f>IF(Замеры!J651=0, " ", Замеры!J651)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Замеры!N651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73</v>
      </c>
      <c r="T655" s="8" t="e">
        <f t="shared" si="255"/>
        <v>#VALUE!</v>
      </c>
      <c r="U655" s="12" t="s">
        <v>73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IF(Замеры!B652=0, " ", Замеры!B652)</f>
        <v>649</v>
      </c>
      <c r="B656" s="49" t="str">
        <f>Замеры!G652</f>
        <v xml:space="preserve">Группа от QF </v>
      </c>
      <c r="C656" s="49" t="str">
        <f>IF(Замеры!I652=0, " ", Замеры!I652)</f>
        <v xml:space="preserve"> </v>
      </c>
      <c r="D656" s="49" t="str">
        <f>IF(O656=0, " ", CONCATENATE(Замеры!P652,Замеры!Q652,Замеры!R652,Замеры!S652,Замеры!X652))</f>
        <v xml:space="preserve"> </v>
      </c>
      <c r="E656" s="49" t="str">
        <f>IF(Замеры!J652=0, " ", Замеры!J652)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Замеры!N652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73</v>
      </c>
      <c r="T656" s="8" t="e">
        <f t="shared" si="255"/>
        <v>#VALUE!</v>
      </c>
      <c r="U656" s="12" t="s">
        <v>73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IF(Замеры!B653=0, " ", Замеры!B653)</f>
        <v>650</v>
      </c>
      <c r="B657" s="49" t="str">
        <f>Замеры!G653</f>
        <v xml:space="preserve">Группа от QF </v>
      </c>
      <c r="C657" s="49" t="str">
        <f>IF(Замеры!I653=0, " ", Замеры!I653)</f>
        <v xml:space="preserve"> </v>
      </c>
      <c r="D657" s="49" t="str">
        <f>IF(O657=0, " ", CONCATENATE(Замеры!P653,Замеры!Q653,Замеры!R653,Замеры!S653,Замеры!X653))</f>
        <v xml:space="preserve"> </v>
      </c>
      <c r="E657" s="49" t="str">
        <f>IF(Замеры!J653=0, " ", Замеры!J653)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Замеры!N653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73</v>
      </c>
      <c r="T657" s="8" t="e">
        <f t="shared" si="255"/>
        <v>#VALUE!</v>
      </c>
      <c r="U657" s="12" t="s">
        <v>73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IF(Замеры!B654=0, " ", Замеры!B654)</f>
        <v>651</v>
      </c>
      <c r="B658" s="49" t="str">
        <f>Замеры!G654</f>
        <v xml:space="preserve">Группа от QF </v>
      </c>
      <c r="C658" s="49" t="str">
        <f>IF(Замеры!I654=0, " ", Замеры!I654)</f>
        <v xml:space="preserve"> </v>
      </c>
      <c r="D658" s="49" t="str">
        <f>IF(O658=0, " ", CONCATENATE(Замеры!P654,Замеры!Q654,Замеры!R654,Замеры!S654,Замеры!X654))</f>
        <v xml:space="preserve"> </v>
      </c>
      <c r="E658" s="49" t="str">
        <f>IF(Замеры!J654=0, " ", Замеры!J654)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Замеры!N654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73</v>
      </c>
      <c r="T658" s="8" t="e">
        <f t="shared" si="255"/>
        <v>#VALUE!</v>
      </c>
      <c r="U658" s="12" t="s">
        <v>73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IF(Замеры!B655=0, " ", Замеры!B655)</f>
        <v>652</v>
      </c>
      <c r="B659" s="49" t="str">
        <f>Замеры!G655</f>
        <v xml:space="preserve">Группа от QF </v>
      </c>
      <c r="C659" s="49" t="str">
        <f>IF(Замеры!I655=0, " ", Замеры!I655)</f>
        <v xml:space="preserve"> </v>
      </c>
      <c r="D659" s="49" t="str">
        <f>IF(O659=0, " ", CONCATENATE(Замеры!P655,Замеры!Q655,Замеры!R655,Замеры!S655,Замеры!X655))</f>
        <v xml:space="preserve"> </v>
      </c>
      <c r="E659" s="49" t="str">
        <f>IF(Замеры!J655=0, " ", Замеры!J655)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Замеры!N655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73</v>
      </c>
      <c r="T659" s="8" t="e">
        <f t="shared" si="255"/>
        <v>#VALUE!</v>
      </c>
      <c r="U659" s="12" t="s">
        <v>73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IF(Замеры!B656=0, " ", Замеры!B656)</f>
        <v>653</v>
      </c>
      <c r="B660" s="49" t="str">
        <f>Замеры!G656</f>
        <v xml:space="preserve">Группа от QF </v>
      </c>
      <c r="C660" s="49" t="str">
        <f>IF(Замеры!I656=0, " ", Замеры!I656)</f>
        <v xml:space="preserve"> </v>
      </c>
      <c r="D660" s="49" t="str">
        <f>IF(O660=0, " ", CONCATENATE(Замеры!P656,Замеры!Q656,Замеры!R656,Замеры!S656,Замеры!X656))</f>
        <v xml:space="preserve"> </v>
      </c>
      <c r="E660" s="49" t="str">
        <f>IF(Замеры!J656=0, " ", Замеры!J656)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Замеры!N656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73</v>
      </c>
      <c r="T660" s="8" t="e">
        <f t="shared" si="255"/>
        <v>#VALUE!</v>
      </c>
      <c r="U660" s="12" t="s">
        <v>73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IF(Замеры!B657=0, " ", Замеры!B657)</f>
        <v>654</v>
      </c>
      <c r="B661" s="49" t="str">
        <f>Замеры!G657</f>
        <v xml:space="preserve">Группа от QF </v>
      </c>
      <c r="C661" s="49" t="str">
        <f>IF(Замеры!I657=0, " ", Замеры!I657)</f>
        <v xml:space="preserve"> </v>
      </c>
      <c r="D661" s="49" t="str">
        <f>IF(O661=0, " ", CONCATENATE(Замеры!P657,Замеры!Q657,Замеры!R657,Замеры!S657,Замеры!X657))</f>
        <v xml:space="preserve"> </v>
      </c>
      <c r="E661" s="49" t="str">
        <f>IF(Замеры!J657=0, " ", Замеры!J657)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Замеры!N657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73</v>
      </c>
      <c r="T661" s="8" t="e">
        <f t="shared" si="255"/>
        <v>#VALUE!</v>
      </c>
      <c r="U661" s="12" t="s">
        <v>73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IF(Замеры!B658=0, " ", Замеры!B658)</f>
        <v>655</v>
      </c>
      <c r="B662" s="49" t="str">
        <f>Замеры!G658</f>
        <v xml:space="preserve">Группа от QF </v>
      </c>
      <c r="C662" s="49" t="str">
        <f>IF(Замеры!I658=0, " ", Замеры!I658)</f>
        <v xml:space="preserve"> </v>
      </c>
      <c r="D662" s="49" t="str">
        <f>IF(O662=0, " ", CONCATENATE(Замеры!P658,Замеры!Q658,Замеры!R658,Замеры!S658,Замеры!X658))</f>
        <v xml:space="preserve"> </v>
      </c>
      <c r="E662" s="49" t="str">
        <f>IF(Замеры!J658=0, " ", Замеры!J658)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Замеры!N658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73</v>
      </c>
      <c r="T662" s="8" t="e">
        <f t="shared" si="255"/>
        <v>#VALUE!</v>
      </c>
      <c r="U662" s="12" t="s">
        <v>73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IF(Замеры!B659=0, " ", Замеры!B659)</f>
        <v>656</v>
      </c>
      <c r="B663" s="49" t="str">
        <f>Замеры!G659</f>
        <v xml:space="preserve">Группа от QF </v>
      </c>
      <c r="C663" s="49" t="str">
        <f>IF(Замеры!I659=0, " ", Замеры!I659)</f>
        <v xml:space="preserve"> </v>
      </c>
      <c r="D663" s="49" t="str">
        <f>IF(O663=0, " ", CONCATENATE(Замеры!P659,Замеры!Q659,Замеры!R659,Замеры!S659,Замеры!X659))</f>
        <v xml:space="preserve"> </v>
      </c>
      <c r="E663" s="49" t="str">
        <f>IF(Замеры!J659=0, " ", Замеры!J659)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Замеры!N659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73</v>
      </c>
      <c r="T663" s="8" t="e">
        <f t="shared" si="255"/>
        <v>#VALUE!</v>
      </c>
      <c r="U663" s="12" t="s">
        <v>73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IF(Замеры!B660=0, " ", Замеры!B660)</f>
        <v>657</v>
      </c>
      <c r="B664" s="49" t="str">
        <f>Замеры!G660</f>
        <v xml:space="preserve">Группа от QF </v>
      </c>
      <c r="C664" s="49" t="str">
        <f>IF(Замеры!I660=0, " ", Замеры!I660)</f>
        <v xml:space="preserve"> </v>
      </c>
      <c r="D664" s="49" t="str">
        <f>IF(O664=0, " ", CONCATENATE(Замеры!P660,Замеры!Q660,Замеры!R660,Замеры!S660,Замеры!X660))</f>
        <v xml:space="preserve"> </v>
      </c>
      <c r="E664" s="49" t="str">
        <f>IF(Замеры!J660=0, " ", Замеры!J660)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Замеры!N660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73</v>
      </c>
      <c r="T664" s="8" t="e">
        <f t="shared" si="255"/>
        <v>#VALUE!</v>
      </c>
      <c r="U664" s="12" t="s">
        <v>73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IF(Замеры!B661=0, " ", Замеры!B661)</f>
        <v>658</v>
      </c>
      <c r="B665" s="49" t="str">
        <f>Замеры!G661</f>
        <v xml:space="preserve">Группа от QF </v>
      </c>
      <c r="C665" s="49" t="str">
        <f>IF(Замеры!I661=0, " ", Замеры!I661)</f>
        <v xml:space="preserve"> </v>
      </c>
      <c r="D665" s="49" t="str">
        <f>IF(O665=0, " ", CONCATENATE(Замеры!P661,Замеры!Q661,Замеры!R661,Замеры!S661,Замеры!X661))</f>
        <v xml:space="preserve"> </v>
      </c>
      <c r="E665" s="49" t="str">
        <f>IF(Замеры!J661=0, " ", Замеры!J661)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Замеры!N661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73</v>
      </c>
      <c r="T665" s="8" t="e">
        <f t="shared" si="255"/>
        <v>#VALUE!</v>
      </c>
      <c r="U665" s="12" t="s">
        <v>73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IF(Замеры!B662=0, " ", Замеры!B662)</f>
        <v>659</v>
      </c>
      <c r="B666" s="49" t="str">
        <f>Замеры!G662</f>
        <v xml:space="preserve">Группа от QF </v>
      </c>
      <c r="C666" s="49" t="str">
        <f>IF(Замеры!I662=0, " ", Замеры!I662)</f>
        <v xml:space="preserve"> </v>
      </c>
      <c r="D666" s="49" t="str">
        <f>IF(O666=0, " ", CONCATENATE(Замеры!P662,Замеры!Q662,Замеры!R662,Замеры!S662,Замеры!X662))</f>
        <v xml:space="preserve"> </v>
      </c>
      <c r="E666" s="49" t="str">
        <f>IF(Замеры!J662=0, " ", Замеры!J662)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Замеры!N662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73</v>
      </c>
      <c r="T666" s="8" t="e">
        <f t="shared" si="255"/>
        <v>#VALUE!</v>
      </c>
      <c r="U666" s="12" t="s">
        <v>73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IF(Замеры!B663=0, " ", Замеры!B663)</f>
        <v>660</v>
      </c>
      <c r="B667" s="49" t="str">
        <f>Замеры!G663</f>
        <v xml:space="preserve">Группа от QF </v>
      </c>
      <c r="C667" s="49" t="str">
        <f>IF(Замеры!I663=0, " ", Замеры!I663)</f>
        <v xml:space="preserve"> </v>
      </c>
      <c r="D667" s="49" t="str">
        <f>IF(O667=0, " ", CONCATENATE(Замеры!P663,Замеры!Q663,Замеры!R663,Замеры!S663,Замеры!X663))</f>
        <v xml:space="preserve"> </v>
      </c>
      <c r="E667" s="49" t="str">
        <f>IF(Замеры!J663=0, " ", Замеры!J663)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Замеры!N663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73</v>
      </c>
      <c r="T667" s="8" t="e">
        <f t="shared" si="255"/>
        <v>#VALUE!</v>
      </c>
      <c r="U667" s="12" t="s">
        <v>73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IF(Замеры!B664=0, " ", Замеры!B664)</f>
        <v>661</v>
      </c>
      <c r="B668" s="49" t="str">
        <f>Замеры!G664</f>
        <v xml:space="preserve">Группа от QF </v>
      </c>
      <c r="C668" s="49" t="str">
        <f>IF(Замеры!I664=0, " ", Замеры!I664)</f>
        <v xml:space="preserve"> </v>
      </c>
      <c r="D668" s="49" t="str">
        <f>IF(O668=0, " ", CONCATENATE(Замеры!P664,Замеры!Q664,Замеры!R664,Замеры!S664,Замеры!X664))</f>
        <v xml:space="preserve"> </v>
      </c>
      <c r="E668" s="49" t="str">
        <f>IF(Замеры!J664=0, " ", Замеры!J664)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Замеры!N664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73</v>
      </c>
      <c r="T668" s="8" t="e">
        <f t="shared" si="255"/>
        <v>#VALUE!</v>
      </c>
      <c r="U668" s="12" t="s">
        <v>73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IF(Замеры!B665=0, " ", Замеры!B665)</f>
        <v>662</v>
      </c>
      <c r="B669" s="49" t="str">
        <f>Замеры!G665</f>
        <v xml:space="preserve">Группа от QF </v>
      </c>
      <c r="C669" s="49" t="str">
        <f>IF(Замеры!I665=0, " ", Замеры!I665)</f>
        <v xml:space="preserve"> </v>
      </c>
      <c r="D669" s="49" t="str">
        <f>IF(O669=0, " ", CONCATENATE(Замеры!P665,Замеры!Q665,Замеры!R665,Замеры!S665,Замеры!X665))</f>
        <v xml:space="preserve"> </v>
      </c>
      <c r="E669" s="49" t="str">
        <f>IF(Замеры!J665=0, " ", Замеры!J665)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Замеры!N665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73</v>
      </c>
      <c r="T669" s="8" t="e">
        <f t="shared" si="255"/>
        <v>#VALUE!</v>
      </c>
      <c r="U669" s="12" t="s">
        <v>73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IF(Замеры!B666=0, " ", Замеры!B666)</f>
        <v>663</v>
      </c>
      <c r="B670" s="49" t="str">
        <f>Замеры!G666</f>
        <v xml:space="preserve">Группа от QF </v>
      </c>
      <c r="C670" s="49" t="str">
        <f>IF(Замеры!I666=0, " ", Замеры!I666)</f>
        <v xml:space="preserve"> </v>
      </c>
      <c r="D670" s="49" t="str">
        <f>IF(O670=0, " ", CONCATENATE(Замеры!P666,Замеры!Q666,Замеры!R666,Замеры!S666,Замеры!X666))</f>
        <v xml:space="preserve"> </v>
      </c>
      <c r="E670" s="49" t="str">
        <f>IF(Замеры!J666=0, " ", Замеры!J666)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Замеры!N666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73</v>
      </c>
      <c r="T670" s="8" t="e">
        <f t="shared" si="255"/>
        <v>#VALUE!</v>
      </c>
      <c r="U670" s="12" t="s">
        <v>73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IF(Замеры!B667=0, " ", Замеры!B667)</f>
        <v>664</v>
      </c>
      <c r="B671" s="49" t="str">
        <f>Замеры!G667</f>
        <v xml:space="preserve">Группа от QF </v>
      </c>
      <c r="C671" s="49" t="str">
        <f>IF(Замеры!I667=0, " ", Замеры!I667)</f>
        <v xml:space="preserve"> </v>
      </c>
      <c r="D671" s="49" t="str">
        <f>IF(O671=0, " ", CONCATENATE(Замеры!P667,Замеры!Q667,Замеры!R667,Замеры!S667,Замеры!X667))</f>
        <v xml:space="preserve"> </v>
      </c>
      <c r="E671" s="49" t="str">
        <f>IF(Замеры!J667=0, " ", Замеры!J667)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Замеры!N667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73</v>
      </c>
      <c r="T671" s="8" t="e">
        <f t="shared" si="255"/>
        <v>#VALUE!</v>
      </c>
      <c r="U671" s="12" t="s">
        <v>73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IF(Замеры!B668=0, " ", Замеры!B668)</f>
        <v>665</v>
      </c>
      <c r="B672" s="49" t="str">
        <f>Замеры!G668</f>
        <v xml:space="preserve">Группа от QF </v>
      </c>
      <c r="C672" s="49" t="str">
        <f>IF(Замеры!I668=0, " ", Замеры!I668)</f>
        <v xml:space="preserve"> </v>
      </c>
      <c r="D672" s="49" t="str">
        <f>IF(O672=0, " ", CONCATENATE(Замеры!P668,Замеры!Q668,Замеры!R668,Замеры!S668,Замеры!X668))</f>
        <v xml:space="preserve"> </v>
      </c>
      <c r="E672" s="49" t="str">
        <f>IF(Замеры!J668=0, " ", Замеры!J668)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Замеры!N668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73</v>
      </c>
      <c r="T672" s="8" t="e">
        <f t="shared" si="255"/>
        <v>#VALUE!</v>
      </c>
      <c r="U672" s="12" t="s">
        <v>73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IF(Замеры!B669=0, " ", Замеры!B669)</f>
        <v>666</v>
      </c>
      <c r="B673" s="49" t="str">
        <f>Замеры!G669</f>
        <v xml:space="preserve">Группа от QF </v>
      </c>
      <c r="C673" s="49" t="str">
        <f>IF(Замеры!I669=0, " ", Замеры!I669)</f>
        <v xml:space="preserve"> </v>
      </c>
      <c r="D673" s="49" t="str">
        <f>IF(O673=0, " ", CONCATENATE(Замеры!P669,Замеры!Q669,Замеры!R669,Замеры!S669,Замеры!X669))</f>
        <v xml:space="preserve"> </v>
      </c>
      <c r="E673" s="49" t="str">
        <f>IF(Замеры!J669=0, " ", Замеры!J669)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Замеры!N669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73</v>
      </c>
      <c r="T673" s="8" t="e">
        <f t="shared" si="255"/>
        <v>#VALUE!</v>
      </c>
      <c r="U673" s="12" t="s">
        <v>73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IF(Замеры!B670=0, " ", Замеры!B670)</f>
        <v>667</v>
      </c>
      <c r="B674" s="49" t="str">
        <f>Замеры!G670</f>
        <v xml:space="preserve">Группа от QF </v>
      </c>
      <c r="C674" s="49" t="str">
        <f>IF(Замеры!I670=0, " ", Замеры!I670)</f>
        <v xml:space="preserve"> </v>
      </c>
      <c r="D674" s="49" t="str">
        <f>IF(O674=0, " ", CONCATENATE(Замеры!P670,Замеры!Q670,Замеры!R670,Замеры!S670,Замеры!X670))</f>
        <v xml:space="preserve"> </v>
      </c>
      <c r="E674" s="49" t="str">
        <f>IF(Замеры!J670=0, " ", Замеры!J670)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Замеры!N670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73</v>
      </c>
      <c r="T674" s="8" t="e">
        <f t="shared" si="255"/>
        <v>#VALUE!</v>
      </c>
      <c r="U674" s="12" t="s">
        <v>73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IF(Замеры!B671=0, " ", Замеры!B671)</f>
        <v>668</v>
      </c>
      <c r="B675" s="49" t="str">
        <f>Замеры!G671</f>
        <v xml:space="preserve">Группа от QF </v>
      </c>
      <c r="C675" s="49" t="str">
        <f>IF(Замеры!I671=0, " ", Замеры!I671)</f>
        <v xml:space="preserve"> </v>
      </c>
      <c r="D675" s="49" t="str">
        <f>IF(O675=0, " ", CONCATENATE(Замеры!P671,Замеры!Q671,Замеры!R671,Замеры!S671,Замеры!X671))</f>
        <v xml:space="preserve"> </v>
      </c>
      <c r="E675" s="49" t="str">
        <f>IF(Замеры!J671=0, " ", Замеры!J671)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Замеры!N671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73</v>
      </c>
      <c r="T675" s="8" t="e">
        <f t="shared" si="255"/>
        <v>#VALUE!</v>
      </c>
      <c r="U675" s="12" t="s">
        <v>73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IF(Замеры!B672=0, " ", Замеры!B672)</f>
        <v>669</v>
      </c>
      <c r="B676" s="49" t="str">
        <f>Замеры!G672</f>
        <v xml:space="preserve">Группа от QF </v>
      </c>
      <c r="C676" s="49" t="str">
        <f>IF(Замеры!I672=0, " ", Замеры!I672)</f>
        <v xml:space="preserve"> </v>
      </c>
      <c r="D676" s="49" t="str">
        <f>IF(O676=0, " ", CONCATENATE(Замеры!P672,Замеры!Q672,Замеры!R672,Замеры!S672,Замеры!X672))</f>
        <v xml:space="preserve"> </v>
      </c>
      <c r="E676" s="49" t="str">
        <f>IF(Замеры!J672=0, " ", Замеры!J672)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Замеры!N672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73</v>
      </c>
      <c r="T676" s="8" t="e">
        <f t="shared" si="255"/>
        <v>#VALUE!</v>
      </c>
      <c r="U676" s="12" t="s">
        <v>73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IF(Замеры!B673=0, " ", Замеры!B673)</f>
        <v>670</v>
      </c>
      <c r="B677" s="49" t="str">
        <f>Замеры!G673</f>
        <v xml:space="preserve">Группа от QF </v>
      </c>
      <c r="C677" s="49" t="str">
        <f>IF(Замеры!I673=0, " ", Замеры!I673)</f>
        <v xml:space="preserve"> </v>
      </c>
      <c r="D677" s="49" t="str">
        <f>IF(O677=0, " ", CONCATENATE(Замеры!P673,Замеры!Q673,Замеры!R673,Замеры!S673,Замеры!X673))</f>
        <v xml:space="preserve"> </v>
      </c>
      <c r="E677" s="49" t="str">
        <f>IF(Замеры!J673=0, " ", Замеры!J673)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Замеры!N673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73</v>
      </c>
      <c r="T677" s="8" t="e">
        <f t="shared" si="255"/>
        <v>#VALUE!</v>
      </c>
      <c r="U677" s="12" t="s">
        <v>73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IF(Замеры!B674=0, " ", Замеры!B674)</f>
        <v>671</v>
      </c>
      <c r="B678" s="49" t="str">
        <f>Замеры!G674</f>
        <v xml:space="preserve">Группа от QF </v>
      </c>
      <c r="C678" s="49" t="str">
        <f>IF(Замеры!I674=0, " ", Замеры!I674)</f>
        <v xml:space="preserve"> </v>
      </c>
      <c r="D678" s="49" t="str">
        <f>IF(O678=0, " ", CONCATENATE(Замеры!P674,Замеры!Q674,Замеры!R674,Замеры!S674,Замеры!X674))</f>
        <v xml:space="preserve"> </v>
      </c>
      <c r="E678" s="49" t="str">
        <f>IF(Замеры!J674=0, " ", Замеры!J674)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Замеры!N674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73</v>
      </c>
      <c r="T678" s="8" t="e">
        <f t="shared" si="255"/>
        <v>#VALUE!</v>
      </c>
      <c r="U678" s="12" t="s">
        <v>73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IF(Замеры!B675=0, " ", Замеры!B675)</f>
        <v>672</v>
      </c>
      <c r="B679" s="49" t="str">
        <f>Замеры!G675</f>
        <v xml:space="preserve">Группа от QF </v>
      </c>
      <c r="C679" s="49" t="str">
        <f>IF(Замеры!I675=0, " ", Замеры!I675)</f>
        <v xml:space="preserve"> </v>
      </c>
      <c r="D679" s="49" t="str">
        <f>IF(O679=0, " ", CONCATENATE(Замеры!P675,Замеры!Q675,Замеры!R675,Замеры!S675,Замеры!X675))</f>
        <v xml:space="preserve"> </v>
      </c>
      <c r="E679" s="49" t="str">
        <f>IF(Замеры!J675=0, " ", Замеры!J675)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Замеры!N675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73</v>
      </c>
      <c r="T679" s="8" t="e">
        <f t="shared" si="255"/>
        <v>#VALUE!</v>
      </c>
      <c r="U679" s="12" t="s">
        <v>73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IF(Замеры!B676=0, " ", Замеры!B676)</f>
        <v>673</v>
      </c>
      <c r="B680" s="49" t="str">
        <f>Замеры!G676</f>
        <v xml:space="preserve">Группа от QF </v>
      </c>
      <c r="C680" s="49" t="str">
        <f>IF(Замеры!I676=0, " ", Замеры!I676)</f>
        <v xml:space="preserve"> </v>
      </c>
      <c r="D680" s="49" t="str">
        <f>IF(O680=0, " ", CONCATENATE(Замеры!P676,Замеры!Q676,Замеры!R676,Замеры!S676,Замеры!X676))</f>
        <v xml:space="preserve"> </v>
      </c>
      <c r="E680" s="49" t="str">
        <f>IF(Замеры!J676=0, " ", Замеры!J676)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Замеры!N676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73</v>
      </c>
      <c r="T680" s="8" t="e">
        <f t="shared" si="255"/>
        <v>#VALUE!</v>
      </c>
      <c r="U680" s="12" t="s">
        <v>73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IF(Замеры!B677=0, " ", Замеры!B677)</f>
        <v>674</v>
      </c>
      <c r="B681" s="49" t="str">
        <f>Замеры!G677</f>
        <v xml:space="preserve">Группа от QF </v>
      </c>
      <c r="C681" s="49" t="str">
        <f>IF(Замеры!I677=0, " ", Замеры!I677)</f>
        <v xml:space="preserve"> </v>
      </c>
      <c r="D681" s="49" t="str">
        <f>IF(O681=0, " ", CONCATENATE(Замеры!P677,Замеры!Q677,Замеры!R677,Замеры!S677,Замеры!X677))</f>
        <v xml:space="preserve"> </v>
      </c>
      <c r="E681" s="49" t="str">
        <f>IF(Замеры!J677=0, " ", Замеры!J677)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Замеры!N677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73</v>
      </c>
      <c r="T681" s="8" t="e">
        <f t="shared" si="255"/>
        <v>#VALUE!</v>
      </c>
      <c r="U681" s="12" t="s">
        <v>73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IF(Замеры!B678=0, " ", Замеры!B678)</f>
        <v>675</v>
      </c>
      <c r="B682" s="49" t="str">
        <f>Замеры!G678</f>
        <v xml:space="preserve">Группа от QF </v>
      </c>
      <c r="C682" s="49" t="str">
        <f>IF(Замеры!I678=0, " ", Замеры!I678)</f>
        <v xml:space="preserve"> </v>
      </c>
      <c r="D682" s="49" t="str">
        <f>IF(O682=0, " ", CONCATENATE(Замеры!P678,Замеры!Q678,Замеры!R678,Замеры!S678,Замеры!X678))</f>
        <v xml:space="preserve"> </v>
      </c>
      <c r="E682" s="49" t="str">
        <f>IF(Замеры!J678=0, " ", Замеры!J678)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Замеры!N678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73</v>
      </c>
      <c r="T682" s="8" t="e">
        <f t="shared" si="255"/>
        <v>#VALUE!</v>
      </c>
      <c r="U682" s="12" t="s">
        <v>73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IF(Замеры!B679=0, " ", Замеры!B679)</f>
        <v>676</v>
      </c>
      <c r="B683" s="49" t="str">
        <f>Замеры!G679</f>
        <v xml:space="preserve">Группа от QF </v>
      </c>
      <c r="C683" s="49" t="str">
        <f>IF(Замеры!I679=0, " ", Замеры!I679)</f>
        <v xml:space="preserve"> </v>
      </c>
      <c r="D683" s="49" t="str">
        <f>IF(O683=0, " ", CONCATENATE(Замеры!P679,Замеры!Q679,Замеры!R679,Замеры!S679,Замеры!X679))</f>
        <v xml:space="preserve"> </v>
      </c>
      <c r="E683" s="49" t="str">
        <f>IF(Замеры!J679=0, " ", Замеры!J679)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Замеры!N679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73</v>
      </c>
      <c r="T683" s="8" t="e">
        <f t="shared" si="255"/>
        <v>#VALUE!</v>
      </c>
      <c r="U683" s="12" t="s">
        <v>73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IF(Замеры!B680=0, " ", Замеры!B680)</f>
        <v>677</v>
      </c>
      <c r="B684" s="49" t="str">
        <f>Замеры!G680</f>
        <v xml:space="preserve">Группа от QF </v>
      </c>
      <c r="C684" s="49" t="str">
        <f>IF(Замеры!I680=0, " ", Замеры!I680)</f>
        <v xml:space="preserve"> </v>
      </c>
      <c r="D684" s="49" t="str">
        <f>IF(O684=0, " ", CONCATENATE(Замеры!P680,Замеры!Q680,Замеры!R680,Замеры!S680,Замеры!X680))</f>
        <v xml:space="preserve"> </v>
      </c>
      <c r="E684" s="49" t="str">
        <f>IF(Замеры!J680=0, " ", Замеры!J680)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Замеры!N680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73</v>
      </c>
      <c r="T684" s="8" t="e">
        <f t="shared" si="255"/>
        <v>#VALUE!</v>
      </c>
      <c r="U684" s="12" t="s">
        <v>73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IF(Замеры!B681=0, " ", Замеры!B681)</f>
        <v>678</v>
      </c>
      <c r="B685" s="49" t="str">
        <f>Замеры!G681</f>
        <v xml:space="preserve">Группа от QF </v>
      </c>
      <c r="C685" s="49" t="str">
        <f>IF(Замеры!I681=0, " ", Замеры!I681)</f>
        <v xml:space="preserve"> </v>
      </c>
      <c r="D685" s="49" t="str">
        <f>IF(O685=0, " ", CONCATENATE(Замеры!P681,Замеры!Q681,Замеры!R681,Замеры!S681,Замеры!X681))</f>
        <v xml:space="preserve"> </v>
      </c>
      <c r="E685" s="49" t="str">
        <f>IF(Замеры!J681=0, " ", Замеры!J681)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Замеры!N681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73</v>
      </c>
      <c r="T685" s="8" t="e">
        <f t="shared" si="255"/>
        <v>#VALUE!</v>
      </c>
      <c r="U685" s="12" t="s">
        <v>73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IF(Замеры!B682=0, " ", Замеры!B682)</f>
        <v>679</v>
      </c>
      <c r="B686" s="49" t="str">
        <f>Замеры!G682</f>
        <v xml:space="preserve">Группа от QF </v>
      </c>
      <c r="C686" s="49" t="str">
        <f>IF(Замеры!I682=0, " ", Замеры!I682)</f>
        <v xml:space="preserve"> </v>
      </c>
      <c r="D686" s="49" t="str">
        <f>IF(O686=0, " ", CONCATENATE(Замеры!P682,Замеры!Q682,Замеры!R682,Замеры!S682,Замеры!X682))</f>
        <v xml:space="preserve"> </v>
      </c>
      <c r="E686" s="49" t="str">
        <f>IF(Замеры!J682=0, " ", Замеры!J682)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Замеры!N682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73</v>
      </c>
      <c r="T686" s="8" t="e">
        <f t="shared" si="255"/>
        <v>#VALUE!</v>
      </c>
      <c r="U686" s="12" t="s">
        <v>73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IF(Замеры!B683=0, " ", Замеры!B683)</f>
        <v>680</v>
      </c>
      <c r="B687" s="49" t="str">
        <f>Замеры!G683</f>
        <v xml:space="preserve">Группа от QF </v>
      </c>
      <c r="C687" s="49" t="str">
        <f>IF(Замеры!I683=0, " ", Замеры!I683)</f>
        <v xml:space="preserve"> </v>
      </c>
      <c r="D687" s="49" t="str">
        <f>IF(O687=0, " ", CONCATENATE(Замеры!P683,Замеры!Q683,Замеры!R683,Замеры!S683,Замеры!X683))</f>
        <v xml:space="preserve"> </v>
      </c>
      <c r="E687" s="49" t="str">
        <f>IF(Замеры!J683=0, " ", Замеры!J683)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Замеры!N683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73</v>
      </c>
      <c r="T687" s="8" t="e">
        <f t="shared" si="255"/>
        <v>#VALUE!</v>
      </c>
      <c r="U687" s="12" t="s">
        <v>73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IF(Замеры!B684=0, " ", Замеры!B684)</f>
        <v>681</v>
      </c>
      <c r="B688" s="49" t="str">
        <f>Замеры!G684</f>
        <v xml:space="preserve">Группа от QF </v>
      </c>
      <c r="C688" s="49" t="str">
        <f>IF(Замеры!I684=0, " ", Замеры!I684)</f>
        <v xml:space="preserve"> </v>
      </c>
      <c r="D688" s="49" t="str">
        <f>IF(O688=0, " ", CONCATENATE(Замеры!P684,Замеры!Q684,Замеры!R684,Замеры!S684,Замеры!X684))</f>
        <v xml:space="preserve"> </v>
      </c>
      <c r="E688" s="49" t="str">
        <f>IF(Замеры!J684=0, " ", Замеры!J684)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Замеры!N684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73</v>
      </c>
      <c r="T688" s="8" t="e">
        <f t="shared" si="255"/>
        <v>#VALUE!</v>
      </c>
      <c r="U688" s="12" t="s">
        <v>73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IF(Замеры!B685=0, " ", Замеры!B685)</f>
        <v>682</v>
      </c>
      <c r="B689" s="49" t="str">
        <f>Замеры!G685</f>
        <v xml:space="preserve">Группа от QF </v>
      </c>
      <c r="C689" s="49" t="str">
        <f>IF(Замеры!I685=0, " ", Замеры!I685)</f>
        <v xml:space="preserve"> </v>
      </c>
      <c r="D689" s="49" t="str">
        <f>IF(O689=0, " ", CONCATENATE(Замеры!P685,Замеры!Q685,Замеры!R685,Замеры!S685,Замеры!X685))</f>
        <v xml:space="preserve"> </v>
      </c>
      <c r="E689" s="49" t="str">
        <f>IF(Замеры!J685=0, " ", Замеры!J685)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Замеры!N685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73</v>
      </c>
      <c r="T689" s="8" t="e">
        <f t="shared" si="255"/>
        <v>#VALUE!</v>
      </c>
      <c r="U689" s="12" t="s">
        <v>73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IF(Замеры!B686=0, " ", Замеры!B686)</f>
        <v>683</v>
      </c>
      <c r="B690" s="49" t="str">
        <f>Замеры!G686</f>
        <v xml:space="preserve">Группа от QF </v>
      </c>
      <c r="C690" s="49" t="str">
        <f>IF(Замеры!I686=0, " ", Замеры!I686)</f>
        <v xml:space="preserve"> </v>
      </c>
      <c r="D690" s="49" t="str">
        <f>IF(O690=0, " ", CONCATENATE(Замеры!P686,Замеры!Q686,Замеры!R686,Замеры!S686,Замеры!X686))</f>
        <v xml:space="preserve"> </v>
      </c>
      <c r="E690" s="49" t="str">
        <f>IF(Замеры!J686=0, " ", Замеры!J686)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Замеры!N686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73</v>
      </c>
      <c r="T690" s="8" t="e">
        <f t="shared" si="255"/>
        <v>#VALUE!</v>
      </c>
      <c r="U690" s="12" t="s">
        <v>73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IF(Замеры!B687=0, " ", Замеры!B687)</f>
        <v>684</v>
      </c>
      <c r="B691" s="49" t="str">
        <f>Замеры!G687</f>
        <v xml:space="preserve">Группа от QF </v>
      </c>
      <c r="C691" s="49" t="str">
        <f>IF(Замеры!I687=0, " ", Замеры!I687)</f>
        <v xml:space="preserve"> </v>
      </c>
      <c r="D691" s="49" t="str">
        <f>IF(O691=0, " ", CONCATENATE(Замеры!P687,Замеры!Q687,Замеры!R687,Замеры!S687,Замеры!X687))</f>
        <v xml:space="preserve"> </v>
      </c>
      <c r="E691" s="49" t="str">
        <f>IF(Замеры!J687=0, " ", Замеры!J687)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Замеры!N687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73</v>
      </c>
      <c r="T691" s="8" t="e">
        <f t="shared" si="255"/>
        <v>#VALUE!</v>
      </c>
      <c r="U691" s="12" t="s">
        <v>73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IF(Замеры!B688=0, " ", Замеры!B688)</f>
        <v>685</v>
      </c>
      <c r="B692" s="49" t="str">
        <f>Замеры!G688</f>
        <v xml:space="preserve">Группа от QF </v>
      </c>
      <c r="C692" s="49" t="str">
        <f>IF(Замеры!I688=0, " ", Замеры!I688)</f>
        <v xml:space="preserve"> </v>
      </c>
      <c r="D692" s="49" t="str">
        <f>IF(O692=0, " ", CONCATENATE(Замеры!P688,Замеры!Q688,Замеры!R688,Замеры!S688,Замеры!X688))</f>
        <v xml:space="preserve"> </v>
      </c>
      <c r="E692" s="49" t="str">
        <f>IF(Замеры!J688=0, " ", Замеры!J688)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Замеры!N688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73</v>
      </c>
      <c r="T692" s="8" t="e">
        <f t="shared" si="255"/>
        <v>#VALUE!</v>
      </c>
      <c r="U692" s="12" t="s">
        <v>73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IF(Замеры!B689=0, " ", Замеры!B689)</f>
        <v>686</v>
      </c>
      <c r="B693" s="49" t="str">
        <f>Замеры!G689</f>
        <v xml:space="preserve">Группа от QF </v>
      </c>
      <c r="C693" s="49" t="str">
        <f>IF(Замеры!I689=0, " ", Замеры!I689)</f>
        <v xml:space="preserve"> </v>
      </c>
      <c r="D693" s="49" t="str">
        <f>IF(O693=0, " ", CONCATENATE(Замеры!P689,Замеры!Q689,Замеры!R689,Замеры!S689,Замеры!X689))</f>
        <v xml:space="preserve"> </v>
      </c>
      <c r="E693" s="49" t="str">
        <f>IF(Замеры!J689=0, " ", Замеры!J689)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Замеры!N689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73</v>
      </c>
      <c r="T693" s="8" t="e">
        <f t="shared" si="255"/>
        <v>#VALUE!</v>
      </c>
      <c r="U693" s="12" t="s">
        <v>73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IF(Замеры!B690=0, " ", Замеры!B690)</f>
        <v>687</v>
      </c>
      <c r="B694" s="49" t="str">
        <f>Замеры!G690</f>
        <v xml:space="preserve">Группа от QF </v>
      </c>
      <c r="C694" s="49" t="str">
        <f>IF(Замеры!I690=0, " ", Замеры!I690)</f>
        <v xml:space="preserve"> </v>
      </c>
      <c r="D694" s="49" t="str">
        <f>IF(O694=0, " ", CONCATENATE(Замеры!P690,Замеры!Q690,Замеры!R690,Замеры!S690,Замеры!X690))</f>
        <v xml:space="preserve"> </v>
      </c>
      <c r="E694" s="49" t="str">
        <f>IF(Замеры!J690=0, " ", Замеры!J690)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Замеры!N690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73</v>
      </c>
      <c r="T694" s="8" t="e">
        <f t="shared" si="255"/>
        <v>#VALUE!</v>
      </c>
      <c r="U694" s="12" t="s">
        <v>73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IF(Замеры!B691=0, " ", Замеры!B691)</f>
        <v>688</v>
      </c>
      <c r="B695" s="49" t="str">
        <f>Замеры!G691</f>
        <v xml:space="preserve">Группа от QF </v>
      </c>
      <c r="C695" s="49" t="str">
        <f>IF(Замеры!I691=0, " ", Замеры!I691)</f>
        <v xml:space="preserve"> </v>
      </c>
      <c r="D695" s="49" t="str">
        <f>IF(O695=0, " ", CONCATENATE(Замеры!P691,Замеры!Q691,Замеры!R691,Замеры!S691,Замеры!X691))</f>
        <v xml:space="preserve"> </v>
      </c>
      <c r="E695" s="49" t="str">
        <f>IF(Замеры!J691=0, " ", Замеры!J691)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Замеры!N691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73</v>
      </c>
      <c r="T695" s="8" t="e">
        <f t="shared" si="255"/>
        <v>#VALUE!</v>
      </c>
      <c r="U695" s="12" t="s">
        <v>73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IF(Замеры!B692=0, " ", Замеры!B692)</f>
        <v>689</v>
      </c>
      <c r="B696" s="49" t="str">
        <f>Замеры!G692</f>
        <v xml:space="preserve">Группа от QF </v>
      </c>
      <c r="C696" s="49" t="str">
        <f>IF(Замеры!I692=0, " ", Замеры!I692)</f>
        <v xml:space="preserve"> </v>
      </c>
      <c r="D696" s="49" t="str">
        <f>IF(O696=0, " ", CONCATENATE(Замеры!P692,Замеры!Q692,Замеры!R692,Замеры!S692,Замеры!X692))</f>
        <v xml:space="preserve"> </v>
      </c>
      <c r="E696" s="49" t="str">
        <f>IF(Замеры!J692=0, " ", Замеры!J692)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Замеры!N692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73</v>
      </c>
      <c r="T696" s="8" t="e">
        <f t="shared" si="255"/>
        <v>#VALUE!</v>
      </c>
      <c r="U696" s="12" t="s">
        <v>73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IF(Замеры!B693=0, " ", Замеры!B693)</f>
        <v>690</v>
      </c>
      <c r="B697" s="49" t="str">
        <f>Замеры!G693</f>
        <v xml:space="preserve">Группа от QF </v>
      </c>
      <c r="C697" s="49" t="str">
        <f>IF(Замеры!I693=0, " ", Замеры!I693)</f>
        <v xml:space="preserve"> </v>
      </c>
      <c r="D697" s="49" t="str">
        <f>IF(O697=0, " ", CONCATENATE(Замеры!P693,Замеры!Q693,Замеры!R693,Замеры!S693,Замеры!X693))</f>
        <v xml:space="preserve"> </v>
      </c>
      <c r="E697" s="49" t="str">
        <f>IF(Замеры!J693=0, " ", Замеры!J693)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Замеры!N693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73</v>
      </c>
      <c r="T697" s="8" t="e">
        <f t="shared" si="255"/>
        <v>#VALUE!</v>
      </c>
      <c r="U697" s="12" t="s">
        <v>73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IF(Замеры!B694=0, " ", Замеры!B694)</f>
        <v>691</v>
      </c>
      <c r="B698" s="49" t="str">
        <f>Замеры!G694</f>
        <v xml:space="preserve">Группа от QF </v>
      </c>
      <c r="C698" s="49" t="str">
        <f>IF(Замеры!I694=0, " ", Замеры!I694)</f>
        <v xml:space="preserve"> </v>
      </c>
      <c r="D698" s="49" t="str">
        <f>IF(O698=0, " ", CONCATENATE(Замеры!P694,Замеры!Q694,Замеры!R694,Замеры!S694,Замеры!X694))</f>
        <v xml:space="preserve"> </v>
      </c>
      <c r="E698" s="49" t="str">
        <f>IF(Замеры!J694=0, " ", Замеры!J694)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Замеры!N694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73</v>
      </c>
      <c r="T698" s="8" t="e">
        <f t="shared" si="255"/>
        <v>#VALUE!</v>
      </c>
      <c r="U698" s="12" t="s">
        <v>73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IF(Замеры!B695=0, " ", Замеры!B695)</f>
        <v>692</v>
      </c>
      <c r="B699" s="49" t="str">
        <f>Замеры!G695</f>
        <v xml:space="preserve">Группа от QF </v>
      </c>
      <c r="C699" s="49" t="str">
        <f>IF(Замеры!I695=0, " ", Замеры!I695)</f>
        <v xml:space="preserve"> </v>
      </c>
      <c r="D699" s="49" t="str">
        <f>IF(O699=0, " ", CONCATENATE(Замеры!P695,Замеры!Q695,Замеры!R695,Замеры!S695,Замеры!X695))</f>
        <v xml:space="preserve"> </v>
      </c>
      <c r="E699" s="49" t="str">
        <f>IF(Замеры!J695=0, " ", Замеры!J695)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Замеры!N695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73</v>
      </c>
      <c r="T699" s="8" t="e">
        <f t="shared" si="255"/>
        <v>#VALUE!</v>
      </c>
      <c r="U699" s="12" t="s">
        <v>73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IF(Замеры!B696=0, " ", Замеры!B696)</f>
        <v>693</v>
      </c>
      <c r="B700" s="49" t="str">
        <f>Замеры!G696</f>
        <v xml:space="preserve">Группа от QF </v>
      </c>
      <c r="C700" s="49" t="str">
        <f>IF(Замеры!I696=0, " ", Замеры!I696)</f>
        <v xml:space="preserve"> </v>
      </c>
      <c r="D700" s="49" t="str">
        <f>IF(O700=0, " ", CONCATENATE(Замеры!P696,Замеры!Q696,Замеры!R696,Замеры!S696,Замеры!X696))</f>
        <v xml:space="preserve"> </v>
      </c>
      <c r="E700" s="49" t="str">
        <f>IF(Замеры!J696=0, " ", Замеры!J696)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Замеры!N696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73</v>
      </c>
      <c r="T700" s="8" t="e">
        <f t="shared" si="255"/>
        <v>#VALUE!</v>
      </c>
      <c r="U700" s="12" t="s">
        <v>73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IF(Замеры!B697=0, " ", Замеры!B697)</f>
        <v>694</v>
      </c>
      <c r="B701" s="49" t="str">
        <f>Замеры!G697</f>
        <v xml:space="preserve">Группа от QF </v>
      </c>
      <c r="C701" s="49" t="str">
        <f>IF(Замеры!I697=0, " ", Замеры!I697)</f>
        <v xml:space="preserve"> </v>
      </c>
      <c r="D701" s="49" t="str">
        <f>IF(O701=0, " ", CONCATENATE(Замеры!P697,Замеры!Q697,Замеры!R697,Замеры!S697,Замеры!X697))</f>
        <v xml:space="preserve"> </v>
      </c>
      <c r="E701" s="49" t="str">
        <f>IF(Замеры!J697=0, " ", Замеры!J697)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Замеры!N697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73</v>
      </c>
      <c r="T701" s="8" t="e">
        <f t="shared" si="255"/>
        <v>#VALUE!</v>
      </c>
      <c r="U701" s="12" t="s">
        <v>73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IF(Замеры!B698=0, " ", Замеры!B698)</f>
        <v>695</v>
      </c>
      <c r="B702" s="49" t="str">
        <f>Замеры!G698</f>
        <v xml:space="preserve">Группа от QF </v>
      </c>
      <c r="C702" s="49" t="str">
        <f>IF(Замеры!I698=0, " ", Замеры!I698)</f>
        <v xml:space="preserve"> </v>
      </c>
      <c r="D702" s="49" t="str">
        <f>IF(O702=0, " ", CONCATENATE(Замеры!P698,Замеры!Q698,Замеры!R698,Замеры!S698,Замеры!X698))</f>
        <v xml:space="preserve"> </v>
      </c>
      <c r="E702" s="49" t="str">
        <f>IF(Замеры!J698=0, " ", Замеры!J698)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Замеры!N698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73</v>
      </c>
      <c r="T702" s="8" t="e">
        <f t="shared" si="255"/>
        <v>#VALUE!</v>
      </c>
      <c r="U702" s="12" t="s">
        <v>73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IF(Замеры!B699=0, " ", Замеры!B699)</f>
        <v>696</v>
      </c>
      <c r="B703" s="49" t="str">
        <f>Замеры!G699</f>
        <v xml:space="preserve">Группа от QF </v>
      </c>
      <c r="C703" s="49" t="str">
        <f>IF(Замеры!I699=0, " ", Замеры!I699)</f>
        <v xml:space="preserve"> </v>
      </c>
      <c r="D703" s="49" t="str">
        <f>IF(O703=0, " ", CONCATENATE(Замеры!P699,Замеры!Q699,Замеры!R699,Замеры!S699,Замеры!X699))</f>
        <v xml:space="preserve"> </v>
      </c>
      <c r="E703" s="49" t="str">
        <f>IF(Замеры!J699=0, " ", Замеры!J699)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Замеры!N699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73</v>
      </c>
      <c r="T703" s="8" t="e">
        <f t="shared" si="255"/>
        <v>#VALUE!</v>
      </c>
      <c r="U703" s="12" t="s">
        <v>73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IF(Замеры!B700=0, " ", Замеры!B700)</f>
        <v>697</v>
      </c>
      <c r="B704" s="49" t="str">
        <f>Замеры!G700</f>
        <v xml:space="preserve">Группа от QF </v>
      </c>
      <c r="C704" s="49" t="str">
        <f>IF(Замеры!I700=0, " ", Замеры!I700)</f>
        <v xml:space="preserve"> </v>
      </c>
      <c r="D704" s="49" t="str">
        <f>IF(O704=0, " ", CONCATENATE(Замеры!P700,Замеры!Q700,Замеры!R700,Замеры!S700,Замеры!X700))</f>
        <v xml:space="preserve"> </v>
      </c>
      <c r="E704" s="49" t="str">
        <f>IF(Замеры!J700=0, " ", Замеры!J700)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Замеры!N700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73</v>
      </c>
      <c r="T704" s="8" t="e">
        <f t="shared" si="255"/>
        <v>#VALUE!</v>
      </c>
      <c r="U704" s="12" t="s">
        <v>73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IF(Замеры!B701=0, " ", Замеры!B701)</f>
        <v>698</v>
      </c>
      <c r="B705" s="49" t="str">
        <f>Замеры!G701</f>
        <v xml:space="preserve">Группа от QF </v>
      </c>
      <c r="C705" s="49" t="str">
        <f>IF(Замеры!I701=0, " ", Замеры!I701)</f>
        <v xml:space="preserve"> </v>
      </c>
      <c r="D705" s="49" t="str">
        <f>IF(O705=0, " ", CONCATENATE(Замеры!P701,Замеры!Q701,Замеры!R701,Замеры!S701,Замеры!X701))</f>
        <v xml:space="preserve"> </v>
      </c>
      <c r="E705" s="49" t="str">
        <f>IF(Замеры!J701=0, " ", Замеры!J701)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Замеры!N701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73</v>
      </c>
      <c r="T705" s="8" t="e">
        <f t="shared" si="255"/>
        <v>#VALUE!</v>
      </c>
      <c r="U705" s="12" t="s">
        <v>73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IF(Замеры!B702=0, " ", Замеры!B702)</f>
        <v>699</v>
      </c>
      <c r="B706" s="49" t="str">
        <f>Замеры!G702</f>
        <v xml:space="preserve">Группа от QF </v>
      </c>
      <c r="C706" s="49" t="str">
        <f>IF(Замеры!I702=0, " ", Замеры!I702)</f>
        <v xml:space="preserve"> </v>
      </c>
      <c r="D706" s="49" t="str">
        <f>IF(O706=0, " ", CONCATENATE(Замеры!P702,Замеры!Q702,Замеры!R702,Замеры!S702,Замеры!X702))</f>
        <v xml:space="preserve"> </v>
      </c>
      <c r="E706" s="49" t="str">
        <f>IF(Замеры!J702=0, " ", Замеры!J702)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Замеры!N702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73</v>
      </c>
      <c r="T706" s="8" t="e">
        <f t="shared" si="255"/>
        <v>#VALUE!</v>
      </c>
      <c r="U706" s="12" t="s">
        <v>73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IF(Замеры!B703=0, " ", Замеры!B703)</f>
        <v>700</v>
      </c>
      <c r="B707" s="49" t="str">
        <f>Замеры!G703</f>
        <v xml:space="preserve">Группа от QF </v>
      </c>
      <c r="C707" s="49" t="str">
        <f>IF(Замеры!I703=0, " ", Замеры!I703)</f>
        <v xml:space="preserve"> </v>
      </c>
      <c r="D707" s="49" t="str">
        <f>IF(O707=0, " ", CONCATENATE(Замеры!P703,Замеры!Q703,Замеры!R703,Замеры!S703,Замеры!X703))</f>
        <v xml:space="preserve"> </v>
      </c>
      <c r="E707" s="49" t="str">
        <f>IF(Замеры!J703=0, " ", Замеры!J703)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Замеры!N703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73</v>
      </c>
      <c r="T707" s="8" t="e">
        <f t="shared" si="255"/>
        <v>#VALUE!</v>
      </c>
      <c r="U707" s="12" t="s">
        <v>73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IF(Замеры!B704=0, " ", Замеры!B704)</f>
        <v>701</v>
      </c>
      <c r="B708" s="49" t="str">
        <f>Замеры!G704</f>
        <v xml:space="preserve">Группа от QF </v>
      </c>
      <c r="C708" s="49" t="str">
        <f>IF(Замеры!I704=0, " ", Замеры!I704)</f>
        <v xml:space="preserve"> </v>
      </c>
      <c r="D708" s="49" t="str">
        <f>IF(O708=0, " ", CONCATENATE(Замеры!P704,Замеры!Q704,Замеры!R704,Замеры!S704,Замеры!X704))</f>
        <v xml:space="preserve"> </v>
      </c>
      <c r="E708" s="49" t="str">
        <f>IF(Замеры!J704=0, " ", Замеры!J704)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Замеры!N704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73</v>
      </c>
      <c r="T708" s="8" t="e">
        <f t="shared" si="255"/>
        <v>#VALUE!</v>
      </c>
      <c r="U708" s="12" t="s">
        <v>73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IF(Замеры!B705=0, " ", Замеры!B705)</f>
        <v>702</v>
      </c>
      <c r="B709" s="49" t="str">
        <f>Замеры!G705</f>
        <v xml:space="preserve">Группа от QF </v>
      </c>
      <c r="C709" s="49" t="str">
        <f>IF(Замеры!I705=0, " ", Замеры!I705)</f>
        <v xml:space="preserve"> </v>
      </c>
      <c r="D709" s="49" t="str">
        <f>IF(O709=0, " ", CONCATENATE(Замеры!P705,Замеры!Q705,Замеры!R705,Замеры!S705,Замеры!X705))</f>
        <v xml:space="preserve"> </v>
      </c>
      <c r="E709" s="49" t="str">
        <f>IF(Замеры!J705=0, " ", Замеры!J705)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Замеры!N705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73</v>
      </c>
      <c r="T709" s="8" t="e">
        <f t="shared" si="255"/>
        <v>#VALUE!</v>
      </c>
      <c r="U709" s="12" t="s">
        <v>73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IF(Замеры!B706=0, " ", Замеры!B706)</f>
        <v>703</v>
      </c>
      <c r="B710" s="49" t="str">
        <f>Замеры!G706</f>
        <v xml:space="preserve">Группа от QF </v>
      </c>
      <c r="C710" s="49" t="str">
        <f>IF(Замеры!I706=0, " ", Замеры!I706)</f>
        <v xml:space="preserve"> </v>
      </c>
      <c r="D710" s="49" t="str">
        <f>IF(O710=0, " ", CONCATENATE(Замеры!P706,Замеры!Q706,Замеры!R706,Замеры!S706,Замеры!X706))</f>
        <v xml:space="preserve"> </v>
      </c>
      <c r="E710" s="49" t="str">
        <f>IF(Замеры!J706=0, " ", Замеры!J706)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Замеры!N706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73</v>
      </c>
      <c r="T710" s="8" t="e">
        <f t="shared" si="255"/>
        <v>#VALUE!</v>
      </c>
      <c r="U710" s="12" t="s">
        <v>73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IF(Замеры!B707=0, " ", Замеры!B707)</f>
        <v>704</v>
      </c>
      <c r="B711" s="49" t="str">
        <f>Замеры!G707</f>
        <v xml:space="preserve">Группа от QF </v>
      </c>
      <c r="C711" s="49" t="str">
        <f>IF(Замеры!I707=0, " ", Замеры!I707)</f>
        <v xml:space="preserve"> </v>
      </c>
      <c r="D711" s="49" t="str">
        <f>IF(O711=0, " ", CONCATENATE(Замеры!P707,Замеры!Q707,Замеры!R707,Замеры!S707,Замеры!X707))</f>
        <v xml:space="preserve"> </v>
      </c>
      <c r="E711" s="49" t="str">
        <f>IF(Замеры!J707=0, " ", Замеры!J707)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Замеры!N707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73</v>
      </c>
      <c r="T711" s="8" t="e">
        <f t="shared" si="255"/>
        <v>#VALUE!</v>
      </c>
      <c r="U711" s="12" t="s">
        <v>73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IF(Замеры!B708=0, " ", Замеры!B708)</f>
        <v>705</v>
      </c>
      <c r="B712" s="49" t="str">
        <f>Замеры!G708</f>
        <v xml:space="preserve">Группа от QF </v>
      </c>
      <c r="C712" s="49" t="str">
        <f>IF(Замеры!I708=0, " ", Замеры!I708)</f>
        <v xml:space="preserve"> </v>
      </c>
      <c r="D712" s="49" t="str">
        <f>IF(O712=0, " ", CONCATENATE(Замеры!P708,Замеры!Q708,Замеры!R708,Замеры!S708,Замеры!X708))</f>
        <v xml:space="preserve"> </v>
      </c>
      <c r="E712" s="49" t="str">
        <f>IF(Замеры!J708=0, " ", Замеры!J708)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Замеры!N708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73</v>
      </c>
      <c r="T712" s="8" t="e">
        <f t="shared" ref="T712:T775" si="277">E712*5</f>
        <v>#VALUE!</v>
      </c>
      <c r="U712" s="12" t="s">
        <v>73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IF(Замеры!B709=0, " ", Замеры!B709)</f>
        <v>706</v>
      </c>
      <c r="B713" s="49" t="str">
        <f>Замеры!G709</f>
        <v xml:space="preserve">Группа от QF </v>
      </c>
      <c r="C713" s="49" t="str">
        <f>IF(Замеры!I709=0, " ", Замеры!I709)</f>
        <v xml:space="preserve"> </v>
      </c>
      <c r="D713" s="49" t="str">
        <f>IF(O713=0, " ", CONCATENATE(Замеры!P709,Замеры!Q709,Замеры!R709,Замеры!S709,Замеры!X709))</f>
        <v xml:space="preserve"> </v>
      </c>
      <c r="E713" s="49" t="str">
        <f>IF(Замеры!J709=0, " ", Замеры!J709)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Замеры!N709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73</v>
      </c>
      <c r="T713" s="8" t="e">
        <f t="shared" si="277"/>
        <v>#VALUE!</v>
      </c>
      <c r="U713" s="12" t="s">
        <v>73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IF(Замеры!B710=0, " ", Замеры!B710)</f>
        <v>707</v>
      </c>
      <c r="B714" s="49" t="str">
        <f>Замеры!G710</f>
        <v xml:space="preserve">Группа от QF </v>
      </c>
      <c r="C714" s="49" t="str">
        <f>IF(Замеры!I710=0, " ", Замеры!I710)</f>
        <v xml:space="preserve"> </v>
      </c>
      <c r="D714" s="49" t="str">
        <f>IF(O714=0, " ", CONCATENATE(Замеры!P710,Замеры!Q710,Замеры!R710,Замеры!S710,Замеры!X710))</f>
        <v xml:space="preserve"> </v>
      </c>
      <c r="E714" s="49" t="str">
        <f>IF(Замеры!J710=0, " ", Замеры!J710)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Замеры!N710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73</v>
      </c>
      <c r="T714" s="8" t="e">
        <f t="shared" si="277"/>
        <v>#VALUE!</v>
      </c>
      <c r="U714" s="12" t="s">
        <v>73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IF(Замеры!B711=0, " ", Замеры!B711)</f>
        <v>708</v>
      </c>
      <c r="B715" s="49" t="str">
        <f>Замеры!G711</f>
        <v xml:space="preserve">Группа от QF </v>
      </c>
      <c r="C715" s="49" t="str">
        <f>IF(Замеры!I711=0, " ", Замеры!I711)</f>
        <v xml:space="preserve"> </v>
      </c>
      <c r="D715" s="49" t="str">
        <f>IF(O715=0, " ", CONCATENATE(Замеры!P711,Замеры!Q711,Замеры!R711,Замеры!S711,Замеры!X711))</f>
        <v xml:space="preserve"> </v>
      </c>
      <c r="E715" s="49" t="str">
        <f>IF(Замеры!J711=0, " ", Замеры!J711)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Замеры!N711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73</v>
      </c>
      <c r="T715" s="8" t="e">
        <f t="shared" si="277"/>
        <v>#VALUE!</v>
      </c>
      <c r="U715" s="12" t="s">
        <v>73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IF(Замеры!B712=0, " ", Замеры!B712)</f>
        <v>709</v>
      </c>
      <c r="B716" s="49" t="str">
        <f>Замеры!G712</f>
        <v xml:space="preserve">Группа от QF </v>
      </c>
      <c r="C716" s="49" t="str">
        <f>IF(Замеры!I712=0, " ", Замеры!I712)</f>
        <v xml:space="preserve"> </v>
      </c>
      <c r="D716" s="49" t="str">
        <f>IF(O716=0, " ", CONCATENATE(Замеры!P712,Замеры!Q712,Замеры!R712,Замеры!S712,Замеры!X712))</f>
        <v xml:space="preserve"> </v>
      </c>
      <c r="E716" s="49" t="str">
        <f>IF(Замеры!J712=0, " ", Замеры!J712)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Замеры!N712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73</v>
      </c>
      <c r="T716" s="8" t="e">
        <f t="shared" si="277"/>
        <v>#VALUE!</v>
      </c>
      <c r="U716" s="12" t="s">
        <v>73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IF(Замеры!B713=0, " ", Замеры!B713)</f>
        <v>710</v>
      </c>
      <c r="B717" s="49" t="str">
        <f>Замеры!G713</f>
        <v xml:space="preserve">Группа от QF </v>
      </c>
      <c r="C717" s="49" t="str">
        <f>IF(Замеры!I713=0, " ", Замеры!I713)</f>
        <v xml:space="preserve"> </v>
      </c>
      <c r="D717" s="49" t="str">
        <f>IF(O717=0, " ", CONCATENATE(Замеры!P713,Замеры!Q713,Замеры!R713,Замеры!S713,Замеры!X713))</f>
        <v xml:space="preserve"> </v>
      </c>
      <c r="E717" s="49" t="str">
        <f>IF(Замеры!J713=0, " ", Замеры!J713)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Замеры!N713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73</v>
      </c>
      <c r="T717" s="8" t="e">
        <f t="shared" si="277"/>
        <v>#VALUE!</v>
      </c>
      <c r="U717" s="12" t="s">
        <v>73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IF(Замеры!B714=0, " ", Замеры!B714)</f>
        <v>711</v>
      </c>
      <c r="B718" s="49" t="str">
        <f>Замеры!G714</f>
        <v xml:space="preserve">Группа от QF </v>
      </c>
      <c r="C718" s="49" t="str">
        <f>IF(Замеры!I714=0, " ", Замеры!I714)</f>
        <v xml:space="preserve"> </v>
      </c>
      <c r="D718" s="49" t="str">
        <f>IF(O718=0, " ", CONCATENATE(Замеры!P714,Замеры!Q714,Замеры!R714,Замеры!S714,Замеры!X714))</f>
        <v xml:space="preserve"> </v>
      </c>
      <c r="E718" s="49" t="str">
        <f>IF(Замеры!J714=0, " ", Замеры!J714)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Замеры!N714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73</v>
      </c>
      <c r="T718" s="8" t="e">
        <f t="shared" si="277"/>
        <v>#VALUE!</v>
      </c>
      <c r="U718" s="12" t="s">
        <v>73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IF(Замеры!B715=0, " ", Замеры!B715)</f>
        <v>712</v>
      </c>
      <c r="B719" s="49" t="str">
        <f>Замеры!G715</f>
        <v xml:space="preserve">Группа от QF </v>
      </c>
      <c r="C719" s="49" t="str">
        <f>IF(Замеры!I715=0, " ", Замеры!I715)</f>
        <v xml:space="preserve"> </v>
      </c>
      <c r="D719" s="49" t="str">
        <f>IF(O719=0, " ", CONCATENATE(Замеры!P715,Замеры!Q715,Замеры!R715,Замеры!S715,Замеры!X715))</f>
        <v xml:space="preserve"> </v>
      </c>
      <c r="E719" s="49" t="str">
        <f>IF(Замеры!J715=0, " ", Замеры!J715)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Замеры!N715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73</v>
      </c>
      <c r="T719" s="8" t="e">
        <f t="shared" si="277"/>
        <v>#VALUE!</v>
      </c>
      <c r="U719" s="12" t="s">
        <v>73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IF(Замеры!B716=0, " ", Замеры!B716)</f>
        <v>713</v>
      </c>
      <c r="B720" s="49" t="str">
        <f>Замеры!G716</f>
        <v xml:space="preserve">Группа от QF </v>
      </c>
      <c r="C720" s="49" t="str">
        <f>IF(Замеры!I716=0, " ", Замеры!I716)</f>
        <v xml:space="preserve"> </v>
      </c>
      <c r="D720" s="49" t="str">
        <f>IF(O720=0, " ", CONCATENATE(Замеры!P716,Замеры!Q716,Замеры!R716,Замеры!S716,Замеры!X716))</f>
        <v xml:space="preserve"> </v>
      </c>
      <c r="E720" s="49" t="str">
        <f>IF(Замеры!J716=0, " ", Замеры!J716)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Замеры!N716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73</v>
      </c>
      <c r="T720" s="8" t="e">
        <f t="shared" si="277"/>
        <v>#VALUE!</v>
      </c>
      <c r="U720" s="12" t="s">
        <v>73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IF(Замеры!B717=0, " ", Замеры!B717)</f>
        <v>714</v>
      </c>
      <c r="B721" s="49" t="str">
        <f>Замеры!G717</f>
        <v xml:space="preserve">Группа от QF </v>
      </c>
      <c r="C721" s="49" t="str">
        <f>IF(Замеры!I717=0, " ", Замеры!I717)</f>
        <v xml:space="preserve"> </v>
      </c>
      <c r="D721" s="49" t="str">
        <f>IF(O721=0, " ", CONCATENATE(Замеры!P717,Замеры!Q717,Замеры!R717,Замеры!S717,Замеры!X717))</f>
        <v xml:space="preserve"> </v>
      </c>
      <c r="E721" s="49" t="str">
        <f>IF(Замеры!J717=0, " ", Замеры!J717)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Замеры!N717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73</v>
      </c>
      <c r="T721" s="8" t="e">
        <f t="shared" si="277"/>
        <v>#VALUE!</v>
      </c>
      <c r="U721" s="12" t="s">
        <v>73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IF(Замеры!B718=0, " ", Замеры!B718)</f>
        <v>715</v>
      </c>
      <c r="B722" s="49" t="str">
        <f>Замеры!G718</f>
        <v xml:space="preserve">Группа от QF </v>
      </c>
      <c r="C722" s="49" t="str">
        <f>IF(Замеры!I718=0, " ", Замеры!I718)</f>
        <v xml:space="preserve"> </v>
      </c>
      <c r="D722" s="49" t="str">
        <f>IF(O722=0, " ", CONCATENATE(Замеры!P718,Замеры!Q718,Замеры!R718,Замеры!S718,Замеры!X718))</f>
        <v xml:space="preserve"> </v>
      </c>
      <c r="E722" s="49" t="str">
        <f>IF(Замеры!J718=0, " ", Замеры!J718)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Замеры!N718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73</v>
      </c>
      <c r="T722" s="8" t="e">
        <f t="shared" si="277"/>
        <v>#VALUE!</v>
      </c>
      <c r="U722" s="12" t="s">
        <v>73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IF(Замеры!B719=0, " ", Замеры!B719)</f>
        <v>716</v>
      </c>
      <c r="B723" s="49" t="str">
        <f>Замеры!G719</f>
        <v xml:space="preserve">Группа от QF </v>
      </c>
      <c r="C723" s="49" t="str">
        <f>IF(Замеры!I719=0, " ", Замеры!I719)</f>
        <v xml:space="preserve"> </v>
      </c>
      <c r="D723" s="49" t="str">
        <f>IF(O723=0, " ", CONCATENATE(Замеры!P719,Замеры!Q719,Замеры!R719,Замеры!S719,Замеры!X719))</f>
        <v xml:space="preserve"> </v>
      </c>
      <c r="E723" s="49" t="str">
        <f>IF(Замеры!J719=0, " ", Замеры!J719)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Замеры!N719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73</v>
      </c>
      <c r="T723" s="8" t="e">
        <f t="shared" si="277"/>
        <v>#VALUE!</v>
      </c>
      <c r="U723" s="12" t="s">
        <v>73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IF(Замеры!B720=0, " ", Замеры!B720)</f>
        <v>717</v>
      </c>
      <c r="B724" s="49" t="str">
        <f>Замеры!G720</f>
        <v xml:space="preserve">Группа от QF </v>
      </c>
      <c r="C724" s="49" t="str">
        <f>IF(Замеры!I720=0, " ", Замеры!I720)</f>
        <v xml:space="preserve"> </v>
      </c>
      <c r="D724" s="49" t="str">
        <f>IF(O724=0, " ", CONCATENATE(Замеры!P720,Замеры!Q720,Замеры!R720,Замеры!S720,Замеры!X720))</f>
        <v xml:space="preserve"> </v>
      </c>
      <c r="E724" s="49" t="str">
        <f>IF(Замеры!J720=0, " ", Замеры!J720)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Замеры!N720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73</v>
      </c>
      <c r="T724" s="8" t="e">
        <f t="shared" si="277"/>
        <v>#VALUE!</v>
      </c>
      <c r="U724" s="12" t="s">
        <v>73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IF(Замеры!B721=0, " ", Замеры!B721)</f>
        <v>718</v>
      </c>
      <c r="B725" s="49" t="str">
        <f>Замеры!G721</f>
        <v xml:space="preserve">Группа от QF </v>
      </c>
      <c r="C725" s="49" t="str">
        <f>IF(Замеры!I721=0, " ", Замеры!I721)</f>
        <v xml:space="preserve"> </v>
      </c>
      <c r="D725" s="49" t="str">
        <f>IF(O725=0, " ", CONCATENATE(Замеры!P721,Замеры!Q721,Замеры!R721,Замеры!S721,Замеры!X721))</f>
        <v xml:space="preserve"> </v>
      </c>
      <c r="E725" s="49" t="str">
        <f>IF(Замеры!J721=0, " ", Замеры!J721)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Замеры!N721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73</v>
      </c>
      <c r="T725" s="8" t="e">
        <f t="shared" si="277"/>
        <v>#VALUE!</v>
      </c>
      <c r="U725" s="12" t="s">
        <v>73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IF(Замеры!B722=0, " ", Замеры!B722)</f>
        <v>719</v>
      </c>
      <c r="B726" s="49" t="str">
        <f>Замеры!G722</f>
        <v xml:space="preserve">Группа от QF </v>
      </c>
      <c r="C726" s="49" t="str">
        <f>IF(Замеры!I722=0, " ", Замеры!I722)</f>
        <v xml:space="preserve"> </v>
      </c>
      <c r="D726" s="49" t="str">
        <f>IF(O726=0, " ", CONCATENATE(Замеры!P722,Замеры!Q722,Замеры!R722,Замеры!S722,Замеры!X722))</f>
        <v xml:space="preserve"> </v>
      </c>
      <c r="E726" s="49" t="str">
        <f>IF(Замеры!J722=0, " ", Замеры!J722)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Замеры!N722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73</v>
      </c>
      <c r="T726" s="8" t="e">
        <f t="shared" si="277"/>
        <v>#VALUE!</v>
      </c>
      <c r="U726" s="12" t="s">
        <v>73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IF(Замеры!B723=0, " ", Замеры!B723)</f>
        <v>720</v>
      </c>
      <c r="B727" s="49" t="str">
        <f>Замеры!G723</f>
        <v xml:space="preserve">Группа от QF </v>
      </c>
      <c r="C727" s="49" t="str">
        <f>IF(Замеры!I723=0, " ", Замеры!I723)</f>
        <v xml:space="preserve"> </v>
      </c>
      <c r="D727" s="49" t="str">
        <f>IF(O727=0, " ", CONCATENATE(Замеры!P723,Замеры!Q723,Замеры!R723,Замеры!S723,Замеры!X723))</f>
        <v xml:space="preserve"> </v>
      </c>
      <c r="E727" s="49" t="str">
        <f>IF(Замеры!J723=0, " ", Замеры!J723)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Замеры!N723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73</v>
      </c>
      <c r="T727" s="8" t="e">
        <f t="shared" si="277"/>
        <v>#VALUE!</v>
      </c>
      <c r="U727" s="12" t="s">
        <v>73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IF(Замеры!B724=0, " ", Замеры!B724)</f>
        <v>721</v>
      </c>
      <c r="B728" s="49" t="str">
        <f>Замеры!G724</f>
        <v xml:space="preserve">Группа от QF </v>
      </c>
      <c r="C728" s="49" t="str">
        <f>IF(Замеры!I724=0, " ", Замеры!I724)</f>
        <v xml:space="preserve"> </v>
      </c>
      <c r="D728" s="49" t="str">
        <f>IF(O728=0, " ", CONCATENATE(Замеры!P724,Замеры!Q724,Замеры!R724,Замеры!S724,Замеры!X724))</f>
        <v xml:space="preserve"> </v>
      </c>
      <c r="E728" s="49" t="str">
        <f>IF(Замеры!J724=0, " ", Замеры!J724)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Замеры!N724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73</v>
      </c>
      <c r="T728" s="8" t="e">
        <f t="shared" si="277"/>
        <v>#VALUE!</v>
      </c>
      <c r="U728" s="12" t="s">
        <v>73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IF(Замеры!B725=0, " ", Замеры!B725)</f>
        <v>722</v>
      </c>
      <c r="B729" s="49" t="str">
        <f>Замеры!G725</f>
        <v xml:space="preserve">Группа от QF </v>
      </c>
      <c r="C729" s="49" t="str">
        <f>IF(Замеры!I725=0, " ", Замеры!I725)</f>
        <v xml:space="preserve"> </v>
      </c>
      <c r="D729" s="49" t="str">
        <f>IF(O729=0, " ", CONCATENATE(Замеры!P725,Замеры!Q725,Замеры!R725,Замеры!S725,Замеры!X725))</f>
        <v xml:space="preserve"> </v>
      </c>
      <c r="E729" s="49" t="str">
        <f>IF(Замеры!J725=0, " ", Замеры!J725)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Замеры!N725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73</v>
      </c>
      <c r="T729" s="8" t="e">
        <f t="shared" si="277"/>
        <v>#VALUE!</v>
      </c>
      <c r="U729" s="12" t="s">
        <v>73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IF(Замеры!B726=0, " ", Замеры!B726)</f>
        <v>723</v>
      </c>
      <c r="B730" s="49" t="str">
        <f>Замеры!G726</f>
        <v xml:space="preserve">Группа от QF </v>
      </c>
      <c r="C730" s="49" t="str">
        <f>IF(Замеры!I726=0, " ", Замеры!I726)</f>
        <v xml:space="preserve"> </v>
      </c>
      <c r="D730" s="49" t="str">
        <f>IF(O730=0, " ", CONCATENATE(Замеры!P726,Замеры!Q726,Замеры!R726,Замеры!S726,Замеры!X726))</f>
        <v xml:space="preserve"> </v>
      </c>
      <c r="E730" s="49" t="str">
        <f>IF(Замеры!J726=0, " ", Замеры!J726)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Замеры!N726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73</v>
      </c>
      <c r="T730" s="8" t="e">
        <f t="shared" si="277"/>
        <v>#VALUE!</v>
      </c>
      <c r="U730" s="12" t="s">
        <v>73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IF(Замеры!B727=0, " ", Замеры!B727)</f>
        <v>724</v>
      </c>
      <c r="B731" s="49" t="str">
        <f>Замеры!G727</f>
        <v xml:space="preserve">Группа от QF </v>
      </c>
      <c r="C731" s="49" t="str">
        <f>IF(Замеры!I727=0, " ", Замеры!I727)</f>
        <v xml:space="preserve"> </v>
      </c>
      <c r="D731" s="49" t="str">
        <f>IF(O731=0, " ", CONCATENATE(Замеры!P727,Замеры!Q727,Замеры!R727,Замеры!S727,Замеры!X727))</f>
        <v xml:space="preserve"> </v>
      </c>
      <c r="E731" s="49" t="str">
        <f>IF(Замеры!J727=0, " ", Замеры!J727)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Замеры!N727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73</v>
      </c>
      <c r="T731" s="8" t="e">
        <f t="shared" si="277"/>
        <v>#VALUE!</v>
      </c>
      <c r="U731" s="12" t="s">
        <v>73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IF(Замеры!B728=0, " ", Замеры!B728)</f>
        <v>725</v>
      </c>
      <c r="B732" s="49" t="str">
        <f>Замеры!G728</f>
        <v xml:space="preserve">Группа от QF </v>
      </c>
      <c r="C732" s="49" t="str">
        <f>IF(Замеры!I728=0, " ", Замеры!I728)</f>
        <v xml:space="preserve"> </v>
      </c>
      <c r="D732" s="49" t="str">
        <f>IF(O732=0, " ", CONCATENATE(Замеры!P728,Замеры!Q728,Замеры!R728,Замеры!S728,Замеры!X728))</f>
        <v xml:space="preserve"> </v>
      </c>
      <c r="E732" s="49" t="str">
        <f>IF(Замеры!J728=0, " ", Замеры!J728)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Замеры!N728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73</v>
      </c>
      <c r="T732" s="8" t="e">
        <f t="shared" si="277"/>
        <v>#VALUE!</v>
      </c>
      <c r="U732" s="12" t="s">
        <v>73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IF(Замеры!B729=0, " ", Замеры!B729)</f>
        <v>726</v>
      </c>
      <c r="B733" s="49" t="str">
        <f>Замеры!G729</f>
        <v xml:space="preserve">Группа от QF </v>
      </c>
      <c r="C733" s="49" t="str">
        <f>IF(Замеры!I729=0, " ", Замеры!I729)</f>
        <v xml:space="preserve"> </v>
      </c>
      <c r="D733" s="49" t="str">
        <f>IF(O733=0, " ", CONCATENATE(Замеры!P729,Замеры!Q729,Замеры!R729,Замеры!S729,Замеры!X729))</f>
        <v xml:space="preserve"> </v>
      </c>
      <c r="E733" s="49" t="str">
        <f>IF(Замеры!J729=0, " ", Замеры!J729)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Замеры!N729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73</v>
      </c>
      <c r="T733" s="8" t="e">
        <f t="shared" si="277"/>
        <v>#VALUE!</v>
      </c>
      <c r="U733" s="12" t="s">
        <v>73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IF(Замеры!B730=0, " ", Замеры!B730)</f>
        <v>727</v>
      </c>
      <c r="B734" s="49" t="str">
        <f>Замеры!G730</f>
        <v xml:space="preserve">Группа от QF </v>
      </c>
      <c r="C734" s="49" t="str">
        <f>IF(Замеры!I730=0, " ", Замеры!I730)</f>
        <v xml:space="preserve"> </v>
      </c>
      <c r="D734" s="49" t="str">
        <f>IF(O734=0, " ", CONCATENATE(Замеры!P730,Замеры!Q730,Замеры!R730,Замеры!S730,Замеры!X730))</f>
        <v xml:space="preserve"> </v>
      </c>
      <c r="E734" s="49" t="str">
        <f>IF(Замеры!J730=0, " ", Замеры!J730)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Замеры!N730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73</v>
      </c>
      <c r="T734" s="8" t="e">
        <f t="shared" si="277"/>
        <v>#VALUE!</v>
      </c>
      <c r="U734" s="12" t="s">
        <v>73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IF(Замеры!B731=0, " ", Замеры!B731)</f>
        <v>728</v>
      </c>
      <c r="B735" s="49" t="str">
        <f>Замеры!G731</f>
        <v xml:space="preserve">Группа от QF </v>
      </c>
      <c r="C735" s="49" t="str">
        <f>IF(Замеры!I731=0, " ", Замеры!I731)</f>
        <v xml:space="preserve"> </v>
      </c>
      <c r="D735" s="49" t="str">
        <f>IF(O735=0, " ", CONCATENATE(Замеры!P731,Замеры!Q731,Замеры!R731,Замеры!S731,Замеры!X731))</f>
        <v xml:space="preserve"> </v>
      </c>
      <c r="E735" s="49" t="str">
        <f>IF(Замеры!J731=0, " ", Замеры!J731)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Замеры!N731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73</v>
      </c>
      <c r="T735" s="8" t="e">
        <f t="shared" si="277"/>
        <v>#VALUE!</v>
      </c>
      <c r="U735" s="12" t="s">
        <v>73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IF(Замеры!B732=0, " ", Замеры!B732)</f>
        <v>729</v>
      </c>
      <c r="B736" s="49" t="str">
        <f>Замеры!G732</f>
        <v xml:space="preserve">Группа от QF </v>
      </c>
      <c r="C736" s="49" t="str">
        <f>IF(Замеры!I732=0, " ", Замеры!I732)</f>
        <v xml:space="preserve"> </v>
      </c>
      <c r="D736" s="49" t="str">
        <f>IF(O736=0, " ", CONCATENATE(Замеры!P732,Замеры!Q732,Замеры!R732,Замеры!S732,Замеры!X732))</f>
        <v xml:space="preserve"> </v>
      </c>
      <c r="E736" s="49" t="str">
        <f>IF(Замеры!J732=0, " ", Замеры!J732)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Замеры!N732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73</v>
      </c>
      <c r="T736" s="8" t="e">
        <f t="shared" si="277"/>
        <v>#VALUE!</v>
      </c>
      <c r="U736" s="12" t="s">
        <v>73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IF(Замеры!B733=0, " ", Замеры!B733)</f>
        <v>730</v>
      </c>
      <c r="B737" s="49" t="str">
        <f>Замеры!G733</f>
        <v xml:space="preserve">Группа от QF </v>
      </c>
      <c r="C737" s="49" t="str">
        <f>IF(Замеры!I733=0, " ", Замеры!I733)</f>
        <v xml:space="preserve"> </v>
      </c>
      <c r="D737" s="49" t="str">
        <f>IF(O737=0, " ", CONCATENATE(Замеры!P733,Замеры!Q733,Замеры!R733,Замеры!S733,Замеры!X733))</f>
        <v xml:space="preserve"> </v>
      </c>
      <c r="E737" s="49" t="str">
        <f>IF(Замеры!J733=0, " ", Замеры!J733)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Замеры!N733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73</v>
      </c>
      <c r="T737" s="8" t="e">
        <f t="shared" si="277"/>
        <v>#VALUE!</v>
      </c>
      <c r="U737" s="12" t="s">
        <v>73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IF(Замеры!B734=0, " ", Замеры!B734)</f>
        <v>731</v>
      </c>
      <c r="B738" s="49" t="str">
        <f>Замеры!G734</f>
        <v xml:space="preserve">Группа от QF </v>
      </c>
      <c r="C738" s="49" t="str">
        <f>IF(Замеры!I734=0, " ", Замеры!I734)</f>
        <v xml:space="preserve"> </v>
      </c>
      <c r="D738" s="49" t="str">
        <f>IF(O738=0, " ", CONCATENATE(Замеры!P734,Замеры!Q734,Замеры!R734,Замеры!S734,Замеры!X734))</f>
        <v xml:space="preserve"> </v>
      </c>
      <c r="E738" s="49" t="str">
        <f>IF(Замеры!J734=0, " ", Замеры!J734)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Замеры!N734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73</v>
      </c>
      <c r="T738" s="8" t="e">
        <f t="shared" si="277"/>
        <v>#VALUE!</v>
      </c>
      <c r="U738" s="12" t="s">
        <v>73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IF(Замеры!B735=0, " ", Замеры!B735)</f>
        <v>732</v>
      </c>
      <c r="B739" s="49" t="str">
        <f>Замеры!G735</f>
        <v xml:space="preserve">Группа от QF </v>
      </c>
      <c r="C739" s="49" t="str">
        <f>IF(Замеры!I735=0, " ", Замеры!I735)</f>
        <v xml:space="preserve"> </v>
      </c>
      <c r="D739" s="49" t="str">
        <f>IF(O739=0, " ", CONCATENATE(Замеры!P735,Замеры!Q735,Замеры!R735,Замеры!S735,Замеры!X735))</f>
        <v xml:space="preserve"> </v>
      </c>
      <c r="E739" s="49" t="str">
        <f>IF(Замеры!J735=0, " ", Замеры!J735)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Замеры!N735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73</v>
      </c>
      <c r="T739" s="8" t="e">
        <f t="shared" si="277"/>
        <v>#VALUE!</v>
      </c>
      <c r="U739" s="12" t="s">
        <v>73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IF(Замеры!B736=0, " ", Замеры!B736)</f>
        <v>733</v>
      </c>
      <c r="B740" s="49" t="str">
        <f>Замеры!G736</f>
        <v xml:space="preserve">Группа от QF </v>
      </c>
      <c r="C740" s="49" t="str">
        <f>IF(Замеры!I736=0, " ", Замеры!I736)</f>
        <v xml:space="preserve"> </v>
      </c>
      <c r="D740" s="49" t="str">
        <f>IF(O740=0, " ", CONCATENATE(Замеры!P736,Замеры!Q736,Замеры!R736,Замеры!S736,Замеры!X736))</f>
        <v xml:space="preserve"> </v>
      </c>
      <c r="E740" s="49" t="str">
        <f>IF(Замеры!J736=0, " ", Замеры!J736)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Замеры!N736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73</v>
      </c>
      <c r="T740" s="8" t="e">
        <f t="shared" si="277"/>
        <v>#VALUE!</v>
      </c>
      <c r="U740" s="12" t="s">
        <v>73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IF(Замеры!B737=0, " ", Замеры!B737)</f>
        <v>734</v>
      </c>
      <c r="B741" s="49" t="str">
        <f>Замеры!G737</f>
        <v xml:space="preserve">Группа от QF </v>
      </c>
      <c r="C741" s="49" t="str">
        <f>IF(Замеры!I737=0, " ", Замеры!I737)</f>
        <v xml:space="preserve"> </v>
      </c>
      <c r="D741" s="49" t="str">
        <f>IF(O741=0, " ", CONCATENATE(Замеры!P737,Замеры!Q737,Замеры!R737,Замеры!S737,Замеры!X737))</f>
        <v xml:space="preserve"> </v>
      </c>
      <c r="E741" s="49" t="str">
        <f>IF(Замеры!J737=0, " ", Замеры!J737)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Замеры!N737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73</v>
      </c>
      <c r="T741" s="8" t="e">
        <f t="shared" si="277"/>
        <v>#VALUE!</v>
      </c>
      <c r="U741" s="12" t="s">
        <v>73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IF(Замеры!B738=0, " ", Замеры!B738)</f>
        <v>735</v>
      </c>
      <c r="B742" s="49" t="str">
        <f>Замеры!G738</f>
        <v xml:space="preserve">Группа от QF </v>
      </c>
      <c r="C742" s="49" t="str">
        <f>IF(Замеры!I738=0, " ", Замеры!I738)</f>
        <v xml:space="preserve"> </v>
      </c>
      <c r="D742" s="49" t="str">
        <f>IF(O742=0, " ", CONCATENATE(Замеры!P738,Замеры!Q738,Замеры!R738,Замеры!S738,Замеры!X738))</f>
        <v xml:space="preserve"> </v>
      </c>
      <c r="E742" s="49" t="str">
        <f>IF(Замеры!J738=0, " ", Замеры!J738)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Замеры!N738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73</v>
      </c>
      <c r="T742" s="8" t="e">
        <f t="shared" si="277"/>
        <v>#VALUE!</v>
      </c>
      <c r="U742" s="12" t="s">
        <v>73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IF(Замеры!B739=0, " ", Замеры!B739)</f>
        <v>736</v>
      </c>
      <c r="B743" s="49" t="str">
        <f>Замеры!G739</f>
        <v xml:space="preserve">Группа от QF </v>
      </c>
      <c r="C743" s="49" t="str">
        <f>IF(Замеры!I739=0, " ", Замеры!I739)</f>
        <v xml:space="preserve"> </v>
      </c>
      <c r="D743" s="49" t="str">
        <f>IF(O743=0, " ", CONCATENATE(Замеры!P739,Замеры!Q739,Замеры!R739,Замеры!S739,Замеры!X739))</f>
        <v xml:space="preserve"> </v>
      </c>
      <c r="E743" s="49" t="str">
        <f>IF(Замеры!J739=0, " ", Замеры!J739)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Замеры!N739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73</v>
      </c>
      <c r="T743" s="8" t="e">
        <f t="shared" si="277"/>
        <v>#VALUE!</v>
      </c>
      <c r="U743" s="12" t="s">
        <v>73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IF(Замеры!B740=0, " ", Замеры!B740)</f>
        <v>737</v>
      </c>
      <c r="B744" s="49" t="str">
        <f>Замеры!G740</f>
        <v xml:space="preserve">Группа от QF </v>
      </c>
      <c r="C744" s="49" t="str">
        <f>IF(Замеры!I740=0, " ", Замеры!I740)</f>
        <v xml:space="preserve"> </v>
      </c>
      <c r="D744" s="49" t="str">
        <f>IF(O744=0, " ", CONCATENATE(Замеры!P740,Замеры!Q740,Замеры!R740,Замеры!S740,Замеры!X740))</f>
        <v xml:space="preserve"> </v>
      </c>
      <c r="E744" s="49" t="str">
        <f>IF(Замеры!J740=0, " ", Замеры!J740)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Замеры!N740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73</v>
      </c>
      <c r="T744" s="8" t="e">
        <f t="shared" si="277"/>
        <v>#VALUE!</v>
      </c>
      <c r="U744" s="12" t="s">
        <v>73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IF(Замеры!B741=0, " ", Замеры!B741)</f>
        <v>738</v>
      </c>
      <c r="B745" s="49" t="str">
        <f>Замеры!G741</f>
        <v xml:space="preserve">Группа от QF </v>
      </c>
      <c r="C745" s="49" t="str">
        <f>IF(Замеры!I741=0, " ", Замеры!I741)</f>
        <v xml:space="preserve"> </v>
      </c>
      <c r="D745" s="49" t="str">
        <f>IF(O745=0, " ", CONCATENATE(Замеры!P741,Замеры!Q741,Замеры!R741,Замеры!S741,Замеры!X741))</f>
        <v xml:space="preserve"> </v>
      </c>
      <c r="E745" s="49" t="str">
        <f>IF(Замеры!J741=0, " ", Замеры!J741)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Замеры!N741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73</v>
      </c>
      <c r="T745" s="8" t="e">
        <f t="shared" si="277"/>
        <v>#VALUE!</v>
      </c>
      <c r="U745" s="12" t="s">
        <v>73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IF(Замеры!B742=0, " ", Замеры!B742)</f>
        <v>739</v>
      </c>
      <c r="B746" s="49" t="str">
        <f>Замеры!G742</f>
        <v xml:space="preserve">Группа от QF </v>
      </c>
      <c r="C746" s="49" t="str">
        <f>IF(Замеры!I742=0, " ", Замеры!I742)</f>
        <v xml:space="preserve"> </v>
      </c>
      <c r="D746" s="49" t="str">
        <f>IF(O746=0, " ", CONCATENATE(Замеры!P742,Замеры!Q742,Замеры!R742,Замеры!S742,Замеры!X742))</f>
        <v xml:space="preserve"> </v>
      </c>
      <c r="E746" s="49" t="str">
        <f>IF(Замеры!J742=0, " ", Замеры!J742)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Замеры!N742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73</v>
      </c>
      <c r="T746" s="8" t="e">
        <f t="shared" si="277"/>
        <v>#VALUE!</v>
      </c>
      <c r="U746" s="12" t="s">
        <v>73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IF(Замеры!B743=0, " ", Замеры!B743)</f>
        <v>740</v>
      </c>
      <c r="B747" s="49" t="str">
        <f>Замеры!G743</f>
        <v xml:space="preserve">Группа от QF </v>
      </c>
      <c r="C747" s="49" t="str">
        <f>IF(Замеры!I743=0, " ", Замеры!I743)</f>
        <v xml:space="preserve"> </v>
      </c>
      <c r="D747" s="49" t="str">
        <f>IF(O747=0, " ", CONCATENATE(Замеры!P743,Замеры!Q743,Замеры!R743,Замеры!S743,Замеры!X743))</f>
        <v xml:space="preserve"> </v>
      </c>
      <c r="E747" s="49" t="str">
        <f>IF(Замеры!J743=0, " ", Замеры!J743)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Замеры!N743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73</v>
      </c>
      <c r="T747" s="8" t="e">
        <f t="shared" si="277"/>
        <v>#VALUE!</v>
      </c>
      <c r="U747" s="12" t="s">
        <v>73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IF(Замеры!B744=0, " ", Замеры!B744)</f>
        <v>741</v>
      </c>
      <c r="B748" s="49" t="str">
        <f>Замеры!G744</f>
        <v xml:space="preserve">Группа от QF </v>
      </c>
      <c r="C748" s="49" t="str">
        <f>IF(Замеры!I744=0, " ", Замеры!I744)</f>
        <v xml:space="preserve"> </v>
      </c>
      <c r="D748" s="49" t="str">
        <f>IF(O748=0, " ", CONCATENATE(Замеры!P744,Замеры!Q744,Замеры!R744,Замеры!S744,Замеры!X744))</f>
        <v xml:space="preserve"> </v>
      </c>
      <c r="E748" s="49" t="str">
        <f>IF(Замеры!J744=0, " ", Замеры!J744)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Замеры!N744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73</v>
      </c>
      <c r="T748" s="8" t="e">
        <f t="shared" si="277"/>
        <v>#VALUE!</v>
      </c>
      <c r="U748" s="12" t="s">
        <v>73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IF(Замеры!B745=0, " ", Замеры!B745)</f>
        <v>742</v>
      </c>
      <c r="B749" s="49" t="str">
        <f>Замеры!G745</f>
        <v xml:space="preserve">Группа от QF </v>
      </c>
      <c r="C749" s="49" t="str">
        <f>IF(Замеры!I745=0, " ", Замеры!I745)</f>
        <v xml:space="preserve"> </v>
      </c>
      <c r="D749" s="49" t="str">
        <f>IF(O749=0, " ", CONCATENATE(Замеры!P745,Замеры!Q745,Замеры!R745,Замеры!S745,Замеры!X745))</f>
        <v xml:space="preserve"> </v>
      </c>
      <c r="E749" s="49" t="str">
        <f>IF(Замеры!J745=0, " ", Замеры!J745)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Замеры!N745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73</v>
      </c>
      <c r="T749" s="8" t="e">
        <f t="shared" si="277"/>
        <v>#VALUE!</v>
      </c>
      <c r="U749" s="12" t="s">
        <v>73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IF(Замеры!B746=0, " ", Замеры!B746)</f>
        <v>743</v>
      </c>
      <c r="B750" s="49" t="str">
        <f>Замеры!G746</f>
        <v xml:space="preserve">Группа от QF </v>
      </c>
      <c r="C750" s="49" t="str">
        <f>IF(Замеры!I746=0, " ", Замеры!I746)</f>
        <v xml:space="preserve"> </v>
      </c>
      <c r="D750" s="49" t="str">
        <f>IF(O750=0, " ", CONCATENATE(Замеры!P746,Замеры!Q746,Замеры!R746,Замеры!S746,Замеры!X746))</f>
        <v xml:space="preserve"> </v>
      </c>
      <c r="E750" s="49" t="str">
        <f>IF(Замеры!J746=0, " ", Замеры!J746)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Замеры!N746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73</v>
      </c>
      <c r="T750" s="8" t="e">
        <f t="shared" si="277"/>
        <v>#VALUE!</v>
      </c>
      <c r="U750" s="12" t="s">
        <v>73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IF(Замеры!B747=0, " ", Замеры!B747)</f>
        <v>744</v>
      </c>
      <c r="B751" s="49" t="str">
        <f>Замеры!G747</f>
        <v xml:space="preserve">Группа от QF </v>
      </c>
      <c r="C751" s="49" t="str">
        <f>IF(Замеры!I747=0, " ", Замеры!I747)</f>
        <v xml:space="preserve"> </v>
      </c>
      <c r="D751" s="49" t="str">
        <f>IF(O751=0, " ", CONCATENATE(Замеры!P747,Замеры!Q747,Замеры!R747,Замеры!S747,Замеры!X747))</f>
        <v xml:space="preserve"> </v>
      </c>
      <c r="E751" s="49" t="str">
        <f>IF(Замеры!J747=0, " ", Замеры!J747)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Замеры!N747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73</v>
      </c>
      <c r="T751" s="8" t="e">
        <f t="shared" si="277"/>
        <v>#VALUE!</v>
      </c>
      <c r="U751" s="12" t="s">
        <v>73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IF(Замеры!B748=0, " ", Замеры!B748)</f>
        <v>745</v>
      </c>
      <c r="B752" s="49" t="str">
        <f>Замеры!G748</f>
        <v xml:space="preserve">Группа от QF </v>
      </c>
      <c r="C752" s="49" t="str">
        <f>IF(Замеры!I748=0, " ", Замеры!I748)</f>
        <v xml:space="preserve"> </v>
      </c>
      <c r="D752" s="49" t="str">
        <f>IF(O752=0, " ", CONCATENATE(Замеры!P748,Замеры!Q748,Замеры!R748,Замеры!S748,Замеры!X748))</f>
        <v xml:space="preserve"> </v>
      </c>
      <c r="E752" s="49" t="str">
        <f>IF(Замеры!J748=0, " ", Замеры!J748)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Замеры!N748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73</v>
      </c>
      <c r="T752" s="8" t="e">
        <f t="shared" si="277"/>
        <v>#VALUE!</v>
      </c>
      <c r="U752" s="12" t="s">
        <v>73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IF(Замеры!B749=0, " ", Замеры!B749)</f>
        <v>746</v>
      </c>
      <c r="B753" s="49" t="str">
        <f>Замеры!G749</f>
        <v xml:space="preserve">Группа от QF </v>
      </c>
      <c r="C753" s="49" t="str">
        <f>IF(Замеры!I749=0, " ", Замеры!I749)</f>
        <v xml:space="preserve"> </v>
      </c>
      <c r="D753" s="49" t="str">
        <f>IF(O753=0, " ", CONCATENATE(Замеры!P749,Замеры!Q749,Замеры!R749,Замеры!S749,Замеры!X749))</f>
        <v xml:space="preserve"> </v>
      </c>
      <c r="E753" s="49" t="str">
        <f>IF(Замеры!J749=0, " ", Замеры!J749)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Замеры!N749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73</v>
      </c>
      <c r="T753" s="8" t="e">
        <f t="shared" si="277"/>
        <v>#VALUE!</v>
      </c>
      <c r="U753" s="12" t="s">
        <v>73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IF(Замеры!B750=0, " ", Замеры!B750)</f>
        <v>747</v>
      </c>
      <c r="B754" s="49" t="str">
        <f>Замеры!G750</f>
        <v xml:space="preserve">Группа от QF </v>
      </c>
      <c r="C754" s="49" t="str">
        <f>IF(Замеры!I750=0, " ", Замеры!I750)</f>
        <v xml:space="preserve"> </v>
      </c>
      <c r="D754" s="49" t="str">
        <f>IF(O754=0, " ", CONCATENATE(Замеры!P750,Замеры!Q750,Замеры!R750,Замеры!S750,Замеры!X750))</f>
        <v xml:space="preserve"> </v>
      </c>
      <c r="E754" s="49" t="str">
        <f>IF(Замеры!J750=0, " ", Замеры!J750)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Замеры!N750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73</v>
      </c>
      <c r="T754" s="8" t="e">
        <f t="shared" si="277"/>
        <v>#VALUE!</v>
      </c>
      <c r="U754" s="12" t="s">
        <v>73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IF(Замеры!B751=0, " ", Замеры!B751)</f>
        <v>748</v>
      </c>
      <c r="B755" s="49" t="str">
        <f>Замеры!G751</f>
        <v xml:space="preserve">Группа от QF </v>
      </c>
      <c r="C755" s="49" t="str">
        <f>IF(Замеры!I751=0, " ", Замеры!I751)</f>
        <v xml:space="preserve"> </v>
      </c>
      <c r="D755" s="49" t="str">
        <f>IF(O755=0, " ", CONCATENATE(Замеры!P751,Замеры!Q751,Замеры!R751,Замеры!S751,Замеры!X751))</f>
        <v xml:space="preserve"> </v>
      </c>
      <c r="E755" s="49" t="str">
        <f>IF(Замеры!J751=0, " ", Замеры!J751)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Замеры!N751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73</v>
      </c>
      <c r="T755" s="8" t="e">
        <f t="shared" si="277"/>
        <v>#VALUE!</v>
      </c>
      <c r="U755" s="12" t="s">
        <v>73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IF(Замеры!B752=0, " ", Замеры!B752)</f>
        <v>749</v>
      </c>
      <c r="B756" s="49" t="str">
        <f>Замеры!G752</f>
        <v xml:space="preserve">Группа от QF </v>
      </c>
      <c r="C756" s="49" t="str">
        <f>IF(Замеры!I752=0, " ", Замеры!I752)</f>
        <v xml:space="preserve"> </v>
      </c>
      <c r="D756" s="49" t="str">
        <f>IF(O756=0, " ", CONCATENATE(Замеры!P752,Замеры!Q752,Замеры!R752,Замеры!S752,Замеры!X752))</f>
        <v xml:space="preserve"> </v>
      </c>
      <c r="E756" s="49" t="str">
        <f>IF(Замеры!J752=0, " ", Замеры!J752)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Замеры!N752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73</v>
      </c>
      <c r="T756" s="8" t="e">
        <f t="shared" si="277"/>
        <v>#VALUE!</v>
      </c>
      <c r="U756" s="12" t="s">
        <v>73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IF(Замеры!B753=0, " ", Замеры!B753)</f>
        <v>750</v>
      </c>
      <c r="B757" s="49" t="str">
        <f>Замеры!G753</f>
        <v xml:space="preserve">Группа от QF </v>
      </c>
      <c r="C757" s="49" t="str">
        <f>IF(Замеры!I753=0, " ", Замеры!I753)</f>
        <v xml:space="preserve"> </v>
      </c>
      <c r="D757" s="49" t="str">
        <f>IF(O757=0, " ", CONCATENATE(Замеры!P753,Замеры!Q753,Замеры!R753,Замеры!S753,Замеры!X753))</f>
        <v xml:space="preserve"> </v>
      </c>
      <c r="E757" s="49" t="str">
        <f>IF(Замеры!J753=0, " ", Замеры!J753)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Замеры!N753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73</v>
      </c>
      <c r="T757" s="8" t="e">
        <f t="shared" si="277"/>
        <v>#VALUE!</v>
      </c>
      <c r="U757" s="12" t="s">
        <v>73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IF(Замеры!B754=0, " ", Замеры!B754)</f>
        <v>751</v>
      </c>
      <c r="B758" s="49" t="str">
        <f>Замеры!G754</f>
        <v xml:space="preserve">Группа от QF </v>
      </c>
      <c r="C758" s="49" t="str">
        <f>IF(Замеры!I754=0, " ", Замеры!I754)</f>
        <v xml:space="preserve"> </v>
      </c>
      <c r="D758" s="49" t="str">
        <f>IF(O758=0, " ", CONCATENATE(Замеры!P754,Замеры!Q754,Замеры!R754,Замеры!S754,Замеры!X754))</f>
        <v xml:space="preserve"> </v>
      </c>
      <c r="E758" s="49" t="str">
        <f>IF(Замеры!J754=0, " ", Замеры!J754)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Замеры!N754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73</v>
      </c>
      <c r="T758" s="8" t="e">
        <f t="shared" si="277"/>
        <v>#VALUE!</v>
      </c>
      <c r="U758" s="12" t="s">
        <v>73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IF(Замеры!B755=0, " ", Замеры!B755)</f>
        <v>752</v>
      </c>
      <c r="B759" s="49" t="str">
        <f>Замеры!G755</f>
        <v xml:space="preserve">Группа от QF </v>
      </c>
      <c r="C759" s="49" t="str">
        <f>IF(Замеры!I755=0, " ", Замеры!I755)</f>
        <v xml:space="preserve"> </v>
      </c>
      <c r="D759" s="49" t="str">
        <f>IF(O759=0, " ", CONCATENATE(Замеры!P755,Замеры!Q755,Замеры!R755,Замеры!S755,Замеры!X755))</f>
        <v xml:space="preserve"> </v>
      </c>
      <c r="E759" s="49" t="str">
        <f>IF(Замеры!J755=0, " ", Замеры!J755)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Замеры!N755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73</v>
      </c>
      <c r="T759" s="8" t="e">
        <f t="shared" si="277"/>
        <v>#VALUE!</v>
      </c>
      <c r="U759" s="12" t="s">
        <v>73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IF(Замеры!B756=0, " ", Замеры!B756)</f>
        <v>753</v>
      </c>
      <c r="B760" s="49" t="str">
        <f>Замеры!G756</f>
        <v xml:space="preserve">Группа от QF </v>
      </c>
      <c r="C760" s="49" t="str">
        <f>IF(Замеры!I756=0, " ", Замеры!I756)</f>
        <v xml:space="preserve"> </v>
      </c>
      <c r="D760" s="49" t="str">
        <f>IF(O760=0, " ", CONCATENATE(Замеры!P756,Замеры!Q756,Замеры!R756,Замеры!S756,Замеры!X756))</f>
        <v xml:space="preserve"> </v>
      </c>
      <c r="E760" s="49" t="str">
        <f>IF(Замеры!J756=0, " ", Замеры!J756)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Замеры!N756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73</v>
      </c>
      <c r="T760" s="8" t="e">
        <f t="shared" si="277"/>
        <v>#VALUE!</v>
      </c>
      <c r="U760" s="12" t="s">
        <v>73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IF(Замеры!B757=0, " ", Замеры!B757)</f>
        <v>754</v>
      </c>
      <c r="B761" s="49" t="str">
        <f>Замеры!G757</f>
        <v xml:space="preserve">Группа от QF </v>
      </c>
      <c r="C761" s="49" t="str">
        <f>IF(Замеры!I757=0, " ", Замеры!I757)</f>
        <v xml:space="preserve"> </v>
      </c>
      <c r="D761" s="49" t="str">
        <f>IF(O761=0, " ", CONCATENATE(Замеры!P757,Замеры!Q757,Замеры!R757,Замеры!S757,Замеры!X757))</f>
        <v xml:space="preserve"> </v>
      </c>
      <c r="E761" s="49" t="str">
        <f>IF(Замеры!J757=0, " ", Замеры!J757)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Замеры!N757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73</v>
      </c>
      <c r="T761" s="8" t="e">
        <f t="shared" si="277"/>
        <v>#VALUE!</v>
      </c>
      <c r="U761" s="12" t="s">
        <v>73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IF(Замеры!B758=0, " ", Замеры!B758)</f>
        <v>755</v>
      </c>
      <c r="B762" s="49" t="str">
        <f>Замеры!G758</f>
        <v xml:space="preserve">Группа от QF </v>
      </c>
      <c r="C762" s="49" t="str">
        <f>IF(Замеры!I758=0, " ", Замеры!I758)</f>
        <v xml:space="preserve"> </v>
      </c>
      <c r="D762" s="49" t="str">
        <f>IF(O762=0, " ", CONCATENATE(Замеры!P758,Замеры!Q758,Замеры!R758,Замеры!S758,Замеры!X758))</f>
        <v xml:space="preserve"> </v>
      </c>
      <c r="E762" s="49" t="str">
        <f>IF(Замеры!J758=0, " ", Замеры!J758)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Замеры!N758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73</v>
      </c>
      <c r="T762" s="8" t="e">
        <f t="shared" si="277"/>
        <v>#VALUE!</v>
      </c>
      <c r="U762" s="12" t="s">
        <v>73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IF(Замеры!B759=0, " ", Замеры!B759)</f>
        <v>756</v>
      </c>
      <c r="B763" s="49" t="str">
        <f>Замеры!G759</f>
        <v xml:space="preserve">Группа от QF </v>
      </c>
      <c r="C763" s="49" t="str">
        <f>IF(Замеры!I759=0, " ", Замеры!I759)</f>
        <v xml:space="preserve"> </v>
      </c>
      <c r="D763" s="49" t="str">
        <f>IF(O763=0, " ", CONCATENATE(Замеры!P759,Замеры!Q759,Замеры!R759,Замеры!S759,Замеры!X759))</f>
        <v xml:space="preserve"> </v>
      </c>
      <c r="E763" s="49" t="str">
        <f>IF(Замеры!J759=0, " ", Замеры!J759)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Замеры!N759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73</v>
      </c>
      <c r="T763" s="8" t="e">
        <f t="shared" si="277"/>
        <v>#VALUE!</v>
      </c>
      <c r="U763" s="12" t="s">
        <v>73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IF(Замеры!B760=0, " ", Замеры!B760)</f>
        <v>757</v>
      </c>
      <c r="B764" s="49" t="str">
        <f>Замеры!G760</f>
        <v xml:space="preserve">Группа от QF </v>
      </c>
      <c r="C764" s="49" t="str">
        <f>IF(Замеры!I760=0, " ", Замеры!I760)</f>
        <v xml:space="preserve"> </v>
      </c>
      <c r="D764" s="49" t="str">
        <f>IF(O764=0, " ", CONCATENATE(Замеры!P760,Замеры!Q760,Замеры!R760,Замеры!S760,Замеры!X760))</f>
        <v xml:space="preserve"> </v>
      </c>
      <c r="E764" s="49" t="str">
        <f>IF(Замеры!J760=0, " ", Замеры!J760)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Замеры!N760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73</v>
      </c>
      <c r="T764" s="8" t="e">
        <f t="shared" si="277"/>
        <v>#VALUE!</v>
      </c>
      <c r="U764" s="12" t="s">
        <v>73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IF(Замеры!B761=0, " ", Замеры!B761)</f>
        <v>758</v>
      </c>
      <c r="B765" s="49" t="str">
        <f>Замеры!G761</f>
        <v xml:space="preserve">Группа от QF </v>
      </c>
      <c r="C765" s="49" t="str">
        <f>IF(Замеры!I761=0, " ", Замеры!I761)</f>
        <v xml:space="preserve"> </v>
      </c>
      <c r="D765" s="49" t="str">
        <f>IF(O765=0, " ", CONCATENATE(Замеры!P761,Замеры!Q761,Замеры!R761,Замеры!S761,Замеры!X761))</f>
        <v xml:space="preserve"> </v>
      </c>
      <c r="E765" s="49" t="str">
        <f>IF(Замеры!J761=0, " ", Замеры!J761)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Замеры!N761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73</v>
      </c>
      <c r="T765" s="8" t="e">
        <f t="shared" si="277"/>
        <v>#VALUE!</v>
      </c>
      <c r="U765" s="12" t="s">
        <v>73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IF(Замеры!B762=0, " ", Замеры!B762)</f>
        <v>759</v>
      </c>
      <c r="B766" s="49" t="str">
        <f>Замеры!G762</f>
        <v xml:space="preserve">Группа от QF </v>
      </c>
      <c r="C766" s="49" t="str">
        <f>IF(Замеры!I762=0, " ", Замеры!I762)</f>
        <v xml:space="preserve"> </v>
      </c>
      <c r="D766" s="49" t="str">
        <f>IF(O766=0, " ", CONCATENATE(Замеры!P762,Замеры!Q762,Замеры!R762,Замеры!S762,Замеры!X762))</f>
        <v xml:space="preserve"> </v>
      </c>
      <c r="E766" s="49" t="str">
        <f>IF(Замеры!J762=0, " ", Замеры!J762)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Замеры!N762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73</v>
      </c>
      <c r="T766" s="8" t="e">
        <f t="shared" si="277"/>
        <v>#VALUE!</v>
      </c>
      <c r="U766" s="12" t="s">
        <v>73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IF(Замеры!B763=0, " ", Замеры!B763)</f>
        <v>760</v>
      </c>
      <c r="B767" s="49" t="str">
        <f>Замеры!G763</f>
        <v xml:space="preserve">Группа от QF </v>
      </c>
      <c r="C767" s="49" t="str">
        <f>IF(Замеры!I763=0, " ", Замеры!I763)</f>
        <v xml:space="preserve"> </v>
      </c>
      <c r="D767" s="49" t="str">
        <f>IF(O767=0, " ", CONCATENATE(Замеры!P763,Замеры!Q763,Замеры!R763,Замеры!S763,Замеры!X763))</f>
        <v xml:space="preserve"> </v>
      </c>
      <c r="E767" s="49" t="str">
        <f>IF(Замеры!J763=0, " ", Замеры!J763)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Замеры!N763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73</v>
      </c>
      <c r="T767" s="8" t="e">
        <f t="shared" si="277"/>
        <v>#VALUE!</v>
      </c>
      <c r="U767" s="12" t="s">
        <v>73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IF(Замеры!B764=0, " ", Замеры!B764)</f>
        <v>761</v>
      </c>
      <c r="B768" s="49" t="str">
        <f>Замеры!G764</f>
        <v xml:space="preserve">Группа от QF </v>
      </c>
      <c r="C768" s="49" t="str">
        <f>IF(Замеры!I764=0, " ", Замеры!I764)</f>
        <v xml:space="preserve"> </v>
      </c>
      <c r="D768" s="49" t="str">
        <f>IF(O768=0, " ", CONCATENATE(Замеры!P764,Замеры!Q764,Замеры!R764,Замеры!S764,Замеры!X764))</f>
        <v xml:space="preserve"> </v>
      </c>
      <c r="E768" s="49" t="str">
        <f>IF(Замеры!J764=0, " ", Замеры!J764)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Замеры!N764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73</v>
      </c>
      <c r="T768" s="8" t="e">
        <f t="shared" si="277"/>
        <v>#VALUE!</v>
      </c>
      <c r="U768" s="12" t="s">
        <v>73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IF(Замеры!B765=0, " ", Замеры!B765)</f>
        <v>762</v>
      </c>
      <c r="B769" s="49" t="str">
        <f>Замеры!G765</f>
        <v xml:space="preserve">Группа от QF </v>
      </c>
      <c r="C769" s="49" t="str">
        <f>IF(Замеры!I765=0, " ", Замеры!I765)</f>
        <v xml:space="preserve"> </v>
      </c>
      <c r="D769" s="49" t="str">
        <f>IF(O769=0, " ", CONCATENATE(Замеры!P765,Замеры!Q765,Замеры!R765,Замеры!S765,Замеры!X765))</f>
        <v xml:space="preserve"> </v>
      </c>
      <c r="E769" s="49" t="str">
        <f>IF(Замеры!J765=0, " ", Замеры!J765)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Замеры!N765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73</v>
      </c>
      <c r="T769" s="8" t="e">
        <f t="shared" si="277"/>
        <v>#VALUE!</v>
      </c>
      <c r="U769" s="12" t="s">
        <v>73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IF(Замеры!B766=0, " ", Замеры!B766)</f>
        <v>763</v>
      </c>
      <c r="B770" s="49" t="str">
        <f>Замеры!G766</f>
        <v xml:space="preserve">Группа от QF </v>
      </c>
      <c r="C770" s="49" t="str">
        <f>IF(Замеры!I766=0, " ", Замеры!I766)</f>
        <v xml:space="preserve"> </v>
      </c>
      <c r="D770" s="49" t="str">
        <f>IF(O770=0, " ", CONCATENATE(Замеры!P766,Замеры!Q766,Замеры!R766,Замеры!S766,Замеры!X766))</f>
        <v xml:space="preserve"> </v>
      </c>
      <c r="E770" s="49" t="str">
        <f>IF(Замеры!J766=0, " ", Замеры!J766)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Замеры!N766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73</v>
      </c>
      <c r="T770" s="8" t="e">
        <f t="shared" si="277"/>
        <v>#VALUE!</v>
      </c>
      <c r="U770" s="12" t="s">
        <v>73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IF(Замеры!B767=0, " ", Замеры!B767)</f>
        <v>764</v>
      </c>
      <c r="B771" s="49" t="str">
        <f>Замеры!G767</f>
        <v xml:space="preserve">Группа от QF </v>
      </c>
      <c r="C771" s="49" t="str">
        <f>IF(Замеры!I767=0, " ", Замеры!I767)</f>
        <v xml:space="preserve"> </v>
      </c>
      <c r="D771" s="49" t="str">
        <f>IF(O771=0, " ", CONCATENATE(Замеры!P767,Замеры!Q767,Замеры!R767,Замеры!S767,Замеры!X767))</f>
        <v xml:space="preserve"> </v>
      </c>
      <c r="E771" s="49" t="str">
        <f>IF(Замеры!J767=0, " ", Замеры!J767)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Замеры!N767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73</v>
      </c>
      <c r="T771" s="8" t="e">
        <f t="shared" si="277"/>
        <v>#VALUE!</v>
      </c>
      <c r="U771" s="12" t="s">
        <v>73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IF(Замеры!B768=0, " ", Замеры!B768)</f>
        <v>765</v>
      </c>
      <c r="B772" s="49" t="str">
        <f>Замеры!G768</f>
        <v xml:space="preserve">Группа от QF </v>
      </c>
      <c r="C772" s="49" t="str">
        <f>IF(Замеры!I768=0, " ", Замеры!I768)</f>
        <v xml:space="preserve"> </v>
      </c>
      <c r="D772" s="49" t="str">
        <f>IF(O772=0, " ", CONCATENATE(Замеры!P768,Замеры!Q768,Замеры!R768,Замеры!S768,Замеры!X768))</f>
        <v xml:space="preserve"> </v>
      </c>
      <c r="E772" s="49" t="str">
        <f>IF(Замеры!J768=0, " ", Замеры!J768)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Замеры!N768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73</v>
      </c>
      <c r="T772" s="8" t="e">
        <f t="shared" si="277"/>
        <v>#VALUE!</v>
      </c>
      <c r="U772" s="12" t="s">
        <v>73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IF(Замеры!B769=0, " ", Замеры!B769)</f>
        <v>766</v>
      </c>
      <c r="B773" s="49" t="str">
        <f>Замеры!G769</f>
        <v xml:space="preserve">Группа от QF </v>
      </c>
      <c r="C773" s="49" t="str">
        <f>IF(Замеры!I769=0, " ", Замеры!I769)</f>
        <v xml:space="preserve"> </v>
      </c>
      <c r="D773" s="49" t="str">
        <f>IF(O773=0, " ", CONCATENATE(Замеры!P769,Замеры!Q769,Замеры!R769,Замеры!S769,Замеры!X769))</f>
        <v xml:space="preserve"> </v>
      </c>
      <c r="E773" s="49" t="str">
        <f>IF(Замеры!J769=0, " ", Замеры!J769)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Замеры!N769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73</v>
      </c>
      <c r="T773" s="8" t="e">
        <f t="shared" si="277"/>
        <v>#VALUE!</v>
      </c>
      <c r="U773" s="12" t="s">
        <v>73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IF(Замеры!B770=0, " ", Замеры!B770)</f>
        <v>767</v>
      </c>
      <c r="B774" s="49" t="str">
        <f>Замеры!G770</f>
        <v xml:space="preserve">Группа от QF </v>
      </c>
      <c r="C774" s="49" t="str">
        <f>IF(Замеры!I770=0, " ", Замеры!I770)</f>
        <v xml:space="preserve"> </v>
      </c>
      <c r="D774" s="49" t="str">
        <f>IF(O774=0, " ", CONCATENATE(Замеры!P770,Замеры!Q770,Замеры!R770,Замеры!S770,Замеры!X770))</f>
        <v xml:space="preserve"> </v>
      </c>
      <c r="E774" s="49" t="str">
        <f>IF(Замеры!J770=0, " ", Замеры!J770)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Замеры!N770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73</v>
      </c>
      <c r="T774" s="8" t="e">
        <f t="shared" si="277"/>
        <v>#VALUE!</v>
      </c>
      <c r="U774" s="12" t="s">
        <v>73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IF(Замеры!B771=0, " ", Замеры!B771)</f>
        <v>768</v>
      </c>
      <c r="B775" s="49" t="str">
        <f>Замеры!G771</f>
        <v xml:space="preserve">Группа от QF </v>
      </c>
      <c r="C775" s="49" t="str">
        <f>IF(Замеры!I771=0, " ", Замеры!I771)</f>
        <v xml:space="preserve"> </v>
      </c>
      <c r="D775" s="49" t="str">
        <f>IF(O775=0, " ", CONCATENATE(Замеры!P771,Замеры!Q771,Замеры!R771,Замеры!S771,Замеры!X771))</f>
        <v xml:space="preserve"> </v>
      </c>
      <c r="E775" s="49" t="str">
        <f>IF(Замеры!J771=0, " ", Замеры!J771)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Замеры!N771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73</v>
      </c>
      <c r="T775" s="8" t="e">
        <f t="shared" si="277"/>
        <v>#VALUE!</v>
      </c>
      <c r="U775" s="12" t="s">
        <v>73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IF(Замеры!B772=0, " ", Замеры!B772)</f>
        <v>769</v>
      </c>
      <c r="B776" s="49" t="str">
        <f>Замеры!G772</f>
        <v xml:space="preserve">Группа от QF </v>
      </c>
      <c r="C776" s="49" t="str">
        <f>IF(Замеры!I772=0, " ", Замеры!I772)</f>
        <v xml:space="preserve"> </v>
      </c>
      <c r="D776" s="49" t="str">
        <f>IF(O776=0, " ", CONCATENATE(Замеры!P772,Замеры!Q772,Замеры!R772,Замеры!S772,Замеры!X772))</f>
        <v xml:space="preserve"> </v>
      </c>
      <c r="E776" s="49" t="str">
        <f>IF(Замеры!J772=0, " ", Замеры!J772)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Замеры!N772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73</v>
      </c>
      <c r="T776" s="8" t="e">
        <f t="shared" ref="T776:T839" si="299">E776*5</f>
        <v>#VALUE!</v>
      </c>
      <c r="U776" s="12" t="s">
        <v>73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IF(Замеры!B773=0, " ", Замеры!B773)</f>
        <v>770</v>
      </c>
      <c r="B777" s="49" t="str">
        <f>Замеры!G773</f>
        <v xml:space="preserve">Группа от QF </v>
      </c>
      <c r="C777" s="49" t="str">
        <f>IF(Замеры!I773=0, " ", Замеры!I773)</f>
        <v xml:space="preserve"> </v>
      </c>
      <c r="D777" s="49" t="str">
        <f>IF(O777=0, " ", CONCATENATE(Замеры!P773,Замеры!Q773,Замеры!R773,Замеры!S773,Замеры!X773))</f>
        <v xml:space="preserve"> </v>
      </c>
      <c r="E777" s="49" t="str">
        <f>IF(Замеры!J773=0, " ", Замеры!J773)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Замеры!N773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73</v>
      </c>
      <c r="T777" s="8" t="e">
        <f t="shared" si="299"/>
        <v>#VALUE!</v>
      </c>
      <c r="U777" s="12" t="s">
        <v>73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IF(Замеры!B774=0, " ", Замеры!B774)</f>
        <v>771</v>
      </c>
      <c r="B778" s="49" t="str">
        <f>Замеры!G774</f>
        <v xml:space="preserve">Группа от QF </v>
      </c>
      <c r="C778" s="49" t="str">
        <f>IF(Замеры!I774=0, " ", Замеры!I774)</f>
        <v xml:space="preserve"> </v>
      </c>
      <c r="D778" s="49" t="str">
        <f>IF(O778=0, " ", CONCATENATE(Замеры!P774,Замеры!Q774,Замеры!R774,Замеры!S774,Замеры!X774))</f>
        <v xml:space="preserve"> </v>
      </c>
      <c r="E778" s="49" t="str">
        <f>IF(Замеры!J774=0, " ", Замеры!J774)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Замеры!N774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73</v>
      </c>
      <c r="T778" s="8" t="e">
        <f t="shared" si="299"/>
        <v>#VALUE!</v>
      </c>
      <c r="U778" s="12" t="s">
        <v>73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IF(Замеры!B775=0, " ", Замеры!B775)</f>
        <v>772</v>
      </c>
      <c r="B779" s="49" t="str">
        <f>Замеры!G775</f>
        <v xml:space="preserve">Группа от QF </v>
      </c>
      <c r="C779" s="49" t="str">
        <f>IF(Замеры!I775=0, " ", Замеры!I775)</f>
        <v xml:space="preserve"> </v>
      </c>
      <c r="D779" s="49" t="str">
        <f>IF(O779=0, " ", CONCATENATE(Замеры!P775,Замеры!Q775,Замеры!R775,Замеры!S775,Замеры!X775))</f>
        <v xml:space="preserve"> </v>
      </c>
      <c r="E779" s="49" t="str">
        <f>IF(Замеры!J775=0, " ", Замеры!J775)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Замеры!N775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73</v>
      </c>
      <c r="T779" s="8" t="e">
        <f t="shared" si="299"/>
        <v>#VALUE!</v>
      </c>
      <c r="U779" s="12" t="s">
        <v>73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IF(Замеры!B776=0, " ", Замеры!B776)</f>
        <v>773</v>
      </c>
      <c r="B780" s="49" t="str">
        <f>Замеры!G776</f>
        <v xml:space="preserve">Группа от QF </v>
      </c>
      <c r="C780" s="49" t="str">
        <f>IF(Замеры!I776=0, " ", Замеры!I776)</f>
        <v xml:space="preserve"> </v>
      </c>
      <c r="D780" s="49" t="str">
        <f>IF(O780=0, " ", CONCATENATE(Замеры!P776,Замеры!Q776,Замеры!R776,Замеры!S776,Замеры!X776))</f>
        <v xml:space="preserve"> </v>
      </c>
      <c r="E780" s="49" t="str">
        <f>IF(Замеры!J776=0, " ", Замеры!J776)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Замеры!N776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73</v>
      </c>
      <c r="T780" s="8" t="e">
        <f t="shared" si="299"/>
        <v>#VALUE!</v>
      </c>
      <c r="U780" s="12" t="s">
        <v>73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IF(Замеры!B777=0, " ", Замеры!B777)</f>
        <v>774</v>
      </c>
      <c r="B781" s="49" t="str">
        <f>Замеры!G777</f>
        <v xml:space="preserve">Группа от QF </v>
      </c>
      <c r="C781" s="49" t="str">
        <f>IF(Замеры!I777=0, " ", Замеры!I777)</f>
        <v xml:space="preserve"> </v>
      </c>
      <c r="D781" s="49" t="str">
        <f>IF(O781=0, " ", CONCATENATE(Замеры!P777,Замеры!Q777,Замеры!R777,Замеры!S777,Замеры!X777))</f>
        <v xml:space="preserve"> </v>
      </c>
      <c r="E781" s="49" t="str">
        <f>IF(Замеры!J777=0, " ", Замеры!J777)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Замеры!N777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73</v>
      </c>
      <c r="T781" s="8" t="e">
        <f t="shared" si="299"/>
        <v>#VALUE!</v>
      </c>
      <c r="U781" s="12" t="s">
        <v>73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IF(Замеры!B778=0, " ", Замеры!B778)</f>
        <v>775</v>
      </c>
      <c r="B782" s="49" t="str">
        <f>Замеры!G778</f>
        <v xml:space="preserve">Группа от QF </v>
      </c>
      <c r="C782" s="49" t="str">
        <f>IF(Замеры!I778=0, " ", Замеры!I778)</f>
        <v xml:space="preserve"> </v>
      </c>
      <c r="D782" s="49" t="str">
        <f>IF(O782=0, " ", CONCATENATE(Замеры!P778,Замеры!Q778,Замеры!R778,Замеры!S778,Замеры!X778))</f>
        <v xml:space="preserve"> </v>
      </c>
      <c r="E782" s="49" t="str">
        <f>IF(Замеры!J778=0, " ", Замеры!J778)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Замеры!N778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73</v>
      </c>
      <c r="T782" s="8" t="e">
        <f t="shared" si="299"/>
        <v>#VALUE!</v>
      </c>
      <c r="U782" s="12" t="s">
        <v>73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IF(Замеры!B779=0, " ", Замеры!B779)</f>
        <v>776</v>
      </c>
      <c r="B783" s="49" t="str">
        <f>Замеры!G779</f>
        <v xml:space="preserve">Группа от QF </v>
      </c>
      <c r="C783" s="49" t="str">
        <f>IF(Замеры!I779=0, " ", Замеры!I779)</f>
        <v xml:space="preserve"> </v>
      </c>
      <c r="D783" s="49" t="str">
        <f>IF(O783=0, " ", CONCATENATE(Замеры!P779,Замеры!Q779,Замеры!R779,Замеры!S779,Замеры!X779))</f>
        <v xml:space="preserve"> </v>
      </c>
      <c r="E783" s="49" t="str">
        <f>IF(Замеры!J779=0, " ", Замеры!J779)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Замеры!N779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73</v>
      </c>
      <c r="T783" s="8" t="e">
        <f t="shared" si="299"/>
        <v>#VALUE!</v>
      </c>
      <c r="U783" s="12" t="s">
        <v>73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IF(Замеры!B780=0, " ", Замеры!B780)</f>
        <v>777</v>
      </c>
      <c r="B784" s="49" t="str">
        <f>Замеры!G780</f>
        <v xml:space="preserve">Группа от QF </v>
      </c>
      <c r="C784" s="49" t="str">
        <f>IF(Замеры!I780=0, " ", Замеры!I780)</f>
        <v xml:space="preserve"> </v>
      </c>
      <c r="D784" s="49" t="str">
        <f>IF(O784=0, " ", CONCATENATE(Замеры!P780,Замеры!Q780,Замеры!R780,Замеры!S780,Замеры!X780))</f>
        <v xml:space="preserve"> </v>
      </c>
      <c r="E784" s="49" t="str">
        <f>IF(Замеры!J780=0, " ", Замеры!J780)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Замеры!N780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73</v>
      </c>
      <c r="T784" s="8" t="e">
        <f t="shared" si="299"/>
        <v>#VALUE!</v>
      </c>
      <c r="U784" s="12" t="s">
        <v>73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IF(Замеры!B781=0, " ", Замеры!B781)</f>
        <v>778</v>
      </c>
      <c r="B785" s="49" t="str">
        <f>Замеры!G781</f>
        <v xml:space="preserve">Группа от QF </v>
      </c>
      <c r="C785" s="49" t="str">
        <f>IF(Замеры!I781=0, " ", Замеры!I781)</f>
        <v xml:space="preserve"> </v>
      </c>
      <c r="D785" s="49" t="str">
        <f>IF(O785=0, " ", CONCATENATE(Замеры!P781,Замеры!Q781,Замеры!R781,Замеры!S781,Замеры!X781))</f>
        <v xml:space="preserve"> </v>
      </c>
      <c r="E785" s="49" t="str">
        <f>IF(Замеры!J781=0, " ", Замеры!J781)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Замеры!N781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73</v>
      </c>
      <c r="T785" s="8" t="e">
        <f t="shared" si="299"/>
        <v>#VALUE!</v>
      </c>
      <c r="U785" s="12" t="s">
        <v>73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IF(Замеры!B782=0, " ", Замеры!B782)</f>
        <v>779</v>
      </c>
      <c r="B786" s="49" t="str">
        <f>Замеры!G782</f>
        <v xml:space="preserve">Группа от QF </v>
      </c>
      <c r="C786" s="49" t="str">
        <f>IF(Замеры!I782=0, " ", Замеры!I782)</f>
        <v xml:space="preserve"> </v>
      </c>
      <c r="D786" s="49" t="str">
        <f>IF(O786=0, " ", CONCATENATE(Замеры!P782,Замеры!Q782,Замеры!R782,Замеры!S782,Замеры!X782))</f>
        <v xml:space="preserve"> </v>
      </c>
      <c r="E786" s="49" t="str">
        <f>IF(Замеры!J782=0, " ", Замеры!J782)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Замеры!N782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73</v>
      </c>
      <c r="T786" s="8" t="e">
        <f t="shared" si="299"/>
        <v>#VALUE!</v>
      </c>
      <c r="U786" s="12" t="s">
        <v>73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IF(Замеры!B783=0, " ", Замеры!B783)</f>
        <v>780</v>
      </c>
      <c r="B787" s="49" t="str">
        <f>Замеры!G783</f>
        <v xml:space="preserve">Группа от QF </v>
      </c>
      <c r="C787" s="49" t="str">
        <f>IF(Замеры!I783=0, " ", Замеры!I783)</f>
        <v xml:space="preserve"> </v>
      </c>
      <c r="D787" s="49" t="str">
        <f>IF(O787=0, " ", CONCATENATE(Замеры!P783,Замеры!Q783,Замеры!R783,Замеры!S783,Замеры!X783))</f>
        <v xml:space="preserve"> </v>
      </c>
      <c r="E787" s="49" t="str">
        <f>IF(Замеры!J783=0, " ", Замеры!J783)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Замеры!N783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73</v>
      </c>
      <c r="T787" s="8" t="e">
        <f t="shared" si="299"/>
        <v>#VALUE!</v>
      </c>
      <c r="U787" s="12" t="s">
        <v>73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IF(Замеры!B784=0, " ", Замеры!B784)</f>
        <v>781</v>
      </c>
      <c r="B788" s="49" t="str">
        <f>Замеры!G784</f>
        <v xml:space="preserve">Группа от QF </v>
      </c>
      <c r="C788" s="49" t="str">
        <f>IF(Замеры!I784=0, " ", Замеры!I784)</f>
        <v xml:space="preserve"> </v>
      </c>
      <c r="D788" s="49" t="str">
        <f>IF(O788=0, " ", CONCATENATE(Замеры!P784,Замеры!Q784,Замеры!R784,Замеры!S784,Замеры!X784))</f>
        <v xml:space="preserve"> </v>
      </c>
      <c r="E788" s="49" t="str">
        <f>IF(Замеры!J784=0, " ", Замеры!J784)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Замеры!N784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73</v>
      </c>
      <c r="T788" s="8" t="e">
        <f t="shared" si="299"/>
        <v>#VALUE!</v>
      </c>
      <c r="U788" s="12" t="s">
        <v>73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IF(Замеры!B785=0, " ", Замеры!B785)</f>
        <v>782</v>
      </c>
      <c r="B789" s="49" t="str">
        <f>Замеры!G785</f>
        <v xml:space="preserve">Группа от QF </v>
      </c>
      <c r="C789" s="49" t="str">
        <f>IF(Замеры!I785=0, " ", Замеры!I785)</f>
        <v xml:space="preserve"> </v>
      </c>
      <c r="D789" s="49" t="str">
        <f>IF(O789=0, " ", CONCATENATE(Замеры!P785,Замеры!Q785,Замеры!R785,Замеры!S785,Замеры!X785))</f>
        <v xml:space="preserve"> </v>
      </c>
      <c r="E789" s="49" t="str">
        <f>IF(Замеры!J785=0, " ", Замеры!J785)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Замеры!N785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73</v>
      </c>
      <c r="T789" s="8" t="e">
        <f t="shared" si="299"/>
        <v>#VALUE!</v>
      </c>
      <c r="U789" s="12" t="s">
        <v>73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IF(Замеры!B786=0, " ", Замеры!B786)</f>
        <v>783</v>
      </c>
      <c r="B790" s="49" t="str">
        <f>Замеры!G786</f>
        <v xml:space="preserve">Группа от QF </v>
      </c>
      <c r="C790" s="49" t="str">
        <f>IF(Замеры!I786=0, " ", Замеры!I786)</f>
        <v xml:space="preserve"> </v>
      </c>
      <c r="D790" s="49" t="str">
        <f>IF(O790=0, " ", CONCATENATE(Замеры!P786,Замеры!Q786,Замеры!R786,Замеры!S786,Замеры!X786))</f>
        <v xml:space="preserve"> </v>
      </c>
      <c r="E790" s="49" t="str">
        <f>IF(Замеры!J786=0, " ", Замеры!J786)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Замеры!N786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73</v>
      </c>
      <c r="T790" s="8" t="e">
        <f t="shared" si="299"/>
        <v>#VALUE!</v>
      </c>
      <c r="U790" s="12" t="s">
        <v>73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IF(Замеры!B787=0, " ", Замеры!B787)</f>
        <v>784</v>
      </c>
      <c r="B791" s="49" t="str">
        <f>Замеры!G787</f>
        <v xml:space="preserve">Группа от QF </v>
      </c>
      <c r="C791" s="49" t="str">
        <f>IF(Замеры!I787=0, " ", Замеры!I787)</f>
        <v xml:space="preserve"> </v>
      </c>
      <c r="D791" s="49" t="str">
        <f>IF(O791=0, " ", CONCATENATE(Замеры!P787,Замеры!Q787,Замеры!R787,Замеры!S787,Замеры!X787))</f>
        <v xml:space="preserve"> </v>
      </c>
      <c r="E791" s="49" t="str">
        <f>IF(Замеры!J787=0, " ", Замеры!J787)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Замеры!N787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73</v>
      </c>
      <c r="T791" s="8" t="e">
        <f t="shared" si="299"/>
        <v>#VALUE!</v>
      </c>
      <c r="U791" s="12" t="s">
        <v>73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IF(Замеры!B788=0, " ", Замеры!B788)</f>
        <v>785</v>
      </c>
      <c r="B792" s="49" t="str">
        <f>Замеры!G788</f>
        <v xml:space="preserve">Группа от QF </v>
      </c>
      <c r="C792" s="49" t="str">
        <f>IF(Замеры!I788=0, " ", Замеры!I788)</f>
        <v xml:space="preserve"> </v>
      </c>
      <c r="D792" s="49" t="str">
        <f>IF(O792=0, " ", CONCATENATE(Замеры!P788,Замеры!Q788,Замеры!R788,Замеры!S788,Замеры!X788))</f>
        <v xml:space="preserve"> </v>
      </c>
      <c r="E792" s="49" t="str">
        <f>IF(Замеры!J788=0, " ", Замеры!J788)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Замеры!N788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73</v>
      </c>
      <c r="T792" s="8" t="e">
        <f t="shared" si="299"/>
        <v>#VALUE!</v>
      </c>
      <c r="U792" s="12" t="s">
        <v>73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IF(Замеры!B789=0, " ", Замеры!B789)</f>
        <v>786</v>
      </c>
      <c r="B793" s="49" t="str">
        <f>Замеры!G789</f>
        <v xml:space="preserve">Группа от QF </v>
      </c>
      <c r="C793" s="49" t="str">
        <f>IF(Замеры!I789=0, " ", Замеры!I789)</f>
        <v xml:space="preserve"> </v>
      </c>
      <c r="D793" s="49" t="str">
        <f>IF(O793=0, " ", CONCATENATE(Замеры!P789,Замеры!Q789,Замеры!R789,Замеры!S789,Замеры!X789))</f>
        <v xml:space="preserve"> </v>
      </c>
      <c r="E793" s="49" t="str">
        <f>IF(Замеры!J789=0, " ", Замеры!J789)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Замеры!N789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73</v>
      </c>
      <c r="T793" s="8" t="e">
        <f t="shared" si="299"/>
        <v>#VALUE!</v>
      </c>
      <c r="U793" s="12" t="s">
        <v>73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IF(Замеры!B790=0, " ", Замеры!B790)</f>
        <v>787</v>
      </c>
      <c r="B794" s="49" t="str">
        <f>Замеры!G790</f>
        <v xml:space="preserve">Группа от QF </v>
      </c>
      <c r="C794" s="49" t="str">
        <f>IF(Замеры!I790=0, " ", Замеры!I790)</f>
        <v xml:space="preserve"> </v>
      </c>
      <c r="D794" s="49" t="str">
        <f>IF(O794=0, " ", CONCATENATE(Замеры!P790,Замеры!Q790,Замеры!R790,Замеры!S790,Замеры!X790))</f>
        <v xml:space="preserve"> </v>
      </c>
      <c r="E794" s="49" t="str">
        <f>IF(Замеры!J790=0, " ", Замеры!J790)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Замеры!N790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73</v>
      </c>
      <c r="T794" s="8" t="e">
        <f t="shared" si="299"/>
        <v>#VALUE!</v>
      </c>
      <c r="U794" s="12" t="s">
        <v>73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IF(Замеры!B791=0, " ", Замеры!B791)</f>
        <v>788</v>
      </c>
      <c r="B795" s="49" t="str">
        <f>Замеры!G791</f>
        <v xml:space="preserve">Группа от QF </v>
      </c>
      <c r="C795" s="49" t="str">
        <f>IF(Замеры!I791=0, " ", Замеры!I791)</f>
        <v xml:space="preserve"> </v>
      </c>
      <c r="D795" s="49" t="str">
        <f>IF(O795=0, " ", CONCATENATE(Замеры!P791,Замеры!Q791,Замеры!R791,Замеры!S791,Замеры!X791))</f>
        <v xml:space="preserve"> </v>
      </c>
      <c r="E795" s="49" t="str">
        <f>IF(Замеры!J791=0, " ", Замеры!J791)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Замеры!N791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73</v>
      </c>
      <c r="T795" s="8" t="e">
        <f t="shared" si="299"/>
        <v>#VALUE!</v>
      </c>
      <c r="U795" s="12" t="s">
        <v>73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IF(Замеры!B792=0, " ", Замеры!B792)</f>
        <v>789</v>
      </c>
      <c r="B796" s="49" t="str">
        <f>Замеры!G792</f>
        <v xml:space="preserve">Группа от QF </v>
      </c>
      <c r="C796" s="49" t="str">
        <f>IF(Замеры!I792=0, " ", Замеры!I792)</f>
        <v xml:space="preserve"> </v>
      </c>
      <c r="D796" s="49" t="str">
        <f>IF(O796=0, " ", CONCATENATE(Замеры!P792,Замеры!Q792,Замеры!R792,Замеры!S792,Замеры!X792))</f>
        <v xml:space="preserve"> </v>
      </c>
      <c r="E796" s="49" t="str">
        <f>IF(Замеры!J792=0, " ", Замеры!J792)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Замеры!N792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73</v>
      </c>
      <c r="T796" s="8" t="e">
        <f t="shared" si="299"/>
        <v>#VALUE!</v>
      </c>
      <c r="U796" s="12" t="s">
        <v>73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IF(Замеры!B793=0, " ", Замеры!B793)</f>
        <v>790</v>
      </c>
      <c r="B797" s="49" t="str">
        <f>Замеры!G793</f>
        <v xml:space="preserve">Группа от QF </v>
      </c>
      <c r="C797" s="49" t="str">
        <f>IF(Замеры!I793=0, " ", Замеры!I793)</f>
        <v xml:space="preserve"> </v>
      </c>
      <c r="D797" s="49" t="str">
        <f>IF(O797=0, " ", CONCATENATE(Замеры!P793,Замеры!Q793,Замеры!R793,Замеры!S793,Замеры!X793))</f>
        <v xml:space="preserve"> </v>
      </c>
      <c r="E797" s="49" t="str">
        <f>IF(Замеры!J793=0, " ", Замеры!J793)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Замеры!N793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73</v>
      </c>
      <c r="T797" s="8" t="e">
        <f t="shared" si="299"/>
        <v>#VALUE!</v>
      </c>
      <c r="U797" s="12" t="s">
        <v>73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IF(Замеры!B794=0, " ", Замеры!B794)</f>
        <v>791</v>
      </c>
      <c r="B798" s="49" t="str">
        <f>Замеры!G794</f>
        <v xml:space="preserve">Группа от QF </v>
      </c>
      <c r="C798" s="49" t="str">
        <f>IF(Замеры!I794=0, " ", Замеры!I794)</f>
        <v xml:space="preserve"> </v>
      </c>
      <c r="D798" s="49" t="str">
        <f>IF(O798=0, " ", CONCATENATE(Замеры!P794,Замеры!Q794,Замеры!R794,Замеры!S794,Замеры!X794))</f>
        <v xml:space="preserve"> </v>
      </c>
      <c r="E798" s="49" t="str">
        <f>IF(Замеры!J794=0, " ", Замеры!J794)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Замеры!N794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73</v>
      </c>
      <c r="T798" s="8" t="e">
        <f t="shared" si="299"/>
        <v>#VALUE!</v>
      </c>
      <c r="U798" s="12" t="s">
        <v>73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IF(Замеры!B795=0, " ", Замеры!B795)</f>
        <v>792</v>
      </c>
      <c r="B799" s="49" t="str">
        <f>Замеры!G795</f>
        <v xml:space="preserve">Группа от QF </v>
      </c>
      <c r="C799" s="49" t="str">
        <f>IF(Замеры!I795=0, " ", Замеры!I795)</f>
        <v xml:space="preserve"> </v>
      </c>
      <c r="D799" s="49" t="str">
        <f>IF(O799=0, " ", CONCATENATE(Замеры!P795,Замеры!Q795,Замеры!R795,Замеры!S795,Замеры!X795))</f>
        <v xml:space="preserve"> </v>
      </c>
      <c r="E799" s="49" t="str">
        <f>IF(Замеры!J795=0, " ", Замеры!J795)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Замеры!N795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73</v>
      </c>
      <c r="T799" s="8" t="e">
        <f t="shared" si="299"/>
        <v>#VALUE!</v>
      </c>
      <c r="U799" s="12" t="s">
        <v>73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IF(Замеры!B796=0, " ", Замеры!B796)</f>
        <v>793</v>
      </c>
      <c r="B800" s="49" t="str">
        <f>Замеры!G796</f>
        <v xml:space="preserve">Группа от QF </v>
      </c>
      <c r="C800" s="49" t="str">
        <f>IF(Замеры!I796=0, " ", Замеры!I796)</f>
        <v xml:space="preserve"> </v>
      </c>
      <c r="D800" s="49" t="str">
        <f>IF(O800=0, " ", CONCATENATE(Замеры!P796,Замеры!Q796,Замеры!R796,Замеры!S796,Замеры!X796))</f>
        <v xml:space="preserve"> </v>
      </c>
      <c r="E800" s="49" t="str">
        <f>IF(Замеры!J796=0, " ", Замеры!J796)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Замеры!N796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73</v>
      </c>
      <c r="T800" s="8" t="e">
        <f t="shared" si="299"/>
        <v>#VALUE!</v>
      </c>
      <c r="U800" s="12" t="s">
        <v>73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IF(Замеры!B797=0, " ", Замеры!B797)</f>
        <v>794</v>
      </c>
      <c r="B801" s="49" t="str">
        <f>Замеры!G797</f>
        <v xml:space="preserve">Группа от QF </v>
      </c>
      <c r="C801" s="49" t="str">
        <f>IF(Замеры!I797=0, " ", Замеры!I797)</f>
        <v xml:space="preserve"> </v>
      </c>
      <c r="D801" s="49" t="str">
        <f>IF(O801=0, " ", CONCATENATE(Замеры!P797,Замеры!Q797,Замеры!R797,Замеры!S797,Замеры!X797))</f>
        <v xml:space="preserve"> </v>
      </c>
      <c r="E801" s="49" t="str">
        <f>IF(Замеры!J797=0, " ", Замеры!J797)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Замеры!N797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73</v>
      </c>
      <c r="T801" s="8" t="e">
        <f t="shared" si="299"/>
        <v>#VALUE!</v>
      </c>
      <c r="U801" s="12" t="s">
        <v>73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IF(Замеры!B798=0, " ", Замеры!B798)</f>
        <v>795</v>
      </c>
      <c r="B802" s="49" t="str">
        <f>Замеры!G798</f>
        <v xml:space="preserve">Группа от QF </v>
      </c>
      <c r="C802" s="49" t="str">
        <f>IF(Замеры!I798=0, " ", Замеры!I798)</f>
        <v xml:space="preserve"> </v>
      </c>
      <c r="D802" s="49" t="str">
        <f>IF(O802=0, " ", CONCATENATE(Замеры!P798,Замеры!Q798,Замеры!R798,Замеры!S798,Замеры!X798))</f>
        <v xml:space="preserve"> </v>
      </c>
      <c r="E802" s="49" t="str">
        <f>IF(Замеры!J798=0, " ", Замеры!J798)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Замеры!N798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73</v>
      </c>
      <c r="T802" s="8" t="e">
        <f t="shared" si="299"/>
        <v>#VALUE!</v>
      </c>
      <c r="U802" s="12" t="s">
        <v>73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IF(Замеры!B799=0, " ", Замеры!B799)</f>
        <v>796</v>
      </c>
      <c r="B803" s="49" t="str">
        <f>Замеры!G799</f>
        <v xml:space="preserve">Группа от QF </v>
      </c>
      <c r="C803" s="49" t="str">
        <f>IF(Замеры!I799=0, " ", Замеры!I799)</f>
        <v xml:space="preserve"> </v>
      </c>
      <c r="D803" s="49" t="str">
        <f>IF(O803=0, " ", CONCATENATE(Замеры!P799,Замеры!Q799,Замеры!R799,Замеры!S799,Замеры!X799))</f>
        <v xml:space="preserve"> </v>
      </c>
      <c r="E803" s="49" t="str">
        <f>IF(Замеры!J799=0, " ", Замеры!J799)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Замеры!N799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73</v>
      </c>
      <c r="T803" s="8" t="e">
        <f t="shared" si="299"/>
        <v>#VALUE!</v>
      </c>
      <c r="U803" s="12" t="s">
        <v>73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IF(Замеры!B800=0, " ", Замеры!B800)</f>
        <v>797</v>
      </c>
      <c r="B804" s="49" t="str">
        <f>Замеры!G800</f>
        <v xml:space="preserve">Группа от QF </v>
      </c>
      <c r="C804" s="49" t="str">
        <f>IF(Замеры!I800=0, " ", Замеры!I800)</f>
        <v xml:space="preserve"> </v>
      </c>
      <c r="D804" s="49" t="str">
        <f>IF(O804=0, " ", CONCATENATE(Замеры!P800,Замеры!Q800,Замеры!R800,Замеры!S800,Замеры!X800))</f>
        <v xml:space="preserve"> </v>
      </c>
      <c r="E804" s="49" t="str">
        <f>IF(Замеры!J800=0, " ", Замеры!J800)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Замеры!N800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73</v>
      </c>
      <c r="T804" s="8" t="e">
        <f t="shared" si="299"/>
        <v>#VALUE!</v>
      </c>
      <c r="U804" s="12" t="s">
        <v>73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IF(Замеры!B801=0, " ", Замеры!B801)</f>
        <v>798</v>
      </c>
      <c r="B805" s="49" t="str">
        <f>Замеры!G801</f>
        <v xml:space="preserve">Группа от QF </v>
      </c>
      <c r="C805" s="49" t="str">
        <f>IF(Замеры!I801=0, " ", Замеры!I801)</f>
        <v xml:space="preserve"> </v>
      </c>
      <c r="D805" s="49" t="str">
        <f>IF(O805=0, " ", CONCATENATE(Замеры!P801,Замеры!Q801,Замеры!R801,Замеры!S801,Замеры!X801))</f>
        <v xml:space="preserve"> </v>
      </c>
      <c r="E805" s="49" t="str">
        <f>IF(Замеры!J801=0, " ", Замеры!J801)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Замеры!N801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73</v>
      </c>
      <c r="T805" s="8" t="e">
        <f t="shared" si="299"/>
        <v>#VALUE!</v>
      </c>
      <c r="U805" s="12" t="s">
        <v>73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IF(Замеры!B802=0, " ", Замеры!B802)</f>
        <v>799</v>
      </c>
      <c r="B806" s="49" t="str">
        <f>Замеры!G802</f>
        <v xml:space="preserve">Группа от QF </v>
      </c>
      <c r="C806" s="49" t="str">
        <f>IF(Замеры!I802=0, " ", Замеры!I802)</f>
        <v xml:space="preserve"> </v>
      </c>
      <c r="D806" s="49" t="str">
        <f>IF(O806=0, " ", CONCATENATE(Замеры!P802,Замеры!Q802,Замеры!R802,Замеры!S802,Замеры!X802))</f>
        <v xml:space="preserve"> </v>
      </c>
      <c r="E806" s="49" t="str">
        <f>IF(Замеры!J802=0, " ", Замеры!J802)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Замеры!N802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73</v>
      </c>
      <c r="T806" s="8" t="e">
        <f t="shared" si="299"/>
        <v>#VALUE!</v>
      </c>
      <c r="U806" s="12" t="s">
        <v>73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IF(Замеры!B803=0, " ", Замеры!B803)</f>
        <v>800</v>
      </c>
      <c r="B807" s="49" t="str">
        <f>Замеры!G803</f>
        <v xml:space="preserve">Группа от QF </v>
      </c>
      <c r="C807" s="49" t="str">
        <f>IF(Замеры!I803=0, " ", Замеры!I803)</f>
        <v xml:space="preserve"> </v>
      </c>
      <c r="D807" s="49" t="str">
        <f>IF(O807=0, " ", CONCATENATE(Замеры!P803,Замеры!Q803,Замеры!R803,Замеры!S803,Замеры!X803))</f>
        <v xml:space="preserve"> </v>
      </c>
      <c r="E807" s="49" t="str">
        <f>IF(Замеры!J803=0, " ", Замеры!J803)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Замеры!N803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73</v>
      </c>
      <c r="T807" s="8" t="e">
        <f t="shared" si="299"/>
        <v>#VALUE!</v>
      </c>
      <c r="U807" s="12" t="s">
        <v>73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IF(Замеры!B804=0, " ", Замеры!B804)</f>
        <v>801</v>
      </c>
      <c r="B808" s="49" t="str">
        <f>Замеры!G804</f>
        <v xml:space="preserve">Группа от QF </v>
      </c>
      <c r="C808" s="49" t="str">
        <f>IF(Замеры!I804=0, " ", Замеры!I804)</f>
        <v xml:space="preserve"> </v>
      </c>
      <c r="D808" s="49" t="str">
        <f>IF(O808=0, " ", CONCATENATE(Замеры!P804,Замеры!Q804,Замеры!R804,Замеры!S804,Замеры!X804))</f>
        <v xml:space="preserve"> </v>
      </c>
      <c r="E808" s="49" t="str">
        <f>IF(Замеры!J804=0, " ", Замеры!J804)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Замеры!N804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73</v>
      </c>
      <c r="T808" s="8" t="e">
        <f t="shared" si="299"/>
        <v>#VALUE!</v>
      </c>
      <c r="U808" s="12" t="s">
        <v>73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IF(Замеры!B805=0, " ", Замеры!B805)</f>
        <v>802</v>
      </c>
      <c r="B809" s="49" t="str">
        <f>Замеры!G805</f>
        <v xml:space="preserve">Группа от QF </v>
      </c>
      <c r="C809" s="49" t="str">
        <f>IF(Замеры!I805=0, " ", Замеры!I805)</f>
        <v xml:space="preserve"> </v>
      </c>
      <c r="D809" s="49" t="str">
        <f>IF(O809=0, " ", CONCATENATE(Замеры!P805,Замеры!Q805,Замеры!R805,Замеры!S805,Замеры!X805))</f>
        <v xml:space="preserve"> </v>
      </c>
      <c r="E809" s="49" t="str">
        <f>IF(Замеры!J805=0, " ", Замеры!J805)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Замеры!N805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73</v>
      </c>
      <c r="T809" s="8" t="e">
        <f t="shared" si="299"/>
        <v>#VALUE!</v>
      </c>
      <c r="U809" s="12" t="s">
        <v>73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IF(Замеры!B806=0, " ", Замеры!B806)</f>
        <v>803</v>
      </c>
      <c r="B810" s="49" t="str">
        <f>Замеры!G806</f>
        <v xml:space="preserve">Группа от QF </v>
      </c>
      <c r="C810" s="49" t="str">
        <f>IF(Замеры!I806=0, " ", Замеры!I806)</f>
        <v xml:space="preserve"> </v>
      </c>
      <c r="D810" s="49" t="str">
        <f>IF(O810=0, " ", CONCATENATE(Замеры!P806,Замеры!Q806,Замеры!R806,Замеры!S806,Замеры!X806))</f>
        <v xml:space="preserve"> </v>
      </c>
      <c r="E810" s="49" t="str">
        <f>IF(Замеры!J806=0, " ", Замеры!J806)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Замеры!N806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73</v>
      </c>
      <c r="T810" s="8" t="e">
        <f t="shared" si="299"/>
        <v>#VALUE!</v>
      </c>
      <c r="U810" s="12" t="s">
        <v>73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IF(Замеры!B807=0, " ", Замеры!B807)</f>
        <v>804</v>
      </c>
      <c r="B811" s="49" t="str">
        <f>Замеры!G807</f>
        <v xml:space="preserve">Группа от QF </v>
      </c>
      <c r="C811" s="49" t="str">
        <f>IF(Замеры!I807=0, " ", Замеры!I807)</f>
        <v xml:space="preserve"> </v>
      </c>
      <c r="D811" s="49" t="str">
        <f>IF(O811=0, " ", CONCATENATE(Замеры!P807,Замеры!Q807,Замеры!R807,Замеры!S807,Замеры!X807))</f>
        <v xml:space="preserve"> </v>
      </c>
      <c r="E811" s="49" t="str">
        <f>IF(Замеры!J807=0, " ", Замеры!J807)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Замеры!N807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73</v>
      </c>
      <c r="T811" s="8" t="e">
        <f t="shared" si="299"/>
        <v>#VALUE!</v>
      </c>
      <c r="U811" s="12" t="s">
        <v>73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IF(Замеры!B808=0, " ", Замеры!B808)</f>
        <v>805</v>
      </c>
      <c r="B812" s="49" t="str">
        <f>Замеры!G808</f>
        <v xml:space="preserve">Группа от QF </v>
      </c>
      <c r="C812" s="49" t="str">
        <f>IF(Замеры!I808=0, " ", Замеры!I808)</f>
        <v xml:space="preserve"> </v>
      </c>
      <c r="D812" s="49" t="str">
        <f>IF(O812=0, " ", CONCATENATE(Замеры!P808,Замеры!Q808,Замеры!R808,Замеры!S808,Замеры!X808))</f>
        <v xml:space="preserve"> </v>
      </c>
      <c r="E812" s="49" t="str">
        <f>IF(Замеры!J808=0, " ", Замеры!J808)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Замеры!N808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73</v>
      </c>
      <c r="T812" s="8" t="e">
        <f t="shared" si="299"/>
        <v>#VALUE!</v>
      </c>
      <c r="U812" s="12" t="s">
        <v>73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IF(Замеры!B809=0, " ", Замеры!B809)</f>
        <v>806</v>
      </c>
      <c r="B813" s="49" t="str">
        <f>Замеры!G809</f>
        <v xml:space="preserve">Группа от QF </v>
      </c>
      <c r="C813" s="49" t="str">
        <f>IF(Замеры!I809=0, " ", Замеры!I809)</f>
        <v xml:space="preserve"> </v>
      </c>
      <c r="D813" s="49" t="str">
        <f>IF(O813=0, " ", CONCATENATE(Замеры!P809,Замеры!Q809,Замеры!R809,Замеры!S809,Замеры!X809))</f>
        <v xml:space="preserve"> </v>
      </c>
      <c r="E813" s="49" t="str">
        <f>IF(Замеры!J809=0, " ", Замеры!J809)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Замеры!N809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73</v>
      </c>
      <c r="T813" s="8" t="e">
        <f t="shared" si="299"/>
        <v>#VALUE!</v>
      </c>
      <c r="U813" s="12" t="s">
        <v>73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IF(Замеры!B810=0, " ", Замеры!B810)</f>
        <v>807</v>
      </c>
      <c r="B814" s="49" t="str">
        <f>Замеры!G810</f>
        <v xml:space="preserve">Группа от QF </v>
      </c>
      <c r="C814" s="49" t="str">
        <f>IF(Замеры!I810=0, " ", Замеры!I810)</f>
        <v xml:space="preserve"> </v>
      </c>
      <c r="D814" s="49" t="str">
        <f>IF(O814=0, " ", CONCATENATE(Замеры!P810,Замеры!Q810,Замеры!R810,Замеры!S810,Замеры!X810))</f>
        <v xml:space="preserve"> </v>
      </c>
      <c r="E814" s="49" t="str">
        <f>IF(Замеры!J810=0, " ", Замеры!J810)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Замеры!N810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73</v>
      </c>
      <c r="T814" s="8" t="e">
        <f t="shared" si="299"/>
        <v>#VALUE!</v>
      </c>
      <c r="U814" s="12" t="s">
        <v>73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IF(Замеры!B811=0, " ", Замеры!B811)</f>
        <v>808</v>
      </c>
      <c r="B815" s="49" t="str">
        <f>Замеры!G811</f>
        <v xml:space="preserve">Группа от QF </v>
      </c>
      <c r="C815" s="49" t="str">
        <f>IF(Замеры!I811=0, " ", Замеры!I811)</f>
        <v xml:space="preserve"> </v>
      </c>
      <c r="D815" s="49" t="str">
        <f>IF(O815=0, " ", CONCATENATE(Замеры!P811,Замеры!Q811,Замеры!R811,Замеры!S811,Замеры!X811))</f>
        <v xml:space="preserve"> </v>
      </c>
      <c r="E815" s="49" t="str">
        <f>IF(Замеры!J811=0, " ", Замеры!J811)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Замеры!N811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73</v>
      </c>
      <c r="T815" s="8" t="e">
        <f t="shared" si="299"/>
        <v>#VALUE!</v>
      </c>
      <c r="U815" s="12" t="s">
        <v>73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IF(Замеры!B812=0, " ", Замеры!B812)</f>
        <v>809</v>
      </c>
      <c r="B816" s="49" t="str">
        <f>Замеры!G812</f>
        <v xml:space="preserve">Группа от QF </v>
      </c>
      <c r="C816" s="49" t="str">
        <f>IF(Замеры!I812=0, " ", Замеры!I812)</f>
        <v xml:space="preserve"> </v>
      </c>
      <c r="D816" s="49" t="str">
        <f>IF(O816=0, " ", CONCATENATE(Замеры!P812,Замеры!Q812,Замеры!R812,Замеры!S812,Замеры!X812))</f>
        <v xml:space="preserve"> </v>
      </c>
      <c r="E816" s="49" t="str">
        <f>IF(Замеры!J812=0, " ", Замеры!J812)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Замеры!N812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73</v>
      </c>
      <c r="T816" s="8" t="e">
        <f t="shared" si="299"/>
        <v>#VALUE!</v>
      </c>
      <c r="U816" s="12" t="s">
        <v>73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IF(Замеры!B813=0, " ", Замеры!B813)</f>
        <v>810</v>
      </c>
      <c r="B817" s="49" t="str">
        <f>Замеры!G813</f>
        <v xml:space="preserve">Группа от QF </v>
      </c>
      <c r="C817" s="49" t="str">
        <f>IF(Замеры!I813=0, " ", Замеры!I813)</f>
        <v xml:space="preserve"> </v>
      </c>
      <c r="D817" s="49" t="str">
        <f>IF(O817=0, " ", CONCATENATE(Замеры!P813,Замеры!Q813,Замеры!R813,Замеры!S813,Замеры!X813))</f>
        <v xml:space="preserve"> </v>
      </c>
      <c r="E817" s="49" t="str">
        <f>IF(Замеры!J813=0, " ", Замеры!J813)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Замеры!N813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73</v>
      </c>
      <c r="T817" s="8" t="e">
        <f t="shared" si="299"/>
        <v>#VALUE!</v>
      </c>
      <c r="U817" s="12" t="s">
        <v>73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IF(Замеры!B814=0, " ", Замеры!B814)</f>
        <v>811</v>
      </c>
      <c r="B818" s="49" t="str">
        <f>Замеры!G814</f>
        <v xml:space="preserve">Группа от QF </v>
      </c>
      <c r="C818" s="49" t="str">
        <f>IF(Замеры!I814=0, " ", Замеры!I814)</f>
        <v xml:space="preserve"> </v>
      </c>
      <c r="D818" s="49" t="str">
        <f>IF(O818=0, " ", CONCATENATE(Замеры!P814,Замеры!Q814,Замеры!R814,Замеры!S814,Замеры!X814))</f>
        <v xml:space="preserve"> </v>
      </c>
      <c r="E818" s="49" t="str">
        <f>IF(Замеры!J814=0, " ", Замеры!J814)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Замеры!N814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73</v>
      </c>
      <c r="T818" s="8" t="e">
        <f t="shared" si="299"/>
        <v>#VALUE!</v>
      </c>
      <c r="U818" s="12" t="s">
        <v>73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IF(Замеры!B815=0, " ", Замеры!B815)</f>
        <v>812</v>
      </c>
      <c r="B819" s="49" t="str">
        <f>Замеры!G815</f>
        <v xml:space="preserve">Группа от QF </v>
      </c>
      <c r="C819" s="49" t="str">
        <f>IF(Замеры!I815=0, " ", Замеры!I815)</f>
        <v xml:space="preserve"> </v>
      </c>
      <c r="D819" s="49" t="str">
        <f>IF(O819=0, " ", CONCATENATE(Замеры!P815,Замеры!Q815,Замеры!R815,Замеры!S815,Замеры!X815))</f>
        <v xml:space="preserve"> </v>
      </c>
      <c r="E819" s="49" t="str">
        <f>IF(Замеры!J815=0, " ", Замеры!J815)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Замеры!N815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73</v>
      </c>
      <c r="T819" s="8" t="e">
        <f t="shared" si="299"/>
        <v>#VALUE!</v>
      </c>
      <c r="U819" s="12" t="s">
        <v>73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IF(Замеры!B816=0, " ", Замеры!B816)</f>
        <v>813</v>
      </c>
      <c r="B820" s="49" t="str">
        <f>Замеры!G816</f>
        <v xml:space="preserve">Группа от QF </v>
      </c>
      <c r="C820" s="49" t="str">
        <f>IF(Замеры!I816=0, " ", Замеры!I816)</f>
        <v xml:space="preserve"> </v>
      </c>
      <c r="D820" s="49" t="str">
        <f>IF(O820=0, " ", CONCATENATE(Замеры!P816,Замеры!Q816,Замеры!R816,Замеры!S816,Замеры!X816))</f>
        <v xml:space="preserve"> </v>
      </c>
      <c r="E820" s="49" t="str">
        <f>IF(Замеры!J816=0, " ", Замеры!J816)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Замеры!N816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73</v>
      </c>
      <c r="T820" s="8" t="e">
        <f t="shared" si="299"/>
        <v>#VALUE!</v>
      </c>
      <c r="U820" s="12" t="s">
        <v>73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IF(Замеры!B817=0, " ", Замеры!B817)</f>
        <v>814</v>
      </c>
      <c r="B821" s="49" t="str">
        <f>Замеры!G817</f>
        <v xml:space="preserve">Группа от QF </v>
      </c>
      <c r="C821" s="49" t="str">
        <f>IF(Замеры!I817=0, " ", Замеры!I817)</f>
        <v xml:space="preserve"> </v>
      </c>
      <c r="D821" s="49" t="str">
        <f>IF(O821=0, " ", CONCATENATE(Замеры!P817,Замеры!Q817,Замеры!R817,Замеры!S817,Замеры!X817))</f>
        <v xml:space="preserve"> </v>
      </c>
      <c r="E821" s="49" t="str">
        <f>IF(Замеры!J817=0, " ", Замеры!J817)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Замеры!N817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73</v>
      </c>
      <c r="T821" s="8" t="e">
        <f t="shared" si="299"/>
        <v>#VALUE!</v>
      </c>
      <c r="U821" s="12" t="s">
        <v>73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IF(Замеры!B818=0, " ", Замеры!B818)</f>
        <v>815</v>
      </c>
      <c r="B822" s="49" t="str">
        <f>Замеры!G818</f>
        <v xml:space="preserve">Группа от QF </v>
      </c>
      <c r="C822" s="49" t="str">
        <f>IF(Замеры!I818=0, " ", Замеры!I818)</f>
        <v xml:space="preserve"> </v>
      </c>
      <c r="D822" s="49" t="str">
        <f>IF(O822=0, " ", CONCATENATE(Замеры!P818,Замеры!Q818,Замеры!R818,Замеры!S818,Замеры!X818))</f>
        <v xml:space="preserve"> </v>
      </c>
      <c r="E822" s="49" t="str">
        <f>IF(Замеры!J818=0, " ", Замеры!J818)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Замеры!N818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73</v>
      </c>
      <c r="T822" s="8" t="e">
        <f t="shared" si="299"/>
        <v>#VALUE!</v>
      </c>
      <c r="U822" s="12" t="s">
        <v>73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IF(Замеры!B819=0, " ", Замеры!B819)</f>
        <v>816</v>
      </c>
      <c r="B823" s="49" t="str">
        <f>Замеры!G819</f>
        <v xml:space="preserve">Группа от QF </v>
      </c>
      <c r="C823" s="49" t="str">
        <f>IF(Замеры!I819=0, " ", Замеры!I819)</f>
        <v xml:space="preserve"> </v>
      </c>
      <c r="D823" s="49" t="str">
        <f>IF(O823=0, " ", CONCATENATE(Замеры!P819,Замеры!Q819,Замеры!R819,Замеры!S819,Замеры!X819))</f>
        <v xml:space="preserve"> </v>
      </c>
      <c r="E823" s="49" t="str">
        <f>IF(Замеры!J819=0, " ", Замеры!J819)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Замеры!N819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73</v>
      </c>
      <c r="T823" s="8" t="e">
        <f t="shared" si="299"/>
        <v>#VALUE!</v>
      </c>
      <c r="U823" s="12" t="s">
        <v>73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IF(Замеры!B820=0, " ", Замеры!B820)</f>
        <v>817</v>
      </c>
      <c r="B824" s="49" t="str">
        <f>Замеры!G820</f>
        <v xml:space="preserve">Группа от QF </v>
      </c>
      <c r="C824" s="49" t="str">
        <f>IF(Замеры!I820=0, " ", Замеры!I820)</f>
        <v xml:space="preserve"> </v>
      </c>
      <c r="D824" s="49" t="str">
        <f>IF(O824=0, " ", CONCATENATE(Замеры!P820,Замеры!Q820,Замеры!R820,Замеры!S820,Замеры!X820))</f>
        <v xml:space="preserve"> </v>
      </c>
      <c r="E824" s="49" t="str">
        <f>IF(Замеры!J820=0, " ", Замеры!J820)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Замеры!N820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73</v>
      </c>
      <c r="T824" s="8" t="e">
        <f t="shared" si="299"/>
        <v>#VALUE!</v>
      </c>
      <c r="U824" s="12" t="s">
        <v>73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IF(Замеры!B821=0, " ", Замеры!B821)</f>
        <v>818</v>
      </c>
      <c r="B825" s="49" t="str">
        <f>Замеры!G821</f>
        <v xml:space="preserve">Группа от QF </v>
      </c>
      <c r="C825" s="49" t="str">
        <f>IF(Замеры!I821=0, " ", Замеры!I821)</f>
        <v xml:space="preserve"> </v>
      </c>
      <c r="D825" s="49" t="str">
        <f>IF(O825=0, " ", CONCATENATE(Замеры!P821,Замеры!Q821,Замеры!R821,Замеры!S821,Замеры!X821))</f>
        <v xml:space="preserve"> </v>
      </c>
      <c r="E825" s="49" t="str">
        <f>IF(Замеры!J821=0, " ", Замеры!J821)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Замеры!N821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73</v>
      </c>
      <c r="T825" s="8" t="e">
        <f t="shared" si="299"/>
        <v>#VALUE!</v>
      </c>
      <c r="U825" s="12" t="s">
        <v>73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IF(Замеры!B822=0, " ", Замеры!B822)</f>
        <v>819</v>
      </c>
      <c r="B826" s="49" t="str">
        <f>Замеры!G822</f>
        <v xml:space="preserve">Группа от QF </v>
      </c>
      <c r="C826" s="49" t="str">
        <f>IF(Замеры!I822=0, " ", Замеры!I822)</f>
        <v xml:space="preserve"> </v>
      </c>
      <c r="D826" s="49" t="str">
        <f>IF(O826=0, " ", CONCATENATE(Замеры!P822,Замеры!Q822,Замеры!R822,Замеры!S822,Замеры!X822))</f>
        <v xml:space="preserve"> </v>
      </c>
      <c r="E826" s="49" t="str">
        <f>IF(Замеры!J822=0, " ", Замеры!J822)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Замеры!N822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73</v>
      </c>
      <c r="T826" s="8" t="e">
        <f t="shared" si="299"/>
        <v>#VALUE!</v>
      </c>
      <c r="U826" s="12" t="s">
        <v>73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IF(Замеры!B823=0, " ", Замеры!B823)</f>
        <v>820</v>
      </c>
      <c r="B827" s="49" t="str">
        <f>Замеры!G823</f>
        <v xml:space="preserve">Группа от QF </v>
      </c>
      <c r="C827" s="49" t="str">
        <f>IF(Замеры!I823=0, " ", Замеры!I823)</f>
        <v xml:space="preserve"> </v>
      </c>
      <c r="D827" s="49" t="str">
        <f>IF(O827=0, " ", CONCATENATE(Замеры!P823,Замеры!Q823,Замеры!R823,Замеры!S823,Замеры!X823))</f>
        <v xml:space="preserve"> </v>
      </c>
      <c r="E827" s="49" t="str">
        <f>IF(Замеры!J823=0, " ", Замеры!J823)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Замеры!N823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73</v>
      </c>
      <c r="T827" s="8" t="e">
        <f t="shared" si="299"/>
        <v>#VALUE!</v>
      </c>
      <c r="U827" s="12" t="s">
        <v>73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IF(Замеры!B824=0, " ", Замеры!B824)</f>
        <v>821</v>
      </c>
      <c r="B828" s="49" t="str">
        <f>Замеры!G824</f>
        <v xml:space="preserve">Группа от QF </v>
      </c>
      <c r="C828" s="49" t="str">
        <f>IF(Замеры!I824=0, " ", Замеры!I824)</f>
        <v xml:space="preserve"> </v>
      </c>
      <c r="D828" s="49" t="str">
        <f>IF(O828=0, " ", CONCATENATE(Замеры!P824,Замеры!Q824,Замеры!R824,Замеры!S824,Замеры!X824))</f>
        <v xml:space="preserve"> </v>
      </c>
      <c r="E828" s="49" t="str">
        <f>IF(Замеры!J824=0, " ", Замеры!J824)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Замеры!N824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73</v>
      </c>
      <c r="T828" s="8" t="e">
        <f t="shared" si="299"/>
        <v>#VALUE!</v>
      </c>
      <c r="U828" s="12" t="s">
        <v>73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IF(Замеры!B825=0, " ", Замеры!B825)</f>
        <v>822</v>
      </c>
      <c r="B829" s="49" t="str">
        <f>Замеры!G825</f>
        <v xml:space="preserve">Группа от QF </v>
      </c>
      <c r="C829" s="49" t="str">
        <f>IF(Замеры!I825=0, " ", Замеры!I825)</f>
        <v xml:space="preserve"> </v>
      </c>
      <c r="D829" s="49" t="str">
        <f>IF(O829=0, " ", CONCATENATE(Замеры!P825,Замеры!Q825,Замеры!R825,Замеры!S825,Замеры!X825))</f>
        <v xml:space="preserve"> </v>
      </c>
      <c r="E829" s="49" t="str">
        <f>IF(Замеры!J825=0, " ", Замеры!J825)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Замеры!N825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73</v>
      </c>
      <c r="T829" s="8" t="e">
        <f t="shared" si="299"/>
        <v>#VALUE!</v>
      </c>
      <c r="U829" s="12" t="s">
        <v>73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IF(Замеры!B826=0, " ", Замеры!B826)</f>
        <v>823</v>
      </c>
      <c r="B830" s="49" t="str">
        <f>Замеры!G826</f>
        <v xml:space="preserve">Группа от QF </v>
      </c>
      <c r="C830" s="49" t="str">
        <f>IF(Замеры!I826=0, " ", Замеры!I826)</f>
        <v xml:space="preserve"> </v>
      </c>
      <c r="D830" s="49" t="str">
        <f>IF(O830=0, " ", CONCATENATE(Замеры!P826,Замеры!Q826,Замеры!R826,Замеры!S826,Замеры!X826))</f>
        <v xml:space="preserve"> </v>
      </c>
      <c r="E830" s="49" t="str">
        <f>IF(Замеры!J826=0, " ", Замеры!J826)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Замеры!N826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73</v>
      </c>
      <c r="T830" s="8" t="e">
        <f t="shared" si="299"/>
        <v>#VALUE!</v>
      </c>
      <c r="U830" s="12" t="s">
        <v>73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IF(Замеры!B827=0, " ", Замеры!B827)</f>
        <v>824</v>
      </c>
      <c r="B831" s="49" t="str">
        <f>Замеры!G827</f>
        <v xml:space="preserve">Группа от QF </v>
      </c>
      <c r="C831" s="49" t="str">
        <f>IF(Замеры!I827=0, " ", Замеры!I827)</f>
        <v xml:space="preserve"> </v>
      </c>
      <c r="D831" s="49" t="str">
        <f>IF(O831=0, " ", CONCATENATE(Замеры!P827,Замеры!Q827,Замеры!R827,Замеры!S827,Замеры!X827))</f>
        <v xml:space="preserve"> </v>
      </c>
      <c r="E831" s="49" t="str">
        <f>IF(Замеры!J827=0, " ", Замеры!J827)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Замеры!N827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73</v>
      </c>
      <c r="T831" s="8" t="e">
        <f t="shared" si="299"/>
        <v>#VALUE!</v>
      </c>
      <c r="U831" s="12" t="s">
        <v>73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IF(Замеры!B828=0, " ", Замеры!B828)</f>
        <v>825</v>
      </c>
      <c r="B832" s="49" t="str">
        <f>Замеры!G828</f>
        <v xml:space="preserve">Группа от QF </v>
      </c>
      <c r="C832" s="49" t="str">
        <f>IF(Замеры!I828=0, " ", Замеры!I828)</f>
        <v xml:space="preserve"> </v>
      </c>
      <c r="D832" s="49" t="str">
        <f>IF(O832=0, " ", CONCATENATE(Замеры!P828,Замеры!Q828,Замеры!R828,Замеры!S828,Замеры!X828))</f>
        <v xml:space="preserve"> </v>
      </c>
      <c r="E832" s="49" t="str">
        <f>IF(Замеры!J828=0, " ", Замеры!J828)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Замеры!N828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73</v>
      </c>
      <c r="T832" s="8" t="e">
        <f t="shared" si="299"/>
        <v>#VALUE!</v>
      </c>
      <c r="U832" s="12" t="s">
        <v>73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IF(Замеры!B829=0, " ", Замеры!B829)</f>
        <v>826</v>
      </c>
      <c r="B833" s="49" t="str">
        <f>Замеры!G829</f>
        <v xml:space="preserve">Группа от QF </v>
      </c>
      <c r="C833" s="49" t="str">
        <f>IF(Замеры!I829=0, " ", Замеры!I829)</f>
        <v xml:space="preserve"> </v>
      </c>
      <c r="D833" s="49" t="str">
        <f>IF(O833=0, " ", CONCATENATE(Замеры!P829,Замеры!Q829,Замеры!R829,Замеры!S829,Замеры!X829))</f>
        <v xml:space="preserve"> </v>
      </c>
      <c r="E833" s="49" t="str">
        <f>IF(Замеры!J829=0, " ", Замеры!J829)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Замеры!N829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73</v>
      </c>
      <c r="T833" s="8" t="e">
        <f t="shared" si="299"/>
        <v>#VALUE!</v>
      </c>
      <c r="U833" s="12" t="s">
        <v>73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IF(Замеры!B830=0, " ", Замеры!B830)</f>
        <v>827</v>
      </c>
      <c r="B834" s="49" t="str">
        <f>Замеры!G830</f>
        <v xml:space="preserve">Группа от QF </v>
      </c>
      <c r="C834" s="49" t="str">
        <f>IF(Замеры!I830=0, " ", Замеры!I830)</f>
        <v xml:space="preserve"> </v>
      </c>
      <c r="D834" s="49" t="str">
        <f>IF(O834=0, " ", CONCATENATE(Замеры!P830,Замеры!Q830,Замеры!R830,Замеры!S830,Замеры!X830))</f>
        <v xml:space="preserve"> </v>
      </c>
      <c r="E834" s="49" t="str">
        <f>IF(Замеры!J830=0, " ", Замеры!J830)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Замеры!N830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73</v>
      </c>
      <c r="T834" s="8" t="e">
        <f t="shared" si="299"/>
        <v>#VALUE!</v>
      </c>
      <c r="U834" s="12" t="s">
        <v>73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IF(Замеры!B831=0, " ", Замеры!B831)</f>
        <v>828</v>
      </c>
      <c r="B835" s="49" t="str">
        <f>Замеры!G831</f>
        <v xml:space="preserve">Группа от QF </v>
      </c>
      <c r="C835" s="49" t="str">
        <f>IF(Замеры!I831=0, " ", Замеры!I831)</f>
        <v xml:space="preserve"> </v>
      </c>
      <c r="D835" s="49" t="str">
        <f>IF(O835=0, " ", CONCATENATE(Замеры!P831,Замеры!Q831,Замеры!R831,Замеры!S831,Замеры!X831))</f>
        <v xml:space="preserve"> </v>
      </c>
      <c r="E835" s="49" t="str">
        <f>IF(Замеры!J831=0, " ", Замеры!J831)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Замеры!N831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73</v>
      </c>
      <c r="T835" s="8" t="e">
        <f t="shared" si="299"/>
        <v>#VALUE!</v>
      </c>
      <c r="U835" s="12" t="s">
        <v>73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IF(Замеры!B832=0, " ", Замеры!B832)</f>
        <v>829</v>
      </c>
      <c r="B836" s="49" t="str">
        <f>Замеры!G832</f>
        <v xml:space="preserve">Группа от QF </v>
      </c>
      <c r="C836" s="49" t="str">
        <f>IF(Замеры!I832=0, " ", Замеры!I832)</f>
        <v xml:space="preserve"> </v>
      </c>
      <c r="D836" s="49" t="str">
        <f>IF(O836=0, " ", CONCATENATE(Замеры!P832,Замеры!Q832,Замеры!R832,Замеры!S832,Замеры!X832))</f>
        <v xml:space="preserve"> </v>
      </c>
      <c r="E836" s="49" t="str">
        <f>IF(Замеры!J832=0, " ", Замеры!J832)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Замеры!N832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73</v>
      </c>
      <c r="T836" s="8" t="e">
        <f t="shared" si="299"/>
        <v>#VALUE!</v>
      </c>
      <c r="U836" s="12" t="s">
        <v>73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IF(Замеры!B833=0, " ", Замеры!B833)</f>
        <v>830</v>
      </c>
      <c r="B837" s="49" t="str">
        <f>Замеры!G833</f>
        <v xml:space="preserve">Группа от QF </v>
      </c>
      <c r="C837" s="49" t="str">
        <f>IF(Замеры!I833=0, " ", Замеры!I833)</f>
        <v xml:space="preserve"> </v>
      </c>
      <c r="D837" s="49" t="str">
        <f>IF(O837=0, " ", CONCATENATE(Замеры!P833,Замеры!Q833,Замеры!R833,Замеры!S833,Замеры!X833))</f>
        <v xml:space="preserve"> </v>
      </c>
      <c r="E837" s="49" t="str">
        <f>IF(Замеры!J833=0, " ", Замеры!J833)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Замеры!N833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73</v>
      </c>
      <c r="T837" s="8" t="e">
        <f t="shared" si="299"/>
        <v>#VALUE!</v>
      </c>
      <c r="U837" s="12" t="s">
        <v>73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IF(Замеры!B834=0, " ", Замеры!B834)</f>
        <v>831</v>
      </c>
      <c r="B838" s="49" t="str">
        <f>Замеры!G834</f>
        <v xml:space="preserve">Группа от QF </v>
      </c>
      <c r="C838" s="49" t="str">
        <f>IF(Замеры!I834=0, " ", Замеры!I834)</f>
        <v xml:space="preserve"> </v>
      </c>
      <c r="D838" s="49" t="str">
        <f>IF(O838=0, " ", CONCATENATE(Замеры!P834,Замеры!Q834,Замеры!R834,Замеры!S834,Замеры!X834))</f>
        <v xml:space="preserve"> </v>
      </c>
      <c r="E838" s="49" t="str">
        <f>IF(Замеры!J834=0, " ", Замеры!J834)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Замеры!N834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73</v>
      </c>
      <c r="T838" s="8" t="e">
        <f t="shared" si="299"/>
        <v>#VALUE!</v>
      </c>
      <c r="U838" s="12" t="s">
        <v>73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IF(Замеры!B835=0, " ", Замеры!B835)</f>
        <v>832</v>
      </c>
      <c r="B839" s="49" t="str">
        <f>Замеры!G835</f>
        <v xml:space="preserve">Группа от QF </v>
      </c>
      <c r="C839" s="49" t="str">
        <f>IF(Замеры!I835=0, " ", Замеры!I835)</f>
        <v xml:space="preserve"> </v>
      </c>
      <c r="D839" s="49" t="str">
        <f>IF(O839=0, " ", CONCATENATE(Замеры!P835,Замеры!Q835,Замеры!R835,Замеры!S835,Замеры!X835))</f>
        <v xml:space="preserve"> </v>
      </c>
      <c r="E839" s="49" t="str">
        <f>IF(Замеры!J835=0, " ", Замеры!J835)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Замеры!N835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73</v>
      </c>
      <c r="T839" s="8" t="e">
        <f t="shared" si="299"/>
        <v>#VALUE!</v>
      </c>
      <c r="U839" s="12" t="s">
        <v>73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IF(Замеры!B836=0, " ", Замеры!B836)</f>
        <v>833</v>
      </c>
      <c r="B840" s="49" t="str">
        <f>Замеры!G836</f>
        <v xml:space="preserve">Группа от QF </v>
      </c>
      <c r="C840" s="49" t="str">
        <f>IF(Замеры!I836=0, " ", Замеры!I836)</f>
        <v xml:space="preserve"> </v>
      </c>
      <c r="D840" s="49" t="str">
        <f>IF(O840=0, " ", CONCATENATE(Замеры!P836,Замеры!Q836,Замеры!R836,Замеры!S836,Замеры!X836))</f>
        <v xml:space="preserve"> </v>
      </c>
      <c r="E840" s="49" t="str">
        <f>IF(Замеры!J836=0, " ", Замеры!J836)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Замеры!N836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73</v>
      </c>
      <c r="T840" s="8" t="e">
        <f t="shared" ref="T840:T903" si="321">E840*5</f>
        <v>#VALUE!</v>
      </c>
      <c r="U840" s="12" t="s">
        <v>73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IF(Замеры!B837=0, " ", Замеры!B837)</f>
        <v>834</v>
      </c>
      <c r="B841" s="49" t="str">
        <f>Замеры!G837</f>
        <v xml:space="preserve">Группа от QF </v>
      </c>
      <c r="C841" s="49" t="str">
        <f>IF(Замеры!I837=0, " ", Замеры!I837)</f>
        <v xml:space="preserve"> </v>
      </c>
      <c r="D841" s="49" t="str">
        <f>IF(O841=0, " ", CONCATENATE(Замеры!P837,Замеры!Q837,Замеры!R837,Замеры!S837,Замеры!X837))</f>
        <v xml:space="preserve"> </v>
      </c>
      <c r="E841" s="49" t="str">
        <f>IF(Замеры!J837=0, " ", Замеры!J837)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Замеры!N837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73</v>
      </c>
      <c r="T841" s="8" t="e">
        <f t="shared" si="321"/>
        <v>#VALUE!</v>
      </c>
      <c r="U841" s="12" t="s">
        <v>73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IF(Замеры!B838=0, " ", Замеры!B838)</f>
        <v>835</v>
      </c>
      <c r="B842" s="49" t="str">
        <f>Замеры!G838</f>
        <v xml:space="preserve">Группа от QF </v>
      </c>
      <c r="C842" s="49" t="str">
        <f>IF(Замеры!I838=0, " ", Замеры!I838)</f>
        <v xml:space="preserve"> </v>
      </c>
      <c r="D842" s="49" t="str">
        <f>IF(O842=0, " ", CONCATENATE(Замеры!P838,Замеры!Q838,Замеры!R838,Замеры!S838,Замеры!X838))</f>
        <v xml:space="preserve"> </v>
      </c>
      <c r="E842" s="49" t="str">
        <f>IF(Замеры!J838=0, " ", Замеры!J838)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Замеры!N838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73</v>
      </c>
      <c r="T842" s="8" t="e">
        <f t="shared" si="321"/>
        <v>#VALUE!</v>
      </c>
      <c r="U842" s="12" t="s">
        <v>73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IF(Замеры!B839=0, " ", Замеры!B839)</f>
        <v>836</v>
      </c>
      <c r="B843" s="49" t="str">
        <f>Замеры!G839</f>
        <v xml:space="preserve">Группа от QF </v>
      </c>
      <c r="C843" s="49" t="str">
        <f>IF(Замеры!I839=0, " ", Замеры!I839)</f>
        <v xml:space="preserve"> </v>
      </c>
      <c r="D843" s="49" t="str">
        <f>IF(O843=0, " ", CONCATENATE(Замеры!P839,Замеры!Q839,Замеры!R839,Замеры!S839,Замеры!X839))</f>
        <v xml:space="preserve"> </v>
      </c>
      <c r="E843" s="49" t="str">
        <f>IF(Замеры!J839=0, " ", Замеры!J839)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Замеры!N839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73</v>
      </c>
      <c r="T843" s="8" t="e">
        <f t="shared" si="321"/>
        <v>#VALUE!</v>
      </c>
      <c r="U843" s="12" t="s">
        <v>73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IF(Замеры!B840=0, " ", Замеры!B840)</f>
        <v>837</v>
      </c>
      <c r="B844" s="49" t="str">
        <f>Замеры!G840</f>
        <v xml:space="preserve">Группа от QF </v>
      </c>
      <c r="C844" s="49" t="str">
        <f>IF(Замеры!I840=0, " ", Замеры!I840)</f>
        <v xml:space="preserve"> </v>
      </c>
      <c r="D844" s="49" t="str">
        <f>IF(O844=0, " ", CONCATENATE(Замеры!P840,Замеры!Q840,Замеры!R840,Замеры!S840,Замеры!X840))</f>
        <v xml:space="preserve"> </v>
      </c>
      <c r="E844" s="49" t="str">
        <f>IF(Замеры!J840=0, " ", Замеры!J840)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Замеры!N840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73</v>
      </c>
      <c r="T844" s="8" t="e">
        <f t="shared" si="321"/>
        <v>#VALUE!</v>
      </c>
      <c r="U844" s="12" t="s">
        <v>73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IF(Замеры!B841=0, " ", Замеры!B841)</f>
        <v>838</v>
      </c>
      <c r="B845" s="49" t="str">
        <f>Замеры!G841</f>
        <v xml:space="preserve">Группа от QF </v>
      </c>
      <c r="C845" s="49" t="str">
        <f>IF(Замеры!I841=0, " ", Замеры!I841)</f>
        <v xml:space="preserve"> </v>
      </c>
      <c r="D845" s="49" t="str">
        <f>IF(O845=0, " ", CONCATENATE(Замеры!P841,Замеры!Q841,Замеры!R841,Замеры!S841,Замеры!X841))</f>
        <v xml:space="preserve"> </v>
      </c>
      <c r="E845" s="49" t="str">
        <f>IF(Замеры!J841=0, " ", Замеры!J841)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Замеры!N841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73</v>
      </c>
      <c r="T845" s="8" t="e">
        <f t="shared" si="321"/>
        <v>#VALUE!</v>
      </c>
      <c r="U845" s="12" t="s">
        <v>73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IF(Замеры!B842=0, " ", Замеры!B842)</f>
        <v>839</v>
      </c>
      <c r="B846" s="49" t="str">
        <f>Замеры!G842</f>
        <v xml:space="preserve">Группа от QF </v>
      </c>
      <c r="C846" s="49" t="str">
        <f>IF(Замеры!I842=0, " ", Замеры!I842)</f>
        <v xml:space="preserve"> </v>
      </c>
      <c r="D846" s="49" t="str">
        <f>IF(O846=0, " ", CONCATENATE(Замеры!P842,Замеры!Q842,Замеры!R842,Замеры!S842,Замеры!X842))</f>
        <v xml:space="preserve"> </v>
      </c>
      <c r="E846" s="49" t="str">
        <f>IF(Замеры!J842=0, " ", Замеры!J842)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Замеры!N842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73</v>
      </c>
      <c r="T846" s="8" t="e">
        <f t="shared" si="321"/>
        <v>#VALUE!</v>
      </c>
      <c r="U846" s="12" t="s">
        <v>73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IF(Замеры!B843=0, " ", Замеры!B843)</f>
        <v>840</v>
      </c>
      <c r="B847" s="49" t="str">
        <f>Замеры!G843</f>
        <v xml:space="preserve">Группа от QF </v>
      </c>
      <c r="C847" s="49" t="str">
        <f>IF(Замеры!I843=0, " ", Замеры!I843)</f>
        <v xml:space="preserve"> </v>
      </c>
      <c r="D847" s="49" t="str">
        <f>IF(O847=0, " ", CONCATENATE(Замеры!P843,Замеры!Q843,Замеры!R843,Замеры!S843,Замеры!X843))</f>
        <v xml:space="preserve"> </v>
      </c>
      <c r="E847" s="49" t="str">
        <f>IF(Замеры!J843=0, " ", Замеры!J843)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Замеры!N843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73</v>
      </c>
      <c r="T847" s="8" t="e">
        <f t="shared" si="321"/>
        <v>#VALUE!</v>
      </c>
      <c r="U847" s="12" t="s">
        <v>73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IF(Замеры!B844=0, " ", Замеры!B844)</f>
        <v>841</v>
      </c>
      <c r="B848" s="49" t="str">
        <f>Замеры!G844</f>
        <v xml:space="preserve">Группа от QF </v>
      </c>
      <c r="C848" s="49" t="str">
        <f>IF(Замеры!I844=0, " ", Замеры!I844)</f>
        <v xml:space="preserve"> </v>
      </c>
      <c r="D848" s="49" t="str">
        <f>IF(O848=0, " ", CONCATENATE(Замеры!P844,Замеры!Q844,Замеры!R844,Замеры!S844,Замеры!X844))</f>
        <v xml:space="preserve"> </v>
      </c>
      <c r="E848" s="49" t="str">
        <f>IF(Замеры!J844=0, " ", Замеры!J844)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Замеры!N844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73</v>
      </c>
      <c r="T848" s="8" t="e">
        <f t="shared" si="321"/>
        <v>#VALUE!</v>
      </c>
      <c r="U848" s="12" t="s">
        <v>73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IF(Замеры!B845=0, " ", Замеры!B845)</f>
        <v>842</v>
      </c>
      <c r="B849" s="49" t="str">
        <f>Замеры!G845</f>
        <v xml:space="preserve">Группа от QF </v>
      </c>
      <c r="C849" s="49" t="str">
        <f>IF(Замеры!I845=0, " ", Замеры!I845)</f>
        <v xml:space="preserve"> </v>
      </c>
      <c r="D849" s="49" t="str">
        <f>IF(O849=0, " ", CONCATENATE(Замеры!P845,Замеры!Q845,Замеры!R845,Замеры!S845,Замеры!X845))</f>
        <v xml:space="preserve"> </v>
      </c>
      <c r="E849" s="49" t="str">
        <f>IF(Замеры!J845=0, " ", Замеры!J845)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Замеры!N845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73</v>
      </c>
      <c r="T849" s="8" t="e">
        <f t="shared" si="321"/>
        <v>#VALUE!</v>
      </c>
      <c r="U849" s="12" t="s">
        <v>73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IF(Замеры!B846=0, " ", Замеры!B846)</f>
        <v>843</v>
      </c>
      <c r="B850" s="49" t="str">
        <f>Замеры!G846</f>
        <v xml:space="preserve">Группа от QF </v>
      </c>
      <c r="C850" s="49" t="str">
        <f>IF(Замеры!I846=0, " ", Замеры!I846)</f>
        <v xml:space="preserve"> </v>
      </c>
      <c r="D850" s="49" t="str">
        <f>IF(O850=0, " ", CONCATENATE(Замеры!P846,Замеры!Q846,Замеры!R846,Замеры!S846,Замеры!X846))</f>
        <v xml:space="preserve"> </v>
      </c>
      <c r="E850" s="49" t="str">
        <f>IF(Замеры!J846=0, " ", Замеры!J846)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Замеры!N846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73</v>
      </c>
      <c r="T850" s="8" t="e">
        <f t="shared" si="321"/>
        <v>#VALUE!</v>
      </c>
      <c r="U850" s="12" t="s">
        <v>73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IF(Замеры!B847=0, " ", Замеры!B847)</f>
        <v>844</v>
      </c>
      <c r="B851" s="49" t="str">
        <f>Замеры!G847</f>
        <v xml:space="preserve">Группа от QF </v>
      </c>
      <c r="C851" s="49" t="str">
        <f>IF(Замеры!I847=0, " ", Замеры!I847)</f>
        <v xml:space="preserve"> </v>
      </c>
      <c r="D851" s="49" t="str">
        <f>IF(O851=0, " ", CONCATENATE(Замеры!P847,Замеры!Q847,Замеры!R847,Замеры!S847,Замеры!X847))</f>
        <v xml:space="preserve"> </v>
      </c>
      <c r="E851" s="49" t="str">
        <f>IF(Замеры!J847=0, " ", Замеры!J847)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Замеры!N847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73</v>
      </c>
      <c r="T851" s="8" t="e">
        <f t="shared" si="321"/>
        <v>#VALUE!</v>
      </c>
      <c r="U851" s="12" t="s">
        <v>73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IF(Замеры!B848=0, " ", Замеры!B848)</f>
        <v>845</v>
      </c>
      <c r="B852" s="49" t="str">
        <f>Замеры!G848</f>
        <v xml:space="preserve">Группа от QF </v>
      </c>
      <c r="C852" s="49" t="str">
        <f>IF(Замеры!I848=0, " ", Замеры!I848)</f>
        <v xml:space="preserve"> </v>
      </c>
      <c r="D852" s="49" t="str">
        <f>IF(O852=0, " ", CONCATENATE(Замеры!P848,Замеры!Q848,Замеры!R848,Замеры!S848,Замеры!X848))</f>
        <v xml:space="preserve"> </v>
      </c>
      <c r="E852" s="49" t="str">
        <f>IF(Замеры!J848=0, " ", Замеры!J848)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Замеры!N848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73</v>
      </c>
      <c r="T852" s="8" t="e">
        <f t="shared" si="321"/>
        <v>#VALUE!</v>
      </c>
      <c r="U852" s="12" t="s">
        <v>73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IF(Замеры!B849=0, " ", Замеры!B849)</f>
        <v>846</v>
      </c>
      <c r="B853" s="49" t="str">
        <f>Замеры!G849</f>
        <v xml:space="preserve">Группа от QF </v>
      </c>
      <c r="C853" s="49" t="str">
        <f>IF(Замеры!I849=0, " ", Замеры!I849)</f>
        <v xml:space="preserve"> </v>
      </c>
      <c r="D853" s="49" t="str">
        <f>IF(O853=0, " ", CONCATENATE(Замеры!P849,Замеры!Q849,Замеры!R849,Замеры!S849,Замеры!X849))</f>
        <v xml:space="preserve"> </v>
      </c>
      <c r="E853" s="49" t="str">
        <f>IF(Замеры!J849=0, " ", Замеры!J849)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Замеры!N849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73</v>
      </c>
      <c r="T853" s="8" t="e">
        <f t="shared" si="321"/>
        <v>#VALUE!</v>
      </c>
      <c r="U853" s="12" t="s">
        <v>73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IF(Замеры!B850=0, " ", Замеры!B850)</f>
        <v>847</v>
      </c>
      <c r="B854" s="49" t="str">
        <f>Замеры!G850</f>
        <v xml:space="preserve">Группа от QF </v>
      </c>
      <c r="C854" s="49" t="str">
        <f>IF(Замеры!I850=0, " ", Замеры!I850)</f>
        <v xml:space="preserve"> </v>
      </c>
      <c r="D854" s="49" t="str">
        <f>IF(O854=0, " ", CONCATENATE(Замеры!P850,Замеры!Q850,Замеры!R850,Замеры!S850,Замеры!X850))</f>
        <v xml:space="preserve"> </v>
      </c>
      <c r="E854" s="49" t="str">
        <f>IF(Замеры!J850=0, " ", Замеры!J850)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Замеры!N850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73</v>
      </c>
      <c r="T854" s="8" t="e">
        <f t="shared" si="321"/>
        <v>#VALUE!</v>
      </c>
      <c r="U854" s="12" t="s">
        <v>73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IF(Замеры!B851=0, " ", Замеры!B851)</f>
        <v>848</v>
      </c>
      <c r="B855" s="49" t="str">
        <f>Замеры!G851</f>
        <v xml:space="preserve">Группа от QF </v>
      </c>
      <c r="C855" s="49" t="str">
        <f>IF(Замеры!I851=0, " ", Замеры!I851)</f>
        <v xml:space="preserve"> </v>
      </c>
      <c r="D855" s="49" t="str">
        <f>IF(O855=0, " ", CONCATENATE(Замеры!P851,Замеры!Q851,Замеры!R851,Замеры!S851,Замеры!X851))</f>
        <v xml:space="preserve"> </v>
      </c>
      <c r="E855" s="49" t="str">
        <f>IF(Замеры!J851=0, " ", Замеры!J851)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Замеры!N851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73</v>
      </c>
      <c r="T855" s="8" t="e">
        <f t="shared" si="321"/>
        <v>#VALUE!</v>
      </c>
      <c r="U855" s="12" t="s">
        <v>73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IF(Замеры!B852=0, " ", Замеры!B852)</f>
        <v>849</v>
      </c>
      <c r="B856" s="49" t="str">
        <f>Замеры!G852</f>
        <v xml:space="preserve">Группа от QF </v>
      </c>
      <c r="C856" s="49" t="str">
        <f>IF(Замеры!I852=0, " ", Замеры!I852)</f>
        <v xml:space="preserve"> </v>
      </c>
      <c r="D856" s="49" t="str">
        <f>IF(O856=0, " ", CONCATENATE(Замеры!P852,Замеры!Q852,Замеры!R852,Замеры!S852,Замеры!X852))</f>
        <v xml:space="preserve"> </v>
      </c>
      <c r="E856" s="49" t="str">
        <f>IF(Замеры!J852=0, " ", Замеры!J852)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Замеры!N852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73</v>
      </c>
      <c r="T856" s="8" t="e">
        <f t="shared" si="321"/>
        <v>#VALUE!</v>
      </c>
      <c r="U856" s="12" t="s">
        <v>73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IF(Замеры!B853=0, " ", Замеры!B853)</f>
        <v>850</v>
      </c>
      <c r="B857" s="49" t="str">
        <f>Замеры!G853</f>
        <v xml:space="preserve">Группа от QF </v>
      </c>
      <c r="C857" s="49" t="str">
        <f>IF(Замеры!I853=0, " ", Замеры!I853)</f>
        <v xml:space="preserve"> </v>
      </c>
      <c r="D857" s="49" t="str">
        <f>IF(O857=0, " ", CONCATENATE(Замеры!P853,Замеры!Q853,Замеры!R853,Замеры!S853,Замеры!X853))</f>
        <v xml:space="preserve"> </v>
      </c>
      <c r="E857" s="49" t="str">
        <f>IF(Замеры!J853=0, " ", Замеры!J853)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Замеры!N853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73</v>
      </c>
      <c r="T857" s="8" t="e">
        <f t="shared" si="321"/>
        <v>#VALUE!</v>
      </c>
      <c r="U857" s="12" t="s">
        <v>73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IF(Замеры!B854=0, " ", Замеры!B854)</f>
        <v>851</v>
      </c>
      <c r="B858" s="49" t="str">
        <f>Замеры!G854</f>
        <v xml:space="preserve">Группа от QF </v>
      </c>
      <c r="C858" s="49" t="str">
        <f>IF(Замеры!I854=0, " ", Замеры!I854)</f>
        <v xml:space="preserve"> </v>
      </c>
      <c r="D858" s="49" t="str">
        <f>IF(O858=0, " ", CONCATENATE(Замеры!P854,Замеры!Q854,Замеры!R854,Замеры!S854,Замеры!X854))</f>
        <v xml:space="preserve"> </v>
      </c>
      <c r="E858" s="49" t="str">
        <f>IF(Замеры!J854=0, " ", Замеры!J854)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Замеры!N854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73</v>
      </c>
      <c r="T858" s="8" t="e">
        <f t="shared" si="321"/>
        <v>#VALUE!</v>
      </c>
      <c r="U858" s="12" t="s">
        <v>73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IF(Замеры!B855=0, " ", Замеры!B855)</f>
        <v>852</v>
      </c>
      <c r="B859" s="49" t="str">
        <f>Замеры!G855</f>
        <v xml:space="preserve">Группа от QF </v>
      </c>
      <c r="C859" s="49" t="str">
        <f>IF(Замеры!I855=0, " ", Замеры!I855)</f>
        <v xml:space="preserve"> </v>
      </c>
      <c r="D859" s="49" t="str">
        <f>IF(O859=0, " ", CONCATENATE(Замеры!P855,Замеры!Q855,Замеры!R855,Замеры!S855,Замеры!X855))</f>
        <v xml:space="preserve"> </v>
      </c>
      <c r="E859" s="49" t="str">
        <f>IF(Замеры!J855=0, " ", Замеры!J855)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Замеры!N855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73</v>
      </c>
      <c r="T859" s="8" t="e">
        <f t="shared" si="321"/>
        <v>#VALUE!</v>
      </c>
      <c r="U859" s="12" t="s">
        <v>73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IF(Замеры!B856=0, " ", Замеры!B856)</f>
        <v>853</v>
      </c>
      <c r="B860" s="49" t="str">
        <f>Замеры!G856</f>
        <v xml:space="preserve">Группа от QF </v>
      </c>
      <c r="C860" s="49" t="str">
        <f>IF(Замеры!I856=0, " ", Замеры!I856)</f>
        <v xml:space="preserve"> </v>
      </c>
      <c r="D860" s="49" t="str">
        <f>IF(O860=0, " ", CONCATENATE(Замеры!P856,Замеры!Q856,Замеры!R856,Замеры!S856,Замеры!X856))</f>
        <v xml:space="preserve"> </v>
      </c>
      <c r="E860" s="49" t="str">
        <f>IF(Замеры!J856=0, " ", Замеры!J856)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Замеры!N856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73</v>
      </c>
      <c r="T860" s="8" t="e">
        <f t="shared" si="321"/>
        <v>#VALUE!</v>
      </c>
      <c r="U860" s="12" t="s">
        <v>73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IF(Замеры!B857=0, " ", Замеры!B857)</f>
        <v>854</v>
      </c>
      <c r="B861" s="49" t="str">
        <f>Замеры!G857</f>
        <v xml:space="preserve">Группа от QF </v>
      </c>
      <c r="C861" s="49" t="str">
        <f>IF(Замеры!I857=0, " ", Замеры!I857)</f>
        <v xml:space="preserve"> </v>
      </c>
      <c r="D861" s="49" t="str">
        <f>IF(O861=0, " ", CONCATENATE(Замеры!P857,Замеры!Q857,Замеры!R857,Замеры!S857,Замеры!X857))</f>
        <v xml:space="preserve"> </v>
      </c>
      <c r="E861" s="49" t="str">
        <f>IF(Замеры!J857=0, " ", Замеры!J857)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Замеры!N857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73</v>
      </c>
      <c r="T861" s="8" t="e">
        <f t="shared" si="321"/>
        <v>#VALUE!</v>
      </c>
      <c r="U861" s="12" t="s">
        <v>73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IF(Замеры!B858=0, " ", Замеры!B858)</f>
        <v>855</v>
      </c>
      <c r="B862" s="49" t="str">
        <f>Замеры!G858</f>
        <v xml:space="preserve">Группа от QF </v>
      </c>
      <c r="C862" s="49" t="str">
        <f>IF(Замеры!I858=0, " ", Замеры!I858)</f>
        <v xml:space="preserve"> </v>
      </c>
      <c r="D862" s="49" t="str">
        <f>IF(O862=0, " ", CONCATENATE(Замеры!P858,Замеры!Q858,Замеры!R858,Замеры!S858,Замеры!X858))</f>
        <v xml:space="preserve"> </v>
      </c>
      <c r="E862" s="49" t="str">
        <f>IF(Замеры!J858=0, " ", Замеры!J858)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Замеры!N858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73</v>
      </c>
      <c r="T862" s="8" t="e">
        <f t="shared" si="321"/>
        <v>#VALUE!</v>
      </c>
      <c r="U862" s="12" t="s">
        <v>73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IF(Замеры!B859=0, " ", Замеры!B859)</f>
        <v>856</v>
      </c>
      <c r="B863" s="49" t="str">
        <f>Замеры!G859</f>
        <v xml:space="preserve">Группа от QF </v>
      </c>
      <c r="C863" s="49" t="str">
        <f>IF(Замеры!I859=0, " ", Замеры!I859)</f>
        <v xml:space="preserve"> </v>
      </c>
      <c r="D863" s="49" t="str">
        <f>IF(O863=0, " ", CONCATENATE(Замеры!P859,Замеры!Q859,Замеры!R859,Замеры!S859,Замеры!X859))</f>
        <v xml:space="preserve"> </v>
      </c>
      <c r="E863" s="49" t="str">
        <f>IF(Замеры!J859=0, " ", Замеры!J859)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Замеры!N859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73</v>
      </c>
      <c r="T863" s="8" t="e">
        <f t="shared" si="321"/>
        <v>#VALUE!</v>
      </c>
      <c r="U863" s="12" t="s">
        <v>73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IF(Замеры!B860=0, " ", Замеры!B860)</f>
        <v>857</v>
      </c>
      <c r="B864" s="49" t="str">
        <f>Замеры!G860</f>
        <v xml:space="preserve">Группа от QF </v>
      </c>
      <c r="C864" s="49" t="str">
        <f>IF(Замеры!I860=0, " ", Замеры!I860)</f>
        <v xml:space="preserve"> </v>
      </c>
      <c r="D864" s="49" t="str">
        <f>IF(O864=0, " ", CONCATENATE(Замеры!P860,Замеры!Q860,Замеры!R860,Замеры!S860,Замеры!X860))</f>
        <v xml:space="preserve"> </v>
      </c>
      <c r="E864" s="49" t="str">
        <f>IF(Замеры!J860=0, " ", Замеры!J860)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Замеры!N860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73</v>
      </c>
      <c r="T864" s="8" t="e">
        <f t="shared" si="321"/>
        <v>#VALUE!</v>
      </c>
      <c r="U864" s="12" t="s">
        <v>73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IF(Замеры!B861=0, " ", Замеры!B861)</f>
        <v>858</v>
      </c>
      <c r="B865" s="49" t="str">
        <f>Замеры!G861</f>
        <v xml:space="preserve">Группа от QF </v>
      </c>
      <c r="C865" s="49" t="str">
        <f>IF(Замеры!I861=0, " ", Замеры!I861)</f>
        <v xml:space="preserve"> </v>
      </c>
      <c r="D865" s="49" t="str">
        <f>IF(O865=0, " ", CONCATENATE(Замеры!P861,Замеры!Q861,Замеры!R861,Замеры!S861,Замеры!X861))</f>
        <v xml:space="preserve"> </v>
      </c>
      <c r="E865" s="49" t="str">
        <f>IF(Замеры!J861=0, " ", Замеры!J861)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Замеры!N861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73</v>
      </c>
      <c r="T865" s="8" t="e">
        <f t="shared" si="321"/>
        <v>#VALUE!</v>
      </c>
      <c r="U865" s="12" t="s">
        <v>73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IF(Замеры!B862=0, " ", Замеры!B862)</f>
        <v>859</v>
      </c>
      <c r="B866" s="49" t="str">
        <f>Замеры!G862</f>
        <v xml:space="preserve">Группа от QF </v>
      </c>
      <c r="C866" s="49" t="str">
        <f>IF(Замеры!I862=0, " ", Замеры!I862)</f>
        <v xml:space="preserve"> </v>
      </c>
      <c r="D866" s="49" t="str">
        <f>IF(O866=0, " ", CONCATENATE(Замеры!P862,Замеры!Q862,Замеры!R862,Замеры!S862,Замеры!X862))</f>
        <v xml:space="preserve"> </v>
      </c>
      <c r="E866" s="49" t="str">
        <f>IF(Замеры!J862=0, " ", Замеры!J862)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Замеры!N862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73</v>
      </c>
      <c r="T866" s="8" t="e">
        <f t="shared" si="321"/>
        <v>#VALUE!</v>
      </c>
      <c r="U866" s="12" t="s">
        <v>73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IF(Замеры!B863=0, " ", Замеры!B863)</f>
        <v>860</v>
      </c>
      <c r="B867" s="49" t="str">
        <f>Замеры!G863</f>
        <v xml:space="preserve">Группа от QF </v>
      </c>
      <c r="C867" s="49" t="str">
        <f>IF(Замеры!I863=0, " ", Замеры!I863)</f>
        <v xml:space="preserve"> </v>
      </c>
      <c r="D867" s="49" t="str">
        <f>IF(O867=0, " ", CONCATENATE(Замеры!P863,Замеры!Q863,Замеры!R863,Замеры!S863,Замеры!X863))</f>
        <v xml:space="preserve"> </v>
      </c>
      <c r="E867" s="49" t="str">
        <f>IF(Замеры!J863=0, " ", Замеры!J863)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Замеры!N863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73</v>
      </c>
      <c r="T867" s="8" t="e">
        <f t="shared" si="321"/>
        <v>#VALUE!</v>
      </c>
      <c r="U867" s="12" t="s">
        <v>73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IF(Замеры!B864=0, " ", Замеры!B864)</f>
        <v>861</v>
      </c>
      <c r="B868" s="49" t="str">
        <f>Замеры!G864</f>
        <v xml:space="preserve">Группа от QF </v>
      </c>
      <c r="C868" s="49" t="str">
        <f>IF(Замеры!I864=0, " ", Замеры!I864)</f>
        <v xml:space="preserve"> </v>
      </c>
      <c r="D868" s="49" t="str">
        <f>IF(O868=0, " ", CONCATENATE(Замеры!P864,Замеры!Q864,Замеры!R864,Замеры!S864,Замеры!X864))</f>
        <v xml:space="preserve"> </v>
      </c>
      <c r="E868" s="49" t="str">
        <f>IF(Замеры!J864=0, " ", Замеры!J864)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Замеры!N864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73</v>
      </c>
      <c r="T868" s="8" t="e">
        <f t="shared" si="321"/>
        <v>#VALUE!</v>
      </c>
      <c r="U868" s="12" t="s">
        <v>73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IF(Замеры!B865=0, " ", Замеры!B865)</f>
        <v>862</v>
      </c>
      <c r="B869" s="49" t="str">
        <f>Замеры!G865</f>
        <v xml:space="preserve">Группа от QF </v>
      </c>
      <c r="C869" s="49" t="str">
        <f>IF(Замеры!I865=0, " ", Замеры!I865)</f>
        <v xml:space="preserve"> </v>
      </c>
      <c r="D869" s="49" t="str">
        <f>IF(O869=0, " ", CONCATENATE(Замеры!P865,Замеры!Q865,Замеры!R865,Замеры!S865,Замеры!X865))</f>
        <v xml:space="preserve"> </v>
      </c>
      <c r="E869" s="49" t="str">
        <f>IF(Замеры!J865=0, " ", Замеры!J865)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Замеры!N865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73</v>
      </c>
      <c r="T869" s="8" t="e">
        <f t="shared" si="321"/>
        <v>#VALUE!</v>
      </c>
      <c r="U869" s="12" t="s">
        <v>73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IF(Замеры!B866=0, " ", Замеры!B866)</f>
        <v>863</v>
      </c>
      <c r="B870" s="49" t="str">
        <f>Замеры!G866</f>
        <v xml:space="preserve">Группа от QF </v>
      </c>
      <c r="C870" s="49" t="str">
        <f>IF(Замеры!I866=0, " ", Замеры!I866)</f>
        <v xml:space="preserve"> </v>
      </c>
      <c r="D870" s="49" t="str">
        <f>IF(O870=0, " ", CONCATENATE(Замеры!P866,Замеры!Q866,Замеры!R866,Замеры!S866,Замеры!X866))</f>
        <v xml:space="preserve"> </v>
      </c>
      <c r="E870" s="49" t="str">
        <f>IF(Замеры!J866=0, " ", Замеры!J866)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Замеры!N866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73</v>
      </c>
      <c r="T870" s="8" t="e">
        <f t="shared" si="321"/>
        <v>#VALUE!</v>
      </c>
      <c r="U870" s="12" t="s">
        <v>73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IF(Замеры!B867=0, " ", Замеры!B867)</f>
        <v>864</v>
      </c>
      <c r="B871" s="49" t="str">
        <f>Замеры!G867</f>
        <v xml:space="preserve">Группа от QF </v>
      </c>
      <c r="C871" s="49" t="str">
        <f>IF(Замеры!I867=0, " ", Замеры!I867)</f>
        <v xml:space="preserve"> </v>
      </c>
      <c r="D871" s="49" t="str">
        <f>IF(O871=0, " ", CONCATENATE(Замеры!P867,Замеры!Q867,Замеры!R867,Замеры!S867,Замеры!X867))</f>
        <v xml:space="preserve"> </v>
      </c>
      <c r="E871" s="49" t="str">
        <f>IF(Замеры!J867=0, " ", Замеры!J867)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Замеры!N867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73</v>
      </c>
      <c r="T871" s="8" t="e">
        <f t="shared" si="321"/>
        <v>#VALUE!</v>
      </c>
      <c r="U871" s="12" t="s">
        <v>73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IF(Замеры!B868=0, " ", Замеры!B868)</f>
        <v>865</v>
      </c>
      <c r="B872" s="49" t="str">
        <f>Замеры!G868</f>
        <v xml:space="preserve">Группа от QF </v>
      </c>
      <c r="C872" s="49" t="str">
        <f>IF(Замеры!I868=0, " ", Замеры!I868)</f>
        <v xml:space="preserve"> </v>
      </c>
      <c r="D872" s="49" t="str">
        <f>IF(O872=0, " ", CONCATENATE(Замеры!P868,Замеры!Q868,Замеры!R868,Замеры!S868,Замеры!X868))</f>
        <v xml:space="preserve"> </v>
      </c>
      <c r="E872" s="49" t="str">
        <f>IF(Замеры!J868=0, " ", Замеры!J868)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Замеры!N868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73</v>
      </c>
      <c r="T872" s="8" t="e">
        <f t="shared" si="321"/>
        <v>#VALUE!</v>
      </c>
      <c r="U872" s="12" t="s">
        <v>73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IF(Замеры!B869=0, " ", Замеры!B869)</f>
        <v>866</v>
      </c>
      <c r="B873" s="49" t="str">
        <f>Замеры!G869</f>
        <v xml:space="preserve">Группа от QF </v>
      </c>
      <c r="C873" s="49" t="str">
        <f>IF(Замеры!I869=0, " ", Замеры!I869)</f>
        <v xml:space="preserve"> </v>
      </c>
      <c r="D873" s="49" t="str">
        <f>IF(O873=0, " ", CONCATENATE(Замеры!P869,Замеры!Q869,Замеры!R869,Замеры!S869,Замеры!X869))</f>
        <v xml:space="preserve"> </v>
      </c>
      <c r="E873" s="49" t="str">
        <f>IF(Замеры!J869=0, " ", Замеры!J869)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Замеры!N869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73</v>
      </c>
      <c r="T873" s="8" t="e">
        <f t="shared" si="321"/>
        <v>#VALUE!</v>
      </c>
      <c r="U873" s="12" t="s">
        <v>73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IF(Замеры!B870=0, " ", Замеры!B870)</f>
        <v>867</v>
      </c>
      <c r="B874" s="49" t="str">
        <f>Замеры!G870</f>
        <v xml:space="preserve">Группа от QF </v>
      </c>
      <c r="C874" s="49" t="str">
        <f>IF(Замеры!I870=0, " ", Замеры!I870)</f>
        <v xml:space="preserve"> </v>
      </c>
      <c r="D874" s="49" t="str">
        <f>IF(O874=0, " ", CONCATENATE(Замеры!P870,Замеры!Q870,Замеры!R870,Замеры!S870,Замеры!X870))</f>
        <v xml:space="preserve"> </v>
      </c>
      <c r="E874" s="49" t="str">
        <f>IF(Замеры!J870=0, " ", Замеры!J870)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Замеры!N870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73</v>
      </c>
      <c r="T874" s="8" t="e">
        <f t="shared" si="321"/>
        <v>#VALUE!</v>
      </c>
      <c r="U874" s="12" t="s">
        <v>73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IF(Замеры!B871=0, " ", Замеры!B871)</f>
        <v>868</v>
      </c>
      <c r="B875" s="49" t="str">
        <f>Замеры!G871</f>
        <v xml:space="preserve">Группа от QF </v>
      </c>
      <c r="C875" s="49" t="str">
        <f>IF(Замеры!I871=0, " ", Замеры!I871)</f>
        <v xml:space="preserve"> </v>
      </c>
      <c r="D875" s="49" t="str">
        <f>IF(O875=0, " ", CONCATENATE(Замеры!P871,Замеры!Q871,Замеры!R871,Замеры!S871,Замеры!X871))</f>
        <v xml:space="preserve"> </v>
      </c>
      <c r="E875" s="49" t="str">
        <f>IF(Замеры!J871=0, " ", Замеры!J871)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Замеры!N871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73</v>
      </c>
      <c r="T875" s="8" t="e">
        <f t="shared" si="321"/>
        <v>#VALUE!</v>
      </c>
      <c r="U875" s="12" t="s">
        <v>73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IF(Замеры!B872=0, " ", Замеры!B872)</f>
        <v>869</v>
      </c>
      <c r="B876" s="49" t="str">
        <f>Замеры!G872</f>
        <v xml:space="preserve">Группа от QF </v>
      </c>
      <c r="C876" s="49" t="str">
        <f>IF(Замеры!I872=0, " ", Замеры!I872)</f>
        <v xml:space="preserve"> </v>
      </c>
      <c r="D876" s="49" t="str">
        <f>IF(O876=0, " ", CONCATENATE(Замеры!P872,Замеры!Q872,Замеры!R872,Замеры!S872,Замеры!X872))</f>
        <v xml:space="preserve"> </v>
      </c>
      <c r="E876" s="49" t="str">
        <f>IF(Замеры!J872=0, " ", Замеры!J872)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Замеры!N872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73</v>
      </c>
      <c r="T876" s="8" t="e">
        <f t="shared" si="321"/>
        <v>#VALUE!</v>
      </c>
      <c r="U876" s="12" t="s">
        <v>73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IF(Замеры!B873=0, " ", Замеры!B873)</f>
        <v>870</v>
      </c>
      <c r="B877" s="49" t="str">
        <f>Замеры!G873</f>
        <v xml:space="preserve">Группа от QF </v>
      </c>
      <c r="C877" s="49" t="str">
        <f>IF(Замеры!I873=0, " ", Замеры!I873)</f>
        <v xml:space="preserve"> </v>
      </c>
      <c r="D877" s="49" t="str">
        <f>IF(O877=0, " ", CONCATENATE(Замеры!P873,Замеры!Q873,Замеры!R873,Замеры!S873,Замеры!X873))</f>
        <v xml:space="preserve"> </v>
      </c>
      <c r="E877" s="49" t="str">
        <f>IF(Замеры!J873=0, " ", Замеры!J873)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Замеры!N873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73</v>
      </c>
      <c r="T877" s="8" t="e">
        <f t="shared" si="321"/>
        <v>#VALUE!</v>
      </c>
      <c r="U877" s="12" t="s">
        <v>73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IF(Замеры!B874=0, " ", Замеры!B874)</f>
        <v>871</v>
      </c>
      <c r="B878" s="49" t="str">
        <f>Замеры!G874</f>
        <v xml:space="preserve">Группа от QF </v>
      </c>
      <c r="C878" s="49" t="str">
        <f>IF(Замеры!I874=0, " ", Замеры!I874)</f>
        <v xml:space="preserve"> </v>
      </c>
      <c r="D878" s="49" t="str">
        <f>IF(O878=0, " ", CONCATENATE(Замеры!P874,Замеры!Q874,Замеры!R874,Замеры!S874,Замеры!X874))</f>
        <v xml:space="preserve"> </v>
      </c>
      <c r="E878" s="49" t="str">
        <f>IF(Замеры!J874=0, " ", Замеры!J874)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Замеры!N874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73</v>
      </c>
      <c r="T878" s="8" t="e">
        <f t="shared" si="321"/>
        <v>#VALUE!</v>
      </c>
      <c r="U878" s="12" t="s">
        <v>73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IF(Замеры!B875=0, " ", Замеры!B875)</f>
        <v>872</v>
      </c>
      <c r="B879" s="49" t="str">
        <f>Замеры!G875</f>
        <v xml:space="preserve">Группа от QF </v>
      </c>
      <c r="C879" s="49" t="str">
        <f>IF(Замеры!I875=0, " ", Замеры!I875)</f>
        <v xml:space="preserve"> </v>
      </c>
      <c r="D879" s="49" t="str">
        <f>IF(O879=0, " ", CONCATENATE(Замеры!P875,Замеры!Q875,Замеры!R875,Замеры!S875,Замеры!X875))</f>
        <v xml:space="preserve"> </v>
      </c>
      <c r="E879" s="49" t="str">
        <f>IF(Замеры!J875=0, " ", Замеры!J875)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Замеры!N875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73</v>
      </c>
      <c r="T879" s="8" t="e">
        <f t="shared" si="321"/>
        <v>#VALUE!</v>
      </c>
      <c r="U879" s="12" t="s">
        <v>73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IF(Замеры!B876=0, " ", Замеры!B876)</f>
        <v>873</v>
      </c>
      <c r="B880" s="49" t="str">
        <f>Замеры!G876</f>
        <v xml:space="preserve">Группа от QF </v>
      </c>
      <c r="C880" s="49" t="str">
        <f>IF(Замеры!I876=0, " ", Замеры!I876)</f>
        <v xml:space="preserve"> </v>
      </c>
      <c r="D880" s="49" t="str">
        <f>IF(O880=0, " ", CONCATENATE(Замеры!P876,Замеры!Q876,Замеры!R876,Замеры!S876,Замеры!X876))</f>
        <v xml:space="preserve"> </v>
      </c>
      <c r="E880" s="49" t="str">
        <f>IF(Замеры!J876=0, " ", Замеры!J876)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Замеры!N876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73</v>
      </c>
      <c r="T880" s="8" t="e">
        <f t="shared" si="321"/>
        <v>#VALUE!</v>
      </c>
      <c r="U880" s="12" t="s">
        <v>73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IF(Замеры!B877=0, " ", Замеры!B877)</f>
        <v>874</v>
      </c>
      <c r="B881" s="49" t="str">
        <f>Замеры!G877</f>
        <v xml:space="preserve">Группа от QF </v>
      </c>
      <c r="C881" s="49" t="str">
        <f>IF(Замеры!I877=0, " ", Замеры!I877)</f>
        <v xml:space="preserve"> </v>
      </c>
      <c r="D881" s="49" t="str">
        <f>IF(O881=0, " ", CONCATENATE(Замеры!P877,Замеры!Q877,Замеры!R877,Замеры!S877,Замеры!X877))</f>
        <v xml:space="preserve"> </v>
      </c>
      <c r="E881" s="49" t="str">
        <f>IF(Замеры!J877=0, " ", Замеры!J877)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Замеры!N877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73</v>
      </c>
      <c r="T881" s="8" t="e">
        <f t="shared" si="321"/>
        <v>#VALUE!</v>
      </c>
      <c r="U881" s="12" t="s">
        <v>73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IF(Замеры!B878=0, " ", Замеры!B878)</f>
        <v>875</v>
      </c>
      <c r="B882" s="49" t="str">
        <f>Замеры!G878</f>
        <v xml:space="preserve">Группа от QF </v>
      </c>
      <c r="C882" s="49" t="str">
        <f>IF(Замеры!I878=0, " ", Замеры!I878)</f>
        <v xml:space="preserve"> </v>
      </c>
      <c r="D882" s="49" t="str">
        <f>IF(O882=0, " ", CONCATENATE(Замеры!P878,Замеры!Q878,Замеры!R878,Замеры!S878,Замеры!X878))</f>
        <v xml:space="preserve"> </v>
      </c>
      <c r="E882" s="49" t="str">
        <f>IF(Замеры!J878=0, " ", Замеры!J878)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Замеры!N878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73</v>
      </c>
      <c r="T882" s="8" t="e">
        <f t="shared" si="321"/>
        <v>#VALUE!</v>
      </c>
      <c r="U882" s="12" t="s">
        <v>73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IF(Замеры!B879=0, " ", Замеры!B879)</f>
        <v>876</v>
      </c>
      <c r="B883" s="49" t="str">
        <f>Замеры!G879</f>
        <v xml:space="preserve">Группа от QF </v>
      </c>
      <c r="C883" s="49" t="str">
        <f>IF(Замеры!I879=0, " ", Замеры!I879)</f>
        <v xml:space="preserve"> </v>
      </c>
      <c r="D883" s="49" t="str">
        <f>IF(O883=0, " ", CONCATENATE(Замеры!P879,Замеры!Q879,Замеры!R879,Замеры!S879,Замеры!X879))</f>
        <v xml:space="preserve"> </v>
      </c>
      <c r="E883" s="49" t="str">
        <f>IF(Замеры!J879=0, " ", Замеры!J879)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Замеры!N879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73</v>
      </c>
      <c r="T883" s="8" t="e">
        <f t="shared" si="321"/>
        <v>#VALUE!</v>
      </c>
      <c r="U883" s="12" t="s">
        <v>73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IF(Замеры!B880=0, " ", Замеры!B880)</f>
        <v>877</v>
      </c>
      <c r="B884" s="49" t="str">
        <f>Замеры!G880</f>
        <v xml:space="preserve">Группа от QF </v>
      </c>
      <c r="C884" s="49" t="str">
        <f>IF(Замеры!I880=0, " ", Замеры!I880)</f>
        <v xml:space="preserve"> </v>
      </c>
      <c r="D884" s="49" t="str">
        <f>IF(O884=0, " ", CONCATENATE(Замеры!P880,Замеры!Q880,Замеры!R880,Замеры!S880,Замеры!X880))</f>
        <v xml:space="preserve"> </v>
      </c>
      <c r="E884" s="49" t="str">
        <f>IF(Замеры!J880=0, " ", Замеры!J880)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Замеры!N880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73</v>
      </c>
      <c r="T884" s="8" t="e">
        <f t="shared" si="321"/>
        <v>#VALUE!</v>
      </c>
      <c r="U884" s="12" t="s">
        <v>73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IF(Замеры!B881=0, " ", Замеры!B881)</f>
        <v>878</v>
      </c>
      <c r="B885" s="49" t="str">
        <f>Замеры!G881</f>
        <v xml:space="preserve">Группа от QF </v>
      </c>
      <c r="C885" s="49" t="str">
        <f>IF(Замеры!I881=0, " ", Замеры!I881)</f>
        <v xml:space="preserve"> </v>
      </c>
      <c r="D885" s="49" t="str">
        <f>IF(O885=0, " ", CONCATENATE(Замеры!P881,Замеры!Q881,Замеры!R881,Замеры!S881,Замеры!X881))</f>
        <v xml:space="preserve"> </v>
      </c>
      <c r="E885" s="49" t="str">
        <f>IF(Замеры!J881=0, " ", Замеры!J881)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Замеры!N881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73</v>
      </c>
      <c r="T885" s="8" t="e">
        <f t="shared" si="321"/>
        <v>#VALUE!</v>
      </c>
      <c r="U885" s="12" t="s">
        <v>73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IF(Замеры!B882=0, " ", Замеры!B882)</f>
        <v>879</v>
      </c>
      <c r="B886" s="49" t="str">
        <f>Замеры!G882</f>
        <v xml:space="preserve">Группа от QF </v>
      </c>
      <c r="C886" s="49" t="str">
        <f>IF(Замеры!I882=0, " ", Замеры!I882)</f>
        <v xml:space="preserve"> </v>
      </c>
      <c r="D886" s="49" t="str">
        <f>IF(O886=0, " ", CONCATENATE(Замеры!P882,Замеры!Q882,Замеры!R882,Замеры!S882,Замеры!X882))</f>
        <v xml:space="preserve"> </v>
      </c>
      <c r="E886" s="49" t="str">
        <f>IF(Замеры!J882=0, " ", Замеры!J882)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Замеры!N882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73</v>
      </c>
      <c r="T886" s="8" t="e">
        <f t="shared" si="321"/>
        <v>#VALUE!</v>
      </c>
      <c r="U886" s="12" t="s">
        <v>73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IF(Замеры!B883=0, " ", Замеры!B883)</f>
        <v>880</v>
      </c>
      <c r="B887" s="49" t="str">
        <f>Замеры!G883</f>
        <v xml:space="preserve">Группа от QF </v>
      </c>
      <c r="C887" s="49" t="str">
        <f>IF(Замеры!I883=0, " ", Замеры!I883)</f>
        <v xml:space="preserve"> </v>
      </c>
      <c r="D887" s="49" t="str">
        <f>IF(O887=0, " ", CONCATENATE(Замеры!P883,Замеры!Q883,Замеры!R883,Замеры!S883,Замеры!X883))</f>
        <v xml:space="preserve"> </v>
      </c>
      <c r="E887" s="49" t="str">
        <f>IF(Замеры!J883=0, " ", Замеры!J883)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Замеры!N883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73</v>
      </c>
      <c r="T887" s="8" t="e">
        <f t="shared" si="321"/>
        <v>#VALUE!</v>
      </c>
      <c r="U887" s="12" t="s">
        <v>73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IF(Замеры!B884=0, " ", Замеры!B884)</f>
        <v>881</v>
      </c>
      <c r="B888" s="49" t="str">
        <f>Замеры!G884</f>
        <v xml:space="preserve">Группа от QF </v>
      </c>
      <c r="C888" s="49" t="str">
        <f>IF(Замеры!I884=0, " ", Замеры!I884)</f>
        <v xml:space="preserve"> </v>
      </c>
      <c r="D888" s="49" t="str">
        <f>IF(O888=0, " ", CONCATENATE(Замеры!P884,Замеры!Q884,Замеры!R884,Замеры!S884,Замеры!X884))</f>
        <v xml:space="preserve"> </v>
      </c>
      <c r="E888" s="49" t="str">
        <f>IF(Замеры!J884=0, " ", Замеры!J884)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Замеры!N884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73</v>
      </c>
      <c r="T888" s="8" t="e">
        <f t="shared" si="321"/>
        <v>#VALUE!</v>
      </c>
      <c r="U888" s="12" t="s">
        <v>73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IF(Замеры!B885=0, " ", Замеры!B885)</f>
        <v>882</v>
      </c>
      <c r="B889" s="49" t="str">
        <f>Замеры!G885</f>
        <v xml:space="preserve">Группа от QF </v>
      </c>
      <c r="C889" s="49" t="str">
        <f>IF(Замеры!I885=0, " ", Замеры!I885)</f>
        <v xml:space="preserve"> </v>
      </c>
      <c r="D889" s="49" t="str">
        <f>IF(O889=0, " ", CONCATENATE(Замеры!P885,Замеры!Q885,Замеры!R885,Замеры!S885,Замеры!X885))</f>
        <v xml:space="preserve"> </v>
      </c>
      <c r="E889" s="49" t="str">
        <f>IF(Замеры!J885=0, " ", Замеры!J885)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Замеры!N885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73</v>
      </c>
      <c r="T889" s="8" t="e">
        <f t="shared" si="321"/>
        <v>#VALUE!</v>
      </c>
      <c r="U889" s="12" t="s">
        <v>73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IF(Замеры!B886=0, " ", Замеры!B886)</f>
        <v>883</v>
      </c>
      <c r="B890" s="49" t="str">
        <f>Замеры!G886</f>
        <v xml:space="preserve">Группа от QF </v>
      </c>
      <c r="C890" s="49" t="str">
        <f>IF(Замеры!I886=0, " ", Замеры!I886)</f>
        <v xml:space="preserve"> </v>
      </c>
      <c r="D890" s="49" t="str">
        <f>IF(O890=0, " ", CONCATENATE(Замеры!P886,Замеры!Q886,Замеры!R886,Замеры!S886,Замеры!X886))</f>
        <v xml:space="preserve"> </v>
      </c>
      <c r="E890" s="49" t="str">
        <f>IF(Замеры!J886=0, " ", Замеры!J886)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Замеры!N886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73</v>
      </c>
      <c r="T890" s="8" t="e">
        <f t="shared" si="321"/>
        <v>#VALUE!</v>
      </c>
      <c r="U890" s="12" t="s">
        <v>73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IF(Замеры!B887=0, " ", Замеры!B887)</f>
        <v>884</v>
      </c>
      <c r="B891" s="49" t="str">
        <f>Замеры!G887</f>
        <v xml:space="preserve">Группа от QF </v>
      </c>
      <c r="C891" s="49" t="str">
        <f>IF(Замеры!I887=0, " ", Замеры!I887)</f>
        <v xml:space="preserve"> </v>
      </c>
      <c r="D891" s="49" t="str">
        <f>IF(O891=0, " ", CONCATENATE(Замеры!P887,Замеры!Q887,Замеры!R887,Замеры!S887,Замеры!X887))</f>
        <v xml:space="preserve"> </v>
      </c>
      <c r="E891" s="49" t="str">
        <f>IF(Замеры!J887=0, " ", Замеры!J887)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Замеры!N887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73</v>
      </c>
      <c r="T891" s="8" t="e">
        <f t="shared" si="321"/>
        <v>#VALUE!</v>
      </c>
      <c r="U891" s="12" t="s">
        <v>73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IF(Замеры!B888=0, " ", Замеры!B888)</f>
        <v>885</v>
      </c>
      <c r="B892" s="49" t="str">
        <f>Замеры!G888</f>
        <v xml:space="preserve">Группа от QF </v>
      </c>
      <c r="C892" s="49" t="str">
        <f>IF(Замеры!I888=0, " ", Замеры!I888)</f>
        <v xml:space="preserve"> </v>
      </c>
      <c r="D892" s="49" t="str">
        <f>IF(O892=0, " ", CONCATENATE(Замеры!P888,Замеры!Q888,Замеры!R888,Замеры!S888,Замеры!X888))</f>
        <v xml:space="preserve"> </v>
      </c>
      <c r="E892" s="49" t="str">
        <f>IF(Замеры!J888=0, " ", Замеры!J888)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Замеры!N888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73</v>
      </c>
      <c r="T892" s="8" t="e">
        <f t="shared" si="321"/>
        <v>#VALUE!</v>
      </c>
      <c r="U892" s="12" t="s">
        <v>73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IF(Замеры!B889=0, " ", Замеры!B889)</f>
        <v>886</v>
      </c>
      <c r="B893" s="49" t="str">
        <f>Замеры!G889</f>
        <v xml:space="preserve">Группа от QF </v>
      </c>
      <c r="C893" s="49" t="str">
        <f>IF(Замеры!I889=0, " ", Замеры!I889)</f>
        <v xml:space="preserve"> </v>
      </c>
      <c r="D893" s="49" t="str">
        <f>IF(O893=0, " ", CONCATENATE(Замеры!P889,Замеры!Q889,Замеры!R889,Замеры!S889,Замеры!X889))</f>
        <v xml:space="preserve"> </v>
      </c>
      <c r="E893" s="49" t="str">
        <f>IF(Замеры!J889=0, " ", Замеры!J889)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Замеры!N889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73</v>
      </c>
      <c r="T893" s="8" t="e">
        <f t="shared" si="321"/>
        <v>#VALUE!</v>
      </c>
      <c r="U893" s="12" t="s">
        <v>73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IF(Замеры!B890=0, " ", Замеры!B890)</f>
        <v>887</v>
      </c>
      <c r="B894" s="49" t="str">
        <f>Замеры!G890</f>
        <v xml:space="preserve">Группа от QF </v>
      </c>
      <c r="C894" s="49" t="str">
        <f>IF(Замеры!I890=0, " ", Замеры!I890)</f>
        <v xml:space="preserve"> </v>
      </c>
      <c r="D894" s="49" t="str">
        <f>IF(O894=0, " ", CONCATENATE(Замеры!P890,Замеры!Q890,Замеры!R890,Замеры!S890,Замеры!X890))</f>
        <v xml:space="preserve"> </v>
      </c>
      <c r="E894" s="49" t="str">
        <f>IF(Замеры!J890=0, " ", Замеры!J890)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Замеры!N890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73</v>
      </c>
      <c r="T894" s="8" t="e">
        <f t="shared" si="321"/>
        <v>#VALUE!</v>
      </c>
      <c r="U894" s="12" t="s">
        <v>73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IF(Замеры!B891=0, " ", Замеры!B891)</f>
        <v>888</v>
      </c>
      <c r="B895" s="49" t="str">
        <f>Замеры!G891</f>
        <v xml:space="preserve">Группа от QF </v>
      </c>
      <c r="C895" s="49" t="str">
        <f>IF(Замеры!I891=0, " ", Замеры!I891)</f>
        <v xml:space="preserve"> </v>
      </c>
      <c r="D895" s="49" t="str">
        <f>IF(O895=0, " ", CONCATENATE(Замеры!P891,Замеры!Q891,Замеры!R891,Замеры!S891,Замеры!X891))</f>
        <v xml:space="preserve"> </v>
      </c>
      <c r="E895" s="49" t="str">
        <f>IF(Замеры!J891=0, " ", Замеры!J891)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Замеры!N891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73</v>
      </c>
      <c r="T895" s="8" t="e">
        <f t="shared" si="321"/>
        <v>#VALUE!</v>
      </c>
      <c r="U895" s="12" t="s">
        <v>73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IF(Замеры!B892=0, " ", Замеры!B892)</f>
        <v>889</v>
      </c>
      <c r="B896" s="49" t="str">
        <f>Замеры!G892</f>
        <v xml:space="preserve">Группа от QF </v>
      </c>
      <c r="C896" s="49" t="str">
        <f>IF(Замеры!I892=0, " ", Замеры!I892)</f>
        <v xml:space="preserve"> </v>
      </c>
      <c r="D896" s="49" t="str">
        <f>IF(O896=0, " ", CONCATENATE(Замеры!P892,Замеры!Q892,Замеры!R892,Замеры!S892,Замеры!X892))</f>
        <v xml:space="preserve"> </v>
      </c>
      <c r="E896" s="49" t="str">
        <f>IF(Замеры!J892=0, " ", Замеры!J892)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Замеры!N892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73</v>
      </c>
      <c r="T896" s="8" t="e">
        <f t="shared" si="321"/>
        <v>#VALUE!</v>
      </c>
      <c r="U896" s="12" t="s">
        <v>73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IF(Замеры!B893=0, " ", Замеры!B893)</f>
        <v>890</v>
      </c>
      <c r="B897" s="49" t="str">
        <f>Замеры!G893</f>
        <v xml:space="preserve">Группа от QF </v>
      </c>
      <c r="C897" s="49" t="str">
        <f>IF(Замеры!I893=0, " ", Замеры!I893)</f>
        <v xml:space="preserve"> </v>
      </c>
      <c r="D897" s="49" t="str">
        <f>IF(O897=0, " ", CONCATENATE(Замеры!P893,Замеры!Q893,Замеры!R893,Замеры!S893,Замеры!X893))</f>
        <v xml:space="preserve"> </v>
      </c>
      <c r="E897" s="49" t="str">
        <f>IF(Замеры!J893=0, " ", Замеры!J893)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Замеры!N893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73</v>
      </c>
      <c r="T897" s="8" t="e">
        <f t="shared" si="321"/>
        <v>#VALUE!</v>
      </c>
      <c r="U897" s="12" t="s">
        <v>73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IF(Замеры!B894=0, " ", Замеры!B894)</f>
        <v>891</v>
      </c>
      <c r="B898" s="49" t="str">
        <f>Замеры!G894</f>
        <v xml:space="preserve">Группа от QF </v>
      </c>
      <c r="C898" s="49" t="str">
        <f>IF(Замеры!I894=0, " ", Замеры!I894)</f>
        <v xml:space="preserve"> </v>
      </c>
      <c r="D898" s="49" t="str">
        <f>IF(O898=0, " ", CONCATENATE(Замеры!P894,Замеры!Q894,Замеры!R894,Замеры!S894,Замеры!X894))</f>
        <v xml:space="preserve"> </v>
      </c>
      <c r="E898" s="49" t="str">
        <f>IF(Замеры!J894=0, " ", Замеры!J894)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Замеры!N894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73</v>
      </c>
      <c r="T898" s="8" t="e">
        <f t="shared" si="321"/>
        <v>#VALUE!</v>
      </c>
      <c r="U898" s="12" t="s">
        <v>73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IF(Замеры!B895=0, " ", Замеры!B895)</f>
        <v>892</v>
      </c>
      <c r="B899" s="49" t="str">
        <f>Замеры!G895</f>
        <v xml:space="preserve">Группа от QF </v>
      </c>
      <c r="C899" s="49" t="str">
        <f>IF(Замеры!I895=0, " ", Замеры!I895)</f>
        <v xml:space="preserve"> </v>
      </c>
      <c r="D899" s="49" t="str">
        <f>IF(O899=0, " ", CONCATENATE(Замеры!P895,Замеры!Q895,Замеры!R895,Замеры!S895,Замеры!X895))</f>
        <v xml:space="preserve"> </v>
      </c>
      <c r="E899" s="49" t="str">
        <f>IF(Замеры!J895=0, " ", Замеры!J895)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Замеры!N895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73</v>
      </c>
      <c r="T899" s="8" t="e">
        <f t="shared" si="321"/>
        <v>#VALUE!</v>
      </c>
      <c r="U899" s="12" t="s">
        <v>73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IF(Замеры!B896=0, " ", Замеры!B896)</f>
        <v>893</v>
      </c>
      <c r="B900" s="49" t="str">
        <f>Замеры!G896</f>
        <v xml:space="preserve">Группа от QF </v>
      </c>
      <c r="C900" s="49" t="str">
        <f>IF(Замеры!I896=0, " ", Замеры!I896)</f>
        <v xml:space="preserve"> </v>
      </c>
      <c r="D900" s="49" t="str">
        <f>IF(O900=0, " ", CONCATENATE(Замеры!P896,Замеры!Q896,Замеры!R896,Замеры!S896,Замеры!X896))</f>
        <v xml:space="preserve"> </v>
      </c>
      <c r="E900" s="49" t="str">
        <f>IF(Замеры!J896=0, " ", Замеры!J896)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Замеры!N896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73</v>
      </c>
      <c r="T900" s="8" t="e">
        <f t="shared" si="321"/>
        <v>#VALUE!</v>
      </c>
      <c r="U900" s="12" t="s">
        <v>73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IF(Замеры!B897=0, " ", Замеры!B897)</f>
        <v>894</v>
      </c>
      <c r="B901" s="49" t="str">
        <f>Замеры!G897</f>
        <v xml:space="preserve">Группа от QF </v>
      </c>
      <c r="C901" s="49" t="str">
        <f>IF(Замеры!I897=0, " ", Замеры!I897)</f>
        <v xml:space="preserve"> </v>
      </c>
      <c r="D901" s="49" t="str">
        <f>IF(O901=0, " ", CONCATENATE(Замеры!P897,Замеры!Q897,Замеры!R897,Замеры!S897,Замеры!X897))</f>
        <v xml:space="preserve"> </v>
      </c>
      <c r="E901" s="49" t="str">
        <f>IF(Замеры!J897=0, " ", Замеры!J897)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Замеры!N897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73</v>
      </c>
      <c r="T901" s="8" t="e">
        <f t="shared" si="321"/>
        <v>#VALUE!</v>
      </c>
      <c r="U901" s="12" t="s">
        <v>73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IF(Замеры!B898=0, " ", Замеры!B898)</f>
        <v>895</v>
      </c>
      <c r="B902" s="49" t="str">
        <f>Замеры!G898</f>
        <v xml:space="preserve">Группа от QF </v>
      </c>
      <c r="C902" s="49" t="str">
        <f>IF(Замеры!I898=0, " ", Замеры!I898)</f>
        <v xml:space="preserve"> </v>
      </c>
      <c r="D902" s="49" t="str">
        <f>IF(O902=0, " ", CONCATENATE(Замеры!P898,Замеры!Q898,Замеры!R898,Замеры!S898,Замеры!X898))</f>
        <v xml:space="preserve"> </v>
      </c>
      <c r="E902" s="49" t="str">
        <f>IF(Замеры!J898=0, " ", Замеры!J898)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Замеры!N898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73</v>
      </c>
      <c r="T902" s="8" t="e">
        <f t="shared" si="321"/>
        <v>#VALUE!</v>
      </c>
      <c r="U902" s="12" t="s">
        <v>73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IF(Замеры!B899=0, " ", Замеры!B899)</f>
        <v>896</v>
      </c>
      <c r="B903" s="49" t="str">
        <f>Замеры!G899</f>
        <v xml:space="preserve">Группа от QF </v>
      </c>
      <c r="C903" s="49" t="str">
        <f>IF(Замеры!I899=0, " ", Замеры!I899)</f>
        <v xml:space="preserve"> </v>
      </c>
      <c r="D903" s="49" t="str">
        <f>IF(O903=0, " ", CONCATENATE(Замеры!P899,Замеры!Q899,Замеры!R899,Замеры!S899,Замеры!X899))</f>
        <v xml:space="preserve"> </v>
      </c>
      <c r="E903" s="49" t="str">
        <f>IF(Замеры!J899=0, " ", Замеры!J899)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Замеры!N899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73</v>
      </c>
      <c r="T903" s="8" t="e">
        <f t="shared" si="321"/>
        <v>#VALUE!</v>
      </c>
      <c r="U903" s="12" t="s">
        <v>73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IF(Замеры!B900=0, " ", Замеры!B900)</f>
        <v>897</v>
      </c>
      <c r="B904" s="49" t="str">
        <f>Замеры!G900</f>
        <v xml:space="preserve">Группа от QF </v>
      </c>
      <c r="C904" s="49" t="str">
        <f>IF(Замеры!I900=0, " ", Замеры!I900)</f>
        <v xml:space="preserve"> </v>
      </c>
      <c r="D904" s="49" t="str">
        <f>IF(O904=0, " ", CONCATENATE(Замеры!P900,Замеры!Q900,Замеры!R900,Замеры!S900,Замеры!X900))</f>
        <v xml:space="preserve"> </v>
      </c>
      <c r="E904" s="49" t="str">
        <f>IF(Замеры!J900=0, " ", Замеры!J900)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Замеры!N900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73</v>
      </c>
      <c r="T904" s="8" t="e">
        <f t="shared" ref="T904:T967" si="343">E904*5</f>
        <v>#VALUE!</v>
      </c>
      <c r="U904" s="12" t="s">
        <v>73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IF(Замеры!B901=0, " ", Замеры!B901)</f>
        <v>898</v>
      </c>
      <c r="B905" s="49" t="str">
        <f>Замеры!G901</f>
        <v xml:space="preserve">Группа от QF </v>
      </c>
      <c r="C905" s="49" t="str">
        <f>IF(Замеры!I901=0, " ", Замеры!I901)</f>
        <v xml:space="preserve"> </v>
      </c>
      <c r="D905" s="49" t="str">
        <f>IF(O905=0, " ", CONCATENATE(Замеры!P901,Замеры!Q901,Замеры!R901,Замеры!S901,Замеры!X901))</f>
        <v xml:space="preserve"> </v>
      </c>
      <c r="E905" s="49" t="str">
        <f>IF(Замеры!J901=0, " ", Замеры!J901)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Замеры!N901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73</v>
      </c>
      <c r="T905" s="8" t="e">
        <f t="shared" si="343"/>
        <v>#VALUE!</v>
      </c>
      <c r="U905" s="12" t="s">
        <v>73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IF(Замеры!B902=0, " ", Замеры!B902)</f>
        <v>899</v>
      </c>
      <c r="B906" s="49" t="str">
        <f>Замеры!G902</f>
        <v xml:space="preserve">Группа от QF </v>
      </c>
      <c r="C906" s="49" t="str">
        <f>IF(Замеры!I902=0, " ", Замеры!I902)</f>
        <v xml:space="preserve"> </v>
      </c>
      <c r="D906" s="49" t="str">
        <f>IF(O906=0, " ", CONCATENATE(Замеры!P902,Замеры!Q902,Замеры!R902,Замеры!S902,Замеры!X902))</f>
        <v xml:space="preserve"> </v>
      </c>
      <c r="E906" s="49" t="str">
        <f>IF(Замеры!J902=0, " ", Замеры!J902)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Замеры!N902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73</v>
      </c>
      <c r="T906" s="8" t="e">
        <f t="shared" si="343"/>
        <v>#VALUE!</v>
      </c>
      <c r="U906" s="12" t="s">
        <v>73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IF(Замеры!B903=0, " ", Замеры!B903)</f>
        <v>900</v>
      </c>
      <c r="B907" s="49" t="str">
        <f>Замеры!G903</f>
        <v xml:space="preserve">Группа от QF </v>
      </c>
      <c r="C907" s="49" t="str">
        <f>IF(Замеры!I903=0, " ", Замеры!I903)</f>
        <v xml:space="preserve"> </v>
      </c>
      <c r="D907" s="49" t="str">
        <f>IF(O907=0, " ", CONCATENATE(Замеры!P903,Замеры!Q903,Замеры!R903,Замеры!S903,Замеры!X903))</f>
        <v xml:space="preserve"> </v>
      </c>
      <c r="E907" s="49" t="str">
        <f>IF(Замеры!J903=0, " ", Замеры!J903)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Замеры!N903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73</v>
      </c>
      <c r="T907" s="8" t="e">
        <f t="shared" si="343"/>
        <v>#VALUE!</v>
      </c>
      <c r="U907" s="12" t="s">
        <v>73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IF(Замеры!B904=0, " ", Замеры!B904)</f>
        <v>901</v>
      </c>
      <c r="B908" s="49" t="str">
        <f>Замеры!G904</f>
        <v xml:space="preserve">Группа от QF </v>
      </c>
      <c r="C908" s="49" t="str">
        <f>IF(Замеры!I904=0, " ", Замеры!I904)</f>
        <v xml:space="preserve"> </v>
      </c>
      <c r="D908" s="49" t="str">
        <f>IF(O908=0, " ", CONCATENATE(Замеры!P904,Замеры!Q904,Замеры!R904,Замеры!S904,Замеры!X904))</f>
        <v xml:space="preserve"> </v>
      </c>
      <c r="E908" s="49" t="str">
        <f>IF(Замеры!J904=0, " ", Замеры!J904)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Замеры!N904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73</v>
      </c>
      <c r="T908" s="8" t="e">
        <f t="shared" si="343"/>
        <v>#VALUE!</v>
      </c>
      <c r="U908" s="12" t="s">
        <v>73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IF(Замеры!B905=0, " ", Замеры!B905)</f>
        <v>902</v>
      </c>
      <c r="B909" s="49" t="str">
        <f>Замеры!G905</f>
        <v xml:space="preserve">Группа от QF </v>
      </c>
      <c r="C909" s="49" t="str">
        <f>IF(Замеры!I905=0, " ", Замеры!I905)</f>
        <v xml:space="preserve"> </v>
      </c>
      <c r="D909" s="49" t="str">
        <f>IF(O909=0, " ", CONCATENATE(Замеры!P905,Замеры!Q905,Замеры!R905,Замеры!S905,Замеры!X905))</f>
        <v xml:space="preserve"> </v>
      </c>
      <c r="E909" s="49" t="str">
        <f>IF(Замеры!J905=0, " ", Замеры!J905)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Замеры!N905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73</v>
      </c>
      <c r="T909" s="8" t="e">
        <f t="shared" si="343"/>
        <v>#VALUE!</v>
      </c>
      <c r="U909" s="12" t="s">
        <v>73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IF(Замеры!B906=0, " ", Замеры!B906)</f>
        <v>903</v>
      </c>
      <c r="B910" s="49" t="str">
        <f>Замеры!G906</f>
        <v xml:space="preserve">Группа от QF </v>
      </c>
      <c r="C910" s="49" t="str">
        <f>IF(Замеры!I906=0, " ", Замеры!I906)</f>
        <v xml:space="preserve"> </v>
      </c>
      <c r="D910" s="49" t="str">
        <f>IF(O910=0, " ", CONCATENATE(Замеры!P906,Замеры!Q906,Замеры!R906,Замеры!S906,Замеры!X906))</f>
        <v xml:space="preserve"> </v>
      </c>
      <c r="E910" s="49" t="str">
        <f>IF(Замеры!J906=0, " ", Замеры!J906)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Замеры!N906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73</v>
      </c>
      <c r="T910" s="8" t="e">
        <f t="shared" si="343"/>
        <v>#VALUE!</v>
      </c>
      <c r="U910" s="12" t="s">
        <v>73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IF(Замеры!B907=0, " ", Замеры!B907)</f>
        <v>904</v>
      </c>
      <c r="B911" s="49" t="str">
        <f>Замеры!G907</f>
        <v xml:space="preserve">Группа от QF </v>
      </c>
      <c r="C911" s="49" t="str">
        <f>IF(Замеры!I907=0, " ", Замеры!I907)</f>
        <v xml:space="preserve"> </v>
      </c>
      <c r="D911" s="49" t="str">
        <f>IF(O911=0, " ", CONCATENATE(Замеры!P907,Замеры!Q907,Замеры!R907,Замеры!S907,Замеры!X907))</f>
        <v xml:space="preserve"> </v>
      </c>
      <c r="E911" s="49" t="str">
        <f>IF(Замеры!J907=0, " ", Замеры!J907)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Замеры!N907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73</v>
      </c>
      <c r="T911" s="8" t="e">
        <f t="shared" si="343"/>
        <v>#VALUE!</v>
      </c>
      <c r="U911" s="12" t="s">
        <v>73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IF(Замеры!B908=0, " ", Замеры!B908)</f>
        <v>905</v>
      </c>
      <c r="B912" s="49" t="str">
        <f>Замеры!G908</f>
        <v xml:space="preserve">Группа от QF </v>
      </c>
      <c r="C912" s="49" t="str">
        <f>IF(Замеры!I908=0, " ", Замеры!I908)</f>
        <v xml:space="preserve"> </v>
      </c>
      <c r="D912" s="49" t="str">
        <f>IF(O912=0, " ", CONCATENATE(Замеры!P908,Замеры!Q908,Замеры!R908,Замеры!S908,Замеры!X908))</f>
        <v xml:space="preserve"> </v>
      </c>
      <c r="E912" s="49" t="str">
        <f>IF(Замеры!J908=0, " ", Замеры!J908)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Замеры!N908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73</v>
      </c>
      <c r="T912" s="8" t="e">
        <f t="shared" si="343"/>
        <v>#VALUE!</v>
      </c>
      <c r="U912" s="12" t="s">
        <v>73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IF(Замеры!B909=0, " ", Замеры!B909)</f>
        <v>906</v>
      </c>
      <c r="B913" s="49" t="str">
        <f>Замеры!G909</f>
        <v xml:space="preserve">Группа от QF </v>
      </c>
      <c r="C913" s="49" t="str">
        <f>IF(Замеры!I909=0, " ", Замеры!I909)</f>
        <v xml:space="preserve"> </v>
      </c>
      <c r="D913" s="49" t="str">
        <f>IF(O913=0, " ", CONCATENATE(Замеры!P909,Замеры!Q909,Замеры!R909,Замеры!S909,Замеры!X909))</f>
        <v xml:space="preserve"> </v>
      </c>
      <c r="E913" s="49" t="str">
        <f>IF(Замеры!J909=0, " ", Замеры!J909)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Замеры!N909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73</v>
      </c>
      <c r="T913" s="8" t="e">
        <f t="shared" si="343"/>
        <v>#VALUE!</v>
      </c>
      <c r="U913" s="12" t="s">
        <v>73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IF(Замеры!B910=0, " ", Замеры!B910)</f>
        <v>907</v>
      </c>
      <c r="B914" s="49" t="str">
        <f>Замеры!G910</f>
        <v xml:space="preserve">Группа от QF </v>
      </c>
      <c r="C914" s="49" t="str">
        <f>IF(Замеры!I910=0, " ", Замеры!I910)</f>
        <v xml:space="preserve"> </v>
      </c>
      <c r="D914" s="49" t="str">
        <f>IF(O914=0, " ", CONCATENATE(Замеры!P910,Замеры!Q910,Замеры!R910,Замеры!S910,Замеры!X910))</f>
        <v xml:space="preserve"> </v>
      </c>
      <c r="E914" s="49" t="str">
        <f>IF(Замеры!J910=0, " ", Замеры!J910)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Замеры!N910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73</v>
      </c>
      <c r="T914" s="8" t="e">
        <f t="shared" si="343"/>
        <v>#VALUE!</v>
      </c>
      <c r="U914" s="12" t="s">
        <v>73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IF(Замеры!B911=0, " ", Замеры!B911)</f>
        <v>908</v>
      </c>
      <c r="B915" s="49" t="str">
        <f>Замеры!G911</f>
        <v xml:space="preserve">Группа от QF </v>
      </c>
      <c r="C915" s="49" t="str">
        <f>IF(Замеры!I911=0, " ", Замеры!I911)</f>
        <v xml:space="preserve"> </v>
      </c>
      <c r="D915" s="49" t="str">
        <f>IF(O915=0, " ", CONCATENATE(Замеры!P911,Замеры!Q911,Замеры!R911,Замеры!S911,Замеры!X911))</f>
        <v xml:space="preserve"> </v>
      </c>
      <c r="E915" s="49" t="str">
        <f>IF(Замеры!J911=0, " ", Замеры!J911)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Замеры!N911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73</v>
      </c>
      <c r="T915" s="8" t="e">
        <f t="shared" si="343"/>
        <v>#VALUE!</v>
      </c>
      <c r="U915" s="12" t="s">
        <v>73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IF(Замеры!B912=0, " ", Замеры!B912)</f>
        <v>909</v>
      </c>
      <c r="B916" s="49" t="str">
        <f>Замеры!G912</f>
        <v xml:space="preserve">Группа от QF </v>
      </c>
      <c r="C916" s="49" t="str">
        <f>IF(Замеры!I912=0, " ", Замеры!I912)</f>
        <v xml:space="preserve"> </v>
      </c>
      <c r="D916" s="49" t="str">
        <f>IF(O916=0, " ", CONCATENATE(Замеры!P912,Замеры!Q912,Замеры!R912,Замеры!S912,Замеры!X912))</f>
        <v xml:space="preserve"> </v>
      </c>
      <c r="E916" s="49" t="str">
        <f>IF(Замеры!J912=0, " ", Замеры!J912)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Замеры!N912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73</v>
      </c>
      <c r="T916" s="8" t="e">
        <f t="shared" si="343"/>
        <v>#VALUE!</v>
      </c>
      <c r="U916" s="12" t="s">
        <v>73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IF(Замеры!B913=0, " ", Замеры!B913)</f>
        <v>910</v>
      </c>
      <c r="B917" s="49" t="str">
        <f>Замеры!G913</f>
        <v xml:space="preserve">Группа от QF </v>
      </c>
      <c r="C917" s="49" t="str">
        <f>IF(Замеры!I913=0, " ", Замеры!I913)</f>
        <v xml:space="preserve"> </v>
      </c>
      <c r="D917" s="49" t="str">
        <f>IF(O917=0, " ", CONCATENATE(Замеры!P913,Замеры!Q913,Замеры!R913,Замеры!S913,Замеры!X913))</f>
        <v xml:space="preserve"> </v>
      </c>
      <c r="E917" s="49" t="str">
        <f>IF(Замеры!J913=0, " ", Замеры!J913)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Замеры!N913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73</v>
      </c>
      <c r="T917" s="8" t="e">
        <f t="shared" si="343"/>
        <v>#VALUE!</v>
      </c>
      <c r="U917" s="12" t="s">
        <v>73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IF(Замеры!B914=0, " ", Замеры!B914)</f>
        <v>911</v>
      </c>
      <c r="B918" s="49" t="str">
        <f>Замеры!G914</f>
        <v xml:space="preserve">Группа от QF </v>
      </c>
      <c r="C918" s="49" t="str">
        <f>IF(Замеры!I914=0, " ", Замеры!I914)</f>
        <v xml:space="preserve"> </v>
      </c>
      <c r="D918" s="49" t="str">
        <f>IF(O918=0, " ", CONCATENATE(Замеры!P914,Замеры!Q914,Замеры!R914,Замеры!S914,Замеры!X914))</f>
        <v xml:space="preserve"> </v>
      </c>
      <c r="E918" s="49" t="str">
        <f>IF(Замеры!J914=0, " ", Замеры!J914)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Замеры!N914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73</v>
      </c>
      <c r="T918" s="8" t="e">
        <f t="shared" si="343"/>
        <v>#VALUE!</v>
      </c>
      <c r="U918" s="12" t="s">
        <v>73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IF(Замеры!B915=0, " ", Замеры!B915)</f>
        <v>912</v>
      </c>
      <c r="B919" s="49" t="str">
        <f>Замеры!G915</f>
        <v xml:space="preserve">Группа от QF </v>
      </c>
      <c r="C919" s="49" t="str">
        <f>IF(Замеры!I915=0, " ", Замеры!I915)</f>
        <v xml:space="preserve"> </v>
      </c>
      <c r="D919" s="49" t="str">
        <f>IF(O919=0, " ", CONCATENATE(Замеры!P915,Замеры!Q915,Замеры!R915,Замеры!S915,Замеры!X915))</f>
        <v xml:space="preserve"> </v>
      </c>
      <c r="E919" s="49" t="str">
        <f>IF(Замеры!J915=0, " ", Замеры!J915)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Замеры!N915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73</v>
      </c>
      <c r="T919" s="8" t="e">
        <f t="shared" si="343"/>
        <v>#VALUE!</v>
      </c>
      <c r="U919" s="12" t="s">
        <v>73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IF(Замеры!B916=0, " ", Замеры!B916)</f>
        <v>913</v>
      </c>
      <c r="B920" s="49" t="str">
        <f>Замеры!G916</f>
        <v xml:space="preserve">Группа от QF </v>
      </c>
      <c r="C920" s="49" t="str">
        <f>IF(Замеры!I916=0, " ", Замеры!I916)</f>
        <v xml:space="preserve"> </v>
      </c>
      <c r="D920" s="49" t="str">
        <f>IF(O920=0, " ", CONCATENATE(Замеры!P916,Замеры!Q916,Замеры!R916,Замеры!S916,Замеры!X916))</f>
        <v xml:space="preserve"> </v>
      </c>
      <c r="E920" s="49" t="str">
        <f>IF(Замеры!J916=0, " ", Замеры!J916)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Замеры!N916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73</v>
      </c>
      <c r="T920" s="8" t="e">
        <f t="shared" si="343"/>
        <v>#VALUE!</v>
      </c>
      <c r="U920" s="12" t="s">
        <v>73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IF(Замеры!B917=0, " ", Замеры!B917)</f>
        <v>914</v>
      </c>
      <c r="B921" s="49" t="str">
        <f>Замеры!G917</f>
        <v xml:space="preserve">Группа от QF </v>
      </c>
      <c r="C921" s="49" t="str">
        <f>IF(Замеры!I917=0, " ", Замеры!I917)</f>
        <v xml:space="preserve"> </v>
      </c>
      <c r="D921" s="49" t="str">
        <f>IF(O921=0, " ", CONCATENATE(Замеры!P917,Замеры!Q917,Замеры!R917,Замеры!S917,Замеры!X917))</f>
        <v xml:space="preserve"> </v>
      </c>
      <c r="E921" s="49" t="str">
        <f>IF(Замеры!J917=0, " ", Замеры!J917)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Замеры!N917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73</v>
      </c>
      <c r="T921" s="8" t="e">
        <f t="shared" si="343"/>
        <v>#VALUE!</v>
      </c>
      <c r="U921" s="12" t="s">
        <v>73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IF(Замеры!B918=0, " ", Замеры!B918)</f>
        <v>915</v>
      </c>
      <c r="B922" s="49" t="str">
        <f>Замеры!G918</f>
        <v xml:space="preserve">Группа от QF </v>
      </c>
      <c r="C922" s="49" t="str">
        <f>IF(Замеры!I918=0, " ", Замеры!I918)</f>
        <v xml:space="preserve"> </v>
      </c>
      <c r="D922" s="49" t="str">
        <f>IF(O922=0, " ", CONCATENATE(Замеры!P918,Замеры!Q918,Замеры!R918,Замеры!S918,Замеры!X918))</f>
        <v xml:space="preserve"> </v>
      </c>
      <c r="E922" s="49" t="str">
        <f>IF(Замеры!J918=0, " ", Замеры!J918)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Замеры!N918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73</v>
      </c>
      <c r="T922" s="8" t="e">
        <f t="shared" si="343"/>
        <v>#VALUE!</v>
      </c>
      <c r="U922" s="12" t="s">
        <v>73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IF(Замеры!B919=0, " ", Замеры!B919)</f>
        <v>916</v>
      </c>
      <c r="B923" s="49" t="str">
        <f>Замеры!G919</f>
        <v xml:space="preserve">Группа от QF </v>
      </c>
      <c r="C923" s="49" t="str">
        <f>IF(Замеры!I919=0, " ", Замеры!I919)</f>
        <v xml:space="preserve"> </v>
      </c>
      <c r="D923" s="49" t="str">
        <f>IF(O923=0, " ", CONCATENATE(Замеры!P919,Замеры!Q919,Замеры!R919,Замеры!S919,Замеры!X919))</f>
        <v xml:space="preserve"> </v>
      </c>
      <c r="E923" s="49" t="str">
        <f>IF(Замеры!J919=0, " ", Замеры!J919)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Замеры!N919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73</v>
      </c>
      <c r="T923" s="8" t="e">
        <f t="shared" si="343"/>
        <v>#VALUE!</v>
      </c>
      <c r="U923" s="12" t="s">
        <v>73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IF(Замеры!B920=0, " ", Замеры!B920)</f>
        <v>917</v>
      </c>
      <c r="B924" s="49" t="str">
        <f>Замеры!G920</f>
        <v xml:space="preserve">Группа от QF </v>
      </c>
      <c r="C924" s="49" t="str">
        <f>IF(Замеры!I920=0, " ", Замеры!I920)</f>
        <v xml:space="preserve"> </v>
      </c>
      <c r="D924" s="49" t="str">
        <f>IF(O924=0, " ", CONCATENATE(Замеры!P920,Замеры!Q920,Замеры!R920,Замеры!S920,Замеры!X920))</f>
        <v xml:space="preserve"> </v>
      </c>
      <c r="E924" s="49" t="str">
        <f>IF(Замеры!J920=0, " ", Замеры!J920)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Замеры!N920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73</v>
      </c>
      <c r="T924" s="8" t="e">
        <f t="shared" si="343"/>
        <v>#VALUE!</v>
      </c>
      <c r="U924" s="12" t="s">
        <v>73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IF(Замеры!B921=0, " ", Замеры!B921)</f>
        <v>918</v>
      </c>
      <c r="B925" s="49" t="str">
        <f>Замеры!G921</f>
        <v xml:space="preserve">Группа от QF </v>
      </c>
      <c r="C925" s="49" t="str">
        <f>IF(Замеры!I921=0, " ", Замеры!I921)</f>
        <v xml:space="preserve"> </v>
      </c>
      <c r="D925" s="49" t="str">
        <f>IF(O925=0, " ", CONCATENATE(Замеры!P921,Замеры!Q921,Замеры!R921,Замеры!S921,Замеры!X921))</f>
        <v xml:space="preserve"> </v>
      </c>
      <c r="E925" s="49" t="str">
        <f>IF(Замеры!J921=0, " ", Замеры!J921)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Замеры!N921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73</v>
      </c>
      <c r="T925" s="8" t="e">
        <f t="shared" si="343"/>
        <v>#VALUE!</v>
      </c>
      <c r="U925" s="12" t="s">
        <v>73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IF(Замеры!B922=0, " ", Замеры!B922)</f>
        <v>919</v>
      </c>
      <c r="B926" s="49" t="str">
        <f>Замеры!G922</f>
        <v xml:space="preserve">Группа от QF </v>
      </c>
      <c r="C926" s="49" t="str">
        <f>IF(Замеры!I922=0, " ", Замеры!I922)</f>
        <v xml:space="preserve"> </v>
      </c>
      <c r="D926" s="49" t="str">
        <f>IF(O926=0, " ", CONCATENATE(Замеры!P922,Замеры!Q922,Замеры!R922,Замеры!S922,Замеры!X922))</f>
        <v xml:space="preserve"> </v>
      </c>
      <c r="E926" s="49" t="str">
        <f>IF(Замеры!J922=0, " ", Замеры!J922)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Замеры!N922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73</v>
      </c>
      <c r="T926" s="8" t="e">
        <f t="shared" si="343"/>
        <v>#VALUE!</v>
      </c>
      <c r="U926" s="12" t="s">
        <v>73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IF(Замеры!B923=0, " ", Замеры!B923)</f>
        <v>920</v>
      </c>
      <c r="B927" s="49" t="str">
        <f>Замеры!G923</f>
        <v xml:space="preserve">Группа от QF </v>
      </c>
      <c r="C927" s="49" t="str">
        <f>IF(Замеры!I923=0, " ", Замеры!I923)</f>
        <v xml:space="preserve"> </v>
      </c>
      <c r="D927" s="49" t="str">
        <f>IF(O927=0, " ", CONCATENATE(Замеры!P923,Замеры!Q923,Замеры!R923,Замеры!S923,Замеры!X923))</f>
        <v xml:space="preserve"> </v>
      </c>
      <c r="E927" s="49" t="str">
        <f>IF(Замеры!J923=0, " ", Замеры!J923)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Замеры!N923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73</v>
      </c>
      <c r="T927" s="8" t="e">
        <f t="shared" si="343"/>
        <v>#VALUE!</v>
      </c>
      <c r="U927" s="12" t="s">
        <v>73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IF(Замеры!B924=0, " ", Замеры!B924)</f>
        <v>921</v>
      </c>
      <c r="B928" s="49" t="str">
        <f>Замеры!G924</f>
        <v xml:space="preserve">Группа от QF </v>
      </c>
      <c r="C928" s="49" t="str">
        <f>IF(Замеры!I924=0, " ", Замеры!I924)</f>
        <v xml:space="preserve"> </v>
      </c>
      <c r="D928" s="49" t="str">
        <f>IF(O928=0, " ", CONCATENATE(Замеры!P924,Замеры!Q924,Замеры!R924,Замеры!S924,Замеры!X924))</f>
        <v xml:space="preserve"> </v>
      </c>
      <c r="E928" s="49" t="str">
        <f>IF(Замеры!J924=0, " ", Замеры!J924)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Замеры!N924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73</v>
      </c>
      <c r="T928" s="8" t="e">
        <f t="shared" si="343"/>
        <v>#VALUE!</v>
      </c>
      <c r="U928" s="12" t="s">
        <v>73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IF(Замеры!B925=0, " ", Замеры!B925)</f>
        <v>922</v>
      </c>
      <c r="B929" s="49" t="str">
        <f>Замеры!G925</f>
        <v xml:space="preserve">Группа от QF </v>
      </c>
      <c r="C929" s="49" t="str">
        <f>IF(Замеры!I925=0, " ", Замеры!I925)</f>
        <v xml:space="preserve"> </v>
      </c>
      <c r="D929" s="49" t="str">
        <f>IF(O929=0, " ", CONCATENATE(Замеры!P925,Замеры!Q925,Замеры!R925,Замеры!S925,Замеры!X925))</f>
        <v xml:space="preserve"> </v>
      </c>
      <c r="E929" s="49" t="str">
        <f>IF(Замеры!J925=0, " ", Замеры!J925)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Замеры!N925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73</v>
      </c>
      <c r="T929" s="8" t="e">
        <f t="shared" si="343"/>
        <v>#VALUE!</v>
      </c>
      <c r="U929" s="12" t="s">
        <v>73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IF(Замеры!B926=0, " ", Замеры!B926)</f>
        <v>923</v>
      </c>
      <c r="B930" s="49" t="str">
        <f>Замеры!G926</f>
        <v xml:space="preserve">Группа от QF </v>
      </c>
      <c r="C930" s="49" t="str">
        <f>IF(Замеры!I926=0, " ", Замеры!I926)</f>
        <v xml:space="preserve"> </v>
      </c>
      <c r="D930" s="49" t="str">
        <f>IF(O930=0, " ", CONCATENATE(Замеры!P926,Замеры!Q926,Замеры!R926,Замеры!S926,Замеры!X926))</f>
        <v xml:space="preserve"> </v>
      </c>
      <c r="E930" s="49" t="str">
        <f>IF(Замеры!J926=0, " ", Замеры!J926)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Замеры!N926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73</v>
      </c>
      <c r="T930" s="8" t="e">
        <f t="shared" si="343"/>
        <v>#VALUE!</v>
      </c>
      <c r="U930" s="12" t="s">
        <v>73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IF(Замеры!B927=0, " ", Замеры!B927)</f>
        <v>924</v>
      </c>
      <c r="B931" s="49" t="str">
        <f>Замеры!G927</f>
        <v xml:space="preserve">Группа от QF </v>
      </c>
      <c r="C931" s="49" t="str">
        <f>IF(Замеры!I927=0, " ", Замеры!I927)</f>
        <v xml:space="preserve"> </v>
      </c>
      <c r="D931" s="49" t="str">
        <f>IF(O931=0, " ", CONCATENATE(Замеры!P927,Замеры!Q927,Замеры!R927,Замеры!S927,Замеры!X927))</f>
        <v xml:space="preserve"> </v>
      </c>
      <c r="E931" s="49" t="str">
        <f>IF(Замеры!J927=0, " ", Замеры!J927)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Замеры!N927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73</v>
      </c>
      <c r="T931" s="8" t="e">
        <f t="shared" si="343"/>
        <v>#VALUE!</v>
      </c>
      <c r="U931" s="12" t="s">
        <v>73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IF(Замеры!B928=0, " ", Замеры!B928)</f>
        <v>925</v>
      </c>
      <c r="B932" s="49" t="str">
        <f>Замеры!G928</f>
        <v xml:space="preserve">Группа от QF </v>
      </c>
      <c r="C932" s="49" t="str">
        <f>IF(Замеры!I928=0, " ", Замеры!I928)</f>
        <v xml:space="preserve"> </v>
      </c>
      <c r="D932" s="49" t="str">
        <f>IF(O932=0, " ", CONCATENATE(Замеры!P928,Замеры!Q928,Замеры!R928,Замеры!S928,Замеры!X928))</f>
        <v xml:space="preserve"> </v>
      </c>
      <c r="E932" s="49" t="str">
        <f>IF(Замеры!J928=0, " ", Замеры!J928)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Замеры!N928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73</v>
      </c>
      <c r="T932" s="8" t="e">
        <f t="shared" si="343"/>
        <v>#VALUE!</v>
      </c>
      <c r="U932" s="12" t="s">
        <v>73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IF(Замеры!B929=0, " ", Замеры!B929)</f>
        <v>926</v>
      </c>
      <c r="B933" s="49" t="str">
        <f>Замеры!G929</f>
        <v xml:space="preserve">Группа от QF </v>
      </c>
      <c r="C933" s="49" t="str">
        <f>IF(Замеры!I929=0, " ", Замеры!I929)</f>
        <v xml:space="preserve"> </v>
      </c>
      <c r="D933" s="49" t="str">
        <f>IF(O933=0, " ", CONCATENATE(Замеры!P929,Замеры!Q929,Замеры!R929,Замеры!S929,Замеры!X929))</f>
        <v xml:space="preserve"> </v>
      </c>
      <c r="E933" s="49" t="str">
        <f>IF(Замеры!J929=0, " ", Замеры!J929)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Замеры!N929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73</v>
      </c>
      <c r="T933" s="8" t="e">
        <f t="shared" si="343"/>
        <v>#VALUE!</v>
      </c>
      <c r="U933" s="12" t="s">
        <v>73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IF(Замеры!B930=0, " ", Замеры!B930)</f>
        <v>927</v>
      </c>
      <c r="B934" s="49" t="str">
        <f>Замеры!G930</f>
        <v xml:space="preserve">Группа от QF </v>
      </c>
      <c r="C934" s="49" t="str">
        <f>IF(Замеры!I930=0, " ", Замеры!I930)</f>
        <v xml:space="preserve"> </v>
      </c>
      <c r="D934" s="49" t="str">
        <f>IF(O934=0, " ", CONCATENATE(Замеры!P930,Замеры!Q930,Замеры!R930,Замеры!S930,Замеры!X930))</f>
        <v xml:space="preserve"> </v>
      </c>
      <c r="E934" s="49" t="str">
        <f>IF(Замеры!J930=0, " ", Замеры!J930)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Замеры!N930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73</v>
      </c>
      <c r="T934" s="8" t="e">
        <f t="shared" si="343"/>
        <v>#VALUE!</v>
      </c>
      <c r="U934" s="12" t="s">
        <v>73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IF(Замеры!B931=0, " ", Замеры!B931)</f>
        <v>928</v>
      </c>
      <c r="B935" s="49" t="str">
        <f>Замеры!G931</f>
        <v xml:space="preserve">Группа от QF </v>
      </c>
      <c r="C935" s="49" t="str">
        <f>IF(Замеры!I931=0, " ", Замеры!I931)</f>
        <v xml:space="preserve"> </v>
      </c>
      <c r="D935" s="49" t="str">
        <f>IF(O935=0, " ", CONCATENATE(Замеры!P931,Замеры!Q931,Замеры!R931,Замеры!S931,Замеры!X931))</f>
        <v xml:space="preserve"> </v>
      </c>
      <c r="E935" s="49" t="str">
        <f>IF(Замеры!J931=0, " ", Замеры!J931)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Замеры!N931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73</v>
      </c>
      <c r="T935" s="8" t="e">
        <f t="shared" si="343"/>
        <v>#VALUE!</v>
      </c>
      <c r="U935" s="12" t="s">
        <v>73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IF(Замеры!B932=0, " ", Замеры!B932)</f>
        <v>929</v>
      </c>
      <c r="B936" s="49" t="str">
        <f>Замеры!G932</f>
        <v xml:space="preserve">Группа от QF </v>
      </c>
      <c r="C936" s="49" t="str">
        <f>IF(Замеры!I932=0, " ", Замеры!I932)</f>
        <v xml:space="preserve"> </v>
      </c>
      <c r="D936" s="49" t="str">
        <f>IF(O936=0, " ", CONCATENATE(Замеры!P932,Замеры!Q932,Замеры!R932,Замеры!S932,Замеры!X932))</f>
        <v xml:space="preserve"> </v>
      </c>
      <c r="E936" s="49" t="str">
        <f>IF(Замеры!J932=0, " ", Замеры!J932)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Замеры!N932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73</v>
      </c>
      <c r="T936" s="8" t="e">
        <f t="shared" si="343"/>
        <v>#VALUE!</v>
      </c>
      <c r="U936" s="12" t="s">
        <v>73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IF(Замеры!B933=0, " ", Замеры!B933)</f>
        <v>930</v>
      </c>
      <c r="B937" s="49" t="str">
        <f>Замеры!G933</f>
        <v xml:space="preserve">Группа от QF </v>
      </c>
      <c r="C937" s="49" t="str">
        <f>IF(Замеры!I933=0, " ", Замеры!I933)</f>
        <v xml:space="preserve"> </v>
      </c>
      <c r="D937" s="49" t="str">
        <f>IF(O937=0, " ", CONCATENATE(Замеры!P933,Замеры!Q933,Замеры!R933,Замеры!S933,Замеры!X933))</f>
        <v xml:space="preserve"> </v>
      </c>
      <c r="E937" s="49" t="str">
        <f>IF(Замеры!J933=0, " ", Замеры!J933)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Замеры!N933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73</v>
      </c>
      <c r="T937" s="8" t="e">
        <f t="shared" si="343"/>
        <v>#VALUE!</v>
      </c>
      <c r="U937" s="12" t="s">
        <v>73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IF(Замеры!B934=0, " ", Замеры!B934)</f>
        <v>931</v>
      </c>
      <c r="B938" s="49" t="str">
        <f>Замеры!G934</f>
        <v xml:space="preserve">Группа от QF </v>
      </c>
      <c r="C938" s="49" t="str">
        <f>IF(Замеры!I934=0, " ", Замеры!I934)</f>
        <v xml:space="preserve"> </v>
      </c>
      <c r="D938" s="49" t="str">
        <f>IF(O938=0, " ", CONCATENATE(Замеры!P934,Замеры!Q934,Замеры!R934,Замеры!S934,Замеры!X934))</f>
        <v xml:space="preserve"> </v>
      </c>
      <c r="E938" s="49" t="str">
        <f>IF(Замеры!J934=0, " ", Замеры!J934)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Замеры!N934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73</v>
      </c>
      <c r="T938" s="8" t="e">
        <f t="shared" si="343"/>
        <v>#VALUE!</v>
      </c>
      <c r="U938" s="12" t="s">
        <v>73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IF(Замеры!B935=0, " ", Замеры!B935)</f>
        <v>932</v>
      </c>
      <c r="B939" s="49" t="str">
        <f>Замеры!G935</f>
        <v xml:space="preserve">Группа от QF </v>
      </c>
      <c r="C939" s="49" t="str">
        <f>IF(Замеры!I935=0, " ", Замеры!I935)</f>
        <v xml:space="preserve"> </v>
      </c>
      <c r="D939" s="49" t="str">
        <f>IF(O939=0, " ", CONCATENATE(Замеры!P935,Замеры!Q935,Замеры!R935,Замеры!S935,Замеры!X935))</f>
        <v xml:space="preserve"> </v>
      </c>
      <c r="E939" s="49" t="str">
        <f>IF(Замеры!J935=0, " ", Замеры!J935)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Замеры!N935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73</v>
      </c>
      <c r="T939" s="8" t="e">
        <f t="shared" si="343"/>
        <v>#VALUE!</v>
      </c>
      <c r="U939" s="12" t="s">
        <v>73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IF(Замеры!B936=0, " ", Замеры!B936)</f>
        <v>933</v>
      </c>
      <c r="B940" s="49" t="str">
        <f>Замеры!G936</f>
        <v xml:space="preserve">Группа от QF </v>
      </c>
      <c r="C940" s="49" t="str">
        <f>IF(Замеры!I936=0, " ", Замеры!I936)</f>
        <v xml:space="preserve"> </v>
      </c>
      <c r="D940" s="49" t="str">
        <f>IF(O940=0, " ", CONCATENATE(Замеры!P936,Замеры!Q936,Замеры!R936,Замеры!S936,Замеры!X936))</f>
        <v xml:space="preserve"> </v>
      </c>
      <c r="E940" s="49" t="str">
        <f>IF(Замеры!J936=0, " ", Замеры!J936)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Замеры!N936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73</v>
      </c>
      <c r="T940" s="8" t="e">
        <f t="shared" si="343"/>
        <v>#VALUE!</v>
      </c>
      <c r="U940" s="12" t="s">
        <v>73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IF(Замеры!B937=0, " ", Замеры!B937)</f>
        <v>934</v>
      </c>
      <c r="B941" s="49" t="str">
        <f>Замеры!G937</f>
        <v xml:space="preserve">Группа от QF </v>
      </c>
      <c r="C941" s="49" t="str">
        <f>IF(Замеры!I937=0, " ", Замеры!I937)</f>
        <v xml:space="preserve"> </v>
      </c>
      <c r="D941" s="49" t="str">
        <f>IF(O941=0, " ", CONCATENATE(Замеры!P937,Замеры!Q937,Замеры!R937,Замеры!S937,Замеры!X937))</f>
        <v xml:space="preserve"> </v>
      </c>
      <c r="E941" s="49" t="str">
        <f>IF(Замеры!J937=0, " ", Замеры!J937)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Замеры!N937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73</v>
      </c>
      <c r="T941" s="8" t="e">
        <f t="shared" si="343"/>
        <v>#VALUE!</v>
      </c>
      <c r="U941" s="12" t="s">
        <v>73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IF(Замеры!B938=0, " ", Замеры!B938)</f>
        <v>935</v>
      </c>
      <c r="B942" s="49" t="str">
        <f>Замеры!G938</f>
        <v xml:space="preserve">Группа от QF </v>
      </c>
      <c r="C942" s="49" t="str">
        <f>IF(Замеры!I938=0, " ", Замеры!I938)</f>
        <v xml:space="preserve"> </v>
      </c>
      <c r="D942" s="49" t="str">
        <f>IF(O942=0, " ", CONCATENATE(Замеры!P938,Замеры!Q938,Замеры!R938,Замеры!S938,Замеры!X938))</f>
        <v xml:space="preserve"> </v>
      </c>
      <c r="E942" s="49" t="str">
        <f>IF(Замеры!J938=0, " ", Замеры!J938)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Замеры!N938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73</v>
      </c>
      <c r="T942" s="8" t="e">
        <f t="shared" si="343"/>
        <v>#VALUE!</v>
      </c>
      <c r="U942" s="12" t="s">
        <v>73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IF(Замеры!B939=0, " ", Замеры!B939)</f>
        <v>936</v>
      </c>
      <c r="B943" s="49" t="str">
        <f>Замеры!G939</f>
        <v xml:space="preserve">Группа от QF </v>
      </c>
      <c r="C943" s="49" t="str">
        <f>IF(Замеры!I939=0, " ", Замеры!I939)</f>
        <v xml:space="preserve"> </v>
      </c>
      <c r="D943" s="49" t="str">
        <f>IF(O943=0, " ", CONCATENATE(Замеры!P939,Замеры!Q939,Замеры!R939,Замеры!S939,Замеры!X939))</f>
        <v xml:space="preserve"> </v>
      </c>
      <c r="E943" s="49" t="str">
        <f>IF(Замеры!J939=0, " ", Замеры!J939)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Замеры!N939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73</v>
      </c>
      <c r="T943" s="8" t="e">
        <f t="shared" si="343"/>
        <v>#VALUE!</v>
      </c>
      <c r="U943" s="12" t="s">
        <v>73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IF(Замеры!B940=0, " ", Замеры!B940)</f>
        <v>937</v>
      </c>
      <c r="B944" s="49" t="str">
        <f>Замеры!G940</f>
        <v xml:space="preserve">Группа от QF </v>
      </c>
      <c r="C944" s="49" t="str">
        <f>IF(Замеры!I940=0, " ", Замеры!I940)</f>
        <v xml:space="preserve"> </v>
      </c>
      <c r="D944" s="49" t="str">
        <f>IF(O944=0, " ", CONCATENATE(Замеры!P940,Замеры!Q940,Замеры!R940,Замеры!S940,Замеры!X940))</f>
        <v xml:space="preserve"> </v>
      </c>
      <c r="E944" s="49" t="str">
        <f>IF(Замеры!J940=0, " ", Замеры!J940)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Замеры!N940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73</v>
      </c>
      <c r="T944" s="8" t="e">
        <f t="shared" si="343"/>
        <v>#VALUE!</v>
      </c>
      <c r="U944" s="12" t="s">
        <v>73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IF(Замеры!B941=0, " ", Замеры!B941)</f>
        <v>938</v>
      </c>
      <c r="B945" s="49" t="str">
        <f>Замеры!G941</f>
        <v xml:space="preserve">Группа от QF </v>
      </c>
      <c r="C945" s="49" t="str">
        <f>IF(Замеры!I941=0, " ", Замеры!I941)</f>
        <v xml:space="preserve"> </v>
      </c>
      <c r="D945" s="49" t="str">
        <f>IF(O945=0, " ", CONCATENATE(Замеры!P941,Замеры!Q941,Замеры!R941,Замеры!S941,Замеры!X941))</f>
        <v xml:space="preserve"> </v>
      </c>
      <c r="E945" s="49" t="str">
        <f>IF(Замеры!J941=0, " ", Замеры!J941)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Замеры!N941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73</v>
      </c>
      <c r="T945" s="8" t="e">
        <f t="shared" si="343"/>
        <v>#VALUE!</v>
      </c>
      <c r="U945" s="12" t="s">
        <v>73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IF(Замеры!B942=0, " ", Замеры!B942)</f>
        <v>939</v>
      </c>
      <c r="B946" s="49" t="str">
        <f>Замеры!G942</f>
        <v xml:space="preserve">Группа от QF </v>
      </c>
      <c r="C946" s="49" t="str">
        <f>IF(Замеры!I942=0, " ", Замеры!I942)</f>
        <v xml:space="preserve"> </v>
      </c>
      <c r="D946" s="49" t="str">
        <f>IF(O946=0, " ", CONCATENATE(Замеры!P942,Замеры!Q942,Замеры!R942,Замеры!S942,Замеры!X942))</f>
        <v xml:space="preserve"> </v>
      </c>
      <c r="E946" s="49" t="str">
        <f>IF(Замеры!J942=0, " ", Замеры!J942)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Замеры!N942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73</v>
      </c>
      <c r="T946" s="8" t="e">
        <f t="shared" si="343"/>
        <v>#VALUE!</v>
      </c>
      <c r="U946" s="12" t="s">
        <v>73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IF(Замеры!B943=0, " ", Замеры!B943)</f>
        <v>940</v>
      </c>
      <c r="B947" s="49" t="str">
        <f>Замеры!G943</f>
        <v xml:space="preserve">Группа от QF </v>
      </c>
      <c r="C947" s="49" t="str">
        <f>IF(Замеры!I943=0, " ", Замеры!I943)</f>
        <v xml:space="preserve"> </v>
      </c>
      <c r="D947" s="49" t="str">
        <f>IF(O947=0, " ", CONCATENATE(Замеры!P943,Замеры!Q943,Замеры!R943,Замеры!S943,Замеры!X943))</f>
        <v xml:space="preserve"> </v>
      </c>
      <c r="E947" s="49" t="str">
        <f>IF(Замеры!J943=0, " ", Замеры!J943)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Замеры!N943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73</v>
      </c>
      <c r="T947" s="8" t="e">
        <f t="shared" si="343"/>
        <v>#VALUE!</v>
      </c>
      <c r="U947" s="12" t="s">
        <v>73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IF(Замеры!B944=0, " ", Замеры!B944)</f>
        <v>941</v>
      </c>
      <c r="B948" s="49" t="str">
        <f>Замеры!G944</f>
        <v xml:space="preserve">Группа от QF </v>
      </c>
      <c r="C948" s="49" t="str">
        <f>IF(Замеры!I944=0, " ", Замеры!I944)</f>
        <v xml:space="preserve"> </v>
      </c>
      <c r="D948" s="49" t="str">
        <f>IF(O948=0, " ", CONCATENATE(Замеры!P944,Замеры!Q944,Замеры!R944,Замеры!S944,Замеры!X944))</f>
        <v xml:space="preserve"> </v>
      </c>
      <c r="E948" s="49" t="str">
        <f>IF(Замеры!J944=0, " ", Замеры!J944)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Замеры!N944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73</v>
      </c>
      <c r="T948" s="8" t="e">
        <f t="shared" si="343"/>
        <v>#VALUE!</v>
      </c>
      <c r="U948" s="12" t="s">
        <v>73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IF(Замеры!B945=0, " ", Замеры!B945)</f>
        <v>942</v>
      </c>
      <c r="B949" s="49" t="str">
        <f>Замеры!G945</f>
        <v xml:space="preserve">Группа от QF </v>
      </c>
      <c r="C949" s="49" t="str">
        <f>IF(Замеры!I945=0, " ", Замеры!I945)</f>
        <v xml:space="preserve"> </v>
      </c>
      <c r="D949" s="49" t="str">
        <f>IF(O949=0, " ", CONCATENATE(Замеры!P945,Замеры!Q945,Замеры!R945,Замеры!S945,Замеры!X945))</f>
        <v xml:space="preserve"> </v>
      </c>
      <c r="E949" s="49" t="str">
        <f>IF(Замеры!J945=0, " ", Замеры!J945)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Замеры!N945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73</v>
      </c>
      <c r="T949" s="8" t="e">
        <f t="shared" si="343"/>
        <v>#VALUE!</v>
      </c>
      <c r="U949" s="12" t="s">
        <v>73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IF(Замеры!B946=0, " ", Замеры!B946)</f>
        <v>943</v>
      </c>
      <c r="B950" s="49" t="str">
        <f>Замеры!G946</f>
        <v xml:space="preserve">Группа от QF </v>
      </c>
      <c r="C950" s="49" t="str">
        <f>IF(Замеры!I946=0, " ", Замеры!I946)</f>
        <v xml:space="preserve"> </v>
      </c>
      <c r="D950" s="49" t="str">
        <f>IF(O950=0, " ", CONCATENATE(Замеры!P946,Замеры!Q946,Замеры!R946,Замеры!S946,Замеры!X946))</f>
        <v xml:space="preserve"> </v>
      </c>
      <c r="E950" s="49" t="str">
        <f>IF(Замеры!J946=0, " ", Замеры!J946)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Замеры!N946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73</v>
      </c>
      <c r="T950" s="8" t="e">
        <f t="shared" si="343"/>
        <v>#VALUE!</v>
      </c>
      <c r="U950" s="12" t="s">
        <v>73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IF(Замеры!B947=0, " ", Замеры!B947)</f>
        <v>944</v>
      </c>
      <c r="B951" s="49" t="str">
        <f>Замеры!G947</f>
        <v xml:space="preserve">Группа от QF </v>
      </c>
      <c r="C951" s="49" t="str">
        <f>IF(Замеры!I947=0, " ", Замеры!I947)</f>
        <v xml:space="preserve"> </v>
      </c>
      <c r="D951" s="49" t="str">
        <f>IF(O951=0, " ", CONCATENATE(Замеры!P947,Замеры!Q947,Замеры!R947,Замеры!S947,Замеры!X947))</f>
        <v xml:space="preserve"> </v>
      </c>
      <c r="E951" s="49" t="str">
        <f>IF(Замеры!J947=0, " ", Замеры!J947)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Замеры!N947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73</v>
      </c>
      <c r="T951" s="8" t="e">
        <f t="shared" si="343"/>
        <v>#VALUE!</v>
      </c>
      <c r="U951" s="12" t="s">
        <v>73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IF(Замеры!B948=0, " ", Замеры!B948)</f>
        <v>945</v>
      </c>
      <c r="B952" s="49" t="str">
        <f>Замеры!G948</f>
        <v xml:space="preserve">Группа от QF </v>
      </c>
      <c r="C952" s="49" t="str">
        <f>IF(Замеры!I948=0, " ", Замеры!I948)</f>
        <v xml:space="preserve"> </v>
      </c>
      <c r="D952" s="49" t="str">
        <f>IF(O952=0, " ", CONCATENATE(Замеры!P948,Замеры!Q948,Замеры!R948,Замеры!S948,Замеры!X948))</f>
        <v xml:space="preserve"> </v>
      </c>
      <c r="E952" s="49" t="str">
        <f>IF(Замеры!J948=0, " ", Замеры!J948)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Замеры!N948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73</v>
      </c>
      <c r="T952" s="8" t="e">
        <f t="shared" si="343"/>
        <v>#VALUE!</v>
      </c>
      <c r="U952" s="12" t="s">
        <v>73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IF(Замеры!B949=0, " ", Замеры!B949)</f>
        <v>946</v>
      </c>
      <c r="B953" s="49" t="str">
        <f>Замеры!G949</f>
        <v xml:space="preserve">Группа от QF </v>
      </c>
      <c r="C953" s="49" t="str">
        <f>IF(Замеры!I949=0, " ", Замеры!I949)</f>
        <v xml:space="preserve"> </v>
      </c>
      <c r="D953" s="49" t="str">
        <f>IF(O953=0, " ", CONCATENATE(Замеры!P949,Замеры!Q949,Замеры!R949,Замеры!S949,Замеры!X949))</f>
        <v xml:space="preserve"> </v>
      </c>
      <c r="E953" s="49" t="str">
        <f>IF(Замеры!J949=0, " ", Замеры!J949)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Замеры!N949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73</v>
      </c>
      <c r="T953" s="8" t="e">
        <f t="shared" si="343"/>
        <v>#VALUE!</v>
      </c>
      <c r="U953" s="12" t="s">
        <v>73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IF(Замеры!B950=0, " ", Замеры!B950)</f>
        <v>947</v>
      </c>
      <c r="B954" s="49" t="str">
        <f>Замеры!G950</f>
        <v xml:space="preserve">Группа от QF </v>
      </c>
      <c r="C954" s="49" t="str">
        <f>IF(Замеры!I950=0, " ", Замеры!I950)</f>
        <v xml:space="preserve"> </v>
      </c>
      <c r="D954" s="49" t="str">
        <f>IF(O954=0, " ", CONCATENATE(Замеры!P950,Замеры!Q950,Замеры!R950,Замеры!S950,Замеры!X950))</f>
        <v xml:space="preserve"> </v>
      </c>
      <c r="E954" s="49" t="str">
        <f>IF(Замеры!J950=0, " ", Замеры!J950)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Замеры!N950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73</v>
      </c>
      <c r="T954" s="8" t="e">
        <f t="shared" si="343"/>
        <v>#VALUE!</v>
      </c>
      <c r="U954" s="12" t="s">
        <v>73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IF(Замеры!B951=0, " ", Замеры!B951)</f>
        <v>948</v>
      </c>
      <c r="B955" s="49" t="str">
        <f>Замеры!G951</f>
        <v xml:space="preserve">Группа от QF </v>
      </c>
      <c r="C955" s="49" t="str">
        <f>IF(Замеры!I951=0, " ", Замеры!I951)</f>
        <v xml:space="preserve"> </v>
      </c>
      <c r="D955" s="49" t="str">
        <f>IF(O955=0, " ", CONCATENATE(Замеры!P951,Замеры!Q951,Замеры!R951,Замеры!S951,Замеры!X951))</f>
        <v xml:space="preserve"> </v>
      </c>
      <c r="E955" s="49" t="str">
        <f>IF(Замеры!J951=0, " ", Замеры!J951)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Замеры!N951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73</v>
      </c>
      <c r="T955" s="8" t="e">
        <f t="shared" si="343"/>
        <v>#VALUE!</v>
      </c>
      <c r="U955" s="12" t="s">
        <v>73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IF(Замеры!B952=0, " ", Замеры!B952)</f>
        <v>949</v>
      </c>
      <c r="B956" s="49" t="str">
        <f>Замеры!G952</f>
        <v xml:space="preserve">Группа от QF </v>
      </c>
      <c r="C956" s="49" t="str">
        <f>IF(Замеры!I952=0, " ", Замеры!I952)</f>
        <v xml:space="preserve"> </v>
      </c>
      <c r="D956" s="49" t="str">
        <f>IF(O956=0, " ", CONCATENATE(Замеры!P952,Замеры!Q952,Замеры!R952,Замеры!S952,Замеры!X952))</f>
        <v xml:space="preserve"> </v>
      </c>
      <c r="E956" s="49" t="str">
        <f>IF(Замеры!J952=0, " ", Замеры!J952)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Замеры!N952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73</v>
      </c>
      <c r="T956" s="8" t="e">
        <f t="shared" si="343"/>
        <v>#VALUE!</v>
      </c>
      <c r="U956" s="12" t="s">
        <v>73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IF(Замеры!B953=0, " ", Замеры!B953)</f>
        <v>950</v>
      </c>
      <c r="B957" s="49" t="str">
        <f>Замеры!G953</f>
        <v xml:space="preserve">Группа от QF </v>
      </c>
      <c r="C957" s="49" t="str">
        <f>IF(Замеры!I953=0, " ", Замеры!I953)</f>
        <v xml:space="preserve"> </v>
      </c>
      <c r="D957" s="49" t="str">
        <f>IF(O957=0, " ", CONCATENATE(Замеры!P953,Замеры!Q953,Замеры!R953,Замеры!S953,Замеры!X953))</f>
        <v xml:space="preserve"> </v>
      </c>
      <c r="E957" s="49" t="str">
        <f>IF(Замеры!J953=0, " ", Замеры!J953)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Замеры!N953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73</v>
      </c>
      <c r="T957" s="8" t="e">
        <f t="shared" si="343"/>
        <v>#VALUE!</v>
      </c>
      <c r="U957" s="12" t="s">
        <v>73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IF(Замеры!B954=0, " ", Замеры!B954)</f>
        <v>951</v>
      </c>
      <c r="B958" s="49" t="str">
        <f>Замеры!G954</f>
        <v xml:space="preserve">Группа от QF </v>
      </c>
      <c r="C958" s="49" t="str">
        <f>IF(Замеры!I954=0, " ", Замеры!I954)</f>
        <v xml:space="preserve"> </v>
      </c>
      <c r="D958" s="49" t="str">
        <f>IF(O958=0, " ", CONCATENATE(Замеры!P954,Замеры!Q954,Замеры!R954,Замеры!S954,Замеры!X954))</f>
        <v xml:space="preserve"> </v>
      </c>
      <c r="E958" s="49" t="str">
        <f>IF(Замеры!J954=0, " ", Замеры!J954)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Замеры!N954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73</v>
      </c>
      <c r="T958" s="8" t="e">
        <f t="shared" si="343"/>
        <v>#VALUE!</v>
      </c>
      <c r="U958" s="12" t="s">
        <v>73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IF(Замеры!B955=0, " ", Замеры!B955)</f>
        <v>952</v>
      </c>
      <c r="B959" s="49" t="str">
        <f>Замеры!G955</f>
        <v xml:space="preserve">Группа от QF </v>
      </c>
      <c r="C959" s="49" t="str">
        <f>IF(Замеры!I955=0, " ", Замеры!I955)</f>
        <v xml:space="preserve"> </v>
      </c>
      <c r="D959" s="49" t="str">
        <f>IF(O959=0, " ", CONCATENATE(Замеры!P955,Замеры!Q955,Замеры!R955,Замеры!S955,Замеры!X955))</f>
        <v xml:space="preserve"> </v>
      </c>
      <c r="E959" s="49" t="str">
        <f>IF(Замеры!J955=0, " ", Замеры!J955)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Замеры!N955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73</v>
      </c>
      <c r="T959" s="8" t="e">
        <f t="shared" si="343"/>
        <v>#VALUE!</v>
      </c>
      <c r="U959" s="12" t="s">
        <v>73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IF(Замеры!B956=0, " ", Замеры!B956)</f>
        <v>953</v>
      </c>
      <c r="B960" s="49" t="str">
        <f>Замеры!G956</f>
        <v xml:space="preserve">Группа от QF </v>
      </c>
      <c r="C960" s="49" t="str">
        <f>IF(Замеры!I956=0, " ", Замеры!I956)</f>
        <v xml:space="preserve"> </v>
      </c>
      <c r="D960" s="49" t="str">
        <f>IF(O960=0, " ", CONCATENATE(Замеры!P956,Замеры!Q956,Замеры!R956,Замеры!S956,Замеры!X956))</f>
        <v xml:space="preserve"> </v>
      </c>
      <c r="E960" s="49" t="str">
        <f>IF(Замеры!J956=0, " ", Замеры!J956)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Замеры!N956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73</v>
      </c>
      <c r="T960" s="8" t="e">
        <f t="shared" si="343"/>
        <v>#VALUE!</v>
      </c>
      <c r="U960" s="12" t="s">
        <v>73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IF(Замеры!B957=0, " ", Замеры!B957)</f>
        <v>954</v>
      </c>
      <c r="B961" s="49" t="str">
        <f>Замеры!G957</f>
        <v xml:space="preserve">Группа от QF </v>
      </c>
      <c r="C961" s="49" t="str">
        <f>IF(Замеры!I957=0, " ", Замеры!I957)</f>
        <v xml:space="preserve"> </v>
      </c>
      <c r="D961" s="49" t="str">
        <f>IF(O961=0, " ", CONCATENATE(Замеры!P957,Замеры!Q957,Замеры!R957,Замеры!S957,Замеры!X957))</f>
        <v xml:space="preserve"> </v>
      </c>
      <c r="E961" s="49" t="str">
        <f>IF(Замеры!J957=0, " ", Замеры!J957)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Замеры!N957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73</v>
      </c>
      <c r="T961" s="8" t="e">
        <f t="shared" si="343"/>
        <v>#VALUE!</v>
      </c>
      <c r="U961" s="12" t="s">
        <v>73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IF(Замеры!B958=0, " ", Замеры!B958)</f>
        <v>955</v>
      </c>
      <c r="B962" s="49" t="str">
        <f>Замеры!G958</f>
        <v xml:space="preserve">Группа от QF </v>
      </c>
      <c r="C962" s="49" t="str">
        <f>IF(Замеры!I958=0, " ", Замеры!I958)</f>
        <v xml:space="preserve"> </v>
      </c>
      <c r="D962" s="49" t="str">
        <f>IF(O962=0, " ", CONCATENATE(Замеры!P958,Замеры!Q958,Замеры!R958,Замеры!S958,Замеры!X958))</f>
        <v xml:space="preserve"> </v>
      </c>
      <c r="E962" s="49" t="str">
        <f>IF(Замеры!J958=0, " ", Замеры!J958)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Замеры!N958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73</v>
      </c>
      <c r="T962" s="8" t="e">
        <f t="shared" si="343"/>
        <v>#VALUE!</v>
      </c>
      <c r="U962" s="12" t="s">
        <v>73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IF(Замеры!B959=0, " ", Замеры!B959)</f>
        <v>956</v>
      </c>
      <c r="B963" s="49" t="str">
        <f>Замеры!G959</f>
        <v xml:space="preserve">Группа от QF </v>
      </c>
      <c r="C963" s="49" t="str">
        <f>IF(Замеры!I959=0, " ", Замеры!I959)</f>
        <v xml:space="preserve"> </v>
      </c>
      <c r="D963" s="49" t="str">
        <f>IF(O963=0, " ", CONCATENATE(Замеры!P959,Замеры!Q959,Замеры!R959,Замеры!S959,Замеры!X959))</f>
        <v xml:space="preserve"> </v>
      </c>
      <c r="E963" s="49" t="str">
        <f>IF(Замеры!J959=0, " ", Замеры!J959)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Замеры!N959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73</v>
      </c>
      <c r="T963" s="8" t="e">
        <f t="shared" si="343"/>
        <v>#VALUE!</v>
      </c>
      <c r="U963" s="12" t="s">
        <v>73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IF(Замеры!B960=0, " ", Замеры!B960)</f>
        <v>957</v>
      </c>
      <c r="B964" s="49" t="str">
        <f>Замеры!G960</f>
        <v xml:space="preserve">Группа от QF </v>
      </c>
      <c r="C964" s="49" t="str">
        <f>IF(Замеры!I960=0, " ", Замеры!I960)</f>
        <v xml:space="preserve"> </v>
      </c>
      <c r="D964" s="49" t="str">
        <f>IF(O964=0, " ", CONCATENATE(Замеры!P960,Замеры!Q960,Замеры!R960,Замеры!S960,Замеры!X960))</f>
        <v xml:space="preserve"> </v>
      </c>
      <c r="E964" s="49" t="str">
        <f>IF(Замеры!J960=0, " ", Замеры!J960)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Замеры!N960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73</v>
      </c>
      <c r="T964" s="8" t="e">
        <f t="shared" si="343"/>
        <v>#VALUE!</v>
      </c>
      <c r="U964" s="12" t="s">
        <v>73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IF(Замеры!B961=0, " ", Замеры!B961)</f>
        <v>958</v>
      </c>
      <c r="B965" s="49" t="str">
        <f>Замеры!G961</f>
        <v xml:space="preserve">Группа от QF </v>
      </c>
      <c r="C965" s="49" t="str">
        <f>IF(Замеры!I961=0, " ", Замеры!I961)</f>
        <v xml:space="preserve"> </v>
      </c>
      <c r="D965" s="49" t="str">
        <f>IF(O965=0, " ", CONCATENATE(Замеры!P961,Замеры!Q961,Замеры!R961,Замеры!S961,Замеры!X961))</f>
        <v xml:space="preserve"> </v>
      </c>
      <c r="E965" s="49" t="str">
        <f>IF(Замеры!J961=0, " ", Замеры!J961)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Замеры!N961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73</v>
      </c>
      <c r="T965" s="8" t="e">
        <f t="shared" si="343"/>
        <v>#VALUE!</v>
      </c>
      <c r="U965" s="12" t="s">
        <v>73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IF(Замеры!B962=0, " ", Замеры!B962)</f>
        <v>959</v>
      </c>
      <c r="B966" s="49" t="str">
        <f>Замеры!G962</f>
        <v xml:space="preserve">Группа от QF </v>
      </c>
      <c r="C966" s="49" t="str">
        <f>IF(Замеры!I962=0, " ", Замеры!I962)</f>
        <v xml:space="preserve"> </v>
      </c>
      <c r="D966" s="49" t="str">
        <f>IF(O966=0, " ", CONCATENATE(Замеры!P962,Замеры!Q962,Замеры!R962,Замеры!S962,Замеры!X962))</f>
        <v xml:space="preserve"> </v>
      </c>
      <c r="E966" s="49" t="str">
        <f>IF(Замеры!J962=0, " ", Замеры!J962)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Замеры!N962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73</v>
      </c>
      <c r="T966" s="8" t="e">
        <f t="shared" si="343"/>
        <v>#VALUE!</v>
      </c>
      <c r="U966" s="12" t="s">
        <v>73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IF(Замеры!B963=0, " ", Замеры!B963)</f>
        <v>960</v>
      </c>
      <c r="B967" s="49" t="str">
        <f>Замеры!G963</f>
        <v xml:space="preserve">Группа от QF </v>
      </c>
      <c r="C967" s="49" t="str">
        <f>IF(Замеры!I963=0, " ", Замеры!I963)</f>
        <v xml:space="preserve"> </v>
      </c>
      <c r="D967" s="49" t="str">
        <f>IF(O967=0, " ", CONCATENATE(Замеры!P963,Замеры!Q963,Замеры!R963,Замеры!S963,Замеры!X963))</f>
        <v xml:space="preserve"> </v>
      </c>
      <c r="E967" s="49" t="str">
        <f>IF(Замеры!J963=0, " ", Замеры!J963)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Замеры!N963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73</v>
      </c>
      <c r="T967" s="8" t="e">
        <f t="shared" si="343"/>
        <v>#VALUE!</v>
      </c>
      <c r="U967" s="12" t="s">
        <v>73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IF(Замеры!B964=0, " ", Замеры!B964)</f>
        <v>961</v>
      </c>
      <c r="B968" s="49" t="str">
        <f>Замеры!G964</f>
        <v xml:space="preserve">Группа от QF </v>
      </c>
      <c r="C968" s="49" t="str">
        <f>IF(Замеры!I964=0, " ", Замеры!I964)</f>
        <v xml:space="preserve"> </v>
      </c>
      <c r="D968" s="49" t="str">
        <f>IF(O968=0, " ", CONCATENATE(Замеры!P964,Замеры!Q964,Замеры!R964,Замеры!S964,Замеры!X964))</f>
        <v xml:space="preserve"> </v>
      </c>
      <c r="E968" s="49" t="str">
        <f>IF(Замеры!J964=0, " ", Замеры!J964)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Замеры!N964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73</v>
      </c>
      <c r="T968" s="8" t="e">
        <f t="shared" ref="T968:T1031" si="365">E968*5</f>
        <v>#VALUE!</v>
      </c>
      <c r="U968" s="12" t="s">
        <v>73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IF(Замеры!B965=0, " ", Замеры!B965)</f>
        <v>962</v>
      </c>
      <c r="B969" s="49" t="str">
        <f>Замеры!G965</f>
        <v xml:space="preserve">Группа от QF </v>
      </c>
      <c r="C969" s="49" t="str">
        <f>IF(Замеры!I965=0, " ", Замеры!I965)</f>
        <v xml:space="preserve"> </v>
      </c>
      <c r="D969" s="49" t="str">
        <f>IF(O969=0, " ", CONCATENATE(Замеры!P965,Замеры!Q965,Замеры!R965,Замеры!S965,Замеры!X965))</f>
        <v xml:space="preserve"> </v>
      </c>
      <c r="E969" s="49" t="str">
        <f>IF(Замеры!J965=0, " ", Замеры!J965)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Замеры!N965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73</v>
      </c>
      <c r="T969" s="8" t="e">
        <f t="shared" si="365"/>
        <v>#VALUE!</v>
      </c>
      <c r="U969" s="12" t="s">
        <v>73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IF(Замеры!B966=0, " ", Замеры!B966)</f>
        <v>963</v>
      </c>
      <c r="B970" s="49" t="str">
        <f>Замеры!G966</f>
        <v xml:space="preserve">Группа от QF </v>
      </c>
      <c r="C970" s="49" t="str">
        <f>IF(Замеры!I966=0, " ", Замеры!I966)</f>
        <v xml:space="preserve"> </v>
      </c>
      <c r="D970" s="49" t="str">
        <f>IF(O970=0, " ", CONCATENATE(Замеры!P966,Замеры!Q966,Замеры!R966,Замеры!S966,Замеры!X966))</f>
        <v xml:space="preserve"> </v>
      </c>
      <c r="E970" s="49" t="str">
        <f>IF(Замеры!J966=0, " ", Замеры!J966)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Замеры!N966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73</v>
      </c>
      <c r="T970" s="8" t="e">
        <f t="shared" si="365"/>
        <v>#VALUE!</v>
      </c>
      <c r="U970" s="12" t="s">
        <v>73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IF(Замеры!B967=0, " ", Замеры!B967)</f>
        <v>964</v>
      </c>
      <c r="B971" s="49" t="str">
        <f>Замеры!G967</f>
        <v xml:space="preserve">Группа от QF </v>
      </c>
      <c r="C971" s="49" t="str">
        <f>IF(Замеры!I967=0, " ", Замеры!I967)</f>
        <v xml:space="preserve"> </v>
      </c>
      <c r="D971" s="49" t="str">
        <f>IF(O971=0, " ", CONCATENATE(Замеры!P967,Замеры!Q967,Замеры!R967,Замеры!S967,Замеры!X967))</f>
        <v xml:space="preserve"> </v>
      </c>
      <c r="E971" s="49" t="str">
        <f>IF(Замеры!J967=0, " ", Замеры!J967)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Замеры!N967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73</v>
      </c>
      <c r="T971" s="8" t="e">
        <f t="shared" si="365"/>
        <v>#VALUE!</v>
      </c>
      <c r="U971" s="12" t="s">
        <v>73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IF(Замеры!B968=0, " ", Замеры!B968)</f>
        <v>965</v>
      </c>
      <c r="B972" s="49" t="str">
        <f>Замеры!G968</f>
        <v xml:space="preserve">Группа от QF </v>
      </c>
      <c r="C972" s="49" t="str">
        <f>IF(Замеры!I968=0, " ", Замеры!I968)</f>
        <v xml:space="preserve"> </v>
      </c>
      <c r="D972" s="49" t="str">
        <f>IF(O972=0, " ", CONCATENATE(Замеры!P968,Замеры!Q968,Замеры!R968,Замеры!S968,Замеры!X968))</f>
        <v xml:space="preserve"> </v>
      </c>
      <c r="E972" s="49" t="str">
        <f>IF(Замеры!J968=0, " ", Замеры!J968)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Замеры!N968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73</v>
      </c>
      <c r="T972" s="8" t="e">
        <f t="shared" si="365"/>
        <v>#VALUE!</v>
      </c>
      <c r="U972" s="12" t="s">
        <v>73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IF(Замеры!B969=0, " ", Замеры!B969)</f>
        <v>966</v>
      </c>
      <c r="B973" s="49" t="str">
        <f>Замеры!G969</f>
        <v xml:space="preserve">Группа от QF </v>
      </c>
      <c r="C973" s="49" t="str">
        <f>IF(Замеры!I969=0, " ", Замеры!I969)</f>
        <v xml:space="preserve"> </v>
      </c>
      <c r="D973" s="49" t="str">
        <f>IF(O973=0, " ", CONCATENATE(Замеры!P969,Замеры!Q969,Замеры!R969,Замеры!S969,Замеры!X969))</f>
        <v xml:space="preserve"> </v>
      </c>
      <c r="E973" s="49" t="str">
        <f>IF(Замеры!J969=0, " ", Замеры!J969)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Замеры!N969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73</v>
      </c>
      <c r="T973" s="8" t="e">
        <f t="shared" si="365"/>
        <v>#VALUE!</v>
      </c>
      <c r="U973" s="12" t="s">
        <v>73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IF(Замеры!B970=0, " ", Замеры!B970)</f>
        <v>967</v>
      </c>
      <c r="B974" s="49" t="str">
        <f>Замеры!G970</f>
        <v xml:space="preserve">Группа от QF </v>
      </c>
      <c r="C974" s="49" t="str">
        <f>IF(Замеры!I970=0, " ", Замеры!I970)</f>
        <v xml:space="preserve"> </v>
      </c>
      <c r="D974" s="49" t="str">
        <f>IF(O974=0, " ", CONCATENATE(Замеры!P970,Замеры!Q970,Замеры!R970,Замеры!S970,Замеры!X970))</f>
        <v xml:space="preserve"> </v>
      </c>
      <c r="E974" s="49" t="str">
        <f>IF(Замеры!J970=0, " ", Замеры!J970)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Замеры!N970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73</v>
      </c>
      <c r="T974" s="8" t="e">
        <f t="shared" si="365"/>
        <v>#VALUE!</v>
      </c>
      <c r="U974" s="12" t="s">
        <v>73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IF(Замеры!B971=0, " ", Замеры!B971)</f>
        <v>968</v>
      </c>
      <c r="B975" s="49" t="str">
        <f>Замеры!G971</f>
        <v xml:space="preserve">Группа от QF </v>
      </c>
      <c r="C975" s="49" t="str">
        <f>IF(Замеры!I971=0, " ", Замеры!I971)</f>
        <v xml:space="preserve"> </v>
      </c>
      <c r="D975" s="49" t="str">
        <f>IF(O975=0, " ", CONCATENATE(Замеры!P971,Замеры!Q971,Замеры!R971,Замеры!S971,Замеры!X971))</f>
        <v xml:space="preserve"> </v>
      </c>
      <c r="E975" s="49" t="str">
        <f>IF(Замеры!J971=0, " ", Замеры!J971)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Замеры!N971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73</v>
      </c>
      <c r="T975" s="8" t="e">
        <f t="shared" si="365"/>
        <v>#VALUE!</v>
      </c>
      <c r="U975" s="12" t="s">
        <v>73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IF(Замеры!B972=0, " ", Замеры!B972)</f>
        <v>969</v>
      </c>
      <c r="B976" s="49" t="str">
        <f>Замеры!G972</f>
        <v xml:space="preserve">Группа от QF </v>
      </c>
      <c r="C976" s="49" t="str">
        <f>IF(Замеры!I972=0, " ", Замеры!I972)</f>
        <v xml:space="preserve"> </v>
      </c>
      <c r="D976" s="49" t="str">
        <f>IF(O976=0, " ", CONCATENATE(Замеры!P972,Замеры!Q972,Замеры!R972,Замеры!S972,Замеры!X972))</f>
        <v xml:space="preserve"> </v>
      </c>
      <c r="E976" s="49" t="str">
        <f>IF(Замеры!J972=0, " ", Замеры!J972)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Замеры!N972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73</v>
      </c>
      <c r="T976" s="8" t="e">
        <f t="shared" si="365"/>
        <v>#VALUE!</v>
      </c>
      <c r="U976" s="12" t="s">
        <v>73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IF(Замеры!B973=0, " ", Замеры!B973)</f>
        <v>970</v>
      </c>
      <c r="B977" s="49" t="str">
        <f>Замеры!G973</f>
        <v xml:space="preserve">Группа от QF </v>
      </c>
      <c r="C977" s="49" t="str">
        <f>IF(Замеры!I973=0, " ", Замеры!I973)</f>
        <v xml:space="preserve"> </v>
      </c>
      <c r="D977" s="49" t="str">
        <f>IF(O977=0, " ", CONCATENATE(Замеры!P973,Замеры!Q973,Замеры!R973,Замеры!S973,Замеры!X973))</f>
        <v xml:space="preserve"> </v>
      </c>
      <c r="E977" s="49" t="str">
        <f>IF(Замеры!J973=0, " ", Замеры!J973)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Замеры!N973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73</v>
      </c>
      <c r="T977" s="8" t="e">
        <f t="shared" si="365"/>
        <v>#VALUE!</v>
      </c>
      <c r="U977" s="12" t="s">
        <v>73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IF(Замеры!B974=0, " ", Замеры!B974)</f>
        <v>971</v>
      </c>
      <c r="B978" s="49" t="str">
        <f>Замеры!G974</f>
        <v xml:space="preserve">Группа от QF </v>
      </c>
      <c r="C978" s="49" t="str">
        <f>IF(Замеры!I974=0, " ", Замеры!I974)</f>
        <v xml:space="preserve"> </v>
      </c>
      <c r="D978" s="49" t="str">
        <f>IF(O978=0, " ", CONCATENATE(Замеры!P974,Замеры!Q974,Замеры!R974,Замеры!S974,Замеры!X974))</f>
        <v xml:space="preserve"> </v>
      </c>
      <c r="E978" s="49" t="str">
        <f>IF(Замеры!J974=0, " ", Замеры!J974)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Замеры!N974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73</v>
      </c>
      <c r="T978" s="8" t="e">
        <f t="shared" si="365"/>
        <v>#VALUE!</v>
      </c>
      <c r="U978" s="12" t="s">
        <v>73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IF(Замеры!B975=0, " ", Замеры!B975)</f>
        <v>972</v>
      </c>
      <c r="B979" s="49" t="str">
        <f>Замеры!G975</f>
        <v xml:space="preserve">Группа от QF </v>
      </c>
      <c r="C979" s="49" t="str">
        <f>IF(Замеры!I975=0, " ", Замеры!I975)</f>
        <v xml:space="preserve"> </v>
      </c>
      <c r="D979" s="49" t="str">
        <f>IF(O979=0, " ", CONCATENATE(Замеры!P975,Замеры!Q975,Замеры!R975,Замеры!S975,Замеры!X975))</f>
        <v xml:space="preserve"> </v>
      </c>
      <c r="E979" s="49" t="str">
        <f>IF(Замеры!J975=0, " ", Замеры!J975)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Замеры!N975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73</v>
      </c>
      <c r="T979" s="8" t="e">
        <f t="shared" si="365"/>
        <v>#VALUE!</v>
      </c>
      <c r="U979" s="12" t="s">
        <v>73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IF(Замеры!B976=0, " ", Замеры!B976)</f>
        <v>973</v>
      </c>
      <c r="B980" s="49" t="str">
        <f>Замеры!G976</f>
        <v xml:space="preserve">Группа от QF </v>
      </c>
      <c r="C980" s="49" t="str">
        <f>IF(Замеры!I976=0, " ", Замеры!I976)</f>
        <v xml:space="preserve"> </v>
      </c>
      <c r="D980" s="49" t="str">
        <f>IF(O980=0, " ", CONCATENATE(Замеры!P976,Замеры!Q976,Замеры!R976,Замеры!S976,Замеры!X976))</f>
        <v xml:space="preserve"> </v>
      </c>
      <c r="E980" s="49" t="str">
        <f>IF(Замеры!J976=0, " ", Замеры!J976)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Замеры!N976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73</v>
      </c>
      <c r="T980" s="8" t="e">
        <f t="shared" si="365"/>
        <v>#VALUE!</v>
      </c>
      <c r="U980" s="12" t="s">
        <v>73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IF(Замеры!B977=0, " ", Замеры!B977)</f>
        <v>974</v>
      </c>
      <c r="B981" s="49" t="str">
        <f>Замеры!G977</f>
        <v xml:space="preserve">Группа от QF </v>
      </c>
      <c r="C981" s="49" t="str">
        <f>IF(Замеры!I977=0, " ", Замеры!I977)</f>
        <v xml:space="preserve"> </v>
      </c>
      <c r="D981" s="49" t="str">
        <f>IF(O981=0, " ", CONCATENATE(Замеры!P977,Замеры!Q977,Замеры!R977,Замеры!S977,Замеры!X977))</f>
        <v xml:space="preserve"> </v>
      </c>
      <c r="E981" s="49" t="str">
        <f>IF(Замеры!J977=0, " ", Замеры!J977)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Замеры!N977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73</v>
      </c>
      <c r="T981" s="8" t="e">
        <f t="shared" si="365"/>
        <v>#VALUE!</v>
      </c>
      <c r="U981" s="12" t="s">
        <v>73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IF(Замеры!B978=0, " ", Замеры!B978)</f>
        <v>975</v>
      </c>
      <c r="B982" s="49" t="str">
        <f>Замеры!G978</f>
        <v xml:space="preserve">Группа от QF </v>
      </c>
      <c r="C982" s="49" t="str">
        <f>IF(Замеры!I978=0, " ", Замеры!I978)</f>
        <v xml:space="preserve"> </v>
      </c>
      <c r="D982" s="49" t="str">
        <f>IF(O982=0, " ", CONCATENATE(Замеры!P978,Замеры!Q978,Замеры!R978,Замеры!S978,Замеры!X978))</f>
        <v xml:space="preserve"> </v>
      </c>
      <c r="E982" s="49" t="str">
        <f>IF(Замеры!J978=0, " ", Замеры!J978)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Замеры!N978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73</v>
      </c>
      <c r="T982" s="8" t="e">
        <f t="shared" si="365"/>
        <v>#VALUE!</v>
      </c>
      <c r="U982" s="12" t="s">
        <v>73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IF(Замеры!B979=0, " ", Замеры!B979)</f>
        <v>976</v>
      </c>
      <c r="B983" s="49" t="str">
        <f>Замеры!G979</f>
        <v xml:space="preserve">Группа от QF </v>
      </c>
      <c r="C983" s="49" t="str">
        <f>IF(Замеры!I979=0, " ", Замеры!I979)</f>
        <v xml:space="preserve"> </v>
      </c>
      <c r="D983" s="49" t="str">
        <f>IF(O983=0, " ", CONCATENATE(Замеры!P979,Замеры!Q979,Замеры!R979,Замеры!S979,Замеры!X979))</f>
        <v xml:space="preserve"> </v>
      </c>
      <c r="E983" s="49" t="str">
        <f>IF(Замеры!J979=0, " ", Замеры!J979)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Замеры!N979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73</v>
      </c>
      <c r="T983" s="8" t="e">
        <f t="shared" si="365"/>
        <v>#VALUE!</v>
      </c>
      <c r="U983" s="12" t="s">
        <v>73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IF(Замеры!B980=0, " ", Замеры!B980)</f>
        <v>977</v>
      </c>
      <c r="B984" s="49" t="str">
        <f>Замеры!G980</f>
        <v xml:space="preserve">Группа от QF </v>
      </c>
      <c r="C984" s="49" t="str">
        <f>IF(Замеры!I980=0, " ", Замеры!I980)</f>
        <v xml:space="preserve"> </v>
      </c>
      <c r="D984" s="49" t="str">
        <f>IF(O984=0, " ", CONCATENATE(Замеры!P980,Замеры!Q980,Замеры!R980,Замеры!S980,Замеры!X980))</f>
        <v xml:space="preserve"> </v>
      </c>
      <c r="E984" s="49" t="str">
        <f>IF(Замеры!J980=0, " ", Замеры!J980)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Замеры!N980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73</v>
      </c>
      <c r="T984" s="8" t="e">
        <f t="shared" si="365"/>
        <v>#VALUE!</v>
      </c>
      <c r="U984" s="12" t="s">
        <v>73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IF(Замеры!B981=0, " ", Замеры!B981)</f>
        <v>978</v>
      </c>
      <c r="B985" s="49" t="str">
        <f>Замеры!G981</f>
        <v xml:space="preserve">Группа от QF </v>
      </c>
      <c r="C985" s="49" t="str">
        <f>IF(Замеры!I981=0, " ", Замеры!I981)</f>
        <v xml:space="preserve"> </v>
      </c>
      <c r="D985" s="49" t="str">
        <f>IF(O985=0, " ", CONCATENATE(Замеры!P981,Замеры!Q981,Замеры!R981,Замеры!S981,Замеры!X981))</f>
        <v xml:space="preserve"> </v>
      </c>
      <c r="E985" s="49" t="str">
        <f>IF(Замеры!J981=0, " ", Замеры!J981)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Замеры!N981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73</v>
      </c>
      <c r="T985" s="8" t="e">
        <f t="shared" si="365"/>
        <v>#VALUE!</v>
      </c>
      <c r="U985" s="12" t="s">
        <v>73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IF(Замеры!B982=0, " ", Замеры!B982)</f>
        <v>979</v>
      </c>
      <c r="B986" s="49" t="str">
        <f>Замеры!G982</f>
        <v xml:space="preserve">Группа от QF </v>
      </c>
      <c r="C986" s="49" t="str">
        <f>IF(Замеры!I982=0, " ", Замеры!I982)</f>
        <v xml:space="preserve"> </v>
      </c>
      <c r="D986" s="49" t="str">
        <f>IF(O986=0, " ", CONCATENATE(Замеры!P982,Замеры!Q982,Замеры!R982,Замеры!S982,Замеры!X982))</f>
        <v xml:space="preserve"> </v>
      </c>
      <c r="E986" s="49" t="str">
        <f>IF(Замеры!J982=0, " ", Замеры!J982)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Замеры!N982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73</v>
      </c>
      <c r="T986" s="8" t="e">
        <f t="shared" si="365"/>
        <v>#VALUE!</v>
      </c>
      <c r="U986" s="12" t="s">
        <v>73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IF(Замеры!B983=0, " ", Замеры!B983)</f>
        <v>980</v>
      </c>
      <c r="B987" s="49" t="str">
        <f>Замеры!G983</f>
        <v xml:space="preserve">Группа от QF </v>
      </c>
      <c r="C987" s="49" t="str">
        <f>IF(Замеры!I983=0, " ", Замеры!I983)</f>
        <v xml:space="preserve"> </v>
      </c>
      <c r="D987" s="49" t="str">
        <f>IF(O987=0, " ", CONCATENATE(Замеры!P983,Замеры!Q983,Замеры!R983,Замеры!S983,Замеры!X983))</f>
        <v xml:space="preserve"> </v>
      </c>
      <c r="E987" s="49" t="str">
        <f>IF(Замеры!J983=0, " ", Замеры!J983)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Замеры!N983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73</v>
      </c>
      <c r="T987" s="8" t="e">
        <f t="shared" si="365"/>
        <v>#VALUE!</v>
      </c>
      <c r="U987" s="12" t="s">
        <v>73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IF(Замеры!B984=0, " ", Замеры!B984)</f>
        <v>981</v>
      </c>
      <c r="B988" s="49" t="str">
        <f>Замеры!G984</f>
        <v xml:space="preserve">Группа от QF </v>
      </c>
      <c r="C988" s="49" t="str">
        <f>IF(Замеры!I984=0, " ", Замеры!I984)</f>
        <v xml:space="preserve"> </v>
      </c>
      <c r="D988" s="49" t="str">
        <f>IF(O988=0, " ", CONCATENATE(Замеры!P984,Замеры!Q984,Замеры!R984,Замеры!S984,Замеры!X984))</f>
        <v xml:space="preserve"> </v>
      </c>
      <c r="E988" s="49" t="str">
        <f>IF(Замеры!J984=0, " ", Замеры!J984)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Замеры!N984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73</v>
      </c>
      <c r="T988" s="8" t="e">
        <f t="shared" si="365"/>
        <v>#VALUE!</v>
      </c>
      <c r="U988" s="12" t="s">
        <v>73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IF(Замеры!B985=0, " ", Замеры!B985)</f>
        <v>982</v>
      </c>
      <c r="B989" s="49" t="str">
        <f>Замеры!G985</f>
        <v xml:space="preserve">Группа от QF </v>
      </c>
      <c r="C989" s="49" t="str">
        <f>IF(Замеры!I985=0, " ", Замеры!I985)</f>
        <v xml:space="preserve"> </v>
      </c>
      <c r="D989" s="49" t="str">
        <f>IF(O989=0, " ", CONCATENATE(Замеры!P985,Замеры!Q985,Замеры!R985,Замеры!S985,Замеры!X985))</f>
        <v xml:space="preserve"> </v>
      </c>
      <c r="E989" s="49" t="str">
        <f>IF(Замеры!J985=0, " ", Замеры!J985)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Замеры!N985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73</v>
      </c>
      <c r="T989" s="8" t="e">
        <f t="shared" si="365"/>
        <v>#VALUE!</v>
      </c>
      <c r="U989" s="12" t="s">
        <v>73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IF(Замеры!B986=0, " ", Замеры!B986)</f>
        <v>983</v>
      </c>
      <c r="B990" s="49" t="str">
        <f>Замеры!G986</f>
        <v xml:space="preserve">Группа от QF </v>
      </c>
      <c r="C990" s="49" t="str">
        <f>IF(Замеры!I986=0, " ", Замеры!I986)</f>
        <v xml:space="preserve"> </v>
      </c>
      <c r="D990" s="49" t="str">
        <f>IF(O990=0, " ", CONCATENATE(Замеры!P986,Замеры!Q986,Замеры!R986,Замеры!S986,Замеры!X986))</f>
        <v xml:space="preserve"> </v>
      </c>
      <c r="E990" s="49" t="str">
        <f>IF(Замеры!J986=0, " ", Замеры!J986)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Замеры!N986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73</v>
      </c>
      <c r="T990" s="8" t="e">
        <f t="shared" si="365"/>
        <v>#VALUE!</v>
      </c>
      <c r="U990" s="12" t="s">
        <v>73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IF(Замеры!B987=0, " ", Замеры!B987)</f>
        <v>984</v>
      </c>
      <c r="B991" s="49" t="str">
        <f>Замеры!G987</f>
        <v xml:space="preserve">Группа от QF </v>
      </c>
      <c r="C991" s="49" t="str">
        <f>IF(Замеры!I987=0, " ", Замеры!I987)</f>
        <v xml:space="preserve"> </v>
      </c>
      <c r="D991" s="49" t="str">
        <f>IF(O991=0, " ", CONCATENATE(Замеры!P987,Замеры!Q987,Замеры!R987,Замеры!S987,Замеры!X987))</f>
        <v xml:space="preserve"> </v>
      </c>
      <c r="E991" s="49" t="str">
        <f>IF(Замеры!J987=0, " ", Замеры!J987)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Замеры!N987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73</v>
      </c>
      <c r="T991" s="8" t="e">
        <f t="shared" si="365"/>
        <v>#VALUE!</v>
      </c>
      <c r="U991" s="12" t="s">
        <v>73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IF(Замеры!B988=0, " ", Замеры!B988)</f>
        <v>985</v>
      </c>
      <c r="B992" s="49" t="str">
        <f>Замеры!G988</f>
        <v xml:space="preserve">Группа от QF </v>
      </c>
      <c r="C992" s="49" t="str">
        <f>IF(Замеры!I988=0, " ", Замеры!I988)</f>
        <v xml:space="preserve"> </v>
      </c>
      <c r="D992" s="49" t="str">
        <f>IF(O992=0, " ", CONCATENATE(Замеры!P988,Замеры!Q988,Замеры!R988,Замеры!S988,Замеры!X988))</f>
        <v xml:space="preserve"> </v>
      </c>
      <c r="E992" s="49" t="str">
        <f>IF(Замеры!J988=0, " ", Замеры!J988)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Замеры!N988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73</v>
      </c>
      <c r="T992" s="8" t="e">
        <f t="shared" si="365"/>
        <v>#VALUE!</v>
      </c>
      <c r="U992" s="12" t="s">
        <v>73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IF(Замеры!B989=0, " ", Замеры!B989)</f>
        <v>986</v>
      </c>
      <c r="B993" s="49" t="str">
        <f>Замеры!G989</f>
        <v xml:space="preserve">Группа от QF </v>
      </c>
      <c r="C993" s="49" t="str">
        <f>IF(Замеры!I989=0, " ", Замеры!I989)</f>
        <v xml:space="preserve"> </v>
      </c>
      <c r="D993" s="49" t="str">
        <f>IF(O993=0, " ", CONCATENATE(Замеры!P989,Замеры!Q989,Замеры!R989,Замеры!S989,Замеры!X989))</f>
        <v xml:space="preserve"> </v>
      </c>
      <c r="E993" s="49" t="str">
        <f>IF(Замеры!J989=0, " ", Замеры!J989)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Замеры!N989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73</v>
      </c>
      <c r="T993" s="8" t="e">
        <f t="shared" si="365"/>
        <v>#VALUE!</v>
      </c>
      <c r="U993" s="12" t="s">
        <v>73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IF(Замеры!B990=0, " ", Замеры!B990)</f>
        <v>987</v>
      </c>
      <c r="B994" s="49" t="str">
        <f>Замеры!G990</f>
        <v xml:space="preserve">Группа от QF </v>
      </c>
      <c r="C994" s="49" t="str">
        <f>IF(Замеры!I990=0, " ", Замеры!I990)</f>
        <v xml:space="preserve"> </v>
      </c>
      <c r="D994" s="49" t="str">
        <f>IF(O994=0, " ", CONCATENATE(Замеры!P990,Замеры!Q990,Замеры!R990,Замеры!S990,Замеры!X990))</f>
        <v xml:space="preserve"> </v>
      </c>
      <c r="E994" s="49" t="str">
        <f>IF(Замеры!J990=0, " ", Замеры!J990)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Замеры!N990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73</v>
      </c>
      <c r="T994" s="8" t="e">
        <f t="shared" si="365"/>
        <v>#VALUE!</v>
      </c>
      <c r="U994" s="12" t="s">
        <v>73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IF(Замеры!B991=0, " ", Замеры!B991)</f>
        <v>988</v>
      </c>
      <c r="B995" s="49" t="str">
        <f>Замеры!G991</f>
        <v xml:space="preserve">Группа от QF </v>
      </c>
      <c r="C995" s="49" t="str">
        <f>IF(Замеры!I991=0, " ", Замеры!I991)</f>
        <v xml:space="preserve"> </v>
      </c>
      <c r="D995" s="49" t="str">
        <f>IF(O995=0, " ", CONCATENATE(Замеры!P991,Замеры!Q991,Замеры!R991,Замеры!S991,Замеры!X991))</f>
        <v xml:space="preserve"> </v>
      </c>
      <c r="E995" s="49" t="str">
        <f>IF(Замеры!J991=0, " ", Замеры!J991)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Замеры!N991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73</v>
      </c>
      <c r="T995" s="8" t="e">
        <f t="shared" si="365"/>
        <v>#VALUE!</v>
      </c>
      <c r="U995" s="12" t="s">
        <v>73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IF(Замеры!B992=0, " ", Замеры!B992)</f>
        <v>989</v>
      </c>
      <c r="B996" s="49" t="str">
        <f>Замеры!G992</f>
        <v xml:space="preserve">Группа от QF </v>
      </c>
      <c r="C996" s="49" t="str">
        <f>IF(Замеры!I992=0, " ", Замеры!I992)</f>
        <v xml:space="preserve"> </v>
      </c>
      <c r="D996" s="49" t="str">
        <f>IF(O996=0, " ", CONCATENATE(Замеры!P992,Замеры!Q992,Замеры!R992,Замеры!S992,Замеры!X992))</f>
        <v xml:space="preserve"> </v>
      </c>
      <c r="E996" s="49" t="str">
        <f>IF(Замеры!J992=0, " ", Замеры!J992)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Замеры!N992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73</v>
      </c>
      <c r="T996" s="8" t="e">
        <f t="shared" si="365"/>
        <v>#VALUE!</v>
      </c>
      <c r="U996" s="12" t="s">
        <v>73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IF(Замеры!B993=0, " ", Замеры!B993)</f>
        <v>990</v>
      </c>
      <c r="B997" s="49" t="str">
        <f>Замеры!G993</f>
        <v xml:space="preserve">Группа от QF </v>
      </c>
      <c r="C997" s="49" t="str">
        <f>IF(Замеры!I993=0, " ", Замеры!I993)</f>
        <v xml:space="preserve"> </v>
      </c>
      <c r="D997" s="49" t="str">
        <f>IF(O997=0, " ", CONCATENATE(Замеры!P993,Замеры!Q993,Замеры!R993,Замеры!S993,Замеры!X993))</f>
        <v xml:space="preserve"> </v>
      </c>
      <c r="E997" s="49" t="str">
        <f>IF(Замеры!J993=0, " ", Замеры!J993)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Замеры!N993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73</v>
      </c>
      <c r="T997" s="8" t="e">
        <f t="shared" si="365"/>
        <v>#VALUE!</v>
      </c>
      <c r="U997" s="12" t="s">
        <v>73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IF(Замеры!B994=0, " ", Замеры!B994)</f>
        <v>991</v>
      </c>
      <c r="B998" s="49" t="str">
        <f>Замеры!G994</f>
        <v xml:space="preserve">Группа от QF </v>
      </c>
      <c r="C998" s="49" t="str">
        <f>IF(Замеры!I994=0, " ", Замеры!I994)</f>
        <v xml:space="preserve"> </v>
      </c>
      <c r="D998" s="49" t="str">
        <f>IF(O998=0, " ", CONCATENATE(Замеры!P994,Замеры!Q994,Замеры!R994,Замеры!S994,Замеры!X994))</f>
        <v xml:space="preserve"> </v>
      </c>
      <c r="E998" s="49" t="str">
        <f>IF(Замеры!J994=0, " ", Замеры!J994)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Замеры!N994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73</v>
      </c>
      <c r="T998" s="8" t="e">
        <f t="shared" si="365"/>
        <v>#VALUE!</v>
      </c>
      <c r="U998" s="12" t="s">
        <v>73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IF(Замеры!B995=0, " ", Замеры!B995)</f>
        <v>992</v>
      </c>
      <c r="B999" s="49" t="str">
        <f>Замеры!G995</f>
        <v xml:space="preserve">Группа от QF </v>
      </c>
      <c r="C999" s="49" t="str">
        <f>IF(Замеры!I995=0, " ", Замеры!I995)</f>
        <v xml:space="preserve"> </v>
      </c>
      <c r="D999" s="49" t="str">
        <f>IF(O999=0, " ", CONCATENATE(Замеры!P995,Замеры!Q995,Замеры!R995,Замеры!S995,Замеры!X995))</f>
        <v xml:space="preserve"> </v>
      </c>
      <c r="E999" s="49" t="str">
        <f>IF(Замеры!J995=0, " ", Замеры!J995)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Замеры!N995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73</v>
      </c>
      <c r="T999" s="8" t="e">
        <f t="shared" si="365"/>
        <v>#VALUE!</v>
      </c>
      <c r="U999" s="12" t="s">
        <v>73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IF(Замеры!B996=0, " ", Замеры!B996)</f>
        <v>993</v>
      </c>
      <c r="B1000" s="49" t="str">
        <f>Замеры!G996</f>
        <v xml:space="preserve">Группа от QF </v>
      </c>
      <c r="C1000" s="49" t="str">
        <f>IF(Замеры!I996=0, " ", Замеры!I996)</f>
        <v xml:space="preserve"> </v>
      </c>
      <c r="D1000" s="49" t="str">
        <f>IF(O1000=0, " ", CONCATENATE(Замеры!P996,Замеры!Q996,Замеры!R996,Замеры!S996,Замеры!X996))</f>
        <v xml:space="preserve"> </v>
      </c>
      <c r="E1000" s="49" t="str">
        <f>IF(Замеры!J996=0, " ", Замеры!J996)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Замеры!N996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73</v>
      </c>
      <c r="T1000" s="8" t="e">
        <f t="shared" si="365"/>
        <v>#VALUE!</v>
      </c>
      <c r="U1000" s="12" t="s">
        <v>73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IF(Замеры!B997=0, " ", Замеры!B997)</f>
        <v>994</v>
      </c>
      <c r="B1001" s="49" t="str">
        <f>Замеры!G997</f>
        <v xml:space="preserve">Группа от QF </v>
      </c>
      <c r="C1001" s="49" t="str">
        <f>IF(Замеры!I997=0, " ", Замеры!I997)</f>
        <v xml:space="preserve"> </v>
      </c>
      <c r="D1001" s="49" t="str">
        <f>IF(O1001=0, " ", CONCATENATE(Замеры!P997,Замеры!Q997,Замеры!R997,Замеры!S997,Замеры!X997))</f>
        <v xml:space="preserve"> </v>
      </c>
      <c r="E1001" s="49" t="str">
        <f>IF(Замеры!J997=0, " ", Замеры!J997)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Замеры!N997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73</v>
      </c>
      <c r="T1001" s="8" t="e">
        <f t="shared" si="365"/>
        <v>#VALUE!</v>
      </c>
      <c r="U1001" s="12" t="s">
        <v>73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IF(Замеры!B998=0, " ", Замеры!B998)</f>
        <v>995</v>
      </c>
      <c r="B1002" s="49" t="str">
        <f>Замеры!G998</f>
        <v xml:space="preserve">Группа от QF </v>
      </c>
      <c r="C1002" s="49" t="str">
        <f>IF(Замеры!I998=0, " ", Замеры!I998)</f>
        <v xml:space="preserve"> </v>
      </c>
      <c r="D1002" s="49" t="str">
        <f>IF(O1002=0, " ", CONCATENATE(Замеры!P998,Замеры!Q998,Замеры!R998,Замеры!S998,Замеры!X998))</f>
        <v xml:space="preserve"> </v>
      </c>
      <c r="E1002" s="49" t="str">
        <f>IF(Замеры!J998=0, " ", Замеры!J998)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Замеры!N998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73</v>
      </c>
      <c r="T1002" s="8" t="e">
        <f t="shared" si="365"/>
        <v>#VALUE!</v>
      </c>
      <c r="U1002" s="12" t="s">
        <v>73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IF(Замеры!B999=0, " ", Замеры!B999)</f>
        <v>996</v>
      </c>
      <c r="B1003" s="49" t="str">
        <f>Замеры!G999</f>
        <v xml:space="preserve">Группа от QF </v>
      </c>
      <c r="C1003" s="49" t="str">
        <f>IF(Замеры!I999=0, " ", Замеры!I999)</f>
        <v xml:space="preserve"> </v>
      </c>
      <c r="D1003" s="49" t="str">
        <f>IF(O1003=0, " ", CONCATENATE(Замеры!P999,Замеры!Q999,Замеры!R999,Замеры!S999,Замеры!X999))</f>
        <v xml:space="preserve"> </v>
      </c>
      <c r="E1003" s="49" t="str">
        <f>IF(Замеры!J999=0, " ", Замеры!J999)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Замеры!N999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73</v>
      </c>
      <c r="T1003" s="8" t="e">
        <f t="shared" si="365"/>
        <v>#VALUE!</v>
      </c>
      <c r="U1003" s="12" t="s">
        <v>73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IF(Замеры!B1000=0, " ", Замеры!B1000)</f>
        <v>997</v>
      </c>
      <c r="B1004" s="49" t="str">
        <f>Замеры!G1000</f>
        <v xml:space="preserve">Группа от QF </v>
      </c>
      <c r="C1004" s="49" t="str">
        <f>IF(Замеры!I1000=0, " ", Замеры!I1000)</f>
        <v xml:space="preserve"> </v>
      </c>
      <c r="D1004" s="49" t="str">
        <f>IF(O1004=0, " ", CONCATENATE(Замеры!P1000,Замеры!Q1000,Замеры!R1000,Замеры!S1000,Замеры!X1000))</f>
        <v xml:space="preserve"> </v>
      </c>
      <c r="E1004" s="49" t="str">
        <f>IF(Замеры!J1000=0, " ", Замеры!J1000)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Замеры!N1000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73</v>
      </c>
      <c r="T1004" s="8" t="e">
        <f t="shared" si="365"/>
        <v>#VALUE!</v>
      </c>
      <c r="U1004" s="12" t="s">
        <v>73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IF(Замеры!B1001=0, " ", Замеры!B1001)</f>
        <v>998</v>
      </c>
      <c r="B1005" s="49" t="str">
        <f>Замеры!G1001</f>
        <v xml:space="preserve">Группа от QF </v>
      </c>
      <c r="C1005" s="49" t="str">
        <f>IF(Замеры!I1001=0, " ", Замеры!I1001)</f>
        <v xml:space="preserve"> </v>
      </c>
      <c r="D1005" s="49" t="str">
        <f>IF(O1005=0, " ", CONCATENATE(Замеры!P1001,Замеры!Q1001,Замеры!R1001,Замеры!S1001,Замеры!X1001))</f>
        <v xml:space="preserve"> </v>
      </c>
      <c r="E1005" s="49" t="str">
        <f>IF(Замеры!J1001=0, " ", Замеры!J1001)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Замеры!N1001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73</v>
      </c>
      <c r="T1005" s="8" t="e">
        <f t="shared" si="365"/>
        <v>#VALUE!</v>
      </c>
      <c r="U1005" s="12" t="s">
        <v>73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IF(Замеры!B1002=0, " ", Замеры!B1002)</f>
        <v>999</v>
      </c>
      <c r="B1006" s="49" t="str">
        <f>Замеры!G1002</f>
        <v xml:space="preserve">Группа от QF </v>
      </c>
      <c r="C1006" s="49" t="str">
        <f>IF(Замеры!I1002=0, " ", Замеры!I1002)</f>
        <v xml:space="preserve"> </v>
      </c>
      <c r="D1006" s="49" t="str">
        <f>IF(O1006=0, " ", CONCATENATE(Замеры!P1002,Замеры!Q1002,Замеры!R1002,Замеры!S1002,Замеры!X1002))</f>
        <v xml:space="preserve"> </v>
      </c>
      <c r="E1006" s="49" t="str">
        <f>IF(Замеры!J1002=0, " ", Замеры!J1002)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Замеры!N1002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73</v>
      </c>
      <c r="T1006" s="8" t="e">
        <f t="shared" si="365"/>
        <v>#VALUE!</v>
      </c>
      <c r="U1006" s="12" t="s">
        <v>73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IF(Замеры!B1003=0, " ", Замеры!B1003)</f>
        <v>1000</v>
      </c>
      <c r="B1007" s="49" t="str">
        <f>Замеры!G1003</f>
        <v xml:space="preserve">Группа от QF </v>
      </c>
      <c r="C1007" s="49" t="str">
        <f>IF(Замеры!I1003=0, " ", Замеры!I1003)</f>
        <v xml:space="preserve"> </v>
      </c>
      <c r="D1007" s="49" t="str">
        <f>IF(O1007=0, " ", CONCATENATE(Замеры!P1003,Замеры!Q1003,Замеры!R1003,Замеры!S1003,Замеры!X1003))</f>
        <v xml:space="preserve"> </v>
      </c>
      <c r="E1007" s="49" t="str">
        <f>IF(Замеры!J1003=0, " ", Замеры!J1003)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Замеры!N1003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73</v>
      </c>
      <c r="T1007" s="8" t="e">
        <f t="shared" si="365"/>
        <v>#VALUE!</v>
      </c>
      <c r="U1007" s="12" t="s">
        <v>73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IF(Замеры!B1004=0, " ", Замеры!B1004)</f>
        <v>1001</v>
      </c>
      <c r="B1008" s="49" t="str">
        <f>Замеры!G1004</f>
        <v xml:space="preserve">Группа от QF </v>
      </c>
      <c r="C1008" s="49" t="str">
        <f>IF(Замеры!I1004=0, " ", Замеры!I1004)</f>
        <v xml:space="preserve"> </v>
      </c>
      <c r="D1008" s="49" t="str">
        <f>IF(O1008=0, " ", CONCATENATE(Замеры!P1004,Замеры!Q1004,Замеры!R1004,Замеры!S1004,Замеры!X1004))</f>
        <v xml:space="preserve"> </v>
      </c>
      <c r="E1008" s="49" t="str">
        <f>IF(Замеры!J1004=0, " ", Замеры!J1004)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Замеры!N1004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73</v>
      </c>
      <c r="T1008" s="8" t="e">
        <f t="shared" si="365"/>
        <v>#VALUE!</v>
      </c>
      <c r="U1008" s="12" t="s">
        <v>73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IF(Замеры!B1005=0, " ", Замеры!B1005)</f>
        <v>1002</v>
      </c>
      <c r="B1009" s="49" t="str">
        <f>Замеры!G1005</f>
        <v xml:space="preserve">Группа от QF </v>
      </c>
      <c r="C1009" s="49" t="str">
        <f>IF(Замеры!I1005=0, " ", Замеры!I1005)</f>
        <v xml:space="preserve"> </v>
      </c>
      <c r="D1009" s="49" t="str">
        <f>IF(O1009=0, " ", CONCATENATE(Замеры!P1005,Замеры!Q1005,Замеры!R1005,Замеры!S1005,Замеры!X1005))</f>
        <v xml:space="preserve"> </v>
      </c>
      <c r="E1009" s="49" t="str">
        <f>IF(Замеры!J1005=0, " ", Замеры!J1005)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Замеры!N1005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73</v>
      </c>
      <c r="T1009" s="8" t="e">
        <f t="shared" si="365"/>
        <v>#VALUE!</v>
      </c>
      <c r="U1009" s="12" t="s">
        <v>73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IF(Замеры!B1006=0, " ", Замеры!B1006)</f>
        <v>1003</v>
      </c>
      <c r="B1010" s="49" t="str">
        <f>Замеры!G1006</f>
        <v xml:space="preserve">Группа от QF </v>
      </c>
      <c r="C1010" s="49" t="str">
        <f>IF(Замеры!I1006=0, " ", Замеры!I1006)</f>
        <v xml:space="preserve"> </v>
      </c>
      <c r="D1010" s="49" t="str">
        <f>IF(O1010=0, " ", CONCATENATE(Замеры!P1006,Замеры!Q1006,Замеры!R1006,Замеры!S1006,Замеры!X1006))</f>
        <v xml:space="preserve"> </v>
      </c>
      <c r="E1010" s="49" t="str">
        <f>IF(Замеры!J1006=0, " ", Замеры!J1006)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Замеры!N1006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73</v>
      </c>
      <c r="T1010" s="8" t="e">
        <f t="shared" si="365"/>
        <v>#VALUE!</v>
      </c>
      <c r="U1010" s="12" t="s">
        <v>73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IF(Замеры!B1007=0, " ", Замеры!B1007)</f>
        <v>1004</v>
      </c>
      <c r="B1011" s="49" t="str">
        <f>Замеры!G1007</f>
        <v xml:space="preserve">Группа от QF </v>
      </c>
      <c r="C1011" s="49" t="str">
        <f>IF(Замеры!I1007=0, " ", Замеры!I1007)</f>
        <v xml:space="preserve"> </v>
      </c>
      <c r="D1011" s="49" t="str">
        <f>IF(O1011=0, " ", CONCATENATE(Замеры!P1007,Замеры!Q1007,Замеры!R1007,Замеры!S1007,Замеры!X1007))</f>
        <v xml:space="preserve"> </v>
      </c>
      <c r="E1011" s="49" t="str">
        <f>IF(Замеры!J1007=0, " ", Замеры!J1007)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Замеры!N1007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73</v>
      </c>
      <c r="T1011" s="8" t="e">
        <f t="shared" si="365"/>
        <v>#VALUE!</v>
      </c>
      <c r="U1011" s="12" t="s">
        <v>73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IF(Замеры!B1008=0, " ", Замеры!B1008)</f>
        <v>1005</v>
      </c>
      <c r="B1012" s="49" t="str">
        <f>Замеры!G1008</f>
        <v xml:space="preserve">Группа от QF </v>
      </c>
      <c r="C1012" s="49" t="str">
        <f>IF(Замеры!I1008=0, " ", Замеры!I1008)</f>
        <v xml:space="preserve"> </v>
      </c>
      <c r="D1012" s="49" t="str">
        <f>IF(O1012=0, " ", CONCATENATE(Замеры!P1008,Замеры!Q1008,Замеры!R1008,Замеры!S1008,Замеры!X1008))</f>
        <v xml:space="preserve"> </v>
      </c>
      <c r="E1012" s="49" t="str">
        <f>IF(Замеры!J1008=0, " ", Замеры!J1008)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Замеры!N1008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73</v>
      </c>
      <c r="T1012" s="8" t="e">
        <f t="shared" si="365"/>
        <v>#VALUE!</v>
      </c>
      <c r="U1012" s="12" t="s">
        <v>73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IF(Замеры!B1009=0, " ", Замеры!B1009)</f>
        <v>1006</v>
      </c>
      <c r="B1013" s="49" t="str">
        <f>Замеры!G1009</f>
        <v xml:space="preserve">Группа от QF </v>
      </c>
      <c r="C1013" s="49" t="str">
        <f>IF(Замеры!I1009=0, " ", Замеры!I1009)</f>
        <v xml:space="preserve"> </v>
      </c>
      <c r="D1013" s="49" t="str">
        <f>IF(O1013=0, " ", CONCATENATE(Замеры!P1009,Замеры!Q1009,Замеры!R1009,Замеры!S1009,Замеры!X1009))</f>
        <v xml:space="preserve"> </v>
      </c>
      <c r="E1013" s="49" t="str">
        <f>IF(Замеры!J1009=0, " ", Замеры!J1009)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Замеры!N1009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73</v>
      </c>
      <c r="T1013" s="8" t="e">
        <f t="shared" si="365"/>
        <v>#VALUE!</v>
      </c>
      <c r="U1013" s="12" t="s">
        <v>73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IF(Замеры!B1010=0, " ", Замеры!B1010)</f>
        <v>1007</v>
      </c>
      <c r="B1014" s="49" t="str">
        <f>Замеры!G1010</f>
        <v xml:space="preserve">Группа от QF </v>
      </c>
      <c r="C1014" s="49" t="str">
        <f>IF(Замеры!I1010=0, " ", Замеры!I1010)</f>
        <v xml:space="preserve"> </v>
      </c>
      <c r="D1014" s="49" t="str">
        <f>IF(O1014=0, " ", CONCATENATE(Замеры!P1010,Замеры!Q1010,Замеры!R1010,Замеры!S1010,Замеры!X1010))</f>
        <v xml:space="preserve"> </v>
      </c>
      <c r="E1014" s="49" t="str">
        <f>IF(Замеры!J1010=0, " ", Замеры!J1010)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Замеры!N1010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73</v>
      </c>
      <c r="T1014" s="8" t="e">
        <f t="shared" si="365"/>
        <v>#VALUE!</v>
      </c>
      <c r="U1014" s="12" t="s">
        <v>73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IF(Замеры!B1011=0, " ", Замеры!B1011)</f>
        <v>1008</v>
      </c>
      <c r="B1015" s="49" t="str">
        <f>Замеры!G1011</f>
        <v xml:space="preserve">Группа от QF </v>
      </c>
      <c r="C1015" s="49" t="str">
        <f>IF(Замеры!I1011=0, " ", Замеры!I1011)</f>
        <v xml:space="preserve"> </v>
      </c>
      <c r="D1015" s="49" t="str">
        <f>IF(O1015=0, " ", CONCATENATE(Замеры!P1011,Замеры!Q1011,Замеры!R1011,Замеры!S1011,Замеры!X1011))</f>
        <v xml:space="preserve"> </v>
      </c>
      <c r="E1015" s="49" t="str">
        <f>IF(Замеры!J1011=0, " ", Замеры!J1011)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Замеры!N1011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73</v>
      </c>
      <c r="T1015" s="8" t="e">
        <f t="shared" si="365"/>
        <v>#VALUE!</v>
      </c>
      <c r="U1015" s="12" t="s">
        <v>73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IF(Замеры!B1012=0, " ", Замеры!B1012)</f>
        <v>1009</v>
      </c>
      <c r="B1016" s="49" t="str">
        <f>Замеры!G1012</f>
        <v xml:space="preserve">Группа от QF </v>
      </c>
      <c r="C1016" s="49" t="str">
        <f>IF(Замеры!I1012=0, " ", Замеры!I1012)</f>
        <v xml:space="preserve"> </v>
      </c>
      <c r="D1016" s="49" t="str">
        <f>IF(O1016=0, " ", CONCATENATE(Замеры!P1012,Замеры!Q1012,Замеры!R1012,Замеры!S1012,Замеры!X1012))</f>
        <v xml:space="preserve"> </v>
      </c>
      <c r="E1016" s="49" t="str">
        <f>IF(Замеры!J1012=0, " ", Замеры!J1012)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Замеры!N1012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73</v>
      </c>
      <c r="T1016" s="8" t="e">
        <f t="shared" si="365"/>
        <v>#VALUE!</v>
      </c>
      <c r="U1016" s="12" t="s">
        <v>73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IF(Замеры!B1013=0, " ", Замеры!B1013)</f>
        <v>1010</v>
      </c>
      <c r="B1017" s="49" t="str">
        <f>Замеры!G1013</f>
        <v xml:space="preserve">Группа от QF </v>
      </c>
      <c r="C1017" s="49" t="str">
        <f>IF(Замеры!I1013=0, " ", Замеры!I1013)</f>
        <v xml:space="preserve"> </v>
      </c>
      <c r="D1017" s="49" t="str">
        <f>IF(O1017=0, " ", CONCATENATE(Замеры!P1013,Замеры!Q1013,Замеры!R1013,Замеры!S1013,Замеры!X1013))</f>
        <v xml:space="preserve"> </v>
      </c>
      <c r="E1017" s="49" t="str">
        <f>IF(Замеры!J1013=0, " ", Замеры!J1013)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Замеры!N1013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73</v>
      </c>
      <c r="T1017" s="8" t="e">
        <f t="shared" si="365"/>
        <v>#VALUE!</v>
      </c>
      <c r="U1017" s="12" t="s">
        <v>73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IF(Замеры!B1014=0, " ", Замеры!B1014)</f>
        <v>1011</v>
      </c>
      <c r="B1018" s="49" t="str">
        <f>Замеры!G1014</f>
        <v xml:space="preserve">Группа от QF </v>
      </c>
      <c r="C1018" s="49" t="str">
        <f>IF(Замеры!I1014=0, " ", Замеры!I1014)</f>
        <v xml:space="preserve"> </v>
      </c>
      <c r="D1018" s="49" t="str">
        <f>IF(O1018=0, " ", CONCATENATE(Замеры!P1014,Замеры!Q1014,Замеры!R1014,Замеры!S1014,Замеры!X1014))</f>
        <v xml:space="preserve"> </v>
      </c>
      <c r="E1018" s="49" t="str">
        <f>IF(Замеры!J1014=0, " ", Замеры!J1014)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Замеры!N1014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73</v>
      </c>
      <c r="T1018" s="8" t="e">
        <f t="shared" si="365"/>
        <v>#VALUE!</v>
      </c>
      <c r="U1018" s="12" t="s">
        <v>73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IF(Замеры!B1015=0, " ", Замеры!B1015)</f>
        <v>1012</v>
      </c>
      <c r="B1019" s="49" t="str">
        <f>Замеры!G1015</f>
        <v xml:space="preserve">Группа от QF </v>
      </c>
      <c r="C1019" s="49" t="str">
        <f>IF(Замеры!I1015=0, " ", Замеры!I1015)</f>
        <v xml:space="preserve"> </v>
      </c>
      <c r="D1019" s="49" t="str">
        <f>IF(O1019=0, " ", CONCATENATE(Замеры!P1015,Замеры!Q1015,Замеры!R1015,Замеры!S1015,Замеры!X1015))</f>
        <v xml:space="preserve"> </v>
      </c>
      <c r="E1019" s="49" t="str">
        <f>IF(Замеры!J1015=0, " ", Замеры!J1015)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Замеры!N1015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73</v>
      </c>
      <c r="T1019" s="8" t="e">
        <f t="shared" si="365"/>
        <v>#VALUE!</v>
      </c>
      <c r="U1019" s="12" t="s">
        <v>73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IF(Замеры!B1016=0, " ", Замеры!B1016)</f>
        <v>1013</v>
      </c>
      <c r="B1020" s="49" t="str">
        <f>Замеры!G1016</f>
        <v xml:space="preserve">Группа от QF </v>
      </c>
      <c r="C1020" s="49" t="str">
        <f>IF(Замеры!I1016=0, " ", Замеры!I1016)</f>
        <v xml:space="preserve"> </v>
      </c>
      <c r="D1020" s="49" t="str">
        <f>IF(O1020=0, " ", CONCATENATE(Замеры!P1016,Замеры!Q1016,Замеры!R1016,Замеры!S1016,Замеры!X1016))</f>
        <v xml:space="preserve"> </v>
      </c>
      <c r="E1020" s="49" t="str">
        <f>IF(Замеры!J1016=0, " ", Замеры!J1016)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Замеры!N1016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73</v>
      </c>
      <c r="T1020" s="8" t="e">
        <f t="shared" si="365"/>
        <v>#VALUE!</v>
      </c>
      <c r="U1020" s="12" t="s">
        <v>73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IF(Замеры!B1017=0, " ", Замеры!B1017)</f>
        <v>1014</v>
      </c>
      <c r="B1021" s="49" t="str">
        <f>Замеры!G1017</f>
        <v xml:space="preserve">Группа от QF </v>
      </c>
      <c r="C1021" s="49" t="str">
        <f>IF(Замеры!I1017=0, " ", Замеры!I1017)</f>
        <v xml:space="preserve"> </v>
      </c>
      <c r="D1021" s="49" t="str">
        <f>IF(O1021=0, " ", CONCATENATE(Замеры!P1017,Замеры!Q1017,Замеры!R1017,Замеры!S1017,Замеры!X1017))</f>
        <v xml:space="preserve"> </v>
      </c>
      <c r="E1021" s="49" t="str">
        <f>IF(Замеры!J1017=0, " ", Замеры!J1017)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Замеры!N1017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73</v>
      </c>
      <c r="T1021" s="8" t="e">
        <f t="shared" si="365"/>
        <v>#VALUE!</v>
      </c>
      <c r="U1021" s="12" t="s">
        <v>73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IF(Замеры!B1018=0, " ", Замеры!B1018)</f>
        <v>1015</v>
      </c>
      <c r="B1022" s="49" t="str">
        <f>Замеры!G1018</f>
        <v xml:space="preserve">Группа от QF </v>
      </c>
      <c r="C1022" s="49" t="str">
        <f>IF(Замеры!I1018=0, " ", Замеры!I1018)</f>
        <v xml:space="preserve"> </v>
      </c>
      <c r="D1022" s="49" t="str">
        <f>IF(O1022=0, " ", CONCATENATE(Замеры!P1018,Замеры!Q1018,Замеры!R1018,Замеры!S1018,Замеры!X1018))</f>
        <v xml:space="preserve"> </v>
      </c>
      <c r="E1022" s="49" t="str">
        <f>IF(Замеры!J1018=0, " ", Замеры!J1018)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Замеры!N1018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73</v>
      </c>
      <c r="T1022" s="8" t="e">
        <f t="shared" si="365"/>
        <v>#VALUE!</v>
      </c>
      <c r="U1022" s="12" t="s">
        <v>73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IF(Замеры!B1019=0, " ", Замеры!B1019)</f>
        <v>1016</v>
      </c>
      <c r="B1023" s="49" t="str">
        <f>Замеры!G1019</f>
        <v xml:space="preserve">Группа от QF </v>
      </c>
      <c r="C1023" s="49" t="str">
        <f>IF(Замеры!I1019=0, " ", Замеры!I1019)</f>
        <v xml:space="preserve"> </v>
      </c>
      <c r="D1023" s="49" t="str">
        <f>IF(O1023=0, " ", CONCATENATE(Замеры!P1019,Замеры!Q1019,Замеры!R1019,Замеры!S1019,Замеры!X1019))</f>
        <v xml:space="preserve"> </v>
      </c>
      <c r="E1023" s="49" t="str">
        <f>IF(Замеры!J1019=0, " ", Замеры!J1019)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Замеры!N1019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73</v>
      </c>
      <c r="T1023" s="8" t="e">
        <f t="shared" si="365"/>
        <v>#VALUE!</v>
      </c>
      <c r="U1023" s="12" t="s">
        <v>73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IF(Замеры!B1020=0, " ", Замеры!B1020)</f>
        <v>1017</v>
      </c>
      <c r="B1024" s="49" t="str">
        <f>Замеры!G1020</f>
        <v xml:space="preserve">Группа от QF </v>
      </c>
      <c r="C1024" s="49" t="str">
        <f>IF(Замеры!I1020=0, " ", Замеры!I1020)</f>
        <v xml:space="preserve"> </v>
      </c>
      <c r="D1024" s="49" t="str">
        <f>IF(O1024=0, " ", CONCATENATE(Замеры!P1020,Замеры!Q1020,Замеры!R1020,Замеры!S1020,Замеры!X1020))</f>
        <v xml:space="preserve"> </v>
      </c>
      <c r="E1024" s="49" t="str">
        <f>IF(Замеры!J1020=0, " ", Замеры!J1020)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Замеры!N1020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73</v>
      </c>
      <c r="T1024" s="8" t="e">
        <f t="shared" si="365"/>
        <v>#VALUE!</v>
      </c>
      <c r="U1024" s="12" t="s">
        <v>73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IF(Замеры!B1021=0, " ", Замеры!B1021)</f>
        <v>1018</v>
      </c>
      <c r="B1025" s="49" t="str">
        <f>Замеры!G1021</f>
        <v xml:space="preserve">Группа от QF </v>
      </c>
      <c r="C1025" s="49" t="str">
        <f>IF(Замеры!I1021=0, " ", Замеры!I1021)</f>
        <v xml:space="preserve"> </v>
      </c>
      <c r="D1025" s="49" t="str">
        <f>IF(O1025=0, " ", CONCATENATE(Замеры!P1021,Замеры!Q1021,Замеры!R1021,Замеры!S1021,Замеры!X1021))</f>
        <v xml:space="preserve"> </v>
      </c>
      <c r="E1025" s="49" t="str">
        <f>IF(Замеры!J1021=0, " ", Замеры!J1021)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Замеры!N1021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73</v>
      </c>
      <c r="T1025" s="8" t="e">
        <f t="shared" si="365"/>
        <v>#VALUE!</v>
      </c>
      <c r="U1025" s="12" t="s">
        <v>73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IF(Замеры!B1022=0, " ", Замеры!B1022)</f>
        <v>1019</v>
      </c>
      <c r="B1026" s="49" t="str">
        <f>Замеры!G1022</f>
        <v xml:space="preserve">Группа от QF </v>
      </c>
      <c r="C1026" s="49" t="str">
        <f>IF(Замеры!I1022=0, " ", Замеры!I1022)</f>
        <v xml:space="preserve"> </v>
      </c>
      <c r="D1026" s="49" t="str">
        <f>IF(O1026=0, " ", CONCATENATE(Замеры!P1022,Замеры!Q1022,Замеры!R1022,Замеры!S1022,Замеры!X1022))</f>
        <v xml:space="preserve"> </v>
      </c>
      <c r="E1026" s="49" t="str">
        <f>IF(Замеры!J1022=0, " ", Замеры!J1022)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Замеры!N1022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73</v>
      </c>
      <c r="T1026" s="8" t="e">
        <f t="shared" si="365"/>
        <v>#VALUE!</v>
      </c>
      <c r="U1026" s="12" t="s">
        <v>73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IF(Замеры!B1023=0, " ", Замеры!B1023)</f>
        <v>1020</v>
      </c>
      <c r="B1027" s="49" t="str">
        <f>Замеры!G1023</f>
        <v xml:space="preserve">Группа от QF </v>
      </c>
      <c r="C1027" s="49" t="str">
        <f>IF(Замеры!I1023=0, " ", Замеры!I1023)</f>
        <v xml:space="preserve"> </v>
      </c>
      <c r="D1027" s="49" t="str">
        <f>IF(O1027=0, " ", CONCATENATE(Замеры!P1023,Замеры!Q1023,Замеры!R1023,Замеры!S1023,Замеры!X1023))</f>
        <v xml:space="preserve"> </v>
      </c>
      <c r="E1027" s="49" t="str">
        <f>IF(Замеры!J1023=0, " ", Замеры!J1023)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Замеры!N1023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73</v>
      </c>
      <c r="T1027" s="8" t="e">
        <f t="shared" si="365"/>
        <v>#VALUE!</v>
      </c>
      <c r="U1027" s="12" t="s">
        <v>73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IF(Замеры!B1024=0, " ", Замеры!B1024)</f>
        <v>1021</v>
      </c>
      <c r="B1028" s="49" t="str">
        <f>Замеры!G1024</f>
        <v xml:space="preserve">Группа от QF </v>
      </c>
      <c r="C1028" s="49" t="str">
        <f>IF(Замеры!I1024=0, " ", Замеры!I1024)</f>
        <v xml:space="preserve"> </v>
      </c>
      <c r="D1028" s="49" t="str">
        <f>IF(O1028=0, " ", CONCATENATE(Замеры!P1024,Замеры!Q1024,Замеры!R1024,Замеры!S1024,Замеры!X1024))</f>
        <v xml:space="preserve"> </v>
      </c>
      <c r="E1028" s="49" t="str">
        <f>IF(Замеры!J1024=0, " ", Замеры!J1024)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Замеры!N1024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73</v>
      </c>
      <c r="T1028" s="8" t="e">
        <f t="shared" si="365"/>
        <v>#VALUE!</v>
      </c>
      <c r="U1028" s="12" t="s">
        <v>73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IF(Замеры!B1025=0, " ", Замеры!B1025)</f>
        <v>1022</v>
      </c>
      <c r="B1029" s="49" t="str">
        <f>Замеры!G1025</f>
        <v xml:space="preserve">Группа от QF </v>
      </c>
      <c r="C1029" s="49" t="str">
        <f>IF(Замеры!I1025=0, " ", Замеры!I1025)</f>
        <v xml:space="preserve"> </v>
      </c>
      <c r="D1029" s="49" t="str">
        <f>IF(O1029=0, " ", CONCATENATE(Замеры!P1025,Замеры!Q1025,Замеры!R1025,Замеры!S1025,Замеры!X1025))</f>
        <v xml:space="preserve"> </v>
      </c>
      <c r="E1029" s="49" t="str">
        <f>IF(Замеры!J1025=0, " ", Замеры!J1025)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Замеры!N1025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73</v>
      </c>
      <c r="T1029" s="8" t="e">
        <f t="shared" si="365"/>
        <v>#VALUE!</v>
      </c>
      <c r="U1029" s="12" t="s">
        <v>73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IF(Замеры!B1026=0, " ", Замеры!B1026)</f>
        <v>1023</v>
      </c>
      <c r="B1030" s="49" t="str">
        <f>Замеры!G1026</f>
        <v xml:space="preserve">Группа от QF </v>
      </c>
      <c r="C1030" s="49" t="str">
        <f>IF(Замеры!I1026=0, " ", Замеры!I1026)</f>
        <v xml:space="preserve"> </v>
      </c>
      <c r="D1030" s="49" t="str">
        <f>IF(O1030=0, " ", CONCATENATE(Замеры!P1026,Замеры!Q1026,Замеры!R1026,Замеры!S1026,Замеры!X1026))</f>
        <v xml:space="preserve"> </v>
      </c>
      <c r="E1030" s="49" t="str">
        <f>IF(Замеры!J1026=0, " ", Замеры!J1026)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Замеры!N1026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73</v>
      </c>
      <c r="T1030" s="8" t="e">
        <f t="shared" si="365"/>
        <v>#VALUE!</v>
      </c>
      <c r="U1030" s="12" t="s">
        <v>73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IF(Замеры!B1027=0, " ", Замеры!B1027)</f>
        <v>1024</v>
      </c>
      <c r="B1031" s="49" t="str">
        <f>Замеры!G1027</f>
        <v xml:space="preserve">Группа от QF </v>
      </c>
      <c r="C1031" s="49" t="str">
        <f>IF(Замеры!I1027=0, " ", Замеры!I1027)</f>
        <v xml:space="preserve"> </v>
      </c>
      <c r="D1031" s="49" t="str">
        <f>IF(O1031=0, " ", CONCATENATE(Замеры!P1027,Замеры!Q1027,Замеры!R1027,Замеры!S1027,Замеры!X1027))</f>
        <v xml:space="preserve"> </v>
      </c>
      <c r="E1031" s="49" t="str">
        <f>IF(Замеры!J1027=0, " ", Замеры!J1027)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Замеры!N1027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73</v>
      </c>
      <c r="T1031" s="8" t="e">
        <f t="shared" si="365"/>
        <v>#VALUE!</v>
      </c>
      <c r="U1031" s="12" t="s">
        <v>73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IF(Замеры!B1028=0, " ", Замеры!B1028)</f>
        <v>1025</v>
      </c>
      <c r="B1032" s="49" t="str">
        <f>Замеры!G1028</f>
        <v xml:space="preserve">Группа от QF </v>
      </c>
      <c r="C1032" s="49" t="str">
        <f>IF(Замеры!I1028=0, " ", Замеры!I1028)</f>
        <v xml:space="preserve"> </v>
      </c>
      <c r="D1032" s="49" t="str">
        <f>IF(O1032=0, " ", CONCATENATE(Замеры!P1028,Замеры!Q1028,Замеры!R1028,Замеры!S1028,Замеры!X1028))</f>
        <v xml:space="preserve"> </v>
      </c>
      <c r="E1032" s="49" t="str">
        <f>IF(Замеры!J1028=0, " ", Замеры!J1028)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Замеры!N1028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73</v>
      </c>
      <c r="T1032" s="8" t="e">
        <f t="shared" ref="T1032:T1095" si="387">E1032*5</f>
        <v>#VALUE!</v>
      </c>
      <c r="U1032" s="12" t="s">
        <v>73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IF(Замеры!B1029=0, " ", Замеры!B1029)</f>
        <v>1026</v>
      </c>
      <c r="B1033" s="49" t="str">
        <f>Замеры!G1029</f>
        <v xml:space="preserve">Группа от QF </v>
      </c>
      <c r="C1033" s="49" t="str">
        <f>IF(Замеры!I1029=0, " ", Замеры!I1029)</f>
        <v xml:space="preserve"> </v>
      </c>
      <c r="D1033" s="49" t="str">
        <f>IF(O1033=0, " ", CONCATENATE(Замеры!P1029,Замеры!Q1029,Замеры!R1029,Замеры!S1029,Замеры!X1029))</f>
        <v xml:space="preserve"> </v>
      </c>
      <c r="E1033" s="49" t="str">
        <f>IF(Замеры!J1029=0, " ", Замеры!J1029)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Замеры!N1029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73</v>
      </c>
      <c r="T1033" s="8" t="e">
        <f t="shared" si="387"/>
        <v>#VALUE!</v>
      </c>
      <c r="U1033" s="12" t="s">
        <v>73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IF(Замеры!B1030=0, " ", Замеры!B1030)</f>
        <v>1027</v>
      </c>
      <c r="B1034" s="49" t="str">
        <f>Замеры!G1030</f>
        <v xml:space="preserve">Группа от QF </v>
      </c>
      <c r="C1034" s="49" t="str">
        <f>IF(Замеры!I1030=0, " ", Замеры!I1030)</f>
        <v xml:space="preserve"> </v>
      </c>
      <c r="D1034" s="49" t="str">
        <f>IF(O1034=0, " ", CONCATENATE(Замеры!P1030,Замеры!Q1030,Замеры!R1030,Замеры!S1030,Замеры!X1030))</f>
        <v xml:space="preserve"> </v>
      </c>
      <c r="E1034" s="49" t="str">
        <f>IF(Замеры!J1030=0, " ", Замеры!J1030)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Замеры!N1030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73</v>
      </c>
      <c r="T1034" s="8" t="e">
        <f t="shared" si="387"/>
        <v>#VALUE!</v>
      </c>
      <c r="U1034" s="12" t="s">
        <v>73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IF(Замеры!B1031=0, " ", Замеры!B1031)</f>
        <v>1028</v>
      </c>
      <c r="B1035" s="49" t="str">
        <f>Замеры!G1031</f>
        <v xml:space="preserve">Группа от QF </v>
      </c>
      <c r="C1035" s="49" t="str">
        <f>IF(Замеры!I1031=0, " ", Замеры!I1031)</f>
        <v xml:space="preserve"> </v>
      </c>
      <c r="D1035" s="49" t="str">
        <f>IF(O1035=0, " ", CONCATENATE(Замеры!P1031,Замеры!Q1031,Замеры!R1031,Замеры!S1031,Замеры!X1031))</f>
        <v xml:space="preserve"> </v>
      </c>
      <c r="E1035" s="49" t="str">
        <f>IF(Замеры!J1031=0, " ", Замеры!J1031)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Замеры!N1031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73</v>
      </c>
      <c r="T1035" s="8" t="e">
        <f t="shared" si="387"/>
        <v>#VALUE!</v>
      </c>
      <c r="U1035" s="12" t="s">
        <v>73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IF(Замеры!B1032=0, " ", Замеры!B1032)</f>
        <v>1029</v>
      </c>
      <c r="B1036" s="49" t="str">
        <f>Замеры!G1032</f>
        <v xml:space="preserve">Группа от QF </v>
      </c>
      <c r="C1036" s="49" t="str">
        <f>IF(Замеры!I1032=0, " ", Замеры!I1032)</f>
        <v xml:space="preserve"> </v>
      </c>
      <c r="D1036" s="49" t="str">
        <f>IF(O1036=0, " ", CONCATENATE(Замеры!P1032,Замеры!Q1032,Замеры!R1032,Замеры!S1032,Замеры!X1032))</f>
        <v xml:space="preserve"> </v>
      </c>
      <c r="E1036" s="49" t="str">
        <f>IF(Замеры!J1032=0, " ", Замеры!J1032)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Замеры!N1032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73</v>
      </c>
      <c r="T1036" s="8" t="e">
        <f t="shared" si="387"/>
        <v>#VALUE!</v>
      </c>
      <c r="U1036" s="12" t="s">
        <v>73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IF(Замеры!B1033=0, " ", Замеры!B1033)</f>
        <v>1030</v>
      </c>
      <c r="B1037" s="49" t="str">
        <f>Замеры!G1033</f>
        <v xml:space="preserve">Группа от QF </v>
      </c>
      <c r="C1037" s="49" t="str">
        <f>IF(Замеры!I1033=0, " ", Замеры!I1033)</f>
        <v xml:space="preserve"> </v>
      </c>
      <c r="D1037" s="49" t="str">
        <f>IF(O1037=0, " ", CONCATENATE(Замеры!P1033,Замеры!Q1033,Замеры!R1033,Замеры!S1033,Замеры!X1033))</f>
        <v xml:space="preserve"> </v>
      </c>
      <c r="E1037" s="49" t="str">
        <f>IF(Замеры!J1033=0, " ", Замеры!J1033)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Замеры!N1033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73</v>
      </c>
      <c r="T1037" s="8" t="e">
        <f t="shared" si="387"/>
        <v>#VALUE!</v>
      </c>
      <c r="U1037" s="12" t="s">
        <v>73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IF(Замеры!B1034=0, " ", Замеры!B1034)</f>
        <v>1031</v>
      </c>
      <c r="B1038" s="49" t="str">
        <f>Замеры!G1034</f>
        <v xml:space="preserve">Группа от QF </v>
      </c>
      <c r="C1038" s="49" t="str">
        <f>IF(Замеры!I1034=0, " ", Замеры!I1034)</f>
        <v xml:space="preserve"> </v>
      </c>
      <c r="D1038" s="49" t="str">
        <f>IF(O1038=0, " ", CONCATENATE(Замеры!P1034,Замеры!Q1034,Замеры!R1034,Замеры!S1034,Замеры!X1034))</f>
        <v xml:space="preserve"> </v>
      </c>
      <c r="E1038" s="49" t="str">
        <f>IF(Замеры!J1034=0, " ", Замеры!J1034)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Замеры!N1034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73</v>
      </c>
      <c r="T1038" s="8" t="e">
        <f t="shared" si="387"/>
        <v>#VALUE!</v>
      </c>
      <c r="U1038" s="12" t="s">
        <v>73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IF(Замеры!B1035=0, " ", Замеры!B1035)</f>
        <v>1032</v>
      </c>
      <c r="B1039" s="49" t="str">
        <f>Замеры!G1035</f>
        <v xml:space="preserve">Группа от QF </v>
      </c>
      <c r="C1039" s="49" t="str">
        <f>IF(Замеры!I1035=0, " ", Замеры!I1035)</f>
        <v xml:space="preserve"> </v>
      </c>
      <c r="D1039" s="49" t="str">
        <f>IF(O1039=0, " ", CONCATENATE(Замеры!P1035,Замеры!Q1035,Замеры!R1035,Замеры!S1035,Замеры!X1035))</f>
        <v xml:space="preserve"> </v>
      </c>
      <c r="E1039" s="49" t="str">
        <f>IF(Замеры!J1035=0, " ", Замеры!J1035)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Замеры!N1035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73</v>
      </c>
      <c r="T1039" s="8" t="e">
        <f t="shared" si="387"/>
        <v>#VALUE!</v>
      </c>
      <c r="U1039" s="12" t="s">
        <v>73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IF(Замеры!B1036=0, " ", Замеры!B1036)</f>
        <v>1033</v>
      </c>
      <c r="B1040" s="49" t="str">
        <f>Замеры!G1036</f>
        <v xml:space="preserve">Группа от QF </v>
      </c>
      <c r="C1040" s="49" t="str">
        <f>IF(Замеры!I1036=0, " ", Замеры!I1036)</f>
        <v xml:space="preserve"> </v>
      </c>
      <c r="D1040" s="49" t="str">
        <f>IF(O1040=0, " ", CONCATENATE(Замеры!P1036,Замеры!Q1036,Замеры!R1036,Замеры!S1036,Замеры!X1036))</f>
        <v xml:space="preserve"> </v>
      </c>
      <c r="E1040" s="49" t="str">
        <f>IF(Замеры!J1036=0, " ", Замеры!J1036)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Замеры!N1036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73</v>
      </c>
      <c r="T1040" s="8" t="e">
        <f t="shared" si="387"/>
        <v>#VALUE!</v>
      </c>
      <c r="U1040" s="12" t="s">
        <v>73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IF(Замеры!B1037=0, " ", Замеры!B1037)</f>
        <v>1034</v>
      </c>
      <c r="B1041" s="49" t="str">
        <f>Замеры!G1037</f>
        <v xml:space="preserve">Группа от QF </v>
      </c>
      <c r="C1041" s="49" t="str">
        <f>IF(Замеры!I1037=0, " ", Замеры!I1037)</f>
        <v xml:space="preserve"> </v>
      </c>
      <c r="D1041" s="49" t="str">
        <f>IF(O1041=0, " ", CONCATENATE(Замеры!P1037,Замеры!Q1037,Замеры!R1037,Замеры!S1037,Замеры!X1037))</f>
        <v xml:space="preserve"> </v>
      </c>
      <c r="E1041" s="49" t="str">
        <f>IF(Замеры!J1037=0, " ", Замеры!J1037)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Замеры!N1037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73</v>
      </c>
      <c r="T1041" s="8" t="e">
        <f t="shared" si="387"/>
        <v>#VALUE!</v>
      </c>
      <c r="U1041" s="12" t="s">
        <v>73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IF(Замеры!B1038=0, " ", Замеры!B1038)</f>
        <v>1035</v>
      </c>
      <c r="B1042" s="49" t="str">
        <f>Замеры!G1038</f>
        <v xml:space="preserve">Группа от QF </v>
      </c>
      <c r="C1042" s="49" t="str">
        <f>IF(Замеры!I1038=0, " ", Замеры!I1038)</f>
        <v xml:space="preserve"> </v>
      </c>
      <c r="D1042" s="49" t="str">
        <f>IF(O1042=0, " ", CONCATENATE(Замеры!P1038,Замеры!Q1038,Замеры!R1038,Замеры!S1038,Замеры!X1038))</f>
        <v xml:space="preserve"> </v>
      </c>
      <c r="E1042" s="49" t="str">
        <f>IF(Замеры!J1038=0, " ", Замеры!J1038)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Замеры!N1038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73</v>
      </c>
      <c r="T1042" s="8" t="e">
        <f t="shared" si="387"/>
        <v>#VALUE!</v>
      </c>
      <c r="U1042" s="12" t="s">
        <v>73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IF(Замеры!B1039=0, " ", Замеры!B1039)</f>
        <v>1036</v>
      </c>
      <c r="B1043" s="49" t="str">
        <f>Замеры!G1039</f>
        <v xml:space="preserve">Группа от QF </v>
      </c>
      <c r="C1043" s="49" t="str">
        <f>IF(Замеры!I1039=0, " ", Замеры!I1039)</f>
        <v xml:space="preserve"> </v>
      </c>
      <c r="D1043" s="49" t="str">
        <f>IF(O1043=0, " ", CONCATENATE(Замеры!P1039,Замеры!Q1039,Замеры!R1039,Замеры!S1039,Замеры!X1039))</f>
        <v xml:space="preserve"> </v>
      </c>
      <c r="E1043" s="49" t="str">
        <f>IF(Замеры!J1039=0, " ", Замеры!J1039)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Замеры!N1039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73</v>
      </c>
      <c r="T1043" s="8" t="e">
        <f t="shared" si="387"/>
        <v>#VALUE!</v>
      </c>
      <c r="U1043" s="12" t="s">
        <v>73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IF(Замеры!B1040=0, " ", Замеры!B1040)</f>
        <v>1037</v>
      </c>
      <c r="B1044" s="49" t="str">
        <f>Замеры!G1040</f>
        <v xml:space="preserve">Группа от QF </v>
      </c>
      <c r="C1044" s="49" t="str">
        <f>IF(Замеры!I1040=0, " ", Замеры!I1040)</f>
        <v xml:space="preserve"> </v>
      </c>
      <c r="D1044" s="49" t="str">
        <f>IF(O1044=0, " ", CONCATENATE(Замеры!P1040,Замеры!Q1040,Замеры!R1040,Замеры!S1040,Замеры!X1040))</f>
        <v xml:space="preserve"> </v>
      </c>
      <c r="E1044" s="49" t="str">
        <f>IF(Замеры!J1040=0, " ", Замеры!J1040)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Замеры!N1040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73</v>
      </c>
      <c r="T1044" s="8" t="e">
        <f t="shared" si="387"/>
        <v>#VALUE!</v>
      </c>
      <c r="U1044" s="12" t="s">
        <v>73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IF(Замеры!B1041=0, " ", Замеры!B1041)</f>
        <v>1038</v>
      </c>
      <c r="B1045" s="49" t="str">
        <f>Замеры!G1041</f>
        <v xml:space="preserve">Группа от QF </v>
      </c>
      <c r="C1045" s="49" t="str">
        <f>IF(Замеры!I1041=0, " ", Замеры!I1041)</f>
        <v xml:space="preserve"> </v>
      </c>
      <c r="D1045" s="49" t="str">
        <f>IF(O1045=0, " ", CONCATENATE(Замеры!P1041,Замеры!Q1041,Замеры!R1041,Замеры!S1041,Замеры!X1041))</f>
        <v xml:space="preserve"> </v>
      </c>
      <c r="E1045" s="49" t="str">
        <f>IF(Замеры!J1041=0, " ", Замеры!J1041)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Замеры!N1041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73</v>
      </c>
      <c r="T1045" s="8" t="e">
        <f t="shared" si="387"/>
        <v>#VALUE!</v>
      </c>
      <c r="U1045" s="12" t="s">
        <v>73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IF(Замеры!B1042=0, " ", Замеры!B1042)</f>
        <v>1039</v>
      </c>
      <c r="B1046" s="49" t="str">
        <f>Замеры!G1042</f>
        <v xml:space="preserve">Группа от QF </v>
      </c>
      <c r="C1046" s="49" t="str">
        <f>IF(Замеры!I1042=0, " ", Замеры!I1042)</f>
        <v xml:space="preserve"> </v>
      </c>
      <c r="D1046" s="49" t="str">
        <f>IF(O1046=0, " ", CONCATENATE(Замеры!P1042,Замеры!Q1042,Замеры!R1042,Замеры!S1042,Замеры!X1042))</f>
        <v xml:space="preserve"> </v>
      </c>
      <c r="E1046" s="49" t="str">
        <f>IF(Замеры!J1042=0, " ", Замеры!J1042)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Замеры!N1042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73</v>
      </c>
      <c r="T1046" s="8" t="e">
        <f t="shared" si="387"/>
        <v>#VALUE!</v>
      </c>
      <c r="U1046" s="12" t="s">
        <v>73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IF(Замеры!B1043=0, " ", Замеры!B1043)</f>
        <v>1040</v>
      </c>
      <c r="B1047" s="49" t="str">
        <f>Замеры!G1043</f>
        <v xml:space="preserve">Группа от QF </v>
      </c>
      <c r="C1047" s="49" t="str">
        <f>IF(Замеры!I1043=0, " ", Замеры!I1043)</f>
        <v xml:space="preserve"> </v>
      </c>
      <c r="D1047" s="49" t="str">
        <f>IF(O1047=0, " ", CONCATENATE(Замеры!P1043,Замеры!Q1043,Замеры!R1043,Замеры!S1043,Замеры!X1043))</f>
        <v xml:space="preserve"> </v>
      </c>
      <c r="E1047" s="49" t="str">
        <f>IF(Замеры!J1043=0, " ", Замеры!J1043)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Замеры!N1043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73</v>
      </c>
      <c r="T1047" s="8" t="e">
        <f t="shared" si="387"/>
        <v>#VALUE!</v>
      </c>
      <c r="U1047" s="12" t="s">
        <v>73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IF(Замеры!B1044=0, " ", Замеры!B1044)</f>
        <v>1041</v>
      </c>
      <c r="B1048" s="49" t="str">
        <f>Замеры!G1044</f>
        <v xml:space="preserve">Группа от QF </v>
      </c>
      <c r="C1048" s="49" t="str">
        <f>IF(Замеры!I1044=0, " ", Замеры!I1044)</f>
        <v xml:space="preserve"> </v>
      </c>
      <c r="D1048" s="49" t="str">
        <f>IF(O1048=0, " ", CONCATENATE(Замеры!P1044,Замеры!Q1044,Замеры!R1044,Замеры!S1044,Замеры!X1044))</f>
        <v xml:space="preserve"> </v>
      </c>
      <c r="E1048" s="49" t="str">
        <f>IF(Замеры!J1044=0, " ", Замеры!J1044)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Замеры!N1044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73</v>
      </c>
      <c r="T1048" s="8" t="e">
        <f t="shared" si="387"/>
        <v>#VALUE!</v>
      </c>
      <c r="U1048" s="12" t="s">
        <v>73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IF(Замеры!B1045=0, " ", Замеры!B1045)</f>
        <v>1042</v>
      </c>
      <c r="B1049" s="49" t="str">
        <f>Замеры!G1045</f>
        <v xml:space="preserve">Группа от QF </v>
      </c>
      <c r="C1049" s="49" t="str">
        <f>IF(Замеры!I1045=0, " ", Замеры!I1045)</f>
        <v xml:space="preserve"> </v>
      </c>
      <c r="D1049" s="49" t="str">
        <f>IF(O1049=0, " ", CONCATENATE(Замеры!P1045,Замеры!Q1045,Замеры!R1045,Замеры!S1045,Замеры!X1045))</f>
        <v xml:space="preserve"> </v>
      </c>
      <c r="E1049" s="49" t="str">
        <f>IF(Замеры!J1045=0, " ", Замеры!J1045)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Замеры!N1045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73</v>
      </c>
      <c r="T1049" s="8" t="e">
        <f t="shared" si="387"/>
        <v>#VALUE!</v>
      </c>
      <c r="U1049" s="12" t="s">
        <v>73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IF(Замеры!B1046=0, " ", Замеры!B1046)</f>
        <v>1043</v>
      </c>
      <c r="B1050" s="49" t="str">
        <f>Замеры!G1046</f>
        <v xml:space="preserve">Группа от QF </v>
      </c>
      <c r="C1050" s="49" t="str">
        <f>IF(Замеры!I1046=0, " ", Замеры!I1046)</f>
        <v xml:space="preserve"> </v>
      </c>
      <c r="D1050" s="49" t="str">
        <f>IF(O1050=0, " ", CONCATENATE(Замеры!P1046,Замеры!Q1046,Замеры!R1046,Замеры!S1046,Замеры!X1046))</f>
        <v xml:space="preserve"> </v>
      </c>
      <c r="E1050" s="49" t="str">
        <f>IF(Замеры!J1046=0, " ", Замеры!J1046)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Замеры!N1046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73</v>
      </c>
      <c r="T1050" s="8" t="e">
        <f t="shared" si="387"/>
        <v>#VALUE!</v>
      </c>
      <c r="U1050" s="12" t="s">
        <v>73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IF(Замеры!B1047=0, " ", Замеры!B1047)</f>
        <v>1044</v>
      </c>
      <c r="B1051" s="49" t="str">
        <f>Замеры!G1047</f>
        <v xml:space="preserve">Группа от QF </v>
      </c>
      <c r="C1051" s="49" t="str">
        <f>IF(Замеры!I1047=0, " ", Замеры!I1047)</f>
        <v xml:space="preserve"> </v>
      </c>
      <c r="D1051" s="49" t="str">
        <f>IF(O1051=0, " ", CONCATENATE(Замеры!P1047,Замеры!Q1047,Замеры!R1047,Замеры!S1047,Замеры!X1047))</f>
        <v xml:space="preserve"> </v>
      </c>
      <c r="E1051" s="49" t="str">
        <f>IF(Замеры!J1047=0, " ", Замеры!J1047)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Замеры!N1047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73</v>
      </c>
      <c r="T1051" s="8" t="e">
        <f t="shared" si="387"/>
        <v>#VALUE!</v>
      </c>
      <c r="U1051" s="12" t="s">
        <v>73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IF(Замеры!B1048=0, " ", Замеры!B1048)</f>
        <v>1045</v>
      </c>
      <c r="B1052" s="49" t="str">
        <f>Замеры!G1048</f>
        <v xml:space="preserve">Группа от QF </v>
      </c>
      <c r="C1052" s="49" t="str">
        <f>IF(Замеры!I1048=0, " ", Замеры!I1048)</f>
        <v xml:space="preserve"> </v>
      </c>
      <c r="D1052" s="49" t="str">
        <f>IF(O1052=0, " ", CONCATENATE(Замеры!P1048,Замеры!Q1048,Замеры!R1048,Замеры!S1048,Замеры!X1048))</f>
        <v xml:space="preserve"> </v>
      </c>
      <c r="E1052" s="49" t="str">
        <f>IF(Замеры!J1048=0, " ", Замеры!J1048)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Замеры!N1048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73</v>
      </c>
      <c r="T1052" s="8" t="e">
        <f t="shared" si="387"/>
        <v>#VALUE!</v>
      </c>
      <c r="U1052" s="12" t="s">
        <v>73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IF(Замеры!B1049=0, " ", Замеры!B1049)</f>
        <v>1046</v>
      </c>
      <c r="B1053" s="49" t="str">
        <f>Замеры!G1049</f>
        <v xml:space="preserve">Группа от QF </v>
      </c>
      <c r="C1053" s="49" t="str">
        <f>IF(Замеры!I1049=0, " ", Замеры!I1049)</f>
        <v xml:space="preserve"> </v>
      </c>
      <c r="D1053" s="49" t="str">
        <f>IF(O1053=0, " ", CONCATENATE(Замеры!P1049,Замеры!Q1049,Замеры!R1049,Замеры!S1049,Замеры!X1049))</f>
        <v xml:space="preserve"> </v>
      </c>
      <c r="E1053" s="49" t="str">
        <f>IF(Замеры!J1049=0, " ", Замеры!J1049)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Замеры!N1049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73</v>
      </c>
      <c r="T1053" s="8" t="e">
        <f t="shared" si="387"/>
        <v>#VALUE!</v>
      </c>
      <c r="U1053" s="12" t="s">
        <v>73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IF(Замеры!B1050=0, " ", Замеры!B1050)</f>
        <v>1047</v>
      </c>
      <c r="B1054" s="49" t="str">
        <f>Замеры!G1050</f>
        <v xml:space="preserve">Группа от QF </v>
      </c>
      <c r="C1054" s="49" t="str">
        <f>IF(Замеры!I1050=0, " ", Замеры!I1050)</f>
        <v xml:space="preserve"> </v>
      </c>
      <c r="D1054" s="49" t="str">
        <f>IF(O1054=0, " ", CONCATENATE(Замеры!P1050,Замеры!Q1050,Замеры!R1050,Замеры!S1050,Замеры!X1050))</f>
        <v xml:space="preserve"> </v>
      </c>
      <c r="E1054" s="49" t="str">
        <f>IF(Замеры!J1050=0, " ", Замеры!J1050)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Замеры!N1050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73</v>
      </c>
      <c r="T1054" s="8" t="e">
        <f t="shared" si="387"/>
        <v>#VALUE!</v>
      </c>
      <c r="U1054" s="12" t="s">
        <v>73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IF(Замеры!B1051=0, " ", Замеры!B1051)</f>
        <v>1048</v>
      </c>
      <c r="B1055" s="49" t="str">
        <f>Замеры!G1051</f>
        <v xml:space="preserve">Группа от QF </v>
      </c>
      <c r="C1055" s="49" t="str">
        <f>IF(Замеры!I1051=0, " ", Замеры!I1051)</f>
        <v xml:space="preserve"> </v>
      </c>
      <c r="D1055" s="49" t="str">
        <f>IF(O1055=0, " ", CONCATENATE(Замеры!P1051,Замеры!Q1051,Замеры!R1051,Замеры!S1051,Замеры!X1051))</f>
        <v xml:space="preserve"> </v>
      </c>
      <c r="E1055" s="49" t="str">
        <f>IF(Замеры!J1051=0, " ", Замеры!J1051)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Замеры!N1051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73</v>
      </c>
      <c r="T1055" s="8" t="e">
        <f t="shared" si="387"/>
        <v>#VALUE!</v>
      </c>
      <c r="U1055" s="12" t="s">
        <v>73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IF(Замеры!B1052=0, " ", Замеры!B1052)</f>
        <v>1049</v>
      </c>
      <c r="B1056" s="49" t="str">
        <f>Замеры!G1052</f>
        <v xml:space="preserve">Группа от QF </v>
      </c>
      <c r="C1056" s="49" t="str">
        <f>IF(Замеры!I1052=0, " ", Замеры!I1052)</f>
        <v xml:space="preserve"> </v>
      </c>
      <c r="D1056" s="49" t="str">
        <f>IF(O1056=0, " ", CONCATENATE(Замеры!P1052,Замеры!Q1052,Замеры!R1052,Замеры!S1052,Замеры!X1052))</f>
        <v xml:space="preserve"> </v>
      </c>
      <c r="E1056" s="49" t="str">
        <f>IF(Замеры!J1052=0, " ", Замеры!J1052)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Замеры!N1052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73</v>
      </c>
      <c r="T1056" s="8" t="e">
        <f t="shared" si="387"/>
        <v>#VALUE!</v>
      </c>
      <c r="U1056" s="12" t="s">
        <v>73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IF(Замеры!B1053=0, " ", Замеры!B1053)</f>
        <v>1050</v>
      </c>
      <c r="B1057" s="49" t="str">
        <f>Замеры!G1053</f>
        <v xml:space="preserve">Группа от QF </v>
      </c>
      <c r="C1057" s="49" t="str">
        <f>IF(Замеры!I1053=0, " ", Замеры!I1053)</f>
        <v xml:space="preserve"> </v>
      </c>
      <c r="D1057" s="49" t="str">
        <f>IF(O1057=0, " ", CONCATENATE(Замеры!P1053,Замеры!Q1053,Замеры!R1053,Замеры!S1053,Замеры!X1053))</f>
        <v xml:space="preserve"> </v>
      </c>
      <c r="E1057" s="49" t="str">
        <f>IF(Замеры!J1053=0, " ", Замеры!J1053)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Замеры!N1053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73</v>
      </c>
      <c r="T1057" s="8" t="e">
        <f t="shared" si="387"/>
        <v>#VALUE!</v>
      </c>
      <c r="U1057" s="12" t="s">
        <v>73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IF(Замеры!B1054=0, " ", Замеры!B1054)</f>
        <v>1051</v>
      </c>
      <c r="B1058" s="49" t="str">
        <f>Замеры!G1054</f>
        <v xml:space="preserve">Группа от QF </v>
      </c>
      <c r="C1058" s="49" t="str">
        <f>IF(Замеры!I1054=0, " ", Замеры!I1054)</f>
        <v xml:space="preserve"> </v>
      </c>
      <c r="D1058" s="49" t="str">
        <f>IF(O1058=0, " ", CONCATENATE(Замеры!P1054,Замеры!Q1054,Замеры!R1054,Замеры!S1054,Замеры!X1054))</f>
        <v xml:space="preserve"> </v>
      </c>
      <c r="E1058" s="49" t="str">
        <f>IF(Замеры!J1054=0, " ", Замеры!J1054)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Замеры!N1054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73</v>
      </c>
      <c r="T1058" s="8" t="e">
        <f t="shared" si="387"/>
        <v>#VALUE!</v>
      </c>
      <c r="U1058" s="12" t="s">
        <v>73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IF(Замеры!B1055=0, " ", Замеры!B1055)</f>
        <v>1052</v>
      </c>
      <c r="B1059" s="49" t="str">
        <f>Замеры!G1055</f>
        <v xml:space="preserve">Группа от QF </v>
      </c>
      <c r="C1059" s="49" t="str">
        <f>IF(Замеры!I1055=0, " ", Замеры!I1055)</f>
        <v xml:space="preserve"> </v>
      </c>
      <c r="D1059" s="49" t="str">
        <f>IF(O1059=0, " ", CONCATENATE(Замеры!P1055,Замеры!Q1055,Замеры!R1055,Замеры!S1055,Замеры!X1055))</f>
        <v xml:space="preserve"> </v>
      </c>
      <c r="E1059" s="49" t="str">
        <f>IF(Замеры!J1055=0, " ", Замеры!J1055)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Замеры!N1055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73</v>
      </c>
      <c r="T1059" s="8" t="e">
        <f t="shared" si="387"/>
        <v>#VALUE!</v>
      </c>
      <c r="U1059" s="12" t="s">
        <v>73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IF(Замеры!B1056=0, " ", Замеры!B1056)</f>
        <v>1053</v>
      </c>
      <c r="B1060" s="49" t="str">
        <f>Замеры!G1056</f>
        <v xml:space="preserve">Группа от QF </v>
      </c>
      <c r="C1060" s="49" t="str">
        <f>IF(Замеры!I1056=0, " ", Замеры!I1056)</f>
        <v xml:space="preserve"> </v>
      </c>
      <c r="D1060" s="49" t="str">
        <f>IF(O1060=0, " ", CONCATENATE(Замеры!P1056,Замеры!Q1056,Замеры!R1056,Замеры!S1056,Замеры!X1056))</f>
        <v xml:space="preserve"> </v>
      </c>
      <c r="E1060" s="49" t="str">
        <f>IF(Замеры!J1056=0, " ", Замеры!J1056)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Замеры!N1056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73</v>
      </c>
      <c r="T1060" s="8" t="e">
        <f t="shared" si="387"/>
        <v>#VALUE!</v>
      </c>
      <c r="U1060" s="12" t="s">
        <v>73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IF(Замеры!B1057=0, " ", Замеры!B1057)</f>
        <v>1054</v>
      </c>
      <c r="B1061" s="49" t="str">
        <f>Замеры!G1057</f>
        <v xml:space="preserve">Группа от QF </v>
      </c>
      <c r="C1061" s="49" t="str">
        <f>IF(Замеры!I1057=0, " ", Замеры!I1057)</f>
        <v xml:space="preserve"> </v>
      </c>
      <c r="D1061" s="49" t="str">
        <f>IF(O1061=0, " ", CONCATENATE(Замеры!P1057,Замеры!Q1057,Замеры!R1057,Замеры!S1057,Замеры!X1057))</f>
        <v xml:space="preserve"> </v>
      </c>
      <c r="E1061" s="49" t="str">
        <f>IF(Замеры!J1057=0, " ", Замеры!J1057)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Замеры!N1057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73</v>
      </c>
      <c r="T1061" s="8" t="e">
        <f t="shared" si="387"/>
        <v>#VALUE!</v>
      </c>
      <c r="U1061" s="12" t="s">
        <v>73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IF(Замеры!B1058=0, " ", Замеры!B1058)</f>
        <v>1055</v>
      </c>
      <c r="B1062" s="49" t="str">
        <f>Замеры!G1058</f>
        <v xml:space="preserve">Группа от QF </v>
      </c>
      <c r="C1062" s="49" t="str">
        <f>IF(Замеры!I1058=0, " ", Замеры!I1058)</f>
        <v xml:space="preserve"> </v>
      </c>
      <c r="D1062" s="49" t="str">
        <f>IF(O1062=0, " ", CONCATENATE(Замеры!P1058,Замеры!Q1058,Замеры!R1058,Замеры!S1058,Замеры!X1058))</f>
        <v xml:space="preserve"> </v>
      </c>
      <c r="E1062" s="49" t="str">
        <f>IF(Замеры!J1058=0, " ", Замеры!J1058)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Замеры!N1058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73</v>
      </c>
      <c r="T1062" s="8" t="e">
        <f t="shared" si="387"/>
        <v>#VALUE!</v>
      </c>
      <c r="U1062" s="12" t="s">
        <v>73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IF(Замеры!B1059=0, " ", Замеры!B1059)</f>
        <v>1056</v>
      </c>
      <c r="B1063" s="49" t="str">
        <f>Замеры!G1059</f>
        <v xml:space="preserve">Группа от QF </v>
      </c>
      <c r="C1063" s="49" t="str">
        <f>IF(Замеры!I1059=0, " ", Замеры!I1059)</f>
        <v xml:space="preserve"> </v>
      </c>
      <c r="D1063" s="49" t="str">
        <f>IF(O1063=0, " ", CONCATENATE(Замеры!P1059,Замеры!Q1059,Замеры!R1059,Замеры!S1059,Замеры!X1059))</f>
        <v xml:space="preserve"> </v>
      </c>
      <c r="E1063" s="49" t="str">
        <f>IF(Замеры!J1059=0, " ", Замеры!J1059)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Замеры!N1059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73</v>
      </c>
      <c r="T1063" s="8" t="e">
        <f t="shared" si="387"/>
        <v>#VALUE!</v>
      </c>
      <c r="U1063" s="12" t="s">
        <v>73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IF(Замеры!B1060=0, " ", Замеры!B1060)</f>
        <v>1057</v>
      </c>
      <c r="B1064" s="49" t="str">
        <f>Замеры!G1060</f>
        <v xml:space="preserve">Группа от QF </v>
      </c>
      <c r="C1064" s="49" t="str">
        <f>IF(Замеры!I1060=0, " ", Замеры!I1060)</f>
        <v xml:space="preserve"> </v>
      </c>
      <c r="D1064" s="49" t="str">
        <f>IF(O1064=0, " ", CONCATENATE(Замеры!P1060,Замеры!Q1060,Замеры!R1060,Замеры!S1060,Замеры!X1060))</f>
        <v xml:space="preserve"> </v>
      </c>
      <c r="E1064" s="49" t="str">
        <f>IF(Замеры!J1060=0, " ", Замеры!J1060)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Замеры!N1060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73</v>
      </c>
      <c r="T1064" s="8" t="e">
        <f t="shared" si="387"/>
        <v>#VALUE!</v>
      </c>
      <c r="U1064" s="12" t="s">
        <v>73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IF(Замеры!B1061=0, " ", Замеры!B1061)</f>
        <v>1058</v>
      </c>
      <c r="B1065" s="49" t="str">
        <f>Замеры!G1061</f>
        <v xml:space="preserve">Группа от QF </v>
      </c>
      <c r="C1065" s="49" t="str">
        <f>IF(Замеры!I1061=0, " ", Замеры!I1061)</f>
        <v xml:space="preserve"> </v>
      </c>
      <c r="D1065" s="49" t="str">
        <f>IF(O1065=0, " ", CONCATENATE(Замеры!P1061,Замеры!Q1061,Замеры!R1061,Замеры!S1061,Замеры!X1061))</f>
        <v xml:space="preserve"> </v>
      </c>
      <c r="E1065" s="49" t="str">
        <f>IF(Замеры!J1061=0, " ", Замеры!J1061)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Замеры!N1061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73</v>
      </c>
      <c r="T1065" s="8" t="e">
        <f t="shared" si="387"/>
        <v>#VALUE!</v>
      </c>
      <c r="U1065" s="12" t="s">
        <v>73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IF(Замеры!B1062=0, " ", Замеры!B1062)</f>
        <v>1059</v>
      </c>
      <c r="B1066" s="49" t="str">
        <f>Замеры!G1062</f>
        <v xml:space="preserve">Группа от QF </v>
      </c>
      <c r="C1066" s="49" t="str">
        <f>IF(Замеры!I1062=0, " ", Замеры!I1062)</f>
        <v xml:space="preserve"> </v>
      </c>
      <c r="D1066" s="49" t="str">
        <f>IF(O1066=0, " ", CONCATENATE(Замеры!P1062,Замеры!Q1062,Замеры!R1062,Замеры!S1062,Замеры!X1062))</f>
        <v xml:space="preserve"> </v>
      </c>
      <c r="E1066" s="49" t="str">
        <f>IF(Замеры!J1062=0, " ", Замеры!J1062)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Замеры!N1062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73</v>
      </c>
      <c r="T1066" s="8" t="e">
        <f t="shared" si="387"/>
        <v>#VALUE!</v>
      </c>
      <c r="U1066" s="12" t="s">
        <v>73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IF(Замеры!B1063=0, " ", Замеры!B1063)</f>
        <v>1060</v>
      </c>
      <c r="B1067" s="49" t="str">
        <f>Замеры!G1063</f>
        <v xml:space="preserve">Группа от QF </v>
      </c>
      <c r="C1067" s="49" t="str">
        <f>IF(Замеры!I1063=0, " ", Замеры!I1063)</f>
        <v xml:space="preserve"> </v>
      </c>
      <c r="D1067" s="49" t="str">
        <f>IF(O1067=0, " ", CONCATENATE(Замеры!P1063,Замеры!Q1063,Замеры!R1063,Замеры!S1063,Замеры!X1063))</f>
        <v xml:space="preserve"> </v>
      </c>
      <c r="E1067" s="49" t="str">
        <f>IF(Замеры!J1063=0, " ", Замеры!J1063)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Замеры!N1063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73</v>
      </c>
      <c r="T1067" s="8" t="e">
        <f t="shared" si="387"/>
        <v>#VALUE!</v>
      </c>
      <c r="U1067" s="12" t="s">
        <v>73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IF(Замеры!B1064=0, " ", Замеры!B1064)</f>
        <v>1061</v>
      </c>
      <c r="B1068" s="49" t="str">
        <f>Замеры!G1064</f>
        <v xml:space="preserve">Группа от QF </v>
      </c>
      <c r="C1068" s="49" t="str">
        <f>IF(Замеры!I1064=0, " ", Замеры!I1064)</f>
        <v xml:space="preserve"> </v>
      </c>
      <c r="D1068" s="49" t="str">
        <f>IF(O1068=0, " ", CONCATENATE(Замеры!P1064,Замеры!Q1064,Замеры!R1064,Замеры!S1064,Замеры!X1064))</f>
        <v xml:space="preserve"> </v>
      </c>
      <c r="E1068" s="49" t="str">
        <f>IF(Замеры!J1064=0, " ", Замеры!J1064)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Замеры!N1064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73</v>
      </c>
      <c r="T1068" s="8" t="e">
        <f t="shared" si="387"/>
        <v>#VALUE!</v>
      </c>
      <c r="U1068" s="12" t="s">
        <v>73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IF(Замеры!B1065=0, " ", Замеры!B1065)</f>
        <v>1062</v>
      </c>
      <c r="B1069" s="49" t="str">
        <f>Замеры!G1065</f>
        <v xml:space="preserve">Группа от QF </v>
      </c>
      <c r="C1069" s="49" t="str">
        <f>IF(Замеры!I1065=0, " ", Замеры!I1065)</f>
        <v xml:space="preserve"> </v>
      </c>
      <c r="D1069" s="49" t="str">
        <f>IF(O1069=0, " ", CONCATENATE(Замеры!P1065,Замеры!Q1065,Замеры!R1065,Замеры!S1065,Замеры!X1065))</f>
        <v xml:space="preserve"> </v>
      </c>
      <c r="E1069" s="49" t="str">
        <f>IF(Замеры!J1065=0, " ", Замеры!J1065)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Замеры!N1065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73</v>
      </c>
      <c r="T1069" s="8" t="e">
        <f t="shared" si="387"/>
        <v>#VALUE!</v>
      </c>
      <c r="U1069" s="12" t="s">
        <v>73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IF(Замеры!B1066=0, " ", Замеры!B1066)</f>
        <v>1063</v>
      </c>
      <c r="B1070" s="49" t="str">
        <f>Замеры!G1066</f>
        <v xml:space="preserve">Группа от QF </v>
      </c>
      <c r="C1070" s="49" t="str">
        <f>IF(Замеры!I1066=0, " ", Замеры!I1066)</f>
        <v xml:space="preserve"> </v>
      </c>
      <c r="D1070" s="49" t="str">
        <f>IF(O1070=0, " ", CONCATENATE(Замеры!P1066,Замеры!Q1066,Замеры!R1066,Замеры!S1066,Замеры!X1066))</f>
        <v xml:space="preserve"> </v>
      </c>
      <c r="E1070" s="49" t="str">
        <f>IF(Замеры!J1066=0, " ", Замеры!J1066)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Замеры!N1066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73</v>
      </c>
      <c r="T1070" s="8" t="e">
        <f t="shared" si="387"/>
        <v>#VALUE!</v>
      </c>
      <c r="U1070" s="12" t="s">
        <v>73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IF(Замеры!B1067=0, " ", Замеры!B1067)</f>
        <v>1064</v>
      </c>
      <c r="B1071" s="49" t="str">
        <f>Замеры!G1067</f>
        <v xml:space="preserve">Группа от QF </v>
      </c>
      <c r="C1071" s="49" t="str">
        <f>IF(Замеры!I1067=0, " ", Замеры!I1067)</f>
        <v xml:space="preserve"> </v>
      </c>
      <c r="D1071" s="49" t="str">
        <f>IF(O1071=0, " ", CONCATENATE(Замеры!P1067,Замеры!Q1067,Замеры!R1067,Замеры!S1067,Замеры!X1067))</f>
        <v xml:space="preserve"> </v>
      </c>
      <c r="E1071" s="49" t="str">
        <f>IF(Замеры!J1067=0, " ", Замеры!J1067)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Замеры!N1067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73</v>
      </c>
      <c r="T1071" s="8" t="e">
        <f t="shared" si="387"/>
        <v>#VALUE!</v>
      </c>
      <c r="U1071" s="12" t="s">
        <v>73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IF(Замеры!B1068=0, " ", Замеры!B1068)</f>
        <v>1065</v>
      </c>
      <c r="B1072" s="49" t="str">
        <f>Замеры!G1068</f>
        <v xml:space="preserve">Группа от QF </v>
      </c>
      <c r="C1072" s="49" t="str">
        <f>IF(Замеры!I1068=0, " ", Замеры!I1068)</f>
        <v xml:space="preserve"> </v>
      </c>
      <c r="D1072" s="49" t="str">
        <f>IF(O1072=0, " ", CONCATENATE(Замеры!P1068,Замеры!Q1068,Замеры!R1068,Замеры!S1068,Замеры!X1068))</f>
        <v xml:space="preserve"> </v>
      </c>
      <c r="E1072" s="49" t="str">
        <f>IF(Замеры!J1068=0, " ", Замеры!J1068)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Замеры!N1068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73</v>
      </c>
      <c r="T1072" s="8" t="e">
        <f t="shared" si="387"/>
        <v>#VALUE!</v>
      </c>
      <c r="U1072" s="12" t="s">
        <v>73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IF(Замеры!B1069=0, " ", Замеры!B1069)</f>
        <v>1066</v>
      </c>
      <c r="B1073" s="49" t="str">
        <f>Замеры!G1069</f>
        <v xml:space="preserve">Группа от QF </v>
      </c>
      <c r="C1073" s="49" t="str">
        <f>IF(Замеры!I1069=0, " ", Замеры!I1069)</f>
        <v xml:space="preserve"> </v>
      </c>
      <c r="D1073" s="49" t="str">
        <f>IF(O1073=0, " ", CONCATENATE(Замеры!P1069,Замеры!Q1069,Замеры!R1069,Замеры!S1069,Замеры!X1069))</f>
        <v xml:space="preserve"> </v>
      </c>
      <c r="E1073" s="49" t="str">
        <f>IF(Замеры!J1069=0, " ", Замеры!J1069)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Замеры!N1069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73</v>
      </c>
      <c r="T1073" s="8" t="e">
        <f t="shared" si="387"/>
        <v>#VALUE!</v>
      </c>
      <c r="U1073" s="12" t="s">
        <v>73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IF(Замеры!B1070=0, " ", Замеры!B1070)</f>
        <v>1067</v>
      </c>
      <c r="B1074" s="49" t="str">
        <f>Замеры!G1070</f>
        <v xml:space="preserve">Группа от QF </v>
      </c>
      <c r="C1074" s="49" t="str">
        <f>IF(Замеры!I1070=0, " ", Замеры!I1070)</f>
        <v xml:space="preserve"> </v>
      </c>
      <c r="D1074" s="49" t="str">
        <f>IF(O1074=0, " ", CONCATENATE(Замеры!P1070,Замеры!Q1070,Замеры!R1070,Замеры!S1070,Замеры!X1070))</f>
        <v xml:space="preserve"> </v>
      </c>
      <c r="E1074" s="49" t="str">
        <f>IF(Замеры!J1070=0, " ", Замеры!J1070)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Замеры!N1070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73</v>
      </c>
      <c r="T1074" s="8" t="e">
        <f t="shared" si="387"/>
        <v>#VALUE!</v>
      </c>
      <c r="U1074" s="12" t="s">
        <v>73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IF(Замеры!B1071=0, " ", Замеры!B1071)</f>
        <v>1068</v>
      </c>
      <c r="B1075" s="49" t="str">
        <f>Замеры!G1071</f>
        <v xml:space="preserve">Группа от QF </v>
      </c>
      <c r="C1075" s="49" t="str">
        <f>IF(Замеры!I1071=0, " ", Замеры!I1071)</f>
        <v xml:space="preserve"> </v>
      </c>
      <c r="D1075" s="49" t="str">
        <f>IF(O1075=0, " ", CONCATENATE(Замеры!P1071,Замеры!Q1071,Замеры!R1071,Замеры!S1071,Замеры!X1071))</f>
        <v xml:space="preserve"> </v>
      </c>
      <c r="E1075" s="49" t="str">
        <f>IF(Замеры!J1071=0, " ", Замеры!J1071)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Замеры!N1071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73</v>
      </c>
      <c r="T1075" s="8" t="e">
        <f t="shared" si="387"/>
        <v>#VALUE!</v>
      </c>
      <c r="U1075" s="12" t="s">
        <v>73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IF(Замеры!B1072=0, " ", Замеры!B1072)</f>
        <v>1069</v>
      </c>
      <c r="B1076" s="49" t="str">
        <f>Замеры!G1072</f>
        <v xml:space="preserve">Группа от QF </v>
      </c>
      <c r="C1076" s="49" t="str">
        <f>IF(Замеры!I1072=0, " ", Замеры!I1072)</f>
        <v xml:space="preserve"> </v>
      </c>
      <c r="D1076" s="49" t="str">
        <f>IF(O1076=0, " ", CONCATENATE(Замеры!P1072,Замеры!Q1072,Замеры!R1072,Замеры!S1072,Замеры!X1072))</f>
        <v xml:space="preserve"> </v>
      </c>
      <c r="E1076" s="49" t="str">
        <f>IF(Замеры!J1072=0, " ", Замеры!J1072)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Замеры!N1072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73</v>
      </c>
      <c r="T1076" s="8" t="e">
        <f t="shared" si="387"/>
        <v>#VALUE!</v>
      </c>
      <c r="U1076" s="12" t="s">
        <v>73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IF(Замеры!B1073=0, " ", Замеры!B1073)</f>
        <v>1070</v>
      </c>
      <c r="B1077" s="49" t="str">
        <f>Замеры!G1073</f>
        <v xml:space="preserve">Группа от QF </v>
      </c>
      <c r="C1077" s="49" t="str">
        <f>IF(Замеры!I1073=0, " ", Замеры!I1073)</f>
        <v xml:space="preserve"> </v>
      </c>
      <c r="D1077" s="49" t="str">
        <f>IF(O1077=0, " ", CONCATENATE(Замеры!P1073,Замеры!Q1073,Замеры!R1073,Замеры!S1073,Замеры!X1073))</f>
        <v xml:space="preserve"> </v>
      </c>
      <c r="E1077" s="49" t="str">
        <f>IF(Замеры!J1073=0, " ", Замеры!J1073)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Замеры!N1073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73</v>
      </c>
      <c r="T1077" s="8" t="e">
        <f t="shared" si="387"/>
        <v>#VALUE!</v>
      </c>
      <c r="U1077" s="12" t="s">
        <v>73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IF(Замеры!B1074=0, " ", Замеры!B1074)</f>
        <v>1071</v>
      </c>
      <c r="B1078" s="49" t="str">
        <f>Замеры!G1074</f>
        <v xml:space="preserve">Группа от QF </v>
      </c>
      <c r="C1078" s="49" t="str">
        <f>IF(Замеры!I1074=0, " ", Замеры!I1074)</f>
        <v xml:space="preserve"> </v>
      </c>
      <c r="D1078" s="49" t="str">
        <f>IF(O1078=0, " ", CONCATENATE(Замеры!P1074,Замеры!Q1074,Замеры!R1074,Замеры!S1074,Замеры!X1074))</f>
        <v xml:space="preserve"> </v>
      </c>
      <c r="E1078" s="49" t="str">
        <f>IF(Замеры!J1074=0, " ", Замеры!J1074)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Замеры!N1074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73</v>
      </c>
      <c r="T1078" s="8" t="e">
        <f t="shared" si="387"/>
        <v>#VALUE!</v>
      </c>
      <c r="U1078" s="12" t="s">
        <v>73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IF(Замеры!B1075=0, " ", Замеры!B1075)</f>
        <v>1072</v>
      </c>
      <c r="B1079" s="49" t="str">
        <f>Замеры!G1075</f>
        <v xml:space="preserve">Группа от QF </v>
      </c>
      <c r="C1079" s="49" t="str">
        <f>IF(Замеры!I1075=0, " ", Замеры!I1075)</f>
        <v xml:space="preserve"> </v>
      </c>
      <c r="D1079" s="49" t="str">
        <f>IF(O1079=0, " ", CONCATENATE(Замеры!P1075,Замеры!Q1075,Замеры!R1075,Замеры!S1075,Замеры!X1075))</f>
        <v xml:space="preserve"> </v>
      </c>
      <c r="E1079" s="49" t="str">
        <f>IF(Замеры!J1075=0, " ", Замеры!J1075)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Замеры!N1075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73</v>
      </c>
      <c r="T1079" s="8" t="e">
        <f t="shared" si="387"/>
        <v>#VALUE!</v>
      </c>
      <c r="U1079" s="12" t="s">
        <v>73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IF(Замеры!B1076=0, " ", Замеры!B1076)</f>
        <v>1073</v>
      </c>
      <c r="B1080" s="49" t="str">
        <f>Замеры!G1076</f>
        <v xml:space="preserve">Группа от QF </v>
      </c>
      <c r="C1080" s="49" t="str">
        <f>IF(Замеры!I1076=0, " ", Замеры!I1076)</f>
        <v xml:space="preserve"> </v>
      </c>
      <c r="D1080" s="49" t="str">
        <f>IF(O1080=0, " ", CONCATENATE(Замеры!P1076,Замеры!Q1076,Замеры!R1076,Замеры!S1076,Замеры!X1076))</f>
        <v xml:space="preserve"> </v>
      </c>
      <c r="E1080" s="49" t="str">
        <f>IF(Замеры!J1076=0, " ", Замеры!J1076)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Замеры!N1076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73</v>
      </c>
      <c r="T1080" s="8" t="e">
        <f t="shared" si="387"/>
        <v>#VALUE!</v>
      </c>
      <c r="U1080" s="12" t="s">
        <v>73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IF(Замеры!B1077=0, " ", Замеры!B1077)</f>
        <v>1074</v>
      </c>
      <c r="B1081" s="49" t="str">
        <f>Замеры!G1077</f>
        <v xml:space="preserve">Группа от QF </v>
      </c>
      <c r="C1081" s="49" t="str">
        <f>IF(Замеры!I1077=0, " ", Замеры!I1077)</f>
        <v xml:space="preserve"> </v>
      </c>
      <c r="D1081" s="49" t="str">
        <f>IF(O1081=0, " ", CONCATENATE(Замеры!P1077,Замеры!Q1077,Замеры!R1077,Замеры!S1077,Замеры!X1077))</f>
        <v xml:space="preserve"> </v>
      </c>
      <c r="E1081" s="49" t="str">
        <f>IF(Замеры!J1077=0, " ", Замеры!J1077)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Замеры!N1077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73</v>
      </c>
      <c r="T1081" s="8" t="e">
        <f t="shared" si="387"/>
        <v>#VALUE!</v>
      </c>
      <c r="U1081" s="12" t="s">
        <v>73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IF(Замеры!B1078=0, " ", Замеры!B1078)</f>
        <v>1075</v>
      </c>
      <c r="B1082" s="49" t="str">
        <f>Замеры!G1078</f>
        <v xml:space="preserve">Группа от QF </v>
      </c>
      <c r="C1082" s="49" t="str">
        <f>IF(Замеры!I1078=0, " ", Замеры!I1078)</f>
        <v xml:space="preserve"> </v>
      </c>
      <c r="D1082" s="49" t="str">
        <f>IF(O1082=0, " ", CONCATENATE(Замеры!P1078,Замеры!Q1078,Замеры!R1078,Замеры!S1078,Замеры!X1078))</f>
        <v xml:space="preserve"> </v>
      </c>
      <c r="E1082" s="49" t="str">
        <f>IF(Замеры!J1078=0, " ", Замеры!J1078)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Замеры!N1078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73</v>
      </c>
      <c r="T1082" s="8" t="e">
        <f t="shared" si="387"/>
        <v>#VALUE!</v>
      </c>
      <c r="U1082" s="12" t="s">
        <v>73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IF(Замеры!B1079=0, " ", Замеры!B1079)</f>
        <v>1076</v>
      </c>
      <c r="B1083" s="49" t="str">
        <f>Замеры!G1079</f>
        <v xml:space="preserve">Группа от QF </v>
      </c>
      <c r="C1083" s="49" t="str">
        <f>IF(Замеры!I1079=0, " ", Замеры!I1079)</f>
        <v xml:space="preserve"> </v>
      </c>
      <c r="D1083" s="49" t="str">
        <f>IF(O1083=0, " ", CONCATENATE(Замеры!P1079,Замеры!Q1079,Замеры!R1079,Замеры!S1079,Замеры!X1079))</f>
        <v xml:space="preserve"> </v>
      </c>
      <c r="E1083" s="49" t="str">
        <f>IF(Замеры!J1079=0, " ", Замеры!J1079)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Замеры!N1079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73</v>
      </c>
      <c r="T1083" s="8" t="e">
        <f t="shared" si="387"/>
        <v>#VALUE!</v>
      </c>
      <c r="U1083" s="12" t="s">
        <v>73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IF(Замеры!B1080=0, " ", Замеры!B1080)</f>
        <v>1077</v>
      </c>
      <c r="B1084" s="49" t="str">
        <f>Замеры!G1080</f>
        <v xml:space="preserve">Группа от QF </v>
      </c>
      <c r="C1084" s="49" t="str">
        <f>IF(Замеры!I1080=0, " ", Замеры!I1080)</f>
        <v xml:space="preserve"> </v>
      </c>
      <c r="D1084" s="49" t="str">
        <f>IF(O1084=0, " ", CONCATENATE(Замеры!P1080,Замеры!Q1080,Замеры!R1080,Замеры!S1080,Замеры!X1080))</f>
        <v xml:space="preserve"> </v>
      </c>
      <c r="E1084" s="49" t="str">
        <f>IF(Замеры!J1080=0, " ", Замеры!J1080)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Замеры!N1080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73</v>
      </c>
      <c r="T1084" s="8" t="e">
        <f t="shared" si="387"/>
        <v>#VALUE!</v>
      </c>
      <c r="U1084" s="12" t="s">
        <v>73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IF(Замеры!B1081=0, " ", Замеры!B1081)</f>
        <v>1078</v>
      </c>
      <c r="B1085" s="49" t="str">
        <f>Замеры!G1081</f>
        <v xml:space="preserve">Группа от QF </v>
      </c>
      <c r="C1085" s="49" t="str">
        <f>IF(Замеры!I1081=0, " ", Замеры!I1081)</f>
        <v xml:space="preserve"> </v>
      </c>
      <c r="D1085" s="49" t="str">
        <f>IF(O1085=0, " ", CONCATENATE(Замеры!P1081,Замеры!Q1081,Замеры!R1081,Замеры!S1081,Замеры!X1081))</f>
        <v xml:space="preserve"> </v>
      </c>
      <c r="E1085" s="49" t="str">
        <f>IF(Замеры!J1081=0, " ", Замеры!J1081)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Замеры!N1081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73</v>
      </c>
      <c r="T1085" s="8" t="e">
        <f t="shared" si="387"/>
        <v>#VALUE!</v>
      </c>
      <c r="U1085" s="12" t="s">
        <v>73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IF(Замеры!B1082=0, " ", Замеры!B1082)</f>
        <v>1079</v>
      </c>
      <c r="B1086" s="49" t="str">
        <f>Замеры!G1082</f>
        <v xml:space="preserve">Группа от QF </v>
      </c>
      <c r="C1086" s="49" t="str">
        <f>IF(Замеры!I1082=0, " ", Замеры!I1082)</f>
        <v xml:space="preserve"> </v>
      </c>
      <c r="D1086" s="49" t="str">
        <f>IF(O1086=0, " ", CONCATENATE(Замеры!P1082,Замеры!Q1082,Замеры!R1082,Замеры!S1082,Замеры!X1082))</f>
        <v xml:space="preserve"> </v>
      </c>
      <c r="E1086" s="49" t="str">
        <f>IF(Замеры!J1082=0, " ", Замеры!J1082)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Замеры!N1082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73</v>
      </c>
      <c r="T1086" s="8" t="e">
        <f t="shared" si="387"/>
        <v>#VALUE!</v>
      </c>
      <c r="U1086" s="12" t="s">
        <v>73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IF(Замеры!B1083=0, " ", Замеры!B1083)</f>
        <v>1080</v>
      </c>
      <c r="B1087" s="49" t="str">
        <f>Замеры!G1083</f>
        <v xml:space="preserve">Группа от QF </v>
      </c>
      <c r="C1087" s="49" t="str">
        <f>IF(Замеры!I1083=0, " ", Замеры!I1083)</f>
        <v xml:space="preserve"> </v>
      </c>
      <c r="D1087" s="49" t="str">
        <f>IF(O1087=0, " ", CONCATENATE(Замеры!P1083,Замеры!Q1083,Замеры!R1083,Замеры!S1083,Замеры!X1083))</f>
        <v xml:space="preserve"> </v>
      </c>
      <c r="E1087" s="49" t="str">
        <f>IF(Замеры!J1083=0, " ", Замеры!J1083)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Замеры!N1083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73</v>
      </c>
      <c r="T1087" s="8" t="e">
        <f t="shared" si="387"/>
        <v>#VALUE!</v>
      </c>
      <c r="U1087" s="12" t="s">
        <v>73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IF(Замеры!B1084=0, " ", Замеры!B1084)</f>
        <v>1081</v>
      </c>
      <c r="B1088" s="49" t="str">
        <f>Замеры!G1084</f>
        <v xml:space="preserve">Группа от QF </v>
      </c>
      <c r="C1088" s="49" t="str">
        <f>IF(Замеры!I1084=0, " ", Замеры!I1084)</f>
        <v xml:space="preserve"> </v>
      </c>
      <c r="D1088" s="49" t="str">
        <f>IF(O1088=0, " ", CONCATENATE(Замеры!P1084,Замеры!Q1084,Замеры!R1084,Замеры!S1084,Замеры!X1084))</f>
        <v xml:space="preserve"> </v>
      </c>
      <c r="E1088" s="49" t="str">
        <f>IF(Замеры!J1084=0, " ", Замеры!J1084)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Замеры!N1084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73</v>
      </c>
      <c r="T1088" s="8" t="e">
        <f t="shared" si="387"/>
        <v>#VALUE!</v>
      </c>
      <c r="U1088" s="12" t="s">
        <v>73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IF(Замеры!B1085=0, " ", Замеры!B1085)</f>
        <v>1082</v>
      </c>
      <c r="B1089" s="49" t="str">
        <f>Замеры!G1085</f>
        <v xml:space="preserve">Группа от QF </v>
      </c>
      <c r="C1089" s="49" t="str">
        <f>IF(Замеры!I1085=0, " ", Замеры!I1085)</f>
        <v xml:space="preserve"> </v>
      </c>
      <c r="D1089" s="49" t="str">
        <f>IF(O1089=0, " ", CONCATENATE(Замеры!P1085,Замеры!Q1085,Замеры!R1085,Замеры!S1085,Замеры!X1085))</f>
        <v xml:space="preserve"> </v>
      </c>
      <c r="E1089" s="49" t="str">
        <f>IF(Замеры!J1085=0, " ", Замеры!J1085)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Замеры!N1085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73</v>
      </c>
      <c r="T1089" s="8" t="e">
        <f t="shared" si="387"/>
        <v>#VALUE!</v>
      </c>
      <c r="U1089" s="12" t="s">
        <v>73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IF(Замеры!B1086=0, " ", Замеры!B1086)</f>
        <v>1083</v>
      </c>
      <c r="B1090" s="49" t="str">
        <f>Замеры!G1086</f>
        <v xml:space="preserve">Группа от QF </v>
      </c>
      <c r="C1090" s="49" t="str">
        <f>IF(Замеры!I1086=0, " ", Замеры!I1086)</f>
        <v xml:space="preserve"> </v>
      </c>
      <c r="D1090" s="49" t="str">
        <f>IF(O1090=0, " ", CONCATENATE(Замеры!P1086,Замеры!Q1086,Замеры!R1086,Замеры!S1086,Замеры!X1086))</f>
        <v xml:space="preserve"> </v>
      </c>
      <c r="E1090" s="49" t="str">
        <f>IF(Замеры!J1086=0, " ", Замеры!J1086)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Замеры!N1086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73</v>
      </c>
      <c r="T1090" s="8" t="e">
        <f t="shared" si="387"/>
        <v>#VALUE!</v>
      </c>
      <c r="U1090" s="12" t="s">
        <v>73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IF(Замеры!B1087=0, " ", Замеры!B1087)</f>
        <v>1084</v>
      </c>
      <c r="B1091" s="49" t="str">
        <f>Замеры!G1087</f>
        <v xml:space="preserve">Группа от QF </v>
      </c>
      <c r="C1091" s="49" t="str">
        <f>IF(Замеры!I1087=0, " ", Замеры!I1087)</f>
        <v xml:space="preserve"> </v>
      </c>
      <c r="D1091" s="49" t="str">
        <f>IF(O1091=0, " ", CONCATENATE(Замеры!P1087,Замеры!Q1087,Замеры!R1087,Замеры!S1087,Замеры!X1087))</f>
        <v xml:space="preserve"> </v>
      </c>
      <c r="E1091" s="49" t="str">
        <f>IF(Замеры!J1087=0, " ", Замеры!J1087)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Замеры!N1087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73</v>
      </c>
      <c r="T1091" s="8" t="e">
        <f t="shared" si="387"/>
        <v>#VALUE!</v>
      </c>
      <c r="U1091" s="12" t="s">
        <v>73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IF(Замеры!B1088=0, " ", Замеры!B1088)</f>
        <v>1085</v>
      </c>
      <c r="B1092" s="49" t="str">
        <f>Замеры!G1088</f>
        <v xml:space="preserve">Группа от QF </v>
      </c>
      <c r="C1092" s="49" t="str">
        <f>IF(Замеры!I1088=0, " ", Замеры!I1088)</f>
        <v xml:space="preserve"> </v>
      </c>
      <c r="D1092" s="49" t="str">
        <f>IF(O1092=0, " ", CONCATENATE(Замеры!P1088,Замеры!Q1088,Замеры!R1088,Замеры!S1088,Замеры!X1088))</f>
        <v xml:space="preserve"> </v>
      </c>
      <c r="E1092" s="49" t="str">
        <f>IF(Замеры!J1088=0, " ", Замеры!J1088)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Замеры!N1088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73</v>
      </c>
      <c r="T1092" s="8" t="e">
        <f t="shared" si="387"/>
        <v>#VALUE!</v>
      </c>
      <c r="U1092" s="12" t="s">
        <v>73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IF(Замеры!B1089=0, " ", Замеры!B1089)</f>
        <v>1086</v>
      </c>
      <c r="B1093" s="49" t="str">
        <f>Замеры!G1089</f>
        <v xml:space="preserve">Группа от QF </v>
      </c>
      <c r="C1093" s="49" t="str">
        <f>IF(Замеры!I1089=0, " ", Замеры!I1089)</f>
        <v xml:space="preserve"> </v>
      </c>
      <c r="D1093" s="49" t="str">
        <f>IF(O1093=0, " ", CONCATENATE(Замеры!P1089,Замеры!Q1089,Замеры!R1089,Замеры!S1089,Замеры!X1089))</f>
        <v xml:space="preserve"> </v>
      </c>
      <c r="E1093" s="49" t="str">
        <f>IF(Замеры!J1089=0, " ", Замеры!J1089)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Замеры!N1089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73</v>
      </c>
      <c r="T1093" s="8" t="e">
        <f t="shared" si="387"/>
        <v>#VALUE!</v>
      </c>
      <c r="U1093" s="12" t="s">
        <v>73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IF(Замеры!B1090=0, " ", Замеры!B1090)</f>
        <v>1087</v>
      </c>
      <c r="B1094" s="49" t="str">
        <f>Замеры!G1090</f>
        <v xml:space="preserve">Группа от QF </v>
      </c>
      <c r="C1094" s="49" t="str">
        <f>IF(Замеры!I1090=0, " ", Замеры!I1090)</f>
        <v xml:space="preserve"> </v>
      </c>
      <c r="D1094" s="49" t="str">
        <f>IF(O1094=0, " ", CONCATENATE(Замеры!P1090,Замеры!Q1090,Замеры!R1090,Замеры!S1090,Замеры!X1090))</f>
        <v xml:space="preserve"> </v>
      </c>
      <c r="E1094" s="49" t="str">
        <f>IF(Замеры!J1090=0, " ", Замеры!J1090)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Замеры!N1090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73</v>
      </c>
      <c r="T1094" s="8" t="e">
        <f t="shared" si="387"/>
        <v>#VALUE!</v>
      </c>
      <c r="U1094" s="12" t="s">
        <v>73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IF(Замеры!B1091=0, " ", Замеры!B1091)</f>
        <v>1088</v>
      </c>
      <c r="B1095" s="49" t="str">
        <f>Замеры!G1091</f>
        <v xml:space="preserve">Группа от QF </v>
      </c>
      <c r="C1095" s="49" t="str">
        <f>IF(Замеры!I1091=0, " ", Замеры!I1091)</f>
        <v xml:space="preserve"> </v>
      </c>
      <c r="D1095" s="49" t="str">
        <f>IF(O1095=0, " ", CONCATENATE(Замеры!P1091,Замеры!Q1091,Замеры!R1091,Замеры!S1091,Замеры!X1091))</f>
        <v xml:space="preserve"> </v>
      </c>
      <c r="E1095" s="49" t="str">
        <f>IF(Замеры!J1091=0, " ", Замеры!J1091)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Замеры!N1091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73</v>
      </c>
      <c r="T1095" s="8" t="e">
        <f t="shared" si="387"/>
        <v>#VALUE!</v>
      </c>
      <c r="U1095" s="12" t="s">
        <v>73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IF(Замеры!B1092=0, " ", Замеры!B1092)</f>
        <v>1089</v>
      </c>
      <c r="B1096" s="49" t="str">
        <f>Замеры!G1092</f>
        <v xml:space="preserve">Группа от QF </v>
      </c>
      <c r="C1096" s="49" t="str">
        <f>IF(Замеры!I1092=0, " ", Замеры!I1092)</f>
        <v xml:space="preserve"> </v>
      </c>
      <c r="D1096" s="49" t="str">
        <f>IF(O1096=0, " ", CONCATENATE(Замеры!P1092,Замеры!Q1092,Замеры!R1092,Замеры!S1092,Замеры!X1092))</f>
        <v xml:space="preserve"> </v>
      </c>
      <c r="E1096" s="49" t="str">
        <f>IF(Замеры!J1092=0, " ", Замеры!J1092)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Замеры!N1092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73</v>
      </c>
      <c r="T1096" s="8" t="e">
        <f t="shared" ref="T1096:T1159" si="409">E1096*5</f>
        <v>#VALUE!</v>
      </c>
      <c r="U1096" s="12" t="s">
        <v>73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IF(Замеры!B1093=0, " ", Замеры!B1093)</f>
        <v>1090</v>
      </c>
      <c r="B1097" s="49" t="str">
        <f>Замеры!G1093</f>
        <v xml:space="preserve">Группа от QF </v>
      </c>
      <c r="C1097" s="49" t="str">
        <f>IF(Замеры!I1093=0, " ", Замеры!I1093)</f>
        <v xml:space="preserve"> </v>
      </c>
      <c r="D1097" s="49" t="str">
        <f>IF(O1097=0, " ", CONCATENATE(Замеры!P1093,Замеры!Q1093,Замеры!R1093,Замеры!S1093,Замеры!X1093))</f>
        <v xml:space="preserve"> </v>
      </c>
      <c r="E1097" s="49" t="str">
        <f>IF(Замеры!J1093=0, " ", Замеры!J1093)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Замеры!N1093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73</v>
      </c>
      <c r="T1097" s="8" t="e">
        <f t="shared" si="409"/>
        <v>#VALUE!</v>
      </c>
      <c r="U1097" s="12" t="s">
        <v>73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IF(Замеры!B1094=0, " ", Замеры!B1094)</f>
        <v>1091</v>
      </c>
      <c r="B1098" s="49" t="str">
        <f>Замеры!G1094</f>
        <v xml:space="preserve">Группа от QF </v>
      </c>
      <c r="C1098" s="49" t="str">
        <f>IF(Замеры!I1094=0, " ", Замеры!I1094)</f>
        <v xml:space="preserve"> </v>
      </c>
      <c r="D1098" s="49" t="str">
        <f>IF(O1098=0, " ", CONCATENATE(Замеры!P1094,Замеры!Q1094,Замеры!R1094,Замеры!S1094,Замеры!X1094))</f>
        <v xml:space="preserve"> </v>
      </c>
      <c r="E1098" s="49" t="str">
        <f>IF(Замеры!J1094=0, " ", Замеры!J1094)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Замеры!N1094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73</v>
      </c>
      <c r="T1098" s="8" t="e">
        <f t="shared" si="409"/>
        <v>#VALUE!</v>
      </c>
      <c r="U1098" s="12" t="s">
        <v>73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IF(Замеры!B1095=0, " ", Замеры!B1095)</f>
        <v>1092</v>
      </c>
      <c r="B1099" s="49" t="str">
        <f>Замеры!G1095</f>
        <v xml:space="preserve">Группа от QF </v>
      </c>
      <c r="C1099" s="49" t="str">
        <f>IF(Замеры!I1095=0, " ", Замеры!I1095)</f>
        <v xml:space="preserve"> </v>
      </c>
      <c r="D1099" s="49" t="str">
        <f>IF(O1099=0, " ", CONCATENATE(Замеры!P1095,Замеры!Q1095,Замеры!R1095,Замеры!S1095,Замеры!X1095))</f>
        <v xml:space="preserve"> </v>
      </c>
      <c r="E1099" s="49" t="str">
        <f>IF(Замеры!J1095=0, " ", Замеры!J1095)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Замеры!N1095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73</v>
      </c>
      <c r="T1099" s="8" t="e">
        <f t="shared" si="409"/>
        <v>#VALUE!</v>
      </c>
      <c r="U1099" s="12" t="s">
        <v>73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IF(Замеры!B1096=0, " ", Замеры!B1096)</f>
        <v>1093</v>
      </c>
      <c r="B1100" s="49" t="str">
        <f>Замеры!G1096</f>
        <v xml:space="preserve">Группа от QF </v>
      </c>
      <c r="C1100" s="49" t="str">
        <f>IF(Замеры!I1096=0, " ", Замеры!I1096)</f>
        <v xml:space="preserve"> </v>
      </c>
      <c r="D1100" s="49" t="str">
        <f>IF(O1100=0, " ", CONCATENATE(Замеры!P1096,Замеры!Q1096,Замеры!R1096,Замеры!S1096,Замеры!X1096))</f>
        <v xml:space="preserve"> </v>
      </c>
      <c r="E1100" s="49" t="str">
        <f>IF(Замеры!J1096=0, " ", Замеры!J1096)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Замеры!N1096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73</v>
      </c>
      <c r="T1100" s="8" t="e">
        <f t="shared" si="409"/>
        <v>#VALUE!</v>
      </c>
      <c r="U1100" s="12" t="s">
        <v>73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IF(Замеры!B1097=0, " ", Замеры!B1097)</f>
        <v>1094</v>
      </c>
      <c r="B1101" s="49" t="str">
        <f>Замеры!G1097</f>
        <v xml:space="preserve">Группа от QF </v>
      </c>
      <c r="C1101" s="49" t="str">
        <f>IF(Замеры!I1097=0, " ", Замеры!I1097)</f>
        <v xml:space="preserve"> </v>
      </c>
      <c r="D1101" s="49" t="str">
        <f>IF(O1101=0, " ", CONCATENATE(Замеры!P1097,Замеры!Q1097,Замеры!R1097,Замеры!S1097,Замеры!X1097))</f>
        <v xml:space="preserve"> </v>
      </c>
      <c r="E1101" s="49" t="str">
        <f>IF(Замеры!J1097=0, " ", Замеры!J1097)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Замеры!N1097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73</v>
      </c>
      <c r="T1101" s="8" t="e">
        <f t="shared" si="409"/>
        <v>#VALUE!</v>
      </c>
      <c r="U1101" s="12" t="s">
        <v>73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IF(Замеры!B1098=0, " ", Замеры!B1098)</f>
        <v>1095</v>
      </c>
      <c r="B1102" s="49" t="str">
        <f>Замеры!G1098</f>
        <v xml:space="preserve">Группа от QF </v>
      </c>
      <c r="C1102" s="49" t="str">
        <f>IF(Замеры!I1098=0, " ", Замеры!I1098)</f>
        <v xml:space="preserve"> </v>
      </c>
      <c r="D1102" s="49" t="str">
        <f>IF(O1102=0, " ", CONCATENATE(Замеры!P1098,Замеры!Q1098,Замеры!R1098,Замеры!S1098,Замеры!X1098))</f>
        <v xml:space="preserve"> </v>
      </c>
      <c r="E1102" s="49" t="str">
        <f>IF(Замеры!J1098=0, " ", Замеры!J1098)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Замеры!N1098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73</v>
      </c>
      <c r="T1102" s="8" t="e">
        <f t="shared" si="409"/>
        <v>#VALUE!</v>
      </c>
      <c r="U1102" s="12" t="s">
        <v>73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IF(Замеры!B1099=0, " ", Замеры!B1099)</f>
        <v>1096</v>
      </c>
      <c r="B1103" s="49" t="str">
        <f>Замеры!G1099</f>
        <v xml:space="preserve">Группа от QF </v>
      </c>
      <c r="C1103" s="49" t="str">
        <f>IF(Замеры!I1099=0, " ", Замеры!I1099)</f>
        <v xml:space="preserve"> </v>
      </c>
      <c r="D1103" s="49" t="str">
        <f>IF(O1103=0, " ", CONCATENATE(Замеры!P1099,Замеры!Q1099,Замеры!R1099,Замеры!S1099,Замеры!X1099))</f>
        <v xml:space="preserve"> </v>
      </c>
      <c r="E1103" s="49" t="str">
        <f>IF(Замеры!J1099=0, " ", Замеры!J1099)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Замеры!N1099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73</v>
      </c>
      <c r="T1103" s="8" t="e">
        <f t="shared" si="409"/>
        <v>#VALUE!</v>
      </c>
      <c r="U1103" s="12" t="s">
        <v>73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IF(Замеры!B1100=0, " ", Замеры!B1100)</f>
        <v>1097</v>
      </c>
      <c r="B1104" s="49" t="str">
        <f>Замеры!G1100</f>
        <v xml:space="preserve">Группа от QF </v>
      </c>
      <c r="C1104" s="49" t="str">
        <f>IF(Замеры!I1100=0, " ", Замеры!I1100)</f>
        <v xml:space="preserve"> </v>
      </c>
      <c r="D1104" s="49" t="str">
        <f>IF(O1104=0, " ", CONCATENATE(Замеры!P1100,Замеры!Q1100,Замеры!R1100,Замеры!S1100,Замеры!X1100))</f>
        <v xml:space="preserve"> </v>
      </c>
      <c r="E1104" s="49" t="str">
        <f>IF(Замеры!J1100=0, " ", Замеры!J1100)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Замеры!N1100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73</v>
      </c>
      <c r="T1104" s="8" t="e">
        <f t="shared" si="409"/>
        <v>#VALUE!</v>
      </c>
      <c r="U1104" s="12" t="s">
        <v>73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IF(Замеры!B1101=0, " ", Замеры!B1101)</f>
        <v>1098</v>
      </c>
      <c r="B1105" s="49" t="str">
        <f>Замеры!G1101</f>
        <v xml:space="preserve">Группа от QF </v>
      </c>
      <c r="C1105" s="49" t="str">
        <f>IF(Замеры!I1101=0, " ", Замеры!I1101)</f>
        <v xml:space="preserve"> </v>
      </c>
      <c r="D1105" s="49" t="str">
        <f>IF(O1105=0, " ", CONCATENATE(Замеры!P1101,Замеры!Q1101,Замеры!R1101,Замеры!S1101,Замеры!X1101))</f>
        <v xml:space="preserve"> </v>
      </c>
      <c r="E1105" s="49" t="str">
        <f>IF(Замеры!J1101=0, " ", Замеры!J1101)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Замеры!N1101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73</v>
      </c>
      <c r="T1105" s="8" t="e">
        <f t="shared" si="409"/>
        <v>#VALUE!</v>
      </c>
      <c r="U1105" s="12" t="s">
        <v>73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IF(Замеры!B1102=0, " ", Замеры!B1102)</f>
        <v>1099</v>
      </c>
      <c r="B1106" s="49" t="str">
        <f>Замеры!G1102</f>
        <v xml:space="preserve">Группа от QF </v>
      </c>
      <c r="C1106" s="49" t="str">
        <f>IF(Замеры!I1102=0, " ", Замеры!I1102)</f>
        <v xml:space="preserve"> </v>
      </c>
      <c r="D1106" s="49" t="str">
        <f>IF(O1106=0, " ", CONCATENATE(Замеры!P1102,Замеры!Q1102,Замеры!R1102,Замеры!S1102,Замеры!X1102))</f>
        <v xml:space="preserve"> </v>
      </c>
      <c r="E1106" s="49" t="str">
        <f>IF(Замеры!J1102=0, " ", Замеры!J1102)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Замеры!N1102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73</v>
      </c>
      <c r="T1106" s="8" t="e">
        <f t="shared" si="409"/>
        <v>#VALUE!</v>
      </c>
      <c r="U1106" s="12" t="s">
        <v>73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IF(Замеры!B1103=0, " ", Замеры!B1103)</f>
        <v>1100</v>
      </c>
      <c r="B1107" s="49" t="str">
        <f>Замеры!G1103</f>
        <v xml:space="preserve">Группа от QF </v>
      </c>
      <c r="C1107" s="49" t="str">
        <f>IF(Замеры!I1103=0, " ", Замеры!I1103)</f>
        <v xml:space="preserve"> </v>
      </c>
      <c r="D1107" s="49" t="str">
        <f>IF(O1107=0, " ", CONCATENATE(Замеры!P1103,Замеры!Q1103,Замеры!R1103,Замеры!S1103,Замеры!X1103))</f>
        <v xml:space="preserve"> </v>
      </c>
      <c r="E1107" s="49" t="str">
        <f>IF(Замеры!J1103=0, " ", Замеры!J1103)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Замеры!N1103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73</v>
      </c>
      <c r="T1107" s="8" t="e">
        <f t="shared" si="409"/>
        <v>#VALUE!</v>
      </c>
      <c r="U1107" s="12" t="s">
        <v>73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IF(Замеры!B1104=0, " ", Замеры!B1104)</f>
        <v>1101</v>
      </c>
      <c r="B1108" s="49" t="str">
        <f>Замеры!G1104</f>
        <v xml:space="preserve">Группа от QF </v>
      </c>
      <c r="C1108" s="49" t="str">
        <f>IF(Замеры!I1104=0, " ", Замеры!I1104)</f>
        <v xml:space="preserve"> </v>
      </c>
      <c r="D1108" s="49" t="str">
        <f>IF(O1108=0, " ", CONCATENATE(Замеры!P1104,Замеры!Q1104,Замеры!R1104,Замеры!S1104,Замеры!X1104))</f>
        <v xml:space="preserve"> </v>
      </c>
      <c r="E1108" s="49" t="str">
        <f>IF(Замеры!J1104=0, " ", Замеры!J1104)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Замеры!N1104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73</v>
      </c>
      <c r="T1108" s="8" t="e">
        <f t="shared" si="409"/>
        <v>#VALUE!</v>
      </c>
      <c r="U1108" s="12" t="s">
        <v>73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IF(Замеры!B1105=0, " ", Замеры!B1105)</f>
        <v>1102</v>
      </c>
      <c r="B1109" s="49" t="str">
        <f>Замеры!G1105</f>
        <v xml:space="preserve">Группа от QF </v>
      </c>
      <c r="C1109" s="49" t="str">
        <f>IF(Замеры!I1105=0, " ", Замеры!I1105)</f>
        <v xml:space="preserve"> </v>
      </c>
      <c r="D1109" s="49" t="str">
        <f>IF(O1109=0, " ", CONCATENATE(Замеры!P1105,Замеры!Q1105,Замеры!R1105,Замеры!S1105,Замеры!X1105))</f>
        <v xml:space="preserve"> </v>
      </c>
      <c r="E1109" s="49" t="str">
        <f>IF(Замеры!J1105=0, " ", Замеры!J1105)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Замеры!N1105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73</v>
      </c>
      <c r="T1109" s="8" t="e">
        <f t="shared" si="409"/>
        <v>#VALUE!</v>
      </c>
      <c r="U1109" s="12" t="s">
        <v>73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IF(Замеры!B1106=0, " ", Замеры!B1106)</f>
        <v>1103</v>
      </c>
      <c r="B1110" s="49" t="str">
        <f>Замеры!G1106</f>
        <v xml:space="preserve">Группа от QF </v>
      </c>
      <c r="C1110" s="49" t="str">
        <f>IF(Замеры!I1106=0, " ", Замеры!I1106)</f>
        <v xml:space="preserve"> </v>
      </c>
      <c r="D1110" s="49" t="str">
        <f>IF(O1110=0, " ", CONCATENATE(Замеры!P1106,Замеры!Q1106,Замеры!R1106,Замеры!S1106,Замеры!X1106))</f>
        <v xml:space="preserve"> </v>
      </c>
      <c r="E1110" s="49" t="str">
        <f>IF(Замеры!J1106=0, " ", Замеры!J1106)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Замеры!N1106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73</v>
      </c>
      <c r="T1110" s="8" t="e">
        <f t="shared" si="409"/>
        <v>#VALUE!</v>
      </c>
      <c r="U1110" s="12" t="s">
        <v>73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IF(Замеры!B1107=0, " ", Замеры!B1107)</f>
        <v>1104</v>
      </c>
      <c r="B1111" s="49" t="str">
        <f>Замеры!G1107</f>
        <v xml:space="preserve">Группа от QF </v>
      </c>
      <c r="C1111" s="49" t="str">
        <f>IF(Замеры!I1107=0, " ", Замеры!I1107)</f>
        <v xml:space="preserve"> </v>
      </c>
      <c r="D1111" s="49" t="str">
        <f>IF(O1111=0, " ", CONCATENATE(Замеры!P1107,Замеры!Q1107,Замеры!R1107,Замеры!S1107,Замеры!X1107))</f>
        <v xml:space="preserve"> </v>
      </c>
      <c r="E1111" s="49" t="str">
        <f>IF(Замеры!J1107=0, " ", Замеры!J1107)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Замеры!N1107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73</v>
      </c>
      <c r="T1111" s="8" t="e">
        <f t="shared" si="409"/>
        <v>#VALUE!</v>
      </c>
      <c r="U1111" s="12" t="s">
        <v>73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IF(Замеры!B1108=0, " ", Замеры!B1108)</f>
        <v>1105</v>
      </c>
      <c r="B1112" s="49" t="str">
        <f>Замеры!G1108</f>
        <v xml:space="preserve">Группа от QF </v>
      </c>
      <c r="C1112" s="49" t="str">
        <f>IF(Замеры!I1108=0, " ", Замеры!I1108)</f>
        <v xml:space="preserve"> </v>
      </c>
      <c r="D1112" s="49" t="str">
        <f>IF(O1112=0, " ", CONCATENATE(Замеры!P1108,Замеры!Q1108,Замеры!R1108,Замеры!S1108,Замеры!X1108))</f>
        <v xml:space="preserve"> </v>
      </c>
      <c r="E1112" s="49" t="str">
        <f>IF(Замеры!J1108=0, " ", Замеры!J1108)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Замеры!N1108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73</v>
      </c>
      <c r="T1112" s="8" t="e">
        <f t="shared" si="409"/>
        <v>#VALUE!</v>
      </c>
      <c r="U1112" s="12" t="s">
        <v>73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IF(Замеры!B1109=0, " ", Замеры!B1109)</f>
        <v>1106</v>
      </c>
      <c r="B1113" s="49" t="str">
        <f>Замеры!G1109</f>
        <v xml:space="preserve">Группа от QF </v>
      </c>
      <c r="C1113" s="49" t="str">
        <f>IF(Замеры!I1109=0, " ", Замеры!I1109)</f>
        <v xml:space="preserve"> </v>
      </c>
      <c r="D1113" s="49" t="str">
        <f>IF(O1113=0, " ", CONCATENATE(Замеры!P1109,Замеры!Q1109,Замеры!R1109,Замеры!S1109,Замеры!X1109))</f>
        <v xml:space="preserve"> </v>
      </c>
      <c r="E1113" s="49" t="str">
        <f>IF(Замеры!J1109=0, " ", Замеры!J1109)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Замеры!N1109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73</v>
      </c>
      <c r="T1113" s="8" t="e">
        <f t="shared" si="409"/>
        <v>#VALUE!</v>
      </c>
      <c r="U1113" s="12" t="s">
        <v>73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IF(Замеры!B1110=0, " ", Замеры!B1110)</f>
        <v>1107</v>
      </c>
      <c r="B1114" s="49" t="str">
        <f>Замеры!G1110</f>
        <v xml:space="preserve">Группа от QF </v>
      </c>
      <c r="C1114" s="49" t="str">
        <f>IF(Замеры!I1110=0, " ", Замеры!I1110)</f>
        <v xml:space="preserve"> </v>
      </c>
      <c r="D1114" s="49" t="str">
        <f>IF(O1114=0, " ", CONCATENATE(Замеры!P1110,Замеры!Q1110,Замеры!R1110,Замеры!S1110,Замеры!X1110))</f>
        <v xml:space="preserve"> </v>
      </c>
      <c r="E1114" s="49" t="str">
        <f>IF(Замеры!J1110=0, " ", Замеры!J1110)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Замеры!N1110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73</v>
      </c>
      <c r="T1114" s="8" t="e">
        <f t="shared" si="409"/>
        <v>#VALUE!</v>
      </c>
      <c r="U1114" s="12" t="s">
        <v>73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IF(Замеры!B1111=0, " ", Замеры!B1111)</f>
        <v>1108</v>
      </c>
      <c r="B1115" s="49" t="str">
        <f>Замеры!G1111</f>
        <v xml:space="preserve">Группа от QF </v>
      </c>
      <c r="C1115" s="49" t="str">
        <f>IF(Замеры!I1111=0, " ", Замеры!I1111)</f>
        <v xml:space="preserve"> </v>
      </c>
      <c r="D1115" s="49" t="str">
        <f>IF(O1115=0, " ", CONCATENATE(Замеры!P1111,Замеры!Q1111,Замеры!R1111,Замеры!S1111,Замеры!X1111))</f>
        <v xml:space="preserve"> </v>
      </c>
      <c r="E1115" s="49" t="str">
        <f>IF(Замеры!J1111=0, " ", Замеры!J1111)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Замеры!N1111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73</v>
      </c>
      <c r="T1115" s="8" t="e">
        <f t="shared" si="409"/>
        <v>#VALUE!</v>
      </c>
      <c r="U1115" s="12" t="s">
        <v>73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IF(Замеры!B1112=0, " ", Замеры!B1112)</f>
        <v>1109</v>
      </c>
      <c r="B1116" s="49" t="str">
        <f>Замеры!G1112</f>
        <v xml:space="preserve">Группа от QF </v>
      </c>
      <c r="C1116" s="49" t="str">
        <f>IF(Замеры!I1112=0, " ", Замеры!I1112)</f>
        <v xml:space="preserve"> </v>
      </c>
      <c r="D1116" s="49" t="str">
        <f>IF(O1116=0, " ", CONCATENATE(Замеры!P1112,Замеры!Q1112,Замеры!R1112,Замеры!S1112,Замеры!X1112))</f>
        <v xml:space="preserve"> </v>
      </c>
      <c r="E1116" s="49" t="str">
        <f>IF(Замеры!J1112=0, " ", Замеры!J1112)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Замеры!N1112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73</v>
      </c>
      <c r="T1116" s="8" t="e">
        <f t="shared" si="409"/>
        <v>#VALUE!</v>
      </c>
      <c r="U1116" s="12" t="s">
        <v>73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IF(Замеры!B1113=0, " ", Замеры!B1113)</f>
        <v>1110</v>
      </c>
      <c r="B1117" s="49" t="str">
        <f>Замеры!G1113</f>
        <v xml:space="preserve">Группа от QF </v>
      </c>
      <c r="C1117" s="49" t="str">
        <f>IF(Замеры!I1113=0, " ", Замеры!I1113)</f>
        <v xml:space="preserve"> </v>
      </c>
      <c r="D1117" s="49" t="str">
        <f>IF(O1117=0, " ", CONCATENATE(Замеры!P1113,Замеры!Q1113,Замеры!R1113,Замеры!S1113,Замеры!X1113))</f>
        <v xml:space="preserve"> </v>
      </c>
      <c r="E1117" s="49" t="str">
        <f>IF(Замеры!J1113=0, " ", Замеры!J1113)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Замеры!N1113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73</v>
      </c>
      <c r="T1117" s="8" t="e">
        <f t="shared" si="409"/>
        <v>#VALUE!</v>
      </c>
      <c r="U1117" s="12" t="s">
        <v>73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IF(Замеры!B1114=0, " ", Замеры!B1114)</f>
        <v>1111</v>
      </c>
      <c r="B1118" s="49" t="str">
        <f>Замеры!G1114</f>
        <v xml:space="preserve">Группа от QF </v>
      </c>
      <c r="C1118" s="49" t="str">
        <f>IF(Замеры!I1114=0, " ", Замеры!I1114)</f>
        <v xml:space="preserve"> </v>
      </c>
      <c r="D1118" s="49" t="str">
        <f>IF(O1118=0, " ", CONCATENATE(Замеры!P1114,Замеры!Q1114,Замеры!R1114,Замеры!S1114,Замеры!X1114))</f>
        <v xml:space="preserve"> </v>
      </c>
      <c r="E1118" s="49" t="str">
        <f>IF(Замеры!J1114=0, " ", Замеры!J1114)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Замеры!N1114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73</v>
      </c>
      <c r="T1118" s="8" t="e">
        <f t="shared" si="409"/>
        <v>#VALUE!</v>
      </c>
      <c r="U1118" s="12" t="s">
        <v>73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IF(Замеры!B1115=0, " ", Замеры!B1115)</f>
        <v>1112</v>
      </c>
      <c r="B1119" s="49" t="str">
        <f>Замеры!G1115</f>
        <v xml:space="preserve">Группа от QF </v>
      </c>
      <c r="C1119" s="49" t="str">
        <f>IF(Замеры!I1115=0, " ", Замеры!I1115)</f>
        <v xml:space="preserve"> </v>
      </c>
      <c r="D1119" s="49" t="str">
        <f>IF(O1119=0, " ", CONCATENATE(Замеры!P1115,Замеры!Q1115,Замеры!R1115,Замеры!S1115,Замеры!X1115))</f>
        <v xml:space="preserve"> </v>
      </c>
      <c r="E1119" s="49" t="str">
        <f>IF(Замеры!J1115=0, " ", Замеры!J1115)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Замеры!N1115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73</v>
      </c>
      <c r="T1119" s="8" t="e">
        <f t="shared" si="409"/>
        <v>#VALUE!</v>
      </c>
      <c r="U1119" s="12" t="s">
        <v>73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IF(Замеры!B1116=0, " ", Замеры!B1116)</f>
        <v>1113</v>
      </c>
      <c r="B1120" s="49" t="str">
        <f>Замеры!G1116</f>
        <v xml:space="preserve">Группа от QF </v>
      </c>
      <c r="C1120" s="49" t="str">
        <f>IF(Замеры!I1116=0, " ", Замеры!I1116)</f>
        <v xml:space="preserve"> </v>
      </c>
      <c r="D1120" s="49" t="str">
        <f>IF(O1120=0, " ", CONCATENATE(Замеры!P1116,Замеры!Q1116,Замеры!R1116,Замеры!S1116,Замеры!X1116))</f>
        <v xml:space="preserve"> </v>
      </c>
      <c r="E1120" s="49" t="str">
        <f>IF(Замеры!J1116=0, " ", Замеры!J1116)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Замеры!N1116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73</v>
      </c>
      <c r="T1120" s="8" t="e">
        <f t="shared" si="409"/>
        <v>#VALUE!</v>
      </c>
      <c r="U1120" s="12" t="s">
        <v>73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IF(Замеры!B1117=0, " ", Замеры!B1117)</f>
        <v>1114</v>
      </c>
      <c r="B1121" s="49" t="str">
        <f>Замеры!G1117</f>
        <v xml:space="preserve">Группа от QF </v>
      </c>
      <c r="C1121" s="49" t="str">
        <f>IF(Замеры!I1117=0, " ", Замеры!I1117)</f>
        <v xml:space="preserve"> </v>
      </c>
      <c r="D1121" s="49" t="str">
        <f>IF(O1121=0, " ", CONCATENATE(Замеры!P1117,Замеры!Q1117,Замеры!R1117,Замеры!S1117,Замеры!X1117))</f>
        <v xml:space="preserve"> </v>
      </c>
      <c r="E1121" s="49" t="str">
        <f>IF(Замеры!J1117=0, " ", Замеры!J1117)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Замеры!N1117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73</v>
      </c>
      <c r="T1121" s="8" t="e">
        <f t="shared" si="409"/>
        <v>#VALUE!</v>
      </c>
      <c r="U1121" s="12" t="s">
        <v>73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IF(Замеры!B1118=0, " ", Замеры!B1118)</f>
        <v>1115</v>
      </c>
      <c r="B1122" s="49" t="str">
        <f>Замеры!G1118</f>
        <v xml:space="preserve">Группа от QF </v>
      </c>
      <c r="C1122" s="49" t="str">
        <f>IF(Замеры!I1118=0, " ", Замеры!I1118)</f>
        <v xml:space="preserve"> </v>
      </c>
      <c r="D1122" s="49" t="str">
        <f>IF(O1122=0, " ", CONCATENATE(Замеры!P1118,Замеры!Q1118,Замеры!R1118,Замеры!S1118,Замеры!X1118))</f>
        <v xml:space="preserve"> </v>
      </c>
      <c r="E1122" s="49" t="str">
        <f>IF(Замеры!J1118=0, " ", Замеры!J1118)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Замеры!N1118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73</v>
      </c>
      <c r="T1122" s="8" t="e">
        <f t="shared" si="409"/>
        <v>#VALUE!</v>
      </c>
      <c r="U1122" s="12" t="s">
        <v>73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IF(Замеры!B1119=0, " ", Замеры!B1119)</f>
        <v>1116</v>
      </c>
      <c r="B1123" s="49" t="str">
        <f>Замеры!G1119</f>
        <v xml:space="preserve">Группа от QF </v>
      </c>
      <c r="C1123" s="49" t="str">
        <f>IF(Замеры!I1119=0, " ", Замеры!I1119)</f>
        <v xml:space="preserve"> </v>
      </c>
      <c r="D1123" s="49" t="str">
        <f>IF(O1123=0, " ", CONCATENATE(Замеры!P1119,Замеры!Q1119,Замеры!R1119,Замеры!S1119,Замеры!X1119))</f>
        <v xml:space="preserve"> </v>
      </c>
      <c r="E1123" s="49" t="str">
        <f>IF(Замеры!J1119=0, " ", Замеры!J1119)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Замеры!N1119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73</v>
      </c>
      <c r="T1123" s="8" t="e">
        <f t="shared" si="409"/>
        <v>#VALUE!</v>
      </c>
      <c r="U1123" s="12" t="s">
        <v>73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IF(Замеры!B1120=0, " ", Замеры!B1120)</f>
        <v>1117</v>
      </c>
      <c r="B1124" s="49" t="str">
        <f>Замеры!G1120</f>
        <v xml:space="preserve">Группа от QF </v>
      </c>
      <c r="C1124" s="49" t="str">
        <f>IF(Замеры!I1120=0, " ", Замеры!I1120)</f>
        <v xml:space="preserve"> </v>
      </c>
      <c r="D1124" s="49" t="str">
        <f>IF(O1124=0, " ", CONCATENATE(Замеры!P1120,Замеры!Q1120,Замеры!R1120,Замеры!S1120,Замеры!X1120))</f>
        <v xml:space="preserve"> </v>
      </c>
      <c r="E1124" s="49" t="str">
        <f>IF(Замеры!J1120=0, " ", Замеры!J1120)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Замеры!N1120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73</v>
      </c>
      <c r="T1124" s="8" t="e">
        <f t="shared" si="409"/>
        <v>#VALUE!</v>
      </c>
      <c r="U1124" s="12" t="s">
        <v>73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IF(Замеры!B1121=0, " ", Замеры!B1121)</f>
        <v>1118</v>
      </c>
      <c r="B1125" s="49" t="str">
        <f>Замеры!G1121</f>
        <v xml:space="preserve">Группа от QF </v>
      </c>
      <c r="C1125" s="49" t="str">
        <f>IF(Замеры!I1121=0, " ", Замеры!I1121)</f>
        <v xml:space="preserve"> </v>
      </c>
      <c r="D1125" s="49" t="str">
        <f>IF(O1125=0, " ", CONCATENATE(Замеры!P1121,Замеры!Q1121,Замеры!R1121,Замеры!S1121,Замеры!X1121))</f>
        <v xml:space="preserve"> </v>
      </c>
      <c r="E1125" s="49" t="str">
        <f>IF(Замеры!J1121=0, " ", Замеры!J1121)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Замеры!N1121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73</v>
      </c>
      <c r="T1125" s="8" t="e">
        <f t="shared" si="409"/>
        <v>#VALUE!</v>
      </c>
      <c r="U1125" s="12" t="s">
        <v>73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IF(Замеры!B1122=0, " ", Замеры!B1122)</f>
        <v>1119</v>
      </c>
      <c r="B1126" s="49" t="str">
        <f>Замеры!G1122</f>
        <v xml:space="preserve">Группа от QF </v>
      </c>
      <c r="C1126" s="49" t="str">
        <f>IF(Замеры!I1122=0, " ", Замеры!I1122)</f>
        <v xml:space="preserve"> </v>
      </c>
      <c r="D1126" s="49" t="str">
        <f>IF(O1126=0, " ", CONCATENATE(Замеры!P1122,Замеры!Q1122,Замеры!R1122,Замеры!S1122,Замеры!X1122))</f>
        <v xml:space="preserve"> </v>
      </c>
      <c r="E1126" s="49" t="str">
        <f>IF(Замеры!J1122=0, " ", Замеры!J1122)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Замеры!N1122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73</v>
      </c>
      <c r="T1126" s="8" t="e">
        <f t="shared" si="409"/>
        <v>#VALUE!</v>
      </c>
      <c r="U1126" s="12" t="s">
        <v>73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IF(Замеры!B1123=0, " ", Замеры!B1123)</f>
        <v>1120</v>
      </c>
      <c r="B1127" s="49" t="str">
        <f>Замеры!G1123</f>
        <v xml:space="preserve">Группа от QF </v>
      </c>
      <c r="C1127" s="49" t="str">
        <f>IF(Замеры!I1123=0, " ", Замеры!I1123)</f>
        <v xml:space="preserve"> </v>
      </c>
      <c r="D1127" s="49" t="str">
        <f>IF(O1127=0, " ", CONCATENATE(Замеры!P1123,Замеры!Q1123,Замеры!R1123,Замеры!S1123,Замеры!X1123))</f>
        <v xml:space="preserve"> </v>
      </c>
      <c r="E1127" s="49" t="str">
        <f>IF(Замеры!J1123=0, " ", Замеры!J1123)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Замеры!N1123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73</v>
      </c>
      <c r="T1127" s="8" t="e">
        <f t="shared" si="409"/>
        <v>#VALUE!</v>
      </c>
      <c r="U1127" s="12" t="s">
        <v>73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IF(Замеры!B1124=0, " ", Замеры!B1124)</f>
        <v>1121</v>
      </c>
      <c r="B1128" s="49" t="str">
        <f>Замеры!G1124</f>
        <v xml:space="preserve">Группа от QF </v>
      </c>
      <c r="C1128" s="49" t="str">
        <f>IF(Замеры!I1124=0, " ", Замеры!I1124)</f>
        <v xml:space="preserve"> </v>
      </c>
      <c r="D1128" s="49" t="str">
        <f>IF(O1128=0, " ", CONCATENATE(Замеры!P1124,Замеры!Q1124,Замеры!R1124,Замеры!S1124,Замеры!X1124))</f>
        <v xml:space="preserve"> </v>
      </c>
      <c r="E1128" s="49" t="str">
        <f>IF(Замеры!J1124=0, " ", Замеры!J1124)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Замеры!N1124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73</v>
      </c>
      <c r="T1128" s="8" t="e">
        <f t="shared" si="409"/>
        <v>#VALUE!</v>
      </c>
      <c r="U1128" s="12" t="s">
        <v>73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IF(Замеры!B1125=0, " ", Замеры!B1125)</f>
        <v>1122</v>
      </c>
      <c r="B1129" s="49" t="str">
        <f>Замеры!G1125</f>
        <v xml:space="preserve">Группа от QF </v>
      </c>
      <c r="C1129" s="49" t="str">
        <f>IF(Замеры!I1125=0, " ", Замеры!I1125)</f>
        <v xml:space="preserve"> </v>
      </c>
      <c r="D1129" s="49" t="str">
        <f>IF(O1129=0, " ", CONCATENATE(Замеры!P1125,Замеры!Q1125,Замеры!R1125,Замеры!S1125,Замеры!X1125))</f>
        <v xml:space="preserve"> </v>
      </c>
      <c r="E1129" s="49" t="str">
        <f>IF(Замеры!J1125=0, " ", Замеры!J1125)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Замеры!N1125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73</v>
      </c>
      <c r="T1129" s="8" t="e">
        <f t="shared" si="409"/>
        <v>#VALUE!</v>
      </c>
      <c r="U1129" s="12" t="s">
        <v>73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IF(Замеры!B1126=0, " ", Замеры!B1126)</f>
        <v>1123</v>
      </c>
      <c r="B1130" s="49" t="str">
        <f>Замеры!G1126</f>
        <v xml:space="preserve">Группа от QF </v>
      </c>
      <c r="C1130" s="49" t="str">
        <f>IF(Замеры!I1126=0, " ", Замеры!I1126)</f>
        <v xml:space="preserve"> </v>
      </c>
      <c r="D1130" s="49" t="str">
        <f>IF(O1130=0, " ", CONCATENATE(Замеры!P1126,Замеры!Q1126,Замеры!R1126,Замеры!S1126,Замеры!X1126))</f>
        <v xml:space="preserve"> </v>
      </c>
      <c r="E1130" s="49" t="str">
        <f>IF(Замеры!J1126=0, " ", Замеры!J1126)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Замеры!N1126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73</v>
      </c>
      <c r="T1130" s="8" t="e">
        <f t="shared" si="409"/>
        <v>#VALUE!</v>
      </c>
      <c r="U1130" s="12" t="s">
        <v>73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IF(Замеры!B1127=0, " ", Замеры!B1127)</f>
        <v>1124</v>
      </c>
      <c r="B1131" s="49" t="str">
        <f>Замеры!G1127</f>
        <v xml:space="preserve">Группа от QF </v>
      </c>
      <c r="C1131" s="49" t="str">
        <f>IF(Замеры!I1127=0, " ", Замеры!I1127)</f>
        <v xml:space="preserve"> </v>
      </c>
      <c r="D1131" s="49" t="str">
        <f>IF(O1131=0, " ", CONCATENATE(Замеры!P1127,Замеры!Q1127,Замеры!R1127,Замеры!S1127,Замеры!X1127))</f>
        <v xml:space="preserve"> </v>
      </c>
      <c r="E1131" s="49" t="str">
        <f>IF(Замеры!J1127=0, " ", Замеры!J1127)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Замеры!N1127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73</v>
      </c>
      <c r="T1131" s="8" t="e">
        <f t="shared" si="409"/>
        <v>#VALUE!</v>
      </c>
      <c r="U1131" s="12" t="s">
        <v>73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IF(Замеры!B1128=0, " ", Замеры!B1128)</f>
        <v>1125</v>
      </c>
      <c r="B1132" s="49" t="str">
        <f>Замеры!G1128</f>
        <v xml:space="preserve">Группа от QF </v>
      </c>
      <c r="C1132" s="49" t="str">
        <f>IF(Замеры!I1128=0, " ", Замеры!I1128)</f>
        <v xml:space="preserve"> </v>
      </c>
      <c r="D1132" s="49" t="str">
        <f>IF(O1132=0, " ", CONCATENATE(Замеры!P1128,Замеры!Q1128,Замеры!R1128,Замеры!S1128,Замеры!X1128))</f>
        <v xml:space="preserve"> </v>
      </c>
      <c r="E1132" s="49" t="str">
        <f>IF(Замеры!J1128=0, " ", Замеры!J1128)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Замеры!N1128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73</v>
      </c>
      <c r="T1132" s="8" t="e">
        <f t="shared" si="409"/>
        <v>#VALUE!</v>
      </c>
      <c r="U1132" s="12" t="s">
        <v>73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IF(Замеры!B1129=0, " ", Замеры!B1129)</f>
        <v>1126</v>
      </c>
      <c r="B1133" s="49" t="str">
        <f>Замеры!G1129</f>
        <v xml:space="preserve">Группа от QF </v>
      </c>
      <c r="C1133" s="49" t="str">
        <f>IF(Замеры!I1129=0, " ", Замеры!I1129)</f>
        <v xml:space="preserve"> </v>
      </c>
      <c r="D1133" s="49" t="str">
        <f>IF(O1133=0, " ", CONCATENATE(Замеры!P1129,Замеры!Q1129,Замеры!R1129,Замеры!S1129,Замеры!X1129))</f>
        <v xml:space="preserve"> </v>
      </c>
      <c r="E1133" s="49" t="str">
        <f>IF(Замеры!J1129=0, " ", Замеры!J1129)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Замеры!N1129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73</v>
      </c>
      <c r="T1133" s="8" t="e">
        <f t="shared" si="409"/>
        <v>#VALUE!</v>
      </c>
      <c r="U1133" s="12" t="s">
        <v>73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IF(Замеры!B1130=0, " ", Замеры!B1130)</f>
        <v>1127</v>
      </c>
      <c r="B1134" s="49" t="str">
        <f>Замеры!G1130</f>
        <v xml:space="preserve">Группа от QF </v>
      </c>
      <c r="C1134" s="49" t="str">
        <f>IF(Замеры!I1130=0, " ", Замеры!I1130)</f>
        <v xml:space="preserve"> </v>
      </c>
      <c r="D1134" s="49" t="str">
        <f>IF(O1134=0, " ", CONCATENATE(Замеры!P1130,Замеры!Q1130,Замеры!R1130,Замеры!S1130,Замеры!X1130))</f>
        <v xml:space="preserve"> </v>
      </c>
      <c r="E1134" s="49" t="str">
        <f>IF(Замеры!J1130=0, " ", Замеры!J1130)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Замеры!N1130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73</v>
      </c>
      <c r="T1134" s="8" t="e">
        <f t="shared" si="409"/>
        <v>#VALUE!</v>
      </c>
      <c r="U1134" s="12" t="s">
        <v>73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IF(Замеры!B1131=0, " ", Замеры!B1131)</f>
        <v>1128</v>
      </c>
      <c r="B1135" s="49" t="str">
        <f>Замеры!G1131</f>
        <v xml:space="preserve">Группа от QF </v>
      </c>
      <c r="C1135" s="49" t="str">
        <f>IF(Замеры!I1131=0, " ", Замеры!I1131)</f>
        <v xml:space="preserve"> </v>
      </c>
      <c r="D1135" s="49" t="str">
        <f>IF(O1135=0, " ", CONCATENATE(Замеры!P1131,Замеры!Q1131,Замеры!R1131,Замеры!S1131,Замеры!X1131))</f>
        <v xml:space="preserve"> </v>
      </c>
      <c r="E1135" s="49" t="str">
        <f>IF(Замеры!J1131=0, " ", Замеры!J1131)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Замеры!N1131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73</v>
      </c>
      <c r="T1135" s="8" t="e">
        <f t="shared" si="409"/>
        <v>#VALUE!</v>
      </c>
      <c r="U1135" s="12" t="s">
        <v>73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IF(Замеры!B1132=0, " ", Замеры!B1132)</f>
        <v>1129</v>
      </c>
      <c r="B1136" s="49" t="str">
        <f>Замеры!G1132</f>
        <v xml:space="preserve">Группа от QF </v>
      </c>
      <c r="C1136" s="49" t="str">
        <f>IF(Замеры!I1132=0, " ", Замеры!I1132)</f>
        <v xml:space="preserve"> </v>
      </c>
      <c r="D1136" s="49" t="str">
        <f>IF(O1136=0, " ", CONCATENATE(Замеры!P1132,Замеры!Q1132,Замеры!R1132,Замеры!S1132,Замеры!X1132))</f>
        <v xml:space="preserve"> </v>
      </c>
      <c r="E1136" s="49" t="str">
        <f>IF(Замеры!J1132=0, " ", Замеры!J1132)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Замеры!N1132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73</v>
      </c>
      <c r="T1136" s="8" t="e">
        <f t="shared" si="409"/>
        <v>#VALUE!</v>
      </c>
      <c r="U1136" s="12" t="s">
        <v>73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IF(Замеры!B1133=0, " ", Замеры!B1133)</f>
        <v>1130</v>
      </c>
      <c r="B1137" s="49" t="str">
        <f>Замеры!G1133</f>
        <v xml:space="preserve">Группа от QF </v>
      </c>
      <c r="C1137" s="49" t="str">
        <f>IF(Замеры!I1133=0, " ", Замеры!I1133)</f>
        <v xml:space="preserve"> </v>
      </c>
      <c r="D1137" s="49" t="str">
        <f>IF(O1137=0, " ", CONCATENATE(Замеры!P1133,Замеры!Q1133,Замеры!R1133,Замеры!S1133,Замеры!X1133))</f>
        <v xml:space="preserve"> </v>
      </c>
      <c r="E1137" s="49" t="str">
        <f>IF(Замеры!J1133=0, " ", Замеры!J1133)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Замеры!N1133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73</v>
      </c>
      <c r="T1137" s="8" t="e">
        <f t="shared" si="409"/>
        <v>#VALUE!</v>
      </c>
      <c r="U1137" s="12" t="s">
        <v>73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IF(Замеры!B1134=0, " ", Замеры!B1134)</f>
        <v>1131</v>
      </c>
      <c r="B1138" s="49" t="str">
        <f>Замеры!G1134</f>
        <v xml:space="preserve">Группа от QF </v>
      </c>
      <c r="C1138" s="49" t="str">
        <f>IF(Замеры!I1134=0, " ", Замеры!I1134)</f>
        <v xml:space="preserve"> </v>
      </c>
      <c r="D1138" s="49" t="str">
        <f>IF(O1138=0, " ", CONCATENATE(Замеры!P1134,Замеры!Q1134,Замеры!R1134,Замеры!S1134,Замеры!X1134))</f>
        <v xml:space="preserve"> </v>
      </c>
      <c r="E1138" s="49" t="str">
        <f>IF(Замеры!J1134=0, " ", Замеры!J1134)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Замеры!N1134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73</v>
      </c>
      <c r="T1138" s="8" t="e">
        <f t="shared" si="409"/>
        <v>#VALUE!</v>
      </c>
      <c r="U1138" s="12" t="s">
        <v>73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IF(Замеры!B1135=0, " ", Замеры!B1135)</f>
        <v>1132</v>
      </c>
      <c r="B1139" s="49" t="str">
        <f>Замеры!G1135</f>
        <v xml:space="preserve">Группа от QF </v>
      </c>
      <c r="C1139" s="49" t="str">
        <f>IF(Замеры!I1135=0, " ", Замеры!I1135)</f>
        <v xml:space="preserve"> </v>
      </c>
      <c r="D1139" s="49" t="str">
        <f>IF(O1139=0, " ", CONCATENATE(Замеры!P1135,Замеры!Q1135,Замеры!R1135,Замеры!S1135,Замеры!X1135))</f>
        <v xml:space="preserve"> </v>
      </c>
      <c r="E1139" s="49" t="str">
        <f>IF(Замеры!J1135=0, " ", Замеры!J1135)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Замеры!N1135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73</v>
      </c>
      <c r="T1139" s="8" t="e">
        <f t="shared" si="409"/>
        <v>#VALUE!</v>
      </c>
      <c r="U1139" s="12" t="s">
        <v>73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IF(Замеры!B1136=0, " ", Замеры!B1136)</f>
        <v>1133</v>
      </c>
      <c r="B1140" s="49" t="str">
        <f>Замеры!G1136</f>
        <v xml:space="preserve">Группа от QF </v>
      </c>
      <c r="C1140" s="49" t="str">
        <f>IF(Замеры!I1136=0, " ", Замеры!I1136)</f>
        <v xml:space="preserve"> </v>
      </c>
      <c r="D1140" s="49" t="str">
        <f>IF(O1140=0, " ", CONCATENATE(Замеры!P1136,Замеры!Q1136,Замеры!R1136,Замеры!S1136,Замеры!X1136))</f>
        <v xml:space="preserve"> </v>
      </c>
      <c r="E1140" s="49" t="str">
        <f>IF(Замеры!J1136=0, " ", Замеры!J1136)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Замеры!N1136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73</v>
      </c>
      <c r="T1140" s="8" t="e">
        <f t="shared" si="409"/>
        <v>#VALUE!</v>
      </c>
      <c r="U1140" s="12" t="s">
        <v>73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IF(Замеры!B1137=0, " ", Замеры!B1137)</f>
        <v>1134</v>
      </c>
      <c r="B1141" s="49" t="str">
        <f>Замеры!G1137</f>
        <v xml:space="preserve">Группа от QF </v>
      </c>
      <c r="C1141" s="49" t="str">
        <f>IF(Замеры!I1137=0, " ", Замеры!I1137)</f>
        <v xml:space="preserve"> </v>
      </c>
      <c r="D1141" s="49" t="str">
        <f>IF(O1141=0, " ", CONCATENATE(Замеры!P1137,Замеры!Q1137,Замеры!R1137,Замеры!S1137,Замеры!X1137))</f>
        <v xml:space="preserve"> </v>
      </c>
      <c r="E1141" s="49" t="str">
        <f>IF(Замеры!J1137=0, " ", Замеры!J1137)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Замеры!N1137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73</v>
      </c>
      <c r="T1141" s="8" t="e">
        <f t="shared" si="409"/>
        <v>#VALUE!</v>
      </c>
      <c r="U1141" s="12" t="s">
        <v>73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IF(Замеры!B1138=0, " ", Замеры!B1138)</f>
        <v>1135</v>
      </c>
      <c r="B1142" s="49" t="str">
        <f>Замеры!G1138</f>
        <v xml:space="preserve">Группа от QF </v>
      </c>
      <c r="C1142" s="49" t="str">
        <f>IF(Замеры!I1138=0, " ", Замеры!I1138)</f>
        <v xml:space="preserve"> </v>
      </c>
      <c r="D1142" s="49" t="str">
        <f>IF(O1142=0, " ", CONCATENATE(Замеры!P1138,Замеры!Q1138,Замеры!R1138,Замеры!S1138,Замеры!X1138))</f>
        <v xml:space="preserve"> </v>
      </c>
      <c r="E1142" s="49" t="str">
        <f>IF(Замеры!J1138=0, " ", Замеры!J1138)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Замеры!N1138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73</v>
      </c>
      <c r="T1142" s="8" t="e">
        <f t="shared" si="409"/>
        <v>#VALUE!</v>
      </c>
      <c r="U1142" s="12" t="s">
        <v>73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IF(Замеры!B1139=0, " ", Замеры!B1139)</f>
        <v>1136</v>
      </c>
      <c r="B1143" s="49" t="str">
        <f>Замеры!G1139</f>
        <v xml:space="preserve">Группа от QF </v>
      </c>
      <c r="C1143" s="49" t="str">
        <f>IF(Замеры!I1139=0, " ", Замеры!I1139)</f>
        <v xml:space="preserve"> </v>
      </c>
      <c r="D1143" s="49" t="str">
        <f>IF(O1143=0, " ", CONCATENATE(Замеры!P1139,Замеры!Q1139,Замеры!R1139,Замеры!S1139,Замеры!X1139))</f>
        <v xml:space="preserve"> </v>
      </c>
      <c r="E1143" s="49" t="str">
        <f>IF(Замеры!J1139=0, " ", Замеры!J1139)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Замеры!N1139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73</v>
      </c>
      <c r="T1143" s="8" t="e">
        <f t="shared" si="409"/>
        <v>#VALUE!</v>
      </c>
      <c r="U1143" s="12" t="s">
        <v>73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IF(Замеры!B1140=0, " ", Замеры!B1140)</f>
        <v>1137</v>
      </c>
      <c r="B1144" s="49" t="str">
        <f>Замеры!G1140</f>
        <v xml:space="preserve">Группа от QF </v>
      </c>
      <c r="C1144" s="49" t="str">
        <f>IF(Замеры!I1140=0, " ", Замеры!I1140)</f>
        <v xml:space="preserve"> </v>
      </c>
      <c r="D1144" s="49" t="str">
        <f>IF(O1144=0, " ", CONCATENATE(Замеры!P1140,Замеры!Q1140,Замеры!R1140,Замеры!S1140,Замеры!X1140))</f>
        <v xml:space="preserve"> </v>
      </c>
      <c r="E1144" s="49" t="str">
        <f>IF(Замеры!J1140=0, " ", Замеры!J1140)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Замеры!N1140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73</v>
      </c>
      <c r="T1144" s="8" t="e">
        <f t="shared" si="409"/>
        <v>#VALUE!</v>
      </c>
      <c r="U1144" s="12" t="s">
        <v>73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IF(Замеры!B1141=0, " ", Замеры!B1141)</f>
        <v>1138</v>
      </c>
      <c r="B1145" s="49" t="str">
        <f>Замеры!G1141</f>
        <v xml:space="preserve">Группа от QF </v>
      </c>
      <c r="C1145" s="49" t="str">
        <f>IF(Замеры!I1141=0, " ", Замеры!I1141)</f>
        <v xml:space="preserve"> </v>
      </c>
      <c r="D1145" s="49" t="str">
        <f>IF(O1145=0, " ", CONCATENATE(Замеры!P1141,Замеры!Q1141,Замеры!R1141,Замеры!S1141,Замеры!X1141))</f>
        <v xml:space="preserve"> </v>
      </c>
      <c r="E1145" s="49" t="str">
        <f>IF(Замеры!J1141=0, " ", Замеры!J1141)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Замеры!N1141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73</v>
      </c>
      <c r="T1145" s="8" t="e">
        <f t="shared" si="409"/>
        <v>#VALUE!</v>
      </c>
      <c r="U1145" s="12" t="s">
        <v>73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IF(Замеры!B1142=0, " ", Замеры!B1142)</f>
        <v>1139</v>
      </c>
      <c r="B1146" s="49" t="str">
        <f>Замеры!G1142</f>
        <v xml:space="preserve">Группа от QF </v>
      </c>
      <c r="C1146" s="49" t="str">
        <f>IF(Замеры!I1142=0, " ", Замеры!I1142)</f>
        <v xml:space="preserve"> </v>
      </c>
      <c r="D1146" s="49" t="str">
        <f>IF(O1146=0, " ", CONCATENATE(Замеры!P1142,Замеры!Q1142,Замеры!R1142,Замеры!S1142,Замеры!X1142))</f>
        <v xml:space="preserve"> </v>
      </c>
      <c r="E1146" s="49" t="str">
        <f>IF(Замеры!J1142=0, " ", Замеры!J1142)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Замеры!N1142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73</v>
      </c>
      <c r="T1146" s="8" t="e">
        <f t="shared" si="409"/>
        <v>#VALUE!</v>
      </c>
      <c r="U1146" s="12" t="s">
        <v>73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IF(Замеры!B1143=0, " ", Замеры!B1143)</f>
        <v>1140</v>
      </c>
      <c r="B1147" s="49" t="str">
        <f>Замеры!G1143</f>
        <v xml:space="preserve">Группа от QF </v>
      </c>
      <c r="C1147" s="49" t="str">
        <f>IF(Замеры!I1143=0, " ", Замеры!I1143)</f>
        <v xml:space="preserve"> </v>
      </c>
      <c r="D1147" s="49" t="str">
        <f>IF(O1147=0, " ", CONCATENATE(Замеры!P1143,Замеры!Q1143,Замеры!R1143,Замеры!S1143,Замеры!X1143))</f>
        <v xml:space="preserve"> </v>
      </c>
      <c r="E1147" s="49" t="str">
        <f>IF(Замеры!J1143=0, " ", Замеры!J1143)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Замеры!N1143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73</v>
      </c>
      <c r="T1147" s="8" t="e">
        <f t="shared" si="409"/>
        <v>#VALUE!</v>
      </c>
      <c r="U1147" s="12" t="s">
        <v>73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IF(Замеры!B1144=0, " ", Замеры!B1144)</f>
        <v>1141</v>
      </c>
      <c r="B1148" s="49" t="str">
        <f>Замеры!G1144</f>
        <v xml:space="preserve">Группа от QF </v>
      </c>
      <c r="C1148" s="49" t="str">
        <f>IF(Замеры!I1144=0, " ", Замеры!I1144)</f>
        <v xml:space="preserve"> </v>
      </c>
      <c r="D1148" s="49" t="str">
        <f>IF(O1148=0, " ", CONCATENATE(Замеры!P1144,Замеры!Q1144,Замеры!R1144,Замеры!S1144,Замеры!X1144))</f>
        <v xml:space="preserve"> </v>
      </c>
      <c r="E1148" s="49" t="str">
        <f>IF(Замеры!J1144=0, " ", Замеры!J1144)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Замеры!N1144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73</v>
      </c>
      <c r="T1148" s="8" t="e">
        <f t="shared" si="409"/>
        <v>#VALUE!</v>
      </c>
      <c r="U1148" s="12" t="s">
        <v>73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IF(Замеры!B1145=0, " ", Замеры!B1145)</f>
        <v>1142</v>
      </c>
      <c r="B1149" s="49" t="str">
        <f>Замеры!G1145</f>
        <v xml:space="preserve">Группа от QF </v>
      </c>
      <c r="C1149" s="49" t="str">
        <f>IF(Замеры!I1145=0, " ", Замеры!I1145)</f>
        <v xml:space="preserve"> </v>
      </c>
      <c r="D1149" s="49" t="str">
        <f>IF(O1149=0, " ", CONCATENATE(Замеры!P1145,Замеры!Q1145,Замеры!R1145,Замеры!S1145,Замеры!X1145))</f>
        <v xml:space="preserve"> </v>
      </c>
      <c r="E1149" s="49" t="str">
        <f>IF(Замеры!J1145=0, " ", Замеры!J1145)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Замеры!N1145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73</v>
      </c>
      <c r="T1149" s="8" t="e">
        <f t="shared" si="409"/>
        <v>#VALUE!</v>
      </c>
      <c r="U1149" s="12" t="s">
        <v>73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IF(Замеры!B1146=0, " ", Замеры!B1146)</f>
        <v>1143</v>
      </c>
      <c r="B1150" s="49" t="str">
        <f>Замеры!G1146</f>
        <v xml:space="preserve">Группа от QF </v>
      </c>
      <c r="C1150" s="49" t="str">
        <f>IF(Замеры!I1146=0, " ", Замеры!I1146)</f>
        <v xml:space="preserve"> </v>
      </c>
      <c r="D1150" s="49" t="str">
        <f>IF(O1150=0, " ", CONCATENATE(Замеры!P1146,Замеры!Q1146,Замеры!R1146,Замеры!S1146,Замеры!X1146))</f>
        <v xml:space="preserve"> </v>
      </c>
      <c r="E1150" s="49" t="str">
        <f>IF(Замеры!J1146=0, " ", Замеры!J1146)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Замеры!N1146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73</v>
      </c>
      <c r="T1150" s="8" t="e">
        <f t="shared" si="409"/>
        <v>#VALUE!</v>
      </c>
      <c r="U1150" s="12" t="s">
        <v>73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IF(Замеры!B1147=0, " ", Замеры!B1147)</f>
        <v>1144</v>
      </c>
      <c r="B1151" s="49" t="str">
        <f>Замеры!G1147</f>
        <v xml:space="preserve">Группа от QF </v>
      </c>
      <c r="C1151" s="49" t="str">
        <f>IF(Замеры!I1147=0, " ", Замеры!I1147)</f>
        <v xml:space="preserve"> </v>
      </c>
      <c r="D1151" s="49" t="str">
        <f>IF(O1151=0, " ", CONCATENATE(Замеры!P1147,Замеры!Q1147,Замеры!R1147,Замеры!S1147,Замеры!X1147))</f>
        <v xml:space="preserve"> </v>
      </c>
      <c r="E1151" s="49" t="str">
        <f>IF(Замеры!J1147=0, " ", Замеры!J1147)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Замеры!N1147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73</v>
      </c>
      <c r="T1151" s="8" t="e">
        <f t="shared" si="409"/>
        <v>#VALUE!</v>
      </c>
      <c r="U1151" s="12" t="s">
        <v>73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IF(Замеры!B1148=0, " ", Замеры!B1148)</f>
        <v>1145</v>
      </c>
      <c r="B1152" s="49" t="str">
        <f>Замеры!G1148</f>
        <v xml:space="preserve">Группа от QF </v>
      </c>
      <c r="C1152" s="49" t="str">
        <f>IF(Замеры!I1148=0, " ", Замеры!I1148)</f>
        <v xml:space="preserve"> </v>
      </c>
      <c r="D1152" s="49" t="str">
        <f>IF(O1152=0, " ", CONCATENATE(Замеры!P1148,Замеры!Q1148,Замеры!R1148,Замеры!S1148,Замеры!X1148))</f>
        <v xml:space="preserve"> </v>
      </c>
      <c r="E1152" s="49" t="str">
        <f>IF(Замеры!J1148=0, " ", Замеры!J1148)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Замеры!N1148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73</v>
      </c>
      <c r="T1152" s="8" t="e">
        <f t="shared" si="409"/>
        <v>#VALUE!</v>
      </c>
      <c r="U1152" s="12" t="s">
        <v>73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IF(Замеры!B1149=0, " ", Замеры!B1149)</f>
        <v>1146</v>
      </c>
      <c r="B1153" s="49" t="str">
        <f>Замеры!G1149</f>
        <v xml:space="preserve">Группа от QF </v>
      </c>
      <c r="C1153" s="49" t="str">
        <f>IF(Замеры!I1149=0, " ", Замеры!I1149)</f>
        <v xml:space="preserve"> </v>
      </c>
      <c r="D1153" s="49" t="str">
        <f>IF(O1153=0, " ", CONCATENATE(Замеры!P1149,Замеры!Q1149,Замеры!R1149,Замеры!S1149,Замеры!X1149))</f>
        <v xml:space="preserve"> </v>
      </c>
      <c r="E1153" s="49" t="str">
        <f>IF(Замеры!J1149=0, " ", Замеры!J1149)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Замеры!N1149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73</v>
      </c>
      <c r="T1153" s="8" t="e">
        <f t="shared" si="409"/>
        <v>#VALUE!</v>
      </c>
      <c r="U1153" s="12" t="s">
        <v>73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IF(Замеры!B1150=0, " ", Замеры!B1150)</f>
        <v>1147</v>
      </c>
      <c r="B1154" s="49" t="str">
        <f>Замеры!G1150</f>
        <v xml:space="preserve">Группа от QF </v>
      </c>
      <c r="C1154" s="49" t="str">
        <f>IF(Замеры!I1150=0, " ", Замеры!I1150)</f>
        <v xml:space="preserve"> </v>
      </c>
      <c r="D1154" s="49" t="str">
        <f>IF(O1154=0, " ", CONCATENATE(Замеры!P1150,Замеры!Q1150,Замеры!R1150,Замеры!S1150,Замеры!X1150))</f>
        <v xml:space="preserve"> </v>
      </c>
      <c r="E1154" s="49" t="str">
        <f>IF(Замеры!J1150=0, " ", Замеры!J1150)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Замеры!N1150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73</v>
      </c>
      <c r="T1154" s="8" t="e">
        <f t="shared" si="409"/>
        <v>#VALUE!</v>
      </c>
      <c r="U1154" s="12" t="s">
        <v>73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IF(Замеры!B1151=0, " ", Замеры!B1151)</f>
        <v>1148</v>
      </c>
      <c r="B1155" s="49" t="str">
        <f>Замеры!G1151</f>
        <v xml:space="preserve">Группа от QF </v>
      </c>
      <c r="C1155" s="49" t="str">
        <f>IF(Замеры!I1151=0, " ", Замеры!I1151)</f>
        <v xml:space="preserve"> </v>
      </c>
      <c r="D1155" s="49" t="str">
        <f>IF(O1155=0, " ", CONCATENATE(Замеры!P1151,Замеры!Q1151,Замеры!R1151,Замеры!S1151,Замеры!X1151))</f>
        <v xml:space="preserve"> </v>
      </c>
      <c r="E1155" s="49" t="str">
        <f>IF(Замеры!J1151=0, " ", Замеры!J1151)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Замеры!N1151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73</v>
      </c>
      <c r="T1155" s="8" t="e">
        <f t="shared" si="409"/>
        <v>#VALUE!</v>
      </c>
      <c r="U1155" s="12" t="s">
        <v>73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IF(Замеры!B1152=0, " ", Замеры!B1152)</f>
        <v>1149</v>
      </c>
      <c r="B1156" s="49" t="str">
        <f>Замеры!G1152</f>
        <v xml:space="preserve">Группа от QF </v>
      </c>
      <c r="C1156" s="49" t="str">
        <f>IF(Замеры!I1152=0, " ", Замеры!I1152)</f>
        <v xml:space="preserve"> </v>
      </c>
      <c r="D1156" s="49" t="str">
        <f>IF(O1156=0, " ", CONCATENATE(Замеры!P1152,Замеры!Q1152,Замеры!R1152,Замеры!S1152,Замеры!X1152))</f>
        <v xml:space="preserve"> </v>
      </c>
      <c r="E1156" s="49" t="str">
        <f>IF(Замеры!J1152=0, " ", Замеры!J1152)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Замеры!N1152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73</v>
      </c>
      <c r="T1156" s="8" t="e">
        <f t="shared" si="409"/>
        <v>#VALUE!</v>
      </c>
      <c r="U1156" s="12" t="s">
        <v>73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IF(Замеры!B1153=0, " ", Замеры!B1153)</f>
        <v>1150</v>
      </c>
      <c r="B1157" s="49" t="str">
        <f>Замеры!G1153</f>
        <v xml:space="preserve">Группа от QF </v>
      </c>
      <c r="C1157" s="49" t="str">
        <f>IF(Замеры!I1153=0, " ", Замеры!I1153)</f>
        <v xml:space="preserve"> </v>
      </c>
      <c r="D1157" s="49" t="str">
        <f>IF(O1157=0, " ", CONCATENATE(Замеры!P1153,Замеры!Q1153,Замеры!R1153,Замеры!S1153,Замеры!X1153))</f>
        <v xml:space="preserve"> </v>
      </c>
      <c r="E1157" s="49" t="str">
        <f>IF(Замеры!J1153=0, " ", Замеры!J1153)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Замеры!N1153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73</v>
      </c>
      <c r="T1157" s="8" t="e">
        <f t="shared" si="409"/>
        <v>#VALUE!</v>
      </c>
      <c r="U1157" s="12" t="s">
        <v>73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IF(Замеры!B1154=0, " ", Замеры!B1154)</f>
        <v>1151</v>
      </c>
      <c r="B1158" s="49" t="str">
        <f>Замеры!G1154</f>
        <v xml:space="preserve">Группа от QF </v>
      </c>
      <c r="C1158" s="49" t="str">
        <f>IF(Замеры!I1154=0, " ", Замеры!I1154)</f>
        <v xml:space="preserve"> </v>
      </c>
      <c r="D1158" s="49" t="str">
        <f>IF(O1158=0, " ", CONCATENATE(Замеры!P1154,Замеры!Q1154,Замеры!R1154,Замеры!S1154,Замеры!X1154))</f>
        <v xml:space="preserve"> </v>
      </c>
      <c r="E1158" s="49" t="str">
        <f>IF(Замеры!J1154=0, " ", Замеры!J1154)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Замеры!N1154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73</v>
      </c>
      <c r="T1158" s="8" t="e">
        <f t="shared" si="409"/>
        <v>#VALUE!</v>
      </c>
      <c r="U1158" s="12" t="s">
        <v>73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IF(Замеры!B1155=0, " ", Замеры!B1155)</f>
        <v>1152</v>
      </c>
      <c r="B1159" s="49" t="str">
        <f>Замеры!G1155</f>
        <v xml:space="preserve">Группа от QF </v>
      </c>
      <c r="C1159" s="49" t="str">
        <f>IF(Замеры!I1155=0, " ", Замеры!I1155)</f>
        <v xml:space="preserve"> </v>
      </c>
      <c r="D1159" s="49" t="str">
        <f>IF(O1159=0, " ", CONCATENATE(Замеры!P1155,Замеры!Q1155,Замеры!R1155,Замеры!S1155,Замеры!X1155))</f>
        <v xml:space="preserve"> </v>
      </c>
      <c r="E1159" s="49" t="str">
        <f>IF(Замеры!J1155=0, " ", Замеры!J1155)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Замеры!N1155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73</v>
      </c>
      <c r="T1159" s="8" t="e">
        <f t="shared" si="409"/>
        <v>#VALUE!</v>
      </c>
      <c r="U1159" s="12" t="s">
        <v>73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IF(Замеры!B1156=0, " ", Замеры!B1156)</f>
        <v>1153</v>
      </c>
      <c r="B1160" s="49" t="str">
        <f>Замеры!G1156</f>
        <v xml:space="preserve">Группа от QF </v>
      </c>
      <c r="C1160" s="49" t="str">
        <f>IF(Замеры!I1156=0, " ", Замеры!I1156)</f>
        <v xml:space="preserve"> </v>
      </c>
      <c r="D1160" s="49" t="str">
        <f>IF(O1160=0, " ", CONCATENATE(Замеры!P1156,Замеры!Q1156,Замеры!R1156,Замеры!S1156,Замеры!X1156))</f>
        <v xml:space="preserve"> </v>
      </c>
      <c r="E1160" s="49" t="str">
        <f>IF(Замеры!J1156=0, " ", Замеры!J1156)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Замеры!N1156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73</v>
      </c>
      <c r="T1160" s="8" t="e">
        <f t="shared" ref="T1160:T1223" si="431">E1160*5</f>
        <v>#VALUE!</v>
      </c>
      <c r="U1160" s="12" t="s">
        <v>73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IF(Замеры!B1157=0, " ", Замеры!B1157)</f>
        <v>1154</v>
      </c>
      <c r="B1161" s="49" t="str">
        <f>Замеры!G1157</f>
        <v xml:space="preserve">Группа от QF </v>
      </c>
      <c r="C1161" s="49" t="str">
        <f>IF(Замеры!I1157=0, " ", Замеры!I1157)</f>
        <v xml:space="preserve"> </v>
      </c>
      <c r="D1161" s="49" t="str">
        <f>IF(O1161=0, " ", CONCATENATE(Замеры!P1157,Замеры!Q1157,Замеры!R1157,Замеры!S1157,Замеры!X1157))</f>
        <v xml:space="preserve"> </v>
      </c>
      <c r="E1161" s="49" t="str">
        <f>IF(Замеры!J1157=0, " ", Замеры!J1157)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Замеры!N1157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73</v>
      </c>
      <c r="T1161" s="8" t="e">
        <f t="shared" si="431"/>
        <v>#VALUE!</v>
      </c>
      <c r="U1161" s="12" t="s">
        <v>73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IF(Замеры!B1158=0, " ", Замеры!B1158)</f>
        <v>1155</v>
      </c>
      <c r="B1162" s="49" t="str">
        <f>Замеры!G1158</f>
        <v xml:space="preserve">Группа от QF </v>
      </c>
      <c r="C1162" s="49" t="str">
        <f>IF(Замеры!I1158=0, " ", Замеры!I1158)</f>
        <v xml:space="preserve"> </v>
      </c>
      <c r="D1162" s="49" t="str">
        <f>IF(O1162=0, " ", CONCATENATE(Замеры!P1158,Замеры!Q1158,Замеры!R1158,Замеры!S1158,Замеры!X1158))</f>
        <v xml:space="preserve"> </v>
      </c>
      <c r="E1162" s="49" t="str">
        <f>IF(Замеры!J1158=0, " ", Замеры!J1158)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Замеры!N1158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73</v>
      </c>
      <c r="T1162" s="8" t="e">
        <f t="shared" si="431"/>
        <v>#VALUE!</v>
      </c>
      <c r="U1162" s="12" t="s">
        <v>73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IF(Замеры!B1159=0, " ", Замеры!B1159)</f>
        <v>1156</v>
      </c>
      <c r="B1163" s="49" t="str">
        <f>Замеры!G1159</f>
        <v xml:space="preserve">Группа от QF </v>
      </c>
      <c r="C1163" s="49" t="str">
        <f>IF(Замеры!I1159=0, " ", Замеры!I1159)</f>
        <v xml:space="preserve"> </v>
      </c>
      <c r="D1163" s="49" t="str">
        <f>IF(O1163=0, " ", CONCATENATE(Замеры!P1159,Замеры!Q1159,Замеры!R1159,Замеры!S1159,Замеры!X1159))</f>
        <v xml:space="preserve"> </v>
      </c>
      <c r="E1163" s="49" t="str">
        <f>IF(Замеры!J1159=0, " ", Замеры!J1159)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Замеры!N1159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73</v>
      </c>
      <c r="T1163" s="8" t="e">
        <f t="shared" si="431"/>
        <v>#VALUE!</v>
      </c>
      <c r="U1163" s="12" t="s">
        <v>73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IF(Замеры!B1160=0, " ", Замеры!B1160)</f>
        <v>1157</v>
      </c>
      <c r="B1164" s="49" t="str">
        <f>Замеры!G1160</f>
        <v xml:space="preserve">Группа от QF </v>
      </c>
      <c r="C1164" s="49" t="str">
        <f>IF(Замеры!I1160=0, " ", Замеры!I1160)</f>
        <v xml:space="preserve"> </v>
      </c>
      <c r="D1164" s="49" t="str">
        <f>IF(O1164=0, " ", CONCATENATE(Замеры!P1160,Замеры!Q1160,Замеры!R1160,Замеры!S1160,Замеры!X1160))</f>
        <v xml:space="preserve"> </v>
      </c>
      <c r="E1164" s="49" t="str">
        <f>IF(Замеры!J1160=0, " ", Замеры!J1160)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Замеры!N1160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73</v>
      </c>
      <c r="T1164" s="8" t="e">
        <f t="shared" si="431"/>
        <v>#VALUE!</v>
      </c>
      <c r="U1164" s="12" t="s">
        <v>73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IF(Замеры!B1161=0, " ", Замеры!B1161)</f>
        <v>1158</v>
      </c>
      <c r="B1165" s="49" t="str">
        <f>Замеры!G1161</f>
        <v xml:space="preserve">Группа от QF </v>
      </c>
      <c r="C1165" s="49" t="str">
        <f>IF(Замеры!I1161=0, " ", Замеры!I1161)</f>
        <v xml:space="preserve"> </v>
      </c>
      <c r="D1165" s="49" t="str">
        <f>IF(O1165=0, " ", CONCATENATE(Замеры!P1161,Замеры!Q1161,Замеры!R1161,Замеры!S1161,Замеры!X1161))</f>
        <v xml:space="preserve"> </v>
      </c>
      <c r="E1165" s="49" t="str">
        <f>IF(Замеры!J1161=0, " ", Замеры!J1161)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Замеры!N1161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73</v>
      </c>
      <c r="T1165" s="8" t="e">
        <f t="shared" si="431"/>
        <v>#VALUE!</v>
      </c>
      <c r="U1165" s="12" t="s">
        <v>73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IF(Замеры!B1162=0, " ", Замеры!B1162)</f>
        <v>1159</v>
      </c>
      <c r="B1166" s="49" t="str">
        <f>Замеры!G1162</f>
        <v xml:space="preserve">Группа от QF </v>
      </c>
      <c r="C1166" s="49" t="str">
        <f>IF(Замеры!I1162=0, " ", Замеры!I1162)</f>
        <v xml:space="preserve"> </v>
      </c>
      <c r="D1166" s="49" t="str">
        <f>IF(O1166=0, " ", CONCATENATE(Замеры!P1162,Замеры!Q1162,Замеры!R1162,Замеры!S1162,Замеры!X1162))</f>
        <v xml:space="preserve"> </v>
      </c>
      <c r="E1166" s="49" t="str">
        <f>IF(Замеры!J1162=0, " ", Замеры!J1162)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Замеры!N1162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73</v>
      </c>
      <c r="T1166" s="8" t="e">
        <f t="shared" si="431"/>
        <v>#VALUE!</v>
      </c>
      <c r="U1166" s="12" t="s">
        <v>73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IF(Замеры!B1163=0, " ", Замеры!B1163)</f>
        <v>1160</v>
      </c>
      <c r="B1167" s="49" t="str">
        <f>Замеры!G1163</f>
        <v xml:space="preserve">Группа от QF </v>
      </c>
      <c r="C1167" s="49" t="str">
        <f>IF(Замеры!I1163=0, " ", Замеры!I1163)</f>
        <v xml:space="preserve"> </v>
      </c>
      <c r="D1167" s="49" t="str">
        <f>IF(O1167=0, " ", CONCATENATE(Замеры!P1163,Замеры!Q1163,Замеры!R1163,Замеры!S1163,Замеры!X1163))</f>
        <v xml:space="preserve"> </v>
      </c>
      <c r="E1167" s="49" t="str">
        <f>IF(Замеры!J1163=0, " ", Замеры!J1163)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Замеры!N1163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73</v>
      </c>
      <c r="T1167" s="8" t="e">
        <f t="shared" si="431"/>
        <v>#VALUE!</v>
      </c>
      <c r="U1167" s="12" t="s">
        <v>73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IF(Замеры!B1164=0, " ", Замеры!B1164)</f>
        <v>1161</v>
      </c>
      <c r="B1168" s="49" t="str">
        <f>Замеры!G1164</f>
        <v xml:space="preserve">Группа от QF </v>
      </c>
      <c r="C1168" s="49" t="str">
        <f>IF(Замеры!I1164=0, " ", Замеры!I1164)</f>
        <v xml:space="preserve"> </v>
      </c>
      <c r="D1168" s="49" t="str">
        <f>IF(O1168=0, " ", CONCATENATE(Замеры!P1164,Замеры!Q1164,Замеры!R1164,Замеры!S1164,Замеры!X1164))</f>
        <v xml:space="preserve"> </v>
      </c>
      <c r="E1168" s="49" t="str">
        <f>IF(Замеры!J1164=0, " ", Замеры!J1164)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Замеры!N1164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73</v>
      </c>
      <c r="T1168" s="8" t="e">
        <f t="shared" si="431"/>
        <v>#VALUE!</v>
      </c>
      <c r="U1168" s="12" t="s">
        <v>73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IF(Замеры!B1165=0, " ", Замеры!B1165)</f>
        <v>1162</v>
      </c>
      <c r="B1169" s="49" t="str">
        <f>Замеры!G1165</f>
        <v xml:space="preserve">Группа от QF </v>
      </c>
      <c r="C1169" s="49" t="str">
        <f>IF(Замеры!I1165=0, " ", Замеры!I1165)</f>
        <v xml:space="preserve"> </v>
      </c>
      <c r="D1169" s="49" t="str">
        <f>IF(O1169=0, " ", CONCATENATE(Замеры!P1165,Замеры!Q1165,Замеры!R1165,Замеры!S1165,Замеры!X1165))</f>
        <v xml:space="preserve"> </v>
      </c>
      <c r="E1169" s="49" t="str">
        <f>IF(Замеры!J1165=0, " ", Замеры!J1165)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Замеры!N1165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73</v>
      </c>
      <c r="T1169" s="8" t="e">
        <f t="shared" si="431"/>
        <v>#VALUE!</v>
      </c>
      <c r="U1169" s="12" t="s">
        <v>73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IF(Замеры!B1166=0, " ", Замеры!B1166)</f>
        <v>1163</v>
      </c>
      <c r="B1170" s="49" t="str">
        <f>Замеры!G1166</f>
        <v xml:space="preserve">Группа от QF </v>
      </c>
      <c r="C1170" s="49" t="str">
        <f>IF(Замеры!I1166=0, " ", Замеры!I1166)</f>
        <v xml:space="preserve"> </v>
      </c>
      <c r="D1170" s="49" t="str">
        <f>IF(O1170=0, " ", CONCATENATE(Замеры!P1166,Замеры!Q1166,Замеры!R1166,Замеры!S1166,Замеры!X1166))</f>
        <v xml:space="preserve"> </v>
      </c>
      <c r="E1170" s="49" t="str">
        <f>IF(Замеры!J1166=0, " ", Замеры!J1166)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Замеры!N1166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73</v>
      </c>
      <c r="T1170" s="8" t="e">
        <f t="shared" si="431"/>
        <v>#VALUE!</v>
      </c>
      <c r="U1170" s="12" t="s">
        <v>73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IF(Замеры!B1167=0, " ", Замеры!B1167)</f>
        <v>1164</v>
      </c>
      <c r="B1171" s="49" t="str">
        <f>Замеры!G1167</f>
        <v xml:space="preserve">Группа от QF </v>
      </c>
      <c r="C1171" s="49" t="str">
        <f>IF(Замеры!I1167=0, " ", Замеры!I1167)</f>
        <v xml:space="preserve"> </v>
      </c>
      <c r="D1171" s="49" t="str">
        <f>IF(O1171=0, " ", CONCATENATE(Замеры!P1167,Замеры!Q1167,Замеры!R1167,Замеры!S1167,Замеры!X1167))</f>
        <v xml:space="preserve"> </v>
      </c>
      <c r="E1171" s="49" t="str">
        <f>IF(Замеры!J1167=0, " ", Замеры!J1167)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Замеры!N1167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73</v>
      </c>
      <c r="T1171" s="8" t="e">
        <f t="shared" si="431"/>
        <v>#VALUE!</v>
      </c>
      <c r="U1171" s="12" t="s">
        <v>73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IF(Замеры!B1168=0, " ", Замеры!B1168)</f>
        <v>1165</v>
      </c>
      <c r="B1172" s="49" t="str">
        <f>Замеры!G1168</f>
        <v xml:space="preserve">Группа от QF </v>
      </c>
      <c r="C1172" s="49" t="str">
        <f>IF(Замеры!I1168=0, " ", Замеры!I1168)</f>
        <v xml:space="preserve"> </v>
      </c>
      <c r="D1172" s="49" t="str">
        <f>IF(O1172=0, " ", CONCATENATE(Замеры!P1168,Замеры!Q1168,Замеры!R1168,Замеры!S1168,Замеры!X1168))</f>
        <v xml:space="preserve"> </v>
      </c>
      <c r="E1172" s="49" t="str">
        <f>IF(Замеры!J1168=0, " ", Замеры!J1168)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Замеры!N1168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73</v>
      </c>
      <c r="T1172" s="8" t="e">
        <f t="shared" si="431"/>
        <v>#VALUE!</v>
      </c>
      <c r="U1172" s="12" t="s">
        <v>73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IF(Замеры!B1169=0, " ", Замеры!B1169)</f>
        <v>1166</v>
      </c>
      <c r="B1173" s="49" t="str">
        <f>Замеры!G1169</f>
        <v xml:space="preserve">Группа от QF </v>
      </c>
      <c r="C1173" s="49" t="str">
        <f>IF(Замеры!I1169=0, " ", Замеры!I1169)</f>
        <v xml:space="preserve"> </v>
      </c>
      <c r="D1173" s="49" t="str">
        <f>IF(O1173=0, " ", CONCATENATE(Замеры!P1169,Замеры!Q1169,Замеры!R1169,Замеры!S1169,Замеры!X1169))</f>
        <v xml:space="preserve"> </v>
      </c>
      <c r="E1173" s="49" t="str">
        <f>IF(Замеры!J1169=0, " ", Замеры!J1169)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Замеры!N1169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73</v>
      </c>
      <c r="T1173" s="8" t="e">
        <f t="shared" si="431"/>
        <v>#VALUE!</v>
      </c>
      <c r="U1173" s="12" t="s">
        <v>73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IF(Замеры!B1170=0, " ", Замеры!B1170)</f>
        <v>1167</v>
      </c>
      <c r="B1174" s="49" t="str">
        <f>Замеры!G1170</f>
        <v xml:space="preserve">Группа от QF </v>
      </c>
      <c r="C1174" s="49" t="str">
        <f>IF(Замеры!I1170=0, " ", Замеры!I1170)</f>
        <v xml:space="preserve"> </v>
      </c>
      <c r="D1174" s="49" t="str">
        <f>IF(O1174=0, " ", CONCATENATE(Замеры!P1170,Замеры!Q1170,Замеры!R1170,Замеры!S1170,Замеры!X1170))</f>
        <v xml:space="preserve"> </v>
      </c>
      <c r="E1174" s="49" t="str">
        <f>IF(Замеры!J1170=0, " ", Замеры!J1170)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Замеры!N1170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73</v>
      </c>
      <c r="T1174" s="8" t="e">
        <f t="shared" si="431"/>
        <v>#VALUE!</v>
      </c>
      <c r="U1174" s="12" t="s">
        <v>73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IF(Замеры!B1171=0, " ", Замеры!B1171)</f>
        <v>1168</v>
      </c>
      <c r="B1175" s="49" t="str">
        <f>Замеры!G1171</f>
        <v xml:space="preserve">Группа от QF </v>
      </c>
      <c r="C1175" s="49" t="str">
        <f>IF(Замеры!I1171=0, " ", Замеры!I1171)</f>
        <v xml:space="preserve"> </v>
      </c>
      <c r="D1175" s="49" t="str">
        <f>IF(O1175=0, " ", CONCATENATE(Замеры!P1171,Замеры!Q1171,Замеры!R1171,Замеры!S1171,Замеры!X1171))</f>
        <v xml:space="preserve"> </v>
      </c>
      <c r="E1175" s="49" t="str">
        <f>IF(Замеры!J1171=0, " ", Замеры!J1171)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Замеры!N1171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73</v>
      </c>
      <c r="T1175" s="8" t="e">
        <f t="shared" si="431"/>
        <v>#VALUE!</v>
      </c>
      <c r="U1175" s="12" t="s">
        <v>73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IF(Замеры!B1172=0, " ", Замеры!B1172)</f>
        <v>1169</v>
      </c>
      <c r="B1176" s="49" t="str">
        <f>Замеры!G1172</f>
        <v xml:space="preserve">Группа от QF </v>
      </c>
      <c r="C1176" s="49" t="str">
        <f>IF(Замеры!I1172=0, " ", Замеры!I1172)</f>
        <v xml:space="preserve"> </v>
      </c>
      <c r="D1176" s="49" t="str">
        <f>IF(O1176=0, " ", CONCATENATE(Замеры!P1172,Замеры!Q1172,Замеры!R1172,Замеры!S1172,Замеры!X1172))</f>
        <v xml:space="preserve"> </v>
      </c>
      <c r="E1176" s="49" t="str">
        <f>IF(Замеры!J1172=0, " ", Замеры!J1172)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Замеры!N1172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73</v>
      </c>
      <c r="T1176" s="8" t="e">
        <f t="shared" si="431"/>
        <v>#VALUE!</v>
      </c>
      <c r="U1176" s="12" t="s">
        <v>73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IF(Замеры!B1173=0, " ", Замеры!B1173)</f>
        <v>1170</v>
      </c>
      <c r="B1177" s="49" t="str">
        <f>Замеры!G1173</f>
        <v xml:space="preserve">Группа от QF </v>
      </c>
      <c r="C1177" s="49" t="str">
        <f>IF(Замеры!I1173=0, " ", Замеры!I1173)</f>
        <v xml:space="preserve"> </v>
      </c>
      <c r="D1177" s="49" t="str">
        <f>IF(O1177=0, " ", CONCATENATE(Замеры!P1173,Замеры!Q1173,Замеры!R1173,Замеры!S1173,Замеры!X1173))</f>
        <v xml:space="preserve"> </v>
      </c>
      <c r="E1177" s="49" t="str">
        <f>IF(Замеры!J1173=0, " ", Замеры!J1173)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Замеры!N1173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73</v>
      </c>
      <c r="T1177" s="8" t="e">
        <f t="shared" si="431"/>
        <v>#VALUE!</v>
      </c>
      <c r="U1177" s="12" t="s">
        <v>73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IF(Замеры!B1174=0, " ", Замеры!B1174)</f>
        <v>1171</v>
      </c>
      <c r="B1178" s="49" t="str">
        <f>Замеры!G1174</f>
        <v xml:space="preserve">Группа от QF </v>
      </c>
      <c r="C1178" s="49" t="str">
        <f>IF(Замеры!I1174=0, " ", Замеры!I1174)</f>
        <v xml:space="preserve"> </v>
      </c>
      <c r="D1178" s="49" t="str">
        <f>IF(O1178=0, " ", CONCATENATE(Замеры!P1174,Замеры!Q1174,Замеры!R1174,Замеры!S1174,Замеры!X1174))</f>
        <v xml:space="preserve"> </v>
      </c>
      <c r="E1178" s="49" t="str">
        <f>IF(Замеры!J1174=0, " ", Замеры!J1174)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Замеры!N1174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73</v>
      </c>
      <c r="T1178" s="8" t="e">
        <f t="shared" si="431"/>
        <v>#VALUE!</v>
      </c>
      <c r="U1178" s="12" t="s">
        <v>73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IF(Замеры!B1175=0, " ", Замеры!B1175)</f>
        <v>1172</v>
      </c>
      <c r="B1179" s="49" t="str">
        <f>Замеры!G1175</f>
        <v xml:space="preserve">Группа от QF </v>
      </c>
      <c r="C1179" s="49" t="str">
        <f>IF(Замеры!I1175=0, " ", Замеры!I1175)</f>
        <v xml:space="preserve"> </v>
      </c>
      <c r="D1179" s="49" t="str">
        <f>IF(O1179=0, " ", CONCATENATE(Замеры!P1175,Замеры!Q1175,Замеры!R1175,Замеры!S1175,Замеры!X1175))</f>
        <v xml:space="preserve"> </v>
      </c>
      <c r="E1179" s="49" t="str">
        <f>IF(Замеры!J1175=0, " ", Замеры!J1175)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Замеры!N1175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73</v>
      </c>
      <c r="T1179" s="8" t="e">
        <f t="shared" si="431"/>
        <v>#VALUE!</v>
      </c>
      <c r="U1179" s="12" t="s">
        <v>73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IF(Замеры!B1176=0, " ", Замеры!B1176)</f>
        <v>1173</v>
      </c>
      <c r="B1180" s="49" t="str">
        <f>Замеры!G1176</f>
        <v xml:space="preserve">Группа от QF </v>
      </c>
      <c r="C1180" s="49" t="str">
        <f>IF(Замеры!I1176=0, " ", Замеры!I1176)</f>
        <v xml:space="preserve"> </v>
      </c>
      <c r="D1180" s="49" t="str">
        <f>IF(O1180=0, " ", CONCATENATE(Замеры!P1176,Замеры!Q1176,Замеры!R1176,Замеры!S1176,Замеры!X1176))</f>
        <v xml:space="preserve"> </v>
      </c>
      <c r="E1180" s="49" t="str">
        <f>IF(Замеры!J1176=0, " ", Замеры!J1176)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Замеры!N1176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73</v>
      </c>
      <c r="T1180" s="8" t="e">
        <f t="shared" si="431"/>
        <v>#VALUE!</v>
      </c>
      <c r="U1180" s="12" t="s">
        <v>73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IF(Замеры!B1177=0, " ", Замеры!B1177)</f>
        <v>1174</v>
      </c>
      <c r="B1181" s="49" t="str">
        <f>Замеры!G1177</f>
        <v xml:space="preserve">Группа от QF </v>
      </c>
      <c r="C1181" s="49" t="str">
        <f>IF(Замеры!I1177=0, " ", Замеры!I1177)</f>
        <v xml:space="preserve"> </v>
      </c>
      <c r="D1181" s="49" t="str">
        <f>IF(O1181=0, " ", CONCATENATE(Замеры!P1177,Замеры!Q1177,Замеры!R1177,Замеры!S1177,Замеры!X1177))</f>
        <v xml:space="preserve"> </v>
      </c>
      <c r="E1181" s="49" t="str">
        <f>IF(Замеры!J1177=0, " ", Замеры!J1177)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Замеры!N1177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73</v>
      </c>
      <c r="T1181" s="8" t="e">
        <f t="shared" si="431"/>
        <v>#VALUE!</v>
      </c>
      <c r="U1181" s="12" t="s">
        <v>73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IF(Замеры!B1178=0, " ", Замеры!B1178)</f>
        <v>1175</v>
      </c>
      <c r="B1182" s="49" t="str">
        <f>Замеры!G1178</f>
        <v xml:space="preserve">Группа от QF </v>
      </c>
      <c r="C1182" s="49" t="str">
        <f>IF(Замеры!I1178=0, " ", Замеры!I1178)</f>
        <v xml:space="preserve"> </v>
      </c>
      <c r="D1182" s="49" t="str">
        <f>IF(O1182=0, " ", CONCATENATE(Замеры!P1178,Замеры!Q1178,Замеры!R1178,Замеры!S1178,Замеры!X1178))</f>
        <v xml:space="preserve"> </v>
      </c>
      <c r="E1182" s="49" t="str">
        <f>IF(Замеры!J1178=0, " ", Замеры!J1178)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Замеры!N1178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73</v>
      </c>
      <c r="T1182" s="8" t="e">
        <f t="shared" si="431"/>
        <v>#VALUE!</v>
      </c>
      <c r="U1182" s="12" t="s">
        <v>73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IF(Замеры!B1179=0, " ", Замеры!B1179)</f>
        <v>1176</v>
      </c>
      <c r="B1183" s="49" t="str">
        <f>Замеры!G1179</f>
        <v xml:space="preserve">Группа от QF </v>
      </c>
      <c r="C1183" s="49" t="str">
        <f>IF(Замеры!I1179=0, " ", Замеры!I1179)</f>
        <v xml:space="preserve"> </v>
      </c>
      <c r="D1183" s="49" t="str">
        <f>IF(O1183=0, " ", CONCATENATE(Замеры!P1179,Замеры!Q1179,Замеры!R1179,Замеры!S1179,Замеры!X1179))</f>
        <v xml:space="preserve"> </v>
      </c>
      <c r="E1183" s="49" t="str">
        <f>IF(Замеры!J1179=0, " ", Замеры!J1179)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Замеры!N1179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73</v>
      </c>
      <c r="T1183" s="8" t="e">
        <f t="shared" si="431"/>
        <v>#VALUE!</v>
      </c>
      <c r="U1183" s="12" t="s">
        <v>73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IF(Замеры!B1180=0, " ", Замеры!B1180)</f>
        <v>1177</v>
      </c>
      <c r="B1184" s="49" t="str">
        <f>Замеры!G1180</f>
        <v xml:space="preserve">Группа от QF </v>
      </c>
      <c r="C1184" s="49" t="str">
        <f>IF(Замеры!I1180=0, " ", Замеры!I1180)</f>
        <v xml:space="preserve"> </v>
      </c>
      <c r="D1184" s="49" t="str">
        <f>IF(O1184=0, " ", CONCATENATE(Замеры!P1180,Замеры!Q1180,Замеры!R1180,Замеры!S1180,Замеры!X1180))</f>
        <v xml:space="preserve"> </v>
      </c>
      <c r="E1184" s="49" t="str">
        <f>IF(Замеры!J1180=0, " ", Замеры!J1180)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Замеры!N1180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73</v>
      </c>
      <c r="T1184" s="8" t="e">
        <f t="shared" si="431"/>
        <v>#VALUE!</v>
      </c>
      <c r="U1184" s="12" t="s">
        <v>73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IF(Замеры!B1181=0, " ", Замеры!B1181)</f>
        <v>1178</v>
      </c>
      <c r="B1185" s="49" t="str">
        <f>Замеры!G1181</f>
        <v xml:space="preserve">Группа от QF </v>
      </c>
      <c r="C1185" s="49" t="str">
        <f>IF(Замеры!I1181=0, " ", Замеры!I1181)</f>
        <v xml:space="preserve"> </v>
      </c>
      <c r="D1185" s="49" t="str">
        <f>IF(O1185=0, " ", CONCATENATE(Замеры!P1181,Замеры!Q1181,Замеры!R1181,Замеры!S1181,Замеры!X1181))</f>
        <v xml:space="preserve"> </v>
      </c>
      <c r="E1185" s="49" t="str">
        <f>IF(Замеры!J1181=0, " ", Замеры!J1181)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Замеры!N1181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73</v>
      </c>
      <c r="T1185" s="8" t="e">
        <f t="shared" si="431"/>
        <v>#VALUE!</v>
      </c>
      <c r="U1185" s="12" t="s">
        <v>73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IF(Замеры!B1182=0, " ", Замеры!B1182)</f>
        <v>1179</v>
      </c>
      <c r="B1186" s="49" t="str">
        <f>Замеры!G1182</f>
        <v xml:space="preserve">Группа от QF </v>
      </c>
      <c r="C1186" s="49" t="str">
        <f>IF(Замеры!I1182=0, " ", Замеры!I1182)</f>
        <v xml:space="preserve"> </v>
      </c>
      <c r="D1186" s="49" t="str">
        <f>IF(O1186=0, " ", CONCATENATE(Замеры!P1182,Замеры!Q1182,Замеры!R1182,Замеры!S1182,Замеры!X1182))</f>
        <v xml:space="preserve"> </v>
      </c>
      <c r="E1186" s="49" t="str">
        <f>IF(Замеры!J1182=0, " ", Замеры!J1182)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Замеры!N1182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73</v>
      </c>
      <c r="T1186" s="8" t="e">
        <f t="shared" si="431"/>
        <v>#VALUE!</v>
      </c>
      <c r="U1186" s="12" t="s">
        <v>73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IF(Замеры!B1183=0, " ", Замеры!B1183)</f>
        <v>1180</v>
      </c>
      <c r="B1187" s="49" t="str">
        <f>Замеры!G1183</f>
        <v xml:space="preserve">Группа от QF </v>
      </c>
      <c r="C1187" s="49" t="str">
        <f>IF(Замеры!I1183=0, " ", Замеры!I1183)</f>
        <v xml:space="preserve"> </v>
      </c>
      <c r="D1187" s="49" t="str">
        <f>IF(O1187=0, " ", CONCATENATE(Замеры!P1183,Замеры!Q1183,Замеры!R1183,Замеры!S1183,Замеры!X1183))</f>
        <v xml:space="preserve"> </v>
      </c>
      <c r="E1187" s="49" t="str">
        <f>IF(Замеры!J1183=0, " ", Замеры!J1183)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Замеры!N1183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73</v>
      </c>
      <c r="T1187" s="8" t="e">
        <f t="shared" si="431"/>
        <v>#VALUE!</v>
      </c>
      <c r="U1187" s="12" t="s">
        <v>73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IF(Замеры!B1184=0, " ", Замеры!B1184)</f>
        <v>1181</v>
      </c>
      <c r="B1188" s="49" t="str">
        <f>Замеры!G1184</f>
        <v xml:space="preserve">Группа от QF </v>
      </c>
      <c r="C1188" s="49" t="str">
        <f>IF(Замеры!I1184=0, " ", Замеры!I1184)</f>
        <v xml:space="preserve"> </v>
      </c>
      <c r="D1188" s="49" t="str">
        <f>IF(O1188=0, " ", CONCATENATE(Замеры!P1184,Замеры!Q1184,Замеры!R1184,Замеры!S1184,Замеры!X1184))</f>
        <v xml:space="preserve"> </v>
      </c>
      <c r="E1188" s="49" t="str">
        <f>IF(Замеры!J1184=0, " ", Замеры!J1184)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Замеры!N1184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73</v>
      </c>
      <c r="T1188" s="8" t="e">
        <f t="shared" si="431"/>
        <v>#VALUE!</v>
      </c>
      <c r="U1188" s="12" t="s">
        <v>73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IF(Замеры!B1185=0, " ", Замеры!B1185)</f>
        <v>1182</v>
      </c>
      <c r="B1189" s="49" t="str">
        <f>Замеры!G1185</f>
        <v xml:space="preserve">Группа от QF </v>
      </c>
      <c r="C1189" s="49" t="str">
        <f>IF(Замеры!I1185=0, " ", Замеры!I1185)</f>
        <v xml:space="preserve"> </v>
      </c>
      <c r="D1189" s="49" t="str">
        <f>IF(O1189=0, " ", CONCATENATE(Замеры!P1185,Замеры!Q1185,Замеры!R1185,Замеры!S1185,Замеры!X1185))</f>
        <v xml:space="preserve"> </v>
      </c>
      <c r="E1189" s="49" t="str">
        <f>IF(Замеры!J1185=0, " ", Замеры!J1185)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Замеры!N1185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73</v>
      </c>
      <c r="T1189" s="8" t="e">
        <f t="shared" si="431"/>
        <v>#VALUE!</v>
      </c>
      <c r="U1189" s="12" t="s">
        <v>73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IF(Замеры!B1186=0, " ", Замеры!B1186)</f>
        <v>1183</v>
      </c>
      <c r="B1190" s="49" t="str">
        <f>Замеры!G1186</f>
        <v xml:space="preserve">Группа от QF </v>
      </c>
      <c r="C1190" s="49" t="str">
        <f>IF(Замеры!I1186=0, " ", Замеры!I1186)</f>
        <v xml:space="preserve"> </v>
      </c>
      <c r="D1190" s="49" t="str">
        <f>IF(O1190=0, " ", CONCATENATE(Замеры!P1186,Замеры!Q1186,Замеры!R1186,Замеры!S1186,Замеры!X1186))</f>
        <v xml:space="preserve"> </v>
      </c>
      <c r="E1190" s="49" t="str">
        <f>IF(Замеры!J1186=0, " ", Замеры!J1186)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Замеры!N1186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73</v>
      </c>
      <c r="T1190" s="8" t="e">
        <f t="shared" si="431"/>
        <v>#VALUE!</v>
      </c>
      <c r="U1190" s="12" t="s">
        <v>73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IF(Замеры!B1187=0, " ", Замеры!B1187)</f>
        <v>1184</v>
      </c>
      <c r="B1191" s="49" t="str">
        <f>Замеры!G1187</f>
        <v xml:space="preserve">Группа от QF </v>
      </c>
      <c r="C1191" s="49" t="str">
        <f>IF(Замеры!I1187=0, " ", Замеры!I1187)</f>
        <v xml:space="preserve"> </v>
      </c>
      <c r="D1191" s="49" t="str">
        <f>IF(O1191=0, " ", CONCATENATE(Замеры!P1187,Замеры!Q1187,Замеры!R1187,Замеры!S1187,Замеры!X1187))</f>
        <v xml:space="preserve"> </v>
      </c>
      <c r="E1191" s="49" t="str">
        <f>IF(Замеры!J1187=0, " ", Замеры!J1187)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Замеры!N1187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73</v>
      </c>
      <c r="T1191" s="8" t="e">
        <f t="shared" si="431"/>
        <v>#VALUE!</v>
      </c>
      <c r="U1191" s="12" t="s">
        <v>73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IF(Замеры!B1188=0, " ", Замеры!B1188)</f>
        <v>1185</v>
      </c>
      <c r="B1192" s="49" t="str">
        <f>Замеры!G1188</f>
        <v xml:space="preserve">Группа от QF </v>
      </c>
      <c r="C1192" s="49" t="str">
        <f>IF(Замеры!I1188=0, " ", Замеры!I1188)</f>
        <v xml:space="preserve"> </v>
      </c>
      <c r="D1192" s="49" t="str">
        <f>IF(O1192=0, " ", CONCATENATE(Замеры!P1188,Замеры!Q1188,Замеры!R1188,Замеры!S1188,Замеры!X1188))</f>
        <v xml:space="preserve"> </v>
      </c>
      <c r="E1192" s="49" t="str">
        <f>IF(Замеры!J1188=0, " ", Замеры!J1188)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Замеры!N1188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73</v>
      </c>
      <c r="T1192" s="8" t="e">
        <f t="shared" si="431"/>
        <v>#VALUE!</v>
      </c>
      <c r="U1192" s="12" t="s">
        <v>73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IF(Замеры!B1189=0, " ", Замеры!B1189)</f>
        <v>1186</v>
      </c>
      <c r="B1193" s="49" t="str">
        <f>Замеры!G1189</f>
        <v xml:space="preserve">Группа от QF </v>
      </c>
      <c r="C1193" s="49" t="str">
        <f>IF(Замеры!I1189=0, " ", Замеры!I1189)</f>
        <v xml:space="preserve"> </v>
      </c>
      <c r="D1193" s="49" t="str">
        <f>IF(O1193=0, " ", CONCATENATE(Замеры!P1189,Замеры!Q1189,Замеры!R1189,Замеры!S1189,Замеры!X1189))</f>
        <v xml:space="preserve"> </v>
      </c>
      <c r="E1193" s="49" t="str">
        <f>IF(Замеры!J1189=0, " ", Замеры!J1189)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Замеры!N1189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73</v>
      </c>
      <c r="T1193" s="8" t="e">
        <f t="shared" si="431"/>
        <v>#VALUE!</v>
      </c>
      <c r="U1193" s="12" t="s">
        <v>73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IF(Замеры!B1190=0, " ", Замеры!B1190)</f>
        <v>1187</v>
      </c>
      <c r="B1194" s="49" t="str">
        <f>Замеры!G1190</f>
        <v xml:space="preserve">Группа от QF </v>
      </c>
      <c r="C1194" s="49" t="str">
        <f>IF(Замеры!I1190=0, " ", Замеры!I1190)</f>
        <v xml:space="preserve"> </v>
      </c>
      <c r="D1194" s="49" t="str">
        <f>IF(O1194=0, " ", CONCATENATE(Замеры!P1190,Замеры!Q1190,Замеры!R1190,Замеры!S1190,Замеры!X1190))</f>
        <v xml:space="preserve"> </v>
      </c>
      <c r="E1194" s="49" t="str">
        <f>IF(Замеры!J1190=0, " ", Замеры!J1190)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Замеры!N1190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73</v>
      </c>
      <c r="T1194" s="8" t="e">
        <f t="shared" si="431"/>
        <v>#VALUE!</v>
      </c>
      <c r="U1194" s="12" t="s">
        <v>73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IF(Замеры!B1191=0, " ", Замеры!B1191)</f>
        <v>1188</v>
      </c>
      <c r="B1195" s="49" t="str">
        <f>Замеры!G1191</f>
        <v xml:space="preserve">Группа от QF </v>
      </c>
      <c r="C1195" s="49" t="str">
        <f>IF(Замеры!I1191=0, " ", Замеры!I1191)</f>
        <v xml:space="preserve"> </v>
      </c>
      <c r="D1195" s="49" t="str">
        <f>IF(O1195=0, " ", CONCATENATE(Замеры!P1191,Замеры!Q1191,Замеры!R1191,Замеры!S1191,Замеры!X1191))</f>
        <v xml:space="preserve"> </v>
      </c>
      <c r="E1195" s="49" t="str">
        <f>IF(Замеры!J1191=0, " ", Замеры!J1191)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Замеры!N1191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73</v>
      </c>
      <c r="T1195" s="8" t="e">
        <f t="shared" si="431"/>
        <v>#VALUE!</v>
      </c>
      <c r="U1195" s="12" t="s">
        <v>73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IF(Замеры!B1192=0, " ", Замеры!B1192)</f>
        <v>1189</v>
      </c>
      <c r="B1196" s="49" t="str">
        <f>Замеры!G1192</f>
        <v xml:space="preserve">Группа от QF </v>
      </c>
      <c r="C1196" s="49" t="str">
        <f>IF(Замеры!I1192=0, " ", Замеры!I1192)</f>
        <v xml:space="preserve"> </v>
      </c>
      <c r="D1196" s="49" t="str">
        <f>IF(O1196=0, " ", CONCATENATE(Замеры!P1192,Замеры!Q1192,Замеры!R1192,Замеры!S1192,Замеры!X1192))</f>
        <v xml:space="preserve"> </v>
      </c>
      <c r="E1196" s="49" t="str">
        <f>IF(Замеры!J1192=0, " ", Замеры!J1192)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Замеры!N1192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73</v>
      </c>
      <c r="T1196" s="8" t="e">
        <f t="shared" si="431"/>
        <v>#VALUE!</v>
      </c>
      <c r="U1196" s="12" t="s">
        <v>73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IF(Замеры!B1193=0, " ", Замеры!B1193)</f>
        <v>1190</v>
      </c>
      <c r="B1197" s="49" t="str">
        <f>Замеры!G1193</f>
        <v xml:space="preserve">Группа от QF </v>
      </c>
      <c r="C1197" s="49" t="str">
        <f>IF(Замеры!I1193=0, " ", Замеры!I1193)</f>
        <v xml:space="preserve"> </v>
      </c>
      <c r="D1197" s="49" t="str">
        <f>IF(O1197=0, " ", CONCATENATE(Замеры!P1193,Замеры!Q1193,Замеры!R1193,Замеры!S1193,Замеры!X1193))</f>
        <v xml:space="preserve"> </v>
      </c>
      <c r="E1197" s="49" t="str">
        <f>IF(Замеры!J1193=0, " ", Замеры!J1193)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Замеры!N1193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73</v>
      </c>
      <c r="T1197" s="8" t="e">
        <f t="shared" si="431"/>
        <v>#VALUE!</v>
      </c>
      <c r="U1197" s="12" t="s">
        <v>73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IF(Замеры!B1194=0, " ", Замеры!B1194)</f>
        <v>1191</v>
      </c>
      <c r="B1198" s="49" t="str">
        <f>Замеры!G1194</f>
        <v xml:space="preserve">Группа от QF </v>
      </c>
      <c r="C1198" s="49" t="str">
        <f>IF(Замеры!I1194=0, " ", Замеры!I1194)</f>
        <v xml:space="preserve"> </v>
      </c>
      <c r="D1198" s="49" t="str">
        <f>IF(O1198=0, " ", CONCATENATE(Замеры!P1194,Замеры!Q1194,Замеры!R1194,Замеры!S1194,Замеры!X1194))</f>
        <v xml:space="preserve"> </v>
      </c>
      <c r="E1198" s="49" t="str">
        <f>IF(Замеры!J1194=0, " ", Замеры!J1194)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Замеры!N1194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73</v>
      </c>
      <c r="T1198" s="8" t="e">
        <f t="shared" si="431"/>
        <v>#VALUE!</v>
      </c>
      <c r="U1198" s="12" t="s">
        <v>73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IF(Замеры!B1195=0, " ", Замеры!B1195)</f>
        <v>1192</v>
      </c>
      <c r="B1199" s="49" t="str">
        <f>Замеры!G1195</f>
        <v xml:space="preserve">Группа от QF </v>
      </c>
      <c r="C1199" s="49" t="str">
        <f>IF(Замеры!I1195=0, " ", Замеры!I1195)</f>
        <v xml:space="preserve"> </v>
      </c>
      <c r="D1199" s="49" t="str">
        <f>IF(O1199=0, " ", CONCATENATE(Замеры!P1195,Замеры!Q1195,Замеры!R1195,Замеры!S1195,Замеры!X1195))</f>
        <v xml:space="preserve"> </v>
      </c>
      <c r="E1199" s="49" t="str">
        <f>IF(Замеры!J1195=0, " ", Замеры!J1195)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Замеры!N1195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73</v>
      </c>
      <c r="T1199" s="8" t="e">
        <f t="shared" si="431"/>
        <v>#VALUE!</v>
      </c>
      <c r="U1199" s="12" t="s">
        <v>73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IF(Замеры!B1196=0, " ", Замеры!B1196)</f>
        <v>1193</v>
      </c>
      <c r="B1200" s="49" t="str">
        <f>Замеры!G1196</f>
        <v xml:space="preserve">Группа от QF </v>
      </c>
      <c r="C1200" s="49" t="str">
        <f>IF(Замеры!I1196=0, " ", Замеры!I1196)</f>
        <v xml:space="preserve"> </v>
      </c>
      <c r="D1200" s="49" t="str">
        <f>IF(O1200=0, " ", CONCATENATE(Замеры!P1196,Замеры!Q1196,Замеры!R1196,Замеры!S1196,Замеры!X1196))</f>
        <v xml:space="preserve"> </v>
      </c>
      <c r="E1200" s="49" t="str">
        <f>IF(Замеры!J1196=0, " ", Замеры!J1196)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Замеры!N1196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73</v>
      </c>
      <c r="T1200" s="8" t="e">
        <f t="shared" si="431"/>
        <v>#VALUE!</v>
      </c>
      <c r="U1200" s="12" t="s">
        <v>73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IF(Замеры!B1197=0, " ", Замеры!B1197)</f>
        <v>1194</v>
      </c>
      <c r="B1201" s="49" t="str">
        <f>Замеры!G1197</f>
        <v xml:space="preserve">Группа от QF </v>
      </c>
      <c r="C1201" s="49" t="str">
        <f>IF(Замеры!I1197=0, " ", Замеры!I1197)</f>
        <v xml:space="preserve"> </v>
      </c>
      <c r="D1201" s="49" t="str">
        <f>IF(O1201=0, " ", CONCATENATE(Замеры!P1197,Замеры!Q1197,Замеры!R1197,Замеры!S1197,Замеры!X1197))</f>
        <v xml:space="preserve"> </v>
      </c>
      <c r="E1201" s="49" t="str">
        <f>IF(Замеры!J1197=0, " ", Замеры!J1197)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Замеры!N1197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73</v>
      </c>
      <c r="T1201" s="8" t="e">
        <f t="shared" si="431"/>
        <v>#VALUE!</v>
      </c>
      <c r="U1201" s="12" t="s">
        <v>73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IF(Замеры!B1198=0, " ", Замеры!B1198)</f>
        <v>1195</v>
      </c>
      <c r="B1202" s="49" t="str">
        <f>Замеры!G1198</f>
        <v xml:space="preserve">Группа от QF </v>
      </c>
      <c r="C1202" s="49" t="str">
        <f>IF(Замеры!I1198=0, " ", Замеры!I1198)</f>
        <v xml:space="preserve"> </v>
      </c>
      <c r="D1202" s="49" t="str">
        <f>IF(O1202=0, " ", CONCATENATE(Замеры!P1198,Замеры!Q1198,Замеры!R1198,Замеры!S1198,Замеры!X1198))</f>
        <v xml:space="preserve"> </v>
      </c>
      <c r="E1202" s="49" t="str">
        <f>IF(Замеры!J1198=0, " ", Замеры!J1198)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Замеры!N1198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73</v>
      </c>
      <c r="T1202" s="8" t="e">
        <f t="shared" si="431"/>
        <v>#VALUE!</v>
      </c>
      <c r="U1202" s="12" t="s">
        <v>73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IF(Замеры!B1199=0, " ", Замеры!B1199)</f>
        <v>1196</v>
      </c>
      <c r="B1203" s="49" t="str">
        <f>Замеры!G1199</f>
        <v xml:space="preserve">Группа от QF </v>
      </c>
      <c r="C1203" s="49" t="str">
        <f>IF(Замеры!I1199=0, " ", Замеры!I1199)</f>
        <v xml:space="preserve"> </v>
      </c>
      <c r="D1203" s="49" t="str">
        <f>IF(O1203=0, " ", CONCATENATE(Замеры!P1199,Замеры!Q1199,Замеры!R1199,Замеры!S1199,Замеры!X1199))</f>
        <v xml:space="preserve"> </v>
      </c>
      <c r="E1203" s="49" t="str">
        <f>IF(Замеры!J1199=0, " ", Замеры!J1199)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Замеры!N1199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73</v>
      </c>
      <c r="T1203" s="8" t="e">
        <f t="shared" si="431"/>
        <v>#VALUE!</v>
      </c>
      <c r="U1203" s="12" t="s">
        <v>73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IF(Замеры!B1200=0, " ", Замеры!B1200)</f>
        <v>1197</v>
      </c>
      <c r="B1204" s="49" t="str">
        <f>Замеры!G1200</f>
        <v xml:space="preserve">Группа от QF </v>
      </c>
      <c r="C1204" s="49" t="str">
        <f>IF(Замеры!I1200=0, " ", Замеры!I1200)</f>
        <v xml:space="preserve"> </v>
      </c>
      <c r="D1204" s="49" t="str">
        <f>IF(O1204=0, " ", CONCATENATE(Замеры!P1200,Замеры!Q1200,Замеры!R1200,Замеры!S1200,Замеры!X1200))</f>
        <v xml:space="preserve"> </v>
      </c>
      <c r="E1204" s="49" t="str">
        <f>IF(Замеры!J1200=0, " ", Замеры!J1200)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Замеры!N1200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73</v>
      </c>
      <c r="T1204" s="8" t="e">
        <f t="shared" si="431"/>
        <v>#VALUE!</v>
      </c>
      <c r="U1204" s="12" t="s">
        <v>73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IF(Замеры!B1201=0, " ", Замеры!B1201)</f>
        <v>1198</v>
      </c>
      <c r="B1205" s="49" t="str">
        <f>Замеры!G1201</f>
        <v xml:space="preserve">Группа от QF </v>
      </c>
      <c r="C1205" s="49" t="str">
        <f>IF(Замеры!I1201=0, " ", Замеры!I1201)</f>
        <v xml:space="preserve"> </v>
      </c>
      <c r="D1205" s="49" t="str">
        <f>IF(O1205=0, " ", CONCATENATE(Замеры!P1201,Замеры!Q1201,Замеры!R1201,Замеры!S1201,Замеры!X1201))</f>
        <v xml:space="preserve"> </v>
      </c>
      <c r="E1205" s="49" t="str">
        <f>IF(Замеры!J1201=0, " ", Замеры!J1201)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Замеры!N1201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73</v>
      </c>
      <c r="T1205" s="8" t="e">
        <f t="shared" si="431"/>
        <v>#VALUE!</v>
      </c>
      <c r="U1205" s="12" t="s">
        <v>73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IF(Замеры!B1202=0, " ", Замеры!B1202)</f>
        <v>1199</v>
      </c>
      <c r="B1206" s="49" t="str">
        <f>Замеры!G1202</f>
        <v xml:space="preserve">Группа от QF </v>
      </c>
      <c r="C1206" s="49" t="str">
        <f>IF(Замеры!I1202=0, " ", Замеры!I1202)</f>
        <v xml:space="preserve"> </v>
      </c>
      <c r="D1206" s="49" t="str">
        <f>IF(O1206=0, " ", CONCATENATE(Замеры!P1202,Замеры!Q1202,Замеры!R1202,Замеры!S1202,Замеры!X1202))</f>
        <v xml:space="preserve"> </v>
      </c>
      <c r="E1206" s="49" t="str">
        <f>IF(Замеры!J1202=0, " ", Замеры!J1202)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Замеры!N1202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73</v>
      </c>
      <c r="T1206" s="8" t="e">
        <f t="shared" si="431"/>
        <v>#VALUE!</v>
      </c>
      <c r="U1206" s="12" t="s">
        <v>73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IF(Замеры!B1203=0, " ", Замеры!B1203)</f>
        <v>1200</v>
      </c>
      <c r="B1207" s="49" t="str">
        <f>Замеры!G1203</f>
        <v xml:space="preserve">Группа от QF </v>
      </c>
      <c r="C1207" s="49" t="str">
        <f>IF(Замеры!I1203=0, " ", Замеры!I1203)</f>
        <v xml:space="preserve"> </v>
      </c>
      <c r="D1207" s="49" t="str">
        <f>IF(O1207=0, " ", CONCATENATE(Замеры!P1203,Замеры!Q1203,Замеры!R1203,Замеры!S1203,Замеры!X1203))</f>
        <v xml:space="preserve"> </v>
      </c>
      <c r="E1207" s="49" t="str">
        <f>IF(Замеры!J1203=0, " ", Замеры!J1203)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Замеры!N1203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73</v>
      </c>
      <c r="T1207" s="8" t="e">
        <f t="shared" si="431"/>
        <v>#VALUE!</v>
      </c>
      <c r="U1207" s="12" t="s">
        <v>73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IF(Замеры!B1204=0, " ", Замеры!B1204)</f>
        <v>1201</v>
      </c>
      <c r="B1208" s="49" t="str">
        <f>Замеры!G1204</f>
        <v xml:space="preserve">Группа от QF </v>
      </c>
      <c r="C1208" s="49" t="str">
        <f>IF(Замеры!I1204=0, " ", Замеры!I1204)</f>
        <v xml:space="preserve"> </v>
      </c>
      <c r="D1208" s="49" t="str">
        <f>IF(O1208=0, " ", CONCATENATE(Замеры!P1204,Замеры!Q1204,Замеры!R1204,Замеры!S1204,Замеры!X1204))</f>
        <v xml:space="preserve"> </v>
      </c>
      <c r="E1208" s="49" t="str">
        <f>IF(Замеры!J1204=0, " ", Замеры!J1204)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Замеры!N1204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73</v>
      </c>
      <c r="T1208" s="8" t="e">
        <f t="shared" si="431"/>
        <v>#VALUE!</v>
      </c>
      <c r="U1208" s="12" t="s">
        <v>73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IF(Замеры!B1205=0, " ", Замеры!B1205)</f>
        <v>1202</v>
      </c>
      <c r="B1209" s="49" t="str">
        <f>Замеры!G1205</f>
        <v xml:space="preserve">Группа от QF </v>
      </c>
      <c r="C1209" s="49" t="str">
        <f>IF(Замеры!I1205=0, " ", Замеры!I1205)</f>
        <v xml:space="preserve"> </v>
      </c>
      <c r="D1209" s="49" t="str">
        <f>IF(O1209=0, " ", CONCATENATE(Замеры!P1205,Замеры!Q1205,Замеры!R1205,Замеры!S1205,Замеры!X1205))</f>
        <v xml:space="preserve"> </v>
      </c>
      <c r="E1209" s="49" t="str">
        <f>IF(Замеры!J1205=0, " ", Замеры!J1205)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Замеры!N1205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73</v>
      </c>
      <c r="T1209" s="8" t="e">
        <f t="shared" si="431"/>
        <v>#VALUE!</v>
      </c>
      <c r="U1209" s="12" t="s">
        <v>73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IF(Замеры!B1206=0, " ", Замеры!B1206)</f>
        <v>1203</v>
      </c>
      <c r="B1210" s="49" t="str">
        <f>Замеры!G1206</f>
        <v xml:space="preserve">Группа от QF </v>
      </c>
      <c r="C1210" s="49" t="str">
        <f>IF(Замеры!I1206=0, " ", Замеры!I1206)</f>
        <v xml:space="preserve"> </v>
      </c>
      <c r="D1210" s="49" t="str">
        <f>IF(O1210=0, " ", CONCATENATE(Замеры!P1206,Замеры!Q1206,Замеры!R1206,Замеры!S1206,Замеры!X1206))</f>
        <v xml:space="preserve"> </v>
      </c>
      <c r="E1210" s="49" t="str">
        <f>IF(Замеры!J1206=0, " ", Замеры!J1206)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Замеры!N1206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73</v>
      </c>
      <c r="T1210" s="8" t="e">
        <f t="shared" si="431"/>
        <v>#VALUE!</v>
      </c>
      <c r="U1210" s="12" t="s">
        <v>73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IF(Замеры!B1207=0, " ", Замеры!B1207)</f>
        <v>1204</v>
      </c>
      <c r="B1211" s="49" t="str">
        <f>Замеры!G1207</f>
        <v xml:space="preserve">Группа от QF </v>
      </c>
      <c r="C1211" s="49" t="str">
        <f>IF(Замеры!I1207=0, " ", Замеры!I1207)</f>
        <v xml:space="preserve"> </v>
      </c>
      <c r="D1211" s="49" t="str">
        <f>IF(O1211=0, " ", CONCATENATE(Замеры!P1207,Замеры!Q1207,Замеры!R1207,Замеры!S1207,Замеры!X1207))</f>
        <v xml:space="preserve"> </v>
      </c>
      <c r="E1211" s="49" t="str">
        <f>IF(Замеры!J1207=0, " ", Замеры!J1207)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Замеры!N1207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73</v>
      </c>
      <c r="T1211" s="8" t="e">
        <f t="shared" si="431"/>
        <v>#VALUE!</v>
      </c>
      <c r="U1211" s="12" t="s">
        <v>73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IF(Замеры!B1208=0, " ", Замеры!B1208)</f>
        <v>1205</v>
      </c>
      <c r="B1212" s="49" t="str">
        <f>Замеры!G1208</f>
        <v xml:space="preserve">Группа от QF </v>
      </c>
      <c r="C1212" s="49" t="str">
        <f>IF(Замеры!I1208=0, " ", Замеры!I1208)</f>
        <v xml:space="preserve"> </v>
      </c>
      <c r="D1212" s="49" t="str">
        <f>IF(O1212=0, " ", CONCATENATE(Замеры!P1208,Замеры!Q1208,Замеры!R1208,Замеры!S1208,Замеры!X1208))</f>
        <v xml:space="preserve"> </v>
      </c>
      <c r="E1212" s="49" t="str">
        <f>IF(Замеры!J1208=0, " ", Замеры!J1208)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Замеры!N1208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73</v>
      </c>
      <c r="T1212" s="8" t="e">
        <f t="shared" si="431"/>
        <v>#VALUE!</v>
      </c>
      <c r="U1212" s="12" t="s">
        <v>73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IF(Замеры!B1209=0, " ", Замеры!B1209)</f>
        <v>1206</v>
      </c>
      <c r="B1213" s="49" t="str">
        <f>Замеры!G1209</f>
        <v xml:space="preserve">Группа от QF </v>
      </c>
      <c r="C1213" s="49" t="str">
        <f>IF(Замеры!I1209=0, " ", Замеры!I1209)</f>
        <v xml:space="preserve"> </v>
      </c>
      <c r="D1213" s="49" t="str">
        <f>IF(O1213=0, " ", CONCATENATE(Замеры!P1209,Замеры!Q1209,Замеры!R1209,Замеры!S1209,Замеры!X1209))</f>
        <v xml:space="preserve"> </v>
      </c>
      <c r="E1213" s="49" t="str">
        <f>IF(Замеры!J1209=0, " ", Замеры!J1209)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Замеры!N1209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73</v>
      </c>
      <c r="T1213" s="8" t="e">
        <f t="shared" si="431"/>
        <v>#VALUE!</v>
      </c>
      <c r="U1213" s="12" t="s">
        <v>73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IF(Замеры!B1210=0, " ", Замеры!B1210)</f>
        <v>1207</v>
      </c>
      <c r="B1214" s="49" t="str">
        <f>Замеры!G1210</f>
        <v xml:space="preserve">Группа от QF </v>
      </c>
      <c r="C1214" s="49" t="str">
        <f>IF(Замеры!I1210=0, " ", Замеры!I1210)</f>
        <v xml:space="preserve"> </v>
      </c>
      <c r="D1214" s="49" t="str">
        <f>IF(O1214=0, " ", CONCATENATE(Замеры!P1210,Замеры!Q1210,Замеры!R1210,Замеры!S1210,Замеры!X1210))</f>
        <v xml:space="preserve"> </v>
      </c>
      <c r="E1214" s="49" t="str">
        <f>IF(Замеры!J1210=0, " ", Замеры!J1210)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Замеры!N1210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73</v>
      </c>
      <c r="T1214" s="8" t="e">
        <f t="shared" si="431"/>
        <v>#VALUE!</v>
      </c>
      <c r="U1214" s="12" t="s">
        <v>73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IF(Замеры!B1211=0, " ", Замеры!B1211)</f>
        <v>1208</v>
      </c>
      <c r="B1215" s="49" t="str">
        <f>Замеры!G1211</f>
        <v xml:space="preserve">Группа от QF </v>
      </c>
      <c r="C1215" s="49" t="str">
        <f>IF(Замеры!I1211=0, " ", Замеры!I1211)</f>
        <v xml:space="preserve"> </v>
      </c>
      <c r="D1215" s="49" t="str">
        <f>IF(O1215=0, " ", CONCATENATE(Замеры!P1211,Замеры!Q1211,Замеры!R1211,Замеры!S1211,Замеры!X1211))</f>
        <v xml:space="preserve"> </v>
      </c>
      <c r="E1215" s="49" t="str">
        <f>IF(Замеры!J1211=0, " ", Замеры!J1211)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Замеры!N1211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73</v>
      </c>
      <c r="T1215" s="8" t="e">
        <f t="shared" si="431"/>
        <v>#VALUE!</v>
      </c>
      <c r="U1215" s="12" t="s">
        <v>73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IF(Замеры!B1212=0, " ", Замеры!B1212)</f>
        <v>1209</v>
      </c>
      <c r="B1216" s="49" t="str">
        <f>Замеры!G1212</f>
        <v xml:space="preserve">Группа от QF </v>
      </c>
      <c r="C1216" s="49" t="str">
        <f>IF(Замеры!I1212=0, " ", Замеры!I1212)</f>
        <v xml:space="preserve"> </v>
      </c>
      <c r="D1216" s="49" t="str">
        <f>IF(O1216=0, " ", CONCATENATE(Замеры!P1212,Замеры!Q1212,Замеры!R1212,Замеры!S1212,Замеры!X1212))</f>
        <v xml:space="preserve"> </v>
      </c>
      <c r="E1216" s="49" t="str">
        <f>IF(Замеры!J1212=0, " ", Замеры!J1212)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Замеры!N1212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73</v>
      </c>
      <c r="T1216" s="8" t="e">
        <f t="shared" si="431"/>
        <v>#VALUE!</v>
      </c>
      <c r="U1216" s="12" t="s">
        <v>73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IF(Замеры!B1213=0, " ", Замеры!B1213)</f>
        <v>1210</v>
      </c>
      <c r="B1217" s="49" t="str">
        <f>Замеры!G1213</f>
        <v xml:space="preserve">Группа от QF </v>
      </c>
      <c r="C1217" s="49" t="str">
        <f>IF(Замеры!I1213=0, " ", Замеры!I1213)</f>
        <v xml:space="preserve"> </v>
      </c>
      <c r="D1217" s="49" t="str">
        <f>IF(O1217=0, " ", CONCATENATE(Замеры!P1213,Замеры!Q1213,Замеры!R1213,Замеры!S1213,Замеры!X1213))</f>
        <v xml:space="preserve"> </v>
      </c>
      <c r="E1217" s="49" t="str">
        <f>IF(Замеры!J1213=0, " ", Замеры!J1213)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Замеры!N1213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73</v>
      </c>
      <c r="T1217" s="8" t="e">
        <f t="shared" si="431"/>
        <v>#VALUE!</v>
      </c>
      <c r="U1217" s="12" t="s">
        <v>73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IF(Замеры!B1214=0, " ", Замеры!B1214)</f>
        <v>1211</v>
      </c>
      <c r="B1218" s="49" t="str">
        <f>Замеры!G1214</f>
        <v xml:space="preserve">Группа от QF </v>
      </c>
      <c r="C1218" s="49" t="str">
        <f>IF(Замеры!I1214=0, " ", Замеры!I1214)</f>
        <v xml:space="preserve"> </v>
      </c>
      <c r="D1218" s="49" t="str">
        <f>IF(O1218=0, " ", CONCATENATE(Замеры!P1214,Замеры!Q1214,Замеры!R1214,Замеры!S1214,Замеры!X1214))</f>
        <v xml:space="preserve"> </v>
      </c>
      <c r="E1218" s="49" t="str">
        <f>IF(Замеры!J1214=0, " ", Замеры!J1214)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Замеры!N1214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73</v>
      </c>
      <c r="T1218" s="8" t="e">
        <f t="shared" si="431"/>
        <v>#VALUE!</v>
      </c>
      <c r="U1218" s="12" t="s">
        <v>73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IF(Замеры!B1215=0, " ", Замеры!B1215)</f>
        <v>1212</v>
      </c>
      <c r="B1219" s="49" t="str">
        <f>Замеры!G1215</f>
        <v xml:space="preserve">Группа от QF </v>
      </c>
      <c r="C1219" s="49" t="str">
        <f>IF(Замеры!I1215=0, " ", Замеры!I1215)</f>
        <v xml:space="preserve"> </v>
      </c>
      <c r="D1219" s="49" t="str">
        <f>IF(O1219=0, " ", CONCATENATE(Замеры!P1215,Замеры!Q1215,Замеры!R1215,Замеры!S1215,Замеры!X1215))</f>
        <v xml:space="preserve"> </v>
      </c>
      <c r="E1219" s="49" t="str">
        <f>IF(Замеры!J1215=0, " ", Замеры!J1215)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Замеры!N1215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73</v>
      </c>
      <c r="T1219" s="8" t="e">
        <f t="shared" si="431"/>
        <v>#VALUE!</v>
      </c>
      <c r="U1219" s="12" t="s">
        <v>73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IF(Замеры!B1216=0, " ", Замеры!B1216)</f>
        <v>1213</v>
      </c>
      <c r="B1220" s="49" t="str">
        <f>Замеры!G1216</f>
        <v xml:space="preserve">Группа от QF </v>
      </c>
      <c r="C1220" s="49" t="str">
        <f>IF(Замеры!I1216=0, " ", Замеры!I1216)</f>
        <v xml:space="preserve"> </v>
      </c>
      <c r="D1220" s="49" t="str">
        <f>IF(O1220=0, " ", CONCATENATE(Замеры!P1216,Замеры!Q1216,Замеры!R1216,Замеры!S1216,Замеры!X1216))</f>
        <v xml:space="preserve"> </v>
      </c>
      <c r="E1220" s="49" t="str">
        <f>IF(Замеры!J1216=0, " ", Замеры!J1216)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Замеры!N1216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73</v>
      </c>
      <c r="T1220" s="8" t="e">
        <f t="shared" si="431"/>
        <v>#VALUE!</v>
      </c>
      <c r="U1220" s="12" t="s">
        <v>73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IF(Замеры!B1217=0, " ", Замеры!B1217)</f>
        <v>1214</v>
      </c>
      <c r="B1221" s="49" t="str">
        <f>Замеры!G1217</f>
        <v xml:space="preserve">Группа от QF </v>
      </c>
      <c r="C1221" s="49" t="str">
        <f>IF(Замеры!I1217=0, " ", Замеры!I1217)</f>
        <v xml:space="preserve"> </v>
      </c>
      <c r="D1221" s="49" t="str">
        <f>IF(O1221=0, " ", CONCATENATE(Замеры!P1217,Замеры!Q1217,Замеры!R1217,Замеры!S1217,Замеры!X1217))</f>
        <v xml:space="preserve"> </v>
      </c>
      <c r="E1221" s="49" t="str">
        <f>IF(Замеры!J1217=0, " ", Замеры!J1217)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Замеры!N1217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73</v>
      </c>
      <c r="T1221" s="8" t="e">
        <f t="shared" si="431"/>
        <v>#VALUE!</v>
      </c>
      <c r="U1221" s="12" t="s">
        <v>73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IF(Замеры!B1218=0, " ", Замеры!B1218)</f>
        <v>1215</v>
      </c>
      <c r="B1222" s="49" t="str">
        <f>Замеры!G1218</f>
        <v xml:space="preserve">Группа от QF </v>
      </c>
      <c r="C1222" s="49" t="str">
        <f>IF(Замеры!I1218=0, " ", Замеры!I1218)</f>
        <v xml:space="preserve"> </v>
      </c>
      <c r="D1222" s="49" t="str">
        <f>IF(O1222=0, " ", CONCATENATE(Замеры!P1218,Замеры!Q1218,Замеры!R1218,Замеры!S1218,Замеры!X1218))</f>
        <v xml:space="preserve"> </v>
      </c>
      <c r="E1222" s="49" t="str">
        <f>IF(Замеры!J1218=0, " ", Замеры!J1218)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Замеры!N1218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73</v>
      </c>
      <c r="T1222" s="8" t="e">
        <f t="shared" si="431"/>
        <v>#VALUE!</v>
      </c>
      <c r="U1222" s="12" t="s">
        <v>73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IF(Замеры!B1219=0, " ", Замеры!B1219)</f>
        <v>1216</v>
      </c>
      <c r="B1223" s="49" t="str">
        <f>Замеры!G1219</f>
        <v xml:space="preserve">Группа от QF </v>
      </c>
      <c r="C1223" s="49" t="str">
        <f>IF(Замеры!I1219=0, " ", Замеры!I1219)</f>
        <v xml:space="preserve"> </v>
      </c>
      <c r="D1223" s="49" t="str">
        <f>IF(O1223=0, " ", CONCATENATE(Замеры!P1219,Замеры!Q1219,Замеры!R1219,Замеры!S1219,Замеры!X1219))</f>
        <v xml:space="preserve"> </v>
      </c>
      <c r="E1223" s="49" t="str">
        <f>IF(Замеры!J1219=0, " ", Замеры!J1219)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Замеры!N1219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73</v>
      </c>
      <c r="T1223" s="8" t="e">
        <f t="shared" si="431"/>
        <v>#VALUE!</v>
      </c>
      <c r="U1223" s="12" t="s">
        <v>73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IF(Замеры!B1220=0, " ", Замеры!B1220)</f>
        <v>1217</v>
      </c>
      <c r="B1224" s="49" t="str">
        <f>Замеры!G1220</f>
        <v xml:space="preserve">Группа от QF </v>
      </c>
      <c r="C1224" s="49" t="str">
        <f>IF(Замеры!I1220=0, " ", Замеры!I1220)</f>
        <v xml:space="preserve"> </v>
      </c>
      <c r="D1224" s="49" t="str">
        <f>IF(O1224=0, " ", CONCATENATE(Замеры!P1220,Замеры!Q1220,Замеры!R1220,Замеры!S1220,Замеры!X1220))</f>
        <v xml:space="preserve"> </v>
      </c>
      <c r="E1224" s="49" t="str">
        <f>IF(Замеры!J1220=0, " ", Замеры!J1220)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Замеры!N1220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73</v>
      </c>
      <c r="T1224" s="8" t="e">
        <f t="shared" ref="T1224:T1287" si="453">E1224*5</f>
        <v>#VALUE!</v>
      </c>
      <c r="U1224" s="12" t="s">
        <v>73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IF(Замеры!B1221=0, " ", Замеры!B1221)</f>
        <v>1218</v>
      </c>
      <c r="B1225" s="49" t="str">
        <f>Замеры!G1221</f>
        <v xml:space="preserve">Группа от QF </v>
      </c>
      <c r="C1225" s="49" t="str">
        <f>IF(Замеры!I1221=0, " ", Замеры!I1221)</f>
        <v xml:space="preserve"> </v>
      </c>
      <c r="D1225" s="49" t="str">
        <f>IF(O1225=0, " ", CONCATENATE(Замеры!P1221,Замеры!Q1221,Замеры!R1221,Замеры!S1221,Замеры!X1221))</f>
        <v xml:space="preserve"> </v>
      </c>
      <c r="E1225" s="49" t="str">
        <f>IF(Замеры!J1221=0, " ", Замеры!J1221)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Замеры!N1221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73</v>
      </c>
      <c r="T1225" s="8" t="e">
        <f t="shared" si="453"/>
        <v>#VALUE!</v>
      </c>
      <c r="U1225" s="12" t="s">
        <v>73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IF(Замеры!B1222=0, " ", Замеры!B1222)</f>
        <v>1219</v>
      </c>
      <c r="B1226" s="49" t="str">
        <f>Замеры!G1222</f>
        <v xml:space="preserve">Группа от QF </v>
      </c>
      <c r="C1226" s="49" t="str">
        <f>IF(Замеры!I1222=0, " ", Замеры!I1222)</f>
        <v xml:space="preserve"> </v>
      </c>
      <c r="D1226" s="49" t="str">
        <f>IF(O1226=0, " ", CONCATENATE(Замеры!P1222,Замеры!Q1222,Замеры!R1222,Замеры!S1222,Замеры!X1222))</f>
        <v xml:space="preserve"> </v>
      </c>
      <c r="E1226" s="49" t="str">
        <f>IF(Замеры!J1222=0, " ", Замеры!J1222)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Замеры!N1222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73</v>
      </c>
      <c r="T1226" s="8" t="e">
        <f t="shared" si="453"/>
        <v>#VALUE!</v>
      </c>
      <c r="U1226" s="12" t="s">
        <v>73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IF(Замеры!B1223=0, " ", Замеры!B1223)</f>
        <v>1220</v>
      </c>
      <c r="B1227" s="49" t="str">
        <f>Замеры!G1223</f>
        <v xml:space="preserve">Группа от QF </v>
      </c>
      <c r="C1227" s="49" t="str">
        <f>IF(Замеры!I1223=0, " ", Замеры!I1223)</f>
        <v xml:space="preserve"> </v>
      </c>
      <c r="D1227" s="49" t="str">
        <f>IF(O1227=0, " ", CONCATENATE(Замеры!P1223,Замеры!Q1223,Замеры!R1223,Замеры!S1223,Замеры!X1223))</f>
        <v xml:space="preserve"> </v>
      </c>
      <c r="E1227" s="49" t="str">
        <f>IF(Замеры!J1223=0, " ", Замеры!J1223)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Замеры!N1223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73</v>
      </c>
      <c r="T1227" s="8" t="e">
        <f t="shared" si="453"/>
        <v>#VALUE!</v>
      </c>
      <c r="U1227" s="12" t="s">
        <v>73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IF(Замеры!B1224=0, " ", Замеры!B1224)</f>
        <v>1221</v>
      </c>
      <c r="B1228" s="49" t="str">
        <f>Замеры!G1224</f>
        <v xml:space="preserve">Группа от QF </v>
      </c>
      <c r="C1228" s="49" t="str">
        <f>IF(Замеры!I1224=0, " ", Замеры!I1224)</f>
        <v xml:space="preserve"> </v>
      </c>
      <c r="D1228" s="49" t="str">
        <f>IF(O1228=0, " ", CONCATENATE(Замеры!P1224,Замеры!Q1224,Замеры!R1224,Замеры!S1224,Замеры!X1224))</f>
        <v xml:space="preserve"> </v>
      </c>
      <c r="E1228" s="49" t="str">
        <f>IF(Замеры!J1224=0, " ", Замеры!J1224)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Замеры!N1224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73</v>
      </c>
      <c r="T1228" s="8" t="e">
        <f t="shared" si="453"/>
        <v>#VALUE!</v>
      </c>
      <c r="U1228" s="12" t="s">
        <v>73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IF(Замеры!B1225=0, " ", Замеры!B1225)</f>
        <v>1222</v>
      </c>
      <c r="B1229" s="49" t="str">
        <f>Замеры!G1225</f>
        <v xml:space="preserve">Группа от QF </v>
      </c>
      <c r="C1229" s="49" t="str">
        <f>IF(Замеры!I1225=0, " ", Замеры!I1225)</f>
        <v xml:space="preserve"> </v>
      </c>
      <c r="D1229" s="49" t="str">
        <f>IF(O1229=0, " ", CONCATENATE(Замеры!P1225,Замеры!Q1225,Замеры!R1225,Замеры!S1225,Замеры!X1225))</f>
        <v xml:space="preserve"> </v>
      </c>
      <c r="E1229" s="49" t="str">
        <f>IF(Замеры!J1225=0, " ", Замеры!J1225)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Замеры!N1225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73</v>
      </c>
      <c r="T1229" s="8" t="e">
        <f t="shared" si="453"/>
        <v>#VALUE!</v>
      </c>
      <c r="U1229" s="12" t="s">
        <v>73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IF(Замеры!B1226=0, " ", Замеры!B1226)</f>
        <v>1223</v>
      </c>
      <c r="B1230" s="49" t="str">
        <f>Замеры!G1226</f>
        <v xml:space="preserve">Группа от QF </v>
      </c>
      <c r="C1230" s="49" t="str">
        <f>IF(Замеры!I1226=0, " ", Замеры!I1226)</f>
        <v xml:space="preserve"> </v>
      </c>
      <c r="D1230" s="49" t="str">
        <f>IF(O1230=0, " ", CONCATENATE(Замеры!P1226,Замеры!Q1226,Замеры!R1226,Замеры!S1226,Замеры!X1226))</f>
        <v xml:space="preserve"> </v>
      </c>
      <c r="E1230" s="49" t="str">
        <f>IF(Замеры!J1226=0, " ", Замеры!J1226)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Замеры!N1226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73</v>
      </c>
      <c r="T1230" s="8" t="e">
        <f t="shared" si="453"/>
        <v>#VALUE!</v>
      </c>
      <c r="U1230" s="12" t="s">
        <v>73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IF(Замеры!B1227=0, " ", Замеры!B1227)</f>
        <v>1224</v>
      </c>
      <c r="B1231" s="49" t="str">
        <f>Замеры!G1227</f>
        <v xml:space="preserve">Группа от QF </v>
      </c>
      <c r="C1231" s="49" t="str">
        <f>IF(Замеры!I1227=0, " ", Замеры!I1227)</f>
        <v xml:space="preserve"> </v>
      </c>
      <c r="D1231" s="49" t="str">
        <f>IF(O1231=0, " ", CONCATENATE(Замеры!P1227,Замеры!Q1227,Замеры!R1227,Замеры!S1227,Замеры!X1227))</f>
        <v xml:space="preserve"> </v>
      </c>
      <c r="E1231" s="49" t="str">
        <f>IF(Замеры!J1227=0, " ", Замеры!J1227)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Замеры!N1227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73</v>
      </c>
      <c r="T1231" s="8" t="e">
        <f t="shared" si="453"/>
        <v>#VALUE!</v>
      </c>
      <c r="U1231" s="12" t="s">
        <v>73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IF(Замеры!B1228=0, " ", Замеры!B1228)</f>
        <v>1225</v>
      </c>
      <c r="B1232" s="49" t="str">
        <f>Замеры!G1228</f>
        <v xml:space="preserve">Группа от QF </v>
      </c>
      <c r="C1232" s="49" t="str">
        <f>IF(Замеры!I1228=0, " ", Замеры!I1228)</f>
        <v xml:space="preserve"> </v>
      </c>
      <c r="D1232" s="49" t="str">
        <f>IF(O1232=0, " ", CONCATENATE(Замеры!P1228,Замеры!Q1228,Замеры!R1228,Замеры!S1228,Замеры!X1228))</f>
        <v xml:space="preserve"> </v>
      </c>
      <c r="E1232" s="49" t="str">
        <f>IF(Замеры!J1228=0, " ", Замеры!J1228)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Замеры!N1228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73</v>
      </c>
      <c r="T1232" s="8" t="e">
        <f t="shared" si="453"/>
        <v>#VALUE!</v>
      </c>
      <c r="U1232" s="12" t="s">
        <v>73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IF(Замеры!B1229=0, " ", Замеры!B1229)</f>
        <v>1226</v>
      </c>
      <c r="B1233" s="49" t="str">
        <f>Замеры!G1229</f>
        <v xml:space="preserve">Группа от QF </v>
      </c>
      <c r="C1233" s="49" t="str">
        <f>IF(Замеры!I1229=0, " ", Замеры!I1229)</f>
        <v xml:space="preserve"> </v>
      </c>
      <c r="D1233" s="49" t="str">
        <f>IF(O1233=0, " ", CONCATENATE(Замеры!P1229,Замеры!Q1229,Замеры!R1229,Замеры!S1229,Замеры!X1229))</f>
        <v xml:space="preserve"> </v>
      </c>
      <c r="E1233" s="49" t="str">
        <f>IF(Замеры!J1229=0, " ", Замеры!J1229)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Замеры!N1229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73</v>
      </c>
      <c r="T1233" s="8" t="e">
        <f t="shared" si="453"/>
        <v>#VALUE!</v>
      </c>
      <c r="U1233" s="12" t="s">
        <v>73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IF(Замеры!B1230=0, " ", Замеры!B1230)</f>
        <v>1227</v>
      </c>
      <c r="B1234" s="49" t="str">
        <f>Замеры!G1230</f>
        <v xml:space="preserve">Группа от QF </v>
      </c>
      <c r="C1234" s="49" t="str">
        <f>IF(Замеры!I1230=0, " ", Замеры!I1230)</f>
        <v xml:space="preserve"> </v>
      </c>
      <c r="D1234" s="49" t="str">
        <f>IF(O1234=0, " ", CONCATENATE(Замеры!P1230,Замеры!Q1230,Замеры!R1230,Замеры!S1230,Замеры!X1230))</f>
        <v xml:space="preserve"> </v>
      </c>
      <c r="E1234" s="49" t="str">
        <f>IF(Замеры!J1230=0, " ", Замеры!J1230)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Замеры!N1230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73</v>
      </c>
      <c r="T1234" s="8" t="e">
        <f t="shared" si="453"/>
        <v>#VALUE!</v>
      </c>
      <c r="U1234" s="12" t="s">
        <v>73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IF(Замеры!B1231=0, " ", Замеры!B1231)</f>
        <v>1228</v>
      </c>
      <c r="B1235" s="49" t="str">
        <f>Замеры!G1231</f>
        <v xml:space="preserve">Группа от QF </v>
      </c>
      <c r="C1235" s="49" t="str">
        <f>IF(Замеры!I1231=0, " ", Замеры!I1231)</f>
        <v xml:space="preserve"> </v>
      </c>
      <c r="D1235" s="49" t="str">
        <f>IF(O1235=0, " ", CONCATENATE(Замеры!P1231,Замеры!Q1231,Замеры!R1231,Замеры!S1231,Замеры!X1231))</f>
        <v xml:space="preserve"> </v>
      </c>
      <c r="E1235" s="49" t="str">
        <f>IF(Замеры!J1231=0, " ", Замеры!J1231)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Замеры!N1231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73</v>
      </c>
      <c r="T1235" s="8" t="e">
        <f t="shared" si="453"/>
        <v>#VALUE!</v>
      </c>
      <c r="U1235" s="12" t="s">
        <v>73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IF(Замеры!B1232=0, " ", Замеры!B1232)</f>
        <v>1229</v>
      </c>
      <c r="B1236" s="49" t="str">
        <f>Замеры!G1232</f>
        <v xml:space="preserve">Группа от QF </v>
      </c>
      <c r="C1236" s="49" t="str">
        <f>IF(Замеры!I1232=0, " ", Замеры!I1232)</f>
        <v xml:space="preserve"> </v>
      </c>
      <c r="D1236" s="49" t="str">
        <f>IF(O1236=0, " ", CONCATENATE(Замеры!P1232,Замеры!Q1232,Замеры!R1232,Замеры!S1232,Замеры!X1232))</f>
        <v xml:space="preserve"> </v>
      </c>
      <c r="E1236" s="49" t="str">
        <f>IF(Замеры!J1232=0, " ", Замеры!J1232)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Замеры!N1232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73</v>
      </c>
      <c r="T1236" s="8" t="e">
        <f t="shared" si="453"/>
        <v>#VALUE!</v>
      </c>
      <c r="U1236" s="12" t="s">
        <v>73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IF(Замеры!B1233=0, " ", Замеры!B1233)</f>
        <v>1230</v>
      </c>
      <c r="B1237" s="49" t="str">
        <f>Замеры!G1233</f>
        <v xml:space="preserve">Группа от QF </v>
      </c>
      <c r="C1237" s="49" t="str">
        <f>IF(Замеры!I1233=0, " ", Замеры!I1233)</f>
        <v xml:space="preserve"> </v>
      </c>
      <c r="D1237" s="49" t="str">
        <f>IF(O1237=0, " ", CONCATENATE(Замеры!P1233,Замеры!Q1233,Замеры!R1233,Замеры!S1233,Замеры!X1233))</f>
        <v xml:space="preserve"> </v>
      </c>
      <c r="E1237" s="49" t="str">
        <f>IF(Замеры!J1233=0, " ", Замеры!J1233)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Замеры!N1233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73</v>
      </c>
      <c r="T1237" s="8" t="e">
        <f t="shared" si="453"/>
        <v>#VALUE!</v>
      </c>
      <c r="U1237" s="12" t="s">
        <v>73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IF(Замеры!B1234=0, " ", Замеры!B1234)</f>
        <v>1231</v>
      </c>
      <c r="B1238" s="49" t="str">
        <f>Замеры!G1234</f>
        <v xml:space="preserve">Группа от QF </v>
      </c>
      <c r="C1238" s="49" t="str">
        <f>IF(Замеры!I1234=0, " ", Замеры!I1234)</f>
        <v xml:space="preserve"> </v>
      </c>
      <c r="D1238" s="49" t="str">
        <f>IF(O1238=0, " ", CONCATENATE(Замеры!P1234,Замеры!Q1234,Замеры!R1234,Замеры!S1234,Замеры!X1234))</f>
        <v xml:space="preserve"> </v>
      </c>
      <c r="E1238" s="49" t="str">
        <f>IF(Замеры!J1234=0, " ", Замеры!J1234)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Замеры!N1234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73</v>
      </c>
      <c r="T1238" s="8" t="e">
        <f t="shared" si="453"/>
        <v>#VALUE!</v>
      </c>
      <c r="U1238" s="12" t="s">
        <v>73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IF(Замеры!B1235=0, " ", Замеры!B1235)</f>
        <v>1232</v>
      </c>
      <c r="B1239" s="49" t="str">
        <f>Замеры!G1235</f>
        <v xml:space="preserve">Группа от QF </v>
      </c>
      <c r="C1239" s="49" t="str">
        <f>IF(Замеры!I1235=0, " ", Замеры!I1235)</f>
        <v xml:space="preserve"> </v>
      </c>
      <c r="D1239" s="49" t="str">
        <f>IF(O1239=0, " ", CONCATENATE(Замеры!P1235,Замеры!Q1235,Замеры!R1235,Замеры!S1235,Замеры!X1235))</f>
        <v xml:space="preserve"> </v>
      </c>
      <c r="E1239" s="49" t="str">
        <f>IF(Замеры!J1235=0, " ", Замеры!J1235)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Замеры!N1235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73</v>
      </c>
      <c r="T1239" s="8" t="e">
        <f t="shared" si="453"/>
        <v>#VALUE!</v>
      </c>
      <c r="U1239" s="12" t="s">
        <v>73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IF(Замеры!B1236=0, " ", Замеры!B1236)</f>
        <v>1233</v>
      </c>
      <c r="B1240" s="49" t="str">
        <f>Замеры!G1236</f>
        <v xml:space="preserve">Группа от QF </v>
      </c>
      <c r="C1240" s="49" t="str">
        <f>IF(Замеры!I1236=0, " ", Замеры!I1236)</f>
        <v xml:space="preserve"> </v>
      </c>
      <c r="D1240" s="49" t="str">
        <f>IF(O1240=0, " ", CONCATENATE(Замеры!P1236,Замеры!Q1236,Замеры!R1236,Замеры!S1236,Замеры!X1236))</f>
        <v xml:space="preserve"> </v>
      </c>
      <c r="E1240" s="49" t="str">
        <f>IF(Замеры!J1236=0, " ", Замеры!J1236)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Замеры!N1236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73</v>
      </c>
      <c r="T1240" s="8" t="e">
        <f t="shared" si="453"/>
        <v>#VALUE!</v>
      </c>
      <c r="U1240" s="12" t="s">
        <v>73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IF(Замеры!B1237=0, " ", Замеры!B1237)</f>
        <v>1234</v>
      </c>
      <c r="B1241" s="49" t="str">
        <f>Замеры!G1237</f>
        <v xml:space="preserve">Группа от QF </v>
      </c>
      <c r="C1241" s="49" t="str">
        <f>IF(Замеры!I1237=0, " ", Замеры!I1237)</f>
        <v xml:space="preserve"> </v>
      </c>
      <c r="D1241" s="49" t="str">
        <f>IF(O1241=0, " ", CONCATENATE(Замеры!P1237,Замеры!Q1237,Замеры!R1237,Замеры!S1237,Замеры!X1237))</f>
        <v xml:space="preserve"> </v>
      </c>
      <c r="E1241" s="49" t="str">
        <f>IF(Замеры!J1237=0, " ", Замеры!J1237)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Замеры!N1237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73</v>
      </c>
      <c r="T1241" s="8" t="e">
        <f t="shared" si="453"/>
        <v>#VALUE!</v>
      </c>
      <c r="U1241" s="12" t="s">
        <v>73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IF(Замеры!B1238=0, " ", Замеры!B1238)</f>
        <v>1235</v>
      </c>
      <c r="B1242" s="49" t="str">
        <f>Замеры!G1238</f>
        <v xml:space="preserve">Группа от QF </v>
      </c>
      <c r="C1242" s="49" t="str">
        <f>IF(Замеры!I1238=0, " ", Замеры!I1238)</f>
        <v xml:space="preserve"> </v>
      </c>
      <c r="D1242" s="49" t="str">
        <f>IF(O1242=0, " ", CONCATENATE(Замеры!P1238,Замеры!Q1238,Замеры!R1238,Замеры!S1238,Замеры!X1238))</f>
        <v xml:space="preserve"> </v>
      </c>
      <c r="E1242" s="49" t="str">
        <f>IF(Замеры!J1238=0, " ", Замеры!J1238)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Замеры!N1238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73</v>
      </c>
      <c r="T1242" s="8" t="e">
        <f t="shared" si="453"/>
        <v>#VALUE!</v>
      </c>
      <c r="U1242" s="12" t="s">
        <v>73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IF(Замеры!B1239=0, " ", Замеры!B1239)</f>
        <v>1236</v>
      </c>
      <c r="B1243" s="49" t="str">
        <f>Замеры!G1239</f>
        <v xml:space="preserve">Группа от QF </v>
      </c>
      <c r="C1243" s="49" t="str">
        <f>IF(Замеры!I1239=0, " ", Замеры!I1239)</f>
        <v xml:space="preserve"> </v>
      </c>
      <c r="D1243" s="49" t="str">
        <f>IF(O1243=0, " ", CONCATENATE(Замеры!P1239,Замеры!Q1239,Замеры!R1239,Замеры!S1239,Замеры!X1239))</f>
        <v xml:space="preserve"> </v>
      </c>
      <c r="E1243" s="49" t="str">
        <f>IF(Замеры!J1239=0, " ", Замеры!J1239)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Замеры!N1239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73</v>
      </c>
      <c r="T1243" s="8" t="e">
        <f t="shared" si="453"/>
        <v>#VALUE!</v>
      </c>
      <c r="U1243" s="12" t="s">
        <v>73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IF(Замеры!B1240=0, " ", Замеры!B1240)</f>
        <v>1237</v>
      </c>
      <c r="B1244" s="49" t="str">
        <f>Замеры!G1240</f>
        <v xml:space="preserve">Группа от QF </v>
      </c>
      <c r="C1244" s="49" t="str">
        <f>IF(Замеры!I1240=0, " ", Замеры!I1240)</f>
        <v xml:space="preserve"> </v>
      </c>
      <c r="D1244" s="49" t="str">
        <f>IF(O1244=0, " ", CONCATENATE(Замеры!P1240,Замеры!Q1240,Замеры!R1240,Замеры!S1240,Замеры!X1240))</f>
        <v xml:space="preserve"> </v>
      </c>
      <c r="E1244" s="49" t="str">
        <f>IF(Замеры!J1240=0, " ", Замеры!J1240)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Замеры!N1240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73</v>
      </c>
      <c r="T1244" s="8" t="e">
        <f t="shared" si="453"/>
        <v>#VALUE!</v>
      </c>
      <c r="U1244" s="12" t="s">
        <v>73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IF(Замеры!B1241=0, " ", Замеры!B1241)</f>
        <v>1238</v>
      </c>
      <c r="B1245" s="49" t="str">
        <f>Замеры!G1241</f>
        <v xml:space="preserve">Группа от QF </v>
      </c>
      <c r="C1245" s="49" t="str">
        <f>IF(Замеры!I1241=0, " ", Замеры!I1241)</f>
        <v xml:space="preserve"> </v>
      </c>
      <c r="D1245" s="49" t="str">
        <f>IF(O1245=0, " ", CONCATENATE(Замеры!P1241,Замеры!Q1241,Замеры!R1241,Замеры!S1241,Замеры!X1241))</f>
        <v xml:space="preserve"> </v>
      </c>
      <c r="E1245" s="49" t="str">
        <f>IF(Замеры!J1241=0, " ", Замеры!J1241)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Замеры!N1241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73</v>
      </c>
      <c r="T1245" s="8" t="e">
        <f t="shared" si="453"/>
        <v>#VALUE!</v>
      </c>
      <c r="U1245" s="12" t="s">
        <v>73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IF(Замеры!B1242=0, " ", Замеры!B1242)</f>
        <v>1239</v>
      </c>
      <c r="B1246" s="49" t="str">
        <f>Замеры!G1242</f>
        <v xml:space="preserve">Группа от QF </v>
      </c>
      <c r="C1246" s="49" t="str">
        <f>IF(Замеры!I1242=0, " ", Замеры!I1242)</f>
        <v xml:space="preserve"> </v>
      </c>
      <c r="D1246" s="49" t="str">
        <f>IF(O1246=0, " ", CONCATENATE(Замеры!P1242,Замеры!Q1242,Замеры!R1242,Замеры!S1242,Замеры!X1242))</f>
        <v xml:space="preserve"> </v>
      </c>
      <c r="E1246" s="49" t="str">
        <f>IF(Замеры!J1242=0, " ", Замеры!J1242)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Замеры!N1242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73</v>
      </c>
      <c r="T1246" s="8" t="e">
        <f t="shared" si="453"/>
        <v>#VALUE!</v>
      </c>
      <c r="U1246" s="12" t="s">
        <v>73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IF(Замеры!B1243=0, " ", Замеры!B1243)</f>
        <v>1240</v>
      </c>
      <c r="B1247" s="49" t="str">
        <f>Замеры!G1243</f>
        <v xml:space="preserve">Группа от QF </v>
      </c>
      <c r="C1247" s="49" t="str">
        <f>IF(Замеры!I1243=0, " ", Замеры!I1243)</f>
        <v xml:space="preserve"> </v>
      </c>
      <c r="D1247" s="49" t="str">
        <f>IF(O1247=0, " ", CONCATENATE(Замеры!P1243,Замеры!Q1243,Замеры!R1243,Замеры!S1243,Замеры!X1243))</f>
        <v xml:space="preserve"> </v>
      </c>
      <c r="E1247" s="49" t="str">
        <f>IF(Замеры!J1243=0, " ", Замеры!J1243)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Замеры!N1243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73</v>
      </c>
      <c r="T1247" s="8" t="e">
        <f t="shared" si="453"/>
        <v>#VALUE!</v>
      </c>
      <c r="U1247" s="12" t="s">
        <v>73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IF(Замеры!B1244=0, " ", Замеры!B1244)</f>
        <v>1241</v>
      </c>
      <c r="B1248" s="49" t="str">
        <f>Замеры!G1244</f>
        <v xml:space="preserve">Группа от QF </v>
      </c>
      <c r="C1248" s="49" t="str">
        <f>IF(Замеры!I1244=0, " ", Замеры!I1244)</f>
        <v xml:space="preserve"> </v>
      </c>
      <c r="D1248" s="49" t="str">
        <f>IF(O1248=0, " ", CONCATENATE(Замеры!P1244,Замеры!Q1244,Замеры!R1244,Замеры!S1244,Замеры!X1244))</f>
        <v xml:space="preserve"> </v>
      </c>
      <c r="E1248" s="49" t="str">
        <f>IF(Замеры!J1244=0, " ", Замеры!J1244)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Замеры!N1244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73</v>
      </c>
      <c r="T1248" s="8" t="e">
        <f t="shared" si="453"/>
        <v>#VALUE!</v>
      </c>
      <c r="U1248" s="12" t="s">
        <v>73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IF(Замеры!B1245=0, " ", Замеры!B1245)</f>
        <v>1242</v>
      </c>
      <c r="B1249" s="49" t="str">
        <f>Замеры!G1245</f>
        <v xml:space="preserve">Группа от QF </v>
      </c>
      <c r="C1249" s="49" t="str">
        <f>IF(Замеры!I1245=0, " ", Замеры!I1245)</f>
        <v xml:space="preserve"> </v>
      </c>
      <c r="D1249" s="49" t="str">
        <f>IF(O1249=0, " ", CONCATENATE(Замеры!P1245,Замеры!Q1245,Замеры!R1245,Замеры!S1245,Замеры!X1245))</f>
        <v xml:space="preserve"> </v>
      </c>
      <c r="E1249" s="49" t="str">
        <f>IF(Замеры!J1245=0, " ", Замеры!J1245)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Замеры!N1245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73</v>
      </c>
      <c r="T1249" s="8" t="e">
        <f t="shared" si="453"/>
        <v>#VALUE!</v>
      </c>
      <c r="U1249" s="12" t="s">
        <v>73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IF(Замеры!B1246=0, " ", Замеры!B1246)</f>
        <v>1243</v>
      </c>
      <c r="B1250" s="49" t="str">
        <f>Замеры!G1246</f>
        <v xml:space="preserve">Группа от QF </v>
      </c>
      <c r="C1250" s="49" t="str">
        <f>IF(Замеры!I1246=0, " ", Замеры!I1246)</f>
        <v xml:space="preserve"> </v>
      </c>
      <c r="D1250" s="49" t="str">
        <f>IF(O1250=0, " ", CONCATENATE(Замеры!P1246,Замеры!Q1246,Замеры!R1246,Замеры!S1246,Замеры!X1246))</f>
        <v xml:space="preserve"> </v>
      </c>
      <c r="E1250" s="49" t="str">
        <f>IF(Замеры!J1246=0, " ", Замеры!J1246)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Замеры!N1246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73</v>
      </c>
      <c r="T1250" s="8" t="e">
        <f t="shared" si="453"/>
        <v>#VALUE!</v>
      </c>
      <c r="U1250" s="12" t="s">
        <v>73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IF(Замеры!B1247=0, " ", Замеры!B1247)</f>
        <v>1244</v>
      </c>
      <c r="B1251" s="49" t="str">
        <f>Замеры!G1247</f>
        <v xml:space="preserve">Группа от QF </v>
      </c>
      <c r="C1251" s="49" t="str">
        <f>IF(Замеры!I1247=0, " ", Замеры!I1247)</f>
        <v xml:space="preserve"> </v>
      </c>
      <c r="D1251" s="49" t="str">
        <f>IF(O1251=0, " ", CONCATENATE(Замеры!P1247,Замеры!Q1247,Замеры!R1247,Замеры!S1247,Замеры!X1247))</f>
        <v xml:space="preserve"> </v>
      </c>
      <c r="E1251" s="49" t="str">
        <f>IF(Замеры!J1247=0, " ", Замеры!J1247)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Замеры!N1247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73</v>
      </c>
      <c r="T1251" s="8" t="e">
        <f t="shared" si="453"/>
        <v>#VALUE!</v>
      </c>
      <c r="U1251" s="12" t="s">
        <v>73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IF(Замеры!B1248=0, " ", Замеры!B1248)</f>
        <v>1245</v>
      </c>
      <c r="B1252" s="49" t="str">
        <f>Замеры!G1248</f>
        <v xml:space="preserve">Группа от QF </v>
      </c>
      <c r="C1252" s="49" t="str">
        <f>IF(Замеры!I1248=0, " ", Замеры!I1248)</f>
        <v xml:space="preserve"> </v>
      </c>
      <c r="D1252" s="49" t="str">
        <f>IF(O1252=0, " ", CONCATENATE(Замеры!P1248,Замеры!Q1248,Замеры!R1248,Замеры!S1248,Замеры!X1248))</f>
        <v xml:space="preserve"> </v>
      </c>
      <c r="E1252" s="49" t="str">
        <f>IF(Замеры!J1248=0, " ", Замеры!J1248)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Замеры!N1248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73</v>
      </c>
      <c r="T1252" s="8" t="e">
        <f t="shared" si="453"/>
        <v>#VALUE!</v>
      </c>
      <c r="U1252" s="12" t="s">
        <v>73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IF(Замеры!B1249=0, " ", Замеры!B1249)</f>
        <v>1246</v>
      </c>
      <c r="B1253" s="49" t="str">
        <f>Замеры!G1249</f>
        <v xml:space="preserve">Группа от QF </v>
      </c>
      <c r="C1253" s="49" t="str">
        <f>IF(Замеры!I1249=0, " ", Замеры!I1249)</f>
        <v xml:space="preserve"> </v>
      </c>
      <c r="D1253" s="49" t="str">
        <f>IF(O1253=0, " ", CONCATENATE(Замеры!P1249,Замеры!Q1249,Замеры!R1249,Замеры!S1249,Замеры!X1249))</f>
        <v xml:space="preserve"> </v>
      </c>
      <c r="E1253" s="49" t="str">
        <f>IF(Замеры!J1249=0, " ", Замеры!J1249)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Замеры!N1249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73</v>
      </c>
      <c r="T1253" s="8" t="e">
        <f t="shared" si="453"/>
        <v>#VALUE!</v>
      </c>
      <c r="U1253" s="12" t="s">
        <v>73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IF(Замеры!B1250=0, " ", Замеры!B1250)</f>
        <v>1247</v>
      </c>
      <c r="B1254" s="49" t="str">
        <f>Замеры!G1250</f>
        <v xml:space="preserve">Группа от QF </v>
      </c>
      <c r="C1254" s="49" t="str">
        <f>IF(Замеры!I1250=0, " ", Замеры!I1250)</f>
        <v xml:space="preserve"> </v>
      </c>
      <c r="D1254" s="49" t="str">
        <f>IF(O1254=0, " ", CONCATENATE(Замеры!P1250,Замеры!Q1250,Замеры!R1250,Замеры!S1250,Замеры!X1250))</f>
        <v xml:space="preserve"> </v>
      </c>
      <c r="E1254" s="49" t="str">
        <f>IF(Замеры!J1250=0, " ", Замеры!J1250)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Замеры!N1250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73</v>
      </c>
      <c r="T1254" s="8" t="e">
        <f t="shared" si="453"/>
        <v>#VALUE!</v>
      </c>
      <c r="U1254" s="12" t="s">
        <v>73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IF(Замеры!B1251=0, " ", Замеры!B1251)</f>
        <v>1248</v>
      </c>
      <c r="B1255" s="49" t="str">
        <f>Замеры!G1251</f>
        <v xml:space="preserve">Группа от QF </v>
      </c>
      <c r="C1255" s="49" t="str">
        <f>IF(Замеры!I1251=0, " ", Замеры!I1251)</f>
        <v xml:space="preserve"> </v>
      </c>
      <c r="D1255" s="49" t="str">
        <f>IF(O1255=0, " ", CONCATENATE(Замеры!P1251,Замеры!Q1251,Замеры!R1251,Замеры!S1251,Замеры!X1251))</f>
        <v xml:space="preserve"> </v>
      </c>
      <c r="E1255" s="49" t="str">
        <f>IF(Замеры!J1251=0, " ", Замеры!J1251)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Замеры!N1251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73</v>
      </c>
      <c r="T1255" s="8" t="e">
        <f t="shared" si="453"/>
        <v>#VALUE!</v>
      </c>
      <c r="U1255" s="12" t="s">
        <v>73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IF(Замеры!B1252=0, " ", Замеры!B1252)</f>
        <v>1249</v>
      </c>
      <c r="B1256" s="49" t="str">
        <f>Замеры!G1252</f>
        <v xml:space="preserve">Группа от QF </v>
      </c>
      <c r="C1256" s="49" t="str">
        <f>IF(Замеры!I1252=0, " ", Замеры!I1252)</f>
        <v xml:space="preserve"> </v>
      </c>
      <c r="D1256" s="49" t="str">
        <f>IF(O1256=0, " ", CONCATENATE(Замеры!P1252,Замеры!Q1252,Замеры!R1252,Замеры!S1252,Замеры!X1252))</f>
        <v xml:space="preserve"> </v>
      </c>
      <c r="E1256" s="49" t="str">
        <f>IF(Замеры!J1252=0, " ", Замеры!J1252)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Замеры!N1252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73</v>
      </c>
      <c r="T1256" s="8" t="e">
        <f t="shared" si="453"/>
        <v>#VALUE!</v>
      </c>
      <c r="U1256" s="12" t="s">
        <v>73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IF(Замеры!B1253=0, " ", Замеры!B1253)</f>
        <v>1250</v>
      </c>
      <c r="B1257" s="49" t="str">
        <f>Замеры!G1253</f>
        <v xml:space="preserve">Группа от QF </v>
      </c>
      <c r="C1257" s="49" t="str">
        <f>IF(Замеры!I1253=0, " ", Замеры!I1253)</f>
        <v xml:space="preserve"> </v>
      </c>
      <c r="D1257" s="49" t="str">
        <f>IF(O1257=0, " ", CONCATENATE(Замеры!P1253,Замеры!Q1253,Замеры!R1253,Замеры!S1253,Замеры!X1253))</f>
        <v xml:space="preserve"> </v>
      </c>
      <c r="E1257" s="49" t="str">
        <f>IF(Замеры!J1253=0, " ", Замеры!J1253)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Замеры!N1253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73</v>
      </c>
      <c r="T1257" s="8" t="e">
        <f t="shared" si="453"/>
        <v>#VALUE!</v>
      </c>
      <c r="U1257" s="12" t="s">
        <v>73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IF(Замеры!B1254=0, " ", Замеры!B1254)</f>
        <v>1251</v>
      </c>
      <c r="B1258" s="49" t="str">
        <f>Замеры!G1254</f>
        <v xml:space="preserve">Группа от QF </v>
      </c>
      <c r="C1258" s="49" t="str">
        <f>IF(Замеры!I1254=0, " ", Замеры!I1254)</f>
        <v xml:space="preserve"> </v>
      </c>
      <c r="D1258" s="49" t="str">
        <f>IF(O1258=0, " ", CONCATENATE(Замеры!P1254,Замеры!Q1254,Замеры!R1254,Замеры!S1254,Замеры!X1254))</f>
        <v xml:space="preserve"> </v>
      </c>
      <c r="E1258" s="49" t="str">
        <f>IF(Замеры!J1254=0, " ", Замеры!J1254)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Замеры!N1254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73</v>
      </c>
      <c r="T1258" s="8" t="e">
        <f t="shared" si="453"/>
        <v>#VALUE!</v>
      </c>
      <c r="U1258" s="12" t="s">
        <v>73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IF(Замеры!B1255=0, " ", Замеры!B1255)</f>
        <v>1252</v>
      </c>
      <c r="B1259" s="49" t="str">
        <f>Замеры!G1255</f>
        <v xml:space="preserve">Группа от QF </v>
      </c>
      <c r="C1259" s="49" t="str">
        <f>IF(Замеры!I1255=0, " ", Замеры!I1255)</f>
        <v xml:space="preserve"> </v>
      </c>
      <c r="D1259" s="49" t="str">
        <f>IF(O1259=0, " ", CONCATENATE(Замеры!P1255,Замеры!Q1255,Замеры!R1255,Замеры!S1255,Замеры!X1255))</f>
        <v xml:space="preserve"> </v>
      </c>
      <c r="E1259" s="49" t="str">
        <f>IF(Замеры!J1255=0, " ", Замеры!J1255)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Замеры!N1255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73</v>
      </c>
      <c r="T1259" s="8" t="e">
        <f t="shared" si="453"/>
        <v>#VALUE!</v>
      </c>
      <c r="U1259" s="12" t="s">
        <v>73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IF(Замеры!B1256=0, " ", Замеры!B1256)</f>
        <v>1253</v>
      </c>
      <c r="B1260" s="49" t="str">
        <f>Замеры!G1256</f>
        <v xml:space="preserve">Группа от QF </v>
      </c>
      <c r="C1260" s="49" t="str">
        <f>IF(Замеры!I1256=0, " ", Замеры!I1256)</f>
        <v xml:space="preserve"> </v>
      </c>
      <c r="D1260" s="49" t="str">
        <f>IF(O1260=0, " ", CONCATENATE(Замеры!P1256,Замеры!Q1256,Замеры!R1256,Замеры!S1256,Замеры!X1256))</f>
        <v xml:space="preserve"> </v>
      </c>
      <c r="E1260" s="49" t="str">
        <f>IF(Замеры!J1256=0, " ", Замеры!J1256)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Замеры!N1256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73</v>
      </c>
      <c r="T1260" s="8" t="e">
        <f t="shared" si="453"/>
        <v>#VALUE!</v>
      </c>
      <c r="U1260" s="12" t="s">
        <v>73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IF(Замеры!B1257=0, " ", Замеры!B1257)</f>
        <v>1254</v>
      </c>
      <c r="B1261" s="49" t="str">
        <f>Замеры!G1257</f>
        <v xml:space="preserve">Группа от QF </v>
      </c>
      <c r="C1261" s="49" t="str">
        <f>IF(Замеры!I1257=0, " ", Замеры!I1257)</f>
        <v xml:space="preserve"> </v>
      </c>
      <c r="D1261" s="49" t="str">
        <f>IF(O1261=0, " ", CONCATENATE(Замеры!P1257,Замеры!Q1257,Замеры!R1257,Замеры!S1257,Замеры!X1257))</f>
        <v xml:space="preserve"> </v>
      </c>
      <c r="E1261" s="49" t="str">
        <f>IF(Замеры!J1257=0, " ", Замеры!J1257)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Замеры!N1257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73</v>
      </c>
      <c r="T1261" s="8" t="e">
        <f t="shared" si="453"/>
        <v>#VALUE!</v>
      </c>
      <c r="U1261" s="12" t="s">
        <v>73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IF(Замеры!B1258=0, " ", Замеры!B1258)</f>
        <v>1255</v>
      </c>
      <c r="B1262" s="49" t="str">
        <f>Замеры!G1258</f>
        <v xml:space="preserve">Группа от QF </v>
      </c>
      <c r="C1262" s="49" t="str">
        <f>IF(Замеры!I1258=0, " ", Замеры!I1258)</f>
        <v xml:space="preserve"> </v>
      </c>
      <c r="D1262" s="49" t="str">
        <f>IF(O1262=0, " ", CONCATENATE(Замеры!P1258,Замеры!Q1258,Замеры!R1258,Замеры!S1258,Замеры!X1258))</f>
        <v xml:space="preserve"> </v>
      </c>
      <c r="E1262" s="49" t="str">
        <f>IF(Замеры!J1258=0, " ", Замеры!J1258)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Замеры!N1258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73</v>
      </c>
      <c r="T1262" s="8" t="e">
        <f t="shared" si="453"/>
        <v>#VALUE!</v>
      </c>
      <c r="U1262" s="12" t="s">
        <v>73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IF(Замеры!B1259=0, " ", Замеры!B1259)</f>
        <v>1256</v>
      </c>
      <c r="B1263" s="49" t="str">
        <f>Замеры!G1259</f>
        <v xml:space="preserve">Группа от QF </v>
      </c>
      <c r="C1263" s="49" t="str">
        <f>IF(Замеры!I1259=0, " ", Замеры!I1259)</f>
        <v xml:space="preserve"> </v>
      </c>
      <c r="D1263" s="49" t="str">
        <f>IF(O1263=0, " ", CONCATENATE(Замеры!P1259,Замеры!Q1259,Замеры!R1259,Замеры!S1259,Замеры!X1259))</f>
        <v xml:space="preserve"> </v>
      </c>
      <c r="E1263" s="49" t="str">
        <f>IF(Замеры!J1259=0, " ", Замеры!J1259)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Замеры!N1259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73</v>
      </c>
      <c r="T1263" s="8" t="e">
        <f t="shared" si="453"/>
        <v>#VALUE!</v>
      </c>
      <c r="U1263" s="12" t="s">
        <v>73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IF(Замеры!B1260=0, " ", Замеры!B1260)</f>
        <v>1257</v>
      </c>
      <c r="B1264" s="49" t="str">
        <f>Замеры!G1260</f>
        <v xml:space="preserve">Группа от QF </v>
      </c>
      <c r="C1264" s="49" t="str">
        <f>IF(Замеры!I1260=0, " ", Замеры!I1260)</f>
        <v xml:space="preserve"> </v>
      </c>
      <c r="D1264" s="49" t="str">
        <f>IF(O1264=0, " ", CONCATENATE(Замеры!P1260,Замеры!Q1260,Замеры!R1260,Замеры!S1260,Замеры!X1260))</f>
        <v xml:space="preserve"> </v>
      </c>
      <c r="E1264" s="49" t="str">
        <f>IF(Замеры!J1260=0, " ", Замеры!J1260)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Замеры!N1260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73</v>
      </c>
      <c r="T1264" s="8" t="e">
        <f t="shared" si="453"/>
        <v>#VALUE!</v>
      </c>
      <c r="U1264" s="12" t="s">
        <v>73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IF(Замеры!B1261=0, " ", Замеры!B1261)</f>
        <v>1258</v>
      </c>
      <c r="B1265" s="49" t="str">
        <f>Замеры!G1261</f>
        <v xml:space="preserve">Группа от QF </v>
      </c>
      <c r="C1265" s="49" t="str">
        <f>IF(Замеры!I1261=0, " ", Замеры!I1261)</f>
        <v xml:space="preserve"> </v>
      </c>
      <c r="D1265" s="49" t="str">
        <f>IF(O1265=0, " ", CONCATENATE(Замеры!P1261,Замеры!Q1261,Замеры!R1261,Замеры!S1261,Замеры!X1261))</f>
        <v xml:space="preserve"> </v>
      </c>
      <c r="E1265" s="49" t="str">
        <f>IF(Замеры!J1261=0, " ", Замеры!J1261)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Замеры!N1261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73</v>
      </c>
      <c r="T1265" s="8" t="e">
        <f t="shared" si="453"/>
        <v>#VALUE!</v>
      </c>
      <c r="U1265" s="12" t="s">
        <v>73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IF(Замеры!B1262=0, " ", Замеры!B1262)</f>
        <v>1259</v>
      </c>
      <c r="B1266" s="49" t="str">
        <f>Замеры!G1262</f>
        <v xml:space="preserve">Группа от QF </v>
      </c>
      <c r="C1266" s="49" t="str">
        <f>IF(Замеры!I1262=0, " ", Замеры!I1262)</f>
        <v xml:space="preserve"> </v>
      </c>
      <c r="D1266" s="49" t="str">
        <f>IF(O1266=0, " ", CONCATENATE(Замеры!P1262,Замеры!Q1262,Замеры!R1262,Замеры!S1262,Замеры!X1262))</f>
        <v xml:space="preserve"> </v>
      </c>
      <c r="E1266" s="49" t="str">
        <f>IF(Замеры!J1262=0, " ", Замеры!J1262)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Замеры!N1262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73</v>
      </c>
      <c r="T1266" s="8" t="e">
        <f t="shared" si="453"/>
        <v>#VALUE!</v>
      </c>
      <c r="U1266" s="12" t="s">
        <v>73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IF(Замеры!B1263=0, " ", Замеры!B1263)</f>
        <v>1260</v>
      </c>
      <c r="B1267" s="49" t="str">
        <f>Замеры!G1263</f>
        <v xml:space="preserve">Группа от QF </v>
      </c>
      <c r="C1267" s="49" t="str">
        <f>IF(Замеры!I1263=0, " ", Замеры!I1263)</f>
        <v xml:space="preserve"> </v>
      </c>
      <c r="D1267" s="49" t="str">
        <f>IF(O1267=0, " ", CONCATENATE(Замеры!P1263,Замеры!Q1263,Замеры!R1263,Замеры!S1263,Замеры!X1263))</f>
        <v xml:space="preserve"> </v>
      </c>
      <c r="E1267" s="49" t="str">
        <f>IF(Замеры!J1263=0, " ", Замеры!J1263)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Замеры!N1263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73</v>
      </c>
      <c r="T1267" s="8" t="e">
        <f t="shared" si="453"/>
        <v>#VALUE!</v>
      </c>
      <c r="U1267" s="12" t="s">
        <v>73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IF(Замеры!B1264=0, " ", Замеры!B1264)</f>
        <v>1261</v>
      </c>
      <c r="B1268" s="49" t="str">
        <f>Замеры!G1264</f>
        <v xml:space="preserve">Группа от QF </v>
      </c>
      <c r="C1268" s="49" t="str">
        <f>IF(Замеры!I1264=0, " ", Замеры!I1264)</f>
        <v xml:space="preserve"> </v>
      </c>
      <c r="D1268" s="49" t="str">
        <f>IF(O1268=0, " ", CONCATENATE(Замеры!P1264,Замеры!Q1264,Замеры!R1264,Замеры!S1264,Замеры!X1264))</f>
        <v xml:space="preserve"> </v>
      </c>
      <c r="E1268" s="49" t="str">
        <f>IF(Замеры!J1264=0, " ", Замеры!J1264)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Замеры!N1264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73</v>
      </c>
      <c r="T1268" s="8" t="e">
        <f t="shared" si="453"/>
        <v>#VALUE!</v>
      </c>
      <c r="U1268" s="12" t="s">
        <v>73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IF(Замеры!B1265=0, " ", Замеры!B1265)</f>
        <v>1262</v>
      </c>
      <c r="B1269" s="49" t="str">
        <f>Замеры!G1265</f>
        <v xml:space="preserve">Группа от QF </v>
      </c>
      <c r="C1269" s="49" t="str">
        <f>IF(Замеры!I1265=0, " ", Замеры!I1265)</f>
        <v xml:space="preserve"> </v>
      </c>
      <c r="D1269" s="49" t="str">
        <f>IF(O1269=0, " ", CONCATENATE(Замеры!P1265,Замеры!Q1265,Замеры!R1265,Замеры!S1265,Замеры!X1265))</f>
        <v xml:space="preserve"> </v>
      </c>
      <c r="E1269" s="49" t="str">
        <f>IF(Замеры!J1265=0, " ", Замеры!J1265)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Замеры!N1265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73</v>
      </c>
      <c r="T1269" s="8" t="e">
        <f t="shared" si="453"/>
        <v>#VALUE!</v>
      </c>
      <c r="U1269" s="12" t="s">
        <v>73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IF(Замеры!B1266=0, " ", Замеры!B1266)</f>
        <v>1263</v>
      </c>
      <c r="B1270" s="49" t="str">
        <f>Замеры!G1266</f>
        <v xml:space="preserve">Группа от QF </v>
      </c>
      <c r="C1270" s="49" t="str">
        <f>IF(Замеры!I1266=0, " ", Замеры!I1266)</f>
        <v xml:space="preserve"> </v>
      </c>
      <c r="D1270" s="49" t="str">
        <f>IF(O1270=0, " ", CONCATENATE(Замеры!P1266,Замеры!Q1266,Замеры!R1266,Замеры!S1266,Замеры!X1266))</f>
        <v xml:space="preserve"> </v>
      </c>
      <c r="E1270" s="49" t="str">
        <f>IF(Замеры!J1266=0, " ", Замеры!J1266)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Замеры!N1266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73</v>
      </c>
      <c r="T1270" s="8" t="e">
        <f t="shared" si="453"/>
        <v>#VALUE!</v>
      </c>
      <c r="U1270" s="12" t="s">
        <v>73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IF(Замеры!B1267=0, " ", Замеры!B1267)</f>
        <v>1264</v>
      </c>
      <c r="B1271" s="49" t="str">
        <f>Замеры!G1267</f>
        <v xml:space="preserve">Группа от QF </v>
      </c>
      <c r="C1271" s="49" t="str">
        <f>IF(Замеры!I1267=0, " ", Замеры!I1267)</f>
        <v xml:space="preserve"> </v>
      </c>
      <c r="D1271" s="49" t="str">
        <f>IF(O1271=0, " ", CONCATENATE(Замеры!P1267,Замеры!Q1267,Замеры!R1267,Замеры!S1267,Замеры!X1267))</f>
        <v xml:space="preserve"> </v>
      </c>
      <c r="E1271" s="49" t="str">
        <f>IF(Замеры!J1267=0, " ", Замеры!J1267)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Замеры!N1267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73</v>
      </c>
      <c r="T1271" s="8" t="e">
        <f t="shared" si="453"/>
        <v>#VALUE!</v>
      </c>
      <c r="U1271" s="12" t="s">
        <v>73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IF(Замеры!B1268=0, " ", Замеры!B1268)</f>
        <v>1265</v>
      </c>
      <c r="B1272" s="49" t="str">
        <f>Замеры!G1268</f>
        <v xml:space="preserve">Группа от QF </v>
      </c>
      <c r="C1272" s="49" t="str">
        <f>IF(Замеры!I1268=0, " ", Замеры!I1268)</f>
        <v xml:space="preserve"> </v>
      </c>
      <c r="D1272" s="49" t="str">
        <f>IF(O1272=0, " ", CONCATENATE(Замеры!P1268,Замеры!Q1268,Замеры!R1268,Замеры!S1268,Замеры!X1268))</f>
        <v xml:space="preserve"> </v>
      </c>
      <c r="E1272" s="49" t="str">
        <f>IF(Замеры!J1268=0, " ", Замеры!J1268)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Замеры!N1268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73</v>
      </c>
      <c r="T1272" s="8" t="e">
        <f t="shared" si="453"/>
        <v>#VALUE!</v>
      </c>
      <c r="U1272" s="12" t="s">
        <v>73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IF(Замеры!B1269=0, " ", Замеры!B1269)</f>
        <v>1266</v>
      </c>
      <c r="B1273" s="49" t="str">
        <f>Замеры!G1269</f>
        <v xml:space="preserve">Группа от QF </v>
      </c>
      <c r="C1273" s="49" t="str">
        <f>IF(Замеры!I1269=0, " ", Замеры!I1269)</f>
        <v xml:space="preserve"> </v>
      </c>
      <c r="D1273" s="49" t="str">
        <f>IF(O1273=0, " ", CONCATENATE(Замеры!P1269,Замеры!Q1269,Замеры!R1269,Замеры!S1269,Замеры!X1269))</f>
        <v xml:space="preserve"> </v>
      </c>
      <c r="E1273" s="49" t="str">
        <f>IF(Замеры!J1269=0, " ", Замеры!J1269)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Замеры!N1269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73</v>
      </c>
      <c r="T1273" s="8" t="e">
        <f t="shared" si="453"/>
        <v>#VALUE!</v>
      </c>
      <c r="U1273" s="12" t="s">
        <v>73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IF(Замеры!B1270=0, " ", Замеры!B1270)</f>
        <v>1267</v>
      </c>
      <c r="B1274" s="49" t="str">
        <f>Замеры!G1270</f>
        <v xml:space="preserve">Группа от QF </v>
      </c>
      <c r="C1274" s="49" t="str">
        <f>IF(Замеры!I1270=0, " ", Замеры!I1270)</f>
        <v xml:space="preserve"> </v>
      </c>
      <c r="D1274" s="49" t="str">
        <f>IF(O1274=0, " ", CONCATENATE(Замеры!P1270,Замеры!Q1270,Замеры!R1270,Замеры!S1270,Замеры!X1270))</f>
        <v xml:space="preserve"> </v>
      </c>
      <c r="E1274" s="49" t="str">
        <f>IF(Замеры!J1270=0, " ", Замеры!J1270)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Замеры!N1270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73</v>
      </c>
      <c r="T1274" s="8" t="e">
        <f t="shared" si="453"/>
        <v>#VALUE!</v>
      </c>
      <c r="U1274" s="12" t="s">
        <v>73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IF(Замеры!B1271=0, " ", Замеры!B1271)</f>
        <v>1268</v>
      </c>
      <c r="B1275" s="49" t="str">
        <f>Замеры!G1271</f>
        <v xml:space="preserve">Группа от QF </v>
      </c>
      <c r="C1275" s="49" t="str">
        <f>IF(Замеры!I1271=0, " ", Замеры!I1271)</f>
        <v xml:space="preserve"> </v>
      </c>
      <c r="D1275" s="49" t="str">
        <f>IF(O1275=0, " ", CONCATENATE(Замеры!P1271,Замеры!Q1271,Замеры!R1271,Замеры!S1271,Замеры!X1271))</f>
        <v xml:space="preserve"> </v>
      </c>
      <c r="E1275" s="49" t="str">
        <f>IF(Замеры!J1271=0, " ", Замеры!J1271)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Замеры!N1271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73</v>
      </c>
      <c r="T1275" s="8" t="e">
        <f t="shared" si="453"/>
        <v>#VALUE!</v>
      </c>
      <c r="U1275" s="12" t="s">
        <v>73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IF(Замеры!B1272=0, " ", Замеры!B1272)</f>
        <v>1269</v>
      </c>
      <c r="B1276" s="49" t="str">
        <f>Замеры!G1272</f>
        <v xml:space="preserve">Группа от QF </v>
      </c>
      <c r="C1276" s="49" t="str">
        <f>IF(Замеры!I1272=0, " ", Замеры!I1272)</f>
        <v xml:space="preserve"> </v>
      </c>
      <c r="D1276" s="49" t="str">
        <f>IF(O1276=0, " ", CONCATENATE(Замеры!P1272,Замеры!Q1272,Замеры!R1272,Замеры!S1272,Замеры!X1272))</f>
        <v xml:space="preserve"> </v>
      </c>
      <c r="E1276" s="49" t="str">
        <f>IF(Замеры!J1272=0, " ", Замеры!J1272)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Замеры!N1272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73</v>
      </c>
      <c r="T1276" s="8" t="e">
        <f t="shared" si="453"/>
        <v>#VALUE!</v>
      </c>
      <c r="U1276" s="12" t="s">
        <v>73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IF(Замеры!B1273=0, " ", Замеры!B1273)</f>
        <v>1270</v>
      </c>
      <c r="B1277" s="49" t="str">
        <f>Замеры!G1273</f>
        <v xml:space="preserve">Группа от QF </v>
      </c>
      <c r="C1277" s="49" t="str">
        <f>IF(Замеры!I1273=0, " ", Замеры!I1273)</f>
        <v xml:space="preserve"> </v>
      </c>
      <c r="D1277" s="49" t="str">
        <f>IF(O1277=0, " ", CONCATENATE(Замеры!P1273,Замеры!Q1273,Замеры!R1273,Замеры!S1273,Замеры!X1273))</f>
        <v xml:space="preserve"> </v>
      </c>
      <c r="E1277" s="49" t="str">
        <f>IF(Замеры!J1273=0, " ", Замеры!J1273)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Замеры!N1273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73</v>
      </c>
      <c r="T1277" s="8" t="e">
        <f t="shared" si="453"/>
        <v>#VALUE!</v>
      </c>
      <c r="U1277" s="12" t="s">
        <v>73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IF(Замеры!B1274=0, " ", Замеры!B1274)</f>
        <v>1271</v>
      </c>
      <c r="B1278" s="49" t="str">
        <f>Замеры!G1274</f>
        <v xml:space="preserve">Группа от QF </v>
      </c>
      <c r="C1278" s="49" t="str">
        <f>IF(Замеры!I1274=0, " ", Замеры!I1274)</f>
        <v xml:space="preserve"> </v>
      </c>
      <c r="D1278" s="49" t="str">
        <f>IF(O1278=0, " ", CONCATENATE(Замеры!P1274,Замеры!Q1274,Замеры!R1274,Замеры!S1274,Замеры!X1274))</f>
        <v xml:space="preserve"> </v>
      </c>
      <c r="E1278" s="49" t="str">
        <f>IF(Замеры!J1274=0, " ", Замеры!J1274)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Замеры!N1274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73</v>
      </c>
      <c r="T1278" s="8" t="e">
        <f t="shared" si="453"/>
        <v>#VALUE!</v>
      </c>
      <c r="U1278" s="12" t="s">
        <v>73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IF(Замеры!B1275=0, " ", Замеры!B1275)</f>
        <v>1272</v>
      </c>
      <c r="B1279" s="49" t="str">
        <f>Замеры!G1275</f>
        <v xml:space="preserve">Группа от QF </v>
      </c>
      <c r="C1279" s="49" t="str">
        <f>IF(Замеры!I1275=0, " ", Замеры!I1275)</f>
        <v xml:space="preserve"> </v>
      </c>
      <c r="D1279" s="49" t="str">
        <f>IF(O1279=0, " ", CONCATENATE(Замеры!P1275,Замеры!Q1275,Замеры!R1275,Замеры!S1275,Замеры!X1275))</f>
        <v xml:space="preserve"> </v>
      </c>
      <c r="E1279" s="49" t="str">
        <f>IF(Замеры!J1275=0, " ", Замеры!J1275)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Замеры!N1275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73</v>
      </c>
      <c r="T1279" s="8" t="e">
        <f t="shared" si="453"/>
        <v>#VALUE!</v>
      </c>
      <c r="U1279" s="12" t="s">
        <v>73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IF(Замеры!B1276=0, " ", Замеры!B1276)</f>
        <v>1273</v>
      </c>
      <c r="B1280" s="49" t="str">
        <f>Замеры!G1276</f>
        <v xml:space="preserve">Группа от QF </v>
      </c>
      <c r="C1280" s="49" t="str">
        <f>IF(Замеры!I1276=0, " ", Замеры!I1276)</f>
        <v xml:space="preserve"> </v>
      </c>
      <c r="D1280" s="49" t="str">
        <f>IF(O1280=0, " ", CONCATENATE(Замеры!P1276,Замеры!Q1276,Замеры!R1276,Замеры!S1276,Замеры!X1276))</f>
        <v xml:space="preserve"> </v>
      </c>
      <c r="E1280" s="49" t="str">
        <f>IF(Замеры!J1276=0, " ", Замеры!J1276)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Замеры!N1276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73</v>
      </c>
      <c r="T1280" s="8" t="e">
        <f t="shared" si="453"/>
        <v>#VALUE!</v>
      </c>
      <c r="U1280" s="12" t="s">
        <v>73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IF(Замеры!B1277=0, " ", Замеры!B1277)</f>
        <v>1274</v>
      </c>
      <c r="B1281" s="49" t="str">
        <f>Замеры!G1277</f>
        <v xml:space="preserve">Группа от QF </v>
      </c>
      <c r="C1281" s="49" t="str">
        <f>IF(Замеры!I1277=0, " ", Замеры!I1277)</f>
        <v xml:space="preserve"> </v>
      </c>
      <c r="D1281" s="49" t="str">
        <f>IF(O1281=0, " ", CONCATENATE(Замеры!P1277,Замеры!Q1277,Замеры!R1277,Замеры!S1277,Замеры!X1277))</f>
        <v xml:space="preserve"> </v>
      </c>
      <c r="E1281" s="49" t="str">
        <f>IF(Замеры!J1277=0, " ", Замеры!J1277)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Замеры!N1277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73</v>
      </c>
      <c r="T1281" s="8" t="e">
        <f t="shared" si="453"/>
        <v>#VALUE!</v>
      </c>
      <c r="U1281" s="12" t="s">
        <v>73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IF(Замеры!B1278=0, " ", Замеры!B1278)</f>
        <v>1275</v>
      </c>
      <c r="B1282" s="49" t="str">
        <f>Замеры!G1278</f>
        <v xml:space="preserve">Группа от QF </v>
      </c>
      <c r="C1282" s="49" t="str">
        <f>IF(Замеры!I1278=0, " ", Замеры!I1278)</f>
        <v xml:space="preserve"> </v>
      </c>
      <c r="D1282" s="49" t="str">
        <f>IF(O1282=0, " ", CONCATENATE(Замеры!P1278,Замеры!Q1278,Замеры!R1278,Замеры!S1278,Замеры!X1278))</f>
        <v xml:space="preserve"> </v>
      </c>
      <c r="E1282" s="49" t="str">
        <f>IF(Замеры!J1278=0, " ", Замеры!J1278)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Замеры!N1278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73</v>
      </c>
      <c r="T1282" s="8" t="e">
        <f t="shared" si="453"/>
        <v>#VALUE!</v>
      </c>
      <c r="U1282" s="12" t="s">
        <v>73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IF(Замеры!B1279=0, " ", Замеры!B1279)</f>
        <v>1276</v>
      </c>
      <c r="B1283" s="49" t="str">
        <f>Замеры!G1279</f>
        <v xml:space="preserve">Группа от QF </v>
      </c>
      <c r="C1283" s="49" t="str">
        <f>IF(Замеры!I1279=0, " ", Замеры!I1279)</f>
        <v xml:space="preserve"> </v>
      </c>
      <c r="D1283" s="49" t="str">
        <f>IF(O1283=0, " ", CONCATENATE(Замеры!P1279,Замеры!Q1279,Замеры!R1279,Замеры!S1279,Замеры!X1279))</f>
        <v xml:space="preserve"> </v>
      </c>
      <c r="E1283" s="49" t="str">
        <f>IF(Замеры!J1279=0, " ", Замеры!J1279)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Замеры!N1279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73</v>
      </c>
      <c r="T1283" s="8" t="e">
        <f t="shared" si="453"/>
        <v>#VALUE!</v>
      </c>
      <c r="U1283" s="12" t="s">
        <v>73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IF(Замеры!B1280=0, " ", Замеры!B1280)</f>
        <v>1277</v>
      </c>
      <c r="B1284" s="49" t="str">
        <f>Замеры!G1280</f>
        <v xml:space="preserve">Группа от QF </v>
      </c>
      <c r="C1284" s="49" t="str">
        <f>IF(Замеры!I1280=0, " ", Замеры!I1280)</f>
        <v xml:space="preserve"> </v>
      </c>
      <c r="D1284" s="49" t="str">
        <f>IF(O1284=0, " ", CONCATENATE(Замеры!P1280,Замеры!Q1280,Замеры!R1280,Замеры!S1280,Замеры!X1280))</f>
        <v xml:space="preserve"> </v>
      </c>
      <c r="E1284" s="49" t="str">
        <f>IF(Замеры!J1280=0, " ", Замеры!J1280)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Замеры!N1280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73</v>
      </c>
      <c r="T1284" s="8" t="e">
        <f t="shared" si="453"/>
        <v>#VALUE!</v>
      </c>
      <c r="U1284" s="12" t="s">
        <v>73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IF(Замеры!B1281=0, " ", Замеры!B1281)</f>
        <v>1278</v>
      </c>
      <c r="B1285" s="49" t="str">
        <f>Замеры!G1281</f>
        <v xml:space="preserve">Группа от QF </v>
      </c>
      <c r="C1285" s="49" t="str">
        <f>IF(Замеры!I1281=0, " ", Замеры!I1281)</f>
        <v xml:space="preserve"> </v>
      </c>
      <c r="D1285" s="49" t="str">
        <f>IF(O1285=0, " ", CONCATENATE(Замеры!P1281,Замеры!Q1281,Замеры!R1281,Замеры!S1281,Замеры!X1281))</f>
        <v xml:space="preserve"> </v>
      </c>
      <c r="E1285" s="49" t="str">
        <f>IF(Замеры!J1281=0, " ", Замеры!J1281)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Замеры!N1281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73</v>
      </c>
      <c r="T1285" s="8" t="e">
        <f t="shared" si="453"/>
        <v>#VALUE!</v>
      </c>
      <c r="U1285" s="12" t="s">
        <v>73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IF(Замеры!B1282=0, " ", Замеры!B1282)</f>
        <v>1279</v>
      </c>
      <c r="B1286" s="49" t="str">
        <f>Замеры!G1282</f>
        <v xml:space="preserve">Группа от QF </v>
      </c>
      <c r="C1286" s="49" t="str">
        <f>IF(Замеры!I1282=0, " ", Замеры!I1282)</f>
        <v xml:space="preserve"> </v>
      </c>
      <c r="D1286" s="49" t="str">
        <f>IF(O1286=0, " ", CONCATENATE(Замеры!P1282,Замеры!Q1282,Замеры!R1282,Замеры!S1282,Замеры!X1282))</f>
        <v xml:space="preserve"> </v>
      </c>
      <c r="E1286" s="49" t="str">
        <f>IF(Замеры!J1282=0, " ", Замеры!J1282)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Замеры!N1282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73</v>
      </c>
      <c r="T1286" s="8" t="e">
        <f t="shared" si="453"/>
        <v>#VALUE!</v>
      </c>
      <c r="U1286" s="12" t="s">
        <v>73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IF(Замеры!B1283=0, " ", Замеры!B1283)</f>
        <v>1280</v>
      </c>
      <c r="B1287" s="49" t="str">
        <f>Замеры!G1283</f>
        <v xml:space="preserve">Группа от QF </v>
      </c>
      <c r="C1287" s="49" t="str">
        <f>IF(Замеры!I1283=0, " ", Замеры!I1283)</f>
        <v xml:space="preserve"> </v>
      </c>
      <c r="D1287" s="49" t="str">
        <f>IF(O1287=0, " ", CONCATENATE(Замеры!P1283,Замеры!Q1283,Замеры!R1283,Замеры!S1283,Замеры!X1283))</f>
        <v xml:space="preserve"> </v>
      </c>
      <c r="E1287" s="49" t="str">
        <f>IF(Замеры!J1283=0, " ", Замеры!J1283)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Замеры!N1283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73</v>
      </c>
      <c r="T1287" s="8" t="e">
        <f t="shared" si="453"/>
        <v>#VALUE!</v>
      </c>
      <c r="U1287" s="12" t="s">
        <v>73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IF(Замеры!B1284=0, " ", Замеры!B1284)</f>
        <v>1281</v>
      </c>
      <c r="B1288" s="49" t="str">
        <f>Замеры!G1284</f>
        <v xml:space="preserve">Группа от QF </v>
      </c>
      <c r="C1288" s="49" t="str">
        <f>IF(Замеры!I1284=0, " ", Замеры!I1284)</f>
        <v xml:space="preserve"> </v>
      </c>
      <c r="D1288" s="49" t="str">
        <f>IF(O1288=0, " ", CONCATENATE(Замеры!P1284,Замеры!Q1284,Замеры!R1284,Замеры!S1284,Замеры!X1284))</f>
        <v xml:space="preserve"> </v>
      </c>
      <c r="E1288" s="49" t="str">
        <f>IF(Замеры!J1284=0, " ", Замеры!J1284)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Замеры!N1284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73</v>
      </c>
      <c r="T1288" s="8" t="e">
        <f t="shared" ref="T1288:T1351" si="475">E1288*5</f>
        <v>#VALUE!</v>
      </c>
      <c r="U1288" s="12" t="s">
        <v>73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IF(Замеры!B1285=0, " ", Замеры!B1285)</f>
        <v>1282</v>
      </c>
      <c r="B1289" s="49" t="str">
        <f>Замеры!G1285</f>
        <v xml:space="preserve">Группа от QF </v>
      </c>
      <c r="C1289" s="49" t="str">
        <f>IF(Замеры!I1285=0, " ", Замеры!I1285)</f>
        <v xml:space="preserve"> </v>
      </c>
      <c r="D1289" s="49" t="str">
        <f>IF(O1289=0, " ", CONCATENATE(Замеры!P1285,Замеры!Q1285,Замеры!R1285,Замеры!S1285,Замеры!X1285))</f>
        <v xml:space="preserve"> </v>
      </c>
      <c r="E1289" s="49" t="str">
        <f>IF(Замеры!J1285=0, " ", Замеры!J1285)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Замеры!N1285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73</v>
      </c>
      <c r="T1289" s="8" t="e">
        <f t="shared" si="475"/>
        <v>#VALUE!</v>
      </c>
      <c r="U1289" s="12" t="s">
        <v>73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IF(Замеры!B1286=0, " ", Замеры!B1286)</f>
        <v>1283</v>
      </c>
      <c r="B1290" s="49" t="str">
        <f>Замеры!G1286</f>
        <v xml:space="preserve">Группа от QF </v>
      </c>
      <c r="C1290" s="49" t="str">
        <f>IF(Замеры!I1286=0, " ", Замеры!I1286)</f>
        <v xml:space="preserve"> </v>
      </c>
      <c r="D1290" s="49" t="str">
        <f>IF(O1290=0, " ", CONCATENATE(Замеры!P1286,Замеры!Q1286,Замеры!R1286,Замеры!S1286,Замеры!X1286))</f>
        <v xml:space="preserve"> </v>
      </c>
      <c r="E1290" s="49" t="str">
        <f>IF(Замеры!J1286=0, " ", Замеры!J1286)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Замеры!N1286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73</v>
      </c>
      <c r="T1290" s="8" t="e">
        <f t="shared" si="475"/>
        <v>#VALUE!</v>
      </c>
      <c r="U1290" s="12" t="s">
        <v>73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IF(Замеры!B1287=0, " ", Замеры!B1287)</f>
        <v>1284</v>
      </c>
      <c r="B1291" s="49" t="str">
        <f>Замеры!G1287</f>
        <v xml:space="preserve">Группа от QF </v>
      </c>
      <c r="C1291" s="49" t="str">
        <f>IF(Замеры!I1287=0, " ", Замеры!I1287)</f>
        <v xml:space="preserve"> </v>
      </c>
      <c r="D1291" s="49" t="str">
        <f>IF(O1291=0, " ", CONCATENATE(Замеры!P1287,Замеры!Q1287,Замеры!R1287,Замеры!S1287,Замеры!X1287))</f>
        <v xml:space="preserve"> </v>
      </c>
      <c r="E1291" s="49" t="str">
        <f>IF(Замеры!J1287=0, " ", Замеры!J1287)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Замеры!N1287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73</v>
      </c>
      <c r="T1291" s="8" t="e">
        <f t="shared" si="475"/>
        <v>#VALUE!</v>
      </c>
      <c r="U1291" s="12" t="s">
        <v>73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IF(Замеры!B1288=0, " ", Замеры!B1288)</f>
        <v>1285</v>
      </c>
      <c r="B1292" s="49" t="str">
        <f>Замеры!G1288</f>
        <v xml:space="preserve">Группа от QF </v>
      </c>
      <c r="C1292" s="49" t="str">
        <f>IF(Замеры!I1288=0, " ", Замеры!I1288)</f>
        <v xml:space="preserve"> </v>
      </c>
      <c r="D1292" s="49" t="str">
        <f>IF(O1292=0, " ", CONCATENATE(Замеры!P1288,Замеры!Q1288,Замеры!R1288,Замеры!S1288,Замеры!X1288))</f>
        <v xml:space="preserve"> </v>
      </c>
      <c r="E1292" s="49" t="str">
        <f>IF(Замеры!J1288=0, " ", Замеры!J1288)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Замеры!N1288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73</v>
      </c>
      <c r="T1292" s="8" t="e">
        <f t="shared" si="475"/>
        <v>#VALUE!</v>
      </c>
      <c r="U1292" s="12" t="s">
        <v>73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IF(Замеры!B1289=0, " ", Замеры!B1289)</f>
        <v>1286</v>
      </c>
      <c r="B1293" s="49" t="str">
        <f>Замеры!G1289</f>
        <v xml:space="preserve">Группа от QF </v>
      </c>
      <c r="C1293" s="49" t="str">
        <f>IF(Замеры!I1289=0, " ", Замеры!I1289)</f>
        <v xml:space="preserve"> </v>
      </c>
      <c r="D1293" s="49" t="str">
        <f>IF(O1293=0, " ", CONCATENATE(Замеры!P1289,Замеры!Q1289,Замеры!R1289,Замеры!S1289,Замеры!X1289))</f>
        <v xml:space="preserve"> </v>
      </c>
      <c r="E1293" s="49" t="str">
        <f>IF(Замеры!J1289=0, " ", Замеры!J1289)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Замеры!N1289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73</v>
      </c>
      <c r="T1293" s="8" t="e">
        <f t="shared" si="475"/>
        <v>#VALUE!</v>
      </c>
      <c r="U1293" s="12" t="s">
        <v>73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IF(Замеры!B1290=0, " ", Замеры!B1290)</f>
        <v>1287</v>
      </c>
      <c r="B1294" s="49" t="str">
        <f>Замеры!G1290</f>
        <v xml:space="preserve">Группа от QF </v>
      </c>
      <c r="C1294" s="49" t="str">
        <f>IF(Замеры!I1290=0, " ", Замеры!I1290)</f>
        <v xml:space="preserve"> </v>
      </c>
      <c r="D1294" s="49" t="str">
        <f>IF(O1294=0, " ", CONCATENATE(Замеры!P1290,Замеры!Q1290,Замеры!R1290,Замеры!S1290,Замеры!X1290))</f>
        <v xml:space="preserve"> </v>
      </c>
      <c r="E1294" s="49" t="str">
        <f>IF(Замеры!J1290=0, " ", Замеры!J1290)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Замеры!N1290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73</v>
      </c>
      <c r="T1294" s="8" t="e">
        <f t="shared" si="475"/>
        <v>#VALUE!</v>
      </c>
      <c r="U1294" s="12" t="s">
        <v>73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IF(Замеры!B1291=0, " ", Замеры!B1291)</f>
        <v>1288</v>
      </c>
      <c r="B1295" s="49" t="str">
        <f>Замеры!G1291</f>
        <v xml:space="preserve">Группа от QF </v>
      </c>
      <c r="C1295" s="49" t="str">
        <f>IF(Замеры!I1291=0, " ", Замеры!I1291)</f>
        <v xml:space="preserve"> </v>
      </c>
      <c r="D1295" s="49" t="str">
        <f>IF(O1295=0, " ", CONCATENATE(Замеры!P1291,Замеры!Q1291,Замеры!R1291,Замеры!S1291,Замеры!X1291))</f>
        <v xml:space="preserve"> </v>
      </c>
      <c r="E1295" s="49" t="str">
        <f>IF(Замеры!J1291=0, " ", Замеры!J1291)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Замеры!N1291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73</v>
      </c>
      <c r="T1295" s="8" t="e">
        <f t="shared" si="475"/>
        <v>#VALUE!</v>
      </c>
      <c r="U1295" s="12" t="s">
        <v>73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IF(Замеры!B1292=0, " ", Замеры!B1292)</f>
        <v>1289</v>
      </c>
      <c r="B1296" s="49" t="str">
        <f>Замеры!G1292</f>
        <v xml:space="preserve">Группа от QF </v>
      </c>
      <c r="C1296" s="49" t="str">
        <f>IF(Замеры!I1292=0, " ", Замеры!I1292)</f>
        <v xml:space="preserve"> </v>
      </c>
      <c r="D1296" s="49" t="str">
        <f>IF(O1296=0, " ", CONCATENATE(Замеры!P1292,Замеры!Q1292,Замеры!R1292,Замеры!S1292,Замеры!X1292))</f>
        <v xml:space="preserve"> </v>
      </c>
      <c r="E1296" s="49" t="str">
        <f>IF(Замеры!J1292=0, " ", Замеры!J1292)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Замеры!N1292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73</v>
      </c>
      <c r="T1296" s="8" t="e">
        <f t="shared" si="475"/>
        <v>#VALUE!</v>
      </c>
      <c r="U1296" s="12" t="s">
        <v>73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IF(Замеры!B1293=0, " ", Замеры!B1293)</f>
        <v>1290</v>
      </c>
      <c r="B1297" s="49" t="str">
        <f>Замеры!G1293</f>
        <v xml:space="preserve">Группа от QF </v>
      </c>
      <c r="C1297" s="49" t="str">
        <f>IF(Замеры!I1293=0, " ", Замеры!I1293)</f>
        <v xml:space="preserve"> </v>
      </c>
      <c r="D1297" s="49" t="str">
        <f>IF(O1297=0, " ", CONCATENATE(Замеры!P1293,Замеры!Q1293,Замеры!R1293,Замеры!S1293,Замеры!X1293))</f>
        <v xml:space="preserve"> </v>
      </c>
      <c r="E1297" s="49" t="str">
        <f>IF(Замеры!J1293=0, " ", Замеры!J1293)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Замеры!N1293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73</v>
      </c>
      <c r="T1297" s="8" t="e">
        <f t="shared" si="475"/>
        <v>#VALUE!</v>
      </c>
      <c r="U1297" s="12" t="s">
        <v>73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IF(Замеры!B1294=0, " ", Замеры!B1294)</f>
        <v>1291</v>
      </c>
      <c r="B1298" s="49" t="str">
        <f>Замеры!G1294</f>
        <v xml:space="preserve">Группа от QF </v>
      </c>
      <c r="C1298" s="49" t="str">
        <f>IF(Замеры!I1294=0, " ", Замеры!I1294)</f>
        <v xml:space="preserve"> </v>
      </c>
      <c r="D1298" s="49" t="str">
        <f>IF(O1298=0, " ", CONCATENATE(Замеры!P1294,Замеры!Q1294,Замеры!R1294,Замеры!S1294,Замеры!X1294))</f>
        <v xml:space="preserve"> </v>
      </c>
      <c r="E1298" s="49" t="str">
        <f>IF(Замеры!J1294=0, " ", Замеры!J1294)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Замеры!N1294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73</v>
      </c>
      <c r="T1298" s="8" t="e">
        <f t="shared" si="475"/>
        <v>#VALUE!</v>
      </c>
      <c r="U1298" s="12" t="s">
        <v>73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IF(Замеры!B1295=0, " ", Замеры!B1295)</f>
        <v>1292</v>
      </c>
      <c r="B1299" s="49" t="str">
        <f>Замеры!G1295</f>
        <v xml:space="preserve">Группа от QF </v>
      </c>
      <c r="C1299" s="49" t="str">
        <f>IF(Замеры!I1295=0, " ", Замеры!I1295)</f>
        <v xml:space="preserve"> </v>
      </c>
      <c r="D1299" s="49" t="str">
        <f>IF(O1299=0, " ", CONCATENATE(Замеры!P1295,Замеры!Q1295,Замеры!R1295,Замеры!S1295,Замеры!X1295))</f>
        <v xml:space="preserve"> </v>
      </c>
      <c r="E1299" s="49" t="str">
        <f>IF(Замеры!J1295=0, " ", Замеры!J1295)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Замеры!N1295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73</v>
      </c>
      <c r="T1299" s="8" t="e">
        <f t="shared" si="475"/>
        <v>#VALUE!</v>
      </c>
      <c r="U1299" s="12" t="s">
        <v>73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IF(Замеры!B1296=0, " ", Замеры!B1296)</f>
        <v>1293</v>
      </c>
      <c r="B1300" s="49" t="str">
        <f>Замеры!G1296</f>
        <v xml:space="preserve">Группа от QF </v>
      </c>
      <c r="C1300" s="49" t="str">
        <f>IF(Замеры!I1296=0, " ", Замеры!I1296)</f>
        <v xml:space="preserve"> </v>
      </c>
      <c r="D1300" s="49" t="str">
        <f>IF(O1300=0, " ", CONCATENATE(Замеры!P1296,Замеры!Q1296,Замеры!R1296,Замеры!S1296,Замеры!X1296))</f>
        <v xml:space="preserve"> </v>
      </c>
      <c r="E1300" s="49" t="str">
        <f>IF(Замеры!J1296=0, " ", Замеры!J1296)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Замеры!N1296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73</v>
      </c>
      <c r="T1300" s="8" t="e">
        <f t="shared" si="475"/>
        <v>#VALUE!</v>
      </c>
      <c r="U1300" s="12" t="s">
        <v>73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IF(Замеры!B1297=0, " ", Замеры!B1297)</f>
        <v>1294</v>
      </c>
      <c r="B1301" s="49" t="str">
        <f>Замеры!G1297</f>
        <v xml:space="preserve">Группа от QF </v>
      </c>
      <c r="C1301" s="49" t="str">
        <f>IF(Замеры!I1297=0, " ", Замеры!I1297)</f>
        <v xml:space="preserve"> </v>
      </c>
      <c r="D1301" s="49" t="str">
        <f>IF(O1301=0, " ", CONCATENATE(Замеры!P1297,Замеры!Q1297,Замеры!R1297,Замеры!S1297,Замеры!X1297))</f>
        <v xml:space="preserve"> </v>
      </c>
      <c r="E1301" s="49" t="str">
        <f>IF(Замеры!J1297=0, " ", Замеры!J1297)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Замеры!N1297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73</v>
      </c>
      <c r="T1301" s="8" t="e">
        <f t="shared" si="475"/>
        <v>#VALUE!</v>
      </c>
      <c r="U1301" s="12" t="s">
        <v>73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IF(Замеры!B1298=0, " ", Замеры!B1298)</f>
        <v>1295</v>
      </c>
      <c r="B1302" s="49" t="str">
        <f>Замеры!G1298</f>
        <v xml:space="preserve">Группа от QF </v>
      </c>
      <c r="C1302" s="49" t="str">
        <f>IF(Замеры!I1298=0, " ", Замеры!I1298)</f>
        <v xml:space="preserve"> </v>
      </c>
      <c r="D1302" s="49" t="str">
        <f>IF(O1302=0, " ", CONCATENATE(Замеры!P1298,Замеры!Q1298,Замеры!R1298,Замеры!S1298,Замеры!X1298))</f>
        <v xml:space="preserve"> </v>
      </c>
      <c r="E1302" s="49" t="str">
        <f>IF(Замеры!J1298=0, " ", Замеры!J1298)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Замеры!N1298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73</v>
      </c>
      <c r="T1302" s="8" t="e">
        <f t="shared" si="475"/>
        <v>#VALUE!</v>
      </c>
      <c r="U1302" s="12" t="s">
        <v>73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IF(Замеры!B1299=0, " ", Замеры!B1299)</f>
        <v>1296</v>
      </c>
      <c r="B1303" s="49" t="str">
        <f>Замеры!G1299</f>
        <v xml:space="preserve">Группа от QF </v>
      </c>
      <c r="C1303" s="49" t="str">
        <f>IF(Замеры!I1299=0, " ", Замеры!I1299)</f>
        <v xml:space="preserve"> </v>
      </c>
      <c r="D1303" s="49" t="str">
        <f>IF(O1303=0, " ", CONCATENATE(Замеры!P1299,Замеры!Q1299,Замеры!R1299,Замеры!S1299,Замеры!X1299))</f>
        <v xml:space="preserve"> </v>
      </c>
      <c r="E1303" s="49" t="str">
        <f>IF(Замеры!J1299=0, " ", Замеры!J1299)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Замеры!N1299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73</v>
      </c>
      <c r="T1303" s="8" t="e">
        <f t="shared" si="475"/>
        <v>#VALUE!</v>
      </c>
      <c r="U1303" s="12" t="s">
        <v>73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IF(Замеры!B1300=0, " ", Замеры!B1300)</f>
        <v>1297</v>
      </c>
      <c r="B1304" s="49" t="str">
        <f>Замеры!G1300</f>
        <v xml:space="preserve">Группа от QF </v>
      </c>
      <c r="C1304" s="49" t="str">
        <f>IF(Замеры!I1300=0, " ", Замеры!I1300)</f>
        <v xml:space="preserve"> </v>
      </c>
      <c r="D1304" s="49" t="str">
        <f>IF(O1304=0, " ", CONCATENATE(Замеры!P1300,Замеры!Q1300,Замеры!R1300,Замеры!S1300,Замеры!X1300))</f>
        <v xml:space="preserve"> </v>
      </c>
      <c r="E1304" s="49" t="str">
        <f>IF(Замеры!J1300=0, " ", Замеры!J1300)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Замеры!N1300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73</v>
      </c>
      <c r="T1304" s="8" t="e">
        <f t="shared" si="475"/>
        <v>#VALUE!</v>
      </c>
      <c r="U1304" s="12" t="s">
        <v>73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IF(Замеры!B1301=0, " ", Замеры!B1301)</f>
        <v>1298</v>
      </c>
      <c r="B1305" s="49" t="str">
        <f>Замеры!G1301</f>
        <v xml:space="preserve">Группа от QF </v>
      </c>
      <c r="C1305" s="49" t="str">
        <f>IF(Замеры!I1301=0, " ", Замеры!I1301)</f>
        <v xml:space="preserve"> </v>
      </c>
      <c r="D1305" s="49" t="str">
        <f>IF(O1305=0, " ", CONCATENATE(Замеры!P1301,Замеры!Q1301,Замеры!R1301,Замеры!S1301,Замеры!X1301))</f>
        <v xml:space="preserve"> </v>
      </c>
      <c r="E1305" s="49" t="str">
        <f>IF(Замеры!J1301=0, " ", Замеры!J1301)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Замеры!N1301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73</v>
      </c>
      <c r="T1305" s="8" t="e">
        <f t="shared" si="475"/>
        <v>#VALUE!</v>
      </c>
      <c r="U1305" s="12" t="s">
        <v>73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IF(Замеры!B1302=0, " ", Замеры!B1302)</f>
        <v>1299</v>
      </c>
      <c r="B1306" s="49" t="str">
        <f>Замеры!G1302</f>
        <v xml:space="preserve">Группа от QF </v>
      </c>
      <c r="C1306" s="49" t="str">
        <f>IF(Замеры!I1302=0, " ", Замеры!I1302)</f>
        <v xml:space="preserve"> </v>
      </c>
      <c r="D1306" s="49" t="str">
        <f>IF(O1306=0, " ", CONCATENATE(Замеры!P1302,Замеры!Q1302,Замеры!R1302,Замеры!S1302,Замеры!X1302))</f>
        <v xml:space="preserve"> </v>
      </c>
      <c r="E1306" s="49" t="str">
        <f>IF(Замеры!J1302=0, " ", Замеры!J1302)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Замеры!N1302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73</v>
      </c>
      <c r="T1306" s="8" t="e">
        <f t="shared" si="475"/>
        <v>#VALUE!</v>
      </c>
      <c r="U1306" s="12" t="s">
        <v>73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IF(Замеры!B1303=0, " ", Замеры!B1303)</f>
        <v>1300</v>
      </c>
      <c r="B1307" s="49" t="str">
        <f>Замеры!G1303</f>
        <v xml:space="preserve">Группа от QF </v>
      </c>
      <c r="C1307" s="49" t="str">
        <f>IF(Замеры!I1303=0, " ", Замеры!I1303)</f>
        <v xml:space="preserve"> </v>
      </c>
      <c r="D1307" s="49" t="str">
        <f>IF(O1307=0, " ", CONCATENATE(Замеры!P1303,Замеры!Q1303,Замеры!R1303,Замеры!S1303,Замеры!X1303))</f>
        <v xml:space="preserve"> </v>
      </c>
      <c r="E1307" s="49" t="str">
        <f>IF(Замеры!J1303=0, " ", Замеры!J1303)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Замеры!N1303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73</v>
      </c>
      <c r="T1307" s="8" t="e">
        <f t="shared" si="475"/>
        <v>#VALUE!</v>
      </c>
      <c r="U1307" s="12" t="s">
        <v>73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IF(Замеры!B1304=0, " ", Замеры!B1304)</f>
        <v>1301</v>
      </c>
      <c r="B1308" s="49" t="str">
        <f>Замеры!G1304</f>
        <v xml:space="preserve">Группа от QF </v>
      </c>
      <c r="C1308" s="49" t="str">
        <f>IF(Замеры!I1304=0, " ", Замеры!I1304)</f>
        <v xml:space="preserve"> </v>
      </c>
      <c r="D1308" s="49" t="str">
        <f>IF(O1308=0, " ", CONCATENATE(Замеры!P1304,Замеры!Q1304,Замеры!R1304,Замеры!S1304,Замеры!X1304))</f>
        <v xml:space="preserve"> </v>
      </c>
      <c r="E1308" s="49" t="str">
        <f>IF(Замеры!J1304=0, " ", Замеры!J1304)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Замеры!N1304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73</v>
      </c>
      <c r="T1308" s="8" t="e">
        <f t="shared" si="475"/>
        <v>#VALUE!</v>
      </c>
      <c r="U1308" s="12" t="s">
        <v>73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IF(Замеры!B1305=0, " ", Замеры!B1305)</f>
        <v>1302</v>
      </c>
      <c r="B1309" s="49" t="str">
        <f>Замеры!G1305</f>
        <v xml:space="preserve">Группа от QF </v>
      </c>
      <c r="C1309" s="49" t="str">
        <f>IF(Замеры!I1305=0, " ", Замеры!I1305)</f>
        <v xml:space="preserve"> </v>
      </c>
      <c r="D1309" s="49" t="str">
        <f>IF(O1309=0, " ", CONCATENATE(Замеры!P1305,Замеры!Q1305,Замеры!R1305,Замеры!S1305,Замеры!X1305))</f>
        <v xml:space="preserve"> </v>
      </c>
      <c r="E1309" s="49" t="str">
        <f>IF(Замеры!J1305=0, " ", Замеры!J1305)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Замеры!N1305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73</v>
      </c>
      <c r="T1309" s="8" t="e">
        <f t="shared" si="475"/>
        <v>#VALUE!</v>
      </c>
      <c r="U1309" s="12" t="s">
        <v>73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IF(Замеры!B1306=0, " ", Замеры!B1306)</f>
        <v>1303</v>
      </c>
      <c r="B1310" s="49" t="str">
        <f>Замеры!G1306</f>
        <v xml:space="preserve">Группа от QF </v>
      </c>
      <c r="C1310" s="49" t="str">
        <f>IF(Замеры!I1306=0, " ", Замеры!I1306)</f>
        <v xml:space="preserve"> </v>
      </c>
      <c r="D1310" s="49" t="str">
        <f>IF(O1310=0, " ", CONCATENATE(Замеры!P1306,Замеры!Q1306,Замеры!R1306,Замеры!S1306,Замеры!X1306))</f>
        <v xml:space="preserve"> </v>
      </c>
      <c r="E1310" s="49" t="str">
        <f>IF(Замеры!J1306=0, " ", Замеры!J1306)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Замеры!N1306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73</v>
      </c>
      <c r="T1310" s="8" t="e">
        <f t="shared" si="475"/>
        <v>#VALUE!</v>
      </c>
      <c r="U1310" s="12" t="s">
        <v>73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IF(Замеры!B1307=0, " ", Замеры!B1307)</f>
        <v>1304</v>
      </c>
      <c r="B1311" s="49" t="str">
        <f>Замеры!G1307</f>
        <v xml:space="preserve">Группа от QF </v>
      </c>
      <c r="C1311" s="49" t="str">
        <f>IF(Замеры!I1307=0, " ", Замеры!I1307)</f>
        <v xml:space="preserve"> </v>
      </c>
      <c r="D1311" s="49" t="str">
        <f>IF(O1311=0, " ", CONCATENATE(Замеры!P1307,Замеры!Q1307,Замеры!R1307,Замеры!S1307,Замеры!X1307))</f>
        <v xml:space="preserve"> </v>
      </c>
      <c r="E1311" s="49" t="str">
        <f>IF(Замеры!J1307=0, " ", Замеры!J1307)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Замеры!N1307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73</v>
      </c>
      <c r="T1311" s="8" t="e">
        <f t="shared" si="475"/>
        <v>#VALUE!</v>
      </c>
      <c r="U1311" s="12" t="s">
        <v>73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IF(Замеры!B1308=0, " ", Замеры!B1308)</f>
        <v>1305</v>
      </c>
      <c r="B1312" s="49" t="str">
        <f>Замеры!G1308</f>
        <v xml:space="preserve">Группа от QF </v>
      </c>
      <c r="C1312" s="49" t="str">
        <f>IF(Замеры!I1308=0, " ", Замеры!I1308)</f>
        <v xml:space="preserve"> </v>
      </c>
      <c r="D1312" s="49" t="str">
        <f>IF(O1312=0, " ", CONCATENATE(Замеры!P1308,Замеры!Q1308,Замеры!R1308,Замеры!S1308,Замеры!X1308))</f>
        <v xml:space="preserve"> </v>
      </c>
      <c r="E1312" s="49" t="str">
        <f>IF(Замеры!J1308=0, " ", Замеры!J1308)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Замеры!N1308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73</v>
      </c>
      <c r="T1312" s="8" t="e">
        <f t="shared" si="475"/>
        <v>#VALUE!</v>
      </c>
      <c r="U1312" s="12" t="s">
        <v>73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IF(Замеры!B1309=0, " ", Замеры!B1309)</f>
        <v>1306</v>
      </c>
      <c r="B1313" s="49" t="str">
        <f>Замеры!G1309</f>
        <v xml:space="preserve">Группа от QF </v>
      </c>
      <c r="C1313" s="49" t="str">
        <f>IF(Замеры!I1309=0, " ", Замеры!I1309)</f>
        <v xml:space="preserve"> </v>
      </c>
      <c r="D1313" s="49" t="str">
        <f>IF(O1313=0, " ", CONCATENATE(Замеры!P1309,Замеры!Q1309,Замеры!R1309,Замеры!S1309,Замеры!X1309))</f>
        <v xml:space="preserve"> </v>
      </c>
      <c r="E1313" s="49" t="str">
        <f>IF(Замеры!J1309=0, " ", Замеры!J1309)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Замеры!N1309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73</v>
      </c>
      <c r="T1313" s="8" t="e">
        <f t="shared" si="475"/>
        <v>#VALUE!</v>
      </c>
      <c r="U1313" s="12" t="s">
        <v>73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IF(Замеры!B1310=0, " ", Замеры!B1310)</f>
        <v>1307</v>
      </c>
      <c r="B1314" s="49" t="str">
        <f>Замеры!G1310</f>
        <v xml:space="preserve">Группа от QF </v>
      </c>
      <c r="C1314" s="49" t="str">
        <f>IF(Замеры!I1310=0, " ", Замеры!I1310)</f>
        <v xml:space="preserve"> </v>
      </c>
      <c r="D1314" s="49" t="str">
        <f>IF(O1314=0, " ", CONCATENATE(Замеры!P1310,Замеры!Q1310,Замеры!R1310,Замеры!S1310,Замеры!X1310))</f>
        <v xml:space="preserve"> </v>
      </c>
      <c r="E1314" s="49" t="str">
        <f>IF(Замеры!J1310=0, " ", Замеры!J1310)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Замеры!N1310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73</v>
      </c>
      <c r="T1314" s="8" t="e">
        <f t="shared" si="475"/>
        <v>#VALUE!</v>
      </c>
      <c r="U1314" s="12" t="s">
        <v>73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IF(Замеры!B1311=0, " ", Замеры!B1311)</f>
        <v>1308</v>
      </c>
      <c r="B1315" s="49" t="str">
        <f>Замеры!G1311</f>
        <v xml:space="preserve">Группа от QF </v>
      </c>
      <c r="C1315" s="49" t="str">
        <f>IF(Замеры!I1311=0, " ", Замеры!I1311)</f>
        <v xml:space="preserve"> </v>
      </c>
      <c r="D1315" s="49" t="str">
        <f>IF(O1315=0, " ", CONCATENATE(Замеры!P1311,Замеры!Q1311,Замеры!R1311,Замеры!S1311,Замеры!X1311))</f>
        <v xml:space="preserve"> </v>
      </c>
      <c r="E1315" s="49" t="str">
        <f>IF(Замеры!J1311=0, " ", Замеры!J1311)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Замеры!N1311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73</v>
      </c>
      <c r="T1315" s="8" t="e">
        <f t="shared" si="475"/>
        <v>#VALUE!</v>
      </c>
      <c r="U1315" s="12" t="s">
        <v>73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IF(Замеры!B1312=0, " ", Замеры!B1312)</f>
        <v>1309</v>
      </c>
      <c r="B1316" s="49" t="str">
        <f>Замеры!G1312</f>
        <v xml:space="preserve">Группа от QF </v>
      </c>
      <c r="C1316" s="49" t="str">
        <f>IF(Замеры!I1312=0, " ", Замеры!I1312)</f>
        <v xml:space="preserve"> </v>
      </c>
      <c r="D1316" s="49" t="str">
        <f>IF(O1316=0, " ", CONCATENATE(Замеры!P1312,Замеры!Q1312,Замеры!R1312,Замеры!S1312,Замеры!X1312))</f>
        <v xml:space="preserve"> </v>
      </c>
      <c r="E1316" s="49" t="str">
        <f>IF(Замеры!J1312=0, " ", Замеры!J1312)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Замеры!N1312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73</v>
      </c>
      <c r="T1316" s="8" t="e">
        <f t="shared" si="475"/>
        <v>#VALUE!</v>
      </c>
      <c r="U1316" s="12" t="s">
        <v>73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IF(Замеры!B1313=0, " ", Замеры!B1313)</f>
        <v>1310</v>
      </c>
      <c r="B1317" s="49" t="str">
        <f>Замеры!G1313</f>
        <v xml:space="preserve">Группа от QF </v>
      </c>
      <c r="C1317" s="49" t="str">
        <f>IF(Замеры!I1313=0, " ", Замеры!I1313)</f>
        <v xml:space="preserve"> </v>
      </c>
      <c r="D1317" s="49" t="str">
        <f>IF(O1317=0, " ", CONCATENATE(Замеры!P1313,Замеры!Q1313,Замеры!R1313,Замеры!S1313,Замеры!X1313))</f>
        <v xml:space="preserve"> </v>
      </c>
      <c r="E1317" s="49" t="str">
        <f>IF(Замеры!J1313=0, " ", Замеры!J1313)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Замеры!N1313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73</v>
      </c>
      <c r="T1317" s="8" t="e">
        <f t="shared" si="475"/>
        <v>#VALUE!</v>
      </c>
      <c r="U1317" s="12" t="s">
        <v>73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IF(Замеры!B1314=0, " ", Замеры!B1314)</f>
        <v>1311</v>
      </c>
      <c r="B1318" s="49" t="str">
        <f>Замеры!G1314</f>
        <v xml:space="preserve">Группа от QF </v>
      </c>
      <c r="C1318" s="49" t="str">
        <f>IF(Замеры!I1314=0, " ", Замеры!I1314)</f>
        <v xml:space="preserve"> </v>
      </c>
      <c r="D1318" s="49" t="str">
        <f>IF(O1318=0, " ", CONCATENATE(Замеры!P1314,Замеры!Q1314,Замеры!R1314,Замеры!S1314,Замеры!X1314))</f>
        <v xml:space="preserve"> </v>
      </c>
      <c r="E1318" s="49" t="str">
        <f>IF(Замеры!J1314=0, " ", Замеры!J1314)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Замеры!N1314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73</v>
      </c>
      <c r="T1318" s="8" t="e">
        <f t="shared" si="475"/>
        <v>#VALUE!</v>
      </c>
      <c r="U1318" s="12" t="s">
        <v>73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IF(Замеры!B1315=0, " ", Замеры!B1315)</f>
        <v>1312</v>
      </c>
      <c r="B1319" s="49" t="str">
        <f>Замеры!G1315</f>
        <v xml:space="preserve">Группа от QF </v>
      </c>
      <c r="C1319" s="49" t="str">
        <f>IF(Замеры!I1315=0, " ", Замеры!I1315)</f>
        <v xml:space="preserve"> </v>
      </c>
      <c r="D1319" s="49" t="str">
        <f>IF(O1319=0, " ", CONCATENATE(Замеры!P1315,Замеры!Q1315,Замеры!R1315,Замеры!S1315,Замеры!X1315))</f>
        <v xml:space="preserve"> </v>
      </c>
      <c r="E1319" s="49" t="str">
        <f>IF(Замеры!J1315=0, " ", Замеры!J1315)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Замеры!N1315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73</v>
      </c>
      <c r="T1319" s="8" t="e">
        <f t="shared" si="475"/>
        <v>#VALUE!</v>
      </c>
      <c r="U1319" s="12" t="s">
        <v>73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IF(Замеры!B1316=0, " ", Замеры!B1316)</f>
        <v>1313</v>
      </c>
      <c r="B1320" s="49" t="str">
        <f>Замеры!G1316</f>
        <v xml:space="preserve">Группа от QF </v>
      </c>
      <c r="C1320" s="49" t="str">
        <f>IF(Замеры!I1316=0, " ", Замеры!I1316)</f>
        <v xml:space="preserve"> </v>
      </c>
      <c r="D1320" s="49" t="str">
        <f>IF(O1320=0, " ", CONCATENATE(Замеры!P1316,Замеры!Q1316,Замеры!R1316,Замеры!S1316,Замеры!X1316))</f>
        <v xml:space="preserve"> </v>
      </c>
      <c r="E1320" s="49" t="str">
        <f>IF(Замеры!J1316=0, " ", Замеры!J1316)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Замеры!N1316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73</v>
      </c>
      <c r="T1320" s="8" t="e">
        <f t="shared" si="475"/>
        <v>#VALUE!</v>
      </c>
      <c r="U1320" s="12" t="s">
        <v>73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IF(Замеры!B1317=0, " ", Замеры!B1317)</f>
        <v>1314</v>
      </c>
      <c r="B1321" s="49" t="str">
        <f>Замеры!G1317</f>
        <v xml:space="preserve">Группа от QF </v>
      </c>
      <c r="C1321" s="49" t="str">
        <f>IF(Замеры!I1317=0, " ", Замеры!I1317)</f>
        <v xml:space="preserve"> </v>
      </c>
      <c r="D1321" s="49" t="str">
        <f>IF(O1321=0, " ", CONCATENATE(Замеры!P1317,Замеры!Q1317,Замеры!R1317,Замеры!S1317,Замеры!X1317))</f>
        <v xml:space="preserve"> </v>
      </c>
      <c r="E1321" s="49" t="str">
        <f>IF(Замеры!J1317=0, " ", Замеры!J1317)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Замеры!N1317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73</v>
      </c>
      <c r="T1321" s="8" t="e">
        <f t="shared" si="475"/>
        <v>#VALUE!</v>
      </c>
      <c r="U1321" s="12" t="s">
        <v>73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IF(Замеры!B1318=0, " ", Замеры!B1318)</f>
        <v>1315</v>
      </c>
      <c r="B1322" s="49" t="str">
        <f>Замеры!G1318</f>
        <v xml:space="preserve">Группа от QF </v>
      </c>
      <c r="C1322" s="49" t="str">
        <f>IF(Замеры!I1318=0, " ", Замеры!I1318)</f>
        <v xml:space="preserve"> </v>
      </c>
      <c r="D1322" s="49" t="str">
        <f>IF(O1322=0, " ", CONCATENATE(Замеры!P1318,Замеры!Q1318,Замеры!R1318,Замеры!S1318,Замеры!X1318))</f>
        <v xml:space="preserve"> </v>
      </c>
      <c r="E1322" s="49" t="str">
        <f>IF(Замеры!J1318=0, " ", Замеры!J1318)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Замеры!N1318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73</v>
      </c>
      <c r="T1322" s="8" t="e">
        <f t="shared" si="475"/>
        <v>#VALUE!</v>
      </c>
      <c r="U1322" s="12" t="s">
        <v>73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IF(Замеры!B1319=0, " ", Замеры!B1319)</f>
        <v>1316</v>
      </c>
      <c r="B1323" s="49" t="str">
        <f>Замеры!G1319</f>
        <v xml:space="preserve">Группа от QF </v>
      </c>
      <c r="C1323" s="49" t="str">
        <f>IF(Замеры!I1319=0, " ", Замеры!I1319)</f>
        <v xml:space="preserve"> </v>
      </c>
      <c r="D1323" s="49" t="str">
        <f>IF(O1323=0, " ", CONCATENATE(Замеры!P1319,Замеры!Q1319,Замеры!R1319,Замеры!S1319,Замеры!X1319))</f>
        <v xml:space="preserve"> </v>
      </c>
      <c r="E1323" s="49" t="str">
        <f>IF(Замеры!J1319=0, " ", Замеры!J1319)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Замеры!N1319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73</v>
      </c>
      <c r="T1323" s="8" t="e">
        <f t="shared" si="475"/>
        <v>#VALUE!</v>
      </c>
      <c r="U1323" s="12" t="s">
        <v>73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IF(Замеры!B1320=0, " ", Замеры!B1320)</f>
        <v>1317</v>
      </c>
      <c r="B1324" s="49" t="str">
        <f>Замеры!G1320</f>
        <v xml:space="preserve">Группа от QF </v>
      </c>
      <c r="C1324" s="49" t="str">
        <f>IF(Замеры!I1320=0, " ", Замеры!I1320)</f>
        <v xml:space="preserve"> </v>
      </c>
      <c r="D1324" s="49" t="str">
        <f>IF(O1324=0, " ", CONCATENATE(Замеры!P1320,Замеры!Q1320,Замеры!R1320,Замеры!S1320,Замеры!X1320))</f>
        <v xml:space="preserve"> </v>
      </c>
      <c r="E1324" s="49" t="str">
        <f>IF(Замеры!J1320=0, " ", Замеры!J1320)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Замеры!N1320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73</v>
      </c>
      <c r="T1324" s="8" t="e">
        <f t="shared" si="475"/>
        <v>#VALUE!</v>
      </c>
      <c r="U1324" s="12" t="s">
        <v>73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IF(Замеры!B1321=0, " ", Замеры!B1321)</f>
        <v>1318</v>
      </c>
      <c r="B1325" s="49" t="str">
        <f>Замеры!G1321</f>
        <v xml:space="preserve">Группа от QF </v>
      </c>
      <c r="C1325" s="49" t="str">
        <f>IF(Замеры!I1321=0, " ", Замеры!I1321)</f>
        <v xml:space="preserve"> </v>
      </c>
      <c r="D1325" s="49" t="str">
        <f>IF(O1325=0, " ", CONCATENATE(Замеры!P1321,Замеры!Q1321,Замеры!R1321,Замеры!S1321,Замеры!X1321))</f>
        <v xml:space="preserve"> </v>
      </c>
      <c r="E1325" s="49" t="str">
        <f>IF(Замеры!J1321=0, " ", Замеры!J1321)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Замеры!N1321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73</v>
      </c>
      <c r="T1325" s="8" t="e">
        <f t="shared" si="475"/>
        <v>#VALUE!</v>
      </c>
      <c r="U1325" s="12" t="s">
        <v>73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IF(Замеры!B1322=0, " ", Замеры!B1322)</f>
        <v>1319</v>
      </c>
      <c r="B1326" s="49" t="str">
        <f>Замеры!G1322</f>
        <v xml:space="preserve">Группа от QF </v>
      </c>
      <c r="C1326" s="49" t="str">
        <f>IF(Замеры!I1322=0, " ", Замеры!I1322)</f>
        <v xml:space="preserve"> </v>
      </c>
      <c r="D1326" s="49" t="str">
        <f>IF(O1326=0, " ", CONCATENATE(Замеры!P1322,Замеры!Q1322,Замеры!R1322,Замеры!S1322,Замеры!X1322))</f>
        <v xml:space="preserve"> </v>
      </c>
      <c r="E1326" s="49" t="str">
        <f>IF(Замеры!J1322=0, " ", Замеры!J1322)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Замеры!N1322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73</v>
      </c>
      <c r="T1326" s="8" t="e">
        <f t="shared" si="475"/>
        <v>#VALUE!</v>
      </c>
      <c r="U1326" s="12" t="s">
        <v>73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IF(Замеры!B1323=0, " ", Замеры!B1323)</f>
        <v>1320</v>
      </c>
      <c r="B1327" s="49" t="str">
        <f>Замеры!G1323</f>
        <v xml:space="preserve">Группа от QF </v>
      </c>
      <c r="C1327" s="49" t="str">
        <f>IF(Замеры!I1323=0, " ", Замеры!I1323)</f>
        <v xml:space="preserve"> </v>
      </c>
      <c r="D1327" s="49" t="str">
        <f>IF(O1327=0, " ", CONCATENATE(Замеры!P1323,Замеры!Q1323,Замеры!R1323,Замеры!S1323,Замеры!X1323))</f>
        <v xml:space="preserve"> </v>
      </c>
      <c r="E1327" s="49" t="str">
        <f>IF(Замеры!J1323=0, " ", Замеры!J1323)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Замеры!N1323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73</v>
      </c>
      <c r="T1327" s="8" t="e">
        <f t="shared" si="475"/>
        <v>#VALUE!</v>
      </c>
      <c r="U1327" s="12" t="s">
        <v>73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IF(Замеры!B1324=0, " ", Замеры!B1324)</f>
        <v>1321</v>
      </c>
      <c r="B1328" s="49" t="str">
        <f>Замеры!G1324</f>
        <v xml:space="preserve">Группа от QF </v>
      </c>
      <c r="C1328" s="49" t="str">
        <f>IF(Замеры!I1324=0, " ", Замеры!I1324)</f>
        <v xml:space="preserve"> </v>
      </c>
      <c r="D1328" s="49" t="str">
        <f>IF(O1328=0, " ", CONCATENATE(Замеры!P1324,Замеры!Q1324,Замеры!R1324,Замеры!S1324,Замеры!X1324))</f>
        <v xml:space="preserve"> </v>
      </c>
      <c r="E1328" s="49" t="str">
        <f>IF(Замеры!J1324=0, " ", Замеры!J1324)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Замеры!N1324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73</v>
      </c>
      <c r="T1328" s="8" t="e">
        <f t="shared" si="475"/>
        <v>#VALUE!</v>
      </c>
      <c r="U1328" s="12" t="s">
        <v>73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IF(Замеры!B1325=0, " ", Замеры!B1325)</f>
        <v>1322</v>
      </c>
      <c r="B1329" s="49" t="str">
        <f>Замеры!G1325</f>
        <v xml:space="preserve">Группа от QF </v>
      </c>
      <c r="C1329" s="49" t="str">
        <f>IF(Замеры!I1325=0, " ", Замеры!I1325)</f>
        <v xml:space="preserve"> </v>
      </c>
      <c r="D1329" s="49" t="str">
        <f>IF(O1329=0, " ", CONCATENATE(Замеры!P1325,Замеры!Q1325,Замеры!R1325,Замеры!S1325,Замеры!X1325))</f>
        <v xml:space="preserve"> </v>
      </c>
      <c r="E1329" s="49" t="str">
        <f>IF(Замеры!J1325=0, " ", Замеры!J1325)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Замеры!N1325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73</v>
      </c>
      <c r="T1329" s="8" t="e">
        <f t="shared" si="475"/>
        <v>#VALUE!</v>
      </c>
      <c r="U1329" s="12" t="s">
        <v>73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IF(Замеры!B1326=0, " ", Замеры!B1326)</f>
        <v>1323</v>
      </c>
      <c r="B1330" s="49" t="str">
        <f>Замеры!G1326</f>
        <v xml:space="preserve">Группа от QF </v>
      </c>
      <c r="C1330" s="49" t="str">
        <f>IF(Замеры!I1326=0, " ", Замеры!I1326)</f>
        <v xml:space="preserve"> </v>
      </c>
      <c r="D1330" s="49" t="str">
        <f>IF(O1330=0, " ", CONCATENATE(Замеры!P1326,Замеры!Q1326,Замеры!R1326,Замеры!S1326,Замеры!X1326))</f>
        <v xml:space="preserve"> </v>
      </c>
      <c r="E1330" s="49" t="str">
        <f>IF(Замеры!J1326=0, " ", Замеры!J1326)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Замеры!N1326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73</v>
      </c>
      <c r="T1330" s="8" t="e">
        <f t="shared" si="475"/>
        <v>#VALUE!</v>
      </c>
      <c r="U1330" s="12" t="s">
        <v>73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IF(Замеры!B1327=0, " ", Замеры!B1327)</f>
        <v>1324</v>
      </c>
      <c r="B1331" s="49" t="str">
        <f>Замеры!G1327</f>
        <v xml:space="preserve">Группа от QF </v>
      </c>
      <c r="C1331" s="49" t="str">
        <f>IF(Замеры!I1327=0, " ", Замеры!I1327)</f>
        <v xml:space="preserve"> </v>
      </c>
      <c r="D1331" s="49" t="str">
        <f>IF(O1331=0, " ", CONCATENATE(Замеры!P1327,Замеры!Q1327,Замеры!R1327,Замеры!S1327,Замеры!X1327))</f>
        <v xml:space="preserve"> </v>
      </c>
      <c r="E1331" s="49" t="str">
        <f>IF(Замеры!J1327=0, " ", Замеры!J1327)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Замеры!N1327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73</v>
      </c>
      <c r="T1331" s="8" t="e">
        <f t="shared" si="475"/>
        <v>#VALUE!</v>
      </c>
      <c r="U1331" s="12" t="s">
        <v>73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IF(Замеры!B1328=0, " ", Замеры!B1328)</f>
        <v>1325</v>
      </c>
      <c r="B1332" s="49" t="str">
        <f>Замеры!G1328</f>
        <v xml:space="preserve">Группа от QF </v>
      </c>
      <c r="C1332" s="49" t="str">
        <f>IF(Замеры!I1328=0, " ", Замеры!I1328)</f>
        <v xml:space="preserve"> </v>
      </c>
      <c r="D1332" s="49" t="str">
        <f>IF(O1332=0, " ", CONCATENATE(Замеры!P1328,Замеры!Q1328,Замеры!R1328,Замеры!S1328,Замеры!X1328))</f>
        <v xml:space="preserve"> </v>
      </c>
      <c r="E1332" s="49" t="str">
        <f>IF(Замеры!J1328=0, " ", Замеры!J1328)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Замеры!N1328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73</v>
      </c>
      <c r="T1332" s="8" t="e">
        <f t="shared" si="475"/>
        <v>#VALUE!</v>
      </c>
      <c r="U1332" s="12" t="s">
        <v>73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IF(Замеры!B1329=0, " ", Замеры!B1329)</f>
        <v>1326</v>
      </c>
      <c r="B1333" s="49" t="str">
        <f>Замеры!G1329</f>
        <v xml:space="preserve">Группа от QF </v>
      </c>
      <c r="C1333" s="49" t="str">
        <f>IF(Замеры!I1329=0, " ", Замеры!I1329)</f>
        <v xml:space="preserve"> </v>
      </c>
      <c r="D1333" s="49" t="str">
        <f>IF(O1333=0, " ", CONCATENATE(Замеры!P1329,Замеры!Q1329,Замеры!R1329,Замеры!S1329,Замеры!X1329))</f>
        <v xml:space="preserve"> </v>
      </c>
      <c r="E1333" s="49" t="str">
        <f>IF(Замеры!J1329=0, " ", Замеры!J1329)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Замеры!N1329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73</v>
      </c>
      <c r="T1333" s="8" t="e">
        <f t="shared" si="475"/>
        <v>#VALUE!</v>
      </c>
      <c r="U1333" s="12" t="s">
        <v>73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IF(Замеры!B1330=0, " ", Замеры!B1330)</f>
        <v>1327</v>
      </c>
      <c r="B1334" s="49" t="str">
        <f>Замеры!G1330</f>
        <v xml:space="preserve">Группа от QF </v>
      </c>
      <c r="C1334" s="49" t="str">
        <f>IF(Замеры!I1330=0, " ", Замеры!I1330)</f>
        <v xml:space="preserve"> </v>
      </c>
      <c r="D1334" s="49" t="str">
        <f>IF(O1334=0, " ", CONCATENATE(Замеры!P1330,Замеры!Q1330,Замеры!R1330,Замеры!S1330,Замеры!X1330))</f>
        <v xml:space="preserve"> </v>
      </c>
      <c r="E1334" s="49" t="str">
        <f>IF(Замеры!J1330=0, " ", Замеры!J1330)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Замеры!N1330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73</v>
      </c>
      <c r="T1334" s="8" t="e">
        <f t="shared" si="475"/>
        <v>#VALUE!</v>
      </c>
      <c r="U1334" s="12" t="s">
        <v>73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IF(Замеры!B1331=0, " ", Замеры!B1331)</f>
        <v>1328</v>
      </c>
      <c r="B1335" s="49" t="str">
        <f>Замеры!G1331</f>
        <v xml:space="preserve">Группа от QF </v>
      </c>
      <c r="C1335" s="49" t="str">
        <f>IF(Замеры!I1331=0, " ", Замеры!I1331)</f>
        <v xml:space="preserve"> </v>
      </c>
      <c r="D1335" s="49" t="str">
        <f>IF(O1335=0, " ", CONCATENATE(Замеры!P1331,Замеры!Q1331,Замеры!R1331,Замеры!S1331,Замеры!X1331))</f>
        <v xml:space="preserve"> </v>
      </c>
      <c r="E1335" s="49" t="str">
        <f>IF(Замеры!J1331=0, " ", Замеры!J1331)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Замеры!N1331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73</v>
      </c>
      <c r="T1335" s="8" t="e">
        <f t="shared" si="475"/>
        <v>#VALUE!</v>
      </c>
      <c r="U1335" s="12" t="s">
        <v>73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IF(Замеры!B1332=0, " ", Замеры!B1332)</f>
        <v>1329</v>
      </c>
      <c r="B1336" s="49" t="str">
        <f>Замеры!G1332</f>
        <v xml:space="preserve">Группа от QF </v>
      </c>
      <c r="C1336" s="49" t="str">
        <f>IF(Замеры!I1332=0, " ", Замеры!I1332)</f>
        <v xml:space="preserve"> </v>
      </c>
      <c r="D1336" s="49" t="str">
        <f>IF(O1336=0, " ", CONCATENATE(Замеры!P1332,Замеры!Q1332,Замеры!R1332,Замеры!S1332,Замеры!X1332))</f>
        <v xml:space="preserve"> </v>
      </c>
      <c r="E1336" s="49" t="str">
        <f>IF(Замеры!J1332=0, " ", Замеры!J1332)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Замеры!N1332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73</v>
      </c>
      <c r="T1336" s="8" t="e">
        <f t="shared" si="475"/>
        <v>#VALUE!</v>
      </c>
      <c r="U1336" s="12" t="s">
        <v>73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IF(Замеры!B1333=0, " ", Замеры!B1333)</f>
        <v>1330</v>
      </c>
      <c r="B1337" s="49" t="str">
        <f>Замеры!G1333</f>
        <v xml:space="preserve">Группа от QF </v>
      </c>
      <c r="C1337" s="49" t="str">
        <f>IF(Замеры!I1333=0, " ", Замеры!I1333)</f>
        <v xml:space="preserve"> </v>
      </c>
      <c r="D1337" s="49" t="str">
        <f>IF(O1337=0, " ", CONCATENATE(Замеры!P1333,Замеры!Q1333,Замеры!R1333,Замеры!S1333,Замеры!X1333))</f>
        <v xml:space="preserve"> </v>
      </c>
      <c r="E1337" s="49" t="str">
        <f>IF(Замеры!J1333=0, " ", Замеры!J1333)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Замеры!N1333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73</v>
      </c>
      <c r="T1337" s="8" t="e">
        <f t="shared" si="475"/>
        <v>#VALUE!</v>
      </c>
      <c r="U1337" s="12" t="s">
        <v>73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IF(Замеры!B1334=0, " ", Замеры!B1334)</f>
        <v>1331</v>
      </c>
      <c r="B1338" s="49" t="str">
        <f>Замеры!G1334</f>
        <v xml:space="preserve">Группа от QF </v>
      </c>
      <c r="C1338" s="49" t="str">
        <f>IF(Замеры!I1334=0, " ", Замеры!I1334)</f>
        <v xml:space="preserve"> </v>
      </c>
      <c r="D1338" s="49" t="str">
        <f>IF(O1338=0, " ", CONCATENATE(Замеры!P1334,Замеры!Q1334,Замеры!R1334,Замеры!S1334,Замеры!X1334))</f>
        <v xml:space="preserve"> </v>
      </c>
      <c r="E1338" s="49" t="str">
        <f>IF(Замеры!J1334=0, " ", Замеры!J1334)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Замеры!N1334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73</v>
      </c>
      <c r="T1338" s="8" t="e">
        <f t="shared" si="475"/>
        <v>#VALUE!</v>
      </c>
      <c r="U1338" s="12" t="s">
        <v>73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IF(Замеры!B1335=0, " ", Замеры!B1335)</f>
        <v>1332</v>
      </c>
      <c r="B1339" s="49" t="str">
        <f>Замеры!G1335</f>
        <v xml:space="preserve">Группа от QF </v>
      </c>
      <c r="C1339" s="49" t="str">
        <f>IF(Замеры!I1335=0, " ", Замеры!I1335)</f>
        <v xml:space="preserve"> </v>
      </c>
      <c r="D1339" s="49" t="str">
        <f>IF(O1339=0, " ", CONCATENATE(Замеры!P1335,Замеры!Q1335,Замеры!R1335,Замеры!S1335,Замеры!X1335))</f>
        <v xml:space="preserve"> </v>
      </c>
      <c r="E1339" s="49" t="str">
        <f>IF(Замеры!J1335=0, " ", Замеры!J1335)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Замеры!N1335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73</v>
      </c>
      <c r="T1339" s="8" t="e">
        <f t="shared" si="475"/>
        <v>#VALUE!</v>
      </c>
      <c r="U1339" s="12" t="s">
        <v>73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IF(Замеры!B1336=0, " ", Замеры!B1336)</f>
        <v>1333</v>
      </c>
      <c r="B1340" s="49" t="str">
        <f>Замеры!G1336</f>
        <v xml:space="preserve">Группа от QF </v>
      </c>
      <c r="C1340" s="49" t="str">
        <f>IF(Замеры!I1336=0, " ", Замеры!I1336)</f>
        <v xml:space="preserve"> </v>
      </c>
      <c r="D1340" s="49" t="str">
        <f>IF(O1340=0, " ", CONCATENATE(Замеры!P1336,Замеры!Q1336,Замеры!R1336,Замеры!S1336,Замеры!X1336))</f>
        <v xml:space="preserve"> </v>
      </c>
      <c r="E1340" s="49" t="str">
        <f>IF(Замеры!J1336=0, " ", Замеры!J1336)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Замеры!N1336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73</v>
      </c>
      <c r="T1340" s="8" t="e">
        <f t="shared" si="475"/>
        <v>#VALUE!</v>
      </c>
      <c r="U1340" s="12" t="s">
        <v>73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IF(Замеры!B1337=0, " ", Замеры!B1337)</f>
        <v>1334</v>
      </c>
      <c r="B1341" s="49" t="str">
        <f>Замеры!G1337</f>
        <v xml:space="preserve">Группа от QF </v>
      </c>
      <c r="C1341" s="49" t="str">
        <f>IF(Замеры!I1337=0, " ", Замеры!I1337)</f>
        <v xml:space="preserve"> </v>
      </c>
      <c r="D1341" s="49" t="str">
        <f>IF(O1341=0, " ", CONCATENATE(Замеры!P1337,Замеры!Q1337,Замеры!R1337,Замеры!S1337,Замеры!X1337))</f>
        <v xml:space="preserve"> </v>
      </c>
      <c r="E1341" s="49" t="str">
        <f>IF(Замеры!J1337=0, " ", Замеры!J1337)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Замеры!N1337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73</v>
      </c>
      <c r="T1341" s="8" t="e">
        <f t="shared" si="475"/>
        <v>#VALUE!</v>
      </c>
      <c r="U1341" s="12" t="s">
        <v>73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IF(Замеры!B1338=0, " ", Замеры!B1338)</f>
        <v>1335</v>
      </c>
      <c r="B1342" s="49" t="str">
        <f>Замеры!G1338</f>
        <v xml:space="preserve">Группа от QF </v>
      </c>
      <c r="C1342" s="49" t="str">
        <f>IF(Замеры!I1338=0, " ", Замеры!I1338)</f>
        <v xml:space="preserve"> </v>
      </c>
      <c r="D1342" s="49" t="str">
        <f>IF(O1342=0, " ", CONCATENATE(Замеры!P1338,Замеры!Q1338,Замеры!R1338,Замеры!S1338,Замеры!X1338))</f>
        <v xml:space="preserve"> </v>
      </c>
      <c r="E1342" s="49" t="str">
        <f>IF(Замеры!J1338=0, " ", Замеры!J1338)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Замеры!N1338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73</v>
      </c>
      <c r="T1342" s="8" t="e">
        <f t="shared" si="475"/>
        <v>#VALUE!</v>
      </c>
      <c r="U1342" s="12" t="s">
        <v>73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IF(Замеры!B1339=0, " ", Замеры!B1339)</f>
        <v>1336</v>
      </c>
      <c r="B1343" s="49" t="str">
        <f>Замеры!G1339</f>
        <v xml:space="preserve">Группа от QF </v>
      </c>
      <c r="C1343" s="49" t="str">
        <f>IF(Замеры!I1339=0, " ", Замеры!I1339)</f>
        <v xml:space="preserve"> </v>
      </c>
      <c r="D1343" s="49" t="str">
        <f>IF(O1343=0, " ", CONCATENATE(Замеры!P1339,Замеры!Q1339,Замеры!R1339,Замеры!S1339,Замеры!X1339))</f>
        <v xml:space="preserve"> </v>
      </c>
      <c r="E1343" s="49" t="str">
        <f>IF(Замеры!J1339=0, " ", Замеры!J1339)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Замеры!N1339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73</v>
      </c>
      <c r="T1343" s="8" t="e">
        <f t="shared" si="475"/>
        <v>#VALUE!</v>
      </c>
      <c r="U1343" s="12" t="s">
        <v>73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IF(Замеры!B1340=0, " ", Замеры!B1340)</f>
        <v>1337</v>
      </c>
      <c r="B1344" s="49" t="str">
        <f>Замеры!G1340</f>
        <v xml:space="preserve">Группа от QF </v>
      </c>
      <c r="C1344" s="49" t="str">
        <f>IF(Замеры!I1340=0, " ", Замеры!I1340)</f>
        <v xml:space="preserve"> </v>
      </c>
      <c r="D1344" s="49" t="str">
        <f>IF(O1344=0, " ", CONCATENATE(Замеры!P1340,Замеры!Q1340,Замеры!R1340,Замеры!S1340,Замеры!X1340))</f>
        <v xml:space="preserve"> </v>
      </c>
      <c r="E1344" s="49" t="str">
        <f>IF(Замеры!J1340=0, " ", Замеры!J1340)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Замеры!N1340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73</v>
      </c>
      <c r="T1344" s="8" t="e">
        <f t="shared" si="475"/>
        <v>#VALUE!</v>
      </c>
      <c r="U1344" s="12" t="s">
        <v>73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IF(Замеры!B1341=0, " ", Замеры!B1341)</f>
        <v>1338</v>
      </c>
      <c r="B1345" s="49" t="str">
        <f>Замеры!G1341</f>
        <v xml:space="preserve">Группа от QF </v>
      </c>
      <c r="C1345" s="49" t="str">
        <f>IF(Замеры!I1341=0, " ", Замеры!I1341)</f>
        <v xml:space="preserve"> </v>
      </c>
      <c r="D1345" s="49" t="str">
        <f>IF(O1345=0, " ", CONCATENATE(Замеры!P1341,Замеры!Q1341,Замеры!R1341,Замеры!S1341,Замеры!X1341))</f>
        <v xml:space="preserve"> </v>
      </c>
      <c r="E1345" s="49" t="str">
        <f>IF(Замеры!J1341=0, " ", Замеры!J1341)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Замеры!N1341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73</v>
      </c>
      <c r="T1345" s="8" t="e">
        <f t="shared" si="475"/>
        <v>#VALUE!</v>
      </c>
      <c r="U1345" s="12" t="s">
        <v>73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IF(Замеры!B1342=0, " ", Замеры!B1342)</f>
        <v>1339</v>
      </c>
      <c r="B1346" s="49" t="str">
        <f>Замеры!G1342</f>
        <v xml:space="preserve">Группа от QF </v>
      </c>
      <c r="C1346" s="49" t="str">
        <f>IF(Замеры!I1342=0, " ", Замеры!I1342)</f>
        <v xml:space="preserve"> </v>
      </c>
      <c r="D1346" s="49" t="str">
        <f>IF(O1346=0, " ", CONCATENATE(Замеры!P1342,Замеры!Q1342,Замеры!R1342,Замеры!S1342,Замеры!X1342))</f>
        <v xml:space="preserve"> </v>
      </c>
      <c r="E1346" s="49" t="str">
        <f>IF(Замеры!J1342=0, " ", Замеры!J1342)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Замеры!N1342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73</v>
      </c>
      <c r="T1346" s="8" t="e">
        <f t="shared" si="475"/>
        <v>#VALUE!</v>
      </c>
      <c r="U1346" s="12" t="s">
        <v>73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IF(Замеры!B1343=0, " ", Замеры!B1343)</f>
        <v>1340</v>
      </c>
      <c r="B1347" s="49" t="str">
        <f>Замеры!G1343</f>
        <v xml:space="preserve">Группа от QF </v>
      </c>
      <c r="C1347" s="49" t="str">
        <f>IF(Замеры!I1343=0, " ", Замеры!I1343)</f>
        <v xml:space="preserve"> </v>
      </c>
      <c r="D1347" s="49" t="str">
        <f>IF(O1347=0, " ", CONCATENATE(Замеры!P1343,Замеры!Q1343,Замеры!R1343,Замеры!S1343,Замеры!X1343))</f>
        <v xml:space="preserve"> </v>
      </c>
      <c r="E1347" s="49" t="str">
        <f>IF(Замеры!J1343=0, " ", Замеры!J1343)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Замеры!N1343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73</v>
      </c>
      <c r="T1347" s="8" t="e">
        <f t="shared" si="475"/>
        <v>#VALUE!</v>
      </c>
      <c r="U1347" s="12" t="s">
        <v>73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IF(Замеры!B1344=0, " ", Замеры!B1344)</f>
        <v>1341</v>
      </c>
      <c r="B1348" s="49" t="str">
        <f>Замеры!G1344</f>
        <v xml:space="preserve">Группа от QF </v>
      </c>
      <c r="C1348" s="49" t="str">
        <f>IF(Замеры!I1344=0, " ", Замеры!I1344)</f>
        <v xml:space="preserve"> </v>
      </c>
      <c r="D1348" s="49" t="str">
        <f>IF(O1348=0, " ", CONCATENATE(Замеры!P1344,Замеры!Q1344,Замеры!R1344,Замеры!S1344,Замеры!X1344))</f>
        <v xml:space="preserve"> </v>
      </c>
      <c r="E1348" s="49" t="str">
        <f>IF(Замеры!J1344=0, " ", Замеры!J1344)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Замеры!N1344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73</v>
      </c>
      <c r="T1348" s="8" t="e">
        <f t="shared" si="475"/>
        <v>#VALUE!</v>
      </c>
      <c r="U1348" s="12" t="s">
        <v>73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IF(Замеры!B1345=0, " ", Замеры!B1345)</f>
        <v>1342</v>
      </c>
      <c r="B1349" s="49" t="str">
        <f>Замеры!G1345</f>
        <v xml:space="preserve">Группа от QF </v>
      </c>
      <c r="C1349" s="49" t="str">
        <f>IF(Замеры!I1345=0, " ", Замеры!I1345)</f>
        <v xml:space="preserve"> </v>
      </c>
      <c r="D1349" s="49" t="str">
        <f>IF(O1349=0, " ", CONCATENATE(Замеры!P1345,Замеры!Q1345,Замеры!R1345,Замеры!S1345,Замеры!X1345))</f>
        <v xml:space="preserve"> </v>
      </c>
      <c r="E1349" s="49" t="str">
        <f>IF(Замеры!J1345=0, " ", Замеры!J1345)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Замеры!N1345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73</v>
      </c>
      <c r="T1349" s="8" t="e">
        <f t="shared" si="475"/>
        <v>#VALUE!</v>
      </c>
      <c r="U1349" s="12" t="s">
        <v>73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IF(Замеры!B1346=0, " ", Замеры!B1346)</f>
        <v>1343</v>
      </c>
      <c r="B1350" s="49" t="str">
        <f>Замеры!G1346</f>
        <v xml:space="preserve">Группа от QF </v>
      </c>
      <c r="C1350" s="49" t="str">
        <f>IF(Замеры!I1346=0, " ", Замеры!I1346)</f>
        <v xml:space="preserve"> </v>
      </c>
      <c r="D1350" s="49" t="str">
        <f>IF(O1350=0, " ", CONCATENATE(Замеры!P1346,Замеры!Q1346,Замеры!R1346,Замеры!S1346,Замеры!X1346))</f>
        <v xml:space="preserve"> </v>
      </c>
      <c r="E1350" s="49" t="str">
        <f>IF(Замеры!J1346=0, " ", Замеры!J1346)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Замеры!N1346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73</v>
      </c>
      <c r="T1350" s="8" t="e">
        <f t="shared" si="475"/>
        <v>#VALUE!</v>
      </c>
      <c r="U1350" s="12" t="s">
        <v>73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IF(Замеры!B1347=0, " ", Замеры!B1347)</f>
        <v>1344</v>
      </c>
      <c r="B1351" s="49" t="str">
        <f>Замеры!G1347</f>
        <v xml:space="preserve">Группа от QF </v>
      </c>
      <c r="C1351" s="49" t="str">
        <f>IF(Замеры!I1347=0, " ", Замеры!I1347)</f>
        <v xml:space="preserve"> </v>
      </c>
      <c r="D1351" s="49" t="str">
        <f>IF(O1351=0, " ", CONCATENATE(Замеры!P1347,Замеры!Q1347,Замеры!R1347,Замеры!S1347,Замеры!X1347))</f>
        <v xml:space="preserve"> </v>
      </c>
      <c r="E1351" s="49" t="str">
        <f>IF(Замеры!J1347=0, " ", Замеры!J1347)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Замеры!N1347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73</v>
      </c>
      <c r="T1351" s="8" t="e">
        <f t="shared" si="475"/>
        <v>#VALUE!</v>
      </c>
      <c r="U1351" s="12" t="s">
        <v>73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IF(Замеры!B1348=0, " ", Замеры!B1348)</f>
        <v>1345</v>
      </c>
      <c r="B1352" s="49" t="str">
        <f>Замеры!G1348</f>
        <v xml:space="preserve">Группа от QF </v>
      </c>
      <c r="C1352" s="49" t="str">
        <f>IF(Замеры!I1348=0, " ", Замеры!I1348)</f>
        <v xml:space="preserve"> </v>
      </c>
      <c r="D1352" s="49" t="str">
        <f>IF(O1352=0, " ", CONCATENATE(Замеры!P1348,Замеры!Q1348,Замеры!R1348,Замеры!S1348,Замеры!X1348))</f>
        <v xml:space="preserve"> </v>
      </c>
      <c r="E1352" s="49" t="str">
        <f>IF(Замеры!J1348=0, " ", Замеры!J1348)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Замеры!N1348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73</v>
      </c>
      <c r="T1352" s="8" t="e">
        <f t="shared" ref="T1352:T1415" si="497">E1352*5</f>
        <v>#VALUE!</v>
      </c>
      <c r="U1352" s="12" t="s">
        <v>73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IF(Замеры!B1349=0, " ", Замеры!B1349)</f>
        <v>1346</v>
      </c>
      <c r="B1353" s="49" t="str">
        <f>Замеры!G1349</f>
        <v xml:space="preserve">Группа от QF </v>
      </c>
      <c r="C1353" s="49" t="str">
        <f>IF(Замеры!I1349=0, " ", Замеры!I1349)</f>
        <v xml:space="preserve"> </v>
      </c>
      <c r="D1353" s="49" t="str">
        <f>IF(O1353=0, " ", CONCATENATE(Замеры!P1349,Замеры!Q1349,Замеры!R1349,Замеры!S1349,Замеры!X1349))</f>
        <v xml:space="preserve"> </v>
      </c>
      <c r="E1353" s="49" t="str">
        <f>IF(Замеры!J1349=0, " ", Замеры!J1349)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Замеры!N1349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73</v>
      </c>
      <c r="T1353" s="8" t="e">
        <f t="shared" si="497"/>
        <v>#VALUE!</v>
      </c>
      <c r="U1353" s="12" t="s">
        <v>73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IF(Замеры!B1350=0, " ", Замеры!B1350)</f>
        <v>1347</v>
      </c>
      <c r="B1354" s="49" t="str">
        <f>Замеры!G1350</f>
        <v xml:space="preserve">Группа от QF </v>
      </c>
      <c r="C1354" s="49" t="str">
        <f>IF(Замеры!I1350=0, " ", Замеры!I1350)</f>
        <v xml:space="preserve"> </v>
      </c>
      <c r="D1354" s="49" t="str">
        <f>IF(O1354=0, " ", CONCATENATE(Замеры!P1350,Замеры!Q1350,Замеры!R1350,Замеры!S1350,Замеры!X1350))</f>
        <v xml:space="preserve"> </v>
      </c>
      <c r="E1354" s="49" t="str">
        <f>IF(Замеры!J1350=0, " ", Замеры!J1350)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Замеры!N1350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73</v>
      </c>
      <c r="T1354" s="8" t="e">
        <f t="shared" si="497"/>
        <v>#VALUE!</v>
      </c>
      <c r="U1354" s="12" t="s">
        <v>73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IF(Замеры!B1351=0, " ", Замеры!B1351)</f>
        <v>1348</v>
      </c>
      <c r="B1355" s="49" t="str">
        <f>Замеры!G1351</f>
        <v xml:space="preserve">Группа от QF </v>
      </c>
      <c r="C1355" s="49" t="str">
        <f>IF(Замеры!I1351=0, " ", Замеры!I1351)</f>
        <v xml:space="preserve"> </v>
      </c>
      <c r="D1355" s="49" t="str">
        <f>IF(O1355=0, " ", CONCATENATE(Замеры!P1351,Замеры!Q1351,Замеры!R1351,Замеры!S1351,Замеры!X1351))</f>
        <v xml:space="preserve"> </v>
      </c>
      <c r="E1355" s="49" t="str">
        <f>IF(Замеры!J1351=0, " ", Замеры!J1351)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Замеры!N1351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73</v>
      </c>
      <c r="T1355" s="8" t="e">
        <f t="shared" si="497"/>
        <v>#VALUE!</v>
      </c>
      <c r="U1355" s="12" t="s">
        <v>73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IF(Замеры!B1352=0, " ", Замеры!B1352)</f>
        <v>1349</v>
      </c>
      <c r="B1356" s="49" t="str">
        <f>Замеры!G1352</f>
        <v xml:space="preserve">Группа от QF </v>
      </c>
      <c r="C1356" s="49" t="str">
        <f>IF(Замеры!I1352=0, " ", Замеры!I1352)</f>
        <v xml:space="preserve"> </v>
      </c>
      <c r="D1356" s="49" t="str">
        <f>IF(O1356=0, " ", CONCATENATE(Замеры!P1352,Замеры!Q1352,Замеры!R1352,Замеры!S1352,Замеры!X1352))</f>
        <v xml:space="preserve"> </v>
      </c>
      <c r="E1356" s="49" t="str">
        <f>IF(Замеры!J1352=0, " ", Замеры!J1352)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Замеры!N1352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73</v>
      </c>
      <c r="T1356" s="8" t="e">
        <f t="shared" si="497"/>
        <v>#VALUE!</v>
      </c>
      <c r="U1356" s="12" t="s">
        <v>73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IF(Замеры!B1353=0, " ", Замеры!B1353)</f>
        <v>1350</v>
      </c>
      <c r="B1357" s="49" t="str">
        <f>Замеры!G1353</f>
        <v xml:space="preserve">Группа от QF </v>
      </c>
      <c r="C1357" s="49" t="str">
        <f>IF(Замеры!I1353=0, " ", Замеры!I1353)</f>
        <v xml:space="preserve"> </v>
      </c>
      <c r="D1357" s="49" t="str">
        <f>IF(O1357=0, " ", CONCATENATE(Замеры!P1353,Замеры!Q1353,Замеры!R1353,Замеры!S1353,Замеры!X1353))</f>
        <v xml:space="preserve"> </v>
      </c>
      <c r="E1357" s="49" t="str">
        <f>IF(Замеры!J1353=0, " ", Замеры!J1353)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Замеры!N1353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73</v>
      </c>
      <c r="T1357" s="8" t="e">
        <f t="shared" si="497"/>
        <v>#VALUE!</v>
      </c>
      <c r="U1357" s="12" t="s">
        <v>73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IF(Замеры!B1354=0, " ", Замеры!B1354)</f>
        <v>1351</v>
      </c>
      <c r="B1358" s="49" t="str">
        <f>Замеры!G1354</f>
        <v xml:space="preserve">Группа от QF </v>
      </c>
      <c r="C1358" s="49" t="str">
        <f>IF(Замеры!I1354=0, " ", Замеры!I1354)</f>
        <v xml:space="preserve"> </v>
      </c>
      <c r="D1358" s="49" t="str">
        <f>IF(O1358=0, " ", CONCATENATE(Замеры!P1354,Замеры!Q1354,Замеры!R1354,Замеры!S1354,Замеры!X1354))</f>
        <v xml:space="preserve"> </v>
      </c>
      <c r="E1358" s="49" t="str">
        <f>IF(Замеры!J1354=0, " ", Замеры!J1354)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Замеры!N1354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73</v>
      </c>
      <c r="T1358" s="8" t="e">
        <f t="shared" si="497"/>
        <v>#VALUE!</v>
      </c>
      <c r="U1358" s="12" t="s">
        <v>73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IF(Замеры!B1355=0, " ", Замеры!B1355)</f>
        <v>1352</v>
      </c>
      <c r="B1359" s="49" t="str">
        <f>Замеры!G1355</f>
        <v xml:space="preserve">Группа от QF </v>
      </c>
      <c r="C1359" s="49" t="str">
        <f>IF(Замеры!I1355=0, " ", Замеры!I1355)</f>
        <v xml:space="preserve"> </v>
      </c>
      <c r="D1359" s="49" t="str">
        <f>IF(O1359=0, " ", CONCATENATE(Замеры!P1355,Замеры!Q1355,Замеры!R1355,Замеры!S1355,Замеры!X1355))</f>
        <v xml:space="preserve"> </v>
      </c>
      <c r="E1359" s="49" t="str">
        <f>IF(Замеры!J1355=0, " ", Замеры!J1355)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Замеры!N1355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73</v>
      </c>
      <c r="T1359" s="8" t="e">
        <f t="shared" si="497"/>
        <v>#VALUE!</v>
      </c>
      <c r="U1359" s="12" t="s">
        <v>73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IF(Замеры!B1356=0, " ", Замеры!B1356)</f>
        <v>1353</v>
      </c>
      <c r="B1360" s="49" t="str">
        <f>Замеры!G1356</f>
        <v xml:space="preserve">Группа от QF </v>
      </c>
      <c r="C1360" s="49" t="str">
        <f>IF(Замеры!I1356=0, " ", Замеры!I1356)</f>
        <v xml:space="preserve"> </v>
      </c>
      <c r="D1360" s="49" t="str">
        <f>IF(O1360=0, " ", CONCATENATE(Замеры!P1356,Замеры!Q1356,Замеры!R1356,Замеры!S1356,Замеры!X1356))</f>
        <v xml:space="preserve"> </v>
      </c>
      <c r="E1360" s="49" t="str">
        <f>IF(Замеры!J1356=0, " ", Замеры!J1356)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Замеры!N1356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73</v>
      </c>
      <c r="T1360" s="8" t="e">
        <f t="shared" si="497"/>
        <v>#VALUE!</v>
      </c>
      <c r="U1360" s="12" t="s">
        <v>73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IF(Замеры!B1357=0, " ", Замеры!B1357)</f>
        <v>1354</v>
      </c>
      <c r="B1361" s="49" t="str">
        <f>Замеры!G1357</f>
        <v xml:space="preserve">Группа от QF </v>
      </c>
      <c r="C1361" s="49" t="str">
        <f>IF(Замеры!I1357=0, " ", Замеры!I1357)</f>
        <v xml:space="preserve"> </v>
      </c>
      <c r="D1361" s="49" t="str">
        <f>IF(O1361=0, " ", CONCATENATE(Замеры!P1357,Замеры!Q1357,Замеры!R1357,Замеры!S1357,Замеры!X1357))</f>
        <v xml:space="preserve"> </v>
      </c>
      <c r="E1361" s="49" t="str">
        <f>IF(Замеры!J1357=0, " ", Замеры!J1357)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Замеры!N1357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73</v>
      </c>
      <c r="T1361" s="8" t="e">
        <f t="shared" si="497"/>
        <v>#VALUE!</v>
      </c>
      <c r="U1361" s="12" t="s">
        <v>73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IF(Замеры!B1358=0, " ", Замеры!B1358)</f>
        <v>1355</v>
      </c>
      <c r="B1362" s="49" t="str">
        <f>Замеры!G1358</f>
        <v xml:space="preserve">Группа от QF </v>
      </c>
      <c r="C1362" s="49" t="str">
        <f>IF(Замеры!I1358=0, " ", Замеры!I1358)</f>
        <v xml:space="preserve"> </v>
      </c>
      <c r="D1362" s="49" t="str">
        <f>IF(O1362=0, " ", CONCATENATE(Замеры!P1358,Замеры!Q1358,Замеры!R1358,Замеры!S1358,Замеры!X1358))</f>
        <v xml:space="preserve"> </v>
      </c>
      <c r="E1362" s="49" t="str">
        <f>IF(Замеры!J1358=0, " ", Замеры!J1358)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Замеры!N1358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73</v>
      </c>
      <c r="T1362" s="8" t="e">
        <f t="shared" si="497"/>
        <v>#VALUE!</v>
      </c>
      <c r="U1362" s="12" t="s">
        <v>73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IF(Замеры!B1359=0, " ", Замеры!B1359)</f>
        <v>1356</v>
      </c>
      <c r="B1363" s="49" t="str">
        <f>Замеры!G1359</f>
        <v xml:space="preserve">Группа от QF </v>
      </c>
      <c r="C1363" s="49" t="str">
        <f>IF(Замеры!I1359=0, " ", Замеры!I1359)</f>
        <v xml:space="preserve"> </v>
      </c>
      <c r="D1363" s="49" t="str">
        <f>IF(O1363=0, " ", CONCATENATE(Замеры!P1359,Замеры!Q1359,Замеры!R1359,Замеры!S1359,Замеры!X1359))</f>
        <v xml:space="preserve"> </v>
      </c>
      <c r="E1363" s="49" t="str">
        <f>IF(Замеры!J1359=0, " ", Замеры!J1359)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Замеры!N1359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73</v>
      </c>
      <c r="T1363" s="8" t="e">
        <f t="shared" si="497"/>
        <v>#VALUE!</v>
      </c>
      <c r="U1363" s="12" t="s">
        <v>73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IF(Замеры!B1360=0, " ", Замеры!B1360)</f>
        <v>1357</v>
      </c>
      <c r="B1364" s="49" t="str">
        <f>Замеры!G1360</f>
        <v xml:space="preserve">Группа от QF </v>
      </c>
      <c r="C1364" s="49" t="str">
        <f>IF(Замеры!I1360=0, " ", Замеры!I1360)</f>
        <v xml:space="preserve"> </v>
      </c>
      <c r="D1364" s="49" t="str">
        <f>IF(O1364=0, " ", CONCATENATE(Замеры!P1360,Замеры!Q1360,Замеры!R1360,Замеры!S1360,Замеры!X1360))</f>
        <v xml:space="preserve"> </v>
      </c>
      <c r="E1364" s="49" t="str">
        <f>IF(Замеры!J1360=0, " ", Замеры!J1360)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Замеры!N1360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73</v>
      </c>
      <c r="T1364" s="8" t="e">
        <f t="shared" si="497"/>
        <v>#VALUE!</v>
      </c>
      <c r="U1364" s="12" t="s">
        <v>73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IF(Замеры!B1361=0, " ", Замеры!B1361)</f>
        <v>1358</v>
      </c>
      <c r="B1365" s="49" t="str">
        <f>Замеры!G1361</f>
        <v xml:space="preserve">Группа от QF </v>
      </c>
      <c r="C1365" s="49" t="str">
        <f>IF(Замеры!I1361=0, " ", Замеры!I1361)</f>
        <v xml:space="preserve"> </v>
      </c>
      <c r="D1365" s="49" t="str">
        <f>IF(O1365=0, " ", CONCATENATE(Замеры!P1361,Замеры!Q1361,Замеры!R1361,Замеры!S1361,Замеры!X1361))</f>
        <v xml:space="preserve"> </v>
      </c>
      <c r="E1365" s="49" t="str">
        <f>IF(Замеры!J1361=0, " ", Замеры!J1361)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Замеры!N1361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73</v>
      </c>
      <c r="T1365" s="8" t="e">
        <f t="shared" si="497"/>
        <v>#VALUE!</v>
      </c>
      <c r="U1365" s="12" t="s">
        <v>73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IF(Замеры!B1362=0, " ", Замеры!B1362)</f>
        <v>1359</v>
      </c>
      <c r="B1366" s="49" t="str">
        <f>Замеры!G1362</f>
        <v xml:space="preserve">Группа от QF </v>
      </c>
      <c r="C1366" s="49" t="str">
        <f>IF(Замеры!I1362=0, " ", Замеры!I1362)</f>
        <v xml:space="preserve"> </v>
      </c>
      <c r="D1366" s="49" t="str">
        <f>IF(O1366=0, " ", CONCATENATE(Замеры!P1362,Замеры!Q1362,Замеры!R1362,Замеры!S1362,Замеры!X1362))</f>
        <v xml:space="preserve"> </v>
      </c>
      <c r="E1366" s="49" t="str">
        <f>IF(Замеры!J1362=0, " ", Замеры!J1362)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Замеры!N1362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73</v>
      </c>
      <c r="T1366" s="8" t="e">
        <f t="shared" si="497"/>
        <v>#VALUE!</v>
      </c>
      <c r="U1366" s="12" t="s">
        <v>73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IF(Замеры!B1363=0, " ", Замеры!B1363)</f>
        <v>1360</v>
      </c>
      <c r="B1367" s="49" t="str">
        <f>Замеры!G1363</f>
        <v xml:space="preserve">Группа от QF </v>
      </c>
      <c r="C1367" s="49" t="str">
        <f>IF(Замеры!I1363=0, " ", Замеры!I1363)</f>
        <v xml:space="preserve"> </v>
      </c>
      <c r="D1367" s="49" t="str">
        <f>IF(O1367=0, " ", CONCATENATE(Замеры!P1363,Замеры!Q1363,Замеры!R1363,Замеры!S1363,Замеры!X1363))</f>
        <v xml:space="preserve"> </v>
      </c>
      <c r="E1367" s="49" t="str">
        <f>IF(Замеры!J1363=0, " ", Замеры!J1363)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Замеры!N1363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73</v>
      </c>
      <c r="T1367" s="8" t="e">
        <f t="shared" si="497"/>
        <v>#VALUE!</v>
      </c>
      <c r="U1367" s="12" t="s">
        <v>73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IF(Замеры!B1364=0, " ", Замеры!B1364)</f>
        <v>1361</v>
      </c>
      <c r="B1368" s="49" t="str">
        <f>Замеры!G1364</f>
        <v xml:space="preserve">Группа от QF </v>
      </c>
      <c r="C1368" s="49" t="str">
        <f>IF(Замеры!I1364=0, " ", Замеры!I1364)</f>
        <v xml:space="preserve"> </v>
      </c>
      <c r="D1368" s="49" t="str">
        <f>IF(O1368=0, " ", CONCATENATE(Замеры!P1364,Замеры!Q1364,Замеры!R1364,Замеры!S1364,Замеры!X1364))</f>
        <v xml:space="preserve"> </v>
      </c>
      <c r="E1368" s="49" t="str">
        <f>IF(Замеры!J1364=0, " ", Замеры!J1364)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Замеры!N1364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73</v>
      </c>
      <c r="T1368" s="8" t="e">
        <f t="shared" si="497"/>
        <v>#VALUE!</v>
      </c>
      <c r="U1368" s="12" t="s">
        <v>73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IF(Замеры!B1365=0, " ", Замеры!B1365)</f>
        <v>1362</v>
      </c>
      <c r="B1369" s="49" t="str">
        <f>Замеры!G1365</f>
        <v xml:space="preserve">Группа от QF </v>
      </c>
      <c r="C1369" s="49" t="str">
        <f>IF(Замеры!I1365=0, " ", Замеры!I1365)</f>
        <v xml:space="preserve"> </v>
      </c>
      <c r="D1369" s="49" t="str">
        <f>IF(O1369=0, " ", CONCATENATE(Замеры!P1365,Замеры!Q1365,Замеры!R1365,Замеры!S1365,Замеры!X1365))</f>
        <v xml:space="preserve"> </v>
      </c>
      <c r="E1369" s="49" t="str">
        <f>IF(Замеры!J1365=0, " ", Замеры!J1365)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Замеры!N1365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73</v>
      </c>
      <c r="T1369" s="8" t="e">
        <f t="shared" si="497"/>
        <v>#VALUE!</v>
      </c>
      <c r="U1369" s="12" t="s">
        <v>73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IF(Замеры!B1366=0, " ", Замеры!B1366)</f>
        <v>1363</v>
      </c>
      <c r="B1370" s="49" t="str">
        <f>Замеры!G1366</f>
        <v xml:space="preserve">Группа от QF </v>
      </c>
      <c r="C1370" s="49" t="str">
        <f>IF(Замеры!I1366=0, " ", Замеры!I1366)</f>
        <v xml:space="preserve"> </v>
      </c>
      <c r="D1370" s="49" t="str">
        <f>IF(O1370=0, " ", CONCATENATE(Замеры!P1366,Замеры!Q1366,Замеры!R1366,Замеры!S1366,Замеры!X1366))</f>
        <v xml:space="preserve"> </v>
      </c>
      <c r="E1370" s="49" t="str">
        <f>IF(Замеры!J1366=0, " ", Замеры!J1366)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Замеры!N1366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73</v>
      </c>
      <c r="T1370" s="8" t="e">
        <f t="shared" si="497"/>
        <v>#VALUE!</v>
      </c>
      <c r="U1370" s="12" t="s">
        <v>73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IF(Замеры!B1367=0, " ", Замеры!B1367)</f>
        <v>1364</v>
      </c>
      <c r="B1371" s="49" t="str">
        <f>Замеры!G1367</f>
        <v xml:space="preserve">Группа от QF </v>
      </c>
      <c r="C1371" s="49" t="str">
        <f>IF(Замеры!I1367=0, " ", Замеры!I1367)</f>
        <v xml:space="preserve"> </v>
      </c>
      <c r="D1371" s="49" t="str">
        <f>IF(O1371=0, " ", CONCATENATE(Замеры!P1367,Замеры!Q1367,Замеры!R1367,Замеры!S1367,Замеры!X1367))</f>
        <v xml:space="preserve"> </v>
      </c>
      <c r="E1371" s="49" t="str">
        <f>IF(Замеры!J1367=0, " ", Замеры!J1367)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Замеры!N1367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73</v>
      </c>
      <c r="T1371" s="8" t="e">
        <f t="shared" si="497"/>
        <v>#VALUE!</v>
      </c>
      <c r="U1371" s="12" t="s">
        <v>73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IF(Замеры!B1368=0, " ", Замеры!B1368)</f>
        <v>1365</v>
      </c>
      <c r="B1372" s="49" t="str">
        <f>Замеры!G1368</f>
        <v xml:space="preserve">Группа от QF </v>
      </c>
      <c r="C1372" s="49" t="str">
        <f>IF(Замеры!I1368=0, " ", Замеры!I1368)</f>
        <v xml:space="preserve"> </v>
      </c>
      <c r="D1372" s="49" t="str">
        <f>IF(O1372=0, " ", CONCATENATE(Замеры!P1368,Замеры!Q1368,Замеры!R1368,Замеры!S1368,Замеры!X1368))</f>
        <v xml:space="preserve"> </v>
      </c>
      <c r="E1372" s="49" t="str">
        <f>IF(Замеры!J1368=0, " ", Замеры!J1368)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Замеры!N1368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73</v>
      </c>
      <c r="T1372" s="8" t="e">
        <f t="shared" si="497"/>
        <v>#VALUE!</v>
      </c>
      <c r="U1372" s="12" t="s">
        <v>73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IF(Замеры!B1369=0, " ", Замеры!B1369)</f>
        <v>1366</v>
      </c>
      <c r="B1373" s="49" t="str">
        <f>Замеры!G1369</f>
        <v xml:space="preserve">Группа от QF </v>
      </c>
      <c r="C1373" s="49" t="str">
        <f>IF(Замеры!I1369=0, " ", Замеры!I1369)</f>
        <v xml:space="preserve"> </v>
      </c>
      <c r="D1373" s="49" t="str">
        <f>IF(O1373=0, " ", CONCATENATE(Замеры!P1369,Замеры!Q1369,Замеры!R1369,Замеры!S1369,Замеры!X1369))</f>
        <v xml:space="preserve"> </v>
      </c>
      <c r="E1373" s="49" t="str">
        <f>IF(Замеры!J1369=0, " ", Замеры!J1369)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Замеры!N1369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73</v>
      </c>
      <c r="T1373" s="8" t="e">
        <f t="shared" si="497"/>
        <v>#VALUE!</v>
      </c>
      <c r="U1373" s="12" t="s">
        <v>73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IF(Замеры!B1370=0, " ", Замеры!B1370)</f>
        <v>1367</v>
      </c>
      <c r="B1374" s="49" t="str">
        <f>Замеры!G1370</f>
        <v xml:space="preserve">Группа от QF </v>
      </c>
      <c r="C1374" s="49" t="str">
        <f>IF(Замеры!I1370=0, " ", Замеры!I1370)</f>
        <v xml:space="preserve"> </v>
      </c>
      <c r="D1374" s="49" t="str">
        <f>IF(O1374=0, " ", CONCATENATE(Замеры!P1370,Замеры!Q1370,Замеры!R1370,Замеры!S1370,Замеры!X1370))</f>
        <v xml:space="preserve"> </v>
      </c>
      <c r="E1374" s="49" t="str">
        <f>IF(Замеры!J1370=0, " ", Замеры!J1370)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Замеры!N1370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73</v>
      </c>
      <c r="T1374" s="8" t="e">
        <f t="shared" si="497"/>
        <v>#VALUE!</v>
      </c>
      <c r="U1374" s="12" t="s">
        <v>73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IF(Замеры!B1371=0, " ", Замеры!B1371)</f>
        <v>1368</v>
      </c>
      <c r="B1375" s="49" t="str">
        <f>Замеры!G1371</f>
        <v xml:space="preserve">Группа от QF </v>
      </c>
      <c r="C1375" s="49" t="str">
        <f>IF(Замеры!I1371=0, " ", Замеры!I1371)</f>
        <v xml:space="preserve"> </v>
      </c>
      <c r="D1375" s="49" t="str">
        <f>IF(O1375=0, " ", CONCATENATE(Замеры!P1371,Замеры!Q1371,Замеры!R1371,Замеры!S1371,Замеры!X1371))</f>
        <v xml:space="preserve"> </v>
      </c>
      <c r="E1375" s="49" t="str">
        <f>IF(Замеры!J1371=0, " ", Замеры!J1371)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Замеры!N1371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73</v>
      </c>
      <c r="T1375" s="8" t="e">
        <f t="shared" si="497"/>
        <v>#VALUE!</v>
      </c>
      <c r="U1375" s="12" t="s">
        <v>73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IF(Замеры!B1372=0, " ", Замеры!B1372)</f>
        <v>1369</v>
      </c>
      <c r="B1376" s="49" t="str">
        <f>Замеры!G1372</f>
        <v xml:space="preserve">Группа от QF </v>
      </c>
      <c r="C1376" s="49" t="str">
        <f>IF(Замеры!I1372=0, " ", Замеры!I1372)</f>
        <v xml:space="preserve"> </v>
      </c>
      <c r="D1376" s="49" t="str">
        <f>IF(O1376=0, " ", CONCATENATE(Замеры!P1372,Замеры!Q1372,Замеры!R1372,Замеры!S1372,Замеры!X1372))</f>
        <v xml:space="preserve"> </v>
      </c>
      <c r="E1376" s="49" t="str">
        <f>IF(Замеры!J1372=0, " ", Замеры!J1372)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Замеры!N1372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73</v>
      </c>
      <c r="T1376" s="8" t="e">
        <f t="shared" si="497"/>
        <v>#VALUE!</v>
      </c>
      <c r="U1376" s="12" t="s">
        <v>73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IF(Замеры!B1373=0, " ", Замеры!B1373)</f>
        <v>1370</v>
      </c>
      <c r="B1377" s="49" t="str">
        <f>Замеры!G1373</f>
        <v xml:space="preserve">Группа от QF </v>
      </c>
      <c r="C1377" s="49" t="str">
        <f>IF(Замеры!I1373=0, " ", Замеры!I1373)</f>
        <v xml:space="preserve"> </v>
      </c>
      <c r="D1377" s="49" t="str">
        <f>IF(O1377=0, " ", CONCATENATE(Замеры!P1373,Замеры!Q1373,Замеры!R1373,Замеры!S1373,Замеры!X1373))</f>
        <v xml:space="preserve"> </v>
      </c>
      <c r="E1377" s="49" t="str">
        <f>IF(Замеры!J1373=0, " ", Замеры!J1373)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Замеры!N1373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73</v>
      </c>
      <c r="T1377" s="8" t="e">
        <f t="shared" si="497"/>
        <v>#VALUE!</v>
      </c>
      <c r="U1377" s="12" t="s">
        <v>73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IF(Замеры!B1374=0, " ", Замеры!B1374)</f>
        <v>1371</v>
      </c>
      <c r="B1378" s="49" t="str">
        <f>Замеры!G1374</f>
        <v xml:space="preserve">Группа от QF </v>
      </c>
      <c r="C1378" s="49" t="str">
        <f>IF(Замеры!I1374=0, " ", Замеры!I1374)</f>
        <v xml:space="preserve"> </v>
      </c>
      <c r="D1378" s="49" t="str">
        <f>IF(O1378=0, " ", CONCATENATE(Замеры!P1374,Замеры!Q1374,Замеры!R1374,Замеры!S1374,Замеры!X1374))</f>
        <v xml:space="preserve"> </v>
      </c>
      <c r="E1378" s="49" t="str">
        <f>IF(Замеры!J1374=0, " ", Замеры!J1374)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Замеры!N1374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73</v>
      </c>
      <c r="T1378" s="8" t="e">
        <f t="shared" si="497"/>
        <v>#VALUE!</v>
      </c>
      <c r="U1378" s="12" t="s">
        <v>73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IF(Замеры!B1375=0, " ", Замеры!B1375)</f>
        <v>1372</v>
      </c>
      <c r="B1379" s="49" t="str">
        <f>Замеры!G1375</f>
        <v xml:space="preserve">Группа от QF </v>
      </c>
      <c r="C1379" s="49" t="str">
        <f>IF(Замеры!I1375=0, " ", Замеры!I1375)</f>
        <v xml:space="preserve"> </v>
      </c>
      <c r="D1379" s="49" t="str">
        <f>IF(O1379=0, " ", CONCATENATE(Замеры!P1375,Замеры!Q1375,Замеры!R1375,Замеры!S1375,Замеры!X1375))</f>
        <v xml:space="preserve"> </v>
      </c>
      <c r="E1379" s="49" t="str">
        <f>IF(Замеры!J1375=0, " ", Замеры!J1375)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Замеры!N1375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73</v>
      </c>
      <c r="T1379" s="8" t="e">
        <f t="shared" si="497"/>
        <v>#VALUE!</v>
      </c>
      <c r="U1379" s="12" t="s">
        <v>73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IF(Замеры!B1376=0, " ", Замеры!B1376)</f>
        <v>1373</v>
      </c>
      <c r="B1380" s="49" t="str">
        <f>Замеры!G1376</f>
        <v xml:space="preserve">Группа от QF </v>
      </c>
      <c r="C1380" s="49" t="str">
        <f>IF(Замеры!I1376=0, " ", Замеры!I1376)</f>
        <v xml:space="preserve"> </v>
      </c>
      <c r="D1380" s="49" t="str">
        <f>IF(O1380=0, " ", CONCATENATE(Замеры!P1376,Замеры!Q1376,Замеры!R1376,Замеры!S1376,Замеры!X1376))</f>
        <v xml:space="preserve"> </v>
      </c>
      <c r="E1380" s="49" t="str">
        <f>IF(Замеры!J1376=0, " ", Замеры!J1376)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Замеры!N1376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73</v>
      </c>
      <c r="T1380" s="8" t="e">
        <f t="shared" si="497"/>
        <v>#VALUE!</v>
      </c>
      <c r="U1380" s="12" t="s">
        <v>73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IF(Замеры!B1377=0, " ", Замеры!B1377)</f>
        <v>1374</v>
      </c>
      <c r="B1381" s="49" t="str">
        <f>Замеры!G1377</f>
        <v xml:space="preserve">Группа от QF </v>
      </c>
      <c r="C1381" s="49" t="str">
        <f>IF(Замеры!I1377=0, " ", Замеры!I1377)</f>
        <v xml:space="preserve"> </v>
      </c>
      <c r="D1381" s="49" t="str">
        <f>IF(O1381=0, " ", CONCATENATE(Замеры!P1377,Замеры!Q1377,Замеры!R1377,Замеры!S1377,Замеры!X1377))</f>
        <v xml:space="preserve"> </v>
      </c>
      <c r="E1381" s="49" t="str">
        <f>IF(Замеры!J1377=0, " ", Замеры!J1377)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Замеры!N1377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73</v>
      </c>
      <c r="T1381" s="8" t="e">
        <f t="shared" si="497"/>
        <v>#VALUE!</v>
      </c>
      <c r="U1381" s="12" t="s">
        <v>73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IF(Замеры!B1378=0, " ", Замеры!B1378)</f>
        <v>1375</v>
      </c>
      <c r="B1382" s="49" t="str">
        <f>Замеры!G1378</f>
        <v xml:space="preserve">Группа от QF </v>
      </c>
      <c r="C1382" s="49" t="str">
        <f>IF(Замеры!I1378=0, " ", Замеры!I1378)</f>
        <v xml:space="preserve"> </v>
      </c>
      <c r="D1382" s="49" t="str">
        <f>IF(O1382=0, " ", CONCATENATE(Замеры!P1378,Замеры!Q1378,Замеры!R1378,Замеры!S1378,Замеры!X1378))</f>
        <v xml:space="preserve"> </v>
      </c>
      <c r="E1382" s="49" t="str">
        <f>IF(Замеры!J1378=0, " ", Замеры!J1378)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Замеры!N1378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73</v>
      </c>
      <c r="T1382" s="8" t="e">
        <f t="shared" si="497"/>
        <v>#VALUE!</v>
      </c>
      <c r="U1382" s="12" t="s">
        <v>73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IF(Замеры!B1379=0, " ", Замеры!B1379)</f>
        <v>1376</v>
      </c>
      <c r="B1383" s="49" t="str">
        <f>Замеры!G1379</f>
        <v xml:space="preserve">Группа от QF </v>
      </c>
      <c r="C1383" s="49" t="str">
        <f>IF(Замеры!I1379=0, " ", Замеры!I1379)</f>
        <v xml:space="preserve"> </v>
      </c>
      <c r="D1383" s="49" t="str">
        <f>IF(O1383=0, " ", CONCATENATE(Замеры!P1379,Замеры!Q1379,Замеры!R1379,Замеры!S1379,Замеры!X1379))</f>
        <v xml:space="preserve"> </v>
      </c>
      <c r="E1383" s="49" t="str">
        <f>IF(Замеры!J1379=0, " ", Замеры!J1379)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Замеры!N1379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73</v>
      </c>
      <c r="T1383" s="8" t="e">
        <f t="shared" si="497"/>
        <v>#VALUE!</v>
      </c>
      <c r="U1383" s="12" t="s">
        <v>73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IF(Замеры!B1380=0, " ", Замеры!B1380)</f>
        <v>1377</v>
      </c>
      <c r="B1384" s="49" t="str">
        <f>Замеры!G1380</f>
        <v xml:space="preserve">Группа от QF </v>
      </c>
      <c r="C1384" s="49" t="str">
        <f>IF(Замеры!I1380=0, " ", Замеры!I1380)</f>
        <v xml:space="preserve"> </v>
      </c>
      <c r="D1384" s="49" t="str">
        <f>IF(O1384=0, " ", CONCATENATE(Замеры!P1380,Замеры!Q1380,Замеры!R1380,Замеры!S1380,Замеры!X1380))</f>
        <v xml:space="preserve"> </v>
      </c>
      <c r="E1384" s="49" t="str">
        <f>IF(Замеры!J1380=0, " ", Замеры!J1380)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Замеры!N1380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73</v>
      </c>
      <c r="T1384" s="8" t="e">
        <f t="shared" si="497"/>
        <v>#VALUE!</v>
      </c>
      <c r="U1384" s="12" t="s">
        <v>73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IF(Замеры!B1381=0, " ", Замеры!B1381)</f>
        <v>1378</v>
      </c>
      <c r="B1385" s="49" t="str">
        <f>Замеры!G1381</f>
        <v xml:space="preserve">Группа от QF </v>
      </c>
      <c r="C1385" s="49" t="str">
        <f>IF(Замеры!I1381=0, " ", Замеры!I1381)</f>
        <v xml:space="preserve"> </v>
      </c>
      <c r="D1385" s="49" t="str">
        <f>IF(O1385=0, " ", CONCATENATE(Замеры!P1381,Замеры!Q1381,Замеры!R1381,Замеры!S1381,Замеры!X1381))</f>
        <v xml:space="preserve"> </v>
      </c>
      <c r="E1385" s="49" t="str">
        <f>IF(Замеры!J1381=0, " ", Замеры!J1381)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Замеры!N1381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73</v>
      </c>
      <c r="T1385" s="8" t="e">
        <f t="shared" si="497"/>
        <v>#VALUE!</v>
      </c>
      <c r="U1385" s="12" t="s">
        <v>73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IF(Замеры!B1382=0, " ", Замеры!B1382)</f>
        <v>1379</v>
      </c>
      <c r="B1386" s="49" t="str">
        <f>Замеры!G1382</f>
        <v xml:space="preserve">Группа от QF </v>
      </c>
      <c r="C1386" s="49" t="str">
        <f>IF(Замеры!I1382=0, " ", Замеры!I1382)</f>
        <v xml:space="preserve"> </v>
      </c>
      <c r="D1386" s="49" t="str">
        <f>IF(O1386=0, " ", CONCATENATE(Замеры!P1382,Замеры!Q1382,Замеры!R1382,Замеры!S1382,Замеры!X1382))</f>
        <v xml:space="preserve"> </v>
      </c>
      <c r="E1386" s="49" t="str">
        <f>IF(Замеры!J1382=0, " ", Замеры!J1382)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Замеры!N1382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73</v>
      </c>
      <c r="T1386" s="8" t="e">
        <f t="shared" si="497"/>
        <v>#VALUE!</v>
      </c>
      <c r="U1386" s="12" t="s">
        <v>73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IF(Замеры!B1383=0, " ", Замеры!B1383)</f>
        <v>1380</v>
      </c>
      <c r="B1387" s="49" t="str">
        <f>Замеры!G1383</f>
        <v xml:space="preserve">Группа от QF </v>
      </c>
      <c r="C1387" s="49" t="str">
        <f>IF(Замеры!I1383=0, " ", Замеры!I1383)</f>
        <v xml:space="preserve"> </v>
      </c>
      <c r="D1387" s="49" t="str">
        <f>IF(O1387=0, " ", CONCATENATE(Замеры!P1383,Замеры!Q1383,Замеры!R1383,Замеры!S1383,Замеры!X1383))</f>
        <v xml:space="preserve"> </v>
      </c>
      <c r="E1387" s="49" t="str">
        <f>IF(Замеры!J1383=0, " ", Замеры!J1383)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Замеры!N1383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73</v>
      </c>
      <c r="T1387" s="8" t="e">
        <f t="shared" si="497"/>
        <v>#VALUE!</v>
      </c>
      <c r="U1387" s="12" t="s">
        <v>73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IF(Замеры!B1384=0, " ", Замеры!B1384)</f>
        <v>1381</v>
      </c>
      <c r="B1388" s="49" t="str">
        <f>Замеры!G1384</f>
        <v xml:space="preserve">Группа от QF </v>
      </c>
      <c r="C1388" s="49" t="str">
        <f>IF(Замеры!I1384=0, " ", Замеры!I1384)</f>
        <v xml:space="preserve"> </v>
      </c>
      <c r="D1388" s="49" t="str">
        <f>IF(O1388=0, " ", CONCATENATE(Замеры!P1384,Замеры!Q1384,Замеры!R1384,Замеры!S1384,Замеры!X1384))</f>
        <v xml:space="preserve"> </v>
      </c>
      <c r="E1388" s="49" t="str">
        <f>IF(Замеры!J1384=0, " ", Замеры!J1384)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Замеры!N1384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73</v>
      </c>
      <c r="T1388" s="8" t="e">
        <f t="shared" si="497"/>
        <v>#VALUE!</v>
      </c>
      <c r="U1388" s="12" t="s">
        <v>73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IF(Замеры!B1385=0, " ", Замеры!B1385)</f>
        <v>1382</v>
      </c>
      <c r="B1389" s="49" t="str">
        <f>Замеры!G1385</f>
        <v xml:space="preserve">Группа от QF </v>
      </c>
      <c r="C1389" s="49" t="str">
        <f>IF(Замеры!I1385=0, " ", Замеры!I1385)</f>
        <v xml:space="preserve"> </v>
      </c>
      <c r="D1389" s="49" t="str">
        <f>IF(O1389=0, " ", CONCATENATE(Замеры!P1385,Замеры!Q1385,Замеры!R1385,Замеры!S1385,Замеры!X1385))</f>
        <v xml:space="preserve"> </v>
      </c>
      <c r="E1389" s="49" t="str">
        <f>IF(Замеры!J1385=0, " ", Замеры!J1385)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Замеры!N1385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73</v>
      </c>
      <c r="T1389" s="8" t="e">
        <f t="shared" si="497"/>
        <v>#VALUE!</v>
      </c>
      <c r="U1389" s="12" t="s">
        <v>73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IF(Замеры!B1386=0, " ", Замеры!B1386)</f>
        <v>1383</v>
      </c>
      <c r="B1390" s="49" t="str">
        <f>Замеры!G1386</f>
        <v xml:space="preserve">Группа от QF </v>
      </c>
      <c r="C1390" s="49" t="str">
        <f>IF(Замеры!I1386=0, " ", Замеры!I1386)</f>
        <v xml:space="preserve"> </v>
      </c>
      <c r="D1390" s="49" t="str">
        <f>IF(O1390=0, " ", CONCATENATE(Замеры!P1386,Замеры!Q1386,Замеры!R1386,Замеры!S1386,Замеры!X1386))</f>
        <v xml:space="preserve"> </v>
      </c>
      <c r="E1390" s="49" t="str">
        <f>IF(Замеры!J1386=0, " ", Замеры!J1386)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Замеры!N1386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73</v>
      </c>
      <c r="T1390" s="8" t="e">
        <f t="shared" si="497"/>
        <v>#VALUE!</v>
      </c>
      <c r="U1390" s="12" t="s">
        <v>73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IF(Замеры!B1387=0, " ", Замеры!B1387)</f>
        <v>1384</v>
      </c>
      <c r="B1391" s="49" t="str">
        <f>Замеры!G1387</f>
        <v xml:space="preserve">Группа от QF </v>
      </c>
      <c r="C1391" s="49" t="str">
        <f>IF(Замеры!I1387=0, " ", Замеры!I1387)</f>
        <v xml:space="preserve"> </v>
      </c>
      <c r="D1391" s="49" t="str">
        <f>IF(O1391=0, " ", CONCATENATE(Замеры!P1387,Замеры!Q1387,Замеры!R1387,Замеры!S1387,Замеры!X1387))</f>
        <v xml:space="preserve"> </v>
      </c>
      <c r="E1391" s="49" t="str">
        <f>IF(Замеры!J1387=0, " ", Замеры!J1387)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Замеры!N1387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73</v>
      </c>
      <c r="T1391" s="8" t="e">
        <f t="shared" si="497"/>
        <v>#VALUE!</v>
      </c>
      <c r="U1391" s="12" t="s">
        <v>73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IF(Замеры!B1388=0, " ", Замеры!B1388)</f>
        <v>1385</v>
      </c>
      <c r="B1392" s="49" t="str">
        <f>Замеры!G1388</f>
        <v xml:space="preserve">Группа от QF </v>
      </c>
      <c r="C1392" s="49" t="str">
        <f>IF(Замеры!I1388=0, " ", Замеры!I1388)</f>
        <v xml:space="preserve"> </v>
      </c>
      <c r="D1392" s="49" t="str">
        <f>IF(O1392=0, " ", CONCATENATE(Замеры!P1388,Замеры!Q1388,Замеры!R1388,Замеры!S1388,Замеры!X1388))</f>
        <v xml:space="preserve"> </v>
      </c>
      <c r="E1392" s="49" t="str">
        <f>IF(Замеры!J1388=0, " ", Замеры!J1388)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Замеры!N1388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73</v>
      </c>
      <c r="T1392" s="8" t="e">
        <f t="shared" si="497"/>
        <v>#VALUE!</v>
      </c>
      <c r="U1392" s="12" t="s">
        <v>73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IF(Замеры!B1389=0, " ", Замеры!B1389)</f>
        <v>1386</v>
      </c>
      <c r="B1393" s="49" t="str">
        <f>Замеры!G1389</f>
        <v xml:space="preserve">Группа от QF </v>
      </c>
      <c r="C1393" s="49" t="str">
        <f>IF(Замеры!I1389=0, " ", Замеры!I1389)</f>
        <v xml:space="preserve"> </v>
      </c>
      <c r="D1393" s="49" t="str">
        <f>IF(O1393=0, " ", CONCATENATE(Замеры!P1389,Замеры!Q1389,Замеры!R1389,Замеры!S1389,Замеры!X1389))</f>
        <v xml:space="preserve"> </v>
      </c>
      <c r="E1393" s="49" t="str">
        <f>IF(Замеры!J1389=0, " ", Замеры!J1389)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Замеры!N1389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73</v>
      </c>
      <c r="T1393" s="8" t="e">
        <f t="shared" si="497"/>
        <v>#VALUE!</v>
      </c>
      <c r="U1393" s="12" t="s">
        <v>73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IF(Замеры!B1390=0, " ", Замеры!B1390)</f>
        <v>1387</v>
      </c>
      <c r="B1394" s="49" t="str">
        <f>Замеры!G1390</f>
        <v xml:space="preserve">Группа от QF </v>
      </c>
      <c r="C1394" s="49" t="str">
        <f>IF(Замеры!I1390=0, " ", Замеры!I1390)</f>
        <v xml:space="preserve"> </v>
      </c>
      <c r="D1394" s="49" t="str">
        <f>IF(O1394=0, " ", CONCATENATE(Замеры!P1390,Замеры!Q1390,Замеры!R1390,Замеры!S1390,Замеры!X1390))</f>
        <v xml:space="preserve"> </v>
      </c>
      <c r="E1394" s="49" t="str">
        <f>IF(Замеры!J1390=0, " ", Замеры!J1390)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Замеры!N1390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73</v>
      </c>
      <c r="T1394" s="8" t="e">
        <f t="shared" si="497"/>
        <v>#VALUE!</v>
      </c>
      <c r="U1394" s="12" t="s">
        <v>73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IF(Замеры!B1391=0, " ", Замеры!B1391)</f>
        <v>1388</v>
      </c>
      <c r="B1395" s="49" t="str">
        <f>Замеры!G1391</f>
        <v xml:space="preserve">Группа от QF </v>
      </c>
      <c r="C1395" s="49" t="str">
        <f>IF(Замеры!I1391=0, " ", Замеры!I1391)</f>
        <v xml:space="preserve"> </v>
      </c>
      <c r="D1395" s="49" t="str">
        <f>IF(O1395=0, " ", CONCATENATE(Замеры!P1391,Замеры!Q1391,Замеры!R1391,Замеры!S1391,Замеры!X1391))</f>
        <v xml:space="preserve"> </v>
      </c>
      <c r="E1395" s="49" t="str">
        <f>IF(Замеры!J1391=0, " ", Замеры!J1391)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Замеры!N1391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73</v>
      </c>
      <c r="T1395" s="8" t="e">
        <f t="shared" si="497"/>
        <v>#VALUE!</v>
      </c>
      <c r="U1395" s="12" t="s">
        <v>73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IF(Замеры!B1392=0, " ", Замеры!B1392)</f>
        <v>1389</v>
      </c>
      <c r="B1396" s="49" t="str">
        <f>Замеры!G1392</f>
        <v xml:space="preserve">Группа от QF </v>
      </c>
      <c r="C1396" s="49" t="str">
        <f>IF(Замеры!I1392=0, " ", Замеры!I1392)</f>
        <v xml:space="preserve"> </v>
      </c>
      <c r="D1396" s="49" t="str">
        <f>IF(O1396=0, " ", CONCATENATE(Замеры!P1392,Замеры!Q1392,Замеры!R1392,Замеры!S1392,Замеры!X1392))</f>
        <v xml:space="preserve"> </v>
      </c>
      <c r="E1396" s="49" t="str">
        <f>IF(Замеры!J1392=0, " ", Замеры!J1392)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Замеры!N1392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73</v>
      </c>
      <c r="T1396" s="8" t="e">
        <f t="shared" si="497"/>
        <v>#VALUE!</v>
      </c>
      <c r="U1396" s="12" t="s">
        <v>73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IF(Замеры!B1393=0, " ", Замеры!B1393)</f>
        <v>1390</v>
      </c>
      <c r="B1397" s="49" t="str">
        <f>Замеры!G1393</f>
        <v xml:space="preserve">Группа от QF </v>
      </c>
      <c r="C1397" s="49" t="str">
        <f>IF(Замеры!I1393=0, " ", Замеры!I1393)</f>
        <v xml:space="preserve"> </v>
      </c>
      <c r="D1397" s="49" t="str">
        <f>IF(O1397=0, " ", CONCATENATE(Замеры!P1393,Замеры!Q1393,Замеры!R1393,Замеры!S1393,Замеры!X1393))</f>
        <v xml:space="preserve"> </v>
      </c>
      <c r="E1397" s="49" t="str">
        <f>IF(Замеры!J1393=0, " ", Замеры!J1393)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Замеры!N1393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73</v>
      </c>
      <c r="T1397" s="8" t="e">
        <f t="shared" si="497"/>
        <v>#VALUE!</v>
      </c>
      <c r="U1397" s="12" t="s">
        <v>73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IF(Замеры!B1394=0, " ", Замеры!B1394)</f>
        <v>1391</v>
      </c>
      <c r="B1398" s="49" t="str">
        <f>Замеры!G1394</f>
        <v xml:space="preserve">Группа от QF </v>
      </c>
      <c r="C1398" s="49" t="str">
        <f>IF(Замеры!I1394=0, " ", Замеры!I1394)</f>
        <v xml:space="preserve"> </v>
      </c>
      <c r="D1398" s="49" t="str">
        <f>IF(O1398=0, " ", CONCATENATE(Замеры!P1394,Замеры!Q1394,Замеры!R1394,Замеры!S1394,Замеры!X1394))</f>
        <v xml:space="preserve"> </v>
      </c>
      <c r="E1398" s="49" t="str">
        <f>IF(Замеры!J1394=0, " ", Замеры!J1394)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Замеры!N1394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73</v>
      </c>
      <c r="T1398" s="8" t="e">
        <f t="shared" si="497"/>
        <v>#VALUE!</v>
      </c>
      <c r="U1398" s="12" t="s">
        <v>73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IF(Замеры!B1395=0, " ", Замеры!B1395)</f>
        <v>1392</v>
      </c>
      <c r="B1399" s="49" t="str">
        <f>Замеры!G1395</f>
        <v xml:space="preserve">Группа от QF </v>
      </c>
      <c r="C1399" s="49" t="str">
        <f>IF(Замеры!I1395=0, " ", Замеры!I1395)</f>
        <v xml:space="preserve"> </v>
      </c>
      <c r="D1399" s="49" t="str">
        <f>IF(O1399=0, " ", CONCATENATE(Замеры!P1395,Замеры!Q1395,Замеры!R1395,Замеры!S1395,Замеры!X1395))</f>
        <v xml:space="preserve"> </v>
      </c>
      <c r="E1399" s="49" t="str">
        <f>IF(Замеры!J1395=0, " ", Замеры!J1395)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Замеры!N1395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73</v>
      </c>
      <c r="T1399" s="8" t="e">
        <f t="shared" si="497"/>
        <v>#VALUE!</v>
      </c>
      <c r="U1399" s="12" t="s">
        <v>73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IF(Замеры!B1396=0, " ", Замеры!B1396)</f>
        <v>1393</v>
      </c>
      <c r="B1400" s="49" t="str">
        <f>Замеры!G1396</f>
        <v xml:space="preserve">Группа от QF </v>
      </c>
      <c r="C1400" s="49" t="str">
        <f>IF(Замеры!I1396=0, " ", Замеры!I1396)</f>
        <v xml:space="preserve"> </v>
      </c>
      <c r="D1400" s="49" t="str">
        <f>IF(O1400=0, " ", CONCATENATE(Замеры!P1396,Замеры!Q1396,Замеры!R1396,Замеры!S1396,Замеры!X1396))</f>
        <v xml:space="preserve"> </v>
      </c>
      <c r="E1400" s="49" t="str">
        <f>IF(Замеры!J1396=0, " ", Замеры!J1396)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Замеры!N1396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73</v>
      </c>
      <c r="T1400" s="8" t="e">
        <f t="shared" si="497"/>
        <v>#VALUE!</v>
      </c>
      <c r="U1400" s="12" t="s">
        <v>73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IF(Замеры!B1397=0, " ", Замеры!B1397)</f>
        <v>1394</v>
      </c>
      <c r="B1401" s="49" t="str">
        <f>Замеры!G1397</f>
        <v xml:space="preserve">Группа от QF </v>
      </c>
      <c r="C1401" s="49" t="str">
        <f>IF(Замеры!I1397=0, " ", Замеры!I1397)</f>
        <v xml:space="preserve"> </v>
      </c>
      <c r="D1401" s="49" t="str">
        <f>IF(O1401=0, " ", CONCATENATE(Замеры!P1397,Замеры!Q1397,Замеры!R1397,Замеры!S1397,Замеры!X1397))</f>
        <v xml:space="preserve"> </v>
      </c>
      <c r="E1401" s="49" t="str">
        <f>IF(Замеры!J1397=0, " ", Замеры!J1397)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Замеры!N1397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73</v>
      </c>
      <c r="T1401" s="8" t="e">
        <f t="shared" si="497"/>
        <v>#VALUE!</v>
      </c>
      <c r="U1401" s="12" t="s">
        <v>73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IF(Замеры!B1398=0, " ", Замеры!B1398)</f>
        <v>1395</v>
      </c>
      <c r="B1402" s="49" t="str">
        <f>Замеры!G1398</f>
        <v xml:space="preserve">Группа от QF </v>
      </c>
      <c r="C1402" s="49" t="str">
        <f>IF(Замеры!I1398=0, " ", Замеры!I1398)</f>
        <v xml:space="preserve"> </v>
      </c>
      <c r="D1402" s="49" t="str">
        <f>IF(O1402=0, " ", CONCATENATE(Замеры!P1398,Замеры!Q1398,Замеры!R1398,Замеры!S1398,Замеры!X1398))</f>
        <v xml:space="preserve"> </v>
      </c>
      <c r="E1402" s="49" t="str">
        <f>IF(Замеры!J1398=0, " ", Замеры!J1398)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Замеры!N1398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73</v>
      </c>
      <c r="T1402" s="8" t="e">
        <f t="shared" si="497"/>
        <v>#VALUE!</v>
      </c>
      <c r="U1402" s="12" t="s">
        <v>73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IF(Замеры!B1399=0, " ", Замеры!B1399)</f>
        <v>1396</v>
      </c>
      <c r="B1403" s="49" t="str">
        <f>Замеры!G1399</f>
        <v xml:space="preserve">Группа от QF </v>
      </c>
      <c r="C1403" s="49" t="str">
        <f>IF(Замеры!I1399=0, " ", Замеры!I1399)</f>
        <v xml:space="preserve"> </v>
      </c>
      <c r="D1403" s="49" t="str">
        <f>IF(O1403=0, " ", CONCATENATE(Замеры!P1399,Замеры!Q1399,Замеры!R1399,Замеры!S1399,Замеры!X1399))</f>
        <v xml:space="preserve"> </v>
      </c>
      <c r="E1403" s="49" t="str">
        <f>IF(Замеры!J1399=0, " ", Замеры!J1399)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Замеры!N1399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73</v>
      </c>
      <c r="T1403" s="8" t="e">
        <f t="shared" si="497"/>
        <v>#VALUE!</v>
      </c>
      <c r="U1403" s="12" t="s">
        <v>73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IF(Замеры!B1400=0, " ", Замеры!B1400)</f>
        <v>1397</v>
      </c>
      <c r="B1404" s="49" t="str">
        <f>Замеры!G1400</f>
        <v xml:space="preserve">Группа от QF </v>
      </c>
      <c r="C1404" s="49" t="str">
        <f>IF(Замеры!I1400=0, " ", Замеры!I1400)</f>
        <v xml:space="preserve"> </v>
      </c>
      <c r="D1404" s="49" t="str">
        <f>IF(O1404=0, " ", CONCATENATE(Замеры!P1400,Замеры!Q1400,Замеры!R1400,Замеры!S1400,Замеры!X1400))</f>
        <v xml:space="preserve"> </v>
      </c>
      <c r="E1404" s="49" t="str">
        <f>IF(Замеры!J1400=0, " ", Замеры!J1400)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Замеры!N1400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73</v>
      </c>
      <c r="T1404" s="8" t="e">
        <f t="shared" si="497"/>
        <v>#VALUE!</v>
      </c>
      <c r="U1404" s="12" t="s">
        <v>73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IF(Замеры!B1401=0, " ", Замеры!B1401)</f>
        <v>1398</v>
      </c>
      <c r="B1405" s="49" t="str">
        <f>Замеры!G1401</f>
        <v xml:space="preserve">Группа от QF </v>
      </c>
      <c r="C1405" s="49" t="str">
        <f>IF(Замеры!I1401=0, " ", Замеры!I1401)</f>
        <v xml:space="preserve"> </v>
      </c>
      <c r="D1405" s="49" t="str">
        <f>IF(O1405=0, " ", CONCATENATE(Замеры!P1401,Замеры!Q1401,Замеры!R1401,Замеры!S1401,Замеры!X1401))</f>
        <v xml:space="preserve"> </v>
      </c>
      <c r="E1405" s="49" t="str">
        <f>IF(Замеры!J1401=0, " ", Замеры!J1401)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Замеры!N1401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73</v>
      </c>
      <c r="T1405" s="8" t="e">
        <f t="shared" si="497"/>
        <v>#VALUE!</v>
      </c>
      <c r="U1405" s="12" t="s">
        <v>73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IF(Замеры!B1402=0, " ", Замеры!B1402)</f>
        <v>1399</v>
      </c>
      <c r="B1406" s="49" t="str">
        <f>Замеры!G1402</f>
        <v xml:space="preserve">Группа от QF </v>
      </c>
      <c r="C1406" s="49" t="str">
        <f>IF(Замеры!I1402=0, " ", Замеры!I1402)</f>
        <v xml:space="preserve"> </v>
      </c>
      <c r="D1406" s="49" t="str">
        <f>IF(O1406=0, " ", CONCATENATE(Замеры!P1402,Замеры!Q1402,Замеры!R1402,Замеры!S1402,Замеры!X1402))</f>
        <v xml:space="preserve"> </v>
      </c>
      <c r="E1406" s="49" t="str">
        <f>IF(Замеры!J1402=0, " ", Замеры!J1402)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Замеры!N1402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73</v>
      </c>
      <c r="T1406" s="8" t="e">
        <f t="shared" si="497"/>
        <v>#VALUE!</v>
      </c>
      <c r="U1406" s="12" t="s">
        <v>73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IF(Замеры!B1403=0, " ", Замеры!B1403)</f>
        <v>1400</v>
      </c>
      <c r="B1407" s="49" t="str">
        <f>Замеры!G1403</f>
        <v xml:space="preserve">Группа от QF </v>
      </c>
      <c r="C1407" s="49" t="str">
        <f>IF(Замеры!I1403=0, " ", Замеры!I1403)</f>
        <v xml:space="preserve"> </v>
      </c>
      <c r="D1407" s="49" t="str">
        <f>IF(O1407=0, " ", CONCATENATE(Замеры!P1403,Замеры!Q1403,Замеры!R1403,Замеры!S1403,Замеры!X1403))</f>
        <v xml:space="preserve"> </v>
      </c>
      <c r="E1407" s="49" t="str">
        <f>IF(Замеры!J1403=0, " ", Замеры!J1403)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Замеры!N1403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73</v>
      </c>
      <c r="T1407" s="8" t="e">
        <f t="shared" si="497"/>
        <v>#VALUE!</v>
      </c>
      <c r="U1407" s="12" t="s">
        <v>73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IF(Замеры!B1404=0, " ", Замеры!B1404)</f>
        <v>1401</v>
      </c>
      <c r="B1408" s="49" t="str">
        <f>Замеры!G1404</f>
        <v xml:space="preserve">Группа от QF </v>
      </c>
      <c r="C1408" s="49" t="str">
        <f>IF(Замеры!I1404=0, " ", Замеры!I1404)</f>
        <v xml:space="preserve"> </v>
      </c>
      <c r="D1408" s="49" t="str">
        <f>IF(O1408=0, " ", CONCATENATE(Замеры!P1404,Замеры!Q1404,Замеры!R1404,Замеры!S1404,Замеры!X1404))</f>
        <v xml:space="preserve"> </v>
      </c>
      <c r="E1408" s="49" t="str">
        <f>IF(Замеры!J1404=0, " ", Замеры!J1404)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Замеры!N1404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73</v>
      </c>
      <c r="T1408" s="8" t="e">
        <f t="shared" si="497"/>
        <v>#VALUE!</v>
      </c>
      <c r="U1408" s="12" t="s">
        <v>73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IF(Замеры!B1405=0, " ", Замеры!B1405)</f>
        <v>1402</v>
      </c>
      <c r="B1409" s="49" t="str">
        <f>Замеры!G1405</f>
        <v xml:space="preserve">Группа от QF </v>
      </c>
      <c r="C1409" s="49" t="str">
        <f>IF(Замеры!I1405=0, " ", Замеры!I1405)</f>
        <v xml:space="preserve"> </v>
      </c>
      <c r="D1409" s="49" t="str">
        <f>IF(O1409=0, " ", CONCATENATE(Замеры!P1405,Замеры!Q1405,Замеры!R1405,Замеры!S1405,Замеры!X1405))</f>
        <v xml:space="preserve"> </v>
      </c>
      <c r="E1409" s="49" t="str">
        <f>IF(Замеры!J1405=0, " ", Замеры!J1405)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Замеры!N1405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73</v>
      </c>
      <c r="T1409" s="8" t="e">
        <f t="shared" si="497"/>
        <v>#VALUE!</v>
      </c>
      <c r="U1409" s="12" t="s">
        <v>73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IF(Замеры!B1406=0, " ", Замеры!B1406)</f>
        <v>1403</v>
      </c>
      <c r="B1410" s="49" t="str">
        <f>Замеры!G1406</f>
        <v xml:space="preserve">Группа от QF </v>
      </c>
      <c r="C1410" s="49" t="str">
        <f>IF(Замеры!I1406=0, " ", Замеры!I1406)</f>
        <v xml:space="preserve"> </v>
      </c>
      <c r="D1410" s="49" t="str">
        <f>IF(O1410=0, " ", CONCATENATE(Замеры!P1406,Замеры!Q1406,Замеры!R1406,Замеры!S1406,Замеры!X1406))</f>
        <v xml:space="preserve"> </v>
      </c>
      <c r="E1410" s="49" t="str">
        <f>IF(Замеры!J1406=0, " ", Замеры!J1406)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Замеры!N1406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73</v>
      </c>
      <c r="T1410" s="8" t="e">
        <f t="shared" si="497"/>
        <v>#VALUE!</v>
      </c>
      <c r="U1410" s="12" t="s">
        <v>73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IF(Замеры!B1407=0, " ", Замеры!B1407)</f>
        <v>1404</v>
      </c>
      <c r="B1411" s="49" t="str">
        <f>Замеры!G1407</f>
        <v xml:space="preserve">Группа от QF </v>
      </c>
      <c r="C1411" s="49" t="str">
        <f>IF(Замеры!I1407=0, " ", Замеры!I1407)</f>
        <v xml:space="preserve"> </v>
      </c>
      <c r="D1411" s="49" t="str">
        <f>IF(O1411=0, " ", CONCATENATE(Замеры!P1407,Замеры!Q1407,Замеры!R1407,Замеры!S1407,Замеры!X1407))</f>
        <v xml:space="preserve"> </v>
      </c>
      <c r="E1411" s="49" t="str">
        <f>IF(Замеры!J1407=0, " ", Замеры!J1407)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Замеры!N1407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73</v>
      </c>
      <c r="T1411" s="8" t="e">
        <f t="shared" si="497"/>
        <v>#VALUE!</v>
      </c>
      <c r="U1411" s="12" t="s">
        <v>73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IF(Замеры!B1408=0, " ", Замеры!B1408)</f>
        <v>1405</v>
      </c>
      <c r="B1412" s="49" t="str">
        <f>Замеры!G1408</f>
        <v xml:space="preserve">Группа от QF </v>
      </c>
      <c r="C1412" s="49" t="str">
        <f>IF(Замеры!I1408=0, " ", Замеры!I1408)</f>
        <v xml:space="preserve"> </v>
      </c>
      <c r="D1412" s="49" t="str">
        <f>IF(O1412=0, " ", CONCATENATE(Замеры!P1408,Замеры!Q1408,Замеры!R1408,Замеры!S1408,Замеры!X1408))</f>
        <v xml:space="preserve"> </v>
      </c>
      <c r="E1412" s="49" t="str">
        <f>IF(Замеры!J1408=0, " ", Замеры!J1408)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Замеры!N1408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73</v>
      </c>
      <c r="T1412" s="8" t="e">
        <f t="shared" si="497"/>
        <v>#VALUE!</v>
      </c>
      <c r="U1412" s="12" t="s">
        <v>73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IF(Замеры!B1409=0, " ", Замеры!B1409)</f>
        <v>1406</v>
      </c>
      <c r="B1413" s="49" t="str">
        <f>Замеры!G1409</f>
        <v xml:space="preserve">Группа от QF </v>
      </c>
      <c r="C1413" s="49" t="str">
        <f>IF(Замеры!I1409=0, " ", Замеры!I1409)</f>
        <v xml:space="preserve"> </v>
      </c>
      <c r="D1413" s="49" t="str">
        <f>IF(O1413=0, " ", CONCATENATE(Замеры!P1409,Замеры!Q1409,Замеры!R1409,Замеры!S1409,Замеры!X1409))</f>
        <v xml:space="preserve"> </v>
      </c>
      <c r="E1413" s="49" t="str">
        <f>IF(Замеры!J1409=0, " ", Замеры!J1409)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Замеры!N1409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73</v>
      </c>
      <c r="T1413" s="8" t="e">
        <f t="shared" si="497"/>
        <v>#VALUE!</v>
      </c>
      <c r="U1413" s="12" t="s">
        <v>73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IF(Замеры!B1410=0, " ", Замеры!B1410)</f>
        <v>1407</v>
      </c>
      <c r="B1414" s="49" t="str">
        <f>Замеры!G1410</f>
        <v xml:space="preserve">Группа от QF </v>
      </c>
      <c r="C1414" s="49" t="str">
        <f>IF(Замеры!I1410=0, " ", Замеры!I1410)</f>
        <v xml:space="preserve"> </v>
      </c>
      <c r="D1414" s="49" t="str">
        <f>IF(O1414=0, " ", CONCATENATE(Замеры!P1410,Замеры!Q1410,Замеры!R1410,Замеры!S1410,Замеры!X1410))</f>
        <v xml:space="preserve"> </v>
      </c>
      <c r="E1414" s="49" t="str">
        <f>IF(Замеры!J1410=0, " ", Замеры!J1410)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Замеры!N1410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73</v>
      </c>
      <c r="T1414" s="8" t="e">
        <f t="shared" si="497"/>
        <v>#VALUE!</v>
      </c>
      <c r="U1414" s="12" t="s">
        <v>73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IF(Замеры!B1411=0, " ", Замеры!B1411)</f>
        <v>1408</v>
      </c>
      <c r="B1415" s="49" t="str">
        <f>Замеры!G1411</f>
        <v xml:space="preserve">Группа от QF </v>
      </c>
      <c r="C1415" s="49" t="str">
        <f>IF(Замеры!I1411=0, " ", Замеры!I1411)</f>
        <v xml:space="preserve"> </v>
      </c>
      <c r="D1415" s="49" t="str">
        <f>IF(O1415=0, " ", CONCATENATE(Замеры!P1411,Замеры!Q1411,Замеры!R1411,Замеры!S1411,Замеры!X1411))</f>
        <v xml:space="preserve"> </v>
      </c>
      <c r="E1415" s="49" t="str">
        <f>IF(Замеры!J1411=0, " ", Замеры!J1411)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Замеры!N1411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73</v>
      </c>
      <c r="T1415" s="8" t="e">
        <f t="shared" si="497"/>
        <v>#VALUE!</v>
      </c>
      <c r="U1415" s="12" t="s">
        <v>73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IF(Замеры!B1412=0, " ", Замеры!B1412)</f>
        <v>1409</v>
      </c>
      <c r="B1416" s="49" t="str">
        <f>Замеры!G1412</f>
        <v xml:space="preserve">Группа от QF </v>
      </c>
      <c r="C1416" s="49" t="str">
        <f>IF(Замеры!I1412=0, " ", Замеры!I1412)</f>
        <v xml:space="preserve"> </v>
      </c>
      <c r="D1416" s="49" t="str">
        <f>IF(O1416=0, " ", CONCATENATE(Замеры!P1412,Замеры!Q1412,Замеры!R1412,Замеры!S1412,Замеры!X1412))</f>
        <v xml:space="preserve"> </v>
      </c>
      <c r="E1416" s="49" t="str">
        <f>IF(Замеры!J1412=0, " ", Замеры!J1412)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Замеры!N1412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73</v>
      </c>
      <c r="T1416" s="8" t="e">
        <f t="shared" ref="T1416:T1479" si="519">E1416*5</f>
        <v>#VALUE!</v>
      </c>
      <c r="U1416" s="12" t="s">
        <v>73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IF(Замеры!B1413=0, " ", Замеры!B1413)</f>
        <v>1410</v>
      </c>
      <c r="B1417" s="49" t="str">
        <f>Замеры!G1413</f>
        <v xml:space="preserve">Группа от QF </v>
      </c>
      <c r="C1417" s="49" t="str">
        <f>IF(Замеры!I1413=0, " ", Замеры!I1413)</f>
        <v xml:space="preserve"> </v>
      </c>
      <c r="D1417" s="49" t="str">
        <f>IF(O1417=0, " ", CONCATENATE(Замеры!P1413,Замеры!Q1413,Замеры!R1413,Замеры!S1413,Замеры!X1413))</f>
        <v xml:space="preserve"> </v>
      </c>
      <c r="E1417" s="49" t="str">
        <f>IF(Замеры!J1413=0, " ", Замеры!J1413)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Замеры!N1413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73</v>
      </c>
      <c r="T1417" s="8" t="e">
        <f t="shared" si="519"/>
        <v>#VALUE!</v>
      </c>
      <c r="U1417" s="12" t="s">
        <v>73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IF(Замеры!B1414=0, " ", Замеры!B1414)</f>
        <v>1411</v>
      </c>
      <c r="B1418" s="49" t="str">
        <f>Замеры!G1414</f>
        <v xml:space="preserve">Группа от QF </v>
      </c>
      <c r="C1418" s="49" t="str">
        <f>IF(Замеры!I1414=0, " ", Замеры!I1414)</f>
        <v xml:space="preserve"> </v>
      </c>
      <c r="D1418" s="49" t="str">
        <f>IF(O1418=0, " ", CONCATENATE(Замеры!P1414,Замеры!Q1414,Замеры!R1414,Замеры!S1414,Замеры!X1414))</f>
        <v xml:space="preserve"> </v>
      </c>
      <c r="E1418" s="49" t="str">
        <f>IF(Замеры!J1414=0, " ", Замеры!J1414)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Замеры!N1414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73</v>
      </c>
      <c r="T1418" s="8" t="e">
        <f t="shared" si="519"/>
        <v>#VALUE!</v>
      </c>
      <c r="U1418" s="12" t="s">
        <v>73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IF(Замеры!B1415=0, " ", Замеры!B1415)</f>
        <v>1412</v>
      </c>
      <c r="B1419" s="49" t="str">
        <f>Замеры!G1415</f>
        <v xml:space="preserve">Группа от QF </v>
      </c>
      <c r="C1419" s="49" t="str">
        <f>IF(Замеры!I1415=0, " ", Замеры!I1415)</f>
        <v xml:space="preserve"> </v>
      </c>
      <c r="D1419" s="49" t="str">
        <f>IF(O1419=0, " ", CONCATENATE(Замеры!P1415,Замеры!Q1415,Замеры!R1415,Замеры!S1415,Замеры!X1415))</f>
        <v xml:space="preserve"> </v>
      </c>
      <c r="E1419" s="49" t="str">
        <f>IF(Замеры!J1415=0, " ", Замеры!J1415)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Замеры!N1415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73</v>
      </c>
      <c r="T1419" s="8" t="e">
        <f t="shared" si="519"/>
        <v>#VALUE!</v>
      </c>
      <c r="U1419" s="12" t="s">
        <v>73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IF(Замеры!B1416=0, " ", Замеры!B1416)</f>
        <v>1413</v>
      </c>
      <c r="B1420" s="49" t="str">
        <f>Замеры!G1416</f>
        <v xml:space="preserve">Группа от QF </v>
      </c>
      <c r="C1420" s="49" t="str">
        <f>IF(Замеры!I1416=0, " ", Замеры!I1416)</f>
        <v xml:space="preserve"> </v>
      </c>
      <c r="D1420" s="49" t="str">
        <f>IF(O1420=0, " ", CONCATENATE(Замеры!P1416,Замеры!Q1416,Замеры!R1416,Замеры!S1416,Замеры!X1416))</f>
        <v xml:space="preserve"> </v>
      </c>
      <c r="E1420" s="49" t="str">
        <f>IF(Замеры!J1416=0, " ", Замеры!J1416)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Замеры!N1416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73</v>
      </c>
      <c r="T1420" s="8" t="e">
        <f t="shared" si="519"/>
        <v>#VALUE!</v>
      </c>
      <c r="U1420" s="12" t="s">
        <v>73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IF(Замеры!B1417=0, " ", Замеры!B1417)</f>
        <v>1414</v>
      </c>
      <c r="B1421" s="49" t="str">
        <f>Замеры!G1417</f>
        <v xml:space="preserve">Группа от QF </v>
      </c>
      <c r="C1421" s="49" t="str">
        <f>IF(Замеры!I1417=0, " ", Замеры!I1417)</f>
        <v xml:space="preserve"> </v>
      </c>
      <c r="D1421" s="49" t="str">
        <f>IF(O1421=0, " ", CONCATENATE(Замеры!P1417,Замеры!Q1417,Замеры!R1417,Замеры!S1417,Замеры!X1417))</f>
        <v xml:space="preserve"> </v>
      </c>
      <c r="E1421" s="49" t="str">
        <f>IF(Замеры!J1417=0, " ", Замеры!J1417)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Замеры!N1417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73</v>
      </c>
      <c r="T1421" s="8" t="e">
        <f t="shared" si="519"/>
        <v>#VALUE!</v>
      </c>
      <c r="U1421" s="12" t="s">
        <v>73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IF(Замеры!B1418=0, " ", Замеры!B1418)</f>
        <v>1415</v>
      </c>
      <c r="B1422" s="49" t="str">
        <f>Замеры!G1418</f>
        <v xml:space="preserve">Группа от QF </v>
      </c>
      <c r="C1422" s="49" t="str">
        <f>IF(Замеры!I1418=0, " ", Замеры!I1418)</f>
        <v xml:space="preserve"> </v>
      </c>
      <c r="D1422" s="49" t="str">
        <f>IF(O1422=0, " ", CONCATENATE(Замеры!P1418,Замеры!Q1418,Замеры!R1418,Замеры!S1418,Замеры!X1418))</f>
        <v xml:space="preserve"> </v>
      </c>
      <c r="E1422" s="49" t="str">
        <f>IF(Замеры!J1418=0, " ", Замеры!J1418)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Замеры!N1418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73</v>
      </c>
      <c r="T1422" s="8" t="e">
        <f t="shared" si="519"/>
        <v>#VALUE!</v>
      </c>
      <c r="U1422" s="12" t="s">
        <v>73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IF(Замеры!B1419=0, " ", Замеры!B1419)</f>
        <v>1416</v>
      </c>
      <c r="B1423" s="49" t="str">
        <f>Замеры!G1419</f>
        <v xml:space="preserve">Группа от QF </v>
      </c>
      <c r="C1423" s="49" t="str">
        <f>IF(Замеры!I1419=0, " ", Замеры!I1419)</f>
        <v xml:space="preserve"> </v>
      </c>
      <c r="D1423" s="49" t="str">
        <f>IF(O1423=0, " ", CONCATENATE(Замеры!P1419,Замеры!Q1419,Замеры!R1419,Замеры!S1419,Замеры!X1419))</f>
        <v xml:space="preserve"> </v>
      </c>
      <c r="E1423" s="49" t="str">
        <f>IF(Замеры!J1419=0, " ", Замеры!J1419)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Замеры!N1419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73</v>
      </c>
      <c r="T1423" s="8" t="e">
        <f t="shared" si="519"/>
        <v>#VALUE!</v>
      </c>
      <c r="U1423" s="12" t="s">
        <v>73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IF(Замеры!B1420=0, " ", Замеры!B1420)</f>
        <v>1417</v>
      </c>
      <c r="B1424" s="49" t="str">
        <f>Замеры!G1420</f>
        <v xml:space="preserve">Группа от QF </v>
      </c>
      <c r="C1424" s="49" t="str">
        <f>IF(Замеры!I1420=0, " ", Замеры!I1420)</f>
        <v xml:space="preserve"> </v>
      </c>
      <c r="D1424" s="49" t="str">
        <f>IF(O1424=0, " ", CONCATENATE(Замеры!P1420,Замеры!Q1420,Замеры!R1420,Замеры!S1420,Замеры!X1420))</f>
        <v xml:space="preserve"> </v>
      </c>
      <c r="E1424" s="49" t="str">
        <f>IF(Замеры!J1420=0, " ", Замеры!J1420)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Замеры!N1420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73</v>
      </c>
      <c r="T1424" s="8" t="e">
        <f t="shared" si="519"/>
        <v>#VALUE!</v>
      </c>
      <c r="U1424" s="12" t="s">
        <v>73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IF(Замеры!B1421=0, " ", Замеры!B1421)</f>
        <v>1418</v>
      </c>
      <c r="B1425" s="49" t="str">
        <f>Замеры!G1421</f>
        <v xml:space="preserve">Группа от QF </v>
      </c>
      <c r="C1425" s="49" t="str">
        <f>IF(Замеры!I1421=0, " ", Замеры!I1421)</f>
        <v xml:space="preserve"> </v>
      </c>
      <c r="D1425" s="49" t="str">
        <f>IF(O1425=0, " ", CONCATENATE(Замеры!P1421,Замеры!Q1421,Замеры!R1421,Замеры!S1421,Замеры!X1421))</f>
        <v xml:space="preserve"> </v>
      </c>
      <c r="E1425" s="49" t="str">
        <f>IF(Замеры!J1421=0, " ", Замеры!J1421)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Замеры!N1421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73</v>
      </c>
      <c r="T1425" s="8" t="e">
        <f t="shared" si="519"/>
        <v>#VALUE!</v>
      </c>
      <c r="U1425" s="12" t="s">
        <v>73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IF(Замеры!B1422=0, " ", Замеры!B1422)</f>
        <v>1419</v>
      </c>
      <c r="B1426" s="49" t="str">
        <f>Замеры!G1422</f>
        <v xml:space="preserve">Группа от QF </v>
      </c>
      <c r="C1426" s="49" t="str">
        <f>IF(Замеры!I1422=0, " ", Замеры!I1422)</f>
        <v xml:space="preserve"> </v>
      </c>
      <c r="D1426" s="49" t="str">
        <f>IF(O1426=0, " ", CONCATENATE(Замеры!P1422,Замеры!Q1422,Замеры!R1422,Замеры!S1422,Замеры!X1422))</f>
        <v xml:space="preserve"> </v>
      </c>
      <c r="E1426" s="49" t="str">
        <f>IF(Замеры!J1422=0, " ", Замеры!J1422)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Замеры!N1422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73</v>
      </c>
      <c r="T1426" s="8" t="e">
        <f t="shared" si="519"/>
        <v>#VALUE!</v>
      </c>
      <c r="U1426" s="12" t="s">
        <v>73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IF(Замеры!B1423=0, " ", Замеры!B1423)</f>
        <v>1420</v>
      </c>
      <c r="B1427" s="49" t="str">
        <f>Замеры!G1423</f>
        <v xml:space="preserve">Группа от QF </v>
      </c>
      <c r="C1427" s="49" t="str">
        <f>IF(Замеры!I1423=0, " ", Замеры!I1423)</f>
        <v xml:space="preserve"> </v>
      </c>
      <c r="D1427" s="49" t="str">
        <f>IF(O1427=0, " ", CONCATENATE(Замеры!P1423,Замеры!Q1423,Замеры!R1423,Замеры!S1423,Замеры!X1423))</f>
        <v xml:space="preserve"> </v>
      </c>
      <c r="E1427" s="49" t="str">
        <f>IF(Замеры!J1423=0, " ", Замеры!J1423)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Замеры!N1423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73</v>
      </c>
      <c r="T1427" s="8" t="e">
        <f t="shared" si="519"/>
        <v>#VALUE!</v>
      </c>
      <c r="U1427" s="12" t="s">
        <v>73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IF(Замеры!B1424=0, " ", Замеры!B1424)</f>
        <v>1421</v>
      </c>
      <c r="B1428" s="49" t="str">
        <f>Замеры!G1424</f>
        <v xml:space="preserve">Группа от QF </v>
      </c>
      <c r="C1428" s="49" t="str">
        <f>IF(Замеры!I1424=0, " ", Замеры!I1424)</f>
        <v xml:space="preserve"> </v>
      </c>
      <c r="D1428" s="49" t="str">
        <f>IF(O1428=0, " ", CONCATENATE(Замеры!P1424,Замеры!Q1424,Замеры!R1424,Замеры!S1424,Замеры!X1424))</f>
        <v xml:space="preserve"> </v>
      </c>
      <c r="E1428" s="49" t="str">
        <f>IF(Замеры!J1424=0, " ", Замеры!J1424)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Замеры!N1424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73</v>
      </c>
      <c r="T1428" s="8" t="e">
        <f t="shared" si="519"/>
        <v>#VALUE!</v>
      </c>
      <c r="U1428" s="12" t="s">
        <v>73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IF(Замеры!B1425=0, " ", Замеры!B1425)</f>
        <v>1422</v>
      </c>
      <c r="B1429" s="49" t="str">
        <f>Замеры!G1425</f>
        <v xml:space="preserve">Группа от QF </v>
      </c>
      <c r="C1429" s="49" t="str">
        <f>IF(Замеры!I1425=0, " ", Замеры!I1425)</f>
        <v xml:space="preserve"> </v>
      </c>
      <c r="D1429" s="49" t="str">
        <f>IF(O1429=0, " ", CONCATENATE(Замеры!P1425,Замеры!Q1425,Замеры!R1425,Замеры!S1425,Замеры!X1425))</f>
        <v xml:space="preserve"> </v>
      </c>
      <c r="E1429" s="49" t="str">
        <f>IF(Замеры!J1425=0, " ", Замеры!J1425)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Замеры!N1425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73</v>
      </c>
      <c r="T1429" s="8" t="e">
        <f t="shared" si="519"/>
        <v>#VALUE!</v>
      </c>
      <c r="U1429" s="12" t="s">
        <v>73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IF(Замеры!B1426=0, " ", Замеры!B1426)</f>
        <v>1423</v>
      </c>
      <c r="B1430" s="49" t="str">
        <f>Замеры!G1426</f>
        <v xml:space="preserve">Группа от QF </v>
      </c>
      <c r="C1430" s="49" t="str">
        <f>IF(Замеры!I1426=0, " ", Замеры!I1426)</f>
        <v xml:space="preserve"> </v>
      </c>
      <c r="D1430" s="49" t="str">
        <f>IF(O1430=0, " ", CONCATENATE(Замеры!P1426,Замеры!Q1426,Замеры!R1426,Замеры!S1426,Замеры!X1426))</f>
        <v xml:space="preserve"> </v>
      </c>
      <c r="E1430" s="49" t="str">
        <f>IF(Замеры!J1426=0, " ", Замеры!J1426)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Замеры!N1426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73</v>
      </c>
      <c r="T1430" s="8" t="e">
        <f t="shared" si="519"/>
        <v>#VALUE!</v>
      </c>
      <c r="U1430" s="12" t="s">
        <v>73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IF(Замеры!B1427=0, " ", Замеры!B1427)</f>
        <v>1424</v>
      </c>
      <c r="B1431" s="49" t="str">
        <f>Замеры!G1427</f>
        <v xml:space="preserve">Группа от QF </v>
      </c>
      <c r="C1431" s="49" t="str">
        <f>IF(Замеры!I1427=0, " ", Замеры!I1427)</f>
        <v xml:space="preserve"> </v>
      </c>
      <c r="D1431" s="49" t="str">
        <f>IF(O1431=0, " ", CONCATENATE(Замеры!P1427,Замеры!Q1427,Замеры!R1427,Замеры!S1427,Замеры!X1427))</f>
        <v xml:space="preserve"> </v>
      </c>
      <c r="E1431" s="49" t="str">
        <f>IF(Замеры!J1427=0, " ", Замеры!J1427)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Замеры!N1427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73</v>
      </c>
      <c r="T1431" s="8" t="e">
        <f t="shared" si="519"/>
        <v>#VALUE!</v>
      </c>
      <c r="U1431" s="12" t="s">
        <v>73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IF(Замеры!B1428=0, " ", Замеры!B1428)</f>
        <v>1425</v>
      </c>
      <c r="B1432" s="49" t="str">
        <f>Замеры!G1428</f>
        <v xml:space="preserve">Группа от QF </v>
      </c>
      <c r="C1432" s="49" t="str">
        <f>IF(Замеры!I1428=0, " ", Замеры!I1428)</f>
        <v xml:space="preserve"> </v>
      </c>
      <c r="D1432" s="49" t="str">
        <f>IF(O1432=0, " ", CONCATENATE(Замеры!P1428,Замеры!Q1428,Замеры!R1428,Замеры!S1428,Замеры!X1428))</f>
        <v xml:space="preserve"> </v>
      </c>
      <c r="E1432" s="49" t="str">
        <f>IF(Замеры!J1428=0, " ", Замеры!J1428)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Замеры!N1428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73</v>
      </c>
      <c r="T1432" s="8" t="e">
        <f t="shared" si="519"/>
        <v>#VALUE!</v>
      </c>
      <c r="U1432" s="12" t="s">
        <v>73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IF(Замеры!B1429=0, " ", Замеры!B1429)</f>
        <v>1426</v>
      </c>
      <c r="B1433" s="49" t="str">
        <f>Замеры!G1429</f>
        <v xml:space="preserve">Группа от QF </v>
      </c>
      <c r="C1433" s="49" t="str">
        <f>IF(Замеры!I1429=0, " ", Замеры!I1429)</f>
        <v xml:space="preserve"> </v>
      </c>
      <c r="D1433" s="49" t="str">
        <f>IF(O1433=0, " ", CONCATENATE(Замеры!P1429,Замеры!Q1429,Замеры!R1429,Замеры!S1429,Замеры!X1429))</f>
        <v xml:space="preserve"> </v>
      </c>
      <c r="E1433" s="49" t="str">
        <f>IF(Замеры!J1429=0, " ", Замеры!J1429)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Замеры!N1429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73</v>
      </c>
      <c r="T1433" s="8" t="e">
        <f t="shared" si="519"/>
        <v>#VALUE!</v>
      </c>
      <c r="U1433" s="12" t="s">
        <v>73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IF(Замеры!B1430=0, " ", Замеры!B1430)</f>
        <v>1427</v>
      </c>
      <c r="B1434" s="49" t="str">
        <f>Замеры!G1430</f>
        <v xml:space="preserve">Группа от QF </v>
      </c>
      <c r="C1434" s="49" t="str">
        <f>IF(Замеры!I1430=0, " ", Замеры!I1430)</f>
        <v xml:space="preserve"> </v>
      </c>
      <c r="D1434" s="49" t="str">
        <f>IF(O1434=0, " ", CONCATENATE(Замеры!P1430,Замеры!Q1430,Замеры!R1430,Замеры!S1430,Замеры!X1430))</f>
        <v xml:space="preserve"> </v>
      </c>
      <c r="E1434" s="49" t="str">
        <f>IF(Замеры!J1430=0, " ", Замеры!J1430)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Замеры!N1430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73</v>
      </c>
      <c r="T1434" s="8" t="e">
        <f t="shared" si="519"/>
        <v>#VALUE!</v>
      </c>
      <c r="U1434" s="12" t="s">
        <v>73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IF(Замеры!B1431=0, " ", Замеры!B1431)</f>
        <v>1428</v>
      </c>
      <c r="B1435" s="49" t="str">
        <f>Замеры!G1431</f>
        <v xml:space="preserve">Группа от QF </v>
      </c>
      <c r="C1435" s="49" t="str">
        <f>IF(Замеры!I1431=0, " ", Замеры!I1431)</f>
        <v xml:space="preserve"> </v>
      </c>
      <c r="D1435" s="49" t="str">
        <f>IF(O1435=0, " ", CONCATENATE(Замеры!P1431,Замеры!Q1431,Замеры!R1431,Замеры!S1431,Замеры!X1431))</f>
        <v xml:space="preserve"> </v>
      </c>
      <c r="E1435" s="49" t="str">
        <f>IF(Замеры!J1431=0, " ", Замеры!J1431)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Замеры!N1431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73</v>
      </c>
      <c r="T1435" s="8" t="e">
        <f t="shared" si="519"/>
        <v>#VALUE!</v>
      </c>
      <c r="U1435" s="12" t="s">
        <v>73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IF(Замеры!B1432=0, " ", Замеры!B1432)</f>
        <v>1429</v>
      </c>
      <c r="B1436" s="49" t="str">
        <f>Замеры!G1432</f>
        <v xml:space="preserve">Группа от QF </v>
      </c>
      <c r="C1436" s="49" t="str">
        <f>IF(Замеры!I1432=0, " ", Замеры!I1432)</f>
        <v xml:space="preserve"> </v>
      </c>
      <c r="D1436" s="49" t="str">
        <f>IF(O1436=0, " ", CONCATENATE(Замеры!P1432,Замеры!Q1432,Замеры!R1432,Замеры!S1432,Замеры!X1432))</f>
        <v xml:space="preserve"> </v>
      </c>
      <c r="E1436" s="49" t="str">
        <f>IF(Замеры!J1432=0, " ", Замеры!J1432)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Замеры!N1432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73</v>
      </c>
      <c r="T1436" s="8" t="e">
        <f t="shared" si="519"/>
        <v>#VALUE!</v>
      </c>
      <c r="U1436" s="12" t="s">
        <v>73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IF(Замеры!B1433=0, " ", Замеры!B1433)</f>
        <v>1430</v>
      </c>
      <c r="B1437" s="49" t="str">
        <f>Замеры!G1433</f>
        <v xml:space="preserve">Группа от QF </v>
      </c>
      <c r="C1437" s="49" t="str">
        <f>IF(Замеры!I1433=0, " ", Замеры!I1433)</f>
        <v xml:space="preserve"> </v>
      </c>
      <c r="D1437" s="49" t="str">
        <f>IF(O1437=0, " ", CONCATENATE(Замеры!P1433,Замеры!Q1433,Замеры!R1433,Замеры!S1433,Замеры!X1433))</f>
        <v xml:space="preserve"> </v>
      </c>
      <c r="E1437" s="49" t="str">
        <f>IF(Замеры!J1433=0, " ", Замеры!J1433)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Замеры!N1433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73</v>
      </c>
      <c r="T1437" s="8" t="e">
        <f t="shared" si="519"/>
        <v>#VALUE!</v>
      </c>
      <c r="U1437" s="12" t="s">
        <v>73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IF(Замеры!B1434=0, " ", Замеры!B1434)</f>
        <v>1431</v>
      </c>
      <c r="B1438" s="49" t="str">
        <f>Замеры!G1434</f>
        <v xml:space="preserve">Группа от QF </v>
      </c>
      <c r="C1438" s="49" t="str">
        <f>IF(Замеры!I1434=0, " ", Замеры!I1434)</f>
        <v xml:space="preserve"> </v>
      </c>
      <c r="D1438" s="49" t="str">
        <f>IF(O1438=0, " ", CONCATENATE(Замеры!P1434,Замеры!Q1434,Замеры!R1434,Замеры!S1434,Замеры!X1434))</f>
        <v xml:space="preserve"> </v>
      </c>
      <c r="E1438" s="49" t="str">
        <f>IF(Замеры!J1434=0, " ", Замеры!J1434)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Замеры!N1434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73</v>
      </c>
      <c r="T1438" s="8" t="e">
        <f t="shared" si="519"/>
        <v>#VALUE!</v>
      </c>
      <c r="U1438" s="12" t="s">
        <v>73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IF(Замеры!B1435=0, " ", Замеры!B1435)</f>
        <v>1432</v>
      </c>
      <c r="B1439" s="49" t="str">
        <f>Замеры!G1435</f>
        <v xml:space="preserve">Группа от QF </v>
      </c>
      <c r="C1439" s="49" t="str">
        <f>IF(Замеры!I1435=0, " ", Замеры!I1435)</f>
        <v xml:space="preserve"> </v>
      </c>
      <c r="D1439" s="49" t="str">
        <f>IF(O1439=0, " ", CONCATENATE(Замеры!P1435,Замеры!Q1435,Замеры!R1435,Замеры!S1435,Замеры!X1435))</f>
        <v xml:space="preserve"> </v>
      </c>
      <c r="E1439" s="49" t="str">
        <f>IF(Замеры!J1435=0, " ", Замеры!J1435)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Замеры!N1435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73</v>
      </c>
      <c r="T1439" s="8" t="e">
        <f t="shared" si="519"/>
        <v>#VALUE!</v>
      </c>
      <c r="U1439" s="12" t="s">
        <v>73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IF(Замеры!B1436=0, " ", Замеры!B1436)</f>
        <v>1433</v>
      </c>
      <c r="B1440" s="49" t="str">
        <f>Замеры!G1436</f>
        <v xml:space="preserve">Группа от QF </v>
      </c>
      <c r="C1440" s="49" t="str">
        <f>IF(Замеры!I1436=0, " ", Замеры!I1436)</f>
        <v xml:space="preserve"> </v>
      </c>
      <c r="D1440" s="49" t="str">
        <f>IF(O1440=0, " ", CONCATENATE(Замеры!P1436,Замеры!Q1436,Замеры!R1436,Замеры!S1436,Замеры!X1436))</f>
        <v xml:space="preserve"> </v>
      </c>
      <c r="E1440" s="49" t="str">
        <f>IF(Замеры!J1436=0, " ", Замеры!J1436)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Замеры!N1436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73</v>
      </c>
      <c r="T1440" s="8" t="e">
        <f t="shared" si="519"/>
        <v>#VALUE!</v>
      </c>
      <c r="U1440" s="12" t="s">
        <v>73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IF(Замеры!B1437=0, " ", Замеры!B1437)</f>
        <v>1434</v>
      </c>
      <c r="B1441" s="49" t="str">
        <f>Замеры!G1437</f>
        <v xml:space="preserve">Группа от QF </v>
      </c>
      <c r="C1441" s="49" t="str">
        <f>IF(Замеры!I1437=0, " ", Замеры!I1437)</f>
        <v xml:space="preserve"> </v>
      </c>
      <c r="D1441" s="49" t="str">
        <f>IF(O1441=0, " ", CONCATENATE(Замеры!P1437,Замеры!Q1437,Замеры!R1437,Замеры!S1437,Замеры!X1437))</f>
        <v xml:space="preserve"> </v>
      </c>
      <c r="E1441" s="49" t="str">
        <f>IF(Замеры!J1437=0, " ", Замеры!J1437)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Замеры!N1437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73</v>
      </c>
      <c r="T1441" s="8" t="e">
        <f t="shared" si="519"/>
        <v>#VALUE!</v>
      </c>
      <c r="U1441" s="12" t="s">
        <v>73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IF(Замеры!B1438=0, " ", Замеры!B1438)</f>
        <v>1435</v>
      </c>
      <c r="B1442" s="49" t="str">
        <f>Замеры!G1438</f>
        <v xml:space="preserve">Группа от QF </v>
      </c>
      <c r="C1442" s="49" t="str">
        <f>IF(Замеры!I1438=0, " ", Замеры!I1438)</f>
        <v xml:space="preserve"> </v>
      </c>
      <c r="D1442" s="49" t="str">
        <f>IF(O1442=0, " ", CONCATENATE(Замеры!P1438,Замеры!Q1438,Замеры!R1438,Замеры!S1438,Замеры!X1438))</f>
        <v xml:space="preserve"> </v>
      </c>
      <c r="E1442" s="49" t="str">
        <f>IF(Замеры!J1438=0, " ", Замеры!J1438)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Замеры!N1438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73</v>
      </c>
      <c r="T1442" s="8" t="e">
        <f t="shared" si="519"/>
        <v>#VALUE!</v>
      </c>
      <c r="U1442" s="12" t="s">
        <v>73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IF(Замеры!B1439=0, " ", Замеры!B1439)</f>
        <v>1436</v>
      </c>
      <c r="B1443" s="49" t="str">
        <f>Замеры!G1439</f>
        <v xml:space="preserve">Группа от QF </v>
      </c>
      <c r="C1443" s="49" t="str">
        <f>IF(Замеры!I1439=0, " ", Замеры!I1439)</f>
        <v xml:space="preserve"> </v>
      </c>
      <c r="D1443" s="49" t="str">
        <f>IF(O1443=0, " ", CONCATENATE(Замеры!P1439,Замеры!Q1439,Замеры!R1439,Замеры!S1439,Замеры!X1439))</f>
        <v xml:space="preserve"> </v>
      </c>
      <c r="E1443" s="49" t="str">
        <f>IF(Замеры!J1439=0, " ", Замеры!J1439)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Замеры!N1439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73</v>
      </c>
      <c r="T1443" s="8" t="e">
        <f t="shared" si="519"/>
        <v>#VALUE!</v>
      </c>
      <c r="U1443" s="12" t="s">
        <v>73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IF(Замеры!B1440=0, " ", Замеры!B1440)</f>
        <v>1437</v>
      </c>
      <c r="B1444" s="49" t="str">
        <f>Замеры!G1440</f>
        <v xml:space="preserve">Группа от QF </v>
      </c>
      <c r="C1444" s="49" t="str">
        <f>IF(Замеры!I1440=0, " ", Замеры!I1440)</f>
        <v xml:space="preserve"> </v>
      </c>
      <c r="D1444" s="49" t="str">
        <f>IF(O1444=0, " ", CONCATENATE(Замеры!P1440,Замеры!Q1440,Замеры!R1440,Замеры!S1440,Замеры!X1440))</f>
        <v xml:space="preserve"> </v>
      </c>
      <c r="E1444" s="49" t="str">
        <f>IF(Замеры!J1440=0, " ", Замеры!J1440)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Замеры!N1440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73</v>
      </c>
      <c r="T1444" s="8" t="e">
        <f t="shared" si="519"/>
        <v>#VALUE!</v>
      </c>
      <c r="U1444" s="12" t="s">
        <v>73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IF(Замеры!B1441=0, " ", Замеры!B1441)</f>
        <v>1438</v>
      </c>
      <c r="B1445" s="49" t="str">
        <f>Замеры!G1441</f>
        <v xml:space="preserve">Группа от QF </v>
      </c>
      <c r="C1445" s="49" t="str">
        <f>IF(Замеры!I1441=0, " ", Замеры!I1441)</f>
        <v xml:space="preserve"> </v>
      </c>
      <c r="D1445" s="49" t="str">
        <f>IF(O1445=0, " ", CONCATENATE(Замеры!P1441,Замеры!Q1441,Замеры!R1441,Замеры!S1441,Замеры!X1441))</f>
        <v xml:space="preserve"> </v>
      </c>
      <c r="E1445" s="49" t="str">
        <f>IF(Замеры!J1441=0, " ", Замеры!J1441)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Замеры!N1441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73</v>
      </c>
      <c r="T1445" s="8" t="e">
        <f t="shared" si="519"/>
        <v>#VALUE!</v>
      </c>
      <c r="U1445" s="12" t="s">
        <v>73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IF(Замеры!B1442=0, " ", Замеры!B1442)</f>
        <v>1439</v>
      </c>
      <c r="B1446" s="49" t="str">
        <f>Замеры!G1442</f>
        <v xml:space="preserve">Группа от QF </v>
      </c>
      <c r="C1446" s="49" t="str">
        <f>IF(Замеры!I1442=0, " ", Замеры!I1442)</f>
        <v xml:space="preserve"> </v>
      </c>
      <c r="D1446" s="49" t="str">
        <f>IF(O1446=0, " ", CONCATENATE(Замеры!P1442,Замеры!Q1442,Замеры!R1442,Замеры!S1442,Замеры!X1442))</f>
        <v xml:space="preserve"> </v>
      </c>
      <c r="E1446" s="49" t="str">
        <f>IF(Замеры!J1442=0, " ", Замеры!J1442)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Замеры!N1442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73</v>
      </c>
      <c r="T1446" s="8" t="e">
        <f t="shared" si="519"/>
        <v>#VALUE!</v>
      </c>
      <c r="U1446" s="12" t="s">
        <v>73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IF(Замеры!B1443=0, " ", Замеры!B1443)</f>
        <v>1440</v>
      </c>
      <c r="B1447" s="49" t="str">
        <f>Замеры!G1443</f>
        <v xml:space="preserve">Группа от QF </v>
      </c>
      <c r="C1447" s="49" t="str">
        <f>IF(Замеры!I1443=0, " ", Замеры!I1443)</f>
        <v xml:space="preserve"> </v>
      </c>
      <c r="D1447" s="49" t="str">
        <f>IF(O1447=0, " ", CONCATENATE(Замеры!P1443,Замеры!Q1443,Замеры!R1443,Замеры!S1443,Замеры!X1443))</f>
        <v xml:space="preserve"> </v>
      </c>
      <c r="E1447" s="49" t="str">
        <f>IF(Замеры!J1443=0, " ", Замеры!J1443)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Замеры!N1443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73</v>
      </c>
      <c r="T1447" s="8" t="e">
        <f t="shared" si="519"/>
        <v>#VALUE!</v>
      </c>
      <c r="U1447" s="12" t="s">
        <v>73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IF(Замеры!B1444=0, " ", Замеры!B1444)</f>
        <v>1441</v>
      </c>
      <c r="B1448" s="49" t="str">
        <f>Замеры!G1444</f>
        <v xml:space="preserve">Группа от QF </v>
      </c>
      <c r="C1448" s="49" t="str">
        <f>IF(Замеры!I1444=0, " ", Замеры!I1444)</f>
        <v xml:space="preserve"> </v>
      </c>
      <c r="D1448" s="49" t="str">
        <f>IF(O1448=0, " ", CONCATENATE(Замеры!P1444,Замеры!Q1444,Замеры!R1444,Замеры!S1444,Замеры!X1444))</f>
        <v xml:space="preserve"> </v>
      </c>
      <c r="E1448" s="49" t="str">
        <f>IF(Замеры!J1444=0, " ", Замеры!J1444)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Замеры!N1444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73</v>
      </c>
      <c r="T1448" s="8" t="e">
        <f t="shared" si="519"/>
        <v>#VALUE!</v>
      </c>
      <c r="U1448" s="12" t="s">
        <v>73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IF(Замеры!B1445=0, " ", Замеры!B1445)</f>
        <v>1442</v>
      </c>
      <c r="B1449" s="49" t="str">
        <f>Замеры!G1445</f>
        <v xml:space="preserve">Группа от QF </v>
      </c>
      <c r="C1449" s="49" t="str">
        <f>IF(Замеры!I1445=0, " ", Замеры!I1445)</f>
        <v xml:space="preserve"> </v>
      </c>
      <c r="D1449" s="49" t="str">
        <f>IF(O1449=0, " ", CONCATENATE(Замеры!P1445,Замеры!Q1445,Замеры!R1445,Замеры!S1445,Замеры!X1445))</f>
        <v xml:space="preserve"> </v>
      </c>
      <c r="E1449" s="49" t="str">
        <f>IF(Замеры!J1445=0, " ", Замеры!J1445)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Замеры!N1445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73</v>
      </c>
      <c r="T1449" s="8" t="e">
        <f t="shared" si="519"/>
        <v>#VALUE!</v>
      </c>
      <c r="U1449" s="12" t="s">
        <v>73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IF(Замеры!B1446=0, " ", Замеры!B1446)</f>
        <v>1443</v>
      </c>
      <c r="B1450" s="49" t="str">
        <f>Замеры!G1446</f>
        <v xml:space="preserve">Группа от QF </v>
      </c>
      <c r="C1450" s="49" t="str">
        <f>IF(Замеры!I1446=0, " ", Замеры!I1446)</f>
        <v xml:space="preserve"> </v>
      </c>
      <c r="D1450" s="49" t="str">
        <f>IF(O1450=0, " ", CONCATENATE(Замеры!P1446,Замеры!Q1446,Замеры!R1446,Замеры!S1446,Замеры!X1446))</f>
        <v xml:space="preserve"> </v>
      </c>
      <c r="E1450" s="49" t="str">
        <f>IF(Замеры!J1446=0, " ", Замеры!J1446)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Замеры!N1446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73</v>
      </c>
      <c r="T1450" s="8" t="e">
        <f t="shared" si="519"/>
        <v>#VALUE!</v>
      </c>
      <c r="U1450" s="12" t="s">
        <v>73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IF(Замеры!B1447=0, " ", Замеры!B1447)</f>
        <v>1444</v>
      </c>
      <c r="B1451" s="49" t="str">
        <f>Замеры!G1447</f>
        <v xml:space="preserve">Группа от QF </v>
      </c>
      <c r="C1451" s="49" t="str">
        <f>IF(Замеры!I1447=0, " ", Замеры!I1447)</f>
        <v xml:space="preserve"> </v>
      </c>
      <c r="D1451" s="49" t="str">
        <f>IF(O1451=0, " ", CONCATENATE(Замеры!P1447,Замеры!Q1447,Замеры!R1447,Замеры!S1447,Замеры!X1447))</f>
        <v xml:space="preserve"> </v>
      </c>
      <c r="E1451" s="49" t="str">
        <f>IF(Замеры!J1447=0, " ", Замеры!J1447)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Замеры!N1447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73</v>
      </c>
      <c r="T1451" s="8" t="e">
        <f t="shared" si="519"/>
        <v>#VALUE!</v>
      </c>
      <c r="U1451" s="12" t="s">
        <v>73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IF(Замеры!B1448=0, " ", Замеры!B1448)</f>
        <v>1445</v>
      </c>
      <c r="B1452" s="49" t="str">
        <f>Замеры!G1448</f>
        <v xml:space="preserve">Группа от QF </v>
      </c>
      <c r="C1452" s="49" t="str">
        <f>IF(Замеры!I1448=0, " ", Замеры!I1448)</f>
        <v xml:space="preserve"> </v>
      </c>
      <c r="D1452" s="49" t="str">
        <f>IF(O1452=0, " ", CONCATENATE(Замеры!P1448,Замеры!Q1448,Замеры!R1448,Замеры!S1448,Замеры!X1448))</f>
        <v xml:space="preserve"> </v>
      </c>
      <c r="E1452" s="49" t="str">
        <f>IF(Замеры!J1448=0, " ", Замеры!J1448)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Замеры!N1448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73</v>
      </c>
      <c r="T1452" s="8" t="e">
        <f t="shared" si="519"/>
        <v>#VALUE!</v>
      </c>
      <c r="U1452" s="12" t="s">
        <v>73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IF(Замеры!B1449=0, " ", Замеры!B1449)</f>
        <v>1446</v>
      </c>
      <c r="B1453" s="49" t="str">
        <f>Замеры!G1449</f>
        <v xml:space="preserve">Группа от QF </v>
      </c>
      <c r="C1453" s="49" t="str">
        <f>IF(Замеры!I1449=0, " ", Замеры!I1449)</f>
        <v xml:space="preserve"> </v>
      </c>
      <c r="D1453" s="49" t="str">
        <f>IF(O1453=0, " ", CONCATENATE(Замеры!P1449,Замеры!Q1449,Замеры!R1449,Замеры!S1449,Замеры!X1449))</f>
        <v xml:space="preserve"> </v>
      </c>
      <c r="E1453" s="49" t="str">
        <f>IF(Замеры!J1449=0, " ", Замеры!J1449)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Замеры!N1449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73</v>
      </c>
      <c r="T1453" s="8" t="e">
        <f t="shared" si="519"/>
        <v>#VALUE!</v>
      </c>
      <c r="U1453" s="12" t="s">
        <v>73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IF(Замеры!B1450=0, " ", Замеры!B1450)</f>
        <v>1447</v>
      </c>
      <c r="B1454" s="49" t="str">
        <f>Замеры!G1450</f>
        <v xml:space="preserve">Группа от QF </v>
      </c>
      <c r="C1454" s="49" t="str">
        <f>IF(Замеры!I1450=0, " ", Замеры!I1450)</f>
        <v xml:space="preserve"> </v>
      </c>
      <c r="D1454" s="49" t="str">
        <f>IF(O1454=0, " ", CONCATENATE(Замеры!P1450,Замеры!Q1450,Замеры!R1450,Замеры!S1450,Замеры!X1450))</f>
        <v xml:space="preserve"> </v>
      </c>
      <c r="E1454" s="49" t="str">
        <f>IF(Замеры!J1450=0, " ", Замеры!J1450)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Замеры!N1450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73</v>
      </c>
      <c r="T1454" s="8" t="e">
        <f t="shared" si="519"/>
        <v>#VALUE!</v>
      </c>
      <c r="U1454" s="12" t="s">
        <v>73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IF(Замеры!B1451=0, " ", Замеры!B1451)</f>
        <v>1448</v>
      </c>
      <c r="B1455" s="49" t="str">
        <f>Замеры!G1451</f>
        <v xml:space="preserve">Группа от QF </v>
      </c>
      <c r="C1455" s="49" t="str">
        <f>IF(Замеры!I1451=0, " ", Замеры!I1451)</f>
        <v xml:space="preserve"> </v>
      </c>
      <c r="D1455" s="49" t="str">
        <f>IF(O1455=0, " ", CONCATENATE(Замеры!P1451,Замеры!Q1451,Замеры!R1451,Замеры!S1451,Замеры!X1451))</f>
        <v xml:space="preserve"> </v>
      </c>
      <c r="E1455" s="49" t="str">
        <f>IF(Замеры!J1451=0, " ", Замеры!J1451)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Замеры!N1451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73</v>
      </c>
      <c r="T1455" s="8" t="e">
        <f t="shared" si="519"/>
        <v>#VALUE!</v>
      </c>
      <c r="U1455" s="12" t="s">
        <v>73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IF(Замеры!B1452=0, " ", Замеры!B1452)</f>
        <v>1449</v>
      </c>
      <c r="B1456" s="49" t="str">
        <f>Замеры!G1452</f>
        <v xml:space="preserve">Группа от QF </v>
      </c>
      <c r="C1456" s="49" t="str">
        <f>IF(Замеры!I1452=0, " ", Замеры!I1452)</f>
        <v xml:space="preserve"> </v>
      </c>
      <c r="D1456" s="49" t="str">
        <f>IF(O1456=0, " ", CONCATENATE(Замеры!P1452,Замеры!Q1452,Замеры!R1452,Замеры!S1452,Замеры!X1452))</f>
        <v xml:space="preserve"> </v>
      </c>
      <c r="E1456" s="49" t="str">
        <f>IF(Замеры!J1452=0, " ", Замеры!J1452)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Замеры!N1452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73</v>
      </c>
      <c r="T1456" s="8" t="e">
        <f t="shared" si="519"/>
        <v>#VALUE!</v>
      </c>
      <c r="U1456" s="12" t="s">
        <v>73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IF(Замеры!B1453=0, " ", Замеры!B1453)</f>
        <v>1450</v>
      </c>
      <c r="B1457" s="49" t="str">
        <f>Замеры!G1453</f>
        <v xml:space="preserve">Группа от QF </v>
      </c>
      <c r="C1457" s="49" t="str">
        <f>IF(Замеры!I1453=0, " ", Замеры!I1453)</f>
        <v xml:space="preserve"> </v>
      </c>
      <c r="D1457" s="49" t="str">
        <f>IF(O1457=0, " ", CONCATENATE(Замеры!P1453,Замеры!Q1453,Замеры!R1453,Замеры!S1453,Замеры!X1453))</f>
        <v xml:space="preserve"> </v>
      </c>
      <c r="E1457" s="49" t="str">
        <f>IF(Замеры!J1453=0, " ", Замеры!J1453)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Замеры!N1453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73</v>
      </c>
      <c r="T1457" s="8" t="e">
        <f t="shared" si="519"/>
        <v>#VALUE!</v>
      </c>
      <c r="U1457" s="12" t="s">
        <v>73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IF(Замеры!B1454=0, " ", Замеры!B1454)</f>
        <v>1451</v>
      </c>
      <c r="B1458" s="49" t="str">
        <f>Замеры!G1454</f>
        <v xml:space="preserve">Группа от QF </v>
      </c>
      <c r="C1458" s="49" t="str">
        <f>IF(Замеры!I1454=0, " ", Замеры!I1454)</f>
        <v xml:space="preserve"> </v>
      </c>
      <c r="D1458" s="49" t="str">
        <f>IF(O1458=0, " ", CONCATENATE(Замеры!P1454,Замеры!Q1454,Замеры!R1454,Замеры!S1454,Замеры!X1454))</f>
        <v xml:space="preserve"> </v>
      </c>
      <c r="E1458" s="49" t="str">
        <f>IF(Замеры!J1454=0, " ", Замеры!J1454)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Замеры!N1454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73</v>
      </c>
      <c r="T1458" s="8" t="e">
        <f t="shared" si="519"/>
        <v>#VALUE!</v>
      </c>
      <c r="U1458" s="12" t="s">
        <v>73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IF(Замеры!B1455=0, " ", Замеры!B1455)</f>
        <v>1452</v>
      </c>
      <c r="B1459" s="49" t="str">
        <f>Замеры!G1455</f>
        <v xml:space="preserve">Группа от QF </v>
      </c>
      <c r="C1459" s="49" t="str">
        <f>IF(Замеры!I1455=0, " ", Замеры!I1455)</f>
        <v xml:space="preserve"> </v>
      </c>
      <c r="D1459" s="49" t="str">
        <f>IF(O1459=0, " ", CONCATENATE(Замеры!P1455,Замеры!Q1455,Замеры!R1455,Замеры!S1455,Замеры!X1455))</f>
        <v xml:space="preserve"> </v>
      </c>
      <c r="E1459" s="49" t="str">
        <f>IF(Замеры!J1455=0, " ", Замеры!J1455)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Замеры!N1455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73</v>
      </c>
      <c r="T1459" s="8" t="e">
        <f t="shared" si="519"/>
        <v>#VALUE!</v>
      </c>
      <c r="U1459" s="12" t="s">
        <v>73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IF(Замеры!B1456=0, " ", Замеры!B1456)</f>
        <v>1453</v>
      </c>
      <c r="B1460" s="49" t="str">
        <f>Замеры!G1456</f>
        <v xml:space="preserve">Группа от QF </v>
      </c>
      <c r="C1460" s="49" t="str">
        <f>IF(Замеры!I1456=0, " ", Замеры!I1456)</f>
        <v xml:space="preserve"> </v>
      </c>
      <c r="D1460" s="49" t="str">
        <f>IF(O1460=0, " ", CONCATENATE(Замеры!P1456,Замеры!Q1456,Замеры!R1456,Замеры!S1456,Замеры!X1456))</f>
        <v xml:space="preserve"> </v>
      </c>
      <c r="E1460" s="49" t="str">
        <f>IF(Замеры!J1456=0, " ", Замеры!J1456)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Замеры!N1456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73</v>
      </c>
      <c r="T1460" s="8" t="e">
        <f t="shared" si="519"/>
        <v>#VALUE!</v>
      </c>
      <c r="U1460" s="12" t="s">
        <v>73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IF(Замеры!B1457=0, " ", Замеры!B1457)</f>
        <v>1454</v>
      </c>
      <c r="B1461" s="49" t="str">
        <f>Замеры!G1457</f>
        <v xml:space="preserve">Группа от QF </v>
      </c>
      <c r="C1461" s="49" t="str">
        <f>IF(Замеры!I1457=0, " ", Замеры!I1457)</f>
        <v xml:space="preserve"> </v>
      </c>
      <c r="D1461" s="49" t="str">
        <f>IF(O1461=0, " ", CONCATENATE(Замеры!P1457,Замеры!Q1457,Замеры!R1457,Замеры!S1457,Замеры!X1457))</f>
        <v xml:space="preserve"> </v>
      </c>
      <c r="E1461" s="49" t="str">
        <f>IF(Замеры!J1457=0, " ", Замеры!J1457)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Замеры!N1457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73</v>
      </c>
      <c r="T1461" s="8" t="e">
        <f t="shared" si="519"/>
        <v>#VALUE!</v>
      </c>
      <c r="U1461" s="12" t="s">
        <v>73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IF(Замеры!B1458=0, " ", Замеры!B1458)</f>
        <v>1455</v>
      </c>
      <c r="B1462" s="49" t="str">
        <f>Замеры!G1458</f>
        <v xml:space="preserve">Группа от QF </v>
      </c>
      <c r="C1462" s="49" t="str">
        <f>IF(Замеры!I1458=0, " ", Замеры!I1458)</f>
        <v xml:space="preserve"> </v>
      </c>
      <c r="D1462" s="49" t="str">
        <f>IF(O1462=0, " ", CONCATENATE(Замеры!P1458,Замеры!Q1458,Замеры!R1458,Замеры!S1458,Замеры!X1458))</f>
        <v xml:space="preserve"> </v>
      </c>
      <c r="E1462" s="49" t="str">
        <f>IF(Замеры!J1458=0, " ", Замеры!J1458)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Замеры!N1458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73</v>
      </c>
      <c r="T1462" s="8" t="e">
        <f t="shared" si="519"/>
        <v>#VALUE!</v>
      </c>
      <c r="U1462" s="12" t="s">
        <v>73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IF(Замеры!B1459=0, " ", Замеры!B1459)</f>
        <v>1456</v>
      </c>
      <c r="B1463" s="49" t="str">
        <f>Замеры!G1459</f>
        <v xml:space="preserve">Группа от QF </v>
      </c>
      <c r="C1463" s="49" t="str">
        <f>IF(Замеры!I1459=0, " ", Замеры!I1459)</f>
        <v xml:space="preserve"> </v>
      </c>
      <c r="D1463" s="49" t="str">
        <f>IF(O1463=0, " ", CONCATENATE(Замеры!P1459,Замеры!Q1459,Замеры!R1459,Замеры!S1459,Замеры!X1459))</f>
        <v xml:space="preserve"> </v>
      </c>
      <c r="E1463" s="49" t="str">
        <f>IF(Замеры!J1459=0, " ", Замеры!J1459)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Замеры!N1459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73</v>
      </c>
      <c r="T1463" s="8" t="e">
        <f t="shared" si="519"/>
        <v>#VALUE!</v>
      </c>
      <c r="U1463" s="12" t="s">
        <v>73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IF(Замеры!B1460=0, " ", Замеры!B1460)</f>
        <v>1457</v>
      </c>
      <c r="B1464" s="49" t="str">
        <f>Замеры!G1460</f>
        <v xml:space="preserve">Группа от QF </v>
      </c>
      <c r="C1464" s="49" t="str">
        <f>IF(Замеры!I1460=0, " ", Замеры!I1460)</f>
        <v xml:space="preserve"> </v>
      </c>
      <c r="D1464" s="49" t="str">
        <f>IF(O1464=0, " ", CONCATENATE(Замеры!P1460,Замеры!Q1460,Замеры!R1460,Замеры!S1460,Замеры!X1460))</f>
        <v xml:space="preserve"> </v>
      </c>
      <c r="E1464" s="49" t="str">
        <f>IF(Замеры!J1460=0, " ", Замеры!J1460)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Замеры!N1460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73</v>
      </c>
      <c r="T1464" s="8" t="e">
        <f t="shared" si="519"/>
        <v>#VALUE!</v>
      </c>
      <c r="U1464" s="12" t="s">
        <v>73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IF(Замеры!B1461=0, " ", Замеры!B1461)</f>
        <v>1458</v>
      </c>
      <c r="B1465" s="49" t="str">
        <f>Замеры!G1461</f>
        <v xml:space="preserve">Группа от QF </v>
      </c>
      <c r="C1465" s="49" t="str">
        <f>IF(Замеры!I1461=0, " ", Замеры!I1461)</f>
        <v xml:space="preserve"> </v>
      </c>
      <c r="D1465" s="49" t="str">
        <f>IF(O1465=0, " ", CONCATENATE(Замеры!P1461,Замеры!Q1461,Замеры!R1461,Замеры!S1461,Замеры!X1461))</f>
        <v xml:space="preserve"> </v>
      </c>
      <c r="E1465" s="49" t="str">
        <f>IF(Замеры!J1461=0, " ", Замеры!J1461)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Замеры!N1461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73</v>
      </c>
      <c r="T1465" s="8" t="e">
        <f t="shared" si="519"/>
        <v>#VALUE!</v>
      </c>
      <c r="U1465" s="12" t="s">
        <v>73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IF(Замеры!B1462=0, " ", Замеры!B1462)</f>
        <v>1459</v>
      </c>
      <c r="B1466" s="49" t="str">
        <f>Замеры!G1462</f>
        <v xml:space="preserve">Группа от QF </v>
      </c>
      <c r="C1466" s="49" t="str">
        <f>IF(Замеры!I1462=0, " ", Замеры!I1462)</f>
        <v xml:space="preserve"> </v>
      </c>
      <c r="D1466" s="49" t="str">
        <f>IF(O1466=0, " ", CONCATENATE(Замеры!P1462,Замеры!Q1462,Замеры!R1462,Замеры!S1462,Замеры!X1462))</f>
        <v xml:space="preserve"> </v>
      </c>
      <c r="E1466" s="49" t="str">
        <f>IF(Замеры!J1462=0, " ", Замеры!J1462)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Замеры!N1462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73</v>
      </c>
      <c r="T1466" s="8" t="e">
        <f t="shared" si="519"/>
        <v>#VALUE!</v>
      </c>
      <c r="U1466" s="12" t="s">
        <v>73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IF(Замеры!B1463=0, " ", Замеры!B1463)</f>
        <v>1460</v>
      </c>
      <c r="B1467" s="49" t="str">
        <f>Замеры!G1463</f>
        <v xml:space="preserve">Группа от QF </v>
      </c>
      <c r="C1467" s="49" t="str">
        <f>IF(Замеры!I1463=0, " ", Замеры!I1463)</f>
        <v xml:space="preserve"> </v>
      </c>
      <c r="D1467" s="49" t="str">
        <f>IF(O1467=0, " ", CONCATENATE(Замеры!P1463,Замеры!Q1463,Замеры!R1463,Замеры!S1463,Замеры!X1463))</f>
        <v xml:space="preserve"> </v>
      </c>
      <c r="E1467" s="49" t="str">
        <f>IF(Замеры!J1463=0, " ", Замеры!J1463)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Замеры!N1463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73</v>
      </c>
      <c r="T1467" s="8" t="e">
        <f t="shared" si="519"/>
        <v>#VALUE!</v>
      </c>
      <c r="U1467" s="12" t="s">
        <v>73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IF(Замеры!B1464=0, " ", Замеры!B1464)</f>
        <v>1461</v>
      </c>
      <c r="B1468" s="49" t="str">
        <f>Замеры!G1464</f>
        <v xml:space="preserve">Группа от QF </v>
      </c>
      <c r="C1468" s="49" t="str">
        <f>IF(Замеры!I1464=0, " ", Замеры!I1464)</f>
        <v xml:space="preserve"> </v>
      </c>
      <c r="D1468" s="49" t="str">
        <f>IF(O1468=0, " ", CONCATENATE(Замеры!P1464,Замеры!Q1464,Замеры!R1464,Замеры!S1464,Замеры!X1464))</f>
        <v xml:space="preserve"> </v>
      </c>
      <c r="E1468" s="49" t="str">
        <f>IF(Замеры!J1464=0, " ", Замеры!J1464)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Замеры!N1464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73</v>
      </c>
      <c r="T1468" s="8" t="e">
        <f t="shared" si="519"/>
        <v>#VALUE!</v>
      </c>
      <c r="U1468" s="12" t="s">
        <v>73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IF(Замеры!B1465=0, " ", Замеры!B1465)</f>
        <v>1462</v>
      </c>
      <c r="B1469" s="49" t="str">
        <f>Замеры!G1465</f>
        <v xml:space="preserve">Группа от QF </v>
      </c>
      <c r="C1469" s="49" t="str">
        <f>IF(Замеры!I1465=0, " ", Замеры!I1465)</f>
        <v xml:space="preserve"> </v>
      </c>
      <c r="D1469" s="49" t="str">
        <f>IF(O1469=0, " ", CONCATENATE(Замеры!P1465,Замеры!Q1465,Замеры!R1465,Замеры!S1465,Замеры!X1465))</f>
        <v xml:space="preserve"> </v>
      </c>
      <c r="E1469" s="49" t="str">
        <f>IF(Замеры!J1465=0, " ", Замеры!J1465)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Замеры!N1465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73</v>
      </c>
      <c r="T1469" s="8" t="e">
        <f t="shared" si="519"/>
        <v>#VALUE!</v>
      </c>
      <c r="U1469" s="12" t="s">
        <v>73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IF(Замеры!B1466=0, " ", Замеры!B1466)</f>
        <v>1463</v>
      </c>
      <c r="B1470" s="49" t="str">
        <f>Замеры!G1466</f>
        <v xml:space="preserve">Группа от QF </v>
      </c>
      <c r="C1470" s="49" t="str">
        <f>IF(Замеры!I1466=0, " ", Замеры!I1466)</f>
        <v xml:space="preserve"> </v>
      </c>
      <c r="D1470" s="49" t="str">
        <f>IF(O1470=0, " ", CONCATENATE(Замеры!P1466,Замеры!Q1466,Замеры!R1466,Замеры!S1466,Замеры!X1466))</f>
        <v xml:space="preserve"> </v>
      </c>
      <c r="E1470" s="49" t="str">
        <f>IF(Замеры!J1466=0, " ", Замеры!J1466)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Замеры!N1466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73</v>
      </c>
      <c r="T1470" s="8" t="e">
        <f t="shared" si="519"/>
        <v>#VALUE!</v>
      </c>
      <c r="U1470" s="12" t="s">
        <v>73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IF(Замеры!B1467=0, " ", Замеры!B1467)</f>
        <v>1464</v>
      </c>
      <c r="B1471" s="49" t="str">
        <f>Замеры!G1467</f>
        <v xml:space="preserve">Группа от QF </v>
      </c>
      <c r="C1471" s="49" t="str">
        <f>IF(Замеры!I1467=0, " ", Замеры!I1467)</f>
        <v xml:space="preserve"> </v>
      </c>
      <c r="D1471" s="49" t="str">
        <f>IF(O1471=0, " ", CONCATENATE(Замеры!P1467,Замеры!Q1467,Замеры!R1467,Замеры!S1467,Замеры!X1467))</f>
        <v xml:space="preserve"> </v>
      </c>
      <c r="E1471" s="49" t="str">
        <f>IF(Замеры!J1467=0, " ", Замеры!J1467)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Замеры!N1467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73</v>
      </c>
      <c r="T1471" s="8" t="e">
        <f t="shared" si="519"/>
        <v>#VALUE!</v>
      </c>
      <c r="U1471" s="12" t="s">
        <v>73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IF(Замеры!B1468=0, " ", Замеры!B1468)</f>
        <v>1465</v>
      </c>
      <c r="B1472" s="49" t="str">
        <f>Замеры!G1468</f>
        <v xml:space="preserve">Группа от QF </v>
      </c>
      <c r="C1472" s="49" t="str">
        <f>IF(Замеры!I1468=0, " ", Замеры!I1468)</f>
        <v xml:space="preserve"> </v>
      </c>
      <c r="D1472" s="49" t="str">
        <f>IF(O1472=0, " ", CONCATENATE(Замеры!P1468,Замеры!Q1468,Замеры!R1468,Замеры!S1468,Замеры!X1468))</f>
        <v xml:space="preserve"> </v>
      </c>
      <c r="E1472" s="49" t="str">
        <f>IF(Замеры!J1468=0, " ", Замеры!J1468)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Замеры!N1468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73</v>
      </c>
      <c r="T1472" s="8" t="e">
        <f t="shared" si="519"/>
        <v>#VALUE!</v>
      </c>
      <c r="U1472" s="12" t="s">
        <v>73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IF(Замеры!B1469=0, " ", Замеры!B1469)</f>
        <v>1466</v>
      </c>
      <c r="B1473" s="49" t="str">
        <f>Замеры!G1469</f>
        <v xml:space="preserve">Группа от QF </v>
      </c>
      <c r="C1473" s="49" t="str">
        <f>IF(Замеры!I1469=0, " ", Замеры!I1469)</f>
        <v xml:space="preserve"> </v>
      </c>
      <c r="D1473" s="49" t="str">
        <f>IF(O1473=0, " ", CONCATENATE(Замеры!P1469,Замеры!Q1469,Замеры!R1469,Замеры!S1469,Замеры!X1469))</f>
        <v xml:space="preserve"> </v>
      </c>
      <c r="E1473" s="49" t="str">
        <f>IF(Замеры!J1469=0, " ", Замеры!J1469)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Замеры!N1469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73</v>
      </c>
      <c r="T1473" s="8" t="e">
        <f t="shared" si="519"/>
        <v>#VALUE!</v>
      </c>
      <c r="U1473" s="12" t="s">
        <v>73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IF(Замеры!B1470=0, " ", Замеры!B1470)</f>
        <v>1467</v>
      </c>
      <c r="B1474" s="49" t="str">
        <f>Замеры!G1470</f>
        <v xml:space="preserve">Группа от QF </v>
      </c>
      <c r="C1474" s="49" t="str">
        <f>IF(Замеры!I1470=0, " ", Замеры!I1470)</f>
        <v xml:space="preserve"> </v>
      </c>
      <c r="D1474" s="49" t="str">
        <f>IF(O1474=0, " ", CONCATENATE(Замеры!P1470,Замеры!Q1470,Замеры!R1470,Замеры!S1470,Замеры!X1470))</f>
        <v xml:space="preserve"> </v>
      </c>
      <c r="E1474" s="49" t="str">
        <f>IF(Замеры!J1470=0, " ", Замеры!J1470)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Замеры!N1470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73</v>
      </c>
      <c r="T1474" s="8" t="e">
        <f t="shared" si="519"/>
        <v>#VALUE!</v>
      </c>
      <c r="U1474" s="12" t="s">
        <v>73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IF(Замеры!B1471=0, " ", Замеры!B1471)</f>
        <v>1468</v>
      </c>
      <c r="B1475" s="49" t="str">
        <f>Замеры!G1471</f>
        <v xml:space="preserve">Группа от QF </v>
      </c>
      <c r="C1475" s="49" t="str">
        <f>IF(Замеры!I1471=0, " ", Замеры!I1471)</f>
        <v xml:space="preserve"> </v>
      </c>
      <c r="D1475" s="49" t="str">
        <f>IF(O1475=0, " ", CONCATENATE(Замеры!P1471,Замеры!Q1471,Замеры!R1471,Замеры!S1471,Замеры!X1471))</f>
        <v xml:space="preserve"> </v>
      </c>
      <c r="E1475" s="49" t="str">
        <f>IF(Замеры!J1471=0, " ", Замеры!J1471)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Замеры!N1471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73</v>
      </c>
      <c r="T1475" s="8" t="e">
        <f t="shared" si="519"/>
        <v>#VALUE!</v>
      </c>
      <c r="U1475" s="12" t="s">
        <v>73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IF(Замеры!B1472=0, " ", Замеры!B1472)</f>
        <v>1469</v>
      </c>
      <c r="B1476" s="49" t="str">
        <f>Замеры!G1472</f>
        <v xml:space="preserve">Группа от QF </v>
      </c>
      <c r="C1476" s="49" t="str">
        <f>IF(Замеры!I1472=0, " ", Замеры!I1472)</f>
        <v xml:space="preserve"> </v>
      </c>
      <c r="D1476" s="49" t="str">
        <f>IF(O1476=0, " ", CONCATENATE(Замеры!P1472,Замеры!Q1472,Замеры!R1472,Замеры!S1472,Замеры!X1472))</f>
        <v xml:space="preserve"> </v>
      </c>
      <c r="E1476" s="49" t="str">
        <f>IF(Замеры!J1472=0, " ", Замеры!J1472)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Замеры!N1472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73</v>
      </c>
      <c r="T1476" s="8" t="e">
        <f t="shared" si="519"/>
        <v>#VALUE!</v>
      </c>
      <c r="U1476" s="12" t="s">
        <v>73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IF(Замеры!B1473=0, " ", Замеры!B1473)</f>
        <v>1470</v>
      </c>
      <c r="B1477" s="49" t="str">
        <f>Замеры!G1473</f>
        <v xml:space="preserve">Группа от QF </v>
      </c>
      <c r="C1477" s="49" t="str">
        <f>IF(Замеры!I1473=0, " ", Замеры!I1473)</f>
        <v xml:space="preserve"> </v>
      </c>
      <c r="D1477" s="49" t="str">
        <f>IF(O1477=0, " ", CONCATENATE(Замеры!P1473,Замеры!Q1473,Замеры!R1473,Замеры!S1473,Замеры!X1473))</f>
        <v xml:space="preserve"> </v>
      </c>
      <c r="E1477" s="49" t="str">
        <f>IF(Замеры!J1473=0, " ", Замеры!J1473)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Замеры!N1473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73</v>
      </c>
      <c r="T1477" s="8" t="e">
        <f t="shared" si="519"/>
        <v>#VALUE!</v>
      </c>
      <c r="U1477" s="12" t="s">
        <v>73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IF(Замеры!B1474=0, " ", Замеры!B1474)</f>
        <v>1471</v>
      </c>
      <c r="B1478" s="49" t="str">
        <f>Замеры!G1474</f>
        <v xml:space="preserve">Группа от QF </v>
      </c>
      <c r="C1478" s="49" t="str">
        <f>IF(Замеры!I1474=0, " ", Замеры!I1474)</f>
        <v xml:space="preserve"> </v>
      </c>
      <c r="D1478" s="49" t="str">
        <f>IF(O1478=0, " ", CONCATENATE(Замеры!P1474,Замеры!Q1474,Замеры!R1474,Замеры!S1474,Замеры!X1474))</f>
        <v xml:space="preserve"> </v>
      </c>
      <c r="E1478" s="49" t="str">
        <f>IF(Замеры!J1474=0, " ", Замеры!J1474)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Замеры!N1474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73</v>
      </c>
      <c r="T1478" s="8" t="e">
        <f t="shared" si="519"/>
        <v>#VALUE!</v>
      </c>
      <c r="U1478" s="12" t="s">
        <v>73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IF(Замеры!B1475=0, " ", Замеры!B1475)</f>
        <v>1472</v>
      </c>
      <c r="B1479" s="49" t="str">
        <f>Замеры!G1475</f>
        <v xml:space="preserve">Группа от QF </v>
      </c>
      <c r="C1479" s="49" t="str">
        <f>IF(Замеры!I1475=0, " ", Замеры!I1475)</f>
        <v xml:space="preserve"> </v>
      </c>
      <c r="D1479" s="49" t="str">
        <f>IF(O1479=0, " ", CONCATENATE(Замеры!P1475,Замеры!Q1475,Замеры!R1475,Замеры!S1475,Замеры!X1475))</f>
        <v xml:space="preserve"> </v>
      </c>
      <c r="E1479" s="49" t="str">
        <f>IF(Замеры!J1475=0, " ", Замеры!J1475)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Замеры!N1475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73</v>
      </c>
      <c r="T1479" s="8" t="e">
        <f t="shared" si="519"/>
        <v>#VALUE!</v>
      </c>
      <c r="U1479" s="12" t="s">
        <v>73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IF(Замеры!B1476=0, " ", Замеры!B1476)</f>
        <v>1473</v>
      </c>
      <c r="B1480" s="49" t="str">
        <f>Замеры!G1476</f>
        <v xml:space="preserve">Группа от QF </v>
      </c>
      <c r="C1480" s="49" t="str">
        <f>IF(Замеры!I1476=0, " ", Замеры!I1476)</f>
        <v xml:space="preserve"> </v>
      </c>
      <c r="D1480" s="49" t="str">
        <f>IF(O1480=0, " ", CONCATENATE(Замеры!P1476,Замеры!Q1476,Замеры!R1476,Замеры!S1476,Замеры!X1476))</f>
        <v xml:space="preserve"> </v>
      </c>
      <c r="E1480" s="49" t="str">
        <f>IF(Замеры!J1476=0, " ", Замеры!J1476)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Замеры!N1476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73</v>
      </c>
      <c r="T1480" s="8" t="e">
        <f t="shared" ref="T1480:T1500" si="541">E1480*5</f>
        <v>#VALUE!</v>
      </c>
      <c r="U1480" s="12" t="s">
        <v>73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IF(Замеры!B1477=0, " ", Замеры!B1477)</f>
        <v>1474</v>
      </c>
      <c r="B1481" s="49" t="str">
        <f>Замеры!G1477</f>
        <v xml:space="preserve">Группа от QF </v>
      </c>
      <c r="C1481" s="49" t="str">
        <f>IF(Замеры!I1477=0, " ", Замеры!I1477)</f>
        <v xml:space="preserve"> </v>
      </c>
      <c r="D1481" s="49" t="str">
        <f>IF(O1481=0, " ", CONCATENATE(Замеры!P1477,Замеры!Q1477,Замеры!R1477,Замеры!S1477,Замеры!X1477))</f>
        <v xml:space="preserve"> </v>
      </c>
      <c r="E1481" s="49" t="str">
        <f>IF(Замеры!J1477=0, " ", Замеры!J1477)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Замеры!N1477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73</v>
      </c>
      <c r="T1481" s="8" t="e">
        <f t="shared" si="541"/>
        <v>#VALUE!</v>
      </c>
      <c r="U1481" s="12" t="s">
        <v>73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IF(Замеры!B1478=0, " ", Замеры!B1478)</f>
        <v>1475</v>
      </c>
      <c r="B1482" s="49" t="str">
        <f>Замеры!G1478</f>
        <v xml:space="preserve">Группа от QF </v>
      </c>
      <c r="C1482" s="49" t="str">
        <f>IF(Замеры!I1478=0, " ", Замеры!I1478)</f>
        <v xml:space="preserve"> </v>
      </c>
      <c r="D1482" s="49" t="str">
        <f>IF(O1482=0, " ", CONCATENATE(Замеры!P1478,Замеры!Q1478,Замеры!R1478,Замеры!S1478,Замеры!X1478))</f>
        <v xml:space="preserve"> </v>
      </c>
      <c r="E1482" s="49" t="str">
        <f>IF(Замеры!J1478=0, " ", Замеры!J1478)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Замеры!N1478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73</v>
      </c>
      <c r="T1482" s="8" t="e">
        <f t="shared" si="541"/>
        <v>#VALUE!</v>
      </c>
      <c r="U1482" s="12" t="s">
        <v>73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IF(Замеры!B1479=0, " ", Замеры!B1479)</f>
        <v>1476</v>
      </c>
      <c r="B1483" s="49" t="str">
        <f>Замеры!G1479</f>
        <v xml:space="preserve">Группа от QF </v>
      </c>
      <c r="C1483" s="49" t="str">
        <f>IF(Замеры!I1479=0, " ", Замеры!I1479)</f>
        <v xml:space="preserve"> </v>
      </c>
      <c r="D1483" s="49" t="str">
        <f>IF(O1483=0, " ", CONCATENATE(Замеры!P1479,Замеры!Q1479,Замеры!R1479,Замеры!S1479,Замеры!X1479))</f>
        <v xml:space="preserve"> </v>
      </c>
      <c r="E1483" s="49" t="str">
        <f>IF(Замеры!J1479=0, " ", Замеры!J1479)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Замеры!N1479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73</v>
      </c>
      <c r="T1483" s="8" t="e">
        <f t="shared" si="541"/>
        <v>#VALUE!</v>
      </c>
      <c r="U1483" s="12" t="s">
        <v>73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IF(Замеры!B1480=0, " ", Замеры!B1480)</f>
        <v>1477</v>
      </c>
      <c r="B1484" s="49" t="str">
        <f>Замеры!G1480</f>
        <v xml:space="preserve">Группа от QF </v>
      </c>
      <c r="C1484" s="49" t="str">
        <f>IF(Замеры!I1480=0, " ", Замеры!I1480)</f>
        <v xml:space="preserve"> </v>
      </c>
      <c r="D1484" s="49" t="str">
        <f>IF(O1484=0, " ", CONCATENATE(Замеры!P1480,Замеры!Q1480,Замеры!R1480,Замеры!S1480,Замеры!X1480))</f>
        <v xml:space="preserve"> </v>
      </c>
      <c r="E1484" s="49" t="str">
        <f>IF(Замеры!J1480=0, " ", Замеры!J1480)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Замеры!N1480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73</v>
      </c>
      <c r="T1484" s="8" t="e">
        <f t="shared" si="541"/>
        <v>#VALUE!</v>
      </c>
      <c r="U1484" s="12" t="s">
        <v>73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IF(Замеры!B1481=0, " ", Замеры!B1481)</f>
        <v>1478</v>
      </c>
      <c r="B1485" s="49" t="str">
        <f>Замеры!G1481</f>
        <v xml:space="preserve">Группа от QF </v>
      </c>
      <c r="C1485" s="49" t="str">
        <f>IF(Замеры!I1481=0, " ", Замеры!I1481)</f>
        <v xml:space="preserve"> </v>
      </c>
      <c r="D1485" s="49" t="str">
        <f>IF(O1485=0, " ", CONCATENATE(Замеры!P1481,Замеры!Q1481,Замеры!R1481,Замеры!S1481,Замеры!X1481))</f>
        <v xml:space="preserve"> </v>
      </c>
      <c r="E1485" s="49" t="str">
        <f>IF(Замеры!J1481=0, " ", Замеры!J1481)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Замеры!N1481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73</v>
      </c>
      <c r="T1485" s="8" t="e">
        <f t="shared" si="541"/>
        <v>#VALUE!</v>
      </c>
      <c r="U1485" s="12" t="s">
        <v>73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IF(Замеры!B1482=0, " ", Замеры!B1482)</f>
        <v>1479</v>
      </c>
      <c r="B1486" s="49" t="str">
        <f>Замеры!G1482</f>
        <v xml:space="preserve">Группа от QF </v>
      </c>
      <c r="C1486" s="49" t="str">
        <f>IF(Замеры!I1482=0, " ", Замеры!I1482)</f>
        <v xml:space="preserve"> </v>
      </c>
      <c r="D1486" s="49" t="str">
        <f>IF(O1486=0, " ", CONCATENATE(Замеры!P1482,Замеры!Q1482,Замеры!R1482,Замеры!S1482,Замеры!X1482))</f>
        <v xml:space="preserve"> </v>
      </c>
      <c r="E1486" s="49" t="str">
        <f>IF(Замеры!J1482=0, " ", Замеры!J1482)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Замеры!N1482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73</v>
      </c>
      <c r="T1486" s="8" t="e">
        <f t="shared" si="541"/>
        <v>#VALUE!</v>
      </c>
      <c r="U1486" s="12" t="s">
        <v>73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IF(Замеры!B1483=0, " ", Замеры!B1483)</f>
        <v>1480</v>
      </c>
      <c r="B1487" s="49" t="str">
        <f>Замеры!G1483</f>
        <v xml:space="preserve">Группа от QF </v>
      </c>
      <c r="C1487" s="49" t="str">
        <f>IF(Замеры!I1483=0, " ", Замеры!I1483)</f>
        <v xml:space="preserve"> </v>
      </c>
      <c r="D1487" s="49" t="str">
        <f>IF(O1487=0, " ", CONCATENATE(Замеры!P1483,Замеры!Q1483,Замеры!R1483,Замеры!S1483,Замеры!X1483))</f>
        <v xml:space="preserve"> </v>
      </c>
      <c r="E1487" s="49" t="str">
        <f>IF(Замеры!J1483=0, " ", Замеры!J1483)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Замеры!N1483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73</v>
      </c>
      <c r="T1487" s="8" t="e">
        <f t="shared" si="541"/>
        <v>#VALUE!</v>
      </c>
      <c r="U1487" s="12" t="s">
        <v>73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IF(Замеры!B1484=0, " ", Замеры!B1484)</f>
        <v>1481</v>
      </c>
      <c r="B1488" s="49" t="str">
        <f>Замеры!G1484</f>
        <v xml:space="preserve">Группа от QF </v>
      </c>
      <c r="C1488" s="49" t="str">
        <f>IF(Замеры!I1484=0, " ", Замеры!I1484)</f>
        <v xml:space="preserve"> </v>
      </c>
      <c r="D1488" s="49" t="str">
        <f>IF(O1488=0, " ", CONCATENATE(Замеры!P1484,Замеры!Q1484,Замеры!R1484,Замеры!S1484,Замеры!X1484))</f>
        <v xml:space="preserve"> </v>
      </c>
      <c r="E1488" s="49" t="str">
        <f>IF(Замеры!J1484=0, " ", Замеры!J1484)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Замеры!N1484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73</v>
      </c>
      <c r="T1488" s="8" t="e">
        <f t="shared" si="541"/>
        <v>#VALUE!</v>
      </c>
      <c r="U1488" s="12" t="s">
        <v>73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IF(Замеры!B1485=0, " ", Замеры!B1485)</f>
        <v>1482</v>
      </c>
      <c r="B1489" s="49" t="str">
        <f>Замеры!G1485</f>
        <v xml:space="preserve">Группа от QF </v>
      </c>
      <c r="C1489" s="49" t="str">
        <f>IF(Замеры!I1485=0, " ", Замеры!I1485)</f>
        <v xml:space="preserve"> </v>
      </c>
      <c r="D1489" s="49" t="str">
        <f>IF(O1489=0, " ", CONCATENATE(Замеры!P1485,Замеры!Q1485,Замеры!R1485,Замеры!S1485,Замеры!X1485))</f>
        <v xml:space="preserve"> </v>
      </c>
      <c r="E1489" s="49" t="str">
        <f>IF(Замеры!J1485=0, " ", Замеры!J1485)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Замеры!N1485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73</v>
      </c>
      <c r="T1489" s="8" t="e">
        <f t="shared" si="541"/>
        <v>#VALUE!</v>
      </c>
      <c r="U1489" s="12" t="s">
        <v>73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IF(Замеры!B1486=0, " ", Замеры!B1486)</f>
        <v>1483</v>
      </c>
      <c r="B1490" s="49" t="str">
        <f>Замеры!G1486</f>
        <v xml:space="preserve">Группа от QF </v>
      </c>
      <c r="C1490" s="49" t="str">
        <f>IF(Замеры!I1486=0, " ", Замеры!I1486)</f>
        <v xml:space="preserve"> </v>
      </c>
      <c r="D1490" s="49" t="str">
        <f>IF(O1490=0, " ", CONCATENATE(Замеры!P1486,Замеры!Q1486,Замеры!R1486,Замеры!S1486,Замеры!X1486))</f>
        <v xml:space="preserve"> </v>
      </c>
      <c r="E1490" s="49" t="str">
        <f>IF(Замеры!J1486=0, " ", Замеры!J1486)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Замеры!N1486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73</v>
      </c>
      <c r="T1490" s="8" t="e">
        <f t="shared" si="541"/>
        <v>#VALUE!</v>
      </c>
      <c r="U1490" s="12" t="s">
        <v>73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IF(Замеры!B1487=0, " ", Замеры!B1487)</f>
        <v>1484</v>
      </c>
      <c r="B1491" s="49" t="str">
        <f>Замеры!G1487</f>
        <v xml:space="preserve">Группа от QF </v>
      </c>
      <c r="C1491" s="49" t="str">
        <f>IF(Замеры!I1487=0, " ", Замеры!I1487)</f>
        <v xml:space="preserve"> </v>
      </c>
      <c r="D1491" s="49" t="str">
        <f>IF(O1491=0, " ", CONCATENATE(Замеры!P1487,Замеры!Q1487,Замеры!R1487,Замеры!S1487,Замеры!X1487))</f>
        <v xml:space="preserve"> </v>
      </c>
      <c r="E1491" s="49" t="str">
        <f>IF(Замеры!J1487=0, " ", Замеры!J1487)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Замеры!N1487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73</v>
      </c>
      <c r="T1491" s="8" t="e">
        <f t="shared" si="541"/>
        <v>#VALUE!</v>
      </c>
      <c r="U1491" s="12" t="s">
        <v>73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IF(Замеры!B1488=0, " ", Замеры!B1488)</f>
        <v>1485</v>
      </c>
      <c r="B1492" s="49" t="str">
        <f>Замеры!G1488</f>
        <v xml:space="preserve">Группа от QF </v>
      </c>
      <c r="C1492" s="49" t="str">
        <f>IF(Замеры!I1488=0, " ", Замеры!I1488)</f>
        <v xml:space="preserve"> </v>
      </c>
      <c r="D1492" s="49" t="str">
        <f>IF(O1492=0, " ", CONCATENATE(Замеры!P1488,Замеры!Q1488,Замеры!R1488,Замеры!S1488,Замеры!X1488))</f>
        <v xml:space="preserve"> </v>
      </c>
      <c r="E1492" s="49" t="str">
        <f>IF(Замеры!J1488=0, " ", Замеры!J1488)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Замеры!N1488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73</v>
      </c>
      <c r="T1492" s="8" t="e">
        <f t="shared" si="541"/>
        <v>#VALUE!</v>
      </c>
      <c r="U1492" s="12" t="s">
        <v>73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IF(Замеры!B1489=0, " ", Замеры!B1489)</f>
        <v>1486</v>
      </c>
      <c r="B1493" s="49" t="str">
        <f>Замеры!G1489</f>
        <v xml:space="preserve">Группа от QF </v>
      </c>
      <c r="C1493" s="49" t="str">
        <f>IF(Замеры!I1489=0, " ", Замеры!I1489)</f>
        <v xml:space="preserve"> </v>
      </c>
      <c r="D1493" s="49" t="str">
        <f>IF(O1493=0, " ", CONCATENATE(Замеры!P1489,Замеры!Q1489,Замеры!R1489,Замеры!S1489,Замеры!X1489))</f>
        <v xml:space="preserve"> </v>
      </c>
      <c r="E1493" s="49" t="str">
        <f>IF(Замеры!J1489=0, " ", Замеры!J1489)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Замеры!N1489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73</v>
      </c>
      <c r="T1493" s="8" t="e">
        <f t="shared" si="541"/>
        <v>#VALUE!</v>
      </c>
      <c r="U1493" s="12" t="s">
        <v>73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IF(Замеры!B1490=0, " ", Замеры!B1490)</f>
        <v>1487</v>
      </c>
      <c r="B1494" s="49" t="str">
        <f>Замеры!G1490</f>
        <v xml:space="preserve">Группа от QF </v>
      </c>
      <c r="C1494" s="49" t="str">
        <f>IF(Замеры!I1490=0, " ", Замеры!I1490)</f>
        <v xml:space="preserve"> </v>
      </c>
      <c r="D1494" s="49" t="str">
        <f>IF(O1494=0, " ", CONCATENATE(Замеры!P1490,Замеры!Q1490,Замеры!R1490,Замеры!S1490,Замеры!X1490))</f>
        <v xml:space="preserve"> </v>
      </c>
      <c r="E1494" s="49" t="str">
        <f>IF(Замеры!J1490=0, " ", Замеры!J1490)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Замеры!N1490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73</v>
      </c>
      <c r="T1494" s="8" t="e">
        <f t="shared" si="541"/>
        <v>#VALUE!</v>
      </c>
      <c r="U1494" s="12" t="s">
        <v>73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IF(Замеры!B1491=0, " ", Замеры!B1491)</f>
        <v>1488</v>
      </c>
      <c r="B1495" s="49" t="str">
        <f>Замеры!G1491</f>
        <v xml:space="preserve">Группа от QF </v>
      </c>
      <c r="C1495" s="49" t="str">
        <f>IF(Замеры!I1491=0, " ", Замеры!I1491)</f>
        <v xml:space="preserve"> </v>
      </c>
      <c r="D1495" s="49" t="str">
        <f>IF(O1495=0, " ", CONCATENATE(Замеры!P1491,Замеры!Q1491,Замеры!R1491,Замеры!S1491,Замеры!X1491))</f>
        <v xml:space="preserve"> </v>
      </c>
      <c r="E1495" s="49" t="str">
        <f>IF(Замеры!J1491=0, " ", Замеры!J1491)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Замеры!N1491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73</v>
      </c>
      <c r="T1495" s="8" t="e">
        <f t="shared" si="541"/>
        <v>#VALUE!</v>
      </c>
      <c r="U1495" s="12" t="s">
        <v>73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IF(Замеры!B1492=0, " ", Замеры!B1492)</f>
        <v>1489</v>
      </c>
      <c r="B1496" s="49" t="str">
        <f>Замеры!G1492</f>
        <v xml:space="preserve">Группа от QF </v>
      </c>
      <c r="C1496" s="49" t="str">
        <f>IF(Замеры!I1492=0, " ", Замеры!I1492)</f>
        <v xml:space="preserve"> </v>
      </c>
      <c r="D1496" s="49" t="str">
        <f>IF(O1496=0, " ", CONCATENATE(Замеры!P1492,Замеры!Q1492,Замеры!R1492,Замеры!S1492,Замеры!X1492))</f>
        <v xml:space="preserve"> </v>
      </c>
      <c r="E1496" s="49" t="str">
        <f>IF(Замеры!J1492=0, " ", Замеры!J1492)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Замеры!N1492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73</v>
      </c>
      <c r="T1496" s="8" t="e">
        <f t="shared" si="541"/>
        <v>#VALUE!</v>
      </c>
      <c r="U1496" s="12" t="s">
        <v>73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IF(Замеры!B1493=0, " ", Замеры!B1493)</f>
        <v>1490</v>
      </c>
      <c r="B1497" s="49" t="str">
        <f>Замеры!G1493</f>
        <v xml:space="preserve">Группа от QF </v>
      </c>
      <c r="C1497" s="49" t="str">
        <f>IF(Замеры!I1493=0, " ", Замеры!I1493)</f>
        <v xml:space="preserve"> </v>
      </c>
      <c r="D1497" s="49" t="str">
        <f>IF(O1497=0, " ", CONCATENATE(Замеры!P1493,Замеры!Q1493,Замеры!R1493,Замеры!S1493,Замеры!X1493))</f>
        <v xml:space="preserve"> </v>
      </c>
      <c r="E1497" s="49" t="str">
        <f>IF(Замеры!J1493=0, " ", Замеры!J1493)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Замеры!N1493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73</v>
      </c>
      <c r="T1497" s="8" t="e">
        <f t="shared" si="541"/>
        <v>#VALUE!</v>
      </c>
      <c r="U1497" s="12" t="s">
        <v>73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IF(Замеры!B1494=0, " ", Замеры!B1494)</f>
        <v>1491</v>
      </c>
      <c r="B1498" s="49" t="str">
        <f>Замеры!G1494</f>
        <v xml:space="preserve">Группа от QF </v>
      </c>
      <c r="C1498" s="49" t="str">
        <f>IF(Замеры!I1494=0, " ", Замеры!I1494)</f>
        <v xml:space="preserve"> </v>
      </c>
      <c r="D1498" s="49" t="str">
        <f>IF(O1498=0, " ", CONCATENATE(Замеры!P1494,Замеры!Q1494,Замеры!R1494,Замеры!S1494,Замеры!X1494))</f>
        <v xml:space="preserve"> </v>
      </c>
      <c r="E1498" s="49" t="str">
        <f>IF(Замеры!J1494=0, " ", Замеры!J1494)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Замеры!N1494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73</v>
      </c>
      <c r="T1498" s="8" t="e">
        <f t="shared" si="541"/>
        <v>#VALUE!</v>
      </c>
      <c r="U1498" s="12" t="s">
        <v>73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IF(Замеры!B1495=0, " ", Замеры!B1495)</f>
        <v>1492</v>
      </c>
      <c r="B1499" s="49" t="str">
        <f>Замеры!G1495</f>
        <v xml:space="preserve">Группа от QF </v>
      </c>
      <c r="C1499" s="49" t="str">
        <f>IF(Замеры!I1495=0, " ", Замеры!I1495)</f>
        <v xml:space="preserve"> </v>
      </c>
      <c r="D1499" s="49" t="str">
        <f>IF(O1499=0, " ", CONCATENATE(Замеры!P1495,Замеры!Q1495,Замеры!R1495,Замеры!S1495,Замеры!X1495))</f>
        <v xml:space="preserve"> </v>
      </c>
      <c r="E1499" s="49" t="str">
        <f>IF(Замеры!J1495=0, " ", Замеры!J1495)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Замеры!N1495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73</v>
      </c>
      <c r="T1499" s="8" t="e">
        <f t="shared" si="541"/>
        <v>#VALUE!</v>
      </c>
      <c r="U1499" s="12" t="s">
        <v>73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IF(Замеры!B1496=0, " ", Замеры!B1496)</f>
        <v>1493</v>
      </c>
      <c r="B1500" s="49" t="str">
        <f>Замеры!G1496</f>
        <v xml:space="preserve">Группа от QF </v>
      </c>
      <c r="C1500" s="49" t="str">
        <f>IF(Замеры!I1496=0, " ", Замеры!I1496)</f>
        <v xml:space="preserve"> </v>
      </c>
      <c r="D1500" s="49" t="str">
        <f>IF(O1500=0, " ", CONCATENATE(Замеры!P1496,Замеры!Q1496,Замеры!R1496,Замеры!S1496,Замеры!X1496))</f>
        <v xml:space="preserve"> </v>
      </c>
      <c r="E1500" s="49" t="str">
        <f>IF(Замеры!J1496=0, " ", Замеры!J1496)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Замеры!N1496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73</v>
      </c>
      <c r="T1500" s="8" t="e">
        <f t="shared" si="541"/>
        <v>#VALUE!</v>
      </c>
      <c r="U1500" s="12" t="s">
        <v>73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IF(Замеры!B1497=0, " ", Замеры!B1497)</f>
        <v>1494</v>
      </c>
      <c r="B1501" s="49" t="str">
        <f>Замеры!G1497</f>
        <v xml:space="preserve">Группа от QF </v>
      </c>
      <c r="C1501" s="49" t="str">
        <f>IF(Замеры!I1497=0, " ", Замеры!I1497)</f>
        <v xml:space="preserve"> </v>
      </c>
      <c r="D1501" s="49" t="str">
        <f>IF(O1501=0, " ", CONCATENATE(Замеры!P1497,Замеры!Q1497,Замеры!R1497,Замеры!S1497,Замеры!X1497))</f>
        <v xml:space="preserve"> </v>
      </c>
      <c r="E1501" s="49" t="str">
        <f>IF(Замеры!J1497=0, " ", Замеры!J1497)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IF(Замеры!B1498=0, " ", Замеры!B1498)</f>
        <v>1495</v>
      </c>
      <c r="B1502" s="49" t="str">
        <f>Замеры!G1498</f>
        <v xml:space="preserve">Группа от QF </v>
      </c>
      <c r="C1502" s="49" t="str">
        <f>IF(Замеры!I1498=0, " ", Замеры!I1498)</f>
        <v xml:space="preserve"> </v>
      </c>
      <c r="D1502" s="49" t="str">
        <f>IF(O1502=0, " ", CONCATENATE(Замеры!P1498,Замеры!Q1498,Замеры!R1498,Замеры!S1498,Замеры!X1498))</f>
        <v xml:space="preserve"> </v>
      </c>
      <c r="E1502" s="49" t="str">
        <f>IF(Замеры!J1498=0, " ", Замеры!J1498)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IF(Замеры!B1499=0, " ", Замеры!B1499)</f>
        <v>1496</v>
      </c>
      <c r="B1503" s="49" t="str">
        <f>Замеры!G1499</f>
        <v xml:space="preserve">Группа от QF </v>
      </c>
      <c r="C1503" s="49" t="str">
        <f>IF(Замеры!I1499=0, " ", Замеры!I1499)</f>
        <v xml:space="preserve"> </v>
      </c>
      <c r="D1503" s="49" t="str">
        <f>IF(O1503=0, " ", CONCATENATE(Замеры!P1499,Замеры!Q1499,Замеры!R1499,Замеры!S1499,Замеры!X1499))</f>
        <v xml:space="preserve"> </v>
      </c>
      <c r="E1503" s="49" t="str">
        <f>IF(Замеры!J1499=0, " ", Замеры!J1499)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IF(Замеры!B1500=0, " ", Замеры!B1500)</f>
        <v>1497</v>
      </c>
      <c r="B1504" s="49" t="str">
        <f>Замеры!G1500</f>
        <v xml:space="preserve">Группа от QF </v>
      </c>
      <c r="C1504" s="49" t="str">
        <f>IF(Замеры!I1500=0, " ", Замеры!I1500)</f>
        <v xml:space="preserve"> </v>
      </c>
      <c r="D1504" s="49" t="str">
        <f>IF(O1504=0, " ", CONCATENATE(Замеры!P1500,Замеры!Q1500,Замеры!R1500,Замеры!S1500,Замеры!X1500))</f>
        <v xml:space="preserve"> </v>
      </c>
      <c r="E1504" s="49" t="str">
        <f>IF(Замеры!J1500=0, " ", Замеры!J1500)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IF(Замеры!B1501=0, " ", Замеры!B1501)</f>
        <v>1498</v>
      </c>
      <c r="B1505" s="49" t="str">
        <f>Замеры!G1501</f>
        <v xml:space="preserve">Группа от QF </v>
      </c>
      <c r="C1505" s="49" t="str">
        <f>IF(Замеры!I1501=0, " ", Замеры!I1501)</f>
        <v xml:space="preserve"> </v>
      </c>
      <c r="D1505" s="49" t="str">
        <f>IF(O1505=0, " ", CONCATENATE(Замеры!P1501,Замеры!Q1501,Замеры!R1501,Замеры!S1501,Замеры!X1501))</f>
        <v xml:space="preserve"> </v>
      </c>
      <c r="E1505" s="49" t="str">
        <f>IF(Замеры!J1501=0, " ", Замеры!J1501)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IF(Замеры!B1502=0, " ", Замеры!B1502)</f>
        <v xml:space="preserve"> </v>
      </c>
      <c r="B1506" s="49">
        <f>Замеры!G1502</f>
        <v>0</v>
      </c>
      <c r="C1506" s="49" t="str">
        <f>IF(Замеры!I1502=0, " ", Замеры!I1502)</f>
        <v xml:space="preserve"> </v>
      </c>
      <c r="D1506" s="49" t="str">
        <f>IF(O1506=0, " ", CONCATENATE(Замеры!P1502,Замеры!Q1502,Замеры!R1502,Замеры!S1502,Замеры!X1502))</f>
        <v xml:space="preserve"> </v>
      </c>
      <c r="E1506" s="49" t="str">
        <f>IF(Замеры!J1502=0, " ", Замеры!J1502)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IF(Замеры!B1503=0, " ", Замеры!B1503)</f>
        <v xml:space="preserve"> </v>
      </c>
      <c r="B1507" s="49">
        <f>Замеры!G1503</f>
        <v>0</v>
      </c>
      <c r="C1507" s="49" t="str">
        <f>IF(Замеры!I1503=0, " ", Замеры!I1503)</f>
        <v xml:space="preserve"> </v>
      </c>
      <c r="D1507" s="49" t="str">
        <f>IF(O1507=0, " ", CONCATENATE(Замеры!P1503,Замеры!Q1503,Замеры!R1503,Замеры!S1503,Замеры!X1503))</f>
        <v xml:space="preserve"> </v>
      </c>
      <c r="E1507" s="49" t="str">
        <f>IF(Замеры!J1503=0, " ", Замеры!J1503)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IF(Замеры!B1504=0, " ", Замеры!B1504)</f>
        <v xml:space="preserve"> </v>
      </c>
      <c r="B1508" s="49">
        <f>Замеры!G1504</f>
        <v>0</v>
      </c>
      <c r="C1508" s="49" t="str">
        <f>IF(Замеры!I1504=0, " ", Замеры!I1504)</f>
        <v xml:space="preserve"> </v>
      </c>
      <c r="D1508" s="49" t="str">
        <f>IF(O1508=0, " ", CONCATENATE(Замеры!P1504,Замеры!Q1504,Замеры!R1504,Замеры!S1504,Замеры!X1504))</f>
        <v xml:space="preserve"> </v>
      </c>
      <c r="E1508" s="49" t="str">
        <f>IF(Замеры!J1504=0, " ", Замеры!J1504)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IF(Замеры!B1505=0, " ", Замеры!B1505)</f>
        <v xml:space="preserve"> </v>
      </c>
      <c r="B1509" s="49">
        <f>Замеры!G1505</f>
        <v>0</v>
      </c>
      <c r="C1509" s="49" t="str">
        <f>IF(Замеры!I1505=0, " ", Замеры!I1505)</f>
        <v xml:space="preserve"> </v>
      </c>
      <c r="D1509" s="49" t="str">
        <f>IF(O1509=0, " ", CONCATENATE(Замеры!P1505,Замеры!Q1505,Замеры!R1505,Замеры!S1505,Замеры!X1505))</f>
        <v xml:space="preserve"> </v>
      </c>
      <c r="E1509" s="49" t="str">
        <f>IF(Замеры!J1505=0, " ", Замеры!J1505)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IF(Замеры!B1506=0, " ", Замеры!B1506)</f>
        <v xml:space="preserve"> </v>
      </c>
      <c r="B1510" s="49">
        <f>Замеры!G1506</f>
        <v>0</v>
      </c>
      <c r="C1510" s="49" t="str">
        <f>IF(Замеры!I1506=0, " ", Замеры!I1506)</f>
        <v xml:space="preserve"> </v>
      </c>
      <c r="D1510" s="49" t="str">
        <f>IF(O1510=0, " ", CONCATENATE(Замеры!P1506,Замеры!Q1506,Замеры!R1506,Замеры!S1506,Замеры!X1506))</f>
        <v xml:space="preserve"> </v>
      </c>
      <c r="E1510" s="49" t="str">
        <f>IF(Замеры!J1506=0, " ", Замеры!J1506)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IF(Замеры!B1507=0, " ", Замеры!B1507)</f>
        <v xml:space="preserve"> </v>
      </c>
      <c r="B1511" s="49">
        <f>Замеры!G1507</f>
        <v>0</v>
      </c>
      <c r="C1511" s="49" t="str">
        <f>IF(Замеры!I1507=0, " ", Замеры!I1507)</f>
        <v xml:space="preserve"> </v>
      </c>
      <c r="D1511" s="49" t="str">
        <f>IF(O1511=0, " ", CONCATENATE(Замеры!P1507,Замеры!Q1507,Замеры!R1507,Замеры!S1507,Замеры!X1507))</f>
        <v xml:space="preserve"> </v>
      </c>
      <c r="E1511" s="49" t="str">
        <f>IF(Замеры!J1507=0, " ", Замеры!J1507)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IF(Замеры!B1508=0, " ", Замеры!B1508)</f>
        <v xml:space="preserve"> </v>
      </c>
      <c r="B1512" s="49">
        <f>Замеры!G1508</f>
        <v>0</v>
      </c>
      <c r="C1512" s="49" t="str">
        <f>IF(Замеры!I1508=0, " ", Замеры!I1508)</f>
        <v xml:space="preserve"> </v>
      </c>
      <c r="D1512" s="49" t="str">
        <f>IF(O1512=0, " ", CONCATENATE(Замеры!P1508,Замеры!Q1508,Замеры!R1508,Замеры!S1508,Замеры!X1508))</f>
        <v xml:space="preserve"> </v>
      </c>
      <c r="E1512" s="49" t="str">
        <f>IF(Замеры!J1508=0, " ", Замеры!J1508)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IF(Замеры!B1509=0, " ", Замеры!B1509)</f>
        <v xml:space="preserve"> </v>
      </c>
      <c r="B1513" s="49">
        <f>Замеры!G1509</f>
        <v>0</v>
      </c>
      <c r="C1513" s="49" t="str">
        <f>IF(Замеры!I1509=0, " ", Замеры!I1509)</f>
        <v xml:space="preserve"> </v>
      </c>
      <c r="D1513" s="49" t="str">
        <f>IF(O1513=0, " ", CONCATENATE(Замеры!P1509,Замеры!Q1509,Замеры!R1509,Замеры!S1509,Замеры!X1509))</f>
        <v xml:space="preserve"> </v>
      </c>
      <c r="E1513" s="49" t="str">
        <f>IF(Замеры!J1509=0, " ", Замеры!J1509)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IF(Замеры!B1510=0, " ", Замеры!B1510)</f>
        <v xml:space="preserve"> </v>
      </c>
      <c r="B1514" s="49">
        <f>Замеры!G1510</f>
        <v>0</v>
      </c>
      <c r="C1514" s="49" t="str">
        <f>IF(Замеры!I1510=0, " ", Замеры!I1510)</f>
        <v xml:space="preserve"> </v>
      </c>
      <c r="D1514" s="49" t="str">
        <f>IF(O1514=0, " ", CONCATENATE(Замеры!P1510,Замеры!Q1510,Замеры!R1510,Замеры!S1510,Замеры!X1510))</f>
        <v xml:space="preserve"> </v>
      </c>
      <c r="E1514" s="49" t="str">
        <f>IF(Замеры!J1510=0, " ", Замеры!J1510)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IF(Замеры!B1511=0, " ", Замеры!B1511)</f>
        <v xml:space="preserve"> </v>
      </c>
      <c r="B1515" s="49">
        <f>Замеры!G1511</f>
        <v>0</v>
      </c>
      <c r="C1515" s="49" t="str">
        <f>IF(Замеры!I1511=0, " ", Замеры!I1511)</f>
        <v xml:space="preserve"> </v>
      </c>
      <c r="D1515" s="49" t="str">
        <f>IF(O1515=0, " ", CONCATENATE(Замеры!P1511,Замеры!Q1511,Замеры!R1511,Замеры!S1511,Замеры!X1511))</f>
        <v xml:space="preserve"> </v>
      </c>
      <c r="E1515" s="49" t="str">
        <f>IF(Замеры!J1511=0, " ", Замеры!J1511)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IF(Замеры!B1512=0, " ", Замеры!B1512)</f>
        <v xml:space="preserve"> </v>
      </c>
      <c r="B1516" s="49">
        <f>Замеры!G1512</f>
        <v>0</v>
      </c>
      <c r="C1516" s="49" t="str">
        <f>IF(Замеры!I1512=0, " ", Замеры!I1512)</f>
        <v xml:space="preserve"> </v>
      </c>
      <c r="D1516" s="49" t="str">
        <f>IF(O1516=0, " ", CONCATENATE(Замеры!P1512,Замеры!Q1512,Замеры!R1512,Замеры!S1512,Замеры!X1512))</f>
        <v xml:space="preserve"> </v>
      </c>
      <c r="E1516" s="49" t="str">
        <f>IF(Замеры!J1512=0, " ", Замеры!J1512)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IF(Замеры!B1513=0, " ", Замеры!B1513)</f>
        <v xml:space="preserve"> </v>
      </c>
      <c r="B1517" s="49">
        <f>Замеры!G1513</f>
        <v>0</v>
      </c>
      <c r="C1517" s="49" t="str">
        <f>IF(Замеры!I1513=0, " ", Замеры!I1513)</f>
        <v xml:space="preserve"> </v>
      </c>
      <c r="D1517" s="49" t="str">
        <f>IF(O1517=0, " ", CONCATENATE(Замеры!P1513,Замеры!Q1513,Замеры!R1513,Замеры!S1513,Замеры!X1513))</f>
        <v xml:space="preserve"> </v>
      </c>
      <c r="E1517" s="49" t="str">
        <f>IF(Замеры!J1513=0, " ", Замеры!J1513)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 xr:uid="{00000000-0002-0000-0300-000000000000}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5" max="6" width="9.109375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70" t="s">
        <v>94</v>
      </c>
      <c r="B1" s="53"/>
      <c r="C1" s="53"/>
      <c r="D1" s="171" t="s">
        <v>36</v>
      </c>
      <c r="E1" s="171" t="s">
        <v>37</v>
      </c>
      <c r="F1" s="171" t="s">
        <v>38</v>
      </c>
      <c r="G1" s="171" t="s">
        <v>39</v>
      </c>
      <c r="H1" s="171" t="s">
        <v>40</v>
      </c>
      <c r="I1" s="171" t="s">
        <v>41</v>
      </c>
      <c r="J1" s="171" t="s">
        <v>42</v>
      </c>
      <c r="K1" s="173" t="s">
        <v>43</v>
      </c>
      <c r="L1" s="174"/>
    </row>
    <row r="2" spans="1:15" ht="4.5" customHeight="1" x14ac:dyDescent="0.3">
      <c r="A2" s="170"/>
      <c r="B2" s="54"/>
      <c r="C2" s="54"/>
      <c r="D2" s="172"/>
      <c r="E2" s="172"/>
      <c r="F2" s="172"/>
      <c r="G2" s="172"/>
      <c r="H2" s="172"/>
      <c r="I2" s="172"/>
      <c r="J2" s="172"/>
      <c r="K2" s="175"/>
      <c r="L2" s="176"/>
    </row>
    <row r="3" spans="1:15" ht="4.5" customHeight="1" x14ac:dyDescent="0.3">
      <c r="A3" s="170"/>
      <c r="B3" s="54"/>
      <c r="C3" s="54"/>
      <c r="D3" s="172"/>
      <c r="E3" s="172"/>
      <c r="F3" s="172"/>
      <c r="G3" s="172"/>
      <c r="H3" s="172"/>
      <c r="I3" s="172"/>
      <c r="J3" s="172"/>
      <c r="K3" s="175"/>
      <c r="L3" s="176"/>
    </row>
    <row r="4" spans="1:15" ht="15" customHeight="1" x14ac:dyDescent="0.3">
      <c r="A4" s="170"/>
      <c r="B4" s="54" t="s">
        <v>32</v>
      </c>
      <c r="C4" s="54" t="s">
        <v>34</v>
      </c>
      <c r="D4" s="172"/>
      <c r="E4" s="172"/>
      <c r="F4" s="172"/>
      <c r="G4" s="172"/>
      <c r="H4" s="172"/>
      <c r="I4" s="172"/>
      <c r="J4" s="172"/>
      <c r="K4" s="175"/>
      <c r="L4" s="176"/>
    </row>
    <row r="5" spans="1:15" ht="15" thickBot="1" x14ac:dyDescent="0.35">
      <c r="A5" s="170"/>
      <c r="B5" s="54" t="s">
        <v>33</v>
      </c>
      <c r="C5" s="54" t="s">
        <v>35</v>
      </c>
      <c r="D5" s="172"/>
      <c r="E5" s="172"/>
      <c r="F5" s="172"/>
      <c r="G5" s="172"/>
      <c r="H5" s="172"/>
      <c r="I5" s="172"/>
      <c r="J5" s="172"/>
      <c r="K5" s="177"/>
      <c r="L5" s="178"/>
    </row>
    <row r="6" spans="1:15" x14ac:dyDescent="0.3">
      <c r="A6" s="170"/>
      <c r="B6" s="55"/>
      <c r="C6" s="55"/>
      <c r="D6" s="172"/>
      <c r="E6" s="172"/>
      <c r="F6" s="172"/>
      <c r="G6" s="172"/>
      <c r="H6" s="172"/>
      <c r="I6" s="172"/>
      <c r="J6" s="172"/>
      <c r="K6" s="54"/>
      <c r="L6" s="53"/>
    </row>
    <row r="7" spans="1:15" x14ac:dyDescent="0.3">
      <c r="A7" s="170"/>
      <c r="B7" s="55"/>
      <c r="C7" s="55"/>
      <c r="D7" s="172"/>
      <c r="E7" s="172"/>
      <c r="F7" s="172"/>
      <c r="G7" s="172"/>
      <c r="H7" s="172"/>
      <c r="I7" s="172"/>
      <c r="J7" s="172"/>
      <c r="K7" s="54"/>
      <c r="L7" s="54"/>
    </row>
    <row r="8" spans="1:15" x14ac:dyDescent="0.3">
      <c r="A8" s="170"/>
      <c r="B8" s="55"/>
      <c r="C8" s="55"/>
      <c r="D8" s="172"/>
      <c r="E8" s="172"/>
      <c r="F8" s="172"/>
      <c r="G8" s="172"/>
      <c r="H8" s="172"/>
      <c r="I8" s="172"/>
      <c r="J8" s="172"/>
      <c r="K8" s="54"/>
      <c r="L8" s="54"/>
    </row>
    <row r="9" spans="1:15" x14ac:dyDescent="0.3">
      <c r="A9" s="170"/>
      <c r="B9" s="55"/>
      <c r="C9" s="55"/>
      <c r="D9" s="172"/>
      <c r="E9" s="172"/>
      <c r="F9" s="172"/>
      <c r="G9" s="172"/>
      <c r="H9" s="172"/>
      <c r="I9" s="172"/>
      <c r="J9" s="172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Замеры!I3</f>
        <v>0</v>
      </c>
      <c r="C11" s="60" t="str">
        <f>Замеры!G3</f>
        <v xml:space="preserve">ЩР1 </v>
      </c>
      <c r="D11" s="29" t="s">
        <v>74</v>
      </c>
      <c r="E11" s="28">
        <f>Замеры!J3</f>
        <v>0</v>
      </c>
      <c r="F11" s="29" t="s">
        <v>86</v>
      </c>
      <c r="G11" s="29">
        <f>$M$9</f>
        <v>15</v>
      </c>
      <c r="H11" s="29">
        <f>$N$9</f>
        <v>30</v>
      </c>
      <c r="I11" s="29" t="s">
        <v>73</v>
      </c>
      <c r="J11" s="29">
        <f ca="1">RANDBETWEEN(201,219)/10</f>
        <v>20.9</v>
      </c>
      <c r="K11" s="29">
        <f>$O$9</f>
        <v>0.3</v>
      </c>
      <c r="L11" s="29">
        <f ca="1">RANDBETWEEN(7,19)/1000</f>
        <v>1.4E-2</v>
      </c>
    </row>
    <row r="12" spans="1:15" ht="15.6" x14ac:dyDescent="0.3">
      <c r="A12" s="58">
        <f>IF(Замеры!B4=0, " ", Замеры!B4)</f>
        <v>1</v>
      </c>
      <c r="B12" s="59" t="str">
        <f>Замеры!I4</f>
        <v>FH204</v>
      </c>
      <c r="C12" s="60" t="str">
        <f>Замеры!G4</f>
        <v xml:space="preserve"> Ввод 0.1 QD Ввод</v>
      </c>
      <c r="D12" s="29" t="s">
        <v>74</v>
      </c>
      <c r="E12" s="28">
        <f>Замеры!J4</f>
        <v>40</v>
      </c>
      <c r="F12" s="29" t="s">
        <v>86</v>
      </c>
      <c r="G12" s="29">
        <f>$M$9</f>
        <v>15</v>
      </c>
      <c r="H12" s="29">
        <f>$N$9</f>
        <v>30</v>
      </c>
      <c r="I12" s="29" t="s">
        <v>73</v>
      </c>
      <c r="J12" s="29">
        <f t="shared" ref="J12:J75" ca="1" si="0">RANDBETWEEN(201,219)/10</f>
        <v>21.1</v>
      </c>
      <c r="K12" s="29">
        <f>$O$9</f>
        <v>0.3</v>
      </c>
      <c r="L12" s="29">
        <f t="shared" ref="L12:L75" ca="1" si="1">RANDBETWEEN(7,19)/1000</f>
        <v>0.01</v>
      </c>
      <c r="M12">
        <f>Замеры!Y4</f>
        <v>0</v>
      </c>
    </row>
    <row r="13" spans="1:15" ht="15.6" x14ac:dyDescent="0.3">
      <c r="A13" s="58">
        <f>IF(Замеры!B5=0, " ", Замеры!B5)</f>
        <v>2</v>
      </c>
      <c r="B13" s="59" t="str">
        <f>Замеры!I5</f>
        <v>SH203L</v>
      </c>
      <c r="C13" s="60" t="str">
        <f>Замеры!G5</f>
        <v>Ввод 0.2 QF Ввод</v>
      </c>
      <c r="D13" s="29" t="s">
        <v>74</v>
      </c>
      <c r="E13" s="28">
        <f>Замеры!J5</f>
        <v>32</v>
      </c>
      <c r="F13" s="29" t="s">
        <v>86</v>
      </c>
      <c r="G13" s="29">
        <f>$M$9</f>
        <v>15</v>
      </c>
      <c r="H13" s="29">
        <f t="shared" ref="H13:H76" si="2">$N$9</f>
        <v>30</v>
      </c>
      <c r="I13" s="29" t="s">
        <v>73</v>
      </c>
      <c r="J13" s="29">
        <f t="shared" ca="1" si="0"/>
        <v>20.399999999999999</v>
      </c>
      <c r="K13" s="29">
        <f t="shared" ref="K13:K76" si="3">$O$9</f>
        <v>0.3</v>
      </c>
      <c r="L13" s="29">
        <f t="shared" ca="1" si="1"/>
        <v>1.2999999999999999E-2</v>
      </c>
      <c r="M13">
        <f>Замеры!Y5</f>
        <v>0</v>
      </c>
    </row>
    <row r="14" spans="1:15" ht="15.6" x14ac:dyDescent="0.3">
      <c r="A14" s="58">
        <f>IF(Замеры!B6=0, " ", Замеры!B6)</f>
        <v>3</v>
      </c>
      <c r="B14" s="59" t="str">
        <f>Замеры!I6</f>
        <v>SH 201 L</v>
      </c>
      <c r="C14" s="60" t="str">
        <f>Замеры!G6</f>
        <v>Группа от QF 1</v>
      </c>
      <c r="D14" s="29" t="s">
        <v>74</v>
      </c>
      <c r="E14" s="28">
        <f>Замеры!J6</f>
        <v>32</v>
      </c>
      <c r="F14" s="29" t="s">
        <v>86</v>
      </c>
      <c r="G14" s="29">
        <f t="shared" ref="G14:G76" si="4">$M$9</f>
        <v>15</v>
      </c>
      <c r="H14" s="29">
        <f t="shared" si="2"/>
        <v>30</v>
      </c>
      <c r="I14" s="29" t="s">
        <v>73</v>
      </c>
      <c r="J14" s="29">
        <f t="shared" ca="1" si="0"/>
        <v>20.2</v>
      </c>
      <c r="K14" s="29">
        <f t="shared" si="3"/>
        <v>0.3</v>
      </c>
      <c r="L14" s="29">
        <f t="shared" ca="1" si="1"/>
        <v>1.4E-2</v>
      </c>
      <c r="M14">
        <f>Замеры!Y6</f>
        <v>0</v>
      </c>
    </row>
    <row r="15" spans="1:15" ht="15.6" x14ac:dyDescent="0.3">
      <c r="A15" s="58">
        <f>IF(Замеры!B7=0, " ", Замеры!B7)</f>
        <v>4</v>
      </c>
      <c r="B15" s="59" t="str">
        <f>Замеры!I7</f>
        <v>SH 202 L</v>
      </c>
      <c r="C15" s="60" t="str">
        <f>Замеры!G7</f>
        <v>Группа от QF 2</v>
      </c>
      <c r="D15" s="29" t="s">
        <v>74</v>
      </c>
      <c r="E15" s="28">
        <f>Замеры!J7</f>
        <v>0</v>
      </c>
      <c r="F15" s="29" t="s">
        <v>86</v>
      </c>
      <c r="G15" s="29">
        <f t="shared" si="4"/>
        <v>15</v>
      </c>
      <c r="H15" s="29">
        <f>$N$9</f>
        <v>30</v>
      </c>
      <c r="I15" s="29" t="s">
        <v>73</v>
      </c>
      <c r="J15" s="29">
        <f t="shared" ca="1" si="0"/>
        <v>21.1</v>
      </c>
      <c r="K15" s="29">
        <f t="shared" si="3"/>
        <v>0.3</v>
      </c>
      <c r="L15" s="29">
        <f t="shared" ca="1" si="1"/>
        <v>1.4E-2</v>
      </c>
      <c r="M15">
        <f>Замеры!Y7</f>
        <v>0</v>
      </c>
    </row>
    <row r="16" spans="1:15" ht="15.6" x14ac:dyDescent="0.3">
      <c r="A16" s="58">
        <f>IF(Замеры!B8=0, " ", Замеры!B8)</f>
        <v>5</v>
      </c>
      <c r="B16" s="59" t="str">
        <f>Замеры!I8</f>
        <v>SH 203 L</v>
      </c>
      <c r="C16" s="60" t="str">
        <f>Замеры!G8</f>
        <v>Группа от QF 3</v>
      </c>
      <c r="D16" s="29" t="s">
        <v>74</v>
      </c>
      <c r="E16" s="28">
        <f>Замеры!J8</f>
        <v>32</v>
      </c>
      <c r="F16" s="29" t="s">
        <v>86</v>
      </c>
      <c r="G16" s="29">
        <f t="shared" si="4"/>
        <v>15</v>
      </c>
      <c r="H16" s="29">
        <f t="shared" si="2"/>
        <v>30</v>
      </c>
      <c r="I16" s="29" t="s">
        <v>73</v>
      </c>
      <c r="J16" s="29">
        <f t="shared" ca="1" si="0"/>
        <v>21.9</v>
      </c>
      <c r="K16" s="29">
        <f t="shared" si="3"/>
        <v>0.3</v>
      </c>
      <c r="L16" s="29">
        <f t="shared" ca="1" si="1"/>
        <v>1.0999999999999999E-2</v>
      </c>
      <c r="M16">
        <f>Замеры!Y8</f>
        <v>0</v>
      </c>
    </row>
    <row r="17" spans="1:13" ht="15.6" x14ac:dyDescent="0.3">
      <c r="A17" s="58">
        <f>IF(Замеры!B9=0, " ", Замеры!B9)</f>
        <v>6</v>
      </c>
      <c r="B17" s="59" t="str">
        <f>Замеры!I9</f>
        <v>DS941</v>
      </c>
      <c r="C17" s="60" t="str">
        <f>Замеры!G9</f>
        <v>Группа от QFD 4</v>
      </c>
      <c r="D17" s="29" t="s">
        <v>74</v>
      </c>
      <c r="E17" s="28">
        <f>Замеры!J9</f>
        <v>16</v>
      </c>
      <c r="F17" s="29" t="s">
        <v>86</v>
      </c>
      <c r="G17" s="29">
        <f t="shared" si="4"/>
        <v>15</v>
      </c>
      <c r="H17" s="29">
        <f t="shared" si="2"/>
        <v>30</v>
      </c>
      <c r="I17" s="29" t="s">
        <v>73</v>
      </c>
      <c r="J17" s="29">
        <f t="shared" ca="1" si="0"/>
        <v>20.5</v>
      </c>
      <c r="K17" s="29">
        <f t="shared" si="3"/>
        <v>0.3</v>
      </c>
      <c r="L17" s="29">
        <f t="shared" ca="1" si="1"/>
        <v>1.4E-2</v>
      </c>
      <c r="M17">
        <f>Замеры!Y9</f>
        <v>0</v>
      </c>
    </row>
    <row r="18" spans="1:13" ht="15.6" x14ac:dyDescent="0.3">
      <c r="A18" s="58">
        <f>IF(Замеры!B10=0, " ", Замеры!B10)</f>
        <v>7</v>
      </c>
      <c r="B18" s="59" t="str">
        <f>Замеры!I10</f>
        <v>DS943</v>
      </c>
      <c r="C18" s="60" t="str">
        <f>Замеры!G10</f>
        <v>Группа от QFD 5</v>
      </c>
      <c r="D18" s="29" t="s">
        <v>74</v>
      </c>
      <c r="E18" s="28">
        <f>Замеры!J10</f>
        <v>16</v>
      </c>
      <c r="F18" s="29" t="s">
        <v>86</v>
      </c>
      <c r="G18" s="29">
        <f t="shared" si="4"/>
        <v>15</v>
      </c>
      <c r="H18" s="29">
        <f t="shared" si="2"/>
        <v>30</v>
      </c>
      <c r="I18" s="29" t="s">
        <v>73</v>
      </c>
      <c r="J18" s="29">
        <f t="shared" ca="1" si="0"/>
        <v>20.2</v>
      </c>
      <c r="K18" s="29">
        <f t="shared" si="3"/>
        <v>0.3</v>
      </c>
      <c r="L18" s="29">
        <f t="shared" ca="1" si="1"/>
        <v>1.2999999999999999E-2</v>
      </c>
      <c r="M18">
        <f>Замеры!Y10</f>
        <v>0</v>
      </c>
    </row>
    <row r="19" spans="1:13" ht="15.6" x14ac:dyDescent="0.3">
      <c r="A19" s="58">
        <f>IF(Замеры!B11=0, " ", Замеры!B11)</f>
        <v>8</v>
      </c>
      <c r="B19" s="59" t="str">
        <f>Замеры!I11</f>
        <v>SH 201 L</v>
      </c>
      <c r="C19" s="60" t="str">
        <f>Замеры!G11</f>
        <v>Группа от QF 6</v>
      </c>
      <c r="D19" s="29" t="s">
        <v>74</v>
      </c>
      <c r="E19" s="28">
        <f>Замеры!J11</f>
        <v>32</v>
      </c>
      <c r="F19" s="29" t="s">
        <v>86</v>
      </c>
      <c r="G19" s="29">
        <f t="shared" si="4"/>
        <v>15</v>
      </c>
      <c r="H19" s="29">
        <f t="shared" si="2"/>
        <v>30</v>
      </c>
      <c r="I19" s="29" t="s">
        <v>73</v>
      </c>
      <c r="J19" s="29">
        <f t="shared" ca="1" si="0"/>
        <v>20.399999999999999</v>
      </c>
      <c r="K19" s="29">
        <f t="shared" si="3"/>
        <v>0.3</v>
      </c>
      <c r="L19" s="29">
        <f t="shared" ca="1" si="1"/>
        <v>1.7999999999999999E-2</v>
      </c>
      <c r="M19">
        <f>Замеры!Y11</f>
        <v>0</v>
      </c>
    </row>
    <row r="20" spans="1:13" ht="15.6" x14ac:dyDescent="0.3">
      <c r="A20" s="58">
        <f>IF(Замеры!B12=0, " ", Замеры!B12)</f>
        <v>9</v>
      </c>
      <c r="B20" s="59" t="str">
        <f>Замеры!I12</f>
        <v>SH 202 L</v>
      </c>
      <c r="C20" s="60" t="str">
        <f>Замеры!G12</f>
        <v>Группа от QF 7</v>
      </c>
      <c r="D20" s="29" t="s">
        <v>74</v>
      </c>
      <c r="E20" s="28">
        <f>Замеры!J12</f>
        <v>16</v>
      </c>
      <c r="F20" s="29" t="s">
        <v>86</v>
      </c>
      <c r="G20" s="29">
        <f t="shared" si="4"/>
        <v>15</v>
      </c>
      <c r="H20" s="29">
        <f t="shared" si="2"/>
        <v>30</v>
      </c>
      <c r="I20" s="29" t="s">
        <v>73</v>
      </c>
      <c r="J20" s="29">
        <f t="shared" ca="1" si="0"/>
        <v>21.7</v>
      </c>
      <c r="K20" s="29">
        <f t="shared" si="3"/>
        <v>0.3</v>
      </c>
      <c r="L20" s="29">
        <f t="shared" ca="1" si="1"/>
        <v>1.4E-2</v>
      </c>
      <c r="M20">
        <f>Замеры!Y12</f>
        <v>0</v>
      </c>
    </row>
    <row r="21" spans="1:13" ht="15.6" x14ac:dyDescent="0.3">
      <c r="A21" s="58">
        <f>IF(Замеры!B13=0, " ", Замеры!B13)</f>
        <v>10</v>
      </c>
      <c r="B21" s="59" t="str">
        <f>Замеры!I13</f>
        <v>FH202</v>
      </c>
      <c r="C21" s="60" t="str">
        <f>Замеры!G13</f>
        <v>Группа от QD 8</v>
      </c>
      <c r="D21" s="29" t="s">
        <v>74</v>
      </c>
      <c r="E21" s="28">
        <f>Замеры!J13</f>
        <v>40</v>
      </c>
      <c r="F21" s="29" t="s">
        <v>86</v>
      </c>
      <c r="G21" s="29">
        <f t="shared" si="4"/>
        <v>15</v>
      </c>
      <c r="H21" s="29">
        <f t="shared" si="2"/>
        <v>30</v>
      </c>
      <c r="I21" s="29" t="s">
        <v>73</v>
      </c>
      <c r="J21" s="29">
        <f t="shared" ca="1" si="0"/>
        <v>21.8</v>
      </c>
      <c r="K21" s="29">
        <f t="shared" si="3"/>
        <v>0.3</v>
      </c>
      <c r="L21" s="29">
        <f t="shared" ca="1" si="1"/>
        <v>1.4999999999999999E-2</v>
      </c>
      <c r="M21">
        <f>Замеры!Y13</f>
        <v>0</v>
      </c>
    </row>
    <row r="22" spans="1:13" ht="15.6" x14ac:dyDescent="0.3">
      <c r="A22" s="58">
        <f>IF(Замеры!B14=0, " ", Замеры!B14)</f>
        <v>11</v>
      </c>
      <c r="B22" s="59" t="str">
        <f>Замеры!I14</f>
        <v>SH 201 L</v>
      </c>
      <c r="C22" s="60" t="str">
        <f>Замеры!G14</f>
        <v>Группа от QF 8</v>
      </c>
      <c r="D22" s="29" t="s">
        <v>74</v>
      </c>
      <c r="E22" s="28">
        <f>Замеры!J14</f>
        <v>32</v>
      </c>
      <c r="F22" s="29" t="s">
        <v>86</v>
      </c>
      <c r="G22" s="29">
        <f t="shared" si="4"/>
        <v>15</v>
      </c>
      <c r="H22" s="29">
        <f t="shared" si="2"/>
        <v>30</v>
      </c>
      <c r="I22" s="29" t="s">
        <v>73</v>
      </c>
      <c r="J22" s="29">
        <f t="shared" ca="1" si="0"/>
        <v>20.8</v>
      </c>
      <c r="K22" s="29">
        <f t="shared" si="3"/>
        <v>0.3</v>
      </c>
      <c r="L22" s="29">
        <f t="shared" ca="1" si="1"/>
        <v>8.0000000000000002E-3</v>
      </c>
      <c r="M22">
        <f>Замеры!Y14</f>
        <v>0</v>
      </c>
    </row>
    <row r="23" spans="1:13" ht="15.6" x14ac:dyDescent="0.3">
      <c r="A23" s="58">
        <f>IF(Замеры!B15=0, " ", Замеры!B15)</f>
        <v>12</v>
      </c>
      <c r="B23" s="59" t="str">
        <f>Замеры!I15</f>
        <v>FH204</v>
      </c>
      <c r="C23" s="60" t="str">
        <f>Замеры!G15</f>
        <v>Группа от QD 9</v>
      </c>
      <c r="D23" s="29" t="s">
        <v>74</v>
      </c>
      <c r="E23" s="28">
        <f>Замеры!J15</f>
        <v>40</v>
      </c>
      <c r="F23" s="29" t="s">
        <v>86</v>
      </c>
      <c r="G23" s="29">
        <f t="shared" si="4"/>
        <v>15</v>
      </c>
      <c r="H23" s="29">
        <f t="shared" si="2"/>
        <v>30</v>
      </c>
      <c r="I23" s="29" t="s">
        <v>73</v>
      </c>
      <c r="J23" s="29">
        <f t="shared" ca="1" si="0"/>
        <v>21.5</v>
      </c>
      <c r="K23" s="29">
        <f t="shared" si="3"/>
        <v>0.3</v>
      </c>
      <c r="L23" s="29">
        <f t="shared" ca="1" si="1"/>
        <v>1.4E-2</v>
      </c>
      <c r="M23">
        <f>Замеры!Y15</f>
        <v>0</v>
      </c>
    </row>
    <row r="24" spans="1:13" ht="15.6" x14ac:dyDescent="0.3">
      <c r="A24" s="58">
        <f>IF(Замеры!B16=0, " ", Замеры!B16)</f>
        <v>13</v>
      </c>
      <c r="B24" s="59" t="str">
        <f>Замеры!I16</f>
        <v>SH203L</v>
      </c>
      <c r="C24" s="60" t="str">
        <f>Замеры!G16</f>
        <v>Группа от QF 9</v>
      </c>
      <c r="D24" s="29" t="s">
        <v>74</v>
      </c>
      <c r="E24" s="28">
        <f>Замеры!J16</f>
        <v>32</v>
      </c>
      <c r="F24" s="29" t="s">
        <v>86</v>
      </c>
      <c r="G24" s="29">
        <f t="shared" si="4"/>
        <v>15</v>
      </c>
      <c r="H24" s="29">
        <f t="shared" si="2"/>
        <v>30</v>
      </c>
      <c r="I24" s="29" t="s">
        <v>73</v>
      </c>
      <c r="J24" s="29">
        <f t="shared" ca="1" si="0"/>
        <v>20.6</v>
      </c>
      <c r="K24" s="29">
        <f t="shared" si="3"/>
        <v>0.3</v>
      </c>
      <c r="L24" s="29">
        <f t="shared" ca="1" si="1"/>
        <v>1.7999999999999999E-2</v>
      </c>
      <c r="M24">
        <f>Замеры!Y16</f>
        <v>0</v>
      </c>
    </row>
    <row r="25" spans="1:13" ht="15.6" x14ac:dyDescent="0.3">
      <c r="A25" s="58">
        <f>IF(Замеры!B17=0, " ", Замеры!B17)</f>
        <v>14</v>
      </c>
      <c r="B25" s="59" t="str">
        <f>Замеры!I17</f>
        <v>SH203L</v>
      </c>
      <c r="C25" s="60" t="str">
        <f>Замеры!G17</f>
        <v>Группа от QF 10</v>
      </c>
      <c r="D25" s="29" t="s">
        <v>74</v>
      </c>
      <c r="E25" s="28">
        <f>Замеры!J17</f>
        <v>33</v>
      </c>
      <c r="F25" s="29" t="s">
        <v>86</v>
      </c>
      <c r="G25" s="29">
        <f t="shared" si="4"/>
        <v>15</v>
      </c>
      <c r="H25" s="29">
        <f t="shared" si="2"/>
        <v>30</v>
      </c>
      <c r="I25" s="29" t="s">
        <v>73</v>
      </c>
      <c r="J25" s="29">
        <f t="shared" ca="1" si="0"/>
        <v>21.8</v>
      </c>
      <c r="K25" s="29">
        <f t="shared" si="3"/>
        <v>0.3</v>
      </c>
      <c r="L25" s="29">
        <f t="shared" ca="1" si="1"/>
        <v>1.2999999999999999E-2</v>
      </c>
      <c r="M25">
        <f>Замеры!Y17</f>
        <v>0</v>
      </c>
    </row>
    <row r="26" spans="1:13" ht="15.6" x14ac:dyDescent="0.3">
      <c r="A26" s="58">
        <f>IF(Замеры!B18=0, " ", Замеры!B18)</f>
        <v>15</v>
      </c>
      <c r="B26" s="59" t="str">
        <f>Замеры!I18</f>
        <v>SH203L</v>
      </c>
      <c r="C26" s="60" t="str">
        <f>Замеры!G18</f>
        <v>Группа от QF 11</v>
      </c>
      <c r="D26" s="29" t="s">
        <v>74</v>
      </c>
      <c r="E26" s="28">
        <f>Замеры!J18</f>
        <v>34</v>
      </c>
      <c r="F26" s="29" t="s">
        <v>86</v>
      </c>
      <c r="G26" s="29">
        <f t="shared" si="4"/>
        <v>15</v>
      </c>
      <c r="H26" s="29">
        <f t="shared" si="2"/>
        <v>30</v>
      </c>
      <c r="I26" s="29" t="s">
        <v>73</v>
      </c>
      <c r="J26" s="29">
        <f t="shared" ca="1" si="0"/>
        <v>21.2</v>
      </c>
      <c r="K26" s="29">
        <f t="shared" si="3"/>
        <v>0.3</v>
      </c>
      <c r="L26" s="29">
        <f t="shared" ca="1" si="1"/>
        <v>1.6E-2</v>
      </c>
      <c r="M26">
        <f>Замеры!Y18</f>
        <v>0</v>
      </c>
    </row>
    <row r="27" spans="1:13" ht="15.6" x14ac:dyDescent="0.3">
      <c r="A27" s="58">
        <f>IF(Замеры!B19=0, " ", Замеры!B19)</f>
        <v>16</v>
      </c>
      <c r="B27" s="59" t="str">
        <f>Замеры!I19</f>
        <v>SH203L</v>
      </c>
      <c r="C27" s="60" t="str">
        <f>Замеры!G19</f>
        <v>Группа от QF 12</v>
      </c>
      <c r="D27" s="29" t="s">
        <v>74</v>
      </c>
      <c r="E27" s="28">
        <f>Замеры!J19</f>
        <v>35</v>
      </c>
      <c r="F27" s="29" t="s">
        <v>86</v>
      </c>
      <c r="G27" s="29">
        <f t="shared" si="4"/>
        <v>15</v>
      </c>
      <c r="H27" s="29">
        <f t="shared" si="2"/>
        <v>30</v>
      </c>
      <c r="I27" s="29" t="s">
        <v>73</v>
      </c>
      <c r="J27" s="29">
        <f t="shared" ca="1" si="0"/>
        <v>20.399999999999999</v>
      </c>
      <c r="K27" s="29">
        <f t="shared" si="3"/>
        <v>0.3</v>
      </c>
      <c r="L27" s="29">
        <f t="shared" ca="1" si="1"/>
        <v>1.2999999999999999E-2</v>
      </c>
      <c r="M27">
        <f>Замеры!Y19</f>
        <v>0</v>
      </c>
    </row>
    <row r="28" spans="1:13" ht="15.6" x14ac:dyDescent="0.3">
      <c r="A28" s="58">
        <f>IF(Замеры!B20=0, " ", Замеры!B20)</f>
        <v>17</v>
      </c>
      <c r="B28" s="59" t="str">
        <f>Замеры!I20</f>
        <v>SH203L</v>
      </c>
      <c r="C28" s="60" t="str">
        <f>Замеры!G20</f>
        <v>Группа от QF 13</v>
      </c>
      <c r="D28" s="29" t="s">
        <v>74</v>
      </c>
      <c r="E28" s="28">
        <f>Замеры!J20</f>
        <v>36</v>
      </c>
      <c r="F28" s="29" t="s">
        <v>86</v>
      </c>
      <c r="G28" s="29">
        <f t="shared" si="4"/>
        <v>15</v>
      </c>
      <c r="H28" s="29">
        <f t="shared" si="2"/>
        <v>30</v>
      </c>
      <c r="I28" s="29" t="s">
        <v>73</v>
      </c>
      <c r="J28" s="29">
        <f t="shared" ca="1" si="0"/>
        <v>20.7</v>
      </c>
      <c r="K28" s="29">
        <f t="shared" si="3"/>
        <v>0.3</v>
      </c>
      <c r="L28" s="29">
        <f t="shared" ca="1" si="1"/>
        <v>1.2E-2</v>
      </c>
      <c r="M28">
        <f>Замеры!Y20</f>
        <v>0</v>
      </c>
    </row>
    <row r="29" spans="1:13" ht="15.6" x14ac:dyDescent="0.3">
      <c r="A29" s="58">
        <f>IF(Замеры!B21=0, " ", Замеры!B21)</f>
        <v>18</v>
      </c>
      <c r="B29" s="59" t="str">
        <f>Замеры!I21</f>
        <v>SH203L</v>
      </c>
      <c r="C29" s="60" t="str">
        <f>Замеры!G21</f>
        <v>Группа от QF 14</v>
      </c>
      <c r="D29" s="29" t="s">
        <v>74</v>
      </c>
      <c r="E29" s="28">
        <f>Замеры!J21</f>
        <v>37</v>
      </c>
      <c r="F29" s="29" t="s">
        <v>86</v>
      </c>
      <c r="G29" s="29">
        <f t="shared" si="4"/>
        <v>15</v>
      </c>
      <c r="H29" s="29">
        <f t="shared" si="2"/>
        <v>30</v>
      </c>
      <c r="I29" s="29" t="s">
        <v>73</v>
      </c>
      <c r="J29" s="29">
        <f t="shared" ca="1" si="0"/>
        <v>21.7</v>
      </c>
      <c r="K29" s="29">
        <f t="shared" si="3"/>
        <v>0.3</v>
      </c>
      <c r="L29" s="29">
        <f t="shared" ca="1" si="1"/>
        <v>1.2E-2</v>
      </c>
      <c r="M29">
        <f>Замеры!Y21</f>
        <v>0</v>
      </c>
    </row>
    <row r="30" spans="1:13" ht="15.6" x14ac:dyDescent="0.3">
      <c r="A30" s="58">
        <f>IF(Замеры!B22=0, " ", Замеры!B22)</f>
        <v>19</v>
      </c>
      <c r="B30" s="59" t="str">
        <f>Замеры!I22</f>
        <v>SH203L</v>
      </c>
      <c r="C30" s="60" t="str">
        <f>Замеры!G22</f>
        <v>Группа от QF 15</v>
      </c>
      <c r="D30" s="29" t="s">
        <v>74</v>
      </c>
      <c r="E30" s="28">
        <f>Замеры!J22</f>
        <v>38</v>
      </c>
      <c r="F30" s="29" t="s">
        <v>86</v>
      </c>
      <c r="G30" s="29">
        <f t="shared" si="4"/>
        <v>15</v>
      </c>
      <c r="H30" s="29">
        <f t="shared" si="2"/>
        <v>30</v>
      </c>
      <c r="I30" s="29" t="s">
        <v>73</v>
      </c>
      <c r="J30" s="29">
        <f t="shared" ca="1" si="0"/>
        <v>21.9</v>
      </c>
      <c r="K30" s="29">
        <f t="shared" si="3"/>
        <v>0.3</v>
      </c>
      <c r="L30" s="29">
        <f t="shared" ca="1" si="1"/>
        <v>1.9E-2</v>
      </c>
      <c r="M30">
        <f>Замеры!Y22</f>
        <v>0</v>
      </c>
    </row>
    <row r="31" spans="1:13" ht="15.6" x14ac:dyDescent="0.3">
      <c r="A31" s="58">
        <f>IF(Замеры!B23=0, " ", Замеры!B23)</f>
        <v>20</v>
      </c>
      <c r="B31" s="59" t="str">
        <f>Замеры!I23</f>
        <v>SH203L</v>
      </c>
      <c r="C31" s="60" t="str">
        <f>Замеры!G23</f>
        <v>Группа от QF 16</v>
      </c>
      <c r="D31" s="29" t="s">
        <v>74</v>
      </c>
      <c r="E31" s="28">
        <f>Замеры!J23</f>
        <v>39</v>
      </c>
      <c r="F31" s="29" t="s">
        <v>86</v>
      </c>
      <c r="G31" s="29">
        <f t="shared" si="4"/>
        <v>15</v>
      </c>
      <c r="H31" s="29">
        <f t="shared" si="2"/>
        <v>30</v>
      </c>
      <c r="I31" s="29" t="s">
        <v>73</v>
      </c>
      <c r="J31" s="29">
        <f t="shared" ca="1" si="0"/>
        <v>20.100000000000001</v>
      </c>
      <c r="K31" s="29">
        <f t="shared" si="3"/>
        <v>0.3</v>
      </c>
      <c r="L31" s="29">
        <f t="shared" ca="1" si="1"/>
        <v>1.4999999999999999E-2</v>
      </c>
      <c r="M31">
        <f>Замеры!Y23</f>
        <v>0</v>
      </c>
    </row>
    <row r="32" spans="1:13" ht="15.6" x14ac:dyDescent="0.3">
      <c r="A32" s="58">
        <f>IF(Замеры!B24=0, " ", Замеры!B24)</f>
        <v>21</v>
      </c>
      <c r="B32" s="59" t="str">
        <f>Замеры!I24</f>
        <v>SH203L</v>
      </c>
      <c r="C32" s="60" t="str">
        <f>Замеры!G24</f>
        <v>Группа от QF 17</v>
      </c>
      <c r="D32" s="29" t="s">
        <v>74</v>
      </c>
      <c r="E32" s="28">
        <f>Замеры!J24</f>
        <v>40</v>
      </c>
      <c r="F32" s="29" t="s">
        <v>86</v>
      </c>
      <c r="G32" s="29">
        <f t="shared" si="4"/>
        <v>15</v>
      </c>
      <c r="H32" s="29">
        <f t="shared" si="2"/>
        <v>30</v>
      </c>
      <c r="I32" s="29" t="s">
        <v>73</v>
      </c>
      <c r="J32" s="29">
        <f t="shared" ca="1" si="0"/>
        <v>21.4</v>
      </c>
      <c r="K32" s="29">
        <f t="shared" si="3"/>
        <v>0.3</v>
      </c>
      <c r="L32" s="29">
        <f t="shared" ca="1" si="1"/>
        <v>0.01</v>
      </c>
      <c r="M32">
        <f>Замеры!Y24</f>
        <v>0</v>
      </c>
    </row>
    <row r="33" spans="1:13" ht="15.6" x14ac:dyDescent="0.3">
      <c r="A33" s="58">
        <f>IF(Замеры!B25=0, " ", Замеры!B25)</f>
        <v>22</v>
      </c>
      <c r="B33" s="59" t="str">
        <f>Замеры!I25</f>
        <v>SH203L</v>
      </c>
      <c r="C33" s="60" t="str">
        <f>Замеры!G25</f>
        <v>Группа от QF 18</v>
      </c>
      <c r="D33" s="29" t="s">
        <v>74</v>
      </c>
      <c r="E33" s="28">
        <f>Замеры!J25</f>
        <v>41</v>
      </c>
      <c r="F33" s="29" t="s">
        <v>86</v>
      </c>
      <c r="G33" s="29">
        <f t="shared" si="4"/>
        <v>15</v>
      </c>
      <c r="H33" s="29">
        <f t="shared" si="2"/>
        <v>30</v>
      </c>
      <c r="I33" s="29" t="s">
        <v>73</v>
      </c>
      <c r="J33" s="29">
        <f t="shared" ca="1" si="0"/>
        <v>20.100000000000001</v>
      </c>
      <c r="K33" s="29">
        <f t="shared" si="3"/>
        <v>0.3</v>
      </c>
      <c r="L33" s="29">
        <f t="shared" ca="1" si="1"/>
        <v>1.4999999999999999E-2</v>
      </c>
      <c r="M33">
        <f>Замеры!Y25</f>
        <v>0</v>
      </c>
    </row>
    <row r="34" spans="1:13" ht="15.6" x14ac:dyDescent="0.3">
      <c r="A34" s="58">
        <f>IF(Замеры!B26=0, " ", Замеры!B26)</f>
        <v>23</v>
      </c>
      <c r="B34" s="59" t="str">
        <f>Замеры!I26</f>
        <v>SH203L</v>
      </c>
      <c r="C34" s="60" t="str">
        <f>Замеры!G26</f>
        <v>Группа от QF 19</v>
      </c>
      <c r="D34" s="29" t="s">
        <v>74</v>
      </c>
      <c r="E34" s="28">
        <f>Замеры!J26</f>
        <v>42</v>
      </c>
      <c r="F34" s="29" t="s">
        <v>86</v>
      </c>
      <c r="G34" s="29">
        <f t="shared" si="4"/>
        <v>15</v>
      </c>
      <c r="H34" s="29">
        <f t="shared" si="2"/>
        <v>30</v>
      </c>
      <c r="I34" s="29" t="s">
        <v>73</v>
      </c>
      <c r="J34" s="29">
        <f t="shared" ca="1" si="0"/>
        <v>20.8</v>
      </c>
      <c r="K34" s="29">
        <f t="shared" si="3"/>
        <v>0.3</v>
      </c>
      <c r="L34" s="29">
        <f t="shared" ca="1" si="1"/>
        <v>1.2999999999999999E-2</v>
      </c>
      <c r="M34">
        <f>Замеры!Y26</f>
        <v>0</v>
      </c>
    </row>
    <row r="35" spans="1:13" ht="15.6" x14ac:dyDescent="0.3">
      <c r="A35" s="58">
        <f>IF(Замеры!B27=0, " ", Замеры!B27)</f>
        <v>24</v>
      </c>
      <c r="B35" s="59" t="str">
        <f>Замеры!I27</f>
        <v>SH203L</v>
      </c>
      <c r="C35" s="60" t="str">
        <f>Замеры!G27</f>
        <v>Группа от QF 20</v>
      </c>
      <c r="D35" s="29" t="s">
        <v>74</v>
      </c>
      <c r="E35" s="28">
        <f>Замеры!J27</f>
        <v>43</v>
      </c>
      <c r="F35" s="29" t="s">
        <v>86</v>
      </c>
      <c r="G35" s="29">
        <f t="shared" si="4"/>
        <v>15</v>
      </c>
      <c r="H35" s="29">
        <f t="shared" si="2"/>
        <v>30</v>
      </c>
      <c r="I35" s="29" t="s">
        <v>73</v>
      </c>
      <c r="J35" s="29">
        <f t="shared" ca="1" si="0"/>
        <v>20.399999999999999</v>
      </c>
      <c r="K35" s="29">
        <f t="shared" si="3"/>
        <v>0.3</v>
      </c>
      <c r="L35" s="29">
        <f t="shared" ca="1" si="1"/>
        <v>1.7000000000000001E-2</v>
      </c>
      <c r="M35">
        <f>Замеры!Y27</f>
        <v>0</v>
      </c>
    </row>
    <row r="36" spans="1:13" ht="15.6" x14ac:dyDescent="0.3">
      <c r="A36" s="58">
        <f>IF(Замеры!B28=0, " ", Замеры!B28)</f>
        <v>25</v>
      </c>
      <c r="B36" s="59">
        <f>Замеры!I28</f>
        <v>0</v>
      </c>
      <c r="C36" s="60" t="str">
        <f>Замеры!G28</f>
        <v>Группа от QF Ввод</v>
      </c>
      <c r="D36" s="29" t="s">
        <v>74</v>
      </c>
      <c r="E36" s="28">
        <f>Замеры!J28</f>
        <v>0</v>
      </c>
      <c r="F36" s="29" t="s">
        <v>86</v>
      </c>
      <c r="G36" s="29">
        <f t="shared" si="4"/>
        <v>15</v>
      </c>
      <c r="H36" s="29">
        <f t="shared" si="2"/>
        <v>30</v>
      </c>
      <c r="I36" s="29" t="s">
        <v>73</v>
      </c>
      <c r="J36" s="29">
        <f t="shared" ca="1" si="0"/>
        <v>21.8</v>
      </c>
      <c r="K36" s="29">
        <f t="shared" si="3"/>
        <v>0.3</v>
      </c>
      <c r="L36" s="29">
        <f t="shared" ca="1" si="1"/>
        <v>7.0000000000000001E-3</v>
      </c>
      <c r="M36">
        <f>Замеры!Y28</f>
        <v>0</v>
      </c>
    </row>
    <row r="37" spans="1:13" ht="15.6" x14ac:dyDescent="0.3">
      <c r="A37" s="58">
        <f>IF(Замеры!B29=0, " ", Замеры!B29)</f>
        <v>26</v>
      </c>
      <c r="B37" s="59">
        <f>Замеры!I29</f>
        <v>0</v>
      </c>
      <c r="C37" s="60" t="str">
        <f>Замеры!G29</f>
        <v>Группа от QF Ввод</v>
      </c>
      <c r="D37" s="29" t="s">
        <v>74</v>
      </c>
      <c r="E37" s="28">
        <f>Замеры!J29</f>
        <v>0</v>
      </c>
      <c r="F37" s="29" t="s">
        <v>86</v>
      </c>
      <c r="G37" s="29">
        <f t="shared" si="4"/>
        <v>15</v>
      </c>
      <c r="H37" s="29">
        <f t="shared" si="2"/>
        <v>30</v>
      </c>
      <c r="I37" s="29" t="s">
        <v>73</v>
      </c>
      <c r="J37" s="29">
        <f t="shared" ca="1" si="0"/>
        <v>21.8</v>
      </c>
      <c r="K37" s="29">
        <f t="shared" si="3"/>
        <v>0.3</v>
      </c>
      <c r="L37" s="29">
        <f t="shared" ca="1" si="1"/>
        <v>1.0999999999999999E-2</v>
      </c>
      <c r="M37">
        <f>Замеры!Y29</f>
        <v>0</v>
      </c>
    </row>
    <row r="38" spans="1:13" ht="15.6" x14ac:dyDescent="0.3">
      <c r="A38" s="58">
        <f>IF(Замеры!B30=0, " ", Замеры!B30)</f>
        <v>27</v>
      </c>
      <c r="B38" s="59" t="str">
        <f>Замеры!I30</f>
        <v>SH203L</v>
      </c>
      <c r="C38" s="60" t="str">
        <f>Замеры!G30</f>
        <v>Группа от QF 1</v>
      </c>
      <c r="D38" s="29" t="s">
        <v>74</v>
      </c>
      <c r="E38" s="28">
        <f>Замеры!J30</f>
        <v>46</v>
      </c>
      <c r="F38" s="29" t="s">
        <v>86</v>
      </c>
      <c r="G38" s="29">
        <f t="shared" si="4"/>
        <v>15</v>
      </c>
      <c r="H38" s="29">
        <f t="shared" si="2"/>
        <v>30</v>
      </c>
      <c r="I38" s="29" t="s">
        <v>73</v>
      </c>
      <c r="J38" s="29">
        <f t="shared" ca="1" si="0"/>
        <v>21.6</v>
      </c>
      <c r="K38" s="29">
        <f t="shared" si="3"/>
        <v>0.3</v>
      </c>
      <c r="L38" s="29">
        <f t="shared" ca="1" si="1"/>
        <v>1.4E-2</v>
      </c>
      <c r="M38">
        <f>Замеры!Y30</f>
        <v>0</v>
      </c>
    </row>
    <row r="39" spans="1:13" ht="15.6" x14ac:dyDescent="0.3">
      <c r="A39" s="58">
        <f>IF(Замеры!B31=0, " ", Замеры!B31)</f>
        <v>28</v>
      </c>
      <c r="B39" s="59" t="str">
        <f>Замеры!I31</f>
        <v>SH203L</v>
      </c>
      <c r="C39" s="60" t="str">
        <f>Замеры!G31</f>
        <v>Группа от QF 2</v>
      </c>
      <c r="D39" s="29" t="s">
        <v>74</v>
      </c>
      <c r="E39" s="28">
        <f>Замеры!J31</f>
        <v>47</v>
      </c>
      <c r="F39" s="29" t="s">
        <v>86</v>
      </c>
      <c r="G39" s="29">
        <f t="shared" si="4"/>
        <v>15</v>
      </c>
      <c r="H39" s="29">
        <f t="shared" si="2"/>
        <v>30</v>
      </c>
      <c r="I39" s="29" t="s">
        <v>73</v>
      </c>
      <c r="J39" s="29">
        <f t="shared" ca="1" si="0"/>
        <v>21.1</v>
      </c>
      <c r="K39" s="29">
        <f t="shared" si="3"/>
        <v>0.3</v>
      </c>
      <c r="L39" s="29">
        <f t="shared" ca="1" si="1"/>
        <v>1.2E-2</v>
      </c>
      <c r="M39">
        <f>Замеры!Y31</f>
        <v>0</v>
      </c>
    </row>
    <row r="40" spans="1:13" ht="15.6" x14ac:dyDescent="0.3">
      <c r="A40" s="58">
        <f>IF(Замеры!B32=0, " ", Замеры!B32)</f>
        <v>29</v>
      </c>
      <c r="B40" s="59" t="str">
        <f>Замеры!I32</f>
        <v>SH203L</v>
      </c>
      <c r="C40" s="60" t="str">
        <f>Замеры!G32</f>
        <v>Группа от QF 3</v>
      </c>
      <c r="D40" s="29" t="s">
        <v>74</v>
      </c>
      <c r="E40" s="28">
        <f>Замеры!J32</f>
        <v>48</v>
      </c>
      <c r="F40" s="29" t="s">
        <v>86</v>
      </c>
      <c r="G40" s="29">
        <f t="shared" si="4"/>
        <v>15</v>
      </c>
      <c r="H40" s="29">
        <f t="shared" si="2"/>
        <v>30</v>
      </c>
      <c r="I40" s="29" t="s">
        <v>73</v>
      </c>
      <c r="J40" s="29">
        <f t="shared" ca="1" si="0"/>
        <v>21.7</v>
      </c>
      <c r="K40" s="29">
        <f t="shared" si="3"/>
        <v>0.3</v>
      </c>
      <c r="L40" s="29">
        <f t="shared" ca="1" si="1"/>
        <v>1.7999999999999999E-2</v>
      </c>
      <c r="M40">
        <f>Замеры!Y32</f>
        <v>0</v>
      </c>
    </row>
    <row r="41" spans="1:13" ht="15.6" x14ac:dyDescent="0.3">
      <c r="A41" s="58">
        <f>IF(Замеры!B33=0, " ", Замеры!B33)</f>
        <v>30</v>
      </c>
      <c r="B41" s="59" t="str">
        <f>Замеры!I33</f>
        <v>SH203L</v>
      </c>
      <c r="C41" s="60" t="str">
        <f>Замеры!G33</f>
        <v>Группа от QF 4</v>
      </c>
      <c r="D41" s="29" t="s">
        <v>74</v>
      </c>
      <c r="E41" s="28">
        <f>Замеры!J33</f>
        <v>49</v>
      </c>
      <c r="F41" s="29" t="s">
        <v>86</v>
      </c>
      <c r="G41" s="29">
        <f t="shared" si="4"/>
        <v>15</v>
      </c>
      <c r="H41" s="29">
        <f t="shared" si="2"/>
        <v>30</v>
      </c>
      <c r="I41" s="29" t="s">
        <v>73</v>
      </c>
      <c r="J41" s="29">
        <f t="shared" ca="1" si="0"/>
        <v>21.4</v>
      </c>
      <c r="K41" s="29">
        <f t="shared" si="3"/>
        <v>0.3</v>
      </c>
      <c r="L41" s="29">
        <f t="shared" ca="1" si="1"/>
        <v>1.9E-2</v>
      </c>
      <c r="M41">
        <f>Замеры!Y33</f>
        <v>0</v>
      </c>
    </row>
    <row r="42" spans="1:13" ht="15.6" x14ac:dyDescent="0.3">
      <c r="A42" s="58">
        <f>IF(Замеры!B34=0, " ", Замеры!B34)</f>
        <v>31</v>
      </c>
      <c r="B42" s="59" t="str">
        <f>Замеры!I34</f>
        <v>SH203L</v>
      </c>
      <c r="C42" s="60" t="str">
        <f>Замеры!G34</f>
        <v>Группа от QF 5</v>
      </c>
      <c r="D42" s="29" t="s">
        <v>74</v>
      </c>
      <c r="E42" s="28">
        <f>Замеры!J34</f>
        <v>50</v>
      </c>
      <c r="F42" s="29" t="s">
        <v>86</v>
      </c>
      <c r="G42" s="29">
        <f t="shared" si="4"/>
        <v>15</v>
      </c>
      <c r="H42" s="29">
        <f t="shared" si="2"/>
        <v>30</v>
      </c>
      <c r="I42" s="29" t="s">
        <v>73</v>
      </c>
      <c r="J42" s="29">
        <f t="shared" ca="1" si="0"/>
        <v>21.1</v>
      </c>
      <c r="K42" s="29">
        <f t="shared" si="3"/>
        <v>0.3</v>
      </c>
      <c r="L42" s="29">
        <f t="shared" ca="1" si="1"/>
        <v>1.4999999999999999E-2</v>
      </c>
      <c r="M42">
        <f>Замеры!Y34</f>
        <v>0</v>
      </c>
    </row>
    <row r="43" spans="1:13" ht="15.6" x14ac:dyDescent="0.3">
      <c r="A43" s="58">
        <f>IF(Замеры!B35=0, " ", Замеры!B35)</f>
        <v>32</v>
      </c>
      <c r="B43" s="59" t="str">
        <f>Замеры!I35</f>
        <v>SH203L</v>
      </c>
      <c r="C43" s="60" t="str">
        <f>Замеры!G35</f>
        <v>Группа от QF 6</v>
      </c>
      <c r="D43" s="29" t="s">
        <v>74</v>
      </c>
      <c r="E43" s="28">
        <f>Замеры!J35</f>
        <v>51</v>
      </c>
      <c r="F43" s="29" t="s">
        <v>86</v>
      </c>
      <c r="G43" s="29">
        <f t="shared" si="4"/>
        <v>15</v>
      </c>
      <c r="H43" s="29">
        <f t="shared" si="2"/>
        <v>30</v>
      </c>
      <c r="I43" s="29" t="s">
        <v>73</v>
      </c>
      <c r="J43" s="29">
        <f t="shared" ca="1" si="0"/>
        <v>21.6</v>
      </c>
      <c r="K43" s="29">
        <f t="shared" si="3"/>
        <v>0.3</v>
      </c>
      <c r="L43" s="29">
        <f t="shared" ca="1" si="1"/>
        <v>1.4E-2</v>
      </c>
      <c r="M43">
        <f>Замеры!Y35</f>
        <v>0</v>
      </c>
    </row>
    <row r="44" spans="1:13" ht="15.6" x14ac:dyDescent="0.3">
      <c r="A44" s="58">
        <f>IF(Замеры!B36=0, " ", Замеры!B36)</f>
        <v>33</v>
      </c>
      <c r="B44" s="59" t="str">
        <f>Замеры!I36</f>
        <v>SH203L</v>
      </c>
      <c r="C44" s="60" t="str">
        <f>Замеры!G36</f>
        <v>Группа от QF 7</v>
      </c>
      <c r="D44" s="29" t="s">
        <v>74</v>
      </c>
      <c r="E44" s="28">
        <f>Замеры!J36</f>
        <v>52</v>
      </c>
      <c r="F44" s="29" t="s">
        <v>86</v>
      </c>
      <c r="G44" s="29">
        <f t="shared" si="4"/>
        <v>15</v>
      </c>
      <c r="H44" s="29">
        <f t="shared" si="2"/>
        <v>30</v>
      </c>
      <c r="I44" s="29" t="s">
        <v>73</v>
      </c>
      <c r="J44" s="29">
        <f t="shared" ca="1" si="0"/>
        <v>20.7</v>
      </c>
      <c r="K44" s="29">
        <f t="shared" si="3"/>
        <v>0.3</v>
      </c>
      <c r="L44" s="29">
        <f t="shared" ca="1" si="1"/>
        <v>7.0000000000000001E-3</v>
      </c>
      <c r="M44">
        <f>Замеры!Y36</f>
        <v>0</v>
      </c>
    </row>
    <row r="45" spans="1:13" ht="15.6" x14ac:dyDescent="0.3">
      <c r="A45" s="58">
        <f>IF(Замеры!B37=0, " ", Замеры!B37)</f>
        <v>34</v>
      </c>
      <c r="B45" s="59" t="str">
        <f>Замеры!I37</f>
        <v>SH203L</v>
      </c>
      <c r="C45" s="60" t="str">
        <f>Замеры!G37</f>
        <v>Группа от QF 8</v>
      </c>
      <c r="D45" s="29" t="s">
        <v>74</v>
      </c>
      <c r="E45" s="28">
        <f>Замеры!J37</f>
        <v>53</v>
      </c>
      <c r="F45" s="29" t="s">
        <v>86</v>
      </c>
      <c r="G45" s="29">
        <f t="shared" si="4"/>
        <v>15</v>
      </c>
      <c r="H45" s="29">
        <f t="shared" si="2"/>
        <v>30</v>
      </c>
      <c r="I45" s="29" t="s">
        <v>73</v>
      </c>
      <c r="J45" s="29">
        <f t="shared" ca="1" si="0"/>
        <v>20.6</v>
      </c>
      <c r="K45" s="29">
        <f t="shared" si="3"/>
        <v>0.3</v>
      </c>
      <c r="L45" s="29">
        <f t="shared" ca="1" si="1"/>
        <v>1.6E-2</v>
      </c>
      <c r="M45">
        <f>Замеры!Y37</f>
        <v>0</v>
      </c>
    </row>
    <row r="46" spans="1:13" ht="15.6" x14ac:dyDescent="0.3">
      <c r="A46" s="58">
        <f>IF(Замеры!B38=0, " ", Замеры!B38)</f>
        <v>35</v>
      </c>
      <c r="B46" s="59" t="str">
        <f>Замеры!I38</f>
        <v>SH203L</v>
      </c>
      <c r="C46" s="60" t="str">
        <f>Замеры!G38</f>
        <v>Группа от QF Ввод</v>
      </c>
      <c r="D46" s="29" t="s">
        <v>74</v>
      </c>
      <c r="E46" s="28">
        <f>Замеры!J38</f>
        <v>45</v>
      </c>
      <c r="F46" s="29" t="s">
        <v>86</v>
      </c>
      <c r="G46" s="29">
        <f t="shared" si="4"/>
        <v>15</v>
      </c>
      <c r="H46" s="29">
        <f t="shared" si="2"/>
        <v>30</v>
      </c>
      <c r="I46" s="29" t="s">
        <v>73</v>
      </c>
      <c r="J46" s="29">
        <f t="shared" ca="1" si="0"/>
        <v>21.8</v>
      </c>
      <c r="K46" s="29">
        <f t="shared" si="3"/>
        <v>0.3</v>
      </c>
      <c r="L46" s="29">
        <f t="shared" ca="1" si="1"/>
        <v>1.7000000000000001E-2</v>
      </c>
      <c r="M46">
        <f>Замеры!Y38</f>
        <v>0</v>
      </c>
    </row>
    <row r="47" spans="1:13" ht="15.6" x14ac:dyDescent="0.3">
      <c r="A47" s="58">
        <f>IF(Замеры!B39=0, " ", Замеры!B39)</f>
        <v>36</v>
      </c>
      <c r="B47" s="59" t="str">
        <f>Замеры!I39</f>
        <v>SH203L</v>
      </c>
      <c r="C47" s="60" t="str">
        <f>Замеры!G39</f>
        <v>Группа от QF 1</v>
      </c>
      <c r="D47" s="29" t="s">
        <v>74</v>
      </c>
      <c r="E47" s="28">
        <f>Замеры!J39</f>
        <v>46</v>
      </c>
      <c r="F47" s="29" t="s">
        <v>86</v>
      </c>
      <c r="G47" s="29">
        <f t="shared" si="4"/>
        <v>15</v>
      </c>
      <c r="H47" s="29">
        <f t="shared" si="2"/>
        <v>30</v>
      </c>
      <c r="I47" s="29" t="s">
        <v>73</v>
      </c>
      <c r="J47" s="29">
        <f t="shared" ca="1" si="0"/>
        <v>20.399999999999999</v>
      </c>
      <c r="K47" s="29">
        <f t="shared" si="3"/>
        <v>0.3</v>
      </c>
      <c r="L47" s="29">
        <f t="shared" ca="1" si="1"/>
        <v>1.6E-2</v>
      </c>
      <c r="M47">
        <f>Замеры!Y39</f>
        <v>0</v>
      </c>
    </row>
    <row r="48" spans="1:13" ht="15.6" x14ac:dyDescent="0.3">
      <c r="A48" s="58">
        <f>IF(Замеры!B40=0, " ", Замеры!B40)</f>
        <v>37</v>
      </c>
      <c r="B48" s="59" t="str">
        <f>Замеры!I40</f>
        <v>SH203L</v>
      </c>
      <c r="C48" s="60" t="str">
        <f>Замеры!G40</f>
        <v>Группа от QF 2</v>
      </c>
      <c r="D48" s="29" t="s">
        <v>74</v>
      </c>
      <c r="E48" s="28">
        <f>Замеры!J40</f>
        <v>47</v>
      </c>
      <c r="F48" s="29" t="s">
        <v>86</v>
      </c>
      <c r="G48" s="29">
        <f t="shared" si="4"/>
        <v>15</v>
      </c>
      <c r="H48" s="29">
        <f t="shared" si="2"/>
        <v>30</v>
      </c>
      <c r="I48" s="29" t="s">
        <v>73</v>
      </c>
      <c r="J48" s="29">
        <f t="shared" ca="1" si="0"/>
        <v>21.7</v>
      </c>
      <c r="K48" s="29">
        <f t="shared" si="3"/>
        <v>0.3</v>
      </c>
      <c r="L48" s="29">
        <f t="shared" ca="1" si="1"/>
        <v>8.9999999999999993E-3</v>
      </c>
      <c r="M48">
        <f>Замеры!Y40</f>
        <v>0</v>
      </c>
    </row>
    <row r="49" spans="1:13" ht="15.6" x14ac:dyDescent="0.3">
      <c r="A49" s="58">
        <f>IF(Замеры!B41=0, " ", Замеры!B41)</f>
        <v>38</v>
      </c>
      <c r="B49" s="59" t="str">
        <f>Замеры!I41</f>
        <v>SH203L</v>
      </c>
      <c r="C49" s="60" t="str">
        <f>Замеры!G41</f>
        <v>Группа от QF 3</v>
      </c>
      <c r="D49" s="29" t="s">
        <v>74</v>
      </c>
      <c r="E49" s="28">
        <f>Замеры!J41</f>
        <v>48</v>
      </c>
      <c r="F49" s="29" t="s">
        <v>86</v>
      </c>
      <c r="G49" s="29">
        <f t="shared" si="4"/>
        <v>15</v>
      </c>
      <c r="H49" s="29">
        <f t="shared" si="2"/>
        <v>30</v>
      </c>
      <c r="I49" s="29" t="s">
        <v>73</v>
      </c>
      <c r="J49" s="29">
        <f t="shared" ca="1" si="0"/>
        <v>20.7</v>
      </c>
      <c r="K49" s="29">
        <f t="shared" si="3"/>
        <v>0.3</v>
      </c>
      <c r="L49" s="29">
        <f t="shared" ca="1" si="1"/>
        <v>7.0000000000000001E-3</v>
      </c>
      <c r="M49">
        <f>Замеры!Y41</f>
        <v>0</v>
      </c>
    </row>
    <row r="50" spans="1:13" ht="15.6" x14ac:dyDescent="0.3">
      <c r="A50" s="58">
        <f>IF(Замеры!B42=0, " ", Замеры!B42)</f>
        <v>39</v>
      </c>
      <c r="B50" s="59" t="str">
        <f>Замеры!I42</f>
        <v>SH203L</v>
      </c>
      <c r="C50" s="60" t="str">
        <f>Замеры!G42</f>
        <v>Группа от QF 4</v>
      </c>
      <c r="D50" s="29" t="s">
        <v>74</v>
      </c>
      <c r="E50" s="28">
        <f>Замеры!J42</f>
        <v>49</v>
      </c>
      <c r="F50" s="29" t="s">
        <v>86</v>
      </c>
      <c r="G50" s="29">
        <f t="shared" si="4"/>
        <v>15</v>
      </c>
      <c r="H50" s="29">
        <f t="shared" si="2"/>
        <v>30</v>
      </c>
      <c r="I50" s="29" t="s">
        <v>73</v>
      </c>
      <c r="J50" s="29">
        <f t="shared" ca="1" si="0"/>
        <v>20.8</v>
      </c>
      <c r="K50" s="29">
        <f t="shared" si="3"/>
        <v>0.3</v>
      </c>
      <c r="L50" s="29">
        <f t="shared" ca="1" si="1"/>
        <v>1.9E-2</v>
      </c>
      <c r="M50">
        <f>Замеры!Y42</f>
        <v>0</v>
      </c>
    </row>
    <row r="51" spans="1:13" ht="15.6" x14ac:dyDescent="0.3">
      <c r="A51" s="58">
        <f>IF(Замеры!B43=0, " ", Замеры!B43)</f>
        <v>40</v>
      </c>
      <c r="B51" s="59" t="str">
        <f>Замеры!I43</f>
        <v>SH203L</v>
      </c>
      <c r="C51" s="60" t="str">
        <f>Замеры!G43</f>
        <v>Группа от QF 5</v>
      </c>
      <c r="D51" s="29" t="s">
        <v>74</v>
      </c>
      <c r="E51" s="28">
        <f>Замеры!J43</f>
        <v>50</v>
      </c>
      <c r="F51" s="29" t="s">
        <v>86</v>
      </c>
      <c r="G51" s="29">
        <f t="shared" si="4"/>
        <v>15</v>
      </c>
      <c r="H51" s="29">
        <f t="shared" si="2"/>
        <v>30</v>
      </c>
      <c r="I51" s="29" t="s">
        <v>73</v>
      </c>
      <c r="J51" s="29">
        <f t="shared" ca="1" si="0"/>
        <v>20.100000000000001</v>
      </c>
      <c r="K51" s="29">
        <f t="shared" si="3"/>
        <v>0.3</v>
      </c>
      <c r="L51" s="29">
        <f t="shared" ca="1" si="1"/>
        <v>8.0000000000000002E-3</v>
      </c>
      <c r="M51">
        <f>Замеры!Y43</f>
        <v>0</v>
      </c>
    </row>
    <row r="52" spans="1:13" ht="15.6" x14ac:dyDescent="0.3">
      <c r="A52" s="58">
        <f>IF(Замеры!B44=0, " ", Замеры!B44)</f>
        <v>41</v>
      </c>
      <c r="B52" s="59" t="str">
        <f>Замеры!I44</f>
        <v>SH203L</v>
      </c>
      <c r="C52" s="60" t="str">
        <f>Замеры!G44</f>
        <v>Группа от QF 6</v>
      </c>
      <c r="D52" s="29" t="s">
        <v>74</v>
      </c>
      <c r="E52" s="28">
        <f>Замеры!J44</f>
        <v>51</v>
      </c>
      <c r="F52" s="29" t="s">
        <v>86</v>
      </c>
      <c r="G52" s="29">
        <f t="shared" si="4"/>
        <v>15</v>
      </c>
      <c r="H52" s="29">
        <f t="shared" si="2"/>
        <v>30</v>
      </c>
      <c r="I52" s="29" t="s">
        <v>73</v>
      </c>
      <c r="J52" s="29">
        <f t="shared" ca="1" si="0"/>
        <v>20.3</v>
      </c>
      <c r="K52" s="29">
        <f t="shared" si="3"/>
        <v>0.3</v>
      </c>
      <c r="L52" s="29">
        <f t="shared" ca="1" si="1"/>
        <v>8.9999999999999993E-3</v>
      </c>
      <c r="M52">
        <f>Замеры!Y44</f>
        <v>0</v>
      </c>
    </row>
    <row r="53" spans="1:13" ht="15.6" x14ac:dyDescent="0.3">
      <c r="A53" s="58">
        <f>IF(Замеры!B45=0, " ", Замеры!B45)</f>
        <v>42</v>
      </c>
      <c r="B53" s="59" t="str">
        <f>Замеры!I45</f>
        <v>SH203L</v>
      </c>
      <c r="C53" s="60" t="str">
        <f>Замеры!G45</f>
        <v>Группа от QF 7</v>
      </c>
      <c r="D53" s="29" t="s">
        <v>74</v>
      </c>
      <c r="E53" s="28">
        <f>Замеры!J45</f>
        <v>52</v>
      </c>
      <c r="F53" s="29" t="s">
        <v>86</v>
      </c>
      <c r="G53" s="29">
        <f t="shared" si="4"/>
        <v>15</v>
      </c>
      <c r="H53" s="29">
        <f t="shared" si="2"/>
        <v>30</v>
      </c>
      <c r="I53" s="29" t="s">
        <v>73</v>
      </c>
      <c r="J53" s="29">
        <f t="shared" ca="1" si="0"/>
        <v>20.399999999999999</v>
      </c>
      <c r="K53" s="29">
        <f t="shared" si="3"/>
        <v>0.3</v>
      </c>
      <c r="L53" s="29">
        <f t="shared" ca="1" si="1"/>
        <v>1.2999999999999999E-2</v>
      </c>
      <c r="M53">
        <f>Замеры!Y45</f>
        <v>0</v>
      </c>
    </row>
    <row r="54" spans="1:13" ht="15.6" x14ac:dyDescent="0.3">
      <c r="A54" s="58">
        <f>IF(Замеры!B46=0, " ", Замеры!B46)</f>
        <v>43</v>
      </c>
      <c r="B54" s="59" t="str">
        <f>Замеры!I46</f>
        <v>SH203L</v>
      </c>
      <c r="C54" s="60" t="str">
        <f>Замеры!G46</f>
        <v>Группа от QF 8</v>
      </c>
      <c r="D54" s="29" t="s">
        <v>74</v>
      </c>
      <c r="E54" s="28">
        <f>Замеры!J46</f>
        <v>53</v>
      </c>
      <c r="F54" s="29" t="s">
        <v>86</v>
      </c>
      <c r="G54" s="29">
        <f t="shared" si="4"/>
        <v>15</v>
      </c>
      <c r="H54" s="29">
        <f t="shared" si="2"/>
        <v>30</v>
      </c>
      <c r="I54" s="29" t="s">
        <v>73</v>
      </c>
      <c r="J54" s="29">
        <f t="shared" ca="1" si="0"/>
        <v>20.399999999999999</v>
      </c>
      <c r="K54" s="29">
        <f t="shared" si="3"/>
        <v>0.3</v>
      </c>
      <c r="L54" s="29">
        <f t="shared" ca="1" si="1"/>
        <v>1.7000000000000001E-2</v>
      </c>
      <c r="M54">
        <f>Замеры!Y46</f>
        <v>0</v>
      </c>
    </row>
    <row r="55" spans="1:13" ht="15.6" x14ac:dyDescent="0.3">
      <c r="A55" s="58">
        <f>IF(Замеры!B47=0, " ", Замеры!B47)</f>
        <v>44</v>
      </c>
      <c r="B55" s="59" t="str">
        <f>Замеры!I47</f>
        <v>SH203L</v>
      </c>
      <c r="C55" s="60" t="str">
        <f>Замеры!G47</f>
        <v>Группа от QF 9</v>
      </c>
      <c r="D55" s="29" t="s">
        <v>74</v>
      </c>
      <c r="E55" s="28">
        <f>Замеры!J47</f>
        <v>46</v>
      </c>
      <c r="F55" s="29" t="s">
        <v>86</v>
      </c>
      <c r="G55" s="29">
        <f t="shared" si="4"/>
        <v>15</v>
      </c>
      <c r="H55" s="29">
        <f t="shared" si="2"/>
        <v>30</v>
      </c>
      <c r="I55" s="29" t="s">
        <v>73</v>
      </c>
      <c r="J55" s="29">
        <f t="shared" ca="1" si="0"/>
        <v>21.5</v>
      </c>
      <c r="K55" s="29">
        <f t="shared" si="3"/>
        <v>0.3</v>
      </c>
      <c r="L55" s="29">
        <f t="shared" ca="1" si="1"/>
        <v>1.7999999999999999E-2</v>
      </c>
      <c r="M55">
        <f>Замеры!Y47</f>
        <v>0</v>
      </c>
    </row>
    <row r="56" spans="1:13" ht="15.6" x14ac:dyDescent="0.3">
      <c r="A56" s="58">
        <f>IF(Замеры!B48=0, " ", Замеры!B48)</f>
        <v>45</v>
      </c>
      <c r="B56" s="59" t="str">
        <f>Замеры!I48</f>
        <v>SH203L</v>
      </c>
      <c r="C56" s="60" t="str">
        <f>Замеры!G48</f>
        <v>Группа от QF 10</v>
      </c>
      <c r="D56" s="29" t="s">
        <v>74</v>
      </c>
      <c r="E56" s="28">
        <f>Замеры!J48</f>
        <v>47</v>
      </c>
      <c r="F56" s="29" t="s">
        <v>86</v>
      </c>
      <c r="G56" s="29">
        <f t="shared" si="4"/>
        <v>15</v>
      </c>
      <c r="H56" s="29">
        <f t="shared" si="2"/>
        <v>30</v>
      </c>
      <c r="I56" s="29" t="s">
        <v>73</v>
      </c>
      <c r="J56" s="29">
        <f t="shared" ca="1" si="0"/>
        <v>21.1</v>
      </c>
      <c r="K56" s="29">
        <f t="shared" si="3"/>
        <v>0.3</v>
      </c>
      <c r="L56" s="29">
        <f t="shared" ca="1" si="1"/>
        <v>1.6E-2</v>
      </c>
      <c r="M56">
        <f>Замеры!Y48</f>
        <v>0</v>
      </c>
    </row>
    <row r="57" spans="1:13" ht="15.6" x14ac:dyDescent="0.3">
      <c r="A57" s="58">
        <f>IF(Замеры!B49=0, " ", Замеры!B49)</f>
        <v>46</v>
      </c>
      <c r="B57" s="59" t="str">
        <f>Замеры!I49</f>
        <v>SH203L</v>
      </c>
      <c r="C57" s="60" t="str">
        <f>Замеры!G49</f>
        <v>Группа от QF 11</v>
      </c>
      <c r="D57" s="29" t="s">
        <v>74</v>
      </c>
      <c r="E57" s="28">
        <f>Замеры!J49</f>
        <v>48</v>
      </c>
      <c r="F57" s="29" t="s">
        <v>86</v>
      </c>
      <c r="G57" s="29">
        <f t="shared" si="4"/>
        <v>15</v>
      </c>
      <c r="H57" s="29">
        <f t="shared" si="2"/>
        <v>30</v>
      </c>
      <c r="I57" s="29" t="s">
        <v>73</v>
      </c>
      <c r="J57" s="29">
        <f t="shared" ca="1" si="0"/>
        <v>20.2</v>
      </c>
      <c r="K57" s="29">
        <f t="shared" si="3"/>
        <v>0.3</v>
      </c>
      <c r="L57" s="29">
        <f t="shared" ca="1" si="1"/>
        <v>1.2E-2</v>
      </c>
      <c r="M57">
        <f>Замеры!Y49</f>
        <v>0</v>
      </c>
    </row>
    <row r="58" spans="1:13" ht="15.6" x14ac:dyDescent="0.3">
      <c r="A58" s="58">
        <f>IF(Замеры!B50=0, " ", Замеры!B50)</f>
        <v>47</v>
      </c>
      <c r="B58" s="59" t="str">
        <f>Замеры!I50</f>
        <v>SH203L</v>
      </c>
      <c r="C58" s="60" t="str">
        <f>Замеры!G50</f>
        <v>Группа от QF 12</v>
      </c>
      <c r="D58" s="29" t="s">
        <v>74</v>
      </c>
      <c r="E58" s="28">
        <f>Замеры!J50</f>
        <v>49</v>
      </c>
      <c r="F58" s="29" t="s">
        <v>86</v>
      </c>
      <c r="G58" s="29">
        <f t="shared" si="4"/>
        <v>15</v>
      </c>
      <c r="H58" s="29">
        <f t="shared" si="2"/>
        <v>30</v>
      </c>
      <c r="I58" s="29" t="s">
        <v>73</v>
      </c>
      <c r="J58" s="29">
        <f t="shared" ca="1" si="0"/>
        <v>21.7</v>
      </c>
      <c r="K58" s="29">
        <f t="shared" si="3"/>
        <v>0.3</v>
      </c>
      <c r="L58" s="29">
        <f t="shared" ca="1" si="1"/>
        <v>1.2E-2</v>
      </c>
      <c r="M58">
        <f>Замеры!Y50</f>
        <v>0</v>
      </c>
    </row>
    <row r="59" spans="1:13" ht="15.6" x14ac:dyDescent="0.3">
      <c r="A59" s="58">
        <f>IF(Замеры!B51=0, " ", Замеры!B51)</f>
        <v>48</v>
      </c>
      <c r="B59" s="59" t="str">
        <f>Замеры!I51</f>
        <v>SH203L</v>
      </c>
      <c r="C59" s="60" t="str">
        <f>Замеры!G51</f>
        <v>Группа от QF 13</v>
      </c>
      <c r="D59" s="29" t="s">
        <v>74</v>
      </c>
      <c r="E59" s="28">
        <f>Замеры!J51</f>
        <v>50</v>
      </c>
      <c r="F59" s="29" t="s">
        <v>86</v>
      </c>
      <c r="G59" s="29">
        <f t="shared" si="4"/>
        <v>15</v>
      </c>
      <c r="H59" s="29">
        <f t="shared" si="2"/>
        <v>30</v>
      </c>
      <c r="I59" s="29" t="s">
        <v>73</v>
      </c>
      <c r="J59" s="29">
        <f t="shared" ca="1" si="0"/>
        <v>20.7</v>
      </c>
      <c r="K59" s="29">
        <f t="shared" si="3"/>
        <v>0.3</v>
      </c>
      <c r="L59" s="29">
        <f t="shared" ca="1" si="1"/>
        <v>8.0000000000000002E-3</v>
      </c>
      <c r="M59">
        <f>Замеры!Y51</f>
        <v>0</v>
      </c>
    </row>
    <row r="60" spans="1:13" ht="15.6" x14ac:dyDescent="0.3">
      <c r="A60" s="58">
        <f>IF(Замеры!B52=0, " ", Замеры!B52)</f>
        <v>49</v>
      </c>
      <c r="B60" s="59" t="str">
        <f>Замеры!I52</f>
        <v>SH203L</v>
      </c>
      <c r="C60" s="60" t="str">
        <f>Замеры!G52</f>
        <v>Группа от QF 14</v>
      </c>
      <c r="D60" s="29" t="s">
        <v>74</v>
      </c>
      <c r="E60" s="28">
        <f>Замеры!J52</f>
        <v>51</v>
      </c>
      <c r="F60" s="29" t="s">
        <v>86</v>
      </c>
      <c r="G60" s="29">
        <f t="shared" si="4"/>
        <v>15</v>
      </c>
      <c r="H60" s="29">
        <f t="shared" si="2"/>
        <v>30</v>
      </c>
      <c r="I60" s="29" t="s">
        <v>73</v>
      </c>
      <c r="J60" s="29">
        <f t="shared" ca="1" si="0"/>
        <v>20.399999999999999</v>
      </c>
      <c r="K60" s="29">
        <f t="shared" si="3"/>
        <v>0.3</v>
      </c>
      <c r="L60" s="29">
        <f t="shared" ca="1" si="1"/>
        <v>0.01</v>
      </c>
      <c r="M60">
        <f>Замеры!Y52</f>
        <v>0</v>
      </c>
    </row>
    <row r="61" spans="1:13" ht="15.6" x14ac:dyDescent="0.3">
      <c r="A61" s="58">
        <f>IF(Замеры!B53=0, " ", Замеры!B53)</f>
        <v>50</v>
      </c>
      <c r="B61" s="59" t="str">
        <f>Замеры!I53</f>
        <v>SH203L</v>
      </c>
      <c r="C61" s="60" t="str">
        <f>Замеры!G53</f>
        <v>Группа от QF 15</v>
      </c>
      <c r="D61" s="29" t="s">
        <v>74</v>
      </c>
      <c r="E61" s="28">
        <f>Замеры!J53</f>
        <v>52</v>
      </c>
      <c r="F61" s="29" t="s">
        <v>86</v>
      </c>
      <c r="G61" s="29">
        <f t="shared" si="4"/>
        <v>15</v>
      </c>
      <c r="H61" s="29">
        <f t="shared" si="2"/>
        <v>30</v>
      </c>
      <c r="I61" s="29" t="s">
        <v>73</v>
      </c>
      <c r="J61" s="29">
        <f t="shared" ca="1" si="0"/>
        <v>21.5</v>
      </c>
      <c r="K61" s="29">
        <f t="shared" si="3"/>
        <v>0.3</v>
      </c>
      <c r="L61" s="29">
        <f t="shared" ca="1" si="1"/>
        <v>0.01</v>
      </c>
      <c r="M61">
        <f>Замеры!Y53</f>
        <v>0</v>
      </c>
    </row>
    <row r="62" spans="1:13" ht="15.6" x14ac:dyDescent="0.3">
      <c r="A62" s="58">
        <f>IF(Замеры!B54=0, " ", Замеры!B54)</f>
        <v>51</v>
      </c>
      <c r="B62" s="59" t="str">
        <f>Замеры!I54</f>
        <v>SH203L</v>
      </c>
      <c r="C62" s="60" t="str">
        <f>Замеры!G54</f>
        <v>Группа от QF 16</v>
      </c>
      <c r="D62" s="29" t="s">
        <v>74</v>
      </c>
      <c r="E62" s="28">
        <f>Замеры!J54</f>
        <v>53</v>
      </c>
      <c r="F62" s="29" t="s">
        <v>86</v>
      </c>
      <c r="G62" s="29">
        <f t="shared" si="4"/>
        <v>15</v>
      </c>
      <c r="H62" s="29">
        <f t="shared" si="2"/>
        <v>30</v>
      </c>
      <c r="I62" s="29" t="s">
        <v>73</v>
      </c>
      <c r="J62" s="29">
        <f t="shared" ca="1" si="0"/>
        <v>21.8</v>
      </c>
      <c r="K62" s="29">
        <f t="shared" si="3"/>
        <v>0.3</v>
      </c>
      <c r="L62" s="29">
        <f t="shared" ca="1" si="1"/>
        <v>1.4999999999999999E-2</v>
      </c>
      <c r="M62">
        <f>Замеры!Y54</f>
        <v>0</v>
      </c>
    </row>
    <row r="63" spans="1:13" ht="15.6" x14ac:dyDescent="0.3">
      <c r="A63" s="58">
        <f>IF(Замеры!B55=0, " ", Замеры!B55)</f>
        <v>52</v>
      </c>
      <c r="B63" s="59" t="str">
        <f>Замеры!I55</f>
        <v>SH203L</v>
      </c>
      <c r="C63" s="60" t="str">
        <f>Замеры!G55</f>
        <v>Группа от QF 17</v>
      </c>
      <c r="D63" s="29" t="s">
        <v>74</v>
      </c>
      <c r="E63" s="28">
        <f>Замеры!J55</f>
        <v>46</v>
      </c>
      <c r="F63" s="29" t="s">
        <v>86</v>
      </c>
      <c r="G63" s="29">
        <f t="shared" si="4"/>
        <v>15</v>
      </c>
      <c r="H63" s="29">
        <f t="shared" si="2"/>
        <v>30</v>
      </c>
      <c r="I63" s="29" t="s">
        <v>73</v>
      </c>
      <c r="J63" s="29">
        <f t="shared" ca="1" si="0"/>
        <v>20.6</v>
      </c>
      <c r="K63" s="29">
        <f t="shared" si="3"/>
        <v>0.3</v>
      </c>
      <c r="L63" s="29">
        <f t="shared" ca="1" si="1"/>
        <v>1.6E-2</v>
      </c>
      <c r="M63">
        <f>Замеры!Y55</f>
        <v>0</v>
      </c>
    </row>
    <row r="64" spans="1:13" ht="15.6" x14ac:dyDescent="0.3">
      <c r="A64" s="58">
        <f>IF(Замеры!B56=0, " ", Замеры!B56)</f>
        <v>53</v>
      </c>
      <c r="B64" s="59" t="str">
        <f>Замеры!I56</f>
        <v>SH203L</v>
      </c>
      <c r="C64" s="60" t="str">
        <f>Замеры!G56</f>
        <v>Группа от QF 18</v>
      </c>
      <c r="D64" s="29" t="s">
        <v>74</v>
      </c>
      <c r="E64" s="28">
        <f>Замеры!J56</f>
        <v>47</v>
      </c>
      <c r="F64" s="29" t="s">
        <v>86</v>
      </c>
      <c r="G64" s="29">
        <f t="shared" si="4"/>
        <v>15</v>
      </c>
      <c r="H64" s="29">
        <f t="shared" si="2"/>
        <v>30</v>
      </c>
      <c r="I64" s="29" t="s">
        <v>73</v>
      </c>
      <c r="J64" s="29">
        <f t="shared" ca="1" si="0"/>
        <v>21.4</v>
      </c>
      <c r="K64" s="29">
        <f t="shared" si="3"/>
        <v>0.3</v>
      </c>
      <c r="L64" s="29">
        <f t="shared" ca="1" si="1"/>
        <v>1.4999999999999999E-2</v>
      </c>
      <c r="M64">
        <f>Замеры!Y56</f>
        <v>0</v>
      </c>
    </row>
    <row r="65" spans="1:13" ht="15.6" x14ac:dyDescent="0.3">
      <c r="A65" s="58">
        <f>IF(Замеры!B57=0, " ", Замеры!B57)</f>
        <v>54</v>
      </c>
      <c r="B65" s="59" t="str">
        <f>Замеры!I57</f>
        <v>SH203L</v>
      </c>
      <c r="C65" s="60" t="str">
        <f>Замеры!G57</f>
        <v>Группа от QF 19</v>
      </c>
      <c r="D65" s="29" t="s">
        <v>74</v>
      </c>
      <c r="E65" s="28">
        <f>Замеры!J57</f>
        <v>48</v>
      </c>
      <c r="F65" s="29" t="s">
        <v>86</v>
      </c>
      <c r="G65" s="29">
        <f t="shared" si="4"/>
        <v>15</v>
      </c>
      <c r="H65" s="29">
        <f t="shared" si="2"/>
        <v>30</v>
      </c>
      <c r="I65" s="29" t="s">
        <v>73</v>
      </c>
      <c r="J65" s="29">
        <f t="shared" ca="1" si="0"/>
        <v>21</v>
      </c>
      <c r="K65" s="29">
        <f t="shared" si="3"/>
        <v>0.3</v>
      </c>
      <c r="L65" s="29">
        <f t="shared" ca="1" si="1"/>
        <v>8.9999999999999993E-3</v>
      </c>
      <c r="M65">
        <f>Замеры!Y57</f>
        <v>0</v>
      </c>
    </row>
    <row r="66" spans="1:13" ht="15.6" x14ac:dyDescent="0.3">
      <c r="A66" s="58">
        <f>IF(Замеры!B58=0, " ", Замеры!B58)</f>
        <v>55</v>
      </c>
      <c r="B66" s="59" t="str">
        <f>Замеры!I58</f>
        <v>SH203L</v>
      </c>
      <c r="C66" s="60" t="str">
        <f>Замеры!G58</f>
        <v>Группа от QF 20</v>
      </c>
      <c r="D66" s="29" t="s">
        <v>74</v>
      </c>
      <c r="E66" s="28">
        <f>Замеры!J58</f>
        <v>49</v>
      </c>
      <c r="F66" s="29" t="s">
        <v>86</v>
      </c>
      <c r="G66" s="29">
        <f t="shared" si="4"/>
        <v>15</v>
      </c>
      <c r="H66" s="29">
        <f t="shared" si="2"/>
        <v>30</v>
      </c>
      <c r="I66" s="29" t="s">
        <v>73</v>
      </c>
      <c r="J66" s="29">
        <f t="shared" ca="1" si="0"/>
        <v>20.100000000000001</v>
      </c>
      <c r="K66" s="29">
        <f t="shared" si="3"/>
        <v>0.3</v>
      </c>
      <c r="L66" s="29">
        <f t="shared" ca="1" si="1"/>
        <v>1.2999999999999999E-2</v>
      </c>
      <c r="M66">
        <f>Замеры!Y58</f>
        <v>0</v>
      </c>
    </row>
    <row r="67" spans="1:13" ht="15.6" x14ac:dyDescent="0.3">
      <c r="A67" s="58">
        <f>IF(Замеры!B59=0, " ", Замеры!B59)</f>
        <v>56</v>
      </c>
      <c r="B67" s="59" t="str">
        <f>Замеры!I59</f>
        <v>SH203L</v>
      </c>
      <c r="C67" s="60" t="str">
        <f>Замеры!G59</f>
        <v>Группа от QF 21</v>
      </c>
      <c r="D67" s="29" t="s">
        <v>74</v>
      </c>
      <c r="E67" s="28">
        <f>Замеры!J59</f>
        <v>50</v>
      </c>
      <c r="F67" s="29" t="s">
        <v>86</v>
      </c>
      <c r="G67" s="29">
        <f t="shared" si="4"/>
        <v>15</v>
      </c>
      <c r="H67" s="29">
        <f t="shared" si="2"/>
        <v>30</v>
      </c>
      <c r="I67" s="29" t="s">
        <v>73</v>
      </c>
      <c r="J67" s="29">
        <f t="shared" ca="1" si="0"/>
        <v>21.1</v>
      </c>
      <c r="K67" s="29">
        <f t="shared" si="3"/>
        <v>0.3</v>
      </c>
      <c r="L67" s="29">
        <f t="shared" ca="1" si="1"/>
        <v>0.01</v>
      </c>
      <c r="M67">
        <f>Замеры!Y59</f>
        <v>0</v>
      </c>
    </row>
    <row r="68" spans="1:13" ht="15.6" x14ac:dyDescent="0.3">
      <c r="A68" s="58">
        <f>IF(Замеры!B60=0, " ", Замеры!B60)</f>
        <v>57</v>
      </c>
      <c r="B68" s="59" t="str">
        <f>Замеры!I60</f>
        <v>SH203L</v>
      </c>
      <c r="C68" s="60" t="str">
        <f>Замеры!G60</f>
        <v>Группа от QF 22</v>
      </c>
      <c r="D68" s="29" t="s">
        <v>74</v>
      </c>
      <c r="E68" s="28">
        <f>Замеры!J60</f>
        <v>51</v>
      </c>
      <c r="F68" s="29" t="s">
        <v>86</v>
      </c>
      <c r="G68" s="29">
        <f t="shared" si="4"/>
        <v>15</v>
      </c>
      <c r="H68" s="29">
        <f t="shared" si="2"/>
        <v>30</v>
      </c>
      <c r="I68" s="29" t="s">
        <v>73</v>
      </c>
      <c r="J68" s="29">
        <f t="shared" ca="1" si="0"/>
        <v>21.8</v>
      </c>
      <c r="K68" s="29">
        <f t="shared" si="3"/>
        <v>0.3</v>
      </c>
      <c r="L68" s="29">
        <f t="shared" ca="1" si="1"/>
        <v>1.4999999999999999E-2</v>
      </c>
      <c r="M68">
        <f>Замеры!Y60</f>
        <v>0</v>
      </c>
    </row>
    <row r="69" spans="1:13" ht="15.6" x14ac:dyDescent="0.3">
      <c r="A69" s="58">
        <f>IF(Замеры!B61=0, " ", Замеры!B61)</f>
        <v>58</v>
      </c>
      <c r="B69" s="59" t="str">
        <f>Замеры!I61</f>
        <v>SH203L</v>
      </c>
      <c r="C69" s="60" t="str">
        <f>Замеры!G61</f>
        <v>Группа от QF 23</v>
      </c>
      <c r="D69" s="29" t="s">
        <v>74</v>
      </c>
      <c r="E69" s="28">
        <f>Замеры!J61</f>
        <v>52</v>
      </c>
      <c r="F69" s="29" t="s">
        <v>86</v>
      </c>
      <c r="G69" s="29">
        <f t="shared" si="4"/>
        <v>15</v>
      </c>
      <c r="H69" s="29">
        <f t="shared" si="2"/>
        <v>30</v>
      </c>
      <c r="I69" s="29" t="s">
        <v>73</v>
      </c>
      <c r="J69" s="29">
        <f t="shared" ca="1" si="0"/>
        <v>20.8</v>
      </c>
      <c r="K69" s="29">
        <f t="shared" si="3"/>
        <v>0.3</v>
      </c>
      <c r="L69" s="29">
        <f t="shared" ca="1" si="1"/>
        <v>1.2999999999999999E-2</v>
      </c>
      <c r="M69">
        <f>Замеры!Y61</f>
        <v>0</v>
      </c>
    </row>
    <row r="70" spans="1:13" ht="15.6" x14ac:dyDescent="0.3">
      <c r="A70" s="58">
        <f>IF(Замеры!B62=0, " ", Замеры!B62)</f>
        <v>59</v>
      </c>
      <c r="B70" s="59" t="str">
        <f>Замеры!I62</f>
        <v>SH203L</v>
      </c>
      <c r="C70" s="60" t="str">
        <f>Замеры!G62</f>
        <v>Группа от QF 24</v>
      </c>
      <c r="D70" s="29" t="s">
        <v>74</v>
      </c>
      <c r="E70" s="28">
        <f>Замеры!J62</f>
        <v>53</v>
      </c>
      <c r="F70" s="29" t="s">
        <v>86</v>
      </c>
      <c r="G70" s="29">
        <f t="shared" si="4"/>
        <v>15</v>
      </c>
      <c r="H70" s="29">
        <f t="shared" si="2"/>
        <v>30</v>
      </c>
      <c r="I70" s="29" t="s">
        <v>73</v>
      </c>
      <c r="J70" s="29">
        <f t="shared" ca="1" si="0"/>
        <v>20.9</v>
      </c>
      <c r="K70" s="29">
        <f t="shared" si="3"/>
        <v>0.3</v>
      </c>
      <c r="L70" s="29">
        <f t="shared" ca="1" si="1"/>
        <v>1.7999999999999999E-2</v>
      </c>
      <c r="M70">
        <f>Замеры!Y62</f>
        <v>0</v>
      </c>
    </row>
    <row r="71" spans="1:13" ht="15.6" x14ac:dyDescent="0.3">
      <c r="A71" s="58">
        <f>IF(Замеры!B63=0, " ", Замеры!B63)</f>
        <v>60</v>
      </c>
      <c r="B71" s="59" t="str">
        <f>Замеры!I63</f>
        <v>SH203L</v>
      </c>
      <c r="C71" s="60" t="str">
        <f>Замеры!G63</f>
        <v>Группа от QF 25</v>
      </c>
      <c r="D71" s="29" t="s">
        <v>74</v>
      </c>
      <c r="E71" s="28">
        <f>Замеры!J63</f>
        <v>46</v>
      </c>
      <c r="F71" s="29" t="s">
        <v>86</v>
      </c>
      <c r="G71" s="29">
        <f t="shared" si="4"/>
        <v>15</v>
      </c>
      <c r="H71" s="29">
        <f t="shared" si="2"/>
        <v>30</v>
      </c>
      <c r="I71" s="29" t="s">
        <v>73</v>
      </c>
      <c r="J71" s="29">
        <f t="shared" ca="1" si="0"/>
        <v>20.7</v>
      </c>
      <c r="K71" s="29">
        <f t="shared" si="3"/>
        <v>0.3</v>
      </c>
      <c r="L71" s="29">
        <f t="shared" ca="1" si="1"/>
        <v>8.9999999999999993E-3</v>
      </c>
      <c r="M71">
        <f>Замеры!Y63</f>
        <v>0</v>
      </c>
    </row>
    <row r="72" spans="1:13" ht="15.6" x14ac:dyDescent="0.3">
      <c r="A72" s="58">
        <f>IF(Замеры!B64=0, " ", Замеры!B64)</f>
        <v>61</v>
      </c>
      <c r="B72" s="59" t="str">
        <f>Замеры!I64</f>
        <v>SH203L</v>
      </c>
      <c r="C72" s="60" t="str">
        <f>Замеры!G64</f>
        <v>Группа от QF 26</v>
      </c>
      <c r="D72" s="29" t="s">
        <v>74</v>
      </c>
      <c r="E72" s="28">
        <f>Замеры!J64</f>
        <v>47</v>
      </c>
      <c r="F72" s="29" t="s">
        <v>86</v>
      </c>
      <c r="G72" s="29">
        <f t="shared" si="4"/>
        <v>15</v>
      </c>
      <c r="H72" s="29">
        <f t="shared" si="2"/>
        <v>30</v>
      </c>
      <c r="I72" s="29" t="s">
        <v>73</v>
      </c>
      <c r="J72" s="29">
        <f t="shared" ca="1" si="0"/>
        <v>20.8</v>
      </c>
      <c r="K72" s="29">
        <f t="shared" si="3"/>
        <v>0.3</v>
      </c>
      <c r="L72" s="29">
        <f t="shared" ca="1" si="1"/>
        <v>0.01</v>
      </c>
      <c r="M72">
        <f>Замеры!Y64</f>
        <v>0</v>
      </c>
    </row>
    <row r="73" spans="1:13" ht="15.6" x14ac:dyDescent="0.3">
      <c r="A73" s="58">
        <f>IF(Замеры!B65=0, " ", Замеры!B65)</f>
        <v>62</v>
      </c>
      <c r="B73" s="59" t="str">
        <f>Замеры!I65</f>
        <v>SH203L</v>
      </c>
      <c r="C73" s="60" t="str">
        <f>Замеры!G65</f>
        <v>Группа от QF 27</v>
      </c>
      <c r="D73" s="29" t="s">
        <v>74</v>
      </c>
      <c r="E73" s="28">
        <f>Замеры!J65</f>
        <v>48</v>
      </c>
      <c r="F73" s="29" t="s">
        <v>86</v>
      </c>
      <c r="G73" s="29">
        <f t="shared" si="4"/>
        <v>15</v>
      </c>
      <c r="H73" s="29">
        <f t="shared" si="2"/>
        <v>30</v>
      </c>
      <c r="I73" s="29" t="s">
        <v>73</v>
      </c>
      <c r="J73" s="29">
        <f t="shared" ca="1" si="0"/>
        <v>21.7</v>
      </c>
      <c r="K73" s="29">
        <f t="shared" si="3"/>
        <v>0.3</v>
      </c>
      <c r="L73" s="29">
        <f t="shared" ca="1" si="1"/>
        <v>1.7999999999999999E-2</v>
      </c>
      <c r="M73">
        <f>Замеры!Y65</f>
        <v>0</v>
      </c>
    </row>
    <row r="74" spans="1:13" ht="15.6" x14ac:dyDescent="0.3">
      <c r="A74" s="58">
        <f>IF(Замеры!B66=0, " ", Замеры!B66)</f>
        <v>63</v>
      </c>
      <c r="B74" s="59" t="str">
        <f>Замеры!I66</f>
        <v>SH203L</v>
      </c>
      <c r="C74" s="60" t="str">
        <f>Замеры!G66</f>
        <v>Группа от QF 28</v>
      </c>
      <c r="D74" s="29" t="s">
        <v>74</v>
      </c>
      <c r="E74" s="28">
        <f>Замеры!J66</f>
        <v>49</v>
      </c>
      <c r="F74" s="29" t="s">
        <v>86</v>
      </c>
      <c r="G74" s="29">
        <f t="shared" si="4"/>
        <v>15</v>
      </c>
      <c r="H74" s="29">
        <f t="shared" si="2"/>
        <v>30</v>
      </c>
      <c r="I74" s="29" t="s">
        <v>73</v>
      </c>
      <c r="J74" s="29">
        <f t="shared" ca="1" si="0"/>
        <v>21.6</v>
      </c>
      <c r="K74" s="29">
        <f t="shared" si="3"/>
        <v>0.3</v>
      </c>
      <c r="L74" s="29">
        <f t="shared" ca="1" si="1"/>
        <v>1.2999999999999999E-2</v>
      </c>
      <c r="M74">
        <f>Замеры!Y66</f>
        <v>0</v>
      </c>
    </row>
    <row r="75" spans="1:13" ht="15.6" x14ac:dyDescent="0.3">
      <c r="A75" s="58">
        <f>IF(Замеры!B67=0, " ", Замеры!B67)</f>
        <v>64</v>
      </c>
      <c r="B75" s="59" t="str">
        <f>Замеры!I67</f>
        <v>SH203L</v>
      </c>
      <c r="C75" s="60" t="str">
        <f>Замеры!G67</f>
        <v>Группа от QF 29</v>
      </c>
      <c r="D75" s="29" t="s">
        <v>74</v>
      </c>
      <c r="E75" s="28">
        <f>Замеры!J67</f>
        <v>50</v>
      </c>
      <c r="F75" s="29" t="s">
        <v>86</v>
      </c>
      <c r="G75" s="29">
        <f t="shared" si="4"/>
        <v>15</v>
      </c>
      <c r="H75" s="29">
        <f t="shared" si="2"/>
        <v>30</v>
      </c>
      <c r="I75" s="29" t="s">
        <v>73</v>
      </c>
      <c r="J75" s="29">
        <f t="shared" ca="1" si="0"/>
        <v>21.6</v>
      </c>
      <c r="K75" s="29">
        <f t="shared" si="3"/>
        <v>0.3</v>
      </c>
      <c r="L75" s="29">
        <f t="shared" ca="1" si="1"/>
        <v>1.9E-2</v>
      </c>
      <c r="M75">
        <f>Замеры!Y67</f>
        <v>0</v>
      </c>
    </row>
    <row r="76" spans="1:13" ht="15.6" x14ac:dyDescent="0.3">
      <c r="A76" s="58">
        <f>IF(Замеры!B68=0, " ", Замеры!B68)</f>
        <v>65</v>
      </c>
      <c r="B76" s="59" t="str">
        <f>Замеры!I68</f>
        <v>SH203L</v>
      </c>
      <c r="C76" s="60" t="str">
        <f>Замеры!G68</f>
        <v>Группа от QF 30</v>
      </c>
      <c r="D76" s="29" t="s">
        <v>74</v>
      </c>
      <c r="E76" s="28">
        <f>Замеры!J68</f>
        <v>51</v>
      </c>
      <c r="F76" s="29" t="s">
        <v>86</v>
      </c>
      <c r="G76" s="29">
        <f t="shared" si="4"/>
        <v>15</v>
      </c>
      <c r="H76" s="29">
        <f t="shared" si="2"/>
        <v>30</v>
      </c>
      <c r="I76" s="29" t="s">
        <v>73</v>
      </c>
      <c r="J76" s="29">
        <f t="shared" ref="J76:J139" ca="1" si="5">RANDBETWEEN(201,219)/10</f>
        <v>21.5</v>
      </c>
      <c r="K76" s="29">
        <f t="shared" si="3"/>
        <v>0.3</v>
      </c>
      <c r="L76" s="29">
        <f t="shared" ref="L76:L139" ca="1" si="6">RANDBETWEEN(7,19)/1000</f>
        <v>8.0000000000000002E-3</v>
      </c>
      <c r="M76">
        <f>Замеры!Y68</f>
        <v>0</v>
      </c>
    </row>
    <row r="77" spans="1:13" ht="15.6" x14ac:dyDescent="0.3">
      <c r="A77" s="58">
        <f>IF(Замеры!B69=0, " ", Замеры!B69)</f>
        <v>66</v>
      </c>
      <c r="B77" s="59" t="str">
        <f>Замеры!I69</f>
        <v>SH203L</v>
      </c>
      <c r="C77" s="60" t="str">
        <f>Замеры!G69</f>
        <v>Группа от QF 31</v>
      </c>
      <c r="D77" s="29" t="s">
        <v>74</v>
      </c>
      <c r="E77" s="28">
        <f>Замеры!J69</f>
        <v>52</v>
      </c>
      <c r="F77" s="29" t="s">
        <v>86</v>
      </c>
      <c r="G77" s="29">
        <f t="shared" ref="G77:G140" si="7">$M$9</f>
        <v>15</v>
      </c>
      <c r="H77" s="29">
        <f t="shared" ref="H77:H140" si="8">$N$9</f>
        <v>30</v>
      </c>
      <c r="I77" s="29" t="s">
        <v>73</v>
      </c>
      <c r="J77" s="29">
        <f t="shared" ca="1" si="5"/>
        <v>21.4</v>
      </c>
      <c r="K77" s="29">
        <f t="shared" ref="K77:K140" si="9">$O$9</f>
        <v>0.3</v>
      </c>
      <c r="L77" s="29">
        <f t="shared" ca="1" si="6"/>
        <v>1.4999999999999999E-2</v>
      </c>
      <c r="M77">
        <f>Замеры!Y69</f>
        <v>0</v>
      </c>
    </row>
    <row r="78" spans="1:13" ht="15.6" x14ac:dyDescent="0.3">
      <c r="A78" s="58">
        <f>IF(Замеры!B70=0, " ", Замеры!B70)</f>
        <v>67</v>
      </c>
      <c r="B78" s="59" t="str">
        <f>Замеры!I70</f>
        <v>SH203L</v>
      </c>
      <c r="C78" s="60" t="str">
        <f>Замеры!G70</f>
        <v>Группа от QF 32</v>
      </c>
      <c r="D78" s="29" t="s">
        <v>74</v>
      </c>
      <c r="E78" s="28">
        <f>Замеры!J70</f>
        <v>53</v>
      </c>
      <c r="F78" s="29" t="s">
        <v>86</v>
      </c>
      <c r="G78" s="29">
        <f t="shared" si="7"/>
        <v>15</v>
      </c>
      <c r="H78" s="29">
        <f t="shared" si="8"/>
        <v>30</v>
      </c>
      <c r="I78" s="29" t="s">
        <v>73</v>
      </c>
      <c r="J78" s="29">
        <f t="shared" ca="1" si="5"/>
        <v>20.8</v>
      </c>
      <c r="K78" s="29">
        <f t="shared" si="9"/>
        <v>0.3</v>
      </c>
      <c r="L78" s="29">
        <f t="shared" ca="1" si="6"/>
        <v>1.2E-2</v>
      </c>
      <c r="M78">
        <f>Замеры!Y70</f>
        <v>0</v>
      </c>
    </row>
    <row r="79" spans="1:13" ht="15.6" x14ac:dyDescent="0.3">
      <c r="A79" s="58">
        <f>IF(Замеры!B71=0, " ", Замеры!B71)</f>
        <v>68</v>
      </c>
      <c r="B79" s="59">
        <f>Замеры!I71</f>
        <v>0</v>
      </c>
      <c r="C79" s="60" t="str">
        <f>Замеры!G71</f>
        <v xml:space="preserve">Группа от QF </v>
      </c>
      <c r="D79" s="29" t="s">
        <v>74</v>
      </c>
      <c r="E79" s="28">
        <f>Замеры!J71</f>
        <v>0</v>
      </c>
      <c r="F79" s="29" t="s">
        <v>86</v>
      </c>
      <c r="G79" s="29">
        <f t="shared" si="7"/>
        <v>15</v>
      </c>
      <c r="H79" s="29">
        <f t="shared" si="8"/>
        <v>30</v>
      </c>
      <c r="I79" s="29" t="s">
        <v>73</v>
      </c>
      <c r="J79" s="29">
        <f t="shared" ca="1" si="5"/>
        <v>20.100000000000001</v>
      </c>
      <c r="K79" s="29">
        <f t="shared" si="9"/>
        <v>0.3</v>
      </c>
      <c r="L79" s="29">
        <f t="shared" ca="1" si="6"/>
        <v>1.0999999999999999E-2</v>
      </c>
      <c r="M79">
        <f>Замеры!Y71</f>
        <v>0</v>
      </c>
    </row>
    <row r="80" spans="1:13" ht="15.6" x14ac:dyDescent="0.3">
      <c r="A80" s="58">
        <f>IF(Замеры!B72=0, " ", Замеры!B72)</f>
        <v>69</v>
      </c>
      <c r="B80" s="59">
        <f>Замеры!I72</f>
        <v>0</v>
      </c>
      <c r="C80" s="60" t="str">
        <f>Замеры!G72</f>
        <v xml:space="preserve">Группа от QF </v>
      </c>
      <c r="D80" s="29" t="s">
        <v>74</v>
      </c>
      <c r="E80" s="28">
        <f>Замеры!J72</f>
        <v>0</v>
      </c>
      <c r="F80" s="29" t="s">
        <v>86</v>
      </c>
      <c r="G80" s="29">
        <f t="shared" si="7"/>
        <v>15</v>
      </c>
      <c r="H80" s="29">
        <f t="shared" si="8"/>
        <v>30</v>
      </c>
      <c r="I80" s="29" t="s">
        <v>73</v>
      </c>
      <c r="J80" s="29">
        <f t="shared" ca="1" si="5"/>
        <v>21.5</v>
      </c>
      <c r="K80" s="29">
        <f t="shared" si="9"/>
        <v>0.3</v>
      </c>
      <c r="L80" s="29">
        <f t="shared" ca="1" si="6"/>
        <v>0.01</v>
      </c>
      <c r="M80">
        <f>Замеры!Y72</f>
        <v>0</v>
      </c>
    </row>
    <row r="81" spans="1:13" ht="15.6" x14ac:dyDescent="0.3">
      <c r="A81" s="58">
        <f>IF(Замеры!B73=0, " ", Замеры!B73)</f>
        <v>70</v>
      </c>
      <c r="B81" s="59">
        <f>Замеры!I73</f>
        <v>0</v>
      </c>
      <c r="C81" s="60" t="str">
        <f>Замеры!G73</f>
        <v xml:space="preserve">Группа от QF </v>
      </c>
      <c r="D81" s="29" t="s">
        <v>74</v>
      </c>
      <c r="E81" s="28">
        <f>Замеры!J73</f>
        <v>0</v>
      </c>
      <c r="F81" s="29" t="s">
        <v>86</v>
      </c>
      <c r="G81" s="29">
        <f t="shared" si="7"/>
        <v>15</v>
      </c>
      <c r="H81" s="29">
        <f t="shared" si="8"/>
        <v>30</v>
      </c>
      <c r="I81" s="29" t="s">
        <v>73</v>
      </c>
      <c r="J81" s="29">
        <f t="shared" ca="1" si="5"/>
        <v>21.4</v>
      </c>
      <c r="K81" s="29">
        <f t="shared" si="9"/>
        <v>0.3</v>
      </c>
      <c r="L81" s="29">
        <f t="shared" ca="1" si="6"/>
        <v>1.0999999999999999E-2</v>
      </c>
      <c r="M81">
        <f>Замеры!Y73</f>
        <v>0</v>
      </c>
    </row>
    <row r="82" spans="1:13" ht="15.6" x14ac:dyDescent="0.3">
      <c r="A82" s="58">
        <f>IF(Замеры!B74=0, " ", Замеры!B74)</f>
        <v>71</v>
      </c>
      <c r="B82" s="59">
        <f>Замеры!I74</f>
        <v>0</v>
      </c>
      <c r="C82" s="60" t="str">
        <f>Замеры!G74</f>
        <v xml:space="preserve">Группа от QF </v>
      </c>
      <c r="D82" s="29" t="s">
        <v>74</v>
      </c>
      <c r="E82" s="28">
        <f>Замеры!J74</f>
        <v>0</v>
      </c>
      <c r="F82" s="29" t="s">
        <v>86</v>
      </c>
      <c r="G82" s="29">
        <f t="shared" si="7"/>
        <v>15</v>
      </c>
      <c r="H82" s="29">
        <f t="shared" si="8"/>
        <v>30</v>
      </c>
      <c r="I82" s="29" t="s">
        <v>73</v>
      </c>
      <c r="J82" s="29">
        <f t="shared" ca="1" si="5"/>
        <v>20.2</v>
      </c>
      <c r="K82" s="29">
        <f t="shared" si="9"/>
        <v>0.3</v>
      </c>
      <c r="L82" s="29">
        <f t="shared" ca="1" si="6"/>
        <v>1.2999999999999999E-2</v>
      </c>
      <c r="M82">
        <f>Замеры!Y74</f>
        <v>0</v>
      </c>
    </row>
    <row r="83" spans="1:13" ht="15.6" x14ac:dyDescent="0.3">
      <c r="A83" s="58">
        <f>IF(Замеры!B75=0, " ", Замеры!B75)</f>
        <v>72</v>
      </c>
      <c r="B83" s="59">
        <f>Замеры!I75</f>
        <v>0</v>
      </c>
      <c r="C83" s="60" t="str">
        <f>Замеры!G75</f>
        <v xml:space="preserve">Группа от QF </v>
      </c>
      <c r="D83" s="29" t="s">
        <v>74</v>
      </c>
      <c r="E83" s="28">
        <f>Замеры!J75</f>
        <v>0</v>
      </c>
      <c r="F83" s="29" t="s">
        <v>86</v>
      </c>
      <c r="G83" s="29">
        <f t="shared" si="7"/>
        <v>15</v>
      </c>
      <c r="H83" s="29">
        <f t="shared" si="8"/>
        <v>30</v>
      </c>
      <c r="I83" s="29" t="s">
        <v>73</v>
      </c>
      <c r="J83" s="29">
        <f t="shared" ca="1" si="5"/>
        <v>21.6</v>
      </c>
      <c r="K83" s="29">
        <f t="shared" si="9"/>
        <v>0.3</v>
      </c>
      <c r="L83" s="29">
        <f t="shared" ca="1" si="6"/>
        <v>8.9999999999999993E-3</v>
      </c>
      <c r="M83">
        <f>Замеры!Y75</f>
        <v>0</v>
      </c>
    </row>
    <row r="84" spans="1:13" ht="15.6" x14ac:dyDescent="0.3">
      <c r="A84" s="58">
        <f>IF(Замеры!B76=0, " ", Замеры!B76)</f>
        <v>73</v>
      </c>
      <c r="B84" s="59">
        <f>Замеры!I76</f>
        <v>0</v>
      </c>
      <c r="C84" s="60" t="str">
        <f>Замеры!G76</f>
        <v xml:space="preserve">Группа от QF </v>
      </c>
      <c r="D84" s="29" t="s">
        <v>74</v>
      </c>
      <c r="E84" s="28">
        <f>Замеры!J76</f>
        <v>0</v>
      </c>
      <c r="F84" s="29" t="s">
        <v>86</v>
      </c>
      <c r="G84" s="29">
        <f t="shared" si="7"/>
        <v>15</v>
      </c>
      <c r="H84" s="29">
        <f t="shared" si="8"/>
        <v>30</v>
      </c>
      <c r="I84" s="29" t="s">
        <v>73</v>
      </c>
      <c r="J84" s="29">
        <f t="shared" ca="1" si="5"/>
        <v>21.9</v>
      </c>
      <c r="K84" s="29">
        <f t="shared" si="9"/>
        <v>0.3</v>
      </c>
      <c r="L84" s="29">
        <f t="shared" ca="1" si="6"/>
        <v>1.9E-2</v>
      </c>
      <c r="M84">
        <f>Замеры!Y76</f>
        <v>0</v>
      </c>
    </row>
    <row r="85" spans="1:13" ht="15.6" x14ac:dyDescent="0.3">
      <c r="A85" s="58">
        <f>IF(Замеры!B77=0, " ", Замеры!B77)</f>
        <v>74</v>
      </c>
      <c r="B85" s="59">
        <f>Замеры!I77</f>
        <v>0</v>
      </c>
      <c r="C85" s="60" t="str">
        <f>Замеры!G77</f>
        <v xml:space="preserve">Группа от QF </v>
      </c>
      <c r="D85" s="29" t="s">
        <v>74</v>
      </c>
      <c r="E85" s="28">
        <f>Замеры!J77</f>
        <v>0</v>
      </c>
      <c r="F85" s="29" t="s">
        <v>86</v>
      </c>
      <c r="G85" s="29">
        <f t="shared" si="7"/>
        <v>15</v>
      </c>
      <c r="H85" s="29">
        <f t="shared" si="8"/>
        <v>30</v>
      </c>
      <c r="I85" s="29" t="s">
        <v>73</v>
      </c>
      <c r="J85" s="29">
        <f t="shared" ca="1" si="5"/>
        <v>20.100000000000001</v>
      </c>
      <c r="K85" s="29">
        <f t="shared" si="9"/>
        <v>0.3</v>
      </c>
      <c r="L85" s="29">
        <f t="shared" ca="1" si="6"/>
        <v>1.9E-2</v>
      </c>
      <c r="M85">
        <f>Замеры!Y77</f>
        <v>0</v>
      </c>
    </row>
    <row r="86" spans="1:13" ht="15.6" x14ac:dyDescent="0.3">
      <c r="A86" s="58">
        <f>IF(Замеры!B78=0, " ", Замеры!B78)</f>
        <v>75</v>
      </c>
      <c r="B86" s="59">
        <f>Замеры!I78</f>
        <v>0</v>
      </c>
      <c r="C86" s="60" t="str">
        <f>Замеры!G78</f>
        <v xml:space="preserve">Группа от QF </v>
      </c>
      <c r="D86" s="29" t="s">
        <v>74</v>
      </c>
      <c r="E86" s="28">
        <f>Замеры!J78</f>
        <v>0</v>
      </c>
      <c r="F86" s="29" t="s">
        <v>86</v>
      </c>
      <c r="G86" s="29">
        <f t="shared" si="7"/>
        <v>15</v>
      </c>
      <c r="H86" s="29">
        <f t="shared" si="8"/>
        <v>30</v>
      </c>
      <c r="I86" s="29" t="s">
        <v>73</v>
      </c>
      <c r="J86" s="29">
        <f t="shared" ca="1" si="5"/>
        <v>21.7</v>
      </c>
      <c r="K86" s="29">
        <f t="shared" si="9"/>
        <v>0.3</v>
      </c>
      <c r="L86" s="29">
        <f t="shared" ca="1" si="6"/>
        <v>1.0999999999999999E-2</v>
      </c>
      <c r="M86">
        <f>Замеры!Y78</f>
        <v>0</v>
      </c>
    </row>
    <row r="87" spans="1:13" ht="15.6" x14ac:dyDescent="0.3">
      <c r="A87" s="58">
        <f>IF(Замеры!B79=0, " ", Замеры!B79)</f>
        <v>76</v>
      </c>
      <c r="B87" s="59">
        <f>Замеры!I79</f>
        <v>0</v>
      </c>
      <c r="C87" s="60" t="str">
        <f>Замеры!G79</f>
        <v xml:space="preserve">Группа от QF </v>
      </c>
      <c r="D87" s="29" t="s">
        <v>74</v>
      </c>
      <c r="E87" s="28">
        <f>Замеры!J79</f>
        <v>0</v>
      </c>
      <c r="F87" s="29" t="s">
        <v>86</v>
      </c>
      <c r="G87" s="29">
        <f t="shared" si="7"/>
        <v>15</v>
      </c>
      <c r="H87" s="29">
        <f t="shared" si="8"/>
        <v>30</v>
      </c>
      <c r="I87" s="29" t="s">
        <v>73</v>
      </c>
      <c r="J87" s="29">
        <f t="shared" ca="1" si="5"/>
        <v>21.1</v>
      </c>
      <c r="K87" s="29">
        <f t="shared" si="9"/>
        <v>0.3</v>
      </c>
      <c r="L87" s="29">
        <f t="shared" ca="1" si="6"/>
        <v>8.0000000000000002E-3</v>
      </c>
      <c r="M87">
        <f>Замеры!Y79</f>
        <v>0</v>
      </c>
    </row>
    <row r="88" spans="1:13" ht="15.6" x14ac:dyDescent="0.3">
      <c r="A88" s="58">
        <f>IF(Замеры!B80=0, " ", Замеры!B80)</f>
        <v>77</v>
      </c>
      <c r="B88" s="59">
        <f>Замеры!I80</f>
        <v>0</v>
      </c>
      <c r="C88" s="60" t="str">
        <f>Замеры!G80</f>
        <v xml:space="preserve">Группа от QF </v>
      </c>
      <c r="D88" s="29" t="s">
        <v>74</v>
      </c>
      <c r="E88" s="28">
        <f>Замеры!J80</f>
        <v>0</v>
      </c>
      <c r="F88" s="29" t="s">
        <v>86</v>
      </c>
      <c r="G88" s="29">
        <f t="shared" si="7"/>
        <v>15</v>
      </c>
      <c r="H88" s="29">
        <f t="shared" si="8"/>
        <v>30</v>
      </c>
      <c r="I88" s="29" t="s">
        <v>73</v>
      </c>
      <c r="J88" s="29">
        <f t="shared" ca="1" si="5"/>
        <v>21.1</v>
      </c>
      <c r="K88" s="29">
        <f t="shared" si="9"/>
        <v>0.3</v>
      </c>
      <c r="L88" s="29">
        <f t="shared" ca="1" si="6"/>
        <v>1.4999999999999999E-2</v>
      </c>
      <c r="M88">
        <f>Замеры!Y80</f>
        <v>0</v>
      </c>
    </row>
    <row r="89" spans="1:13" ht="15.6" x14ac:dyDescent="0.3">
      <c r="A89" s="58">
        <f>IF(Замеры!B81=0, " ", Замеры!B81)</f>
        <v>78</v>
      </c>
      <c r="B89" s="59">
        <f>Замеры!I81</f>
        <v>0</v>
      </c>
      <c r="C89" s="60" t="str">
        <f>Замеры!G81</f>
        <v xml:space="preserve">Группа от QF </v>
      </c>
      <c r="D89" s="29" t="s">
        <v>74</v>
      </c>
      <c r="E89" s="28">
        <f>Замеры!J81</f>
        <v>0</v>
      </c>
      <c r="F89" s="29" t="s">
        <v>86</v>
      </c>
      <c r="G89" s="29">
        <f t="shared" si="7"/>
        <v>15</v>
      </c>
      <c r="H89" s="29">
        <f t="shared" si="8"/>
        <v>30</v>
      </c>
      <c r="I89" s="29" t="s">
        <v>73</v>
      </c>
      <c r="J89" s="29">
        <f t="shared" ca="1" si="5"/>
        <v>21.1</v>
      </c>
      <c r="K89" s="29">
        <f t="shared" si="9"/>
        <v>0.3</v>
      </c>
      <c r="L89" s="29">
        <f t="shared" ca="1" si="6"/>
        <v>1.2999999999999999E-2</v>
      </c>
      <c r="M89">
        <f>Замеры!Y81</f>
        <v>0</v>
      </c>
    </row>
    <row r="90" spans="1:13" ht="15.6" x14ac:dyDescent="0.3">
      <c r="A90" s="58">
        <f>IF(Замеры!B82=0, " ", Замеры!B82)</f>
        <v>79</v>
      </c>
      <c r="B90" s="59">
        <f>Замеры!I82</f>
        <v>0</v>
      </c>
      <c r="C90" s="60" t="str">
        <f>Замеры!G82</f>
        <v xml:space="preserve">Группа от QF </v>
      </c>
      <c r="D90" s="29" t="s">
        <v>74</v>
      </c>
      <c r="E90" s="28">
        <f>Замеры!J82</f>
        <v>0</v>
      </c>
      <c r="F90" s="29" t="s">
        <v>86</v>
      </c>
      <c r="G90" s="29">
        <f t="shared" si="7"/>
        <v>15</v>
      </c>
      <c r="H90" s="29">
        <f t="shared" si="8"/>
        <v>30</v>
      </c>
      <c r="I90" s="29" t="s">
        <v>73</v>
      </c>
      <c r="J90" s="29">
        <f t="shared" ca="1" si="5"/>
        <v>20.3</v>
      </c>
      <c r="K90" s="29">
        <f t="shared" si="9"/>
        <v>0.3</v>
      </c>
      <c r="L90" s="29">
        <f t="shared" ca="1" si="6"/>
        <v>7.0000000000000001E-3</v>
      </c>
      <c r="M90">
        <f>Замеры!Y82</f>
        <v>0</v>
      </c>
    </row>
    <row r="91" spans="1:13" ht="15.6" x14ac:dyDescent="0.3">
      <c r="A91" s="58">
        <f>IF(Замеры!B83=0, " ", Замеры!B83)</f>
        <v>80</v>
      </c>
      <c r="B91" s="59">
        <f>Замеры!I83</f>
        <v>0</v>
      </c>
      <c r="C91" s="60" t="str">
        <f>Замеры!G83</f>
        <v xml:space="preserve">Группа от QF </v>
      </c>
      <c r="D91" s="29" t="s">
        <v>74</v>
      </c>
      <c r="E91" s="28">
        <f>Замеры!J83</f>
        <v>0</v>
      </c>
      <c r="F91" s="29" t="s">
        <v>86</v>
      </c>
      <c r="G91" s="29">
        <f t="shared" si="7"/>
        <v>15</v>
      </c>
      <c r="H91" s="29">
        <f t="shared" si="8"/>
        <v>30</v>
      </c>
      <c r="I91" s="29" t="s">
        <v>73</v>
      </c>
      <c r="J91" s="29">
        <f t="shared" ca="1" si="5"/>
        <v>20.5</v>
      </c>
      <c r="K91" s="29">
        <f t="shared" si="9"/>
        <v>0.3</v>
      </c>
      <c r="L91" s="29">
        <f t="shared" ca="1" si="6"/>
        <v>1.2999999999999999E-2</v>
      </c>
      <c r="M91">
        <f>Замеры!Y83</f>
        <v>0</v>
      </c>
    </row>
    <row r="92" spans="1:13" ht="15.6" x14ac:dyDescent="0.3">
      <c r="A92" s="58">
        <f>IF(Замеры!B84=0, " ", Замеры!B84)</f>
        <v>81</v>
      </c>
      <c r="B92" s="59">
        <f>Замеры!I84</f>
        <v>0</v>
      </c>
      <c r="C92" s="60" t="str">
        <f>Замеры!G84</f>
        <v xml:space="preserve">Группа от QF </v>
      </c>
      <c r="D92" s="29" t="s">
        <v>74</v>
      </c>
      <c r="E92" s="28">
        <f>Замеры!J84</f>
        <v>0</v>
      </c>
      <c r="F92" s="29" t="s">
        <v>86</v>
      </c>
      <c r="G92" s="29">
        <f t="shared" si="7"/>
        <v>15</v>
      </c>
      <c r="H92" s="29">
        <f t="shared" si="8"/>
        <v>30</v>
      </c>
      <c r="I92" s="29" t="s">
        <v>73</v>
      </c>
      <c r="J92" s="29">
        <f t="shared" ca="1" si="5"/>
        <v>20.5</v>
      </c>
      <c r="K92" s="29">
        <f t="shared" si="9"/>
        <v>0.3</v>
      </c>
      <c r="L92" s="29">
        <f t="shared" ca="1" si="6"/>
        <v>1.2999999999999999E-2</v>
      </c>
      <c r="M92">
        <f>Замеры!Y84</f>
        <v>0</v>
      </c>
    </row>
    <row r="93" spans="1:13" ht="15.6" x14ac:dyDescent="0.3">
      <c r="A93" s="58">
        <f>IF(Замеры!B85=0, " ", Замеры!B85)</f>
        <v>82</v>
      </c>
      <c r="B93" s="59">
        <f>Замеры!I85</f>
        <v>0</v>
      </c>
      <c r="C93" s="60" t="str">
        <f>Замеры!G85</f>
        <v xml:space="preserve">Группа от QF </v>
      </c>
      <c r="D93" s="29" t="s">
        <v>74</v>
      </c>
      <c r="E93" s="28">
        <f>Замеры!J85</f>
        <v>0</v>
      </c>
      <c r="F93" s="29" t="s">
        <v>86</v>
      </c>
      <c r="G93" s="29">
        <f t="shared" si="7"/>
        <v>15</v>
      </c>
      <c r="H93" s="29">
        <f t="shared" si="8"/>
        <v>30</v>
      </c>
      <c r="I93" s="29" t="s">
        <v>73</v>
      </c>
      <c r="J93" s="29">
        <f t="shared" ca="1" si="5"/>
        <v>20.6</v>
      </c>
      <c r="K93" s="29">
        <f t="shared" si="9"/>
        <v>0.3</v>
      </c>
      <c r="L93" s="29">
        <f t="shared" ca="1" si="6"/>
        <v>1.2E-2</v>
      </c>
      <c r="M93">
        <f>Замеры!Y85</f>
        <v>0</v>
      </c>
    </row>
    <row r="94" spans="1:13" ht="15.6" x14ac:dyDescent="0.3">
      <c r="A94" s="58">
        <f>IF(Замеры!B86=0, " ", Замеры!B86)</f>
        <v>83</v>
      </c>
      <c r="B94" s="59">
        <f>Замеры!I86</f>
        <v>0</v>
      </c>
      <c r="C94" s="60" t="str">
        <f>Замеры!G86</f>
        <v xml:space="preserve">Группа от QF </v>
      </c>
      <c r="D94" s="29" t="s">
        <v>74</v>
      </c>
      <c r="E94" s="28">
        <f>Замеры!J86</f>
        <v>0</v>
      </c>
      <c r="F94" s="29" t="s">
        <v>86</v>
      </c>
      <c r="G94" s="29">
        <f t="shared" si="7"/>
        <v>15</v>
      </c>
      <c r="H94" s="29">
        <f t="shared" si="8"/>
        <v>30</v>
      </c>
      <c r="I94" s="29" t="s">
        <v>73</v>
      </c>
      <c r="J94" s="29">
        <f t="shared" ca="1" si="5"/>
        <v>20.5</v>
      </c>
      <c r="K94" s="29">
        <f t="shared" si="9"/>
        <v>0.3</v>
      </c>
      <c r="L94" s="29">
        <f t="shared" ca="1" si="6"/>
        <v>1.4999999999999999E-2</v>
      </c>
      <c r="M94">
        <f>Замеры!Y86</f>
        <v>0</v>
      </c>
    </row>
    <row r="95" spans="1:13" ht="15.6" x14ac:dyDescent="0.3">
      <c r="A95" s="58">
        <f>IF(Замеры!B87=0, " ", Замеры!B87)</f>
        <v>84</v>
      </c>
      <c r="B95" s="59">
        <f>Замеры!I87</f>
        <v>0</v>
      </c>
      <c r="C95" s="60" t="str">
        <f>Замеры!G87</f>
        <v xml:space="preserve">Группа от QF </v>
      </c>
      <c r="D95" s="29" t="s">
        <v>74</v>
      </c>
      <c r="E95" s="28">
        <f>Замеры!J87</f>
        <v>0</v>
      </c>
      <c r="F95" s="29" t="s">
        <v>86</v>
      </c>
      <c r="G95" s="29">
        <f t="shared" si="7"/>
        <v>15</v>
      </c>
      <c r="H95" s="29">
        <f t="shared" si="8"/>
        <v>30</v>
      </c>
      <c r="I95" s="29" t="s">
        <v>73</v>
      </c>
      <c r="J95" s="29">
        <f t="shared" ca="1" si="5"/>
        <v>21.1</v>
      </c>
      <c r="K95" s="29">
        <f t="shared" si="9"/>
        <v>0.3</v>
      </c>
      <c r="L95" s="29">
        <f t="shared" ca="1" si="6"/>
        <v>1.6E-2</v>
      </c>
      <c r="M95">
        <f>Замеры!Y87</f>
        <v>0</v>
      </c>
    </row>
    <row r="96" spans="1:13" ht="15.6" x14ac:dyDescent="0.3">
      <c r="A96" s="58">
        <f>IF(Замеры!B88=0, " ", Замеры!B88)</f>
        <v>85</v>
      </c>
      <c r="B96" s="59">
        <f>Замеры!I88</f>
        <v>0</v>
      </c>
      <c r="C96" s="60" t="str">
        <f>Замеры!G89</f>
        <v xml:space="preserve">Группа от QF </v>
      </c>
      <c r="D96" s="29" t="s">
        <v>74</v>
      </c>
      <c r="E96" s="28">
        <f>Замеры!J88</f>
        <v>0</v>
      </c>
      <c r="F96" s="29" t="s">
        <v>86</v>
      </c>
      <c r="G96" s="29">
        <f t="shared" si="7"/>
        <v>15</v>
      </c>
      <c r="H96" s="29">
        <f t="shared" si="8"/>
        <v>30</v>
      </c>
      <c r="I96" s="29" t="s">
        <v>73</v>
      </c>
      <c r="J96" s="29">
        <f t="shared" ca="1" si="5"/>
        <v>21.6</v>
      </c>
      <c r="K96" s="29">
        <f t="shared" si="9"/>
        <v>0.3</v>
      </c>
      <c r="L96" s="29">
        <f t="shared" ca="1" si="6"/>
        <v>7.0000000000000001E-3</v>
      </c>
      <c r="M96">
        <f>Замеры!Y88</f>
        <v>0</v>
      </c>
    </row>
    <row r="97" spans="1:13" ht="15.6" x14ac:dyDescent="0.3">
      <c r="A97" s="58">
        <f>IF(Замеры!B89=0, " ", Замеры!B89)</f>
        <v>86</v>
      </c>
      <c r="B97" s="59">
        <f>Замеры!I89</f>
        <v>0</v>
      </c>
      <c r="C97" s="60" t="e">
        <f>Замеры!#REF!</f>
        <v>#REF!</v>
      </c>
      <c r="D97" s="29" t="s">
        <v>74</v>
      </c>
      <c r="E97" s="28">
        <f>Замеры!J89</f>
        <v>0</v>
      </c>
      <c r="F97" s="29" t="s">
        <v>86</v>
      </c>
      <c r="G97" s="29">
        <f t="shared" si="7"/>
        <v>15</v>
      </c>
      <c r="H97" s="29">
        <f t="shared" si="8"/>
        <v>30</v>
      </c>
      <c r="I97" s="29" t="s">
        <v>73</v>
      </c>
      <c r="J97" s="29">
        <f t="shared" ca="1" si="5"/>
        <v>20.8</v>
      </c>
      <c r="K97" s="29">
        <f t="shared" si="9"/>
        <v>0.3</v>
      </c>
      <c r="L97" s="29">
        <f t="shared" ca="1" si="6"/>
        <v>1.6E-2</v>
      </c>
      <c r="M97">
        <f>Замеры!Y89</f>
        <v>0</v>
      </c>
    </row>
    <row r="98" spans="1:13" ht="15.6" x14ac:dyDescent="0.3">
      <c r="A98" s="58">
        <f>IF(Замеры!B90=0, " ", Замеры!B90)</f>
        <v>87</v>
      </c>
      <c r="B98" s="59">
        <f>Замеры!I90</f>
        <v>0</v>
      </c>
      <c r="C98" s="60" t="str">
        <f>Замеры!G90</f>
        <v xml:space="preserve">Группа от QF </v>
      </c>
      <c r="D98" s="29" t="s">
        <v>74</v>
      </c>
      <c r="E98" s="28">
        <f>Замеры!J90</f>
        <v>0</v>
      </c>
      <c r="F98" s="29" t="s">
        <v>86</v>
      </c>
      <c r="G98" s="29">
        <f t="shared" si="7"/>
        <v>15</v>
      </c>
      <c r="H98" s="29">
        <f t="shared" si="8"/>
        <v>30</v>
      </c>
      <c r="I98" s="29" t="s">
        <v>73</v>
      </c>
      <c r="J98" s="29">
        <f t="shared" ca="1" si="5"/>
        <v>20.8</v>
      </c>
      <c r="K98" s="29">
        <f t="shared" si="9"/>
        <v>0.3</v>
      </c>
      <c r="L98" s="29">
        <f t="shared" ca="1" si="6"/>
        <v>1.4E-2</v>
      </c>
      <c r="M98">
        <f>Замеры!Y90</f>
        <v>0</v>
      </c>
    </row>
    <row r="99" spans="1:13" ht="15.6" x14ac:dyDescent="0.3">
      <c r="A99" s="58">
        <f>IF(Замеры!B91=0, " ", Замеры!B91)</f>
        <v>88</v>
      </c>
      <c r="B99" s="59">
        <f>Замеры!I91</f>
        <v>0</v>
      </c>
      <c r="C99" s="60" t="str">
        <f>Замеры!G91</f>
        <v xml:space="preserve">Группа от QF </v>
      </c>
      <c r="D99" s="29" t="s">
        <v>74</v>
      </c>
      <c r="E99" s="28">
        <f>Замеры!J91</f>
        <v>0</v>
      </c>
      <c r="F99" s="29" t="s">
        <v>86</v>
      </c>
      <c r="G99" s="29">
        <f t="shared" si="7"/>
        <v>15</v>
      </c>
      <c r="H99" s="29">
        <f t="shared" si="8"/>
        <v>30</v>
      </c>
      <c r="I99" s="29" t="s">
        <v>73</v>
      </c>
      <c r="J99" s="29">
        <f t="shared" ca="1" si="5"/>
        <v>21.7</v>
      </c>
      <c r="K99" s="29">
        <f t="shared" si="9"/>
        <v>0.3</v>
      </c>
      <c r="L99" s="29">
        <f t="shared" ca="1" si="6"/>
        <v>1.4E-2</v>
      </c>
      <c r="M99">
        <f>Замеры!Y91</f>
        <v>0</v>
      </c>
    </row>
    <row r="100" spans="1:13" ht="15.6" x14ac:dyDescent="0.3">
      <c r="A100" s="58">
        <f>IF(Замеры!B92=0, " ", Замеры!B92)</f>
        <v>89</v>
      </c>
      <c r="B100" s="59">
        <f>Замеры!I92</f>
        <v>0</v>
      </c>
      <c r="C100" s="60" t="str">
        <f>Замеры!G92</f>
        <v xml:space="preserve">Группа от QF </v>
      </c>
      <c r="D100" s="29" t="s">
        <v>74</v>
      </c>
      <c r="E100" s="28">
        <f>Замеры!J92</f>
        <v>0</v>
      </c>
      <c r="F100" s="29" t="s">
        <v>86</v>
      </c>
      <c r="G100" s="29">
        <f t="shared" si="7"/>
        <v>15</v>
      </c>
      <c r="H100" s="29">
        <f t="shared" si="8"/>
        <v>30</v>
      </c>
      <c r="I100" s="29" t="s">
        <v>73</v>
      </c>
      <c r="J100" s="29">
        <f t="shared" ca="1" si="5"/>
        <v>20.5</v>
      </c>
      <c r="K100" s="29">
        <f t="shared" si="9"/>
        <v>0.3</v>
      </c>
      <c r="L100" s="29">
        <f t="shared" ca="1" si="6"/>
        <v>1.9E-2</v>
      </c>
      <c r="M100">
        <f>Замеры!Y92</f>
        <v>0</v>
      </c>
    </row>
    <row r="101" spans="1:13" ht="15.6" x14ac:dyDescent="0.3">
      <c r="A101" s="58">
        <f>IF(Замеры!B93=0, " ", Замеры!B93)</f>
        <v>90</v>
      </c>
      <c r="B101" s="59">
        <f>Замеры!I93</f>
        <v>0</v>
      </c>
      <c r="C101" s="60" t="str">
        <f>Замеры!G93</f>
        <v xml:space="preserve">Группа от QF </v>
      </c>
      <c r="D101" s="29" t="s">
        <v>74</v>
      </c>
      <c r="E101" s="28">
        <f>Замеры!J93</f>
        <v>0</v>
      </c>
      <c r="F101" s="29" t="s">
        <v>86</v>
      </c>
      <c r="G101" s="29">
        <f t="shared" si="7"/>
        <v>15</v>
      </c>
      <c r="H101" s="29">
        <f t="shared" si="8"/>
        <v>30</v>
      </c>
      <c r="I101" s="29" t="s">
        <v>73</v>
      </c>
      <c r="J101" s="29">
        <f t="shared" ca="1" si="5"/>
        <v>20.5</v>
      </c>
      <c r="K101" s="29">
        <f t="shared" si="9"/>
        <v>0.3</v>
      </c>
      <c r="L101" s="29">
        <f t="shared" ca="1" si="6"/>
        <v>1.4E-2</v>
      </c>
      <c r="M101">
        <f>Замеры!Y93</f>
        <v>0</v>
      </c>
    </row>
    <row r="102" spans="1:13" ht="15.6" x14ac:dyDescent="0.3">
      <c r="A102" s="58">
        <f>IF(Замеры!B94=0, " ", Замеры!B94)</f>
        <v>91</v>
      </c>
      <c r="B102" s="59">
        <f>Замеры!I94</f>
        <v>0</v>
      </c>
      <c r="C102" s="60" t="str">
        <f>Замеры!G94</f>
        <v xml:space="preserve">Группа от QF </v>
      </c>
      <c r="D102" s="29" t="s">
        <v>74</v>
      </c>
      <c r="E102" s="28">
        <f>Замеры!J94</f>
        <v>0</v>
      </c>
      <c r="F102" s="29" t="s">
        <v>86</v>
      </c>
      <c r="G102" s="29">
        <f t="shared" si="7"/>
        <v>15</v>
      </c>
      <c r="H102" s="29">
        <f t="shared" si="8"/>
        <v>30</v>
      </c>
      <c r="I102" s="29" t="s">
        <v>73</v>
      </c>
      <c r="J102" s="29">
        <f t="shared" ca="1" si="5"/>
        <v>20.2</v>
      </c>
      <c r="K102" s="29">
        <f t="shared" si="9"/>
        <v>0.3</v>
      </c>
      <c r="L102" s="29">
        <f t="shared" ca="1" si="6"/>
        <v>1.4999999999999999E-2</v>
      </c>
      <c r="M102">
        <f>Замеры!Y94</f>
        <v>0</v>
      </c>
    </row>
    <row r="103" spans="1:13" ht="15.6" x14ac:dyDescent="0.3">
      <c r="A103" s="58">
        <f>IF(Замеры!B95=0, " ", Замеры!B95)</f>
        <v>92</v>
      </c>
      <c r="B103" s="59">
        <f>Замеры!I95</f>
        <v>0</v>
      </c>
      <c r="C103" s="60" t="str">
        <f>Замеры!G95</f>
        <v xml:space="preserve">Группа от QF </v>
      </c>
      <c r="D103" s="29" t="s">
        <v>74</v>
      </c>
      <c r="E103" s="28">
        <f>Замеры!J95</f>
        <v>0</v>
      </c>
      <c r="F103" s="29" t="s">
        <v>86</v>
      </c>
      <c r="G103" s="29">
        <f t="shared" si="7"/>
        <v>15</v>
      </c>
      <c r="H103" s="29">
        <f t="shared" si="8"/>
        <v>30</v>
      </c>
      <c r="I103" s="29" t="s">
        <v>73</v>
      </c>
      <c r="J103" s="29">
        <f t="shared" ca="1" si="5"/>
        <v>20.2</v>
      </c>
      <c r="K103" s="29">
        <f t="shared" si="9"/>
        <v>0.3</v>
      </c>
      <c r="L103" s="29">
        <f t="shared" ca="1" si="6"/>
        <v>1.7000000000000001E-2</v>
      </c>
      <c r="M103">
        <f>Замеры!Y95</f>
        <v>0</v>
      </c>
    </row>
    <row r="104" spans="1:13" ht="15.6" x14ac:dyDescent="0.3">
      <c r="A104" s="58">
        <f>IF(Замеры!B96=0, " ", Замеры!B96)</f>
        <v>93</v>
      </c>
      <c r="B104" s="59">
        <f>Замеры!I96</f>
        <v>0</v>
      </c>
      <c r="C104" s="60" t="str">
        <f>Замеры!G96</f>
        <v xml:space="preserve">Группа от QF </v>
      </c>
      <c r="D104" s="29" t="s">
        <v>74</v>
      </c>
      <c r="E104" s="28">
        <f>Замеры!J96</f>
        <v>0</v>
      </c>
      <c r="F104" s="29" t="s">
        <v>86</v>
      </c>
      <c r="G104" s="29">
        <f t="shared" si="7"/>
        <v>15</v>
      </c>
      <c r="H104" s="29">
        <f t="shared" si="8"/>
        <v>30</v>
      </c>
      <c r="I104" s="29" t="s">
        <v>73</v>
      </c>
      <c r="J104" s="29">
        <f t="shared" ca="1" si="5"/>
        <v>20.5</v>
      </c>
      <c r="K104" s="29">
        <f t="shared" si="9"/>
        <v>0.3</v>
      </c>
      <c r="L104" s="29">
        <f t="shared" ca="1" si="6"/>
        <v>1.7000000000000001E-2</v>
      </c>
      <c r="M104">
        <f>Замеры!Y96</f>
        <v>0</v>
      </c>
    </row>
    <row r="105" spans="1:13" ht="15.6" x14ac:dyDescent="0.3">
      <c r="A105" s="58">
        <f>IF(Замеры!B97=0, " ", Замеры!B97)</f>
        <v>94</v>
      </c>
      <c r="B105" s="59">
        <f>Замеры!I97</f>
        <v>0</v>
      </c>
      <c r="C105" s="60" t="str">
        <f>Замеры!G97</f>
        <v xml:space="preserve">Группа от QF </v>
      </c>
      <c r="D105" s="29" t="s">
        <v>74</v>
      </c>
      <c r="E105" s="28">
        <f>Замеры!J97</f>
        <v>0</v>
      </c>
      <c r="F105" s="29" t="s">
        <v>86</v>
      </c>
      <c r="G105" s="29">
        <f t="shared" si="7"/>
        <v>15</v>
      </c>
      <c r="H105" s="29">
        <f t="shared" si="8"/>
        <v>30</v>
      </c>
      <c r="I105" s="29" t="s">
        <v>73</v>
      </c>
      <c r="J105" s="29">
        <f t="shared" ca="1" si="5"/>
        <v>20.7</v>
      </c>
      <c r="K105" s="29">
        <f t="shared" si="9"/>
        <v>0.3</v>
      </c>
      <c r="L105" s="29">
        <f t="shared" ca="1" si="6"/>
        <v>1.7999999999999999E-2</v>
      </c>
      <c r="M105">
        <f>Замеры!Y97</f>
        <v>0</v>
      </c>
    </row>
    <row r="106" spans="1:13" ht="15.6" x14ac:dyDescent="0.3">
      <c r="A106" s="58">
        <f>IF(Замеры!B98=0, " ", Замеры!B98)</f>
        <v>95</v>
      </c>
      <c r="B106" s="59">
        <f>Замеры!I98</f>
        <v>0</v>
      </c>
      <c r="C106" s="60" t="str">
        <f>Замеры!G98</f>
        <v xml:space="preserve">Группа от QF </v>
      </c>
      <c r="D106" s="29" t="s">
        <v>74</v>
      </c>
      <c r="E106" s="28">
        <f>Замеры!J98</f>
        <v>0</v>
      </c>
      <c r="F106" s="29" t="s">
        <v>86</v>
      </c>
      <c r="G106" s="29">
        <f t="shared" si="7"/>
        <v>15</v>
      </c>
      <c r="H106" s="29">
        <f t="shared" si="8"/>
        <v>30</v>
      </c>
      <c r="I106" s="29" t="s">
        <v>73</v>
      </c>
      <c r="J106" s="29">
        <f t="shared" ca="1" si="5"/>
        <v>21.7</v>
      </c>
      <c r="K106" s="29">
        <f t="shared" si="9"/>
        <v>0.3</v>
      </c>
      <c r="L106" s="29">
        <f t="shared" ca="1" si="6"/>
        <v>1.4E-2</v>
      </c>
      <c r="M106">
        <f>Замеры!Y98</f>
        <v>0</v>
      </c>
    </row>
    <row r="107" spans="1:13" ht="15.6" x14ac:dyDescent="0.3">
      <c r="A107" s="58">
        <f>IF(Замеры!B99=0, " ", Замеры!B99)</f>
        <v>96</v>
      </c>
      <c r="B107" s="59">
        <f>Замеры!I99</f>
        <v>0</v>
      </c>
      <c r="C107" s="60" t="str">
        <f>Замеры!G99</f>
        <v xml:space="preserve">Группа от QF </v>
      </c>
      <c r="D107" s="29" t="s">
        <v>74</v>
      </c>
      <c r="E107" s="28">
        <f>Замеры!J99</f>
        <v>0</v>
      </c>
      <c r="F107" s="29" t="s">
        <v>86</v>
      </c>
      <c r="G107" s="29">
        <f t="shared" si="7"/>
        <v>15</v>
      </c>
      <c r="H107" s="29">
        <f t="shared" si="8"/>
        <v>30</v>
      </c>
      <c r="I107" s="29" t="s">
        <v>73</v>
      </c>
      <c r="J107" s="29">
        <f t="shared" ca="1" si="5"/>
        <v>20.9</v>
      </c>
      <c r="K107" s="29">
        <f t="shared" si="9"/>
        <v>0.3</v>
      </c>
      <c r="L107" s="29">
        <f t="shared" ca="1" si="6"/>
        <v>1.2E-2</v>
      </c>
      <c r="M107">
        <f>Замеры!Y99</f>
        <v>0</v>
      </c>
    </row>
    <row r="108" spans="1:13" ht="15.6" x14ac:dyDescent="0.3">
      <c r="A108" s="58">
        <f>IF(Замеры!B100=0, " ", Замеры!B100)</f>
        <v>97</v>
      </c>
      <c r="B108" s="59">
        <f>Замеры!I100</f>
        <v>0</v>
      </c>
      <c r="C108" s="60" t="str">
        <f>Замеры!G100</f>
        <v xml:space="preserve">Группа от QF </v>
      </c>
      <c r="D108" s="29" t="s">
        <v>74</v>
      </c>
      <c r="E108" s="28">
        <f>Замеры!J100</f>
        <v>0</v>
      </c>
      <c r="F108" s="29" t="s">
        <v>86</v>
      </c>
      <c r="G108" s="29">
        <f t="shared" si="7"/>
        <v>15</v>
      </c>
      <c r="H108" s="29">
        <f t="shared" si="8"/>
        <v>30</v>
      </c>
      <c r="I108" s="29" t="s">
        <v>73</v>
      </c>
      <c r="J108" s="29">
        <f t="shared" ca="1" si="5"/>
        <v>21.3</v>
      </c>
      <c r="K108" s="29">
        <f t="shared" si="9"/>
        <v>0.3</v>
      </c>
      <c r="L108" s="29">
        <f t="shared" ca="1" si="6"/>
        <v>1.7999999999999999E-2</v>
      </c>
      <c r="M108">
        <f>Замеры!Y100</f>
        <v>0</v>
      </c>
    </row>
    <row r="109" spans="1:13" ht="15.6" x14ac:dyDescent="0.3">
      <c r="A109" s="58">
        <f>IF(Замеры!B101=0, " ", Замеры!B101)</f>
        <v>98</v>
      </c>
      <c r="B109" s="59">
        <f>Замеры!I101</f>
        <v>0</v>
      </c>
      <c r="C109" s="60" t="str">
        <f>Замеры!G101</f>
        <v xml:space="preserve">Группа от QF </v>
      </c>
      <c r="D109" s="29" t="s">
        <v>74</v>
      </c>
      <c r="E109" s="28">
        <f>Замеры!J101</f>
        <v>0</v>
      </c>
      <c r="F109" s="29" t="s">
        <v>86</v>
      </c>
      <c r="G109" s="29">
        <f t="shared" si="7"/>
        <v>15</v>
      </c>
      <c r="H109" s="29">
        <f t="shared" si="8"/>
        <v>30</v>
      </c>
      <c r="I109" s="29" t="s">
        <v>73</v>
      </c>
      <c r="J109" s="29">
        <f t="shared" ca="1" si="5"/>
        <v>20.6</v>
      </c>
      <c r="K109" s="29">
        <f t="shared" si="9"/>
        <v>0.3</v>
      </c>
      <c r="L109" s="29">
        <f t="shared" ca="1" si="6"/>
        <v>1.2E-2</v>
      </c>
      <c r="M109">
        <f>Замеры!Y101</f>
        <v>0</v>
      </c>
    </row>
    <row r="110" spans="1:13" ht="15.6" x14ac:dyDescent="0.3">
      <c r="A110" s="58">
        <f>IF(Замеры!B102=0, " ", Замеры!B102)</f>
        <v>99</v>
      </c>
      <c r="B110" s="59">
        <f>Замеры!I102</f>
        <v>0</v>
      </c>
      <c r="C110" s="60" t="str">
        <f>Замеры!G102</f>
        <v xml:space="preserve">Группа от QF </v>
      </c>
      <c r="D110" s="29" t="s">
        <v>74</v>
      </c>
      <c r="E110" s="28">
        <f>Замеры!J102</f>
        <v>0</v>
      </c>
      <c r="F110" s="29" t="s">
        <v>86</v>
      </c>
      <c r="G110" s="29">
        <f t="shared" si="7"/>
        <v>15</v>
      </c>
      <c r="H110" s="29">
        <f t="shared" si="8"/>
        <v>30</v>
      </c>
      <c r="I110" s="29" t="s">
        <v>73</v>
      </c>
      <c r="J110" s="29">
        <f t="shared" ca="1" si="5"/>
        <v>20.9</v>
      </c>
      <c r="K110" s="29">
        <f t="shared" si="9"/>
        <v>0.3</v>
      </c>
      <c r="L110" s="29">
        <f t="shared" ca="1" si="6"/>
        <v>8.0000000000000002E-3</v>
      </c>
      <c r="M110">
        <f>Замеры!Y102</f>
        <v>0</v>
      </c>
    </row>
    <row r="111" spans="1:13" ht="15.6" x14ac:dyDescent="0.3">
      <c r="A111" s="58">
        <f>IF(Замеры!B103=0, " ", Замеры!B103)</f>
        <v>100</v>
      </c>
      <c r="B111" s="59">
        <f>Замеры!I103</f>
        <v>0</v>
      </c>
      <c r="C111" s="60" t="str">
        <f>Замеры!G103</f>
        <v xml:space="preserve">Группа от QF </v>
      </c>
      <c r="D111" s="29" t="s">
        <v>74</v>
      </c>
      <c r="E111" s="28">
        <f>Замеры!J103</f>
        <v>0</v>
      </c>
      <c r="F111" s="29" t="s">
        <v>86</v>
      </c>
      <c r="G111" s="29">
        <f t="shared" si="7"/>
        <v>15</v>
      </c>
      <c r="H111" s="29">
        <f t="shared" si="8"/>
        <v>30</v>
      </c>
      <c r="I111" s="29" t="s">
        <v>73</v>
      </c>
      <c r="J111" s="29">
        <f t="shared" ca="1" si="5"/>
        <v>21.4</v>
      </c>
      <c r="K111" s="29">
        <f t="shared" si="9"/>
        <v>0.3</v>
      </c>
      <c r="L111" s="29">
        <f t="shared" ca="1" si="6"/>
        <v>1.6E-2</v>
      </c>
      <c r="M111">
        <f>Замеры!Y103</f>
        <v>0</v>
      </c>
    </row>
    <row r="112" spans="1:13" ht="15.6" x14ac:dyDescent="0.3">
      <c r="A112" s="58">
        <f>IF(Замеры!B104=0, " ", Замеры!B104)</f>
        <v>101</v>
      </c>
      <c r="B112" s="59">
        <f>Замеры!I104</f>
        <v>0</v>
      </c>
      <c r="C112" s="60" t="str">
        <f>Замеры!G104</f>
        <v xml:space="preserve">Группа от QF </v>
      </c>
      <c r="D112" s="29" t="s">
        <v>74</v>
      </c>
      <c r="E112" s="28">
        <f>Замеры!J104</f>
        <v>0</v>
      </c>
      <c r="F112" s="29" t="s">
        <v>86</v>
      </c>
      <c r="G112" s="29">
        <f t="shared" si="7"/>
        <v>15</v>
      </c>
      <c r="H112" s="29">
        <f t="shared" si="8"/>
        <v>30</v>
      </c>
      <c r="I112" s="29" t="s">
        <v>73</v>
      </c>
      <c r="J112" s="29">
        <f t="shared" ca="1" si="5"/>
        <v>21.1</v>
      </c>
      <c r="K112" s="29">
        <f t="shared" si="9"/>
        <v>0.3</v>
      </c>
      <c r="L112" s="29">
        <f t="shared" ca="1" si="6"/>
        <v>8.9999999999999993E-3</v>
      </c>
      <c r="M112">
        <f>Замеры!Y104</f>
        <v>0</v>
      </c>
    </row>
    <row r="113" spans="1:13" ht="15.6" x14ac:dyDescent="0.3">
      <c r="A113" s="58">
        <f>IF(Замеры!B105=0, " ", Замеры!B105)</f>
        <v>102</v>
      </c>
      <c r="B113" s="59">
        <f>Замеры!I105</f>
        <v>0</v>
      </c>
      <c r="C113" s="60" t="str">
        <f>Замеры!G105</f>
        <v xml:space="preserve">Группа от QF </v>
      </c>
      <c r="D113" s="29" t="s">
        <v>74</v>
      </c>
      <c r="E113" s="28">
        <f>Замеры!J105</f>
        <v>0</v>
      </c>
      <c r="F113" s="29" t="s">
        <v>86</v>
      </c>
      <c r="G113" s="29">
        <f t="shared" si="7"/>
        <v>15</v>
      </c>
      <c r="H113" s="29">
        <f t="shared" si="8"/>
        <v>30</v>
      </c>
      <c r="I113" s="29" t="s">
        <v>73</v>
      </c>
      <c r="J113" s="29">
        <f t="shared" ca="1" si="5"/>
        <v>21.1</v>
      </c>
      <c r="K113" s="29">
        <f t="shared" si="9"/>
        <v>0.3</v>
      </c>
      <c r="L113" s="29">
        <f t="shared" ca="1" si="6"/>
        <v>7.0000000000000001E-3</v>
      </c>
      <c r="M113">
        <f>Замеры!Y105</f>
        <v>0</v>
      </c>
    </row>
    <row r="114" spans="1:13" ht="15.6" x14ac:dyDescent="0.3">
      <c r="A114" s="58">
        <f>IF(Замеры!B106=0, " ", Замеры!B106)</f>
        <v>103</v>
      </c>
      <c r="B114" s="59">
        <f>Замеры!I106</f>
        <v>0</v>
      </c>
      <c r="C114" s="60" t="str">
        <f>Замеры!G106</f>
        <v xml:space="preserve">Группа от QF </v>
      </c>
      <c r="D114" s="29" t="s">
        <v>74</v>
      </c>
      <c r="E114" s="28">
        <f>Замеры!J106</f>
        <v>0</v>
      </c>
      <c r="F114" s="29" t="s">
        <v>86</v>
      </c>
      <c r="G114" s="29">
        <f t="shared" si="7"/>
        <v>15</v>
      </c>
      <c r="H114" s="29">
        <f t="shared" si="8"/>
        <v>30</v>
      </c>
      <c r="I114" s="29" t="s">
        <v>73</v>
      </c>
      <c r="J114" s="29">
        <f t="shared" ca="1" si="5"/>
        <v>21.8</v>
      </c>
      <c r="K114" s="29">
        <f t="shared" si="9"/>
        <v>0.3</v>
      </c>
      <c r="L114" s="29">
        <f t="shared" ca="1" si="6"/>
        <v>0.01</v>
      </c>
      <c r="M114">
        <f>Замеры!Y106</f>
        <v>0</v>
      </c>
    </row>
    <row r="115" spans="1:13" ht="15.6" x14ac:dyDescent="0.3">
      <c r="A115" s="58">
        <f>IF(Замеры!B107=0, " ", Замеры!B107)</f>
        <v>104</v>
      </c>
      <c r="B115" s="59">
        <f>Замеры!I107</f>
        <v>0</v>
      </c>
      <c r="C115" s="60" t="str">
        <f>Замеры!G107</f>
        <v xml:space="preserve">Группа от QF </v>
      </c>
      <c r="D115" s="29" t="s">
        <v>74</v>
      </c>
      <c r="E115" s="28">
        <f>Замеры!J107</f>
        <v>0</v>
      </c>
      <c r="F115" s="29" t="s">
        <v>86</v>
      </c>
      <c r="G115" s="29">
        <f t="shared" si="7"/>
        <v>15</v>
      </c>
      <c r="H115" s="29">
        <f t="shared" si="8"/>
        <v>30</v>
      </c>
      <c r="I115" s="29" t="s">
        <v>73</v>
      </c>
      <c r="J115" s="29">
        <f t="shared" ca="1" si="5"/>
        <v>21.8</v>
      </c>
      <c r="K115" s="29">
        <f t="shared" si="9"/>
        <v>0.3</v>
      </c>
      <c r="L115" s="29">
        <f t="shared" ca="1" si="6"/>
        <v>1.7999999999999999E-2</v>
      </c>
      <c r="M115">
        <f>Замеры!Y107</f>
        <v>0</v>
      </c>
    </row>
    <row r="116" spans="1:13" ht="15.6" x14ac:dyDescent="0.3">
      <c r="A116" s="58">
        <f>IF(Замеры!B108=0, " ", Замеры!B108)</f>
        <v>105</v>
      </c>
      <c r="B116" s="59">
        <f>Замеры!I108</f>
        <v>0</v>
      </c>
      <c r="C116" s="60" t="str">
        <f>Замеры!G108</f>
        <v xml:space="preserve">Группа от QF </v>
      </c>
      <c r="D116" s="29" t="s">
        <v>74</v>
      </c>
      <c r="E116" s="28">
        <f>Замеры!J108</f>
        <v>0</v>
      </c>
      <c r="F116" s="29" t="s">
        <v>86</v>
      </c>
      <c r="G116" s="29">
        <f t="shared" si="7"/>
        <v>15</v>
      </c>
      <c r="H116" s="29">
        <f t="shared" si="8"/>
        <v>30</v>
      </c>
      <c r="I116" s="29" t="s">
        <v>73</v>
      </c>
      <c r="J116" s="29">
        <f t="shared" ca="1" si="5"/>
        <v>20.5</v>
      </c>
      <c r="K116" s="29">
        <f t="shared" si="9"/>
        <v>0.3</v>
      </c>
      <c r="L116" s="29">
        <f t="shared" ca="1" si="6"/>
        <v>1.2E-2</v>
      </c>
      <c r="M116">
        <f>Замеры!Y108</f>
        <v>0</v>
      </c>
    </row>
    <row r="117" spans="1:13" ht="15.6" x14ac:dyDescent="0.3">
      <c r="A117" s="58">
        <f>IF(Замеры!B109=0, " ", Замеры!B109)</f>
        <v>106</v>
      </c>
      <c r="B117" s="59">
        <f>Замеры!I109</f>
        <v>0</v>
      </c>
      <c r="C117" s="60" t="str">
        <f>Замеры!G109</f>
        <v xml:space="preserve">Группа от QF </v>
      </c>
      <c r="D117" s="29" t="s">
        <v>74</v>
      </c>
      <c r="E117" s="28">
        <f>Замеры!J109</f>
        <v>0</v>
      </c>
      <c r="F117" s="29" t="s">
        <v>86</v>
      </c>
      <c r="G117" s="29">
        <f t="shared" si="7"/>
        <v>15</v>
      </c>
      <c r="H117" s="29">
        <f t="shared" si="8"/>
        <v>30</v>
      </c>
      <c r="I117" s="29" t="s">
        <v>73</v>
      </c>
      <c r="J117" s="29">
        <f t="shared" ca="1" si="5"/>
        <v>20.5</v>
      </c>
      <c r="K117" s="29">
        <f t="shared" si="9"/>
        <v>0.3</v>
      </c>
      <c r="L117" s="29">
        <f t="shared" ca="1" si="6"/>
        <v>8.9999999999999993E-3</v>
      </c>
      <c r="M117">
        <f>Замеры!Y109</f>
        <v>0</v>
      </c>
    </row>
    <row r="118" spans="1:13" ht="15.6" x14ac:dyDescent="0.3">
      <c r="A118" s="58">
        <f>IF(Замеры!B110=0, " ", Замеры!B110)</f>
        <v>107</v>
      </c>
      <c r="B118" s="59">
        <f>Замеры!I110</f>
        <v>0</v>
      </c>
      <c r="C118" s="60" t="str">
        <f>Замеры!G110</f>
        <v xml:space="preserve">Группа от QF </v>
      </c>
      <c r="D118" s="29" t="s">
        <v>74</v>
      </c>
      <c r="E118" s="28">
        <f>Замеры!J110</f>
        <v>0</v>
      </c>
      <c r="F118" s="29" t="s">
        <v>86</v>
      </c>
      <c r="G118" s="29">
        <f t="shared" si="7"/>
        <v>15</v>
      </c>
      <c r="H118" s="29">
        <f t="shared" si="8"/>
        <v>30</v>
      </c>
      <c r="I118" s="29" t="s">
        <v>73</v>
      </c>
      <c r="J118" s="29">
        <f t="shared" ca="1" si="5"/>
        <v>21.5</v>
      </c>
      <c r="K118" s="29">
        <f t="shared" si="9"/>
        <v>0.3</v>
      </c>
      <c r="L118" s="29">
        <f t="shared" ca="1" si="6"/>
        <v>0.01</v>
      </c>
      <c r="M118">
        <f>Замеры!Y110</f>
        <v>0</v>
      </c>
    </row>
    <row r="119" spans="1:13" ht="15.6" x14ac:dyDescent="0.3">
      <c r="A119" s="58">
        <f>IF(Замеры!B111=0, " ", Замеры!B111)</f>
        <v>108</v>
      </c>
      <c r="B119" s="59">
        <f>Замеры!I111</f>
        <v>0</v>
      </c>
      <c r="C119" s="60" t="str">
        <f>Замеры!G111</f>
        <v xml:space="preserve">Группа от QF </v>
      </c>
      <c r="D119" s="29" t="s">
        <v>74</v>
      </c>
      <c r="E119" s="28">
        <f>Замеры!J111</f>
        <v>0</v>
      </c>
      <c r="F119" s="29" t="s">
        <v>86</v>
      </c>
      <c r="G119" s="29">
        <f t="shared" si="7"/>
        <v>15</v>
      </c>
      <c r="H119" s="29">
        <f t="shared" si="8"/>
        <v>30</v>
      </c>
      <c r="I119" s="29" t="s">
        <v>73</v>
      </c>
      <c r="J119" s="29">
        <f t="shared" ca="1" si="5"/>
        <v>20.8</v>
      </c>
      <c r="K119" s="29">
        <f t="shared" si="9"/>
        <v>0.3</v>
      </c>
      <c r="L119" s="29">
        <f t="shared" ca="1" si="6"/>
        <v>1.2999999999999999E-2</v>
      </c>
      <c r="M119">
        <f>Замеры!Y111</f>
        <v>0</v>
      </c>
    </row>
    <row r="120" spans="1:13" ht="15.6" x14ac:dyDescent="0.3">
      <c r="A120" s="58">
        <f>IF(Замеры!B112=0, " ", Замеры!B112)</f>
        <v>109</v>
      </c>
      <c r="B120" s="59">
        <f>Замеры!I112</f>
        <v>0</v>
      </c>
      <c r="C120" s="60" t="str">
        <f>Замеры!G112</f>
        <v xml:space="preserve">Группа от QF </v>
      </c>
      <c r="D120" s="29" t="s">
        <v>74</v>
      </c>
      <c r="E120" s="28">
        <f>Замеры!J112</f>
        <v>0</v>
      </c>
      <c r="F120" s="29" t="s">
        <v>86</v>
      </c>
      <c r="G120" s="29">
        <f t="shared" si="7"/>
        <v>15</v>
      </c>
      <c r="H120" s="29">
        <f t="shared" si="8"/>
        <v>30</v>
      </c>
      <c r="I120" s="29" t="s">
        <v>73</v>
      </c>
      <c r="J120" s="29">
        <f t="shared" ca="1" si="5"/>
        <v>20.399999999999999</v>
      </c>
      <c r="K120" s="29">
        <f t="shared" si="9"/>
        <v>0.3</v>
      </c>
      <c r="L120" s="29">
        <f t="shared" ca="1" si="6"/>
        <v>1.7999999999999999E-2</v>
      </c>
      <c r="M120">
        <f>Замеры!Y112</f>
        <v>0</v>
      </c>
    </row>
    <row r="121" spans="1:13" ht="15.6" x14ac:dyDescent="0.3">
      <c r="A121" s="58">
        <f>IF(Замеры!B113=0, " ", Замеры!B113)</f>
        <v>110</v>
      </c>
      <c r="B121" s="59">
        <f>Замеры!I113</f>
        <v>0</v>
      </c>
      <c r="C121" s="60" t="str">
        <f>Замеры!G113</f>
        <v xml:space="preserve">Группа от QF </v>
      </c>
      <c r="D121" s="29" t="s">
        <v>74</v>
      </c>
      <c r="E121" s="28">
        <f>Замеры!J113</f>
        <v>0</v>
      </c>
      <c r="F121" s="29" t="s">
        <v>86</v>
      </c>
      <c r="G121" s="29">
        <f t="shared" si="7"/>
        <v>15</v>
      </c>
      <c r="H121" s="29">
        <f t="shared" si="8"/>
        <v>30</v>
      </c>
      <c r="I121" s="29" t="s">
        <v>73</v>
      </c>
      <c r="J121" s="29">
        <f t="shared" ca="1" si="5"/>
        <v>20.100000000000001</v>
      </c>
      <c r="K121" s="29">
        <f t="shared" si="9"/>
        <v>0.3</v>
      </c>
      <c r="L121" s="29">
        <f t="shared" ca="1" si="6"/>
        <v>7.0000000000000001E-3</v>
      </c>
      <c r="M121">
        <f>Замеры!Y113</f>
        <v>0</v>
      </c>
    </row>
    <row r="122" spans="1:13" ht="15.6" x14ac:dyDescent="0.3">
      <c r="A122" s="58">
        <f>IF(Замеры!B114=0, " ", Замеры!B114)</f>
        <v>111</v>
      </c>
      <c r="B122" s="59">
        <f>Замеры!I114</f>
        <v>0</v>
      </c>
      <c r="C122" s="60" t="str">
        <f>Замеры!G114</f>
        <v xml:space="preserve">Группа от QF </v>
      </c>
      <c r="D122" s="29" t="s">
        <v>74</v>
      </c>
      <c r="E122" s="28">
        <f>Замеры!J114</f>
        <v>0</v>
      </c>
      <c r="F122" s="29" t="s">
        <v>86</v>
      </c>
      <c r="G122" s="29">
        <f t="shared" si="7"/>
        <v>15</v>
      </c>
      <c r="H122" s="29">
        <f t="shared" si="8"/>
        <v>30</v>
      </c>
      <c r="I122" s="29" t="s">
        <v>73</v>
      </c>
      <c r="J122" s="29">
        <f t="shared" ca="1" si="5"/>
        <v>20.9</v>
      </c>
      <c r="K122" s="29">
        <f t="shared" si="9"/>
        <v>0.3</v>
      </c>
      <c r="L122" s="29">
        <f t="shared" ca="1" si="6"/>
        <v>0.01</v>
      </c>
      <c r="M122">
        <f>Замеры!Y114</f>
        <v>0</v>
      </c>
    </row>
    <row r="123" spans="1:13" ht="15.6" x14ac:dyDescent="0.3">
      <c r="A123" s="58">
        <f>IF(Замеры!B115=0, " ", Замеры!B115)</f>
        <v>112</v>
      </c>
      <c r="B123" s="59">
        <f>Замеры!I115</f>
        <v>0</v>
      </c>
      <c r="C123" s="60" t="str">
        <f>Замеры!G115</f>
        <v xml:space="preserve">Группа от QF </v>
      </c>
      <c r="D123" s="29" t="s">
        <v>74</v>
      </c>
      <c r="E123" s="28">
        <f>Замеры!J115</f>
        <v>0</v>
      </c>
      <c r="F123" s="29" t="s">
        <v>86</v>
      </c>
      <c r="G123" s="29">
        <f t="shared" si="7"/>
        <v>15</v>
      </c>
      <c r="H123" s="29">
        <f t="shared" si="8"/>
        <v>30</v>
      </c>
      <c r="I123" s="29" t="s">
        <v>73</v>
      </c>
      <c r="J123" s="29">
        <f t="shared" ca="1" si="5"/>
        <v>21.6</v>
      </c>
      <c r="K123" s="29">
        <f t="shared" si="9"/>
        <v>0.3</v>
      </c>
      <c r="L123" s="29">
        <f t="shared" ca="1" si="6"/>
        <v>1.4E-2</v>
      </c>
      <c r="M123">
        <f>Замеры!Y115</f>
        <v>0</v>
      </c>
    </row>
    <row r="124" spans="1:13" ht="15.6" x14ac:dyDescent="0.3">
      <c r="A124" s="58">
        <f>IF(Замеры!B116=0, " ", Замеры!B116)</f>
        <v>113</v>
      </c>
      <c r="B124" s="59">
        <f>Замеры!I116</f>
        <v>0</v>
      </c>
      <c r="C124" s="60" t="str">
        <f>Замеры!G116</f>
        <v xml:space="preserve">Группа от QF </v>
      </c>
      <c r="D124" s="29" t="s">
        <v>74</v>
      </c>
      <c r="E124" s="28">
        <f>Замеры!J116</f>
        <v>0</v>
      </c>
      <c r="F124" s="29" t="s">
        <v>86</v>
      </c>
      <c r="G124" s="29">
        <f t="shared" si="7"/>
        <v>15</v>
      </c>
      <c r="H124" s="29">
        <f t="shared" si="8"/>
        <v>30</v>
      </c>
      <c r="I124" s="29" t="s">
        <v>73</v>
      </c>
      <c r="J124" s="29">
        <f t="shared" ca="1" si="5"/>
        <v>20.2</v>
      </c>
      <c r="K124" s="29">
        <f t="shared" si="9"/>
        <v>0.3</v>
      </c>
      <c r="L124" s="29">
        <f t="shared" ca="1" si="6"/>
        <v>1.6E-2</v>
      </c>
      <c r="M124">
        <f>Замеры!Y116</f>
        <v>0</v>
      </c>
    </row>
    <row r="125" spans="1:13" ht="15.6" x14ac:dyDescent="0.3">
      <c r="A125" s="58">
        <f>IF(Замеры!B117=0, " ", Замеры!B117)</f>
        <v>114</v>
      </c>
      <c r="B125" s="59">
        <f>Замеры!I117</f>
        <v>0</v>
      </c>
      <c r="C125" s="60" t="str">
        <f>Замеры!G117</f>
        <v xml:space="preserve">Группа от QF </v>
      </c>
      <c r="D125" s="29" t="s">
        <v>74</v>
      </c>
      <c r="E125" s="28">
        <f>Замеры!J117</f>
        <v>0</v>
      </c>
      <c r="F125" s="29" t="s">
        <v>86</v>
      </c>
      <c r="G125" s="29">
        <f t="shared" si="7"/>
        <v>15</v>
      </c>
      <c r="H125" s="29">
        <f t="shared" si="8"/>
        <v>30</v>
      </c>
      <c r="I125" s="29" t="s">
        <v>73</v>
      </c>
      <c r="J125" s="29">
        <f t="shared" ca="1" si="5"/>
        <v>21</v>
      </c>
      <c r="K125" s="29">
        <f t="shared" si="9"/>
        <v>0.3</v>
      </c>
      <c r="L125" s="29">
        <f t="shared" ca="1" si="6"/>
        <v>1.2999999999999999E-2</v>
      </c>
      <c r="M125">
        <f>Замеры!Y117</f>
        <v>0</v>
      </c>
    </row>
    <row r="126" spans="1:13" ht="15.6" x14ac:dyDescent="0.3">
      <c r="A126" s="58">
        <f>IF(Замеры!B118=0, " ", Замеры!B118)</f>
        <v>115</v>
      </c>
      <c r="B126" s="59">
        <f>Замеры!I118</f>
        <v>0</v>
      </c>
      <c r="C126" s="60" t="str">
        <f>Замеры!G118</f>
        <v xml:space="preserve">Группа от QF </v>
      </c>
      <c r="D126" s="29" t="s">
        <v>74</v>
      </c>
      <c r="E126" s="28">
        <f>Замеры!J118</f>
        <v>0</v>
      </c>
      <c r="F126" s="29" t="s">
        <v>86</v>
      </c>
      <c r="G126" s="29">
        <f t="shared" si="7"/>
        <v>15</v>
      </c>
      <c r="H126" s="29">
        <f t="shared" si="8"/>
        <v>30</v>
      </c>
      <c r="I126" s="29" t="s">
        <v>73</v>
      </c>
      <c r="J126" s="29">
        <f t="shared" ca="1" si="5"/>
        <v>20.7</v>
      </c>
      <c r="K126" s="29">
        <f t="shared" si="9"/>
        <v>0.3</v>
      </c>
      <c r="L126" s="29">
        <f t="shared" ca="1" si="6"/>
        <v>8.9999999999999993E-3</v>
      </c>
      <c r="M126">
        <f>Замеры!Y118</f>
        <v>0</v>
      </c>
    </row>
    <row r="127" spans="1:13" ht="15.6" x14ac:dyDescent="0.3">
      <c r="A127" s="58">
        <f>IF(Замеры!B119=0, " ", Замеры!B119)</f>
        <v>116</v>
      </c>
      <c r="B127" s="59">
        <f>Замеры!I119</f>
        <v>0</v>
      </c>
      <c r="C127" s="60" t="str">
        <f>Замеры!G119</f>
        <v xml:space="preserve">Группа от QF </v>
      </c>
      <c r="D127" s="29" t="s">
        <v>74</v>
      </c>
      <c r="E127" s="28">
        <f>Замеры!J119</f>
        <v>0</v>
      </c>
      <c r="F127" s="29" t="s">
        <v>86</v>
      </c>
      <c r="G127" s="29">
        <f t="shared" si="7"/>
        <v>15</v>
      </c>
      <c r="H127" s="29">
        <f t="shared" si="8"/>
        <v>30</v>
      </c>
      <c r="I127" s="29" t="s">
        <v>73</v>
      </c>
      <c r="J127" s="29">
        <f t="shared" ca="1" si="5"/>
        <v>20.5</v>
      </c>
      <c r="K127" s="29">
        <f t="shared" si="9"/>
        <v>0.3</v>
      </c>
      <c r="L127" s="29">
        <f t="shared" ca="1" si="6"/>
        <v>8.0000000000000002E-3</v>
      </c>
      <c r="M127">
        <f>Замеры!Y119</f>
        <v>0</v>
      </c>
    </row>
    <row r="128" spans="1:13" ht="15.6" x14ac:dyDescent="0.3">
      <c r="A128" s="58">
        <f>IF(Замеры!B120=0, " ", Замеры!B120)</f>
        <v>117</v>
      </c>
      <c r="B128" s="59">
        <f>Замеры!I120</f>
        <v>0</v>
      </c>
      <c r="C128" s="60" t="str">
        <f>Замеры!G120</f>
        <v xml:space="preserve">Группа от QF </v>
      </c>
      <c r="D128" s="29" t="s">
        <v>74</v>
      </c>
      <c r="E128" s="28">
        <f>Замеры!J120</f>
        <v>0</v>
      </c>
      <c r="F128" s="29" t="s">
        <v>86</v>
      </c>
      <c r="G128" s="29">
        <f t="shared" si="7"/>
        <v>15</v>
      </c>
      <c r="H128" s="29">
        <f t="shared" si="8"/>
        <v>30</v>
      </c>
      <c r="I128" s="29" t="s">
        <v>73</v>
      </c>
      <c r="J128" s="29">
        <f t="shared" ca="1" si="5"/>
        <v>21.6</v>
      </c>
      <c r="K128" s="29">
        <f t="shared" si="9"/>
        <v>0.3</v>
      </c>
      <c r="L128" s="29">
        <f t="shared" ca="1" si="6"/>
        <v>1.6E-2</v>
      </c>
      <c r="M128">
        <f>Замеры!Y120</f>
        <v>0</v>
      </c>
    </row>
    <row r="129" spans="1:13" ht="15.6" x14ac:dyDescent="0.3">
      <c r="A129" s="58">
        <f>IF(Замеры!B121=0, " ", Замеры!B121)</f>
        <v>118</v>
      </c>
      <c r="B129" s="59">
        <f>Замеры!I121</f>
        <v>0</v>
      </c>
      <c r="C129" s="60" t="str">
        <f>Замеры!G121</f>
        <v xml:space="preserve">Группа от QF </v>
      </c>
      <c r="D129" s="29" t="s">
        <v>74</v>
      </c>
      <c r="E129" s="28">
        <f>Замеры!J121</f>
        <v>0</v>
      </c>
      <c r="F129" s="29" t="s">
        <v>86</v>
      </c>
      <c r="G129" s="29">
        <f t="shared" si="7"/>
        <v>15</v>
      </c>
      <c r="H129" s="29">
        <f t="shared" si="8"/>
        <v>30</v>
      </c>
      <c r="I129" s="29" t="s">
        <v>73</v>
      </c>
      <c r="J129" s="29">
        <f t="shared" ca="1" si="5"/>
        <v>20.6</v>
      </c>
      <c r="K129" s="29">
        <f t="shared" si="9"/>
        <v>0.3</v>
      </c>
      <c r="L129" s="29">
        <f t="shared" ca="1" si="6"/>
        <v>1.2E-2</v>
      </c>
      <c r="M129">
        <f>Замеры!Y121</f>
        <v>0</v>
      </c>
    </row>
    <row r="130" spans="1:13" ht="15.6" x14ac:dyDescent="0.3">
      <c r="A130" s="58">
        <f>IF(Замеры!B122=0, " ", Замеры!B122)</f>
        <v>119</v>
      </c>
      <c r="B130" s="59">
        <f>Замеры!I122</f>
        <v>0</v>
      </c>
      <c r="C130" s="60" t="str">
        <f>Замеры!G122</f>
        <v xml:space="preserve">Группа от QF </v>
      </c>
      <c r="D130" s="29" t="s">
        <v>74</v>
      </c>
      <c r="E130" s="28">
        <f>Замеры!J122</f>
        <v>0</v>
      </c>
      <c r="F130" s="29" t="s">
        <v>86</v>
      </c>
      <c r="G130" s="29">
        <f t="shared" si="7"/>
        <v>15</v>
      </c>
      <c r="H130" s="29">
        <f t="shared" si="8"/>
        <v>30</v>
      </c>
      <c r="I130" s="29" t="s">
        <v>73</v>
      </c>
      <c r="J130" s="29">
        <f t="shared" ca="1" si="5"/>
        <v>21.4</v>
      </c>
      <c r="K130" s="29">
        <f t="shared" si="9"/>
        <v>0.3</v>
      </c>
      <c r="L130" s="29">
        <f t="shared" ca="1" si="6"/>
        <v>7.0000000000000001E-3</v>
      </c>
      <c r="M130">
        <f>Замеры!Y122</f>
        <v>0</v>
      </c>
    </row>
    <row r="131" spans="1:13" ht="15.6" x14ac:dyDescent="0.3">
      <c r="A131" s="58">
        <f>IF(Замеры!B123=0, " ", Замеры!B123)</f>
        <v>120</v>
      </c>
      <c r="B131" s="59">
        <f>Замеры!I123</f>
        <v>0</v>
      </c>
      <c r="C131" s="60" t="str">
        <f>Замеры!G123</f>
        <v xml:space="preserve">Группа от QF </v>
      </c>
      <c r="D131" s="29" t="s">
        <v>74</v>
      </c>
      <c r="E131" s="28">
        <f>Замеры!J123</f>
        <v>0</v>
      </c>
      <c r="F131" s="29" t="s">
        <v>86</v>
      </c>
      <c r="G131" s="29">
        <f t="shared" si="7"/>
        <v>15</v>
      </c>
      <c r="H131" s="29">
        <f t="shared" si="8"/>
        <v>30</v>
      </c>
      <c r="I131" s="29" t="s">
        <v>73</v>
      </c>
      <c r="J131" s="29">
        <f t="shared" ca="1" si="5"/>
        <v>20.5</v>
      </c>
      <c r="K131" s="29">
        <f t="shared" si="9"/>
        <v>0.3</v>
      </c>
      <c r="L131" s="29">
        <f t="shared" ca="1" si="6"/>
        <v>1.7999999999999999E-2</v>
      </c>
      <c r="M131">
        <f>Замеры!Y123</f>
        <v>0</v>
      </c>
    </row>
    <row r="132" spans="1:13" ht="15.6" x14ac:dyDescent="0.3">
      <c r="A132" s="58">
        <f>IF(Замеры!B124=0, " ", Замеры!B124)</f>
        <v>121</v>
      </c>
      <c r="B132" s="59">
        <f>Замеры!I124</f>
        <v>0</v>
      </c>
      <c r="C132" s="60" t="str">
        <f>Замеры!G124</f>
        <v xml:space="preserve">Группа от QF </v>
      </c>
      <c r="D132" s="29" t="s">
        <v>74</v>
      </c>
      <c r="E132" s="28">
        <f>Замеры!J124</f>
        <v>0</v>
      </c>
      <c r="F132" s="29" t="s">
        <v>86</v>
      </c>
      <c r="G132" s="29">
        <f t="shared" si="7"/>
        <v>15</v>
      </c>
      <c r="H132" s="29">
        <f t="shared" si="8"/>
        <v>30</v>
      </c>
      <c r="I132" s="29" t="s">
        <v>73</v>
      </c>
      <c r="J132" s="29">
        <f t="shared" ca="1" si="5"/>
        <v>21.3</v>
      </c>
      <c r="K132" s="29">
        <f t="shared" si="9"/>
        <v>0.3</v>
      </c>
      <c r="L132" s="29">
        <f t="shared" ca="1" si="6"/>
        <v>1.7000000000000001E-2</v>
      </c>
      <c r="M132">
        <f>Замеры!Y124</f>
        <v>0</v>
      </c>
    </row>
    <row r="133" spans="1:13" ht="15.6" x14ac:dyDescent="0.3">
      <c r="A133" s="58">
        <f>IF(Замеры!B125=0, " ", Замеры!B125)</f>
        <v>122</v>
      </c>
      <c r="B133" s="59">
        <f>Замеры!I125</f>
        <v>0</v>
      </c>
      <c r="C133" s="60" t="str">
        <f>Замеры!G125</f>
        <v xml:space="preserve">Группа от QF </v>
      </c>
      <c r="D133" s="29" t="s">
        <v>74</v>
      </c>
      <c r="E133" s="28">
        <f>Замеры!J125</f>
        <v>0</v>
      </c>
      <c r="F133" s="29" t="s">
        <v>86</v>
      </c>
      <c r="G133" s="29">
        <f t="shared" si="7"/>
        <v>15</v>
      </c>
      <c r="H133" s="29">
        <f t="shared" si="8"/>
        <v>30</v>
      </c>
      <c r="I133" s="29" t="s">
        <v>73</v>
      </c>
      <c r="J133" s="29">
        <f t="shared" ca="1" si="5"/>
        <v>21.2</v>
      </c>
      <c r="K133" s="29">
        <f t="shared" si="9"/>
        <v>0.3</v>
      </c>
      <c r="L133" s="29">
        <f t="shared" ca="1" si="6"/>
        <v>1.6E-2</v>
      </c>
      <c r="M133">
        <f>Замеры!Y125</f>
        <v>0</v>
      </c>
    </row>
    <row r="134" spans="1:13" ht="15.6" x14ac:dyDescent="0.3">
      <c r="A134" s="58">
        <f>IF(Замеры!B126=0, " ", Замеры!B126)</f>
        <v>123</v>
      </c>
      <c r="B134" s="59">
        <f>Замеры!I126</f>
        <v>0</v>
      </c>
      <c r="C134" s="60" t="str">
        <f>Замеры!G126</f>
        <v xml:space="preserve">Группа от QF </v>
      </c>
      <c r="D134" s="29" t="s">
        <v>74</v>
      </c>
      <c r="E134" s="28">
        <f>Замеры!J126</f>
        <v>0</v>
      </c>
      <c r="F134" s="29" t="s">
        <v>86</v>
      </c>
      <c r="G134" s="29">
        <f t="shared" si="7"/>
        <v>15</v>
      </c>
      <c r="H134" s="29">
        <f t="shared" si="8"/>
        <v>30</v>
      </c>
      <c r="I134" s="29" t="s">
        <v>73</v>
      </c>
      <c r="J134" s="29">
        <f t="shared" ca="1" si="5"/>
        <v>21.8</v>
      </c>
      <c r="K134" s="29">
        <f t="shared" si="9"/>
        <v>0.3</v>
      </c>
      <c r="L134" s="29">
        <f t="shared" ca="1" si="6"/>
        <v>1.2999999999999999E-2</v>
      </c>
      <c r="M134">
        <f>Замеры!Y126</f>
        <v>0</v>
      </c>
    </row>
    <row r="135" spans="1:13" ht="15.6" x14ac:dyDescent="0.3">
      <c r="A135" s="58">
        <f>IF(Замеры!B127=0, " ", Замеры!B127)</f>
        <v>124</v>
      </c>
      <c r="B135" s="59">
        <f>Замеры!I127</f>
        <v>0</v>
      </c>
      <c r="C135" s="60" t="str">
        <f>Замеры!G127</f>
        <v xml:space="preserve">Группа от QF </v>
      </c>
      <c r="D135" s="29" t="s">
        <v>74</v>
      </c>
      <c r="E135" s="28">
        <f>Замеры!J127</f>
        <v>0</v>
      </c>
      <c r="F135" s="29" t="s">
        <v>86</v>
      </c>
      <c r="G135" s="29">
        <f t="shared" si="7"/>
        <v>15</v>
      </c>
      <c r="H135" s="29">
        <f t="shared" si="8"/>
        <v>30</v>
      </c>
      <c r="I135" s="29" t="s">
        <v>73</v>
      </c>
      <c r="J135" s="29">
        <f t="shared" ca="1" si="5"/>
        <v>21.6</v>
      </c>
      <c r="K135" s="29">
        <f t="shared" si="9"/>
        <v>0.3</v>
      </c>
      <c r="L135" s="29">
        <f t="shared" ca="1" si="6"/>
        <v>1.0999999999999999E-2</v>
      </c>
      <c r="M135">
        <f>Замеры!Y127</f>
        <v>0</v>
      </c>
    </row>
    <row r="136" spans="1:13" ht="15.6" x14ac:dyDescent="0.3">
      <c r="A136" s="58">
        <f>IF(Замеры!B128=0, " ", Замеры!B128)</f>
        <v>125</v>
      </c>
      <c r="B136" s="59">
        <f>Замеры!I128</f>
        <v>0</v>
      </c>
      <c r="C136" s="60" t="str">
        <f>Замеры!G128</f>
        <v xml:space="preserve">Группа от QF </v>
      </c>
      <c r="D136" s="29" t="s">
        <v>74</v>
      </c>
      <c r="E136" s="28">
        <f>Замеры!J128</f>
        <v>0</v>
      </c>
      <c r="F136" s="29" t="s">
        <v>86</v>
      </c>
      <c r="G136" s="29">
        <f t="shared" si="7"/>
        <v>15</v>
      </c>
      <c r="H136" s="29">
        <f t="shared" si="8"/>
        <v>30</v>
      </c>
      <c r="I136" s="29" t="s">
        <v>73</v>
      </c>
      <c r="J136" s="29">
        <f t="shared" ca="1" si="5"/>
        <v>21</v>
      </c>
      <c r="K136" s="29">
        <f t="shared" si="9"/>
        <v>0.3</v>
      </c>
      <c r="L136" s="29">
        <f t="shared" ca="1" si="6"/>
        <v>8.0000000000000002E-3</v>
      </c>
      <c r="M136">
        <f>Замеры!Y128</f>
        <v>0</v>
      </c>
    </row>
    <row r="137" spans="1:13" ht="15.6" x14ac:dyDescent="0.3">
      <c r="A137" s="58">
        <f>IF(Замеры!B129=0, " ", Замеры!B129)</f>
        <v>126</v>
      </c>
      <c r="B137" s="59">
        <f>Замеры!I129</f>
        <v>0</v>
      </c>
      <c r="C137" s="60" t="str">
        <f>Замеры!G129</f>
        <v xml:space="preserve">Группа от QF </v>
      </c>
      <c r="D137" s="29" t="s">
        <v>74</v>
      </c>
      <c r="E137" s="28">
        <f>Замеры!J129</f>
        <v>0</v>
      </c>
      <c r="F137" s="29" t="s">
        <v>86</v>
      </c>
      <c r="G137" s="29">
        <f t="shared" si="7"/>
        <v>15</v>
      </c>
      <c r="H137" s="29">
        <f t="shared" si="8"/>
        <v>30</v>
      </c>
      <c r="I137" s="29" t="s">
        <v>73</v>
      </c>
      <c r="J137" s="29">
        <f t="shared" ca="1" si="5"/>
        <v>20.399999999999999</v>
      </c>
      <c r="K137" s="29">
        <f t="shared" si="9"/>
        <v>0.3</v>
      </c>
      <c r="L137" s="29">
        <f t="shared" ca="1" si="6"/>
        <v>1.2999999999999999E-2</v>
      </c>
      <c r="M137">
        <f>Замеры!Y129</f>
        <v>0</v>
      </c>
    </row>
    <row r="138" spans="1:13" ht="15.6" x14ac:dyDescent="0.3">
      <c r="A138" s="58">
        <f>IF(Замеры!B130=0, " ", Замеры!B130)</f>
        <v>127</v>
      </c>
      <c r="B138" s="59">
        <f>Замеры!I130</f>
        <v>0</v>
      </c>
      <c r="C138" s="60" t="str">
        <f>Замеры!G130</f>
        <v xml:space="preserve">Группа от QF </v>
      </c>
      <c r="D138" s="29" t="s">
        <v>74</v>
      </c>
      <c r="E138" s="28">
        <f>Замеры!J130</f>
        <v>0</v>
      </c>
      <c r="F138" s="29" t="s">
        <v>86</v>
      </c>
      <c r="G138" s="29">
        <f t="shared" si="7"/>
        <v>15</v>
      </c>
      <c r="H138" s="29">
        <f t="shared" si="8"/>
        <v>30</v>
      </c>
      <c r="I138" s="29" t="s">
        <v>73</v>
      </c>
      <c r="J138" s="29">
        <f t="shared" ca="1" si="5"/>
        <v>21.1</v>
      </c>
      <c r="K138" s="29">
        <f t="shared" si="9"/>
        <v>0.3</v>
      </c>
      <c r="L138" s="29">
        <f t="shared" ca="1" si="6"/>
        <v>1.4E-2</v>
      </c>
      <c r="M138">
        <f>Замеры!Y130</f>
        <v>0</v>
      </c>
    </row>
    <row r="139" spans="1:13" ht="15.6" x14ac:dyDescent="0.3">
      <c r="A139" s="58">
        <f>IF(Замеры!B131=0, " ", Замеры!B131)</f>
        <v>128</v>
      </c>
      <c r="B139" s="59">
        <f>Замеры!I131</f>
        <v>0</v>
      </c>
      <c r="C139" s="60" t="str">
        <f>Замеры!G131</f>
        <v xml:space="preserve">Группа от QF </v>
      </c>
      <c r="D139" s="29" t="s">
        <v>74</v>
      </c>
      <c r="E139" s="28">
        <f>Замеры!J131</f>
        <v>0</v>
      </c>
      <c r="F139" s="29" t="s">
        <v>86</v>
      </c>
      <c r="G139" s="29">
        <f t="shared" si="7"/>
        <v>15</v>
      </c>
      <c r="H139" s="29">
        <f t="shared" si="8"/>
        <v>30</v>
      </c>
      <c r="I139" s="29" t="s">
        <v>73</v>
      </c>
      <c r="J139" s="29">
        <f t="shared" ca="1" si="5"/>
        <v>20.399999999999999</v>
      </c>
      <c r="K139" s="29">
        <f t="shared" si="9"/>
        <v>0.3</v>
      </c>
      <c r="L139" s="29">
        <f t="shared" ca="1" si="6"/>
        <v>1.4999999999999999E-2</v>
      </c>
      <c r="M139">
        <f>Замеры!Y131</f>
        <v>0</v>
      </c>
    </row>
    <row r="140" spans="1:13" ht="15.6" x14ac:dyDescent="0.3">
      <c r="A140" s="58">
        <f>IF(Замеры!B132=0, " ", Замеры!B132)</f>
        <v>129</v>
      </c>
      <c r="B140" s="59">
        <f>Замеры!I132</f>
        <v>0</v>
      </c>
      <c r="C140" s="60" t="str">
        <f>Замеры!G132</f>
        <v xml:space="preserve">Группа от QF </v>
      </c>
      <c r="D140" s="29" t="s">
        <v>74</v>
      </c>
      <c r="E140" s="28">
        <f>Замеры!J132</f>
        <v>0</v>
      </c>
      <c r="F140" s="29" t="s">
        <v>86</v>
      </c>
      <c r="G140" s="29">
        <f t="shared" si="7"/>
        <v>15</v>
      </c>
      <c r="H140" s="29">
        <f t="shared" si="8"/>
        <v>30</v>
      </c>
      <c r="I140" s="29" t="s">
        <v>73</v>
      </c>
      <c r="J140" s="29">
        <f t="shared" ref="J140:J203" ca="1" si="10">RANDBETWEEN(201,219)/10</f>
        <v>20.8</v>
      </c>
      <c r="K140" s="29">
        <f t="shared" si="9"/>
        <v>0.3</v>
      </c>
      <c r="L140" s="29">
        <f t="shared" ref="L140:L203" ca="1" si="11">RANDBETWEEN(7,19)/1000</f>
        <v>1.4E-2</v>
      </c>
      <c r="M140">
        <f>Замеры!Y132</f>
        <v>0</v>
      </c>
    </row>
    <row r="141" spans="1:13" ht="15.6" x14ac:dyDescent="0.3">
      <c r="A141" s="58">
        <f>IF(Замеры!B133=0, " ", Замеры!B133)</f>
        <v>130</v>
      </c>
      <c r="B141" s="59">
        <f>Замеры!I133</f>
        <v>0</v>
      </c>
      <c r="C141" s="60" t="str">
        <f>Замеры!G133</f>
        <v xml:space="preserve">Группа от QF </v>
      </c>
      <c r="D141" s="29" t="s">
        <v>74</v>
      </c>
      <c r="E141" s="28">
        <f>Замеры!J133</f>
        <v>0</v>
      </c>
      <c r="F141" s="29" t="s">
        <v>86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73</v>
      </c>
      <c r="J141" s="29">
        <f t="shared" ca="1" si="10"/>
        <v>20.7</v>
      </c>
      <c r="K141" s="29">
        <f t="shared" ref="K141:K204" si="14">$O$9</f>
        <v>0.3</v>
      </c>
      <c r="L141" s="29">
        <f t="shared" ca="1" si="11"/>
        <v>1.7999999999999999E-2</v>
      </c>
      <c r="M141">
        <f>Замеры!Y133</f>
        <v>0</v>
      </c>
    </row>
    <row r="142" spans="1:13" ht="15.6" x14ac:dyDescent="0.3">
      <c r="A142" s="58">
        <f>IF(Замеры!B134=0, " ", Замеры!B134)</f>
        <v>131</v>
      </c>
      <c r="B142" s="59">
        <f>Замеры!I134</f>
        <v>0</v>
      </c>
      <c r="C142" s="60" t="str">
        <f>Замеры!G134</f>
        <v xml:space="preserve">Группа от QF </v>
      </c>
      <c r="D142" s="29" t="s">
        <v>74</v>
      </c>
      <c r="E142" s="28">
        <f>Замеры!J134</f>
        <v>0</v>
      </c>
      <c r="F142" s="29" t="s">
        <v>86</v>
      </c>
      <c r="G142" s="29">
        <f t="shared" si="12"/>
        <v>15</v>
      </c>
      <c r="H142" s="29">
        <f t="shared" si="13"/>
        <v>30</v>
      </c>
      <c r="I142" s="29" t="s">
        <v>73</v>
      </c>
      <c r="J142" s="29">
        <f t="shared" ca="1" si="10"/>
        <v>21.1</v>
      </c>
      <c r="K142" s="29">
        <f t="shared" si="14"/>
        <v>0.3</v>
      </c>
      <c r="L142" s="29">
        <f t="shared" ca="1" si="11"/>
        <v>1.4E-2</v>
      </c>
      <c r="M142">
        <f>Замеры!Y134</f>
        <v>0</v>
      </c>
    </row>
    <row r="143" spans="1:13" ht="15.6" x14ac:dyDescent="0.3">
      <c r="A143" s="58">
        <f>IF(Замеры!B135=0, " ", Замеры!B135)</f>
        <v>132</v>
      </c>
      <c r="B143" s="59">
        <f>Замеры!I135</f>
        <v>0</v>
      </c>
      <c r="C143" s="60" t="str">
        <f>Замеры!G135</f>
        <v xml:space="preserve">Группа от QF </v>
      </c>
      <c r="D143" s="29" t="s">
        <v>74</v>
      </c>
      <c r="E143" s="28">
        <f>Замеры!J135</f>
        <v>0</v>
      </c>
      <c r="F143" s="29" t="s">
        <v>86</v>
      </c>
      <c r="G143" s="29">
        <f t="shared" si="12"/>
        <v>15</v>
      </c>
      <c r="H143" s="29">
        <f t="shared" si="13"/>
        <v>30</v>
      </c>
      <c r="I143" s="29" t="s">
        <v>73</v>
      </c>
      <c r="J143" s="29">
        <f t="shared" ca="1" si="10"/>
        <v>21.9</v>
      </c>
      <c r="K143" s="29">
        <f t="shared" si="14"/>
        <v>0.3</v>
      </c>
      <c r="L143" s="29">
        <f t="shared" ca="1" si="11"/>
        <v>1.7999999999999999E-2</v>
      </c>
      <c r="M143">
        <f>Замеры!Y135</f>
        <v>0</v>
      </c>
    </row>
    <row r="144" spans="1:13" ht="15.6" x14ac:dyDescent="0.3">
      <c r="A144" s="58">
        <f>IF(Замеры!B136=0, " ", Замеры!B136)</f>
        <v>133</v>
      </c>
      <c r="B144" s="59">
        <f>Замеры!I136</f>
        <v>0</v>
      </c>
      <c r="C144" s="60" t="str">
        <f>Замеры!G136</f>
        <v xml:space="preserve">Группа от QF </v>
      </c>
      <c r="D144" s="29" t="s">
        <v>74</v>
      </c>
      <c r="E144" s="28">
        <f>Замеры!J136</f>
        <v>0</v>
      </c>
      <c r="F144" s="29" t="s">
        <v>86</v>
      </c>
      <c r="G144" s="29">
        <f t="shared" si="12"/>
        <v>15</v>
      </c>
      <c r="H144" s="29">
        <f t="shared" si="13"/>
        <v>30</v>
      </c>
      <c r="I144" s="29" t="s">
        <v>73</v>
      </c>
      <c r="J144" s="29">
        <f t="shared" ca="1" si="10"/>
        <v>21.5</v>
      </c>
      <c r="K144" s="29">
        <f t="shared" si="14"/>
        <v>0.3</v>
      </c>
      <c r="L144" s="29">
        <f t="shared" ca="1" si="11"/>
        <v>0.01</v>
      </c>
      <c r="M144">
        <f>Замеры!Y136</f>
        <v>0</v>
      </c>
    </row>
    <row r="145" spans="1:13" ht="15.6" x14ac:dyDescent="0.3">
      <c r="A145" s="58">
        <f>IF(Замеры!B137=0, " ", Замеры!B137)</f>
        <v>134</v>
      </c>
      <c r="B145" s="59">
        <f>Замеры!I137</f>
        <v>0</v>
      </c>
      <c r="C145" s="60" t="str">
        <f>Замеры!G137</f>
        <v xml:space="preserve">Группа от QF </v>
      </c>
      <c r="D145" s="29" t="s">
        <v>74</v>
      </c>
      <c r="E145" s="28">
        <f>Замеры!J137</f>
        <v>0</v>
      </c>
      <c r="F145" s="29" t="s">
        <v>86</v>
      </c>
      <c r="G145" s="29">
        <f t="shared" si="12"/>
        <v>15</v>
      </c>
      <c r="H145" s="29">
        <f t="shared" si="13"/>
        <v>30</v>
      </c>
      <c r="I145" s="29" t="s">
        <v>73</v>
      </c>
      <c r="J145" s="29">
        <f t="shared" ca="1" si="10"/>
        <v>21.9</v>
      </c>
      <c r="K145" s="29">
        <f t="shared" si="14"/>
        <v>0.3</v>
      </c>
      <c r="L145" s="29">
        <f t="shared" ca="1" si="11"/>
        <v>7.0000000000000001E-3</v>
      </c>
      <c r="M145">
        <f>Замеры!Y137</f>
        <v>0</v>
      </c>
    </row>
    <row r="146" spans="1:13" ht="15.6" x14ac:dyDescent="0.3">
      <c r="A146" s="58">
        <f>IF(Замеры!B138=0, " ", Замеры!B138)</f>
        <v>135</v>
      </c>
      <c r="B146" s="59">
        <f>Замеры!I138</f>
        <v>0</v>
      </c>
      <c r="C146" s="60" t="str">
        <f>Замеры!G138</f>
        <v xml:space="preserve">Группа от QF </v>
      </c>
      <c r="D146" s="29" t="s">
        <v>74</v>
      </c>
      <c r="E146" s="28">
        <f>Замеры!J138</f>
        <v>0</v>
      </c>
      <c r="F146" s="29" t="s">
        <v>86</v>
      </c>
      <c r="G146" s="29">
        <f t="shared" si="12"/>
        <v>15</v>
      </c>
      <c r="H146" s="29">
        <f t="shared" si="13"/>
        <v>30</v>
      </c>
      <c r="I146" s="29" t="s">
        <v>73</v>
      </c>
      <c r="J146" s="29">
        <f t="shared" ca="1" si="10"/>
        <v>21.5</v>
      </c>
      <c r="K146" s="29">
        <f t="shared" si="14"/>
        <v>0.3</v>
      </c>
      <c r="L146" s="29">
        <f t="shared" ca="1" si="11"/>
        <v>0.01</v>
      </c>
      <c r="M146">
        <f>Замеры!Y138</f>
        <v>0</v>
      </c>
    </row>
    <row r="147" spans="1:13" ht="15.6" x14ac:dyDescent="0.3">
      <c r="A147" s="58">
        <f>IF(Замеры!B139=0, " ", Замеры!B139)</f>
        <v>136</v>
      </c>
      <c r="B147" s="59">
        <f>Замеры!I139</f>
        <v>0</v>
      </c>
      <c r="C147" s="60" t="str">
        <f>Замеры!G139</f>
        <v xml:space="preserve">Группа от QF </v>
      </c>
      <c r="D147" s="29" t="s">
        <v>74</v>
      </c>
      <c r="E147" s="28">
        <f>Замеры!J139</f>
        <v>0</v>
      </c>
      <c r="F147" s="29" t="s">
        <v>86</v>
      </c>
      <c r="G147" s="29">
        <f t="shared" si="12"/>
        <v>15</v>
      </c>
      <c r="H147" s="29">
        <f t="shared" si="13"/>
        <v>30</v>
      </c>
      <c r="I147" s="29" t="s">
        <v>73</v>
      </c>
      <c r="J147" s="29">
        <f t="shared" ca="1" si="10"/>
        <v>20.100000000000001</v>
      </c>
      <c r="K147" s="29">
        <f t="shared" si="14"/>
        <v>0.3</v>
      </c>
      <c r="L147" s="29">
        <f t="shared" ca="1" si="11"/>
        <v>1.9E-2</v>
      </c>
      <c r="M147">
        <f>Замеры!Y139</f>
        <v>0</v>
      </c>
    </row>
    <row r="148" spans="1:13" ht="15.6" x14ac:dyDescent="0.3">
      <c r="A148" s="58">
        <f>IF(Замеры!B140=0, " ", Замеры!B140)</f>
        <v>137</v>
      </c>
      <c r="B148" s="59">
        <f>Замеры!I140</f>
        <v>0</v>
      </c>
      <c r="C148" s="60" t="str">
        <f>Замеры!G140</f>
        <v xml:space="preserve">Группа от QF </v>
      </c>
      <c r="D148" s="29" t="s">
        <v>74</v>
      </c>
      <c r="E148" s="28">
        <f>Замеры!J140</f>
        <v>0</v>
      </c>
      <c r="F148" s="29" t="s">
        <v>86</v>
      </c>
      <c r="G148" s="29">
        <f t="shared" si="12"/>
        <v>15</v>
      </c>
      <c r="H148" s="29">
        <f t="shared" si="13"/>
        <v>30</v>
      </c>
      <c r="I148" s="29" t="s">
        <v>73</v>
      </c>
      <c r="J148" s="29">
        <f t="shared" ca="1" si="10"/>
        <v>21.4</v>
      </c>
      <c r="K148" s="29">
        <f t="shared" si="14"/>
        <v>0.3</v>
      </c>
      <c r="L148" s="29">
        <f t="shared" ca="1" si="11"/>
        <v>8.9999999999999993E-3</v>
      </c>
      <c r="M148">
        <f>Замеры!Y140</f>
        <v>0</v>
      </c>
    </row>
    <row r="149" spans="1:13" ht="15.6" x14ac:dyDescent="0.3">
      <c r="A149" s="58">
        <f>IF(Замеры!B141=0, " ", Замеры!B141)</f>
        <v>138</v>
      </c>
      <c r="B149" s="59">
        <f>Замеры!I141</f>
        <v>0</v>
      </c>
      <c r="C149" s="60" t="str">
        <f>Замеры!G141</f>
        <v xml:space="preserve">Группа от QF </v>
      </c>
      <c r="D149" s="29" t="s">
        <v>74</v>
      </c>
      <c r="E149" s="28">
        <f>Замеры!J141</f>
        <v>0</v>
      </c>
      <c r="F149" s="29" t="s">
        <v>86</v>
      </c>
      <c r="G149" s="29">
        <f t="shared" si="12"/>
        <v>15</v>
      </c>
      <c r="H149" s="29">
        <f t="shared" si="13"/>
        <v>30</v>
      </c>
      <c r="I149" s="29" t="s">
        <v>73</v>
      </c>
      <c r="J149" s="29">
        <f t="shared" ca="1" si="10"/>
        <v>20.399999999999999</v>
      </c>
      <c r="K149" s="29">
        <f t="shared" si="14"/>
        <v>0.3</v>
      </c>
      <c r="L149" s="29">
        <f t="shared" ca="1" si="11"/>
        <v>1.6E-2</v>
      </c>
      <c r="M149">
        <f>Замеры!Y141</f>
        <v>0</v>
      </c>
    </row>
    <row r="150" spans="1:13" ht="15.6" x14ac:dyDescent="0.3">
      <c r="A150" s="58">
        <f>IF(Замеры!B142=0, " ", Замеры!B142)</f>
        <v>139</v>
      </c>
      <c r="B150" s="59">
        <f>Замеры!I142</f>
        <v>0</v>
      </c>
      <c r="C150" s="60" t="str">
        <f>Замеры!G142</f>
        <v xml:space="preserve">Группа от QF </v>
      </c>
      <c r="D150" s="29" t="s">
        <v>74</v>
      </c>
      <c r="E150" s="28">
        <f>Замеры!J142</f>
        <v>0</v>
      </c>
      <c r="F150" s="29" t="s">
        <v>86</v>
      </c>
      <c r="G150" s="29">
        <f t="shared" si="12"/>
        <v>15</v>
      </c>
      <c r="H150" s="29">
        <f t="shared" si="13"/>
        <v>30</v>
      </c>
      <c r="I150" s="29" t="s">
        <v>73</v>
      </c>
      <c r="J150" s="29">
        <f t="shared" ca="1" si="10"/>
        <v>21.3</v>
      </c>
      <c r="K150" s="29">
        <f t="shared" si="14"/>
        <v>0.3</v>
      </c>
      <c r="L150" s="29">
        <f t="shared" ca="1" si="11"/>
        <v>8.0000000000000002E-3</v>
      </c>
      <c r="M150">
        <f>Замеры!Y142</f>
        <v>0</v>
      </c>
    </row>
    <row r="151" spans="1:13" ht="15.6" x14ac:dyDescent="0.3">
      <c r="A151" s="58">
        <f>IF(Замеры!B143=0, " ", Замеры!B143)</f>
        <v>140</v>
      </c>
      <c r="B151" s="59">
        <f>Замеры!I143</f>
        <v>0</v>
      </c>
      <c r="C151" s="60" t="str">
        <f>Замеры!G143</f>
        <v xml:space="preserve">Группа от QF </v>
      </c>
      <c r="D151" s="29" t="s">
        <v>74</v>
      </c>
      <c r="E151" s="28">
        <f>Замеры!J143</f>
        <v>0</v>
      </c>
      <c r="F151" s="29" t="s">
        <v>86</v>
      </c>
      <c r="G151" s="29">
        <f t="shared" si="12"/>
        <v>15</v>
      </c>
      <c r="H151" s="29">
        <f t="shared" si="13"/>
        <v>30</v>
      </c>
      <c r="I151" s="29" t="s">
        <v>73</v>
      </c>
      <c r="J151" s="29">
        <f t="shared" ca="1" si="10"/>
        <v>20.8</v>
      </c>
      <c r="K151" s="29">
        <f t="shared" si="14"/>
        <v>0.3</v>
      </c>
      <c r="L151" s="29">
        <f t="shared" ca="1" si="11"/>
        <v>1.7000000000000001E-2</v>
      </c>
      <c r="M151">
        <f>Замеры!Y143</f>
        <v>0</v>
      </c>
    </row>
    <row r="152" spans="1:13" ht="15.6" x14ac:dyDescent="0.3">
      <c r="A152" s="58">
        <f>IF(Замеры!B144=0, " ", Замеры!B144)</f>
        <v>141</v>
      </c>
      <c r="B152" s="59">
        <f>Замеры!I144</f>
        <v>0</v>
      </c>
      <c r="C152" s="60" t="str">
        <f>Замеры!G144</f>
        <v xml:space="preserve">Группа от QF </v>
      </c>
      <c r="D152" s="29" t="s">
        <v>74</v>
      </c>
      <c r="E152" s="28">
        <f>Замеры!J144</f>
        <v>0</v>
      </c>
      <c r="F152" s="29" t="s">
        <v>86</v>
      </c>
      <c r="G152" s="29">
        <f t="shared" si="12"/>
        <v>15</v>
      </c>
      <c r="H152" s="29">
        <f t="shared" si="13"/>
        <v>30</v>
      </c>
      <c r="I152" s="29" t="s">
        <v>73</v>
      </c>
      <c r="J152" s="29">
        <f t="shared" ca="1" si="10"/>
        <v>21.7</v>
      </c>
      <c r="K152" s="29">
        <f t="shared" si="14"/>
        <v>0.3</v>
      </c>
      <c r="L152" s="29">
        <f t="shared" ca="1" si="11"/>
        <v>7.0000000000000001E-3</v>
      </c>
      <c r="M152">
        <f>Замеры!Y144</f>
        <v>0</v>
      </c>
    </row>
    <row r="153" spans="1:13" ht="15.6" x14ac:dyDescent="0.3">
      <c r="A153" s="58">
        <f>IF(Замеры!B145=0, " ", Замеры!B145)</f>
        <v>142</v>
      </c>
      <c r="B153" s="59">
        <f>Замеры!I145</f>
        <v>0</v>
      </c>
      <c r="C153" s="60" t="str">
        <f>Замеры!G145</f>
        <v xml:space="preserve">Группа от QF </v>
      </c>
      <c r="D153" s="29" t="s">
        <v>74</v>
      </c>
      <c r="E153" s="28">
        <f>Замеры!J145</f>
        <v>0</v>
      </c>
      <c r="F153" s="29" t="s">
        <v>86</v>
      </c>
      <c r="G153" s="29">
        <f t="shared" si="12"/>
        <v>15</v>
      </c>
      <c r="H153" s="29">
        <f t="shared" si="13"/>
        <v>30</v>
      </c>
      <c r="I153" s="29" t="s">
        <v>73</v>
      </c>
      <c r="J153" s="29">
        <f t="shared" ca="1" si="10"/>
        <v>20.8</v>
      </c>
      <c r="K153" s="29">
        <f t="shared" si="14"/>
        <v>0.3</v>
      </c>
      <c r="L153" s="29">
        <f t="shared" ca="1" si="11"/>
        <v>0.01</v>
      </c>
      <c r="M153">
        <f>Замеры!Y145</f>
        <v>0</v>
      </c>
    </row>
    <row r="154" spans="1:13" ht="15.6" x14ac:dyDescent="0.3">
      <c r="A154" s="58">
        <f>IF(Замеры!B146=0, " ", Замеры!B146)</f>
        <v>143</v>
      </c>
      <c r="B154" s="59">
        <f>Замеры!I146</f>
        <v>0</v>
      </c>
      <c r="C154" s="60" t="str">
        <f>Замеры!G146</f>
        <v xml:space="preserve">Группа от QF </v>
      </c>
      <c r="D154" s="29" t="s">
        <v>74</v>
      </c>
      <c r="E154" s="28">
        <f>Замеры!J146</f>
        <v>0</v>
      </c>
      <c r="F154" s="29" t="s">
        <v>86</v>
      </c>
      <c r="G154" s="29">
        <f t="shared" si="12"/>
        <v>15</v>
      </c>
      <c r="H154" s="29">
        <f t="shared" si="13"/>
        <v>30</v>
      </c>
      <c r="I154" s="29" t="s">
        <v>73</v>
      </c>
      <c r="J154" s="29">
        <f t="shared" ca="1" si="10"/>
        <v>20.9</v>
      </c>
      <c r="K154" s="29">
        <f t="shared" si="14"/>
        <v>0.3</v>
      </c>
      <c r="L154" s="29">
        <f t="shared" ca="1" si="11"/>
        <v>0.01</v>
      </c>
      <c r="M154">
        <f>Замеры!Y146</f>
        <v>0</v>
      </c>
    </row>
    <row r="155" spans="1:13" ht="15.6" x14ac:dyDescent="0.3">
      <c r="A155" s="58">
        <f>IF(Замеры!B147=0, " ", Замеры!B147)</f>
        <v>144</v>
      </c>
      <c r="B155" s="59">
        <f>Замеры!I147</f>
        <v>0</v>
      </c>
      <c r="C155" s="60" t="str">
        <f>Замеры!G147</f>
        <v xml:space="preserve">Группа от QF </v>
      </c>
      <c r="D155" s="29" t="s">
        <v>74</v>
      </c>
      <c r="E155" s="28">
        <f>Замеры!J147</f>
        <v>0</v>
      </c>
      <c r="F155" s="29" t="s">
        <v>86</v>
      </c>
      <c r="G155" s="29">
        <f t="shared" si="12"/>
        <v>15</v>
      </c>
      <c r="H155" s="29">
        <f t="shared" si="13"/>
        <v>30</v>
      </c>
      <c r="I155" s="29" t="s">
        <v>73</v>
      </c>
      <c r="J155" s="29">
        <f t="shared" ca="1" si="10"/>
        <v>21.3</v>
      </c>
      <c r="K155" s="29">
        <f t="shared" si="14"/>
        <v>0.3</v>
      </c>
      <c r="L155" s="29">
        <f t="shared" ca="1" si="11"/>
        <v>1.6E-2</v>
      </c>
      <c r="M155">
        <f>Замеры!Y147</f>
        <v>0</v>
      </c>
    </row>
    <row r="156" spans="1:13" ht="15.6" x14ac:dyDescent="0.3">
      <c r="A156" s="58">
        <f>IF(Замеры!B148=0, " ", Замеры!B148)</f>
        <v>145</v>
      </c>
      <c r="B156" s="59">
        <f>Замеры!I148</f>
        <v>0</v>
      </c>
      <c r="C156" s="60" t="str">
        <f>Замеры!G148</f>
        <v xml:space="preserve">Группа от QF </v>
      </c>
      <c r="D156" s="29" t="s">
        <v>74</v>
      </c>
      <c r="E156" s="28">
        <f>Замеры!J148</f>
        <v>0</v>
      </c>
      <c r="F156" s="29" t="s">
        <v>86</v>
      </c>
      <c r="G156" s="29">
        <f t="shared" si="12"/>
        <v>15</v>
      </c>
      <c r="H156" s="29">
        <f t="shared" si="13"/>
        <v>30</v>
      </c>
      <c r="I156" s="29" t="s">
        <v>73</v>
      </c>
      <c r="J156" s="29">
        <f t="shared" ca="1" si="10"/>
        <v>20.5</v>
      </c>
      <c r="K156" s="29">
        <f t="shared" si="14"/>
        <v>0.3</v>
      </c>
      <c r="L156" s="29">
        <f t="shared" ca="1" si="11"/>
        <v>1.4999999999999999E-2</v>
      </c>
      <c r="M156">
        <f>Замеры!Y148</f>
        <v>0</v>
      </c>
    </row>
    <row r="157" spans="1:13" ht="15.6" x14ac:dyDescent="0.3">
      <c r="A157" s="58">
        <f>IF(Замеры!B149=0, " ", Замеры!B149)</f>
        <v>146</v>
      </c>
      <c r="B157" s="59">
        <f>Замеры!I149</f>
        <v>0</v>
      </c>
      <c r="C157" s="60" t="str">
        <f>Замеры!G149</f>
        <v xml:space="preserve">Группа от QF </v>
      </c>
      <c r="D157" s="29" t="s">
        <v>74</v>
      </c>
      <c r="E157" s="28">
        <f>Замеры!J149</f>
        <v>0</v>
      </c>
      <c r="F157" s="29" t="s">
        <v>86</v>
      </c>
      <c r="G157" s="29">
        <f t="shared" si="12"/>
        <v>15</v>
      </c>
      <c r="H157" s="29">
        <f t="shared" si="13"/>
        <v>30</v>
      </c>
      <c r="I157" s="29" t="s">
        <v>73</v>
      </c>
      <c r="J157" s="29">
        <f t="shared" ca="1" si="10"/>
        <v>21</v>
      </c>
      <c r="K157" s="29">
        <f t="shared" si="14"/>
        <v>0.3</v>
      </c>
      <c r="L157" s="29">
        <f t="shared" ca="1" si="11"/>
        <v>0.01</v>
      </c>
      <c r="M157">
        <f>Замеры!Y149</f>
        <v>0</v>
      </c>
    </row>
    <row r="158" spans="1:13" ht="15.6" x14ac:dyDescent="0.3">
      <c r="A158" s="58">
        <f>IF(Замеры!B150=0, " ", Замеры!B150)</f>
        <v>147</v>
      </c>
      <c r="B158" s="59">
        <f>Замеры!I150</f>
        <v>0</v>
      </c>
      <c r="C158" s="60" t="str">
        <f>Замеры!G150</f>
        <v xml:space="preserve">Группа от QF </v>
      </c>
      <c r="D158" s="29" t="s">
        <v>74</v>
      </c>
      <c r="E158" s="28">
        <f>Замеры!J150</f>
        <v>0</v>
      </c>
      <c r="F158" s="29" t="s">
        <v>86</v>
      </c>
      <c r="G158" s="29">
        <f t="shared" si="12"/>
        <v>15</v>
      </c>
      <c r="H158" s="29">
        <f t="shared" si="13"/>
        <v>30</v>
      </c>
      <c r="I158" s="29" t="s">
        <v>73</v>
      </c>
      <c r="J158" s="29">
        <f t="shared" ca="1" si="10"/>
        <v>20.8</v>
      </c>
      <c r="K158" s="29">
        <f t="shared" si="14"/>
        <v>0.3</v>
      </c>
      <c r="L158" s="29">
        <f t="shared" ca="1" si="11"/>
        <v>1.4999999999999999E-2</v>
      </c>
      <c r="M158">
        <f>Замеры!Y150</f>
        <v>0</v>
      </c>
    </row>
    <row r="159" spans="1:13" ht="15.6" x14ac:dyDescent="0.3">
      <c r="A159" s="58">
        <f>IF(Замеры!B151=0, " ", Замеры!B151)</f>
        <v>148</v>
      </c>
      <c r="B159" s="59">
        <f>Замеры!I151</f>
        <v>0</v>
      </c>
      <c r="C159" s="60" t="str">
        <f>Замеры!G151</f>
        <v xml:space="preserve">Группа от QF </v>
      </c>
      <c r="D159" s="29" t="s">
        <v>74</v>
      </c>
      <c r="E159" s="28">
        <f>Замеры!J151</f>
        <v>0</v>
      </c>
      <c r="F159" s="29" t="s">
        <v>86</v>
      </c>
      <c r="G159" s="29">
        <f t="shared" si="12"/>
        <v>15</v>
      </c>
      <c r="H159" s="29">
        <f t="shared" si="13"/>
        <v>30</v>
      </c>
      <c r="I159" s="29" t="s">
        <v>73</v>
      </c>
      <c r="J159" s="29">
        <f t="shared" ca="1" si="10"/>
        <v>21</v>
      </c>
      <c r="K159" s="29">
        <f t="shared" si="14"/>
        <v>0.3</v>
      </c>
      <c r="L159" s="29">
        <f t="shared" ca="1" si="11"/>
        <v>1.0999999999999999E-2</v>
      </c>
      <c r="M159">
        <f>Замеры!Y151</f>
        <v>0</v>
      </c>
    </row>
    <row r="160" spans="1:13" ht="15.6" x14ac:dyDescent="0.3">
      <c r="A160" s="58">
        <f>IF(Замеры!B152=0, " ", Замеры!B152)</f>
        <v>149</v>
      </c>
      <c r="B160" s="59">
        <f>Замеры!I152</f>
        <v>0</v>
      </c>
      <c r="C160" s="60" t="str">
        <f>Замеры!G152</f>
        <v xml:space="preserve">Группа от QF </v>
      </c>
      <c r="D160" s="29" t="s">
        <v>74</v>
      </c>
      <c r="E160" s="28">
        <f>Замеры!J152</f>
        <v>0</v>
      </c>
      <c r="F160" s="29" t="s">
        <v>86</v>
      </c>
      <c r="G160" s="29">
        <f t="shared" si="12"/>
        <v>15</v>
      </c>
      <c r="H160" s="29">
        <f t="shared" si="13"/>
        <v>30</v>
      </c>
      <c r="I160" s="29" t="s">
        <v>73</v>
      </c>
      <c r="J160" s="29">
        <f t="shared" ca="1" si="10"/>
        <v>21.9</v>
      </c>
      <c r="K160" s="29">
        <f t="shared" si="14"/>
        <v>0.3</v>
      </c>
      <c r="L160" s="29">
        <f t="shared" ca="1" si="11"/>
        <v>1.4999999999999999E-2</v>
      </c>
      <c r="M160">
        <f>Замеры!Y152</f>
        <v>0</v>
      </c>
    </row>
    <row r="161" spans="1:13" ht="15.6" x14ac:dyDescent="0.3">
      <c r="A161" s="58">
        <f>IF(Замеры!B153=0, " ", Замеры!B153)</f>
        <v>150</v>
      </c>
      <c r="B161" s="59">
        <f>Замеры!I153</f>
        <v>0</v>
      </c>
      <c r="C161" s="60" t="str">
        <f>Замеры!G153</f>
        <v xml:space="preserve">Группа от QF </v>
      </c>
      <c r="D161" s="29" t="s">
        <v>74</v>
      </c>
      <c r="E161" s="28">
        <f>Замеры!J153</f>
        <v>0</v>
      </c>
      <c r="F161" s="29" t="s">
        <v>86</v>
      </c>
      <c r="G161" s="29">
        <f t="shared" si="12"/>
        <v>15</v>
      </c>
      <c r="H161" s="29">
        <f t="shared" si="13"/>
        <v>30</v>
      </c>
      <c r="I161" s="29" t="s">
        <v>73</v>
      </c>
      <c r="J161" s="29">
        <f t="shared" ca="1" si="10"/>
        <v>20.2</v>
      </c>
      <c r="K161" s="29">
        <f t="shared" si="14"/>
        <v>0.3</v>
      </c>
      <c r="L161" s="29">
        <f t="shared" ca="1" si="11"/>
        <v>8.9999999999999993E-3</v>
      </c>
      <c r="M161">
        <f>Замеры!Y153</f>
        <v>0</v>
      </c>
    </row>
    <row r="162" spans="1:13" ht="15.6" x14ac:dyDescent="0.3">
      <c r="A162" s="58">
        <f>IF(Замеры!B154=0, " ", Замеры!B154)</f>
        <v>151</v>
      </c>
      <c r="B162" s="59">
        <f>Замеры!I154</f>
        <v>0</v>
      </c>
      <c r="C162" s="60" t="str">
        <f>Замеры!G154</f>
        <v xml:space="preserve">Группа от QF </v>
      </c>
      <c r="D162" s="29" t="s">
        <v>74</v>
      </c>
      <c r="E162" s="28">
        <f>Замеры!J154</f>
        <v>0</v>
      </c>
      <c r="F162" s="29" t="s">
        <v>86</v>
      </c>
      <c r="G162" s="29">
        <f t="shared" si="12"/>
        <v>15</v>
      </c>
      <c r="H162" s="29">
        <f t="shared" si="13"/>
        <v>30</v>
      </c>
      <c r="I162" s="29" t="s">
        <v>73</v>
      </c>
      <c r="J162" s="29">
        <f t="shared" ca="1" si="10"/>
        <v>21</v>
      </c>
      <c r="K162" s="29">
        <f t="shared" si="14"/>
        <v>0.3</v>
      </c>
      <c r="L162" s="29">
        <f t="shared" ca="1" si="11"/>
        <v>1.0999999999999999E-2</v>
      </c>
      <c r="M162">
        <f>Замеры!Y154</f>
        <v>0</v>
      </c>
    </row>
    <row r="163" spans="1:13" ht="15.6" x14ac:dyDescent="0.3">
      <c r="A163" s="58">
        <f>IF(Замеры!B155=0, " ", Замеры!B155)</f>
        <v>152</v>
      </c>
      <c r="B163" s="59">
        <f>Замеры!I155</f>
        <v>0</v>
      </c>
      <c r="C163" s="60" t="str">
        <f>Замеры!G155</f>
        <v xml:space="preserve">Группа от QF </v>
      </c>
      <c r="D163" s="29" t="s">
        <v>74</v>
      </c>
      <c r="E163" s="28">
        <f>Замеры!J155</f>
        <v>0</v>
      </c>
      <c r="F163" s="29" t="s">
        <v>86</v>
      </c>
      <c r="G163" s="29">
        <f t="shared" si="12"/>
        <v>15</v>
      </c>
      <c r="H163" s="29">
        <f t="shared" si="13"/>
        <v>30</v>
      </c>
      <c r="I163" s="29" t="s">
        <v>73</v>
      </c>
      <c r="J163" s="29">
        <f t="shared" ca="1" si="10"/>
        <v>21.3</v>
      </c>
      <c r="K163" s="29">
        <f t="shared" si="14"/>
        <v>0.3</v>
      </c>
      <c r="L163" s="29">
        <f t="shared" ca="1" si="11"/>
        <v>1.4E-2</v>
      </c>
      <c r="M163">
        <f>Замеры!Y155</f>
        <v>0</v>
      </c>
    </row>
    <row r="164" spans="1:13" ht="15.6" x14ac:dyDescent="0.3">
      <c r="A164" s="58">
        <f>IF(Замеры!B156=0, " ", Замеры!B156)</f>
        <v>153</v>
      </c>
      <c r="B164" s="59">
        <f>Замеры!I156</f>
        <v>0</v>
      </c>
      <c r="C164" s="60" t="str">
        <f>Замеры!G156</f>
        <v xml:space="preserve">Группа от QF </v>
      </c>
      <c r="D164" s="29" t="s">
        <v>74</v>
      </c>
      <c r="E164" s="28">
        <f>Замеры!J156</f>
        <v>0</v>
      </c>
      <c r="F164" s="29" t="s">
        <v>86</v>
      </c>
      <c r="G164" s="29">
        <f t="shared" si="12"/>
        <v>15</v>
      </c>
      <c r="H164" s="29">
        <f t="shared" si="13"/>
        <v>30</v>
      </c>
      <c r="I164" s="29" t="s">
        <v>73</v>
      </c>
      <c r="J164" s="29">
        <f t="shared" ca="1" si="10"/>
        <v>20.399999999999999</v>
      </c>
      <c r="K164" s="29">
        <f t="shared" si="14"/>
        <v>0.3</v>
      </c>
      <c r="L164" s="29">
        <f t="shared" ca="1" si="11"/>
        <v>1.6E-2</v>
      </c>
      <c r="M164">
        <f>Замеры!Y156</f>
        <v>0</v>
      </c>
    </row>
    <row r="165" spans="1:13" ht="15.6" x14ac:dyDescent="0.3">
      <c r="A165" s="58">
        <f>IF(Замеры!B157=0, " ", Замеры!B157)</f>
        <v>154</v>
      </c>
      <c r="B165" s="59">
        <f>Замеры!I157</f>
        <v>0</v>
      </c>
      <c r="C165" s="60" t="str">
        <f>Замеры!G157</f>
        <v xml:space="preserve">Группа от QF </v>
      </c>
      <c r="D165" s="29" t="s">
        <v>74</v>
      </c>
      <c r="E165" s="28">
        <f>Замеры!J157</f>
        <v>0</v>
      </c>
      <c r="F165" s="29" t="s">
        <v>86</v>
      </c>
      <c r="G165" s="29">
        <f t="shared" si="12"/>
        <v>15</v>
      </c>
      <c r="H165" s="29">
        <f t="shared" si="13"/>
        <v>30</v>
      </c>
      <c r="I165" s="29" t="s">
        <v>73</v>
      </c>
      <c r="J165" s="29">
        <f t="shared" ca="1" si="10"/>
        <v>20.9</v>
      </c>
      <c r="K165" s="29">
        <f t="shared" si="14"/>
        <v>0.3</v>
      </c>
      <c r="L165" s="29">
        <f t="shared" ca="1" si="11"/>
        <v>1.4999999999999999E-2</v>
      </c>
      <c r="M165">
        <f>Замеры!Y157</f>
        <v>0</v>
      </c>
    </row>
    <row r="166" spans="1:13" ht="15.6" x14ac:dyDescent="0.3">
      <c r="A166" s="58">
        <f>IF(Замеры!B158=0, " ", Замеры!B158)</f>
        <v>155</v>
      </c>
      <c r="B166" s="59">
        <f>Замеры!I158</f>
        <v>0</v>
      </c>
      <c r="C166" s="60" t="str">
        <f>Замеры!G158</f>
        <v xml:space="preserve">Группа от QF </v>
      </c>
      <c r="D166" s="29" t="s">
        <v>74</v>
      </c>
      <c r="E166" s="28">
        <f>Замеры!J158</f>
        <v>0</v>
      </c>
      <c r="F166" s="29" t="s">
        <v>86</v>
      </c>
      <c r="G166" s="29">
        <f t="shared" si="12"/>
        <v>15</v>
      </c>
      <c r="H166" s="29">
        <f t="shared" si="13"/>
        <v>30</v>
      </c>
      <c r="I166" s="29" t="s">
        <v>73</v>
      </c>
      <c r="J166" s="29">
        <f t="shared" ca="1" si="10"/>
        <v>20.6</v>
      </c>
      <c r="K166" s="29">
        <f t="shared" si="14"/>
        <v>0.3</v>
      </c>
      <c r="L166" s="29">
        <f t="shared" ca="1" si="11"/>
        <v>1.0999999999999999E-2</v>
      </c>
      <c r="M166">
        <f>Замеры!Y158</f>
        <v>0</v>
      </c>
    </row>
    <row r="167" spans="1:13" ht="15.6" x14ac:dyDescent="0.3">
      <c r="A167" s="58">
        <f>IF(Замеры!B159=0, " ", Замеры!B159)</f>
        <v>156</v>
      </c>
      <c r="B167" s="59">
        <f>Замеры!I159</f>
        <v>0</v>
      </c>
      <c r="C167" s="60" t="str">
        <f>Замеры!G159</f>
        <v xml:space="preserve">Группа от QF </v>
      </c>
      <c r="D167" s="29" t="s">
        <v>74</v>
      </c>
      <c r="E167" s="28">
        <f>Замеры!J159</f>
        <v>0</v>
      </c>
      <c r="F167" s="29" t="s">
        <v>86</v>
      </c>
      <c r="G167" s="29">
        <f t="shared" si="12"/>
        <v>15</v>
      </c>
      <c r="H167" s="29">
        <f t="shared" si="13"/>
        <v>30</v>
      </c>
      <c r="I167" s="29" t="s">
        <v>73</v>
      </c>
      <c r="J167" s="29">
        <f t="shared" ca="1" si="10"/>
        <v>21.4</v>
      </c>
      <c r="K167" s="29">
        <f t="shared" si="14"/>
        <v>0.3</v>
      </c>
      <c r="L167" s="29">
        <f t="shared" ca="1" si="11"/>
        <v>1.6E-2</v>
      </c>
      <c r="M167">
        <f>Замеры!Y159</f>
        <v>0</v>
      </c>
    </row>
    <row r="168" spans="1:13" ht="15.6" x14ac:dyDescent="0.3">
      <c r="A168" s="58">
        <f>IF(Замеры!B160=0, " ", Замеры!B160)</f>
        <v>157</v>
      </c>
      <c r="B168" s="59">
        <f>Замеры!I160</f>
        <v>0</v>
      </c>
      <c r="C168" s="60" t="str">
        <f>Замеры!G160</f>
        <v xml:space="preserve">Группа от QF </v>
      </c>
      <c r="D168" s="29" t="s">
        <v>74</v>
      </c>
      <c r="E168" s="28">
        <f>Замеры!J160</f>
        <v>0</v>
      </c>
      <c r="F168" s="29" t="s">
        <v>86</v>
      </c>
      <c r="G168" s="29">
        <f t="shared" si="12"/>
        <v>15</v>
      </c>
      <c r="H168" s="29">
        <f t="shared" si="13"/>
        <v>30</v>
      </c>
      <c r="I168" s="29" t="s">
        <v>73</v>
      </c>
      <c r="J168" s="29">
        <f t="shared" ca="1" si="10"/>
        <v>21.8</v>
      </c>
      <c r="K168" s="29">
        <f t="shared" si="14"/>
        <v>0.3</v>
      </c>
      <c r="L168" s="29">
        <f t="shared" ca="1" si="11"/>
        <v>1.2E-2</v>
      </c>
      <c r="M168">
        <f>Замеры!Y160</f>
        <v>0</v>
      </c>
    </row>
    <row r="169" spans="1:13" ht="15.6" x14ac:dyDescent="0.3">
      <c r="A169" s="58">
        <f>IF(Замеры!B161=0, " ", Замеры!B161)</f>
        <v>158</v>
      </c>
      <c r="B169" s="59">
        <f>Замеры!I161</f>
        <v>0</v>
      </c>
      <c r="C169" s="60" t="str">
        <f>Замеры!G161</f>
        <v xml:space="preserve">Группа от QF </v>
      </c>
      <c r="D169" s="29" t="s">
        <v>74</v>
      </c>
      <c r="E169" s="28">
        <f>Замеры!J161</f>
        <v>0</v>
      </c>
      <c r="F169" s="29" t="s">
        <v>86</v>
      </c>
      <c r="G169" s="29">
        <f t="shared" si="12"/>
        <v>15</v>
      </c>
      <c r="H169" s="29">
        <f t="shared" si="13"/>
        <v>30</v>
      </c>
      <c r="I169" s="29" t="s">
        <v>73</v>
      </c>
      <c r="J169" s="29">
        <f t="shared" ca="1" si="10"/>
        <v>20.7</v>
      </c>
      <c r="K169" s="29">
        <f t="shared" si="14"/>
        <v>0.3</v>
      </c>
      <c r="L169" s="29">
        <f t="shared" ca="1" si="11"/>
        <v>8.0000000000000002E-3</v>
      </c>
      <c r="M169">
        <f>Замеры!Y161</f>
        <v>0</v>
      </c>
    </row>
    <row r="170" spans="1:13" ht="15.6" x14ac:dyDescent="0.3">
      <c r="A170" s="58">
        <f>IF(Замеры!B162=0, " ", Замеры!B162)</f>
        <v>159</v>
      </c>
      <c r="B170" s="59">
        <f>Замеры!I162</f>
        <v>0</v>
      </c>
      <c r="C170" s="60" t="str">
        <f>Замеры!G162</f>
        <v xml:space="preserve">Группа от QF </v>
      </c>
      <c r="D170" s="29" t="s">
        <v>74</v>
      </c>
      <c r="E170" s="28">
        <f>Замеры!J162</f>
        <v>0</v>
      </c>
      <c r="F170" s="29" t="s">
        <v>86</v>
      </c>
      <c r="G170" s="29">
        <f t="shared" si="12"/>
        <v>15</v>
      </c>
      <c r="H170" s="29">
        <f t="shared" si="13"/>
        <v>30</v>
      </c>
      <c r="I170" s="29" t="s">
        <v>73</v>
      </c>
      <c r="J170" s="29">
        <f t="shared" ca="1" si="10"/>
        <v>21</v>
      </c>
      <c r="K170" s="29">
        <f t="shared" si="14"/>
        <v>0.3</v>
      </c>
      <c r="L170" s="29">
        <f t="shared" ca="1" si="11"/>
        <v>1.4E-2</v>
      </c>
      <c r="M170">
        <f>Замеры!Y162</f>
        <v>0</v>
      </c>
    </row>
    <row r="171" spans="1:13" ht="15.6" x14ac:dyDescent="0.3">
      <c r="A171" s="58">
        <f>IF(Замеры!B163=0, " ", Замеры!B163)</f>
        <v>160</v>
      </c>
      <c r="B171" s="59">
        <f>Замеры!I163</f>
        <v>0</v>
      </c>
      <c r="C171" s="60" t="str">
        <f>Замеры!G163</f>
        <v xml:space="preserve">Группа от QF </v>
      </c>
      <c r="D171" s="29" t="s">
        <v>74</v>
      </c>
      <c r="E171" s="28">
        <f>Замеры!J163</f>
        <v>0</v>
      </c>
      <c r="F171" s="29" t="s">
        <v>86</v>
      </c>
      <c r="G171" s="29">
        <f t="shared" si="12"/>
        <v>15</v>
      </c>
      <c r="H171" s="29">
        <f t="shared" si="13"/>
        <v>30</v>
      </c>
      <c r="I171" s="29" t="s">
        <v>73</v>
      </c>
      <c r="J171" s="29">
        <f t="shared" ca="1" si="10"/>
        <v>21.3</v>
      </c>
      <c r="K171" s="29">
        <f t="shared" si="14"/>
        <v>0.3</v>
      </c>
      <c r="L171" s="29">
        <f t="shared" ca="1" si="11"/>
        <v>1.6E-2</v>
      </c>
      <c r="M171">
        <f>Замеры!Y163</f>
        <v>0</v>
      </c>
    </row>
    <row r="172" spans="1:13" ht="15.6" x14ac:dyDescent="0.3">
      <c r="A172" s="58">
        <f>IF(Замеры!B164=0, " ", Замеры!B164)</f>
        <v>161</v>
      </c>
      <c r="B172" s="59">
        <f>Замеры!I164</f>
        <v>0</v>
      </c>
      <c r="C172" s="60" t="str">
        <f>Замеры!G164</f>
        <v xml:space="preserve">Группа от QF </v>
      </c>
      <c r="D172" s="29" t="s">
        <v>74</v>
      </c>
      <c r="E172" s="28">
        <f>Замеры!J164</f>
        <v>0</v>
      </c>
      <c r="F172" s="29" t="s">
        <v>86</v>
      </c>
      <c r="G172" s="29">
        <f t="shared" si="12"/>
        <v>15</v>
      </c>
      <c r="H172" s="29">
        <f t="shared" si="13"/>
        <v>30</v>
      </c>
      <c r="I172" s="29" t="s">
        <v>73</v>
      </c>
      <c r="J172" s="29">
        <f t="shared" ca="1" si="10"/>
        <v>21.2</v>
      </c>
      <c r="K172" s="29">
        <f t="shared" si="14"/>
        <v>0.3</v>
      </c>
      <c r="L172" s="29">
        <f t="shared" ca="1" si="11"/>
        <v>8.9999999999999993E-3</v>
      </c>
      <c r="M172">
        <f>Замеры!Y164</f>
        <v>0</v>
      </c>
    </row>
    <row r="173" spans="1:13" ht="15.6" x14ac:dyDescent="0.3">
      <c r="A173" s="58">
        <f>IF(Замеры!B165=0, " ", Замеры!B165)</f>
        <v>162</v>
      </c>
      <c r="B173" s="59">
        <f>Замеры!I165</f>
        <v>0</v>
      </c>
      <c r="C173" s="60" t="str">
        <f>Замеры!G165</f>
        <v xml:space="preserve">Группа от QF </v>
      </c>
      <c r="D173" s="29" t="s">
        <v>74</v>
      </c>
      <c r="E173" s="28">
        <f>Замеры!J165</f>
        <v>0</v>
      </c>
      <c r="F173" s="29" t="s">
        <v>86</v>
      </c>
      <c r="G173" s="29">
        <f t="shared" si="12"/>
        <v>15</v>
      </c>
      <c r="H173" s="29">
        <f t="shared" si="13"/>
        <v>30</v>
      </c>
      <c r="I173" s="29" t="s">
        <v>73</v>
      </c>
      <c r="J173" s="29">
        <f t="shared" ca="1" si="10"/>
        <v>20.2</v>
      </c>
      <c r="K173" s="29">
        <f t="shared" si="14"/>
        <v>0.3</v>
      </c>
      <c r="L173" s="29">
        <f t="shared" ca="1" si="11"/>
        <v>1.9E-2</v>
      </c>
      <c r="M173">
        <f>Замеры!Y165</f>
        <v>0</v>
      </c>
    </row>
    <row r="174" spans="1:13" ht="15.6" x14ac:dyDescent="0.3">
      <c r="A174" s="58">
        <f>IF(Замеры!B166=0, " ", Замеры!B166)</f>
        <v>163</v>
      </c>
      <c r="B174" s="59">
        <f>Замеры!I166</f>
        <v>0</v>
      </c>
      <c r="C174" s="60" t="str">
        <f>Замеры!G166</f>
        <v xml:space="preserve">Группа от QF </v>
      </c>
      <c r="D174" s="29" t="s">
        <v>74</v>
      </c>
      <c r="E174" s="28">
        <f>Замеры!J166</f>
        <v>0</v>
      </c>
      <c r="F174" s="29" t="s">
        <v>86</v>
      </c>
      <c r="G174" s="29">
        <f t="shared" si="12"/>
        <v>15</v>
      </c>
      <c r="H174" s="29">
        <f t="shared" si="13"/>
        <v>30</v>
      </c>
      <c r="I174" s="29" t="s">
        <v>73</v>
      </c>
      <c r="J174" s="29">
        <f t="shared" ca="1" si="10"/>
        <v>20.6</v>
      </c>
      <c r="K174" s="29">
        <f t="shared" si="14"/>
        <v>0.3</v>
      </c>
      <c r="L174" s="29">
        <f t="shared" ca="1" si="11"/>
        <v>1.4E-2</v>
      </c>
      <c r="M174">
        <f>Замеры!Y166</f>
        <v>0</v>
      </c>
    </row>
    <row r="175" spans="1:13" ht="15.6" x14ac:dyDescent="0.3">
      <c r="A175" s="58">
        <f>IF(Замеры!B167=0, " ", Замеры!B167)</f>
        <v>164</v>
      </c>
      <c r="B175" s="59">
        <f>Замеры!I167</f>
        <v>0</v>
      </c>
      <c r="C175" s="60" t="str">
        <f>Замеры!G167</f>
        <v xml:space="preserve">Группа от QF </v>
      </c>
      <c r="D175" s="29" t="s">
        <v>74</v>
      </c>
      <c r="E175" s="28">
        <f>Замеры!J167</f>
        <v>0</v>
      </c>
      <c r="F175" s="29" t="s">
        <v>86</v>
      </c>
      <c r="G175" s="29">
        <f t="shared" si="12"/>
        <v>15</v>
      </c>
      <c r="H175" s="29">
        <f t="shared" si="13"/>
        <v>30</v>
      </c>
      <c r="I175" s="29" t="s">
        <v>73</v>
      </c>
      <c r="J175" s="29">
        <f t="shared" ca="1" si="10"/>
        <v>20.7</v>
      </c>
      <c r="K175" s="29">
        <f t="shared" si="14"/>
        <v>0.3</v>
      </c>
      <c r="L175" s="29">
        <f t="shared" ca="1" si="11"/>
        <v>1.4E-2</v>
      </c>
      <c r="M175">
        <f>Замеры!Y167</f>
        <v>0</v>
      </c>
    </row>
    <row r="176" spans="1:13" ht="15.6" x14ac:dyDescent="0.3">
      <c r="A176" s="58">
        <f>IF(Замеры!B168=0, " ", Замеры!B168)</f>
        <v>165</v>
      </c>
      <c r="B176" s="59">
        <f>Замеры!I168</f>
        <v>0</v>
      </c>
      <c r="C176" s="60" t="str">
        <f>Замеры!G168</f>
        <v xml:space="preserve">Группа от QF </v>
      </c>
      <c r="D176" s="29" t="s">
        <v>74</v>
      </c>
      <c r="E176" s="28">
        <f>Замеры!J168</f>
        <v>0</v>
      </c>
      <c r="F176" s="29" t="s">
        <v>86</v>
      </c>
      <c r="G176" s="29">
        <f t="shared" si="12"/>
        <v>15</v>
      </c>
      <c r="H176" s="29">
        <f t="shared" si="13"/>
        <v>30</v>
      </c>
      <c r="I176" s="29" t="s">
        <v>73</v>
      </c>
      <c r="J176" s="29">
        <f t="shared" ca="1" si="10"/>
        <v>21.9</v>
      </c>
      <c r="K176" s="29">
        <f t="shared" si="14"/>
        <v>0.3</v>
      </c>
      <c r="L176" s="29">
        <f t="shared" ca="1" si="11"/>
        <v>1.2E-2</v>
      </c>
      <c r="M176">
        <f>Замеры!Y168</f>
        <v>0</v>
      </c>
    </row>
    <row r="177" spans="1:13" ht="15.6" x14ac:dyDescent="0.3">
      <c r="A177" s="58">
        <f>IF(Замеры!B169=0, " ", Замеры!B169)</f>
        <v>166</v>
      </c>
      <c r="B177" s="59">
        <f>Замеры!I169</f>
        <v>0</v>
      </c>
      <c r="C177" s="60" t="str">
        <f>Замеры!G169</f>
        <v xml:space="preserve">Группа от QF </v>
      </c>
      <c r="D177" s="29" t="s">
        <v>74</v>
      </c>
      <c r="E177" s="28">
        <f>Замеры!J169</f>
        <v>0</v>
      </c>
      <c r="F177" s="29" t="s">
        <v>86</v>
      </c>
      <c r="G177" s="29">
        <f t="shared" si="12"/>
        <v>15</v>
      </c>
      <c r="H177" s="29">
        <f t="shared" si="13"/>
        <v>30</v>
      </c>
      <c r="I177" s="29" t="s">
        <v>73</v>
      </c>
      <c r="J177" s="29">
        <f t="shared" ca="1" si="10"/>
        <v>20.6</v>
      </c>
      <c r="K177" s="29">
        <f t="shared" si="14"/>
        <v>0.3</v>
      </c>
      <c r="L177" s="29">
        <f t="shared" ca="1" si="11"/>
        <v>7.0000000000000001E-3</v>
      </c>
      <c r="M177">
        <f>Замеры!Y169</f>
        <v>0</v>
      </c>
    </row>
    <row r="178" spans="1:13" ht="15.6" x14ac:dyDescent="0.3">
      <c r="A178" s="58">
        <f>IF(Замеры!B170=0, " ", Замеры!B170)</f>
        <v>167</v>
      </c>
      <c r="B178" s="59">
        <f>Замеры!I170</f>
        <v>0</v>
      </c>
      <c r="C178" s="60" t="str">
        <f>Замеры!G170</f>
        <v xml:space="preserve">Группа от QF </v>
      </c>
      <c r="D178" s="29" t="s">
        <v>74</v>
      </c>
      <c r="E178" s="28">
        <f>Замеры!J170</f>
        <v>0</v>
      </c>
      <c r="F178" s="29" t="s">
        <v>86</v>
      </c>
      <c r="G178" s="29">
        <f t="shared" si="12"/>
        <v>15</v>
      </c>
      <c r="H178" s="29">
        <f t="shared" si="13"/>
        <v>30</v>
      </c>
      <c r="I178" s="29" t="s">
        <v>73</v>
      </c>
      <c r="J178" s="29">
        <f t="shared" ca="1" si="10"/>
        <v>21.6</v>
      </c>
      <c r="K178" s="29">
        <f t="shared" si="14"/>
        <v>0.3</v>
      </c>
      <c r="L178" s="29">
        <f t="shared" ca="1" si="11"/>
        <v>1.7000000000000001E-2</v>
      </c>
      <c r="M178">
        <f>Замеры!Y170</f>
        <v>0</v>
      </c>
    </row>
    <row r="179" spans="1:13" ht="15.6" x14ac:dyDescent="0.3">
      <c r="A179" s="58">
        <f>IF(Замеры!B171=0, " ", Замеры!B171)</f>
        <v>168</v>
      </c>
      <c r="B179" s="59">
        <f>Замеры!I171</f>
        <v>0</v>
      </c>
      <c r="C179" s="60" t="str">
        <f>Замеры!G171</f>
        <v xml:space="preserve">Группа от QF </v>
      </c>
      <c r="D179" s="29" t="s">
        <v>74</v>
      </c>
      <c r="E179" s="28">
        <f>Замеры!J171</f>
        <v>0</v>
      </c>
      <c r="F179" s="29" t="s">
        <v>86</v>
      </c>
      <c r="G179" s="29">
        <f t="shared" si="12"/>
        <v>15</v>
      </c>
      <c r="H179" s="29">
        <f t="shared" si="13"/>
        <v>30</v>
      </c>
      <c r="I179" s="29" t="s">
        <v>73</v>
      </c>
      <c r="J179" s="29">
        <f t="shared" ca="1" si="10"/>
        <v>21.3</v>
      </c>
      <c r="K179" s="29">
        <f t="shared" si="14"/>
        <v>0.3</v>
      </c>
      <c r="L179" s="29">
        <f t="shared" ca="1" si="11"/>
        <v>8.0000000000000002E-3</v>
      </c>
      <c r="M179">
        <f>Замеры!Y171</f>
        <v>0</v>
      </c>
    </row>
    <row r="180" spans="1:13" ht="15.6" x14ac:dyDescent="0.3">
      <c r="A180" s="58">
        <f>IF(Замеры!B172=0, " ", Замеры!B172)</f>
        <v>169</v>
      </c>
      <c r="B180" s="59">
        <f>Замеры!I172</f>
        <v>0</v>
      </c>
      <c r="C180" s="60" t="str">
        <f>Замеры!G172</f>
        <v xml:space="preserve">Группа от QF </v>
      </c>
      <c r="D180" s="29" t="s">
        <v>74</v>
      </c>
      <c r="E180" s="28">
        <f>Замеры!J172</f>
        <v>0</v>
      </c>
      <c r="F180" s="29" t="s">
        <v>86</v>
      </c>
      <c r="G180" s="29">
        <f t="shared" si="12"/>
        <v>15</v>
      </c>
      <c r="H180" s="29">
        <f t="shared" si="13"/>
        <v>30</v>
      </c>
      <c r="I180" s="29" t="s">
        <v>73</v>
      </c>
      <c r="J180" s="29">
        <f t="shared" ca="1" si="10"/>
        <v>20.6</v>
      </c>
      <c r="K180" s="29">
        <f t="shared" si="14"/>
        <v>0.3</v>
      </c>
      <c r="L180" s="29">
        <f t="shared" ca="1" si="11"/>
        <v>7.0000000000000001E-3</v>
      </c>
      <c r="M180">
        <f>Замеры!Y172</f>
        <v>0</v>
      </c>
    </row>
    <row r="181" spans="1:13" ht="15.6" x14ac:dyDescent="0.3">
      <c r="A181" s="58">
        <f>IF(Замеры!B173=0, " ", Замеры!B173)</f>
        <v>170</v>
      </c>
      <c r="B181" s="59">
        <f>Замеры!I173</f>
        <v>0</v>
      </c>
      <c r="C181" s="60" t="str">
        <f>Замеры!G173</f>
        <v xml:space="preserve">Группа от QF </v>
      </c>
      <c r="D181" s="29" t="s">
        <v>74</v>
      </c>
      <c r="E181" s="28">
        <f>Замеры!J173</f>
        <v>0</v>
      </c>
      <c r="F181" s="29" t="s">
        <v>86</v>
      </c>
      <c r="G181" s="29">
        <f t="shared" si="12"/>
        <v>15</v>
      </c>
      <c r="H181" s="29">
        <f t="shared" si="13"/>
        <v>30</v>
      </c>
      <c r="I181" s="29" t="s">
        <v>73</v>
      </c>
      <c r="J181" s="29">
        <f t="shared" ca="1" si="10"/>
        <v>20.399999999999999</v>
      </c>
      <c r="K181" s="29">
        <f t="shared" si="14"/>
        <v>0.3</v>
      </c>
      <c r="L181" s="29">
        <f t="shared" ca="1" si="11"/>
        <v>1.6E-2</v>
      </c>
      <c r="M181">
        <f>Замеры!Y173</f>
        <v>0</v>
      </c>
    </row>
    <row r="182" spans="1:13" ht="15.6" x14ac:dyDescent="0.3">
      <c r="A182" s="58">
        <f>IF(Замеры!B174=0, " ", Замеры!B174)</f>
        <v>171</v>
      </c>
      <c r="B182" s="59">
        <f>Замеры!I174</f>
        <v>0</v>
      </c>
      <c r="C182" s="60" t="str">
        <f>Замеры!G174</f>
        <v xml:space="preserve">Группа от QF </v>
      </c>
      <c r="D182" s="29" t="s">
        <v>74</v>
      </c>
      <c r="E182" s="28">
        <f>Замеры!J174</f>
        <v>0</v>
      </c>
      <c r="F182" s="29" t="s">
        <v>86</v>
      </c>
      <c r="G182" s="29">
        <f t="shared" si="12"/>
        <v>15</v>
      </c>
      <c r="H182" s="29">
        <f t="shared" si="13"/>
        <v>30</v>
      </c>
      <c r="I182" s="29" t="s">
        <v>73</v>
      </c>
      <c r="J182" s="29">
        <f t="shared" ca="1" si="10"/>
        <v>20.7</v>
      </c>
      <c r="K182" s="29">
        <f t="shared" si="14"/>
        <v>0.3</v>
      </c>
      <c r="L182" s="29">
        <f t="shared" ca="1" si="11"/>
        <v>1.2999999999999999E-2</v>
      </c>
      <c r="M182">
        <f>Замеры!Y174</f>
        <v>0</v>
      </c>
    </row>
    <row r="183" spans="1:13" ht="15.6" x14ac:dyDescent="0.3">
      <c r="A183" s="58">
        <f>IF(Замеры!B175=0, " ", Замеры!B175)</f>
        <v>172</v>
      </c>
      <c r="B183" s="59">
        <f>Замеры!I175</f>
        <v>0</v>
      </c>
      <c r="C183" s="60" t="str">
        <f>Замеры!G175</f>
        <v xml:space="preserve">Группа от QF </v>
      </c>
      <c r="D183" s="29" t="s">
        <v>74</v>
      </c>
      <c r="E183" s="28">
        <f>Замеры!J175</f>
        <v>0</v>
      </c>
      <c r="F183" s="29" t="s">
        <v>86</v>
      </c>
      <c r="G183" s="29">
        <f t="shared" si="12"/>
        <v>15</v>
      </c>
      <c r="H183" s="29">
        <f t="shared" si="13"/>
        <v>30</v>
      </c>
      <c r="I183" s="29" t="s">
        <v>73</v>
      </c>
      <c r="J183" s="29">
        <f t="shared" ca="1" si="10"/>
        <v>21.3</v>
      </c>
      <c r="K183" s="29">
        <f t="shared" si="14"/>
        <v>0.3</v>
      </c>
      <c r="L183" s="29">
        <f t="shared" ca="1" si="11"/>
        <v>1.6E-2</v>
      </c>
      <c r="M183">
        <f>Замеры!Y175</f>
        <v>0</v>
      </c>
    </row>
    <row r="184" spans="1:13" ht="15.6" x14ac:dyDescent="0.3">
      <c r="A184" s="58">
        <f>IF(Замеры!B176=0, " ", Замеры!B176)</f>
        <v>173</v>
      </c>
      <c r="B184" s="59">
        <f>Замеры!I176</f>
        <v>0</v>
      </c>
      <c r="C184" s="60" t="str">
        <f>Замеры!G176</f>
        <v xml:space="preserve">Группа от QF </v>
      </c>
      <c r="D184" s="29" t="s">
        <v>74</v>
      </c>
      <c r="E184" s="28">
        <f>Замеры!J176</f>
        <v>0</v>
      </c>
      <c r="F184" s="29" t="s">
        <v>86</v>
      </c>
      <c r="G184" s="29">
        <f t="shared" si="12"/>
        <v>15</v>
      </c>
      <c r="H184" s="29">
        <f t="shared" si="13"/>
        <v>30</v>
      </c>
      <c r="I184" s="29" t="s">
        <v>73</v>
      </c>
      <c r="J184" s="29">
        <f t="shared" ca="1" si="10"/>
        <v>21</v>
      </c>
      <c r="K184" s="29">
        <f t="shared" si="14"/>
        <v>0.3</v>
      </c>
      <c r="L184" s="29">
        <f t="shared" ca="1" si="11"/>
        <v>1.0999999999999999E-2</v>
      </c>
      <c r="M184">
        <f>Замеры!Y176</f>
        <v>0</v>
      </c>
    </row>
    <row r="185" spans="1:13" ht="15.6" x14ac:dyDescent="0.3">
      <c r="A185" s="58">
        <f>IF(Замеры!B177=0, " ", Замеры!B177)</f>
        <v>174</v>
      </c>
      <c r="B185" s="59">
        <f>Замеры!I177</f>
        <v>0</v>
      </c>
      <c r="C185" s="60" t="str">
        <f>Замеры!G177</f>
        <v xml:space="preserve">Группа от QF </v>
      </c>
      <c r="D185" s="29" t="s">
        <v>74</v>
      </c>
      <c r="E185" s="28">
        <f>Замеры!J177</f>
        <v>0</v>
      </c>
      <c r="F185" s="29" t="s">
        <v>86</v>
      </c>
      <c r="G185" s="29">
        <f t="shared" si="12"/>
        <v>15</v>
      </c>
      <c r="H185" s="29">
        <f t="shared" si="13"/>
        <v>30</v>
      </c>
      <c r="I185" s="29" t="s">
        <v>73</v>
      </c>
      <c r="J185" s="29">
        <f t="shared" ca="1" si="10"/>
        <v>21.7</v>
      </c>
      <c r="K185" s="29">
        <f t="shared" si="14"/>
        <v>0.3</v>
      </c>
      <c r="L185" s="29">
        <f t="shared" ca="1" si="11"/>
        <v>1.6E-2</v>
      </c>
      <c r="M185">
        <f>Замеры!Y177</f>
        <v>0</v>
      </c>
    </row>
    <row r="186" spans="1:13" ht="15.6" x14ac:dyDescent="0.3">
      <c r="A186" s="58">
        <f>IF(Замеры!B178=0, " ", Замеры!B178)</f>
        <v>175</v>
      </c>
      <c r="B186" s="59">
        <f>Замеры!I178</f>
        <v>0</v>
      </c>
      <c r="C186" s="60" t="str">
        <f>Замеры!G178</f>
        <v xml:space="preserve">Группа от QF </v>
      </c>
      <c r="D186" s="29" t="s">
        <v>74</v>
      </c>
      <c r="E186" s="28">
        <f>Замеры!J178</f>
        <v>0</v>
      </c>
      <c r="F186" s="29" t="s">
        <v>86</v>
      </c>
      <c r="G186" s="29">
        <f t="shared" si="12"/>
        <v>15</v>
      </c>
      <c r="H186" s="29">
        <f t="shared" si="13"/>
        <v>30</v>
      </c>
      <c r="I186" s="29" t="s">
        <v>73</v>
      </c>
      <c r="J186" s="29">
        <f t="shared" ca="1" si="10"/>
        <v>20.6</v>
      </c>
      <c r="K186" s="29">
        <f t="shared" si="14"/>
        <v>0.3</v>
      </c>
      <c r="L186" s="29">
        <f t="shared" ca="1" si="11"/>
        <v>1.4999999999999999E-2</v>
      </c>
      <c r="M186">
        <f>Замеры!Y178</f>
        <v>0</v>
      </c>
    </row>
    <row r="187" spans="1:13" ht="15.6" x14ac:dyDescent="0.3">
      <c r="A187" s="58">
        <f>IF(Замеры!B179=0, " ", Замеры!B179)</f>
        <v>176</v>
      </c>
      <c r="B187" s="59">
        <f>Замеры!I179</f>
        <v>0</v>
      </c>
      <c r="C187" s="60" t="str">
        <f>Замеры!G179</f>
        <v xml:space="preserve">Группа от QF </v>
      </c>
      <c r="D187" s="29" t="s">
        <v>74</v>
      </c>
      <c r="E187" s="28">
        <f>Замеры!J179</f>
        <v>0</v>
      </c>
      <c r="F187" s="29" t="s">
        <v>86</v>
      </c>
      <c r="G187" s="29">
        <f t="shared" si="12"/>
        <v>15</v>
      </c>
      <c r="H187" s="29">
        <f t="shared" si="13"/>
        <v>30</v>
      </c>
      <c r="I187" s="29" t="s">
        <v>73</v>
      </c>
      <c r="J187" s="29">
        <f t="shared" ca="1" si="10"/>
        <v>20.399999999999999</v>
      </c>
      <c r="K187" s="29">
        <f t="shared" si="14"/>
        <v>0.3</v>
      </c>
      <c r="L187" s="29">
        <f t="shared" ca="1" si="11"/>
        <v>1.4999999999999999E-2</v>
      </c>
      <c r="M187">
        <f>Замеры!Y179</f>
        <v>0</v>
      </c>
    </row>
    <row r="188" spans="1:13" ht="15.6" x14ac:dyDescent="0.3">
      <c r="A188" s="58">
        <f>IF(Замеры!B180=0, " ", Замеры!B180)</f>
        <v>177</v>
      </c>
      <c r="B188" s="59">
        <f>Замеры!I180</f>
        <v>0</v>
      </c>
      <c r="C188" s="60" t="str">
        <f>Замеры!G180</f>
        <v xml:space="preserve">Группа от QF </v>
      </c>
      <c r="D188" s="29" t="s">
        <v>74</v>
      </c>
      <c r="E188" s="28">
        <f>Замеры!J180</f>
        <v>0</v>
      </c>
      <c r="F188" s="29" t="s">
        <v>86</v>
      </c>
      <c r="G188" s="29">
        <f t="shared" si="12"/>
        <v>15</v>
      </c>
      <c r="H188" s="29">
        <f t="shared" si="13"/>
        <v>30</v>
      </c>
      <c r="I188" s="29" t="s">
        <v>73</v>
      </c>
      <c r="J188" s="29">
        <f t="shared" ca="1" si="10"/>
        <v>20.9</v>
      </c>
      <c r="K188" s="29">
        <f t="shared" si="14"/>
        <v>0.3</v>
      </c>
      <c r="L188" s="29">
        <f t="shared" ca="1" si="11"/>
        <v>1.7000000000000001E-2</v>
      </c>
      <c r="M188">
        <f>Замеры!Y180</f>
        <v>0</v>
      </c>
    </row>
    <row r="189" spans="1:13" ht="15.6" x14ac:dyDescent="0.3">
      <c r="A189" s="58">
        <f>IF(Замеры!B181=0, " ", Замеры!B181)</f>
        <v>178</v>
      </c>
      <c r="B189" s="59">
        <f>Замеры!I181</f>
        <v>0</v>
      </c>
      <c r="C189" s="60" t="str">
        <f>Замеры!G181</f>
        <v xml:space="preserve">Группа от QF </v>
      </c>
      <c r="D189" s="29" t="s">
        <v>74</v>
      </c>
      <c r="E189" s="28">
        <f>Замеры!J181</f>
        <v>0</v>
      </c>
      <c r="F189" s="29" t="s">
        <v>86</v>
      </c>
      <c r="G189" s="29">
        <f t="shared" si="12"/>
        <v>15</v>
      </c>
      <c r="H189" s="29">
        <f t="shared" si="13"/>
        <v>30</v>
      </c>
      <c r="I189" s="29" t="s">
        <v>73</v>
      </c>
      <c r="J189" s="29">
        <f t="shared" ca="1" si="10"/>
        <v>20.3</v>
      </c>
      <c r="K189" s="29">
        <f t="shared" si="14"/>
        <v>0.3</v>
      </c>
      <c r="L189" s="29">
        <f t="shared" ca="1" si="11"/>
        <v>8.0000000000000002E-3</v>
      </c>
      <c r="M189">
        <f>Замеры!Y181</f>
        <v>0</v>
      </c>
    </row>
    <row r="190" spans="1:13" ht="15.6" x14ac:dyDescent="0.3">
      <c r="A190" s="58">
        <f>IF(Замеры!B182=0, " ", Замеры!B182)</f>
        <v>179</v>
      </c>
      <c r="B190" s="59">
        <f>Замеры!I182</f>
        <v>0</v>
      </c>
      <c r="C190" s="60" t="str">
        <f>Замеры!G182</f>
        <v xml:space="preserve">Группа от QF </v>
      </c>
      <c r="D190" s="29" t="s">
        <v>74</v>
      </c>
      <c r="E190" s="28">
        <f>Замеры!J182</f>
        <v>0</v>
      </c>
      <c r="F190" s="29" t="s">
        <v>86</v>
      </c>
      <c r="G190" s="29">
        <f t="shared" si="12"/>
        <v>15</v>
      </c>
      <c r="H190" s="29">
        <f t="shared" si="13"/>
        <v>30</v>
      </c>
      <c r="I190" s="29" t="s">
        <v>73</v>
      </c>
      <c r="J190" s="29">
        <f t="shared" ca="1" si="10"/>
        <v>21.3</v>
      </c>
      <c r="K190" s="29">
        <f t="shared" si="14"/>
        <v>0.3</v>
      </c>
      <c r="L190" s="29">
        <f t="shared" ca="1" si="11"/>
        <v>1.0999999999999999E-2</v>
      </c>
      <c r="M190">
        <f>Замеры!Y182</f>
        <v>0</v>
      </c>
    </row>
    <row r="191" spans="1:13" ht="15.6" x14ac:dyDescent="0.3">
      <c r="A191" s="58">
        <f>IF(Замеры!B183=0, " ", Замеры!B183)</f>
        <v>180</v>
      </c>
      <c r="B191" s="59">
        <f>Замеры!I183</f>
        <v>0</v>
      </c>
      <c r="C191" s="60" t="str">
        <f>Замеры!G183</f>
        <v xml:space="preserve">Группа от QF </v>
      </c>
      <c r="D191" s="29" t="s">
        <v>74</v>
      </c>
      <c r="E191" s="28">
        <f>Замеры!J183</f>
        <v>0</v>
      </c>
      <c r="F191" s="29" t="s">
        <v>86</v>
      </c>
      <c r="G191" s="29">
        <f t="shared" si="12"/>
        <v>15</v>
      </c>
      <c r="H191" s="29">
        <f t="shared" si="13"/>
        <v>30</v>
      </c>
      <c r="I191" s="29" t="s">
        <v>73</v>
      </c>
      <c r="J191" s="29">
        <f t="shared" ca="1" si="10"/>
        <v>20.6</v>
      </c>
      <c r="K191" s="29">
        <f t="shared" si="14"/>
        <v>0.3</v>
      </c>
      <c r="L191" s="29">
        <f t="shared" ca="1" si="11"/>
        <v>1.0999999999999999E-2</v>
      </c>
      <c r="M191">
        <f>Замеры!Y183</f>
        <v>0</v>
      </c>
    </row>
    <row r="192" spans="1:13" ht="15.6" x14ac:dyDescent="0.3">
      <c r="A192" s="58">
        <f>IF(Замеры!B184=0, " ", Замеры!B184)</f>
        <v>181</v>
      </c>
      <c r="B192" s="59">
        <f>Замеры!I184</f>
        <v>0</v>
      </c>
      <c r="C192" s="60" t="str">
        <f>Замеры!G184</f>
        <v xml:space="preserve">Группа от QF </v>
      </c>
      <c r="D192" s="29" t="s">
        <v>74</v>
      </c>
      <c r="E192" s="28">
        <f>Замеры!J184</f>
        <v>0</v>
      </c>
      <c r="F192" s="29" t="s">
        <v>86</v>
      </c>
      <c r="G192" s="29">
        <f t="shared" si="12"/>
        <v>15</v>
      </c>
      <c r="H192" s="29">
        <f t="shared" si="13"/>
        <v>30</v>
      </c>
      <c r="I192" s="29" t="s">
        <v>73</v>
      </c>
      <c r="J192" s="29">
        <f t="shared" ca="1" si="10"/>
        <v>20.6</v>
      </c>
      <c r="K192" s="29">
        <f t="shared" si="14"/>
        <v>0.3</v>
      </c>
      <c r="L192" s="29">
        <f t="shared" ca="1" si="11"/>
        <v>1.9E-2</v>
      </c>
      <c r="M192">
        <f>Замеры!Y184</f>
        <v>0</v>
      </c>
    </row>
    <row r="193" spans="1:13" ht="15.6" x14ac:dyDescent="0.3">
      <c r="A193" s="58">
        <f>IF(Замеры!B185=0, " ", Замеры!B185)</f>
        <v>182</v>
      </c>
      <c r="B193" s="59">
        <f>Замеры!I185</f>
        <v>0</v>
      </c>
      <c r="C193" s="60" t="str">
        <f>Замеры!G185</f>
        <v xml:space="preserve">Группа от QF </v>
      </c>
      <c r="D193" s="29" t="s">
        <v>74</v>
      </c>
      <c r="E193" s="28">
        <f>Замеры!J185</f>
        <v>0</v>
      </c>
      <c r="F193" s="29" t="s">
        <v>86</v>
      </c>
      <c r="G193" s="29">
        <f t="shared" si="12"/>
        <v>15</v>
      </c>
      <c r="H193" s="29">
        <f t="shared" si="13"/>
        <v>30</v>
      </c>
      <c r="I193" s="29" t="s">
        <v>73</v>
      </c>
      <c r="J193" s="29">
        <f t="shared" ca="1" si="10"/>
        <v>21.3</v>
      </c>
      <c r="K193" s="29">
        <f t="shared" si="14"/>
        <v>0.3</v>
      </c>
      <c r="L193" s="29">
        <f t="shared" ca="1" si="11"/>
        <v>7.0000000000000001E-3</v>
      </c>
      <c r="M193">
        <f>Замеры!Y185</f>
        <v>0</v>
      </c>
    </row>
    <row r="194" spans="1:13" ht="15.6" x14ac:dyDescent="0.3">
      <c r="A194" s="58">
        <f>IF(Замеры!B186=0, " ", Замеры!B186)</f>
        <v>183</v>
      </c>
      <c r="B194" s="59">
        <f>Замеры!I186</f>
        <v>0</v>
      </c>
      <c r="C194" s="60" t="str">
        <f>Замеры!G186</f>
        <v xml:space="preserve">Группа от QF </v>
      </c>
      <c r="D194" s="29" t="s">
        <v>74</v>
      </c>
      <c r="E194" s="28">
        <f>Замеры!J186</f>
        <v>0</v>
      </c>
      <c r="F194" s="29" t="s">
        <v>86</v>
      </c>
      <c r="G194" s="29">
        <f t="shared" si="12"/>
        <v>15</v>
      </c>
      <c r="H194" s="29">
        <f t="shared" si="13"/>
        <v>30</v>
      </c>
      <c r="I194" s="29" t="s">
        <v>73</v>
      </c>
      <c r="J194" s="29">
        <f t="shared" ca="1" si="10"/>
        <v>20.3</v>
      </c>
      <c r="K194" s="29">
        <f t="shared" si="14"/>
        <v>0.3</v>
      </c>
      <c r="L194" s="29">
        <f t="shared" ca="1" si="11"/>
        <v>1.4999999999999999E-2</v>
      </c>
      <c r="M194">
        <f>Замеры!Y186</f>
        <v>0</v>
      </c>
    </row>
    <row r="195" spans="1:13" ht="15.6" x14ac:dyDescent="0.3">
      <c r="A195" s="58">
        <f>IF(Замеры!B187=0, " ", Замеры!B187)</f>
        <v>184</v>
      </c>
      <c r="B195" s="59">
        <f>Замеры!I187</f>
        <v>0</v>
      </c>
      <c r="C195" s="60" t="str">
        <f>Замеры!G187</f>
        <v xml:space="preserve">Группа от QF </v>
      </c>
      <c r="D195" s="29" t="s">
        <v>74</v>
      </c>
      <c r="E195" s="28">
        <f>Замеры!J187</f>
        <v>0</v>
      </c>
      <c r="F195" s="29" t="s">
        <v>86</v>
      </c>
      <c r="G195" s="29">
        <f t="shared" si="12"/>
        <v>15</v>
      </c>
      <c r="H195" s="29">
        <f t="shared" si="13"/>
        <v>30</v>
      </c>
      <c r="I195" s="29" t="s">
        <v>73</v>
      </c>
      <c r="J195" s="29">
        <f t="shared" ca="1" si="10"/>
        <v>21.8</v>
      </c>
      <c r="K195" s="29">
        <f t="shared" si="14"/>
        <v>0.3</v>
      </c>
      <c r="L195" s="29">
        <f t="shared" ca="1" si="11"/>
        <v>1.4999999999999999E-2</v>
      </c>
      <c r="M195">
        <f>Замеры!Y187</f>
        <v>0</v>
      </c>
    </row>
    <row r="196" spans="1:13" ht="15.6" x14ac:dyDescent="0.3">
      <c r="A196" s="58">
        <f>IF(Замеры!B188=0, " ", Замеры!B188)</f>
        <v>185</v>
      </c>
      <c r="B196" s="59">
        <f>Замеры!I188</f>
        <v>0</v>
      </c>
      <c r="C196" s="60" t="str">
        <f>Замеры!G188</f>
        <v xml:space="preserve">Группа от QF </v>
      </c>
      <c r="D196" s="29" t="s">
        <v>74</v>
      </c>
      <c r="E196" s="28">
        <f>Замеры!J188</f>
        <v>0</v>
      </c>
      <c r="F196" s="29" t="s">
        <v>86</v>
      </c>
      <c r="G196" s="29">
        <f t="shared" si="12"/>
        <v>15</v>
      </c>
      <c r="H196" s="29">
        <f t="shared" si="13"/>
        <v>30</v>
      </c>
      <c r="I196" s="29" t="s">
        <v>73</v>
      </c>
      <c r="J196" s="29">
        <f t="shared" ca="1" si="10"/>
        <v>20.399999999999999</v>
      </c>
      <c r="K196" s="29">
        <f t="shared" si="14"/>
        <v>0.3</v>
      </c>
      <c r="L196" s="29">
        <f t="shared" ca="1" si="11"/>
        <v>1.4E-2</v>
      </c>
      <c r="M196">
        <f>Замеры!Y188</f>
        <v>0</v>
      </c>
    </row>
    <row r="197" spans="1:13" ht="15.6" x14ac:dyDescent="0.3">
      <c r="A197" s="58">
        <f>IF(Замеры!B189=0, " ", Замеры!B189)</f>
        <v>186</v>
      </c>
      <c r="B197" s="59">
        <f>Замеры!I189</f>
        <v>0</v>
      </c>
      <c r="C197" s="60" t="str">
        <f>Замеры!G189</f>
        <v xml:space="preserve">Группа от QF </v>
      </c>
      <c r="D197" s="29" t="s">
        <v>74</v>
      </c>
      <c r="E197" s="28">
        <f>Замеры!J189</f>
        <v>0</v>
      </c>
      <c r="F197" s="29" t="s">
        <v>86</v>
      </c>
      <c r="G197" s="29">
        <f t="shared" si="12"/>
        <v>15</v>
      </c>
      <c r="H197" s="29">
        <f t="shared" si="13"/>
        <v>30</v>
      </c>
      <c r="I197" s="29" t="s">
        <v>73</v>
      </c>
      <c r="J197" s="29">
        <f t="shared" ca="1" si="10"/>
        <v>20.5</v>
      </c>
      <c r="K197" s="29">
        <f t="shared" si="14"/>
        <v>0.3</v>
      </c>
      <c r="L197" s="29">
        <f t="shared" ca="1" si="11"/>
        <v>8.9999999999999993E-3</v>
      </c>
      <c r="M197">
        <f>Замеры!Y189</f>
        <v>0</v>
      </c>
    </row>
    <row r="198" spans="1:13" ht="15.6" x14ac:dyDescent="0.3">
      <c r="A198" s="58">
        <f>IF(Замеры!B190=0, " ", Замеры!B190)</f>
        <v>187</v>
      </c>
      <c r="B198" s="59">
        <f>Замеры!I190</f>
        <v>0</v>
      </c>
      <c r="C198" s="60" t="str">
        <f>Замеры!G190</f>
        <v xml:space="preserve">Группа от QF </v>
      </c>
      <c r="D198" s="29" t="s">
        <v>74</v>
      </c>
      <c r="E198" s="28">
        <f>Замеры!J190</f>
        <v>0</v>
      </c>
      <c r="F198" s="29" t="s">
        <v>86</v>
      </c>
      <c r="G198" s="29">
        <f t="shared" si="12"/>
        <v>15</v>
      </c>
      <c r="H198" s="29">
        <f t="shared" si="13"/>
        <v>30</v>
      </c>
      <c r="I198" s="29" t="s">
        <v>73</v>
      </c>
      <c r="J198" s="29">
        <f t="shared" ca="1" si="10"/>
        <v>21.4</v>
      </c>
      <c r="K198" s="29">
        <f t="shared" si="14"/>
        <v>0.3</v>
      </c>
      <c r="L198" s="29">
        <f t="shared" ca="1" si="11"/>
        <v>1.4999999999999999E-2</v>
      </c>
      <c r="M198">
        <f>Замеры!Y190</f>
        <v>0</v>
      </c>
    </row>
    <row r="199" spans="1:13" ht="15.6" x14ac:dyDescent="0.3">
      <c r="A199" s="58">
        <f>IF(Замеры!B191=0, " ", Замеры!B191)</f>
        <v>188</v>
      </c>
      <c r="B199" s="59">
        <f>Замеры!I191</f>
        <v>0</v>
      </c>
      <c r="C199" s="60" t="str">
        <f>Замеры!G191</f>
        <v xml:space="preserve">Группа от QF </v>
      </c>
      <c r="D199" s="29" t="s">
        <v>74</v>
      </c>
      <c r="E199" s="28">
        <f>Замеры!J191</f>
        <v>0</v>
      </c>
      <c r="F199" s="29" t="s">
        <v>86</v>
      </c>
      <c r="G199" s="29">
        <f t="shared" si="12"/>
        <v>15</v>
      </c>
      <c r="H199" s="29">
        <f t="shared" si="13"/>
        <v>30</v>
      </c>
      <c r="I199" s="29" t="s">
        <v>73</v>
      </c>
      <c r="J199" s="29">
        <f t="shared" ca="1" si="10"/>
        <v>21.7</v>
      </c>
      <c r="K199" s="29">
        <f t="shared" si="14"/>
        <v>0.3</v>
      </c>
      <c r="L199" s="29">
        <f t="shared" ca="1" si="11"/>
        <v>1.6E-2</v>
      </c>
      <c r="M199">
        <f>Замеры!Y191</f>
        <v>0</v>
      </c>
    </row>
    <row r="200" spans="1:13" ht="15.6" x14ac:dyDescent="0.3">
      <c r="A200" s="58">
        <f>IF(Замеры!B192=0, " ", Замеры!B192)</f>
        <v>189</v>
      </c>
      <c r="B200" s="59">
        <f>Замеры!I192</f>
        <v>0</v>
      </c>
      <c r="C200" s="60" t="str">
        <f>Замеры!G192</f>
        <v xml:space="preserve">Группа от QF </v>
      </c>
      <c r="D200" s="29" t="s">
        <v>74</v>
      </c>
      <c r="E200" s="28">
        <f>Замеры!J192</f>
        <v>0</v>
      </c>
      <c r="F200" s="29" t="s">
        <v>86</v>
      </c>
      <c r="G200" s="29">
        <f t="shared" si="12"/>
        <v>15</v>
      </c>
      <c r="H200" s="29">
        <f t="shared" si="13"/>
        <v>30</v>
      </c>
      <c r="I200" s="29" t="s">
        <v>73</v>
      </c>
      <c r="J200" s="29">
        <f t="shared" ca="1" si="10"/>
        <v>20.100000000000001</v>
      </c>
      <c r="K200" s="29">
        <f t="shared" si="14"/>
        <v>0.3</v>
      </c>
      <c r="L200" s="29">
        <f t="shared" ca="1" si="11"/>
        <v>1.0999999999999999E-2</v>
      </c>
      <c r="M200">
        <f>Замеры!Y192</f>
        <v>0</v>
      </c>
    </row>
    <row r="201" spans="1:13" ht="15.6" x14ac:dyDescent="0.3">
      <c r="A201" s="58">
        <f>IF(Замеры!B193=0, " ", Замеры!B193)</f>
        <v>190</v>
      </c>
      <c r="B201" s="59">
        <f>Замеры!I193</f>
        <v>0</v>
      </c>
      <c r="C201" s="60" t="str">
        <f>Замеры!G193</f>
        <v xml:space="preserve">Группа от QF </v>
      </c>
      <c r="D201" s="29" t="s">
        <v>74</v>
      </c>
      <c r="E201" s="28">
        <f>Замеры!J193</f>
        <v>0</v>
      </c>
      <c r="F201" s="29" t="s">
        <v>86</v>
      </c>
      <c r="G201" s="29">
        <f t="shared" si="12"/>
        <v>15</v>
      </c>
      <c r="H201" s="29">
        <f t="shared" si="13"/>
        <v>30</v>
      </c>
      <c r="I201" s="29" t="s">
        <v>73</v>
      </c>
      <c r="J201" s="29">
        <f t="shared" ca="1" si="10"/>
        <v>20.5</v>
      </c>
      <c r="K201" s="29">
        <f t="shared" si="14"/>
        <v>0.3</v>
      </c>
      <c r="L201" s="29">
        <f t="shared" ca="1" si="11"/>
        <v>0.01</v>
      </c>
      <c r="M201">
        <f>Замеры!Y193</f>
        <v>0</v>
      </c>
    </row>
    <row r="202" spans="1:13" ht="15.6" x14ac:dyDescent="0.3">
      <c r="A202" s="58">
        <f>IF(Замеры!B194=0, " ", Замеры!B194)</f>
        <v>191</v>
      </c>
      <c r="B202" s="59">
        <f>Замеры!I194</f>
        <v>0</v>
      </c>
      <c r="C202" s="60" t="str">
        <f>Замеры!G194</f>
        <v xml:space="preserve">Группа от QF </v>
      </c>
      <c r="D202" s="29" t="s">
        <v>74</v>
      </c>
      <c r="E202" s="28">
        <f>Замеры!J194</f>
        <v>0</v>
      </c>
      <c r="F202" s="29" t="s">
        <v>86</v>
      </c>
      <c r="G202" s="29">
        <f t="shared" si="12"/>
        <v>15</v>
      </c>
      <c r="H202" s="29">
        <f t="shared" si="13"/>
        <v>30</v>
      </c>
      <c r="I202" s="29" t="s">
        <v>73</v>
      </c>
      <c r="J202" s="29">
        <f t="shared" ca="1" si="10"/>
        <v>21.6</v>
      </c>
      <c r="K202" s="29">
        <f t="shared" si="14"/>
        <v>0.3</v>
      </c>
      <c r="L202" s="29">
        <f t="shared" ca="1" si="11"/>
        <v>1.7000000000000001E-2</v>
      </c>
      <c r="M202">
        <f>Замеры!Y194</f>
        <v>0</v>
      </c>
    </row>
    <row r="203" spans="1:13" ht="15.6" x14ac:dyDescent="0.3">
      <c r="A203" s="58">
        <f>IF(Замеры!B195=0, " ", Замеры!B195)</f>
        <v>192</v>
      </c>
      <c r="B203" s="59">
        <f>Замеры!I195</f>
        <v>0</v>
      </c>
      <c r="C203" s="60" t="str">
        <f>Замеры!G195</f>
        <v xml:space="preserve">Группа от QF </v>
      </c>
      <c r="D203" s="29" t="s">
        <v>74</v>
      </c>
      <c r="E203" s="28">
        <f>Замеры!J195</f>
        <v>0</v>
      </c>
      <c r="F203" s="29" t="s">
        <v>86</v>
      </c>
      <c r="G203" s="29">
        <f t="shared" si="12"/>
        <v>15</v>
      </c>
      <c r="H203" s="29">
        <f t="shared" si="13"/>
        <v>30</v>
      </c>
      <c r="I203" s="29" t="s">
        <v>73</v>
      </c>
      <c r="J203" s="29">
        <f t="shared" ca="1" si="10"/>
        <v>20.9</v>
      </c>
      <c r="K203" s="29">
        <f t="shared" si="14"/>
        <v>0.3</v>
      </c>
      <c r="L203" s="29">
        <f t="shared" ca="1" si="11"/>
        <v>1.7999999999999999E-2</v>
      </c>
      <c r="M203">
        <f>Замеры!Y195</f>
        <v>0</v>
      </c>
    </row>
    <row r="204" spans="1:13" ht="15.6" x14ac:dyDescent="0.3">
      <c r="A204" s="58">
        <f>IF(Замеры!B196=0, " ", Замеры!B196)</f>
        <v>193</v>
      </c>
      <c r="B204" s="59">
        <f>Замеры!I196</f>
        <v>0</v>
      </c>
      <c r="C204" s="60" t="str">
        <f>Замеры!G196</f>
        <v xml:space="preserve">Группа от QF </v>
      </c>
      <c r="D204" s="29" t="s">
        <v>74</v>
      </c>
      <c r="E204" s="28">
        <f>Замеры!J196</f>
        <v>0</v>
      </c>
      <c r="F204" s="29" t="s">
        <v>86</v>
      </c>
      <c r="G204" s="29">
        <f t="shared" si="12"/>
        <v>15</v>
      </c>
      <c r="H204" s="29">
        <f t="shared" si="13"/>
        <v>30</v>
      </c>
      <c r="I204" s="29" t="s">
        <v>73</v>
      </c>
      <c r="J204" s="29">
        <f t="shared" ref="J204:J267" ca="1" si="15">RANDBETWEEN(201,219)/10</f>
        <v>20.6</v>
      </c>
      <c r="K204" s="29">
        <f t="shared" si="14"/>
        <v>0.3</v>
      </c>
      <c r="L204" s="29">
        <f t="shared" ref="L204:L267" ca="1" si="16">RANDBETWEEN(7,19)/1000</f>
        <v>1.2E-2</v>
      </c>
      <c r="M204">
        <f>Замеры!Y196</f>
        <v>0</v>
      </c>
    </row>
    <row r="205" spans="1:13" ht="15.6" x14ac:dyDescent="0.3">
      <c r="A205" s="58">
        <f>IF(Замеры!B197=0, " ", Замеры!B197)</f>
        <v>194</v>
      </c>
      <c r="B205" s="59">
        <f>Замеры!I197</f>
        <v>0</v>
      </c>
      <c r="C205" s="60" t="str">
        <f>Замеры!G197</f>
        <v xml:space="preserve">Группа от QF </v>
      </c>
      <c r="D205" s="29" t="s">
        <v>74</v>
      </c>
      <c r="E205" s="28">
        <f>Замеры!J197</f>
        <v>0</v>
      </c>
      <c r="F205" s="29" t="s">
        <v>86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73</v>
      </c>
      <c r="J205" s="29">
        <f t="shared" ca="1" si="15"/>
        <v>21.7</v>
      </c>
      <c r="K205" s="29">
        <f t="shared" ref="K205:K268" si="19">$O$9</f>
        <v>0.3</v>
      </c>
      <c r="L205" s="29">
        <f t="shared" ca="1" si="16"/>
        <v>1.7000000000000001E-2</v>
      </c>
      <c r="M205">
        <f>Замеры!Y197</f>
        <v>0</v>
      </c>
    </row>
    <row r="206" spans="1:13" ht="15.6" x14ac:dyDescent="0.3">
      <c r="A206" s="58">
        <f>IF(Замеры!B198=0, " ", Замеры!B198)</f>
        <v>195</v>
      </c>
      <c r="B206" s="59">
        <f>Замеры!I198</f>
        <v>0</v>
      </c>
      <c r="C206" s="60" t="str">
        <f>Замеры!G198</f>
        <v xml:space="preserve">Группа от QF </v>
      </c>
      <c r="D206" s="29" t="s">
        <v>74</v>
      </c>
      <c r="E206" s="28">
        <f>Замеры!J198</f>
        <v>0</v>
      </c>
      <c r="F206" s="29" t="s">
        <v>86</v>
      </c>
      <c r="G206" s="29">
        <f t="shared" si="17"/>
        <v>15</v>
      </c>
      <c r="H206" s="29">
        <f t="shared" si="18"/>
        <v>30</v>
      </c>
      <c r="I206" s="29" t="s">
        <v>73</v>
      </c>
      <c r="J206" s="29">
        <f t="shared" ca="1" si="15"/>
        <v>20.5</v>
      </c>
      <c r="K206" s="29">
        <f t="shared" si="19"/>
        <v>0.3</v>
      </c>
      <c r="L206" s="29">
        <f t="shared" ca="1" si="16"/>
        <v>1.7000000000000001E-2</v>
      </c>
      <c r="M206">
        <f>Замеры!Y198</f>
        <v>0</v>
      </c>
    </row>
    <row r="207" spans="1:13" ht="15.6" x14ac:dyDescent="0.3">
      <c r="A207" s="58">
        <f>IF(Замеры!B199=0, " ", Замеры!B199)</f>
        <v>196</v>
      </c>
      <c r="B207" s="59">
        <f>Замеры!I199</f>
        <v>0</v>
      </c>
      <c r="C207" s="60" t="str">
        <f>Замеры!G199</f>
        <v xml:space="preserve">Группа от QF </v>
      </c>
      <c r="D207" s="29" t="s">
        <v>74</v>
      </c>
      <c r="E207" s="28">
        <f>Замеры!J199</f>
        <v>0</v>
      </c>
      <c r="F207" s="29" t="s">
        <v>86</v>
      </c>
      <c r="G207" s="29">
        <f t="shared" si="17"/>
        <v>15</v>
      </c>
      <c r="H207" s="29">
        <f t="shared" si="18"/>
        <v>30</v>
      </c>
      <c r="I207" s="29" t="s">
        <v>73</v>
      </c>
      <c r="J207" s="29">
        <f t="shared" ca="1" si="15"/>
        <v>21.9</v>
      </c>
      <c r="K207" s="29">
        <f t="shared" si="19"/>
        <v>0.3</v>
      </c>
      <c r="L207" s="29">
        <f t="shared" ca="1" si="16"/>
        <v>1.2999999999999999E-2</v>
      </c>
      <c r="M207">
        <f>Замеры!Y199</f>
        <v>0</v>
      </c>
    </row>
    <row r="208" spans="1:13" ht="15.6" x14ac:dyDescent="0.3">
      <c r="A208" s="58">
        <f>IF(Замеры!B200=0, " ", Замеры!B200)</f>
        <v>197</v>
      </c>
      <c r="B208" s="59">
        <f>Замеры!I200</f>
        <v>0</v>
      </c>
      <c r="C208" s="60" t="str">
        <f>Замеры!G200</f>
        <v xml:space="preserve">Группа от QF </v>
      </c>
      <c r="D208" s="29" t="s">
        <v>74</v>
      </c>
      <c r="E208" s="28">
        <f>Замеры!J200</f>
        <v>0</v>
      </c>
      <c r="F208" s="29" t="s">
        <v>86</v>
      </c>
      <c r="G208" s="29">
        <f t="shared" si="17"/>
        <v>15</v>
      </c>
      <c r="H208" s="29">
        <f t="shared" si="18"/>
        <v>30</v>
      </c>
      <c r="I208" s="29" t="s">
        <v>73</v>
      </c>
      <c r="J208" s="29">
        <f t="shared" ca="1" si="15"/>
        <v>21.8</v>
      </c>
      <c r="K208" s="29">
        <f t="shared" si="19"/>
        <v>0.3</v>
      </c>
      <c r="L208" s="29">
        <f t="shared" ca="1" si="16"/>
        <v>1.2999999999999999E-2</v>
      </c>
      <c r="M208">
        <f>Замеры!Y200</f>
        <v>0</v>
      </c>
    </row>
    <row r="209" spans="1:13" ht="15.6" x14ac:dyDescent="0.3">
      <c r="A209" s="58">
        <f>IF(Замеры!B201=0, " ", Замеры!B201)</f>
        <v>198</v>
      </c>
      <c r="B209" s="59">
        <f>Замеры!I201</f>
        <v>0</v>
      </c>
      <c r="C209" s="60" t="str">
        <f>Замеры!G201</f>
        <v xml:space="preserve">Группа от QF </v>
      </c>
      <c r="D209" s="29" t="s">
        <v>74</v>
      </c>
      <c r="E209" s="28">
        <f>Замеры!J201</f>
        <v>0</v>
      </c>
      <c r="F209" s="29" t="s">
        <v>86</v>
      </c>
      <c r="G209" s="29">
        <f t="shared" si="17"/>
        <v>15</v>
      </c>
      <c r="H209" s="29">
        <f t="shared" si="18"/>
        <v>30</v>
      </c>
      <c r="I209" s="29" t="s">
        <v>73</v>
      </c>
      <c r="J209" s="29">
        <f t="shared" ca="1" si="15"/>
        <v>21.5</v>
      </c>
      <c r="K209" s="29">
        <f t="shared" si="19"/>
        <v>0.3</v>
      </c>
      <c r="L209" s="29">
        <f t="shared" ca="1" si="16"/>
        <v>1.2E-2</v>
      </c>
      <c r="M209">
        <f>Замеры!Y201</f>
        <v>0</v>
      </c>
    </row>
    <row r="210" spans="1:13" ht="15.6" x14ac:dyDescent="0.3">
      <c r="A210" s="58">
        <f>IF(Замеры!B202=0, " ", Замеры!B202)</f>
        <v>199</v>
      </c>
      <c r="B210" s="59">
        <f>Замеры!I202</f>
        <v>0</v>
      </c>
      <c r="C210" s="60" t="str">
        <f>Замеры!G202</f>
        <v xml:space="preserve">Группа от QF </v>
      </c>
      <c r="D210" s="29" t="s">
        <v>74</v>
      </c>
      <c r="E210" s="28">
        <f>Замеры!J202</f>
        <v>0</v>
      </c>
      <c r="F210" s="29" t="s">
        <v>86</v>
      </c>
      <c r="G210" s="29">
        <f t="shared" si="17"/>
        <v>15</v>
      </c>
      <c r="H210" s="29">
        <f t="shared" si="18"/>
        <v>30</v>
      </c>
      <c r="I210" s="29" t="s">
        <v>73</v>
      </c>
      <c r="J210" s="29">
        <f t="shared" ca="1" si="15"/>
        <v>20.9</v>
      </c>
      <c r="K210" s="29">
        <f t="shared" si="19"/>
        <v>0.3</v>
      </c>
      <c r="L210" s="29">
        <f t="shared" ca="1" si="16"/>
        <v>1.2999999999999999E-2</v>
      </c>
      <c r="M210">
        <f>Замеры!Y202</f>
        <v>0</v>
      </c>
    </row>
    <row r="211" spans="1:13" ht="15.6" x14ac:dyDescent="0.3">
      <c r="A211" s="58">
        <f>IF(Замеры!B203=0, " ", Замеры!B203)</f>
        <v>200</v>
      </c>
      <c r="B211" s="59">
        <f>Замеры!I203</f>
        <v>0</v>
      </c>
      <c r="C211" s="60" t="str">
        <f>Замеры!G203</f>
        <v xml:space="preserve">Группа от QF </v>
      </c>
      <c r="D211" s="29" t="s">
        <v>74</v>
      </c>
      <c r="E211" s="28">
        <f>Замеры!J203</f>
        <v>0</v>
      </c>
      <c r="F211" s="29" t="s">
        <v>86</v>
      </c>
      <c r="G211" s="29">
        <f t="shared" si="17"/>
        <v>15</v>
      </c>
      <c r="H211" s="29">
        <f t="shared" si="18"/>
        <v>30</v>
      </c>
      <c r="I211" s="29" t="s">
        <v>73</v>
      </c>
      <c r="J211" s="29">
        <f t="shared" ca="1" si="15"/>
        <v>21.9</v>
      </c>
      <c r="K211" s="29">
        <f t="shared" si="19"/>
        <v>0.3</v>
      </c>
      <c r="L211" s="29">
        <f t="shared" ca="1" si="16"/>
        <v>1.4E-2</v>
      </c>
      <c r="M211">
        <f>Замеры!Y203</f>
        <v>0</v>
      </c>
    </row>
    <row r="212" spans="1:13" ht="15.6" x14ac:dyDescent="0.3">
      <c r="A212" s="58">
        <f>IF(Замеры!B204=0, " ", Замеры!B204)</f>
        <v>201</v>
      </c>
      <c r="B212" s="59">
        <f>Замеры!I204</f>
        <v>0</v>
      </c>
      <c r="C212" s="60" t="str">
        <f>Замеры!G204</f>
        <v xml:space="preserve">Группа от QF </v>
      </c>
      <c r="D212" s="29" t="s">
        <v>74</v>
      </c>
      <c r="E212" s="28">
        <f>Замеры!J204</f>
        <v>0</v>
      </c>
      <c r="F212" s="29" t="s">
        <v>86</v>
      </c>
      <c r="G212" s="29">
        <f t="shared" si="17"/>
        <v>15</v>
      </c>
      <c r="H212" s="29">
        <f t="shared" si="18"/>
        <v>30</v>
      </c>
      <c r="I212" s="29" t="s">
        <v>73</v>
      </c>
      <c r="J212" s="29">
        <f t="shared" ca="1" si="15"/>
        <v>20.8</v>
      </c>
      <c r="K212" s="29">
        <f t="shared" si="19"/>
        <v>0.3</v>
      </c>
      <c r="L212" s="29">
        <f t="shared" ca="1" si="16"/>
        <v>7.0000000000000001E-3</v>
      </c>
      <c r="M212">
        <f>Замеры!Y204</f>
        <v>0</v>
      </c>
    </row>
    <row r="213" spans="1:13" ht="15.6" x14ac:dyDescent="0.3">
      <c r="A213" s="58">
        <f>IF(Замеры!B205=0, " ", Замеры!B205)</f>
        <v>202</v>
      </c>
      <c r="B213" s="59">
        <f>Замеры!I205</f>
        <v>0</v>
      </c>
      <c r="C213" s="60" t="str">
        <f>Замеры!G205</f>
        <v xml:space="preserve">Группа от QF </v>
      </c>
      <c r="D213" s="29" t="s">
        <v>74</v>
      </c>
      <c r="E213" s="28">
        <f>Замеры!J205</f>
        <v>0</v>
      </c>
      <c r="F213" s="29" t="s">
        <v>86</v>
      </c>
      <c r="G213" s="29">
        <f t="shared" si="17"/>
        <v>15</v>
      </c>
      <c r="H213" s="29">
        <f t="shared" si="18"/>
        <v>30</v>
      </c>
      <c r="I213" s="29" t="s">
        <v>73</v>
      </c>
      <c r="J213" s="29">
        <f t="shared" ca="1" si="15"/>
        <v>21.5</v>
      </c>
      <c r="K213" s="29">
        <f t="shared" si="19"/>
        <v>0.3</v>
      </c>
      <c r="L213" s="29">
        <f t="shared" ca="1" si="16"/>
        <v>8.0000000000000002E-3</v>
      </c>
      <c r="M213">
        <f>Замеры!Y205</f>
        <v>0</v>
      </c>
    </row>
    <row r="214" spans="1:13" ht="15.6" x14ac:dyDescent="0.3">
      <c r="A214" s="58">
        <f>IF(Замеры!B206=0, " ", Замеры!B206)</f>
        <v>203</v>
      </c>
      <c r="B214" s="59">
        <f>Замеры!I206</f>
        <v>0</v>
      </c>
      <c r="C214" s="60" t="str">
        <f>Замеры!G206</f>
        <v xml:space="preserve">Группа от QF </v>
      </c>
      <c r="D214" s="29" t="s">
        <v>74</v>
      </c>
      <c r="E214" s="28">
        <f>Замеры!J206</f>
        <v>0</v>
      </c>
      <c r="F214" s="29" t="s">
        <v>86</v>
      </c>
      <c r="G214" s="29">
        <f t="shared" si="17"/>
        <v>15</v>
      </c>
      <c r="H214" s="29">
        <f t="shared" si="18"/>
        <v>30</v>
      </c>
      <c r="I214" s="29" t="s">
        <v>73</v>
      </c>
      <c r="J214" s="29">
        <f t="shared" ca="1" si="15"/>
        <v>20.100000000000001</v>
      </c>
      <c r="K214" s="29">
        <f t="shared" si="19"/>
        <v>0.3</v>
      </c>
      <c r="L214" s="29">
        <f t="shared" ca="1" si="16"/>
        <v>1.0999999999999999E-2</v>
      </c>
      <c r="M214">
        <f>Замеры!Y206</f>
        <v>0</v>
      </c>
    </row>
    <row r="215" spans="1:13" ht="15.6" x14ac:dyDescent="0.3">
      <c r="A215" s="58">
        <f>IF(Замеры!B207=0, " ", Замеры!B207)</f>
        <v>204</v>
      </c>
      <c r="B215" s="59">
        <f>Замеры!I207</f>
        <v>0</v>
      </c>
      <c r="C215" s="60" t="str">
        <f>Замеры!G207</f>
        <v xml:space="preserve">Группа от QF </v>
      </c>
      <c r="D215" s="29" t="s">
        <v>74</v>
      </c>
      <c r="E215" s="28">
        <f>Замеры!J207</f>
        <v>0</v>
      </c>
      <c r="F215" s="29" t="s">
        <v>86</v>
      </c>
      <c r="G215" s="29">
        <f t="shared" si="17"/>
        <v>15</v>
      </c>
      <c r="H215" s="29">
        <f t="shared" si="18"/>
        <v>30</v>
      </c>
      <c r="I215" s="29" t="s">
        <v>73</v>
      </c>
      <c r="J215" s="29">
        <f t="shared" ca="1" si="15"/>
        <v>21</v>
      </c>
      <c r="K215" s="29">
        <f t="shared" si="19"/>
        <v>0.3</v>
      </c>
      <c r="L215" s="29">
        <f t="shared" ca="1" si="16"/>
        <v>1.2E-2</v>
      </c>
      <c r="M215">
        <f>Замеры!Y207</f>
        <v>0</v>
      </c>
    </row>
    <row r="216" spans="1:13" ht="15.6" x14ac:dyDescent="0.3">
      <c r="A216" s="58">
        <f>IF(Замеры!B208=0, " ", Замеры!B208)</f>
        <v>205</v>
      </c>
      <c r="B216" s="59">
        <f>Замеры!I208</f>
        <v>0</v>
      </c>
      <c r="C216" s="60" t="str">
        <f>Замеры!G208</f>
        <v xml:space="preserve">Группа от QF </v>
      </c>
      <c r="D216" s="29" t="s">
        <v>74</v>
      </c>
      <c r="E216" s="28">
        <f>Замеры!J208</f>
        <v>0</v>
      </c>
      <c r="F216" s="29" t="s">
        <v>86</v>
      </c>
      <c r="G216" s="29">
        <f t="shared" si="17"/>
        <v>15</v>
      </c>
      <c r="H216" s="29">
        <f t="shared" si="18"/>
        <v>30</v>
      </c>
      <c r="I216" s="29" t="s">
        <v>73</v>
      </c>
      <c r="J216" s="29">
        <f t="shared" ca="1" si="15"/>
        <v>21.3</v>
      </c>
      <c r="K216" s="29">
        <f t="shared" si="19"/>
        <v>0.3</v>
      </c>
      <c r="L216" s="29">
        <f t="shared" ca="1" si="16"/>
        <v>1.7000000000000001E-2</v>
      </c>
      <c r="M216">
        <f>Замеры!Y208</f>
        <v>0</v>
      </c>
    </row>
    <row r="217" spans="1:13" ht="15.6" x14ac:dyDescent="0.3">
      <c r="A217" s="58">
        <f>IF(Замеры!B209=0, " ", Замеры!B209)</f>
        <v>206</v>
      </c>
      <c r="B217" s="59">
        <f>Замеры!I209</f>
        <v>0</v>
      </c>
      <c r="C217" s="60" t="str">
        <f>Замеры!G209</f>
        <v xml:space="preserve">Группа от QF </v>
      </c>
      <c r="D217" s="29" t="s">
        <v>74</v>
      </c>
      <c r="E217" s="28">
        <f>Замеры!J209</f>
        <v>0</v>
      </c>
      <c r="F217" s="29" t="s">
        <v>86</v>
      </c>
      <c r="G217" s="29">
        <f t="shared" si="17"/>
        <v>15</v>
      </c>
      <c r="H217" s="29">
        <f t="shared" si="18"/>
        <v>30</v>
      </c>
      <c r="I217" s="29" t="s">
        <v>73</v>
      </c>
      <c r="J217" s="29">
        <f t="shared" ca="1" si="15"/>
        <v>21.3</v>
      </c>
      <c r="K217" s="29">
        <f t="shared" si="19"/>
        <v>0.3</v>
      </c>
      <c r="L217" s="29">
        <f t="shared" ca="1" si="16"/>
        <v>1.2E-2</v>
      </c>
      <c r="M217">
        <f>Замеры!Y209</f>
        <v>0</v>
      </c>
    </row>
    <row r="218" spans="1:13" ht="15.6" x14ac:dyDescent="0.3">
      <c r="A218" s="58">
        <f>IF(Замеры!B210=0, " ", Замеры!B210)</f>
        <v>207</v>
      </c>
      <c r="B218" s="59">
        <f>Замеры!I210</f>
        <v>0</v>
      </c>
      <c r="C218" s="60" t="str">
        <f>Замеры!G210</f>
        <v xml:space="preserve">Группа от QF </v>
      </c>
      <c r="D218" s="29" t="s">
        <v>74</v>
      </c>
      <c r="E218" s="28">
        <f>Замеры!J210</f>
        <v>0</v>
      </c>
      <c r="F218" s="29" t="s">
        <v>86</v>
      </c>
      <c r="G218" s="29">
        <f t="shared" si="17"/>
        <v>15</v>
      </c>
      <c r="H218" s="29">
        <f t="shared" si="18"/>
        <v>30</v>
      </c>
      <c r="I218" s="29" t="s">
        <v>73</v>
      </c>
      <c r="J218" s="29">
        <f t="shared" ca="1" si="15"/>
        <v>21.8</v>
      </c>
      <c r="K218" s="29">
        <f t="shared" si="19"/>
        <v>0.3</v>
      </c>
      <c r="L218" s="29">
        <f t="shared" ca="1" si="16"/>
        <v>0.01</v>
      </c>
      <c r="M218">
        <f>Замеры!Y210</f>
        <v>0</v>
      </c>
    </row>
    <row r="219" spans="1:13" ht="15.6" x14ac:dyDescent="0.3">
      <c r="A219" s="58">
        <f>IF(Замеры!B211=0, " ", Замеры!B211)</f>
        <v>208</v>
      </c>
      <c r="B219" s="59">
        <f>Замеры!I211</f>
        <v>0</v>
      </c>
      <c r="C219" s="60" t="str">
        <f>Замеры!G211</f>
        <v xml:space="preserve">Группа от QF </v>
      </c>
      <c r="D219" s="29" t="s">
        <v>74</v>
      </c>
      <c r="E219" s="28">
        <f>Замеры!J211</f>
        <v>0</v>
      </c>
      <c r="F219" s="29" t="s">
        <v>86</v>
      </c>
      <c r="G219" s="29">
        <f t="shared" si="17"/>
        <v>15</v>
      </c>
      <c r="H219" s="29">
        <f t="shared" si="18"/>
        <v>30</v>
      </c>
      <c r="I219" s="29" t="s">
        <v>73</v>
      </c>
      <c r="J219" s="29">
        <f t="shared" ca="1" si="15"/>
        <v>21.1</v>
      </c>
      <c r="K219" s="29">
        <f t="shared" si="19"/>
        <v>0.3</v>
      </c>
      <c r="L219" s="29">
        <f t="shared" ca="1" si="16"/>
        <v>7.0000000000000001E-3</v>
      </c>
      <c r="M219">
        <f>Замеры!Y211</f>
        <v>0</v>
      </c>
    </row>
    <row r="220" spans="1:13" ht="15.6" x14ac:dyDescent="0.3">
      <c r="A220" s="58">
        <f>IF(Замеры!B212=0, " ", Замеры!B212)</f>
        <v>209</v>
      </c>
      <c r="B220" s="59">
        <f>Замеры!I212</f>
        <v>0</v>
      </c>
      <c r="C220" s="60" t="str">
        <f>Замеры!G212</f>
        <v xml:space="preserve">Группа от QF </v>
      </c>
      <c r="D220" s="29" t="s">
        <v>74</v>
      </c>
      <c r="E220" s="28">
        <f>Замеры!J212</f>
        <v>0</v>
      </c>
      <c r="F220" s="29" t="s">
        <v>86</v>
      </c>
      <c r="G220" s="29">
        <f t="shared" si="17"/>
        <v>15</v>
      </c>
      <c r="H220" s="29">
        <f t="shared" si="18"/>
        <v>30</v>
      </c>
      <c r="I220" s="29" t="s">
        <v>73</v>
      </c>
      <c r="J220" s="29">
        <f t="shared" ca="1" si="15"/>
        <v>21.7</v>
      </c>
      <c r="K220" s="29">
        <f t="shared" si="19"/>
        <v>0.3</v>
      </c>
      <c r="L220" s="29">
        <f t="shared" ca="1" si="16"/>
        <v>1.2E-2</v>
      </c>
      <c r="M220">
        <f>Замеры!Y212</f>
        <v>0</v>
      </c>
    </row>
    <row r="221" spans="1:13" ht="15.6" x14ac:dyDescent="0.3">
      <c r="A221" s="58">
        <f>IF(Замеры!B213=0, " ", Замеры!B213)</f>
        <v>210</v>
      </c>
      <c r="B221" s="59">
        <f>Замеры!I213</f>
        <v>0</v>
      </c>
      <c r="C221" s="60" t="str">
        <f>Замеры!G213</f>
        <v xml:space="preserve">Группа от QF </v>
      </c>
      <c r="D221" s="29" t="s">
        <v>74</v>
      </c>
      <c r="E221" s="28">
        <f>Замеры!J213</f>
        <v>0</v>
      </c>
      <c r="F221" s="29" t="s">
        <v>86</v>
      </c>
      <c r="G221" s="29">
        <f t="shared" si="17"/>
        <v>15</v>
      </c>
      <c r="H221" s="29">
        <f t="shared" si="18"/>
        <v>30</v>
      </c>
      <c r="I221" s="29" t="s">
        <v>73</v>
      </c>
      <c r="J221" s="29">
        <f t="shared" ca="1" si="15"/>
        <v>20.399999999999999</v>
      </c>
      <c r="K221" s="29">
        <f t="shared" si="19"/>
        <v>0.3</v>
      </c>
      <c r="L221" s="29">
        <f t="shared" ca="1" si="16"/>
        <v>1.0999999999999999E-2</v>
      </c>
      <c r="M221">
        <f>Замеры!Y213</f>
        <v>0</v>
      </c>
    </row>
    <row r="222" spans="1:13" ht="15.6" x14ac:dyDescent="0.3">
      <c r="A222" s="58">
        <f>IF(Замеры!B214=0, " ", Замеры!B214)</f>
        <v>211</v>
      </c>
      <c r="B222" s="59">
        <f>Замеры!I214</f>
        <v>0</v>
      </c>
      <c r="C222" s="60" t="str">
        <f>Замеры!G214</f>
        <v xml:space="preserve">Группа от QF </v>
      </c>
      <c r="D222" s="29" t="s">
        <v>74</v>
      </c>
      <c r="E222" s="28">
        <f>Замеры!J214</f>
        <v>0</v>
      </c>
      <c r="F222" s="29" t="s">
        <v>86</v>
      </c>
      <c r="G222" s="29">
        <f t="shared" si="17"/>
        <v>15</v>
      </c>
      <c r="H222" s="29">
        <f t="shared" si="18"/>
        <v>30</v>
      </c>
      <c r="I222" s="29" t="s">
        <v>73</v>
      </c>
      <c r="J222" s="29">
        <f t="shared" ca="1" si="15"/>
        <v>20.2</v>
      </c>
      <c r="K222" s="29">
        <f t="shared" si="19"/>
        <v>0.3</v>
      </c>
      <c r="L222" s="29">
        <f t="shared" ca="1" si="16"/>
        <v>1.2E-2</v>
      </c>
      <c r="M222">
        <f>Замеры!Y214</f>
        <v>0</v>
      </c>
    </row>
    <row r="223" spans="1:13" ht="15.6" x14ac:dyDescent="0.3">
      <c r="A223" s="58">
        <f>IF(Замеры!B215=0, " ", Замеры!B215)</f>
        <v>212</v>
      </c>
      <c r="B223" s="59">
        <f>Замеры!I215</f>
        <v>0</v>
      </c>
      <c r="C223" s="60" t="str">
        <f>Замеры!G215</f>
        <v xml:space="preserve">Группа от QF </v>
      </c>
      <c r="D223" s="29" t="s">
        <v>74</v>
      </c>
      <c r="E223" s="28">
        <f>Замеры!J215</f>
        <v>0</v>
      </c>
      <c r="F223" s="29" t="s">
        <v>86</v>
      </c>
      <c r="G223" s="29">
        <f t="shared" si="17"/>
        <v>15</v>
      </c>
      <c r="H223" s="29">
        <f t="shared" si="18"/>
        <v>30</v>
      </c>
      <c r="I223" s="29" t="s">
        <v>73</v>
      </c>
      <c r="J223" s="29">
        <f t="shared" ca="1" si="15"/>
        <v>20.9</v>
      </c>
      <c r="K223" s="29">
        <f t="shared" si="19"/>
        <v>0.3</v>
      </c>
      <c r="L223" s="29">
        <f t="shared" ca="1" si="16"/>
        <v>1.4E-2</v>
      </c>
      <c r="M223">
        <f>Замеры!Y215</f>
        <v>0</v>
      </c>
    </row>
    <row r="224" spans="1:13" ht="15.6" x14ac:dyDescent="0.3">
      <c r="A224" s="58">
        <f>IF(Замеры!B216=0, " ", Замеры!B216)</f>
        <v>213</v>
      </c>
      <c r="B224" s="59">
        <f>Замеры!I216</f>
        <v>0</v>
      </c>
      <c r="C224" s="60" t="str">
        <f>Замеры!G216</f>
        <v xml:space="preserve">Группа от QF </v>
      </c>
      <c r="D224" s="29" t="s">
        <v>74</v>
      </c>
      <c r="E224" s="28">
        <f>Замеры!J216</f>
        <v>0</v>
      </c>
      <c r="F224" s="29" t="s">
        <v>86</v>
      </c>
      <c r="G224" s="29">
        <f t="shared" si="17"/>
        <v>15</v>
      </c>
      <c r="H224" s="29">
        <f t="shared" si="18"/>
        <v>30</v>
      </c>
      <c r="I224" s="29" t="s">
        <v>73</v>
      </c>
      <c r="J224" s="29">
        <f t="shared" ca="1" si="15"/>
        <v>21.8</v>
      </c>
      <c r="K224" s="29">
        <f t="shared" si="19"/>
        <v>0.3</v>
      </c>
      <c r="L224" s="29">
        <f t="shared" ca="1" si="16"/>
        <v>1.7999999999999999E-2</v>
      </c>
      <c r="M224">
        <f>Замеры!Y216</f>
        <v>0</v>
      </c>
    </row>
    <row r="225" spans="1:13" ht="15.6" x14ac:dyDescent="0.3">
      <c r="A225" s="58">
        <f>IF(Замеры!B217=0, " ", Замеры!B217)</f>
        <v>214</v>
      </c>
      <c r="B225" s="59">
        <f>Замеры!I217</f>
        <v>0</v>
      </c>
      <c r="C225" s="60" t="str">
        <f>Замеры!G217</f>
        <v xml:space="preserve">Группа от QF </v>
      </c>
      <c r="D225" s="29" t="s">
        <v>74</v>
      </c>
      <c r="E225" s="28">
        <f>Замеры!J217</f>
        <v>0</v>
      </c>
      <c r="F225" s="29" t="s">
        <v>86</v>
      </c>
      <c r="G225" s="29">
        <f t="shared" si="17"/>
        <v>15</v>
      </c>
      <c r="H225" s="29">
        <f t="shared" si="18"/>
        <v>30</v>
      </c>
      <c r="I225" s="29" t="s">
        <v>73</v>
      </c>
      <c r="J225" s="29">
        <f t="shared" ca="1" si="15"/>
        <v>20.399999999999999</v>
      </c>
      <c r="K225" s="29">
        <f t="shared" si="19"/>
        <v>0.3</v>
      </c>
      <c r="L225" s="29">
        <f t="shared" ca="1" si="16"/>
        <v>1.7000000000000001E-2</v>
      </c>
      <c r="M225">
        <f>Замеры!Y217</f>
        <v>0</v>
      </c>
    </row>
    <row r="226" spans="1:13" ht="15.6" x14ac:dyDescent="0.3">
      <c r="A226" s="58">
        <f>IF(Замеры!B218=0, " ", Замеры!B218)</f>
        <v>215</v>
      </c>
      <c r="B226" s="59">
        <f>Замеры!I218</f>
        <v>0</v>
      </c>
      <c r="C226" s="60" t="str">
        <f>Замеры!G218</f>
        <v xml:space="preserve">Группа от QF </v>
      </c>
      <c r="D226" s="29" t="s">
        <v>74</v>
      </c>
      <c r="E226" s="28">
        <f>Замеры!J218</f>
        <v>0</v>
      </c>
      <c r="F226" s="29" t="s">
        <v>86</v>
      </c>
      <c r="G226" s="29">
        <f t="shared" si="17"/>
        <v>15</v>
      </c>
      <c r="H226" s="29">
        <f t="shared" si="18"/>
        <v>30</v>
      </c>
      <c r="I226" s="29" t="s">
        <v>73</v>
      </c>
      <c r="J226" s="29">
        <f t="shared" ca="1" si="15"/>
        <v>20.399999999999999</v>
      </c>
      <c r="K226" s="29">
        <f t="shared" si="19"/>
        <v>0.3</v>
      </c>
      <c r="L226" s="29">
        <f t="shared" ca="1" si="16"/>
        <v>1.7999999999999999E-2</v>
      </c>
      <c r="M226">
        <f>Замеры!Y218</f>
        <v>0</v>
      </c>
    </row>
    <row r="227" spans="1:13" ht="15.6" x14ac:dyDescent="0.3">
      <c r="A227" s="58">
        <f>IF(Замеры!B219=0, " ", Замеры!B219)</f>
        <v>216</v>
      </c>
      <c r="B227" s="59">
        <f>Замеры!I219</f>
        <v>0</v>
      </c>
      <c r="C227" s="60" t="str">
        <f>Замеры!G219</f>
        <v xml:space="preserve">Группа от QF </v>
      </c>
      <c r="D227" s="29" t="s">
        <v>74</v>
      </c>
      <c r="E227" s="28">
        <f>Замеры!J219</f>
        <v>0</v>
      </c>
      <c r="F227" s="29" t="s">
        <v>86</v>
      </c>
      <c r="G227" s="29">
        <f t="shared" si="17"/>
        <v>15</v>
      </c>
      <c r="H227" s="29">
        <f t="shared" si="18"/>
        <v>30</v>
      </c>
      <c r="I227" s="29" t="s">
        <v>73</v>
      </c>
      <c r="J227" s="29">
        <f t="shared" ca="1" si="15"/>
        <v>20.7</v>
      </c>
      <c r="K227" s="29">
        <f t="shared" si="19"/>
        <v>0.3</v>
      </c>
      <c r="L227" s="29">
        <f t="shared" ca="1" si="16"/>
        <v>1.4E-2</v>
      </c>
      <c r="M227">
        <f>Замеры!Y219</f>
        <v>0</v>
      </c>
    </row>
    <row r="228" spans="1:13" ht="15.6" x14ac:dyDescent="0.3">
      <c r="A228" s="58">
        <f>IF(Замеры!B220=0, " ", Замеры!B220)</f>
        <v>217</v>
      </c>
      <c r="B228" s="59">
        <f>Замеры!I220</f>
        <v>0</v>
      </c>
      <c r="C228" s="60" t="str">
        <f>Замеры!G220</f>
        <v xml:space="preserve">Группа от QF </v>
      </c>
      <c r="D228" s="29" t="s">
        <v>74</v>
      </c>
      <c r="E228" s="28">
        <f>Замеры!J220</f>
        <v>0</v>
      </c>
      <c r="F228" s="29" t="s">
        <v>86</v>
      </c>
      <c r="G228" s="29">
        <f t="shared" si="17"/>
        <v>15</v>
      </c>
      <c r="H228" s="29">
        <f t="shared" si="18"/>
        <v>30</v>
      </c>
      <c r="I228" s="29" t="s">
        <v>73</v>
      </c>
      <c r="J228" s="29">
        <f t="shared" ca="1" si="15"/>
        <v>21.2</v>
      </c>
      <c r="K228" s="29">
        <f t="shared" si="19"/>
        <v>0.3</v>
      </c>
      <c r="L228" s="29">
        <f t="shared" ca="1" si="16"/>
        <v>1.6E-2</v>
      </c>
      <c r="M228">
        <f>Замеры!Y220</f>
        <v>0</v>
      </c>
    </row>
    <row r="229" spans="1:13" ht="15.6" x14ac:dyDescent="0.3">
      <c r="A229" s="58">
        <f>IF(Замеры!B221=0, " ", Замеры!B221)</f>
        <v>218</v>
      </c>
      <c r="B229" s="59">
        <f>Замеры!I221</f>
        <v>0</v>
      </c>
      <c r="C229" s="60" t="str">
        <f>Замеры!G221</f>
        <v xml:space="preserve">Группа от QF </v>
      </c>
      <c r="D229" s="29" t="s">
        <v>74</v>
      </c>
      <c r="E229" s="28">
        <f>Замеры!J221</f>
        <v>0</v>
      </c>
      <c r="F229" s="29" t="s">
        <v>86</v>
      </c>
      <c r="G229" s="29">
        <f t="shared" si="17"/>
        <v>15</v>
      </c>
      <c r="H229" s="29">
        <f t="shared" si="18"/>
        <v>30</v>
      </c>
      <c r="I229" s="29" t="s">
        <v>73</v>
      </c>
      <c r="J229" s="29">
        <f t="shared" ca="1" si="15"/>
        <v>20.6</v>
      </c>
      <c r="K229" s="29">
        <f t="shared" si="19"/>
        <v>0.3</v>
      </c>
      <c r="L229" s="29">
        <f t="shared" ca="1" si="16"/>
        <v>1.7999999999999999E-2</v>
      </c>
      <c r="M229">
        <f>Замеры!Y221</f>
        <v>0</v>
      </c>
    </row>
    <row r="230" spans="1:13" ht="15.6" x14ac:dyDescent="0.3">
      <c r="A230" s="58">
        <f>IF(Замеры!B222=0, " ", Замеры!B222)</f>
        <v>219</v>
      </c>
      <c r="B230" s="59">
        <f>Замеры!I222</f>
        <v>0</v>
      </c>
      <c r="C230" s="60" t="str">
        <f>Замеры!G222</f>
        <v xml:space="preserve">Группа от QF </v>
      </c>
      <c r="D230" s="29" t="s">
        <v>74</v>
      </c>
      <c r="E230" s="28">
        <f>Замеры!J222</f>
        <v>0</v>
      </c>
      <c r="F230" s="29" t="s">
        <v>86</v>
      </c>
      <c r="G230" s="29">
        <f t="shared" si="17"/>
        <v>15</v>
      </c>
      <c r="H230" s="29">
        <f t="shared" si="18"/>
        <v>30</v>
      </c>
      <c r="I230" s="29" t="s">
        <v>73</v>
      </c>
      <c r="J230" s="29">
        <f t="shared" ca="1" si="15"/>
        <v>20.100000000000001</v>
      </c>
      <c r="K230" s="29">
        <f t="shared" si="19"/>
        <v>0.3</v>
      </c>
      <c r="L230" s="29">
        <f t="shared" ca="1" si="16"/>
        <v>1.0999999999999999E-2</v>
      </c>
      <c r="M230">
        <f>Замеры!Y222</f>
        <v>0</v>
      </c>
    </row>
    <row r="231" spans="1:13" ht="15.6" x14ac:dyDescent="0.3">
      <c r="A231" s="58">
        <f>IF(Замеры!B223=0, " ", Замеры!B223)</f>
        <v>220</v>
      </c>
      <c r="B231" s="59">
        <f>Замеры!I223</f>
        <v>0</v>
      </c>
      <c r="C231" s="60" t="str">
        <f>Замеры!G223</f>
        <v xml:space="preserve">Группа от QF </v>
      </c>
      <c r="D231" s="29" t="s">
        <v>74</v>
      </c>
      <c r="E231" s="28">
        <f>Замеры!J223</f>
        <v>0</v>
      </c>
      <c r="F231" s="29" t="s">
        <v>86</v>
      </c>
      <c r="G231" s="29">
        <f t="shared" si="17"/>
        <v>15</v>
      </c>
      <c r="H231" s="29">
        <f t="shared" si="18"/>
        <v>30</v>
      </c>
      <c r="I231" s="29" t="s">
        <v>73</v>
      </c>
      <c r="J231" s="29">
        <f t="shared" ca="1" si="15"/>
        <v>21.1</v>
      </c>
      <c r="K231" s="29">
        <f t="shared" si="19"/>
        <v>0.3</v>
      </c>
      <c r="L231" s="29">
        <f t="shared" ca="1" si="16"/>
        <v>8.0000000000000002E-3</v>
      </c>
      <c r="M231">
        <f>Замеры!Y223</f>
        <v>0</v>
      </c>
    </row>
    <row r="232" spans="1:13" ht="15.6" x14ac:dyDescent="0.3">
      <c r="A232" s="58">
        <f>IF(Замеры!B224=0, " ", Замеры!B224)</f>
        <v>221</v>
      </c>
      <c r="B232" s="59">
        <f>Замеры!I224</f>
        <v>0</v>
      </c>
      <c r="C232" s="60" t="str">
        <f>Замеры!G224</f>
        <v xml:space="preserve">Группа от QF </v>
      </c>
      <c r="D232" s="29" t="s">
        <v>74</v>
      </c>
      <c r="E232" s="28">
        <f>Замеры!J224</f>
        <v>0</v>
      </c>
      <c r="F232" s="29" t="s">
        <v>86</v>
      </c>
      <c r="G232" s="29">
        <f t="shared" si="17"/>
        <v>15</v>
      </c>
      <c r="H232" s="29">
        <f t="shared" si="18"/>
        <v>30</v>
      </c>
      <c r="I232" s="29" t="s">
        <v>73</v>
      </c>
      <c r="J232" s="29">
        <f t="shared" ca="1" si="15"/>
        <v>21.7</v>
      </c>
      <c r="K232" s="29">
        <f t="shared" si="19"/>
        <v>0.3</v>
      </c>
      <c r="L232" s="29">
        <f t="shared" ca="1" si="16"/>
        <v>1.9E-2</v>
      </c>
      <c r="M232">
        <f>Замеры!Y224</f>
        <v>0</v>
      </c>
    </row>
    <row r="233" spans="1:13" ht="15.6" x14ac:dyDescent="0.3">
      <c r="A233" s="58">
        <f>IF(Замеры!B225=0, " ", Замеры!B225)</f>
        <v>222</v>
      </c>
      <c r="B233" s="59">
        <f>Замеры!I225</f>
        <v>0</v>
      </c>
      <c r="C233" s="60" t="str">
        <f>Замеры!G225</f>
        <v xml:space="preserve">Группа от QF </v>
      </c>
      <c r="D233" s="29" t="s">
        <v>74</v>
      </c>
      <c r="E233" s="28">
        <f>Замеры!J225</f>
        <v>0</v>
      </c>
      <c r="F233" s="29" t="s">
        <v>86</v>
      </c>
      <c r="G233" s="29">
        <f t="shared" si="17"/>
        <v>15</v>
      </c>
      <c r="H233" s="29">
        <f t="shared" si="18"/>
        <v>30</v>
      </c>
      <c r="I233" s="29" t="s">
        <v>73</v>
      </c>
      <c r="J233" s="29">
        <f t="shared" ca="1" si="15"/>
        <v>21</v>
      </c>
      <c r="K233" s="29">
        <f t="shared" si="19"/>
        <v>0.3</v>
      </c>
      <c r="L233" s="29">
        <f t="shared" ca="1" si="16"/>
        <v>1.2999999999999999E-2</v>
      </c>
      <c r="M233">
        <f>Замеры!Y225</f>
        <v>0</v>
      </c>
    </row>
    <row r="234" spans="1:13" ht="15.6" x14ac:dyDescent="0.3">
      <c r="A234" s="58">
        <f>IF(Замеры!B226=0, " ", Замеры!B226)</f>
        <v>223</v>
      </c>
      <c r="B234" s="59">
        <f>Замеры!I226</f>
        <v>0</v>
      </c>
      <c r="C234" s="60" t="str">
        <f>Замеры!G226</f>
        <v xml:space="preserve">Группа от QF </v>
      </c>
      <c r="D234" s="29" t="s">
        <v>74</v>
      </c>
      <c r="E234" s="28">
        <f>Замеры!J226</f>
        <v>0</v>
      </c>
      <c r="F234" s="29" t="s">
        <v>86</v>
      </c>
      <c r="G234" s="29">
        <f t="shared" si="17"/>
        <v>15</v>
      </c>
      <c r="H234" s="29">
        <f t="shared" si="18"/>
        <v>30</v>
      </c>
      <c r="I234" s="29" t="s">
        <v>73</v>
      </c>
      <c r="J234" s="29">
        <f t="shared" ca="1" si="15"/>
        <v>20.100000000000001</v>
      </c>
      <c r="K234" s="29">
        <f t="shared" si="19"/>
        <v>0.3</v>
      </c>
      <c r="L234" s="29">
        <f t="shared" ca="1" si="16"/>
        <v>1.4E-2</v>
      </c>
      <c r="M234">
        <f>Замеры!Y226</f>
        <v>0</v>
      </c>
    </row>
    <row r="235" spans="1:13" ht="15.6" x14ac:dyDescent="0.3">
      <c r="A235" s="58">
        <f>IF(Замеры!B227=0, " ", Замеры!B227)</f>
        <v>224</v>
      </c>
      <c r="B235" s="59">
        <f>Замеры!I227</f>
        <v>0</v>
      </c>
      <c r="C235" s="60" t="str">
        <f>Замеры!G227</f>
        <v xml:space="preserve">Группа от QF </v>
      </c>
      <c r="D235" s="29" t="s">
        <v>74</v>
      </c>
      <c r="E235" s="28">
        <f>Замеры!J227</f>
        <v>0</v>
      </c>
      <c r="F235" s="29" t="s">
        <v>86</v>
      </c>
      <c r="G235" s="29">
        <f t="shared" si="17"/>
        <v>15</v>
      </c>
      <c r="H235" s="29">
        <f t="shared" si="18"/>
        <v>30</v>
      </c>
      <c r="I235" s="29" t="s">
        <v>73</v>
      </c>
      <c r="J235" s="29">
        <f t="shared" ca="1" si="15"/>
        <v>21.6</v>
      </c>
      <c r="K235" s="29">
        <f t="shared" si="19"/>
        <v>0.3</v>
      </c>
      <c r="L235" s="29">
        <f t="shared" ca="1" si="16"/>
        <v>7.0000000000000001E-3</v>
      </c>
      <c r="M235">
        <f>Замеры!Y227</f>
        <v>0</v>
      </c>
    </row>
    <row r="236" spans="1:13" ht="15.6" x14ac:dyDescent="0.3">
      <c r="A236" s="58">
        <f>IF(Замеры!B228=0, " ", Замеры!B228)</f>
        <v>225</v>
      </c>
      <c r="B236" s="59">
        <f>Замеры!I228</f>
        <v>0</v>
      </c>
      <c r="C236" s="60" t="str">
        <f>Замеры!G228</f>
        <v xml:space="preserve">Группа от QF </v>
      </c>
      <c r="D236" s="29" t="s">
        <v>74</v>
      </c>
      <c r="E236" s="28">
        <f>Замеры!J228</f>
        <v>0</v>
      </c>
      <c r="F236" s="29" t="s">
        <v>86</v>
      </c>
      <c r="G236" s="29">
        <f t="shared" si="17"/>
        <v>15</v>
      </c>
      <c r="H236" s="29">
        <f t="shared" si="18"/>
        <v>30</v>
      </c>
      <c r="I236" s="29" t="s">
        <v>73</v>
      </c>
      <c r="J236" s="29">
        <f t="shared" ca="1" si="15"/>
        <v>21.6</v>
      </c>
      <c r="K236" s="29">
        <f t="shared" si="19"/>
        <v>0.3</v>
      </c>
      <c r="L236" s="29">
        <f t="shared" ca="1" si="16"/>
        <v>1.2999999999999999E-2</v>
      </c>
      <c r="M236">
        <f>Замеры!Y228</f>
        <v>0</v>
      </c>
    </row>
    <row r="237" spans="1:13" ht="15.6" x14ac:dyDescent="0.3">
      <c r="A237" s="58">
        <f>IF(Замеры!B229=0, " ", Замеры!B229)</f>
        <v>226</v>
      </c>
      <c r="B237" s="59">
        <f>Замеры!I229</f>
        <v>0</v>
      </c>
      <c r="C237" s="60" t="str">
        <f>Замеры!G229</f>
        <v xml:space="preserve">Группа от QF </v>
      </c>
      <c r="D237" s="29" t="s">
        <v>74</v>
      </c>
      <c r="E237" s="28">
        <f>Замеры!J229</f>
        <v>0</v>
      </c>
      <c r="F237" s="29" t="s">
        <v>86</v>
      </c>
      <c r="G237" s="29">
        <f t="shared" si="17"/>
        <v>15</v>
      </c>
      <c r="H237" s="29">
        <f t="shared" si="18"/>
        <v>30</v>
      </c>
      <c r="I237" s="29" t="s">
        <v>73</v>
      </c>
      <c r="J237" s="29">
        <f t="shared" ca="1" si="15"/>
        <v>20.100000000000001</v>
      </c>
      <c r="K237" s="29">
        <f t="shared" si="19"/>
        <v>0.3</v>
      </c>
      <c r="L237" s="29">
        <f t="shared" ca="1" si="16"/>
        <v>7.0000000000000001E-3</v>
      </c>
      <c r="M237">
        <f>Замеры!Y229</f>
        <v>0</v>
      </c>
    </row>
    <row r="238" spans="1:13" ht="15.6" x14ac:dyDescent="0.3">
      <c r="A238" s="58">
        <f>IF(Замеры!B230=0, " ", Замеры!B230)</f>
        <v>227</v>
      </c>
      <c r="B238" s="59">
        <f>Замеры!I230</f>
        <v>0</v>
      </c>
      <c r="C238" s="60" t="str">
        <f>Замеры!G230</f>
        <v xml:space="preserve">Группа от QF </v>
      </c>
      <c r="D238" s="29" t="s">
        <v>74</v>
      </c>
      <c r="E238" s="28">
        <f>Замеры!J230</f>
        <v>0</v>
      </c>
      <c r="F238" s="29" t="s">
        <v>86</v>
      </c>
      <c r="G238" s="29">
        <f t="shared" si="17"/>
        <v>15</v>
      </c>
      <c r="H238" s="29">
        <f t="shared" si="18"/>
        <v>30</v>
      </c>
      <c r="I238" s="29" t="s">
        <v>73</v>
      </c>
      <c r="J238" s="29">
        <f t="shared" ca="1" si="15"/>
        <v>21.1</v>
      </c>
      <c r="K238" s="29">
        <f t="shared" si="19"/>
        <v>0.3</v>
      </c>
      <c r="L238" s="29">
        <f t="shared" ca="1" si="16"/>
        <v>1.0999999999999999E-2</v>
      </c>
      <c r="M238">
        <f>Замеры!Y230</f>
        <v>0</v>
      </c>
    </row>
    <row r="239" spans="1:13" ht="15.6" x14ac:dyDescent="0.3">
      <c r="A239" s="58">
        <f>IF(Замеры!B231=0, " ", Замеры!B231)</f>
        <v>228</v>
      </c>
      <c r="B239" s="59">
        <f>Замеры!I231</f>
        <v>0</v>
      </c>
      <c r="C239" s="60" t="str">
        <f>Замеры!G231</f>
        <v xml:space="preserve">Группа от QF </v>
      </c>
      <c r="D239" s="29" t="s">
        <v>74</v>
      </c>
      <c r="E239" s="28">
        <f>Замеры!J231</f>
        <v>0</v>
      </c>
      <c r="F239" s="29" t="s">
        <v>86</v>
      </c>
      <c r="G239" s="29">
        <f t="shared" si="17"/>
        <v>15</v>
      </c>
      <c r="H239" s="29">
        <f t="shared" si="18"/>
        <v>30</v>
      </c>
      <c r="I239" s="29" t="s">
        <v>73</v>
      </c>
      <c r="J239" s="29">
        <f t="shared" ca="1" si="15"/>
        <v>20.399999999999999</v>
      </c>
      <c r="K239" s="29">
        <f t="shared" si="19"/>
        <v>0.3</v>
      </c>
      <c r="L239" s="29">
        <f t="shared" ca="1" si="16"/>
        <v>1.2E-2</v>
      </c>
      <c r="M239">
        <f>Замеры!Y231</f>
        <v>0</v>
      </c>
    </row>
    <row r="240" spans="1:13" ht="15.6" x14ac:dyDescent="0.3">
      <c r="A240" s="58">
        <f>IF(Замеры!B232=0, " ", Замеры!B232)</f>
        <v>229</v>
      </c>
      <c r="B240" s="59">
        <f>Замеры!I232</f>
        <v>0</v>
      </c>
      <c r="C240" s="60" t="str">
        <f>Замеры!G232</f>
        <v xml:space="preserve">Группа от QF </v>
      </c>
      <c r="D240" s="29" t="s">
        <v>74</v>
      </c>
      <c r="E240" s="28">
        <f>Замеры!J232</f>
        <v>0</v>
      </c>
      <c r="F240" s="29" t="s">
        <v>86</v>
      </c>
      <c r="G240" s="29">
        <f t="shared" si="17"/>
        <v>15</v>
      </c>
      <c r="H240" s="29">
        <f t="shared" si="18"/>
        <v>30</v>
      </c>
      <c r="I240" s="29" t="s">
        <v>73</v>
      </c>
      <c r="J240" s="29">
        <f t="shared" ca="1" si="15"/>
        <v>21</v>
      </c>
      <c r="K240" s="29">
        <f t="shared" si="19"/>
        <v>0.3</v>
      </c>
      <c r="L240" s="29">
        <f t="shared" ca="1" si="16"/>
        <v>1.7000000000000001E-2</v>
      </c>
      <c r="M240">
        <f>Замеры!Y232</f>
        <v>0</v>
      </c>
    </row>
    <row r="241" spans="1:13" ht="15.6" x14ac:dyDescent="0.3">
      <c r="A241" s="58">
        <f>IF(Замеры!B233=0, " ", Замеры!B233)</f>
        <v>230</v>
      </c>
      <c r="B241" s="59">
        <f>Замеры!I233</f>
        <v>0</v>
      </c>
      <c r="C241" s="60" t="str">
        <f>Замеры!G233</f>
        <v xml:space="preserve">Группа от QF </v>
      </c>
      <c r="D241" s="29" t="s">
        <v>74</v>
      </c>
      <c r="E241" s="28">
        <f>Замеры!J233</f>
        <v>0</v>
      </c>
      <c r="F241" s="29" t="s">
        <v>86</v>
      </c>
      <c r="G241" s="29">
        <f t="shared" si="17"/>
        <v>15</v>
      </c>
      <c r="H241" s="29">
        <f t="shared" si="18"/>
        <v>30</v>
      </c>
      <c r="I241" s="29" t="s">
        <v>73</v>
      </c>
      <c r="J241" s="29">
        <f t="shared" ca="1" si="15"/>
        <v>20.399999999999999</v>
      </c>
      <c r="K241" s="29">
        <f t="shared" si="19"/>
        <v>0.3</v>
      </c>
      <c r="L241" s="29">
        <f t="shared" ca="1" si="16"/>
        <v>1.7999999999999999E-2</v>
      </c>
      <c r="M241">
        <f>Замеры!Y233</f>
        <v>0</v>
      </c>
    </row>
    <row r="242" spans="1:13" ht="15.6" x14ac:dyDescent="0.3">
      <c r="A242" s="58">
        <f>IF(Замеры!B234=0, " ", Замеры!B234)</f>
        <v>231</v>
      </c>
      <c r="B242" s="59">
        <f>Замеры!I234</f>
        <v>0</v>
      </c>
      <c r="C242" s="60" t="str">
        <f>Замеры!G234</f>
        <v xml:space="preserve">Группа от QF </v>
      </c>
      <c r="D242" s="29" t="s">
        <v>74</v>
      </c>
      <c r="E242" s="28">
        <f>Замеры!J234</f>
        <v>0</v>
      </c>
      <c r="F242" s="29" t="s">
        <v>86</v>
      </c>
      <c r="G242" s="29">
        <f t="shared" si="17"/>
        <v>15</v>
      </c>
      <c r="H242" s="29">
        <f t="shared" si="18"/>
        <v>30</v>
      </c>
      <c r="I242" s="29" t="s">
        <v>73</v>
      </c>
      <c r="J242" s="29">
        <f t="shared" ca="1" si="15"/>
        <v>21.9</v>
      </c>
      <c r="K242" s="29">
        <f t="shared" si="19"/>
        <v>0.3</v>
      </c>
      <c r="L242" s="29">
        <f t="shared" ca="1" si="16"/>
        <v>1.4E-2</v>
      </c>
      <c r="M242">
        <f>Замеры!Y234</f>
        <v>0</v>
      </c>
    </row>
    <row r="243" spans="1:13" ht="15.6" x14ac:dyDescent="0.3">
      <c r="A243" s="58">
        <f>IF(Замеры!B235=0, " ", Замеры!B235)</f>
        <v>232</v>
      </c>
      <c r="B243" s="59">
        <f>Замеры!I235</f>
        <v>0</v>
      </c>
      <c r="C243" s="60" t="str">
        <f>Замеры!G235</f>
        <v xml:space="preserve">Группа от QF </v>
      </c>
      <c r="D243" s="29" t="s">
        <v>74</v>
      </c>
      <c r="E243" s="28">
        <f>Замеры!J235</f>
        <v>0</v>
      </c>
      <c r="F243" s="29" t="s">
        <v>86</v>
      </c>
      <c r="G243" s="29">
        <f t="shared" si="17"/>
        <v>15</v>
      </c>
      <c r="H243" s="29">
        <f t="shared" si="18"/>
        <v>30</v>
      </c>
      <c r="I243" s="29" t="s">
        <v>73</v>
      </c>
      <c r="J243" s="29">
        <f t="shared" ca="1" si="15"/>
        <v>20.8</v>
      </c>
      <c r="K243" s="29">
        <f t="shared" si="19"/>
        <v>0.3</v>
      </c>
      <c r="L243" s="29">
        <f t="shared" ca="1" si="16"/>
        <v>1.6E-2</v>
      </c>
      <c r="M243">
        <f>Замеры!Y235</f>
        <v>0</v>
      </c>
    </row>
    <row r="244" spans="1:13" ht="15.6" x14ac:dyDescent="0.3">
      <c r="A244" s="58">
        <f>IF(Замеры!B236=0, " ", Замеры!B236)</f>
        <v>233</v>
      </c>
      <c r="B244" s="59">
        <f>Замеры!I236</f>
        <v>0</v>
      </c>
      <c r="C244" s="60" t="str">
        <f>Замеры!G236</f>
        <v xml:space="preserve">Группа от QF </v>
      </c>
      <c r="D244" s="29" t="s">
        <v>74</v>
      </c>
      <c r="E244" s="28">
        <f>Замеры!J236</f>
        <v>0</v>
      </c>
      <c r="F244" s="29" t="s">
        <v>86</v>
      </c>
      <c r="G244" s="29">
        <f t="shared" si="17"/>
        <v>15</v>
      </c>
      <c r="H244" s="29">
        <f t="shared" si="18"/>
        <v>30</v>
      </c>
      <c r="I244" s="29" t="s">
        <v>73</v>
      </c>
      <c r="J244" s="29">
        <f t="shared" ca="1" si="15"/>
        <v>21.1</v>
      </c>
      <c r="K244" s="29">
        <f t="shared" si="19"/>
        <v>0.3</v>
      </c>
      <c r="L244" s="29">
        <f t="shared" ca="1" si="16"/>
        <v>1.6E-2</v>
      </c>
      <c r="M244">
        <f>Замеры!Y236</f>
        <v>0</v>
      </c>
    </row>
    <row r="245" spans="1:13" ht="15.6" x14ac:dyDescent="0.3">
      <c r="A245" s="58">
        <f>IF(Замеры!B237=0, " ", Замеры!B237)</f>
        <v>234</v>
      </c>
      <c r="B245" s="59">
        <f>Замеры!I237</f>
        <v>0</v>
      </c>
      <c r="C245" s="60" t="str">
        <f>Замеры!G237</f>
        <v xml:space="preserve">Группа от QF </v>
      </c>
      <c r="D245" s="29" t="s">
        <v>74</v>
      </c>
      <c r="E245" s="28">
        <f>Замеры!J237</f>
        <v>0</v>
      </c>
      <c r="F245" s="29" t="s">
        <v>86</v>
      </c>
      <c r="G245" s="29">
        <f t="shared" si="17"/>
        <v>15</v>
      </c>
      <c r="H245" s="29">
        <f t="shared" si="18"/>
        <v>30</v>
      </c>
      <c r="I245" s="29" t="s">
        <v>73</v>
      </c>
      <c r="J245" s="29">
        <f t="shared" ca="1" si="15"/>
        <v>20.9</v>
      </c>
      <c r="K245" s="29">
        <f t="shared" si="19"/>
        <v>0.3</v>
      </c>
      <c r="L245" s="29">
        <f t="shared" ca="1" si="16"/>
        <v>0.01</v>
      </c>
      <c r="M245">
        <f>Замеры!Y237</f>
        <v>0</v>
      </c>
    </row>
    <row r="246" spans="1:13" ht="15.6" x14ac:dyDescent="0.3">
      <c r="A246" s="58">
        <f>IF(Замеры!B238=0, " ", Замеры!B238)</f>
        <v>235</v>
      </c>
      <c r="B246" s="59">
        <f>Замеры!I238</f>
        <v>0</v>
      </c>
      <c r="C246" s="60" t="str">
        <f>Замеры!G238</f>
        <v xml:space="preserve">Группа от QF </v>
      </c>
      <c r="D246" s="29" t="s">
        <v>74</v>
      </c>
      <c r="E246" s="28">
        <f>Замеры!J238</f>
        <v>0</v>
      </c>
      <c r="F246" s="29" t="s">
        <v>86</v>
      </c>
      <c r="G246" s="29">
        <f t="shared" si="17"/>
        <v>15</v>
      </c>
      <c r="H246" s="29">
        <f t="shared" si="18"/>
        <v>30</v>
      </c>
      <c r="I246" s="29" t="s">
        <v>73</v>
      </c>
      <c r="J246" s="29">
        <f t="shared" ca="1" si="15"/>
        <v>20.5</v>
      </c>
      <c r="K246" s="29">
        <f t="shared" si="19"/>
        <v>0.3</v>
      </c>
      <c r="L246" s="29">
        <f t="shared" ca="1" si="16"/>
        <v>1.2999999999999999E-2</v>
      </c>
      <c r="M246">
        <f>Замеры!Y238</f>
        <v>0</v>
      </c>
    </row>
    <row r="247" spans="1:13" ht="15.6" x14ac:dyDescent="0.3">
      <c r="A247" s="58">
        <f>IF(Замеры!B239=0, " ", Замеры!B239)</f>
        <v>236</v>
      </c>
      <c r="B247" s="59">
        <f>Замеры!I239</f>
        <v>0</v>
      </c>
      <c r="C247" s="60" t="str">
        <f>Замеры!G239</f>
        <v xml:space="preserve">Группа от QF </v>
      </c>
      <c r="D247" s="29" t="s">
        <v>74</v>
      </c>
      <c r="E247" s="28">
        <f>Замеры!J239</f>
        <v>0</v>
      </c>
      <c r="F247" s="29" t="s">
        <v>86</v>
      </c>
      <c r="G247" s="29">
        <f t="shared" si="17"/>
        <v>15</v>
      </c>
      <c r="H247" s="29">
        <f t="shared" si="18"/>
        <v>30</v>
      </c>
      <c r="I247" s="29" t="s">
        <v>73</v>
      </c>
      <c r="J247" s="29">
        <f t="shared" ca="1" si="15"/>
        <v>21.1</v>
      </c>
      <c r="K247" s="29">
        <f t="shared" si="19"/>
        <v>0.3</v>
      </c>
      <c r="L247" s="29">
        <f t="shared" ca="1" si="16"/>
        <v>1.4E-2</v>
      </c>
      <c r="M247">
        <f>Замеры!Y239</f>
        <v>0</v>
      </c>
    </row>
    <row r="248" spans="1:13" ht="15.6" x14ac:dyDescent="0.3">
      <c r="A248" s="58">
        <f>IF(Замеры!B240=0, " ", Замеры!B240)</f>
        <v>237</v>
      </c>
      <c r="B248" s="59">
        <f>Замеры!I240</f>
        <v>0</v>
      </c>
      <c r="C248" s="60" t="str">
        <f>Замеры!G240</f>
        <v xml:space="preserve">Группа от QF </v>
      </c>
      <c r="D248" s="29" t="s">
        <v>74</v>
      </c>
      <c r="E248" s="28">
        <f>Замеры!J240</f>
        <v>0</v>
      </c>
      <c r="F248" s="29" t="s">
        <v>86</v>
      </c>
      <c r="G248" s="29">
        <f t="shared" si="17"/>
        <v>15</v>
      </c>
      <c r="H248" s="29">
        <f t="shared" si="18"/>
        <v>30</v>
      </c>
      <c r="I248" s="29" t="s">
        <v>73</v>
      </c>
      <c r="J248" s="29">
        <f t="shared" ca="1" si="15"/>
        <v>20.3</v>
      </c>
      <c r="K248" s="29">
        <f t="shared" si="19"/>
        <v>0.3</v>
      </c>
      <c r="L248" s="29">
        <f t="shared" ca="1" si="16"/>
        <v>8.9999999999999993E-3</v>
      </c>
      <c r="M248">
        <f>Замеры!Y240</f>
        <v>0</v>
      </c>
    </row>
    <row r="249" spans="1:13" ht="15.6" x14ac:dyDescent="0.3">
      <c r="A249" s="58">
        <f>IF(Замеры!B241=0, " ", Замеры!B241)</f>
        <v>238</v>
      </c>
      <c r="B249" s="59">
        <f>Замеры!I241</f>
        <v>0</v>
      </c>
      <c r="C249" s="60" t="str">
        <f>Замеры!G241</f>
        <v xml:space="preserve">Группа от QF </v>
      </c>
      <c r="D249" s="29" t="s">
        <v>74</v>
      </c>
      <c r="E249" s="28">
        <f>Замеры!J241</f>
        <v>0</v>
      </c>
      <c r="F249" s="29" t="s">
        <v>86</v>
      </c>
      <c r="G249" s="29">
        <f t="shared" si="17"/>
        <v>15</v>
      </c>
      <c r="H249" s="29">
        <f t="shared" si="18"/>
        <v>30</v>
      </c>
      <c r="I249" s="29" t="s">
        <v>73</v>
      </c>
      <c r="J249" s="29">
        <f t="shared" ca="1" si="15"/>
        <v>21.9</v>
      </c>
      <c r="K249" s="29">
        <f t="shared" si="19"/>
        <v>0.3</v>
      </c>
      <c r="L249" s="29">
        <f t="shared" ca="1" si="16"/>
        <v>1.9E-2</v>
      </c>
      <c r="M249">
        <f>Замеры!Y241</f>
        <v>0</v>
      </c>
    </row>
    <row r="250" spans="1:13" ht="15.6" x14ac:dyDescent="0.3">
      <c r="A250" s="58">
        <f>IF(Замеры!B242=0, " ", Замеры!B242)</f>
        <v>239</v>
      </c>
      <c r="B250" s="59">
        <f>Замеры!I242</f>
        <v>0</v>
      </c>
      <c r="C250" s="60" t="str">
        <f>Замеры!G242</f>
        <v xml:space="preserve">Группа от QF </v>
      </c>
      <c r="D250" s="29" t="s">
        <v>74</v>
      </c>
      <c r="E250" s="28">
        <f>Замеры!J242</f>
        <v>0</v>
      </c>
      <c r="F250" s="29" t="s">
        <v>86</v>
      </c>
      <c r="G250" s="29">
        <f t="shared" si="17"/>
        <v>15</v>
      </c>
      <c r="H250" s="29">
        <f t="shared" si="18"/>
        <v>30</v>
      </c>
      <c r="I250" s="29" t="s">
        <v>73</v>
      </c>
      <c r="J250" s="29">
        <f t="shared" ca="1" si="15"/>
        <v>20.7</v>
      </c>
      <c r="K250" s="29">
        <f t="shared" si="19"/>
        <v>0.3</v>
      </c>
      <c r="L250" s="29">
        <f t="shared" ca="1" si="16"/>
        <v>1.4E-2</v>
      </c>
      <c r="M250">
        <f>Замеры!Y242</f>
        <v>0</v>
      </c>
    </row>
    <row r="251" spans="1:13" ht="15.6" x14ac:dyDescent="0.3">
      <c r="A251" s="58">
        <f>IF(Замеры!B243=0, " ", Замеры!B243)</f>
        <v>240</v>
      </c>
      <c r="B251" s="59">
        <f>Замеры!I243</f>
        <v>0</v>
      </c>
      <c r="C251" s="60" t="str">
        <f>Замеры!G243</f>
        <v xml:space="preserve">Группа от QF </v>
      </c>
      <c r="D251" s="29" t="s">
        <v>74</v>
      </c>
      <c r="E251" s="28">
        <f>Замеры!J243</f>
        <v>0</v>
      </c>
      <c r="F251" s="29" t="s">
        <v>86</v>
      </c>
      <c r="G251" s="29">
        <f t="shared" si="17"/>
        <v>15</v>
      </c>
      <c r="H251" s="29">
        <f t="shared" si="18"/>
        <v>30</v>
      </c>
      <c r="I251" s="29" t="s">
        <v>73</v>
      </c>
      <c r="J251" s="29">
        <f t="shared" ca="1" si="15"/>
        <v>21.5</v>
      </c>
      <c r="K251" s="29">
        <f t="shared" si="19"/>
        <v>0.3</v>
      </c>
      <c r="L251" s="29">
        <f t="shared" ca="1" si="16"/>
        <v>1.4E-2</v>
      </c>
      <c r="M251">
        <f>Замеры!Y243</f>
        <v>0</v>
      </c>
    </row>
    <row r="252" spans="1:13" ht="15.6" x14ac:dyDescent="0.3">
      <c r="A252" s="58">
        <f>IF(Замеры!B244=0, " ", Замеры!B244)</f>
        <v>241</v>
      </c>
      <c r="B252" s="59">
        <f>Замеры!I244</f>
        <v>0</v>
      </c>
      <c r="C252" s="60" t="str">
        <f>Замеры!G244</f>
        <v xml:space="preserve">Группа от QF </v>
      </c>
      <c r="D252" s="29" t="s">
        <v>74</v>
      </c>
      <c r="E252" s="28">
        <f>Замеры!J244</f>
        <v>0</v>
      </c>
      <c r="F252" s="29" t="s">
        <v>86</v>
      </c>
      <c r="G252" s="29">
        <f t="shared" si="17"/>
        <v>15</v>
      </c>
      <c r="H252" s="29">
        <f t="shared" si="18"/>
        <v>30</v>
      </c>
      <c r="I252" s="29" t="s">
        <v>73</v>
      </c>
      <c r="J252" s="29">
        <f t="shared" ca="1" si="15"/>
        <v>20.2</v>
      </c>
      <c r="K252" s="29">
        <f t="shared" si="19"/>
        <v>0.3</v>
      </c>
      <c r="L252" s="29">
        <f t="shared" ca="1" si="16"/>
        <v>8.0000000000000002E-3</v>
      </c>
      <c r="M252">
        <f>Замеры!Y244</f>
        <v>0</v>
      </c>
    </row>
    <row r="253" spans="1:13" ht="15.6" x14ac:dyDescent="0.3">
      <c r="A253" s="58">
        <f>IF(Замеры!B245=0, " ", Замеры!B245)</f>
        <v>242</v>
      </c>
      <c r="B253" s="59">
        <f>Замеры!I245</f>
        <v>0</v>
      </c>
      <c r="C253" s="60" t="str">
        <f>Замеры!G245</f>
        <v xml:space="preserve">Группа от QF </v>
      </c>
      <c r="D253" s="29" t="s">
        <v>74</v>
      </c>
      <c r="E253" s="28">
        <f>Замеры!J245</f>
        <v>0</v>
      </c>
      <c r="F253" s="29" t="s">
        <v>86</v>
      </c>
      <c r="G253" s="29">
        <f t="shared" si="17"/>
        <v>15</v>
      </c>
      <c r="H253" s="29">
        <f t="shared" si="18"/>
        <v>30</v>
      </c>
      <c r="I253" s="29" t="s">
        <v>73</v>
      </c>
      <c r="J253" s="29">
        <f t="shared" ca="1" si="15"/>
        <v>20.9</v>
      </c>
      <c r="K253" s="29">
        <f t="shared" si="19"/>
        <v>0.3</v>
      </c>
      <c r="L253" s="29">
        <f t="shared" ca="1" si="16"/>
        <v>0.01</v>
      </c>
      <c r="M253">
        <f>Замеры!Y245</f>
        <v>0</v>
      </c>
    </row>
    <row r="254" spans="1:13" ht="15.6" x14ac:dyDescent="0.3">
      <c r="A254" s="58">
        <f>IF(Замеры!B246=0, " ", Замеры!B246)</f>
        <v>243</v>
      </c>
      <c r="B254" s="59">
        <f>Замеры!I246</f>
        <v>0</v>
      </c>
      <c r="C254" s="60" t="str">
        <f>Замеры!G246</f>
        <v xml:space="preserve">Группа от QF </v>
      </c>
      <c r="D254" s="29" t="s">
        <v>74</v>
      </c>
      <c r="E254" s="28">
        <f>Замеры!J246</f>
        <v>0</v>
      </c>
      <c r="F254" s="29" t="s">
        <v>86</v>
      </c>
      <c r="G254" s="29">
        <f t="shared" si="17"/>
        <v>15</v>
      </c>
      <c r="H254" s="29">
        <f t="shared" si="18"/>
        <v>30</v>
      </c>
      <c r="I254" s="29" t="s">
        <v>73</v>
      </c>
      <c r="J254" s="29">
        <f t="shared" ca="1" si="15"/>
        <v>21.7</v>
      </c>
      <c r="K254" s="29">
        <f t="shared" si="19"/>
        <v>0.3</v>
      </c>
      <c r="L254" s="29">
        <f t="shared" ca="1" si="16"/>
        <v>1.4999999999999999E-2</v>
      </c>
      <c r="M254">
        <f>Замеры!Y246</f>
        <v>0</v>
      </c>
    </row>
    <row r="255" spans="1:13" ht="15.6" x14ac:dyDescent="0.3">
      <c r="A255" s="58">
        <f>IF(Замеры!B247=0, " ", Замеры!B247)</f>
        <v>244</v>
      </c>
      <c r="B255" s="59">
        <f>Замеры!I247</f>
        <v>0</v>
      </c>
      <c r="C255" s="60" t="str">
        <f>Замеры!G247</f>
        <v xml:space="preserve">Группа от QF </v>
      </c>
      <c r="D255" s="29" t="s">
        <v>74</v>
      </c>
      <c r="E255" s="28">
        <f>Замеры!J247</f>
        <v>0</v>
      </c>
      <c r="F255" s="29" t="s">
        <v>86</v>
      </c>
      <c r="G255" s="29">
        <f t="shared" si="17"/>
        <v>15</v>
      </c>
      <c r="H255" s="29">
        <f t="shared" si="18"/>
        <v>30</v>
      </c>
      <c r="I255" s="29" t="s">
        <v>73</v>
      </c>
      <c r="J255" s="29">
        <f t="shared" ca="1" si="15"/>
        <v>21.2</v>
      </c>
      <c r="K255" s="29">
        <f t="shared" si="19"/>
        <v>0.3</v>
      </c>
      <c r="L255" s="29">
        <f t="shared" ca="1" si="16"/>
        <v>1.0999999999999999E-2</v>
      </c>
      <c r="M255">
        <f>Замеры!Y247</f>
        <v>0</v>
      </c>
    </row>
    <row r="256" spans="1:13" ht="15.6" x14ac:dyDescent="0.3">
      <c r="A256" s="58">
        <f>IF(Замеры!B248=0, " ", Замеры!B248)</f>
        <v>245</v>
      </c>
      <c r="B256" s="59">
        <f>Замеры!I248</f>
        <v>0</v>
      </c>
      <c r="C256" s="60" t="str">
        <f>Замеры!G248</f>
        <v xml:space="preserve">Группа от QF </v>
      </c>
      <c r="D256" s="29" t="s">
        <v>74</v>
      </c>
      <c r="E256" s="28">
        <f>Замеры!J248</f>
        <v>0</v>
      </c>
      <c r="F256" s="29" t="s">
        <v>86</v>
      </c>
      <c r="G256" s="29">
        <f t="shared" si="17"/>
        <v>15</v>
      </c>
      <c r="H256" s="29">
        <f t="shared" si="18"/>
        <v>30</v>
      </c>
      <c r="I256" s="29" t="s">
        <v>73</v>
      </c>
      <c r="J256" s="29">
        <f t="shared" ca="1" si="15"/>
        <v>20.100000000000001</v>
      </c>
      <c r="K256" s="29">
        <f t="shared" si="19"/>
        <v>0.3</v>
      </c>
      <c r="L256" s="29">
        <f t="shared" ca="1" si="16"/>
        <v>0.01</v>
      </c>
      <c r="M256">
        <f>Замеры!Y248</f>
        <v>0</v>
      </c>
    </row>
    <row r="257" spans="1:13" ht="15.6" x14ac:dyDescent="0.3">
      <c r="A257" s="58">
        <f>IF(Замеры!B249=0, " ", Замеры!B249)</f>
        <v>246</v>
      </c>
      <c r="B257" s="59">
        <f>Замеры!I249</f>
        <v>0</v>
      </c>
      <c r="C257" s="60" t="str">
        <f>Замеры!G249</f>
        <v xml:space="preserve">Группа от QF </v>
      </c>
      <c r="D257" s="29" t="s">
        <v>74</v>
      </c>
      <c r="E257" s="28">
        <f>Замеры!J249</f>
        <v>0</v>
      </c>
      <c r="F257" s="29" t="s">
        <v>86</v>
      </c>
      <c r="G257" s="29">
        <f t="shared" si="17"/>
        <v>15</v>
      </c>
      <c r="H257" s="29">
        <f t="shared" si="18"/>
        <v>30</v>
      </c>
      <c r="I257" s="29" t="s">
        <v>73</v>
      </c>
      <c r="J257" s="29">
        <f t="shared" ca="1" si="15"/>
        <v>20.2</v>
      </c>
      <c r="K257" s="29">
        <f t="shared" si="19"/>
        <v>0.3</v>
      </c>
      <c r="L257" s="29">
        <f t="shared" ca="1" si="16"/>
        <v>1.7000000000000001E-2</v>
      </c>
      <c r="M257">
        <f>Замеры!Y249</f>
        <v>0</v>
      </c>
    </row>
    <row r="258" spans="1:13" ht="15.6" x14ac:dyDescent="0.3">
      <c r="A258" s="58">
        <f>IF(Замеры!B250=0, " ", Замеры!B250)</f>
        <v>247</v>
      </c>
      <c r="B258" s="59">
        <f>Замеры!I250</f>
        <v>0</v>
      </c>
      <c r="C258" s="60" t="str">
        <f>Замеры!G250</f>
        <v xml:space="preserve">Группа от QF </v>
      </c>
      <c r="D258" s="29" t="s">
        <v>74</v>
      </c>
      <c r="E258" s="28">
        <f>Замеры!J250</f>
        <v>0</v>
      </c>
      <c r="F258" s="29" t="s">
        <v>86</v>
      </c>
      <c r="G258" s="29">
        <f t="shared" si="17"/>
        <v>15</v>
      </c>
      <c r="H258" s="29">
        <f t="shared" si="18"/>
        <v>30</v>
      </c>
      <c r="I258" s="29" t="s">
        <v>73</v>
      </c>
      <c r="J258" s="29">
        <f t="shared" ca="1" si="15"/>
        <v>21.1</v>
      </c>
      <c r="K258" s="29">
        <f t="shared" si="19"/>
        <v>0.3</v>
      </c>
      <c r="L258" s="29">
        <f t="shared" ca="1" si="16"/>
        <v>7.0000000000000001E-3</v>
      </c>
      <c r="M258">
        <f>Замеры!Y250</f>
        <v>0</v>
      </c>
    </row>
    <row r="259" spans="1:13" ht="15.6" x14ac:dyDescent="0.3">
      <c r="A259" s="58">
        <f>IF(Замеры!B251=0, " ", Замеры!B251)</f>
        <v>248</v>
      </c>
      <c r="B259" s="59">
        <f>Замеры!I251</f>
        <v>0</v>
      </c>
      <c r="C259" s="60" t="str">
        <f>Замеры!G251</f>
        <v xml:space="preserve">Группа от QF </v>
      </c>
      <c r="D259" s="29" t="s">
        <v>74</v>
      </c>
      <c r="E259" s="28">
        <f>Замеры!J251</f>
        <v>0</v>
      </c>
      <c r="F259" s="29" t="s">
        <v>86</v>
      </c>
      <c r="G259" s="29">
        <f t="shared" si="17"/>
        <v>15</v>
      </c>
      <c r="H259" s="29">
        <f t="shared" si="18"/>
        <v>30</v>
      </c>
      <c r="I259" s="29" t="s">
        <v>73</v>
      </c>
      <c r="J259" s="29">
        <f t="shared" ca="1" si="15"/>
        <v>20.100000000000001</v>
      </c>
      <c r="K259" s="29">
        <f t="shared" si="19"/>
        <v>0.3</v>
      </c>
      <c r="L259" s="29">
        <f t="shared" ca="1" si="16"/>
        <v>1.7999999999999999E-2</v>
      </c>
      <c r="M259">
        <f>Замеры!Y251</f>
        <v>0</v>
      </c>
    </row>
    <row r="260" spans="1:13" ht="15.6" x14ac:dyDescent="0.3">
      <c r="A260" s="58">
        <f>IF(Замеры!B252=0, " ", Замеры!B252)</f>
        <v>249</v>
      </c>
      <c r="B260" s="59">
        <f>Замеры!I252</f>
        <v>0</v>
      </c>
      <c r="C260" s="60" t="str">
        <f>Замеры!G252</f>
        <v xml:space="preserve">Группа от QF </v>
      </c>
      <c r="D260" s="29" t="s">
        <v>74</v>
      </c>
      <c r="E260" s="28">
        <f>Замеры!J252</f>
        <v>0</v>
      </c>
      <c r="F260" s="29" t="s">
        <v>86</v>
      </c>
      <c r="G260" s="29">
        <f t="shared" si="17"/>
        <v>15</v>
      </c>
      <c r="H260" s="29">
        <f t="shared" si="18"/>
        <v>30</v>
      </c>
      <c r="I260" s="29" t="s">
        <v>73</v>
      </c>
      <c r="J260" s="29">
        <f t="shared" ca="1" si="15"/>
        <v>20.5</v>
      </c>
      <c r="K260" s="29">
        <f t="shared" si="19"/>
        <v>0.3</v>
      </c>
      <c r="L260" s="29">
        <f t="shared" ca="1" si="16"/>
        <v>7.0000000000000001E-3</v>
      </c>
      <c r="M260">
        <f>Замеры!Y252</f>
        <v>0</v>
      </c>
    </row>
    <row r="261" spans="1:13" ht="15.6" x14ac:dyDescent="0.3">
      <c r="A261" s="58">
        <f>IF(Замеры!B253=0, " ", Замеры!B253)</f>
        <v>250</v>
      </c>
      <c r="B261" s="59">
        <f>Замеры!I253</f>
        <v>0</v>
      </c>
      <c r="C261" s="60" t="str">
        <f>Замеры!G253</f>
        <v xml:space="preserve">Группа от QF </v>
      </c>
      <c r="D261" s="29" t="s">
        <v>74</v>
      </c>
      <c r="E261" s="28">
        <f>Замеры!J253</f>
        <v>0</v>
      </c>
      <c r="F261" s="29" t="s">
        <v>86</v>
      </c>
      <c r="G261" s="29">
        <f t="shared" si="17"/>
        <v>15</v>
      </c>
      <c r="H261" s="29">
        <f t="shared" si="18"/>
        <v>30</v>
      </c>
      <c r="I261" s="29" t="s">
        <v>73</v>
      </c>
      <c r="J261" s="29">
        <f t="shared" ca="1" si="15"/>
        <v>21.9</v>
      </c>
      <c r="K261" s="29">
        <f t="shared" si="19"/>
        <v>0.3</v>
      </c>
      <c r="L261" s="29">
        <f t="shared" ca="1" si="16"/>
        <v>8.9999999999999993E-3</v>
      </c>
      <c r="M261">
        <f>Замеры!Y253</f>
        <v>0</v>
      </c>
    </row>
    <row r="262" spans="1:13" ht="15.6" x14ac:dyDescent="0.3">
      <c r="A262" s="58">
        <f>IF(Замеры!B254=0, " ", Замеры!B254)</f>
        <v>251</v>
      </c>
      <c r="B262" s="59">
        <f>Замеры!I254</f>
        <v>0</v>
      </c>
      <c r="C262" s="60" t="str">
        <f>Замеры!G254</f>
        <v xml:space="preserve">Группа от QF </v>
      </c>
      <c r="D262" s="29" t="s">
        <v>74</v>
      </c>
      <c r="E262" s="28">
        <f>Замеры!J254</f>
        <v>0</v>
      </c>
      <c r="F262" s="29" t="s">
        <v>86</v>
      </c>
      <c r="G262" s="29">
        <f t="shared" si="17"/>
        <v>15</v>
      </c>
      <c r="H262" s="29">
        <f t="shared" si="18"/>
        <v>30</v>
      </c>
      <c r="I262" s="29" t="s">
        <v>73</v>
      </c>
      <c r="J262" s="29">
        <f t="shared" ca="1" si="15"/>
        <v>20.2</v>
      </c>
      <c r="K262" s="29">
        <f t="shared" si="19"/>
        <v>0.3</v>
      </c>
      <c r="L262" s="29">
        <f t="shared" ca="1" si="16"/>
        <v>1.2999999999999999E-2</v>
      </c>
      <c r="M262">
        <f>Замеры!Y254</f>
        <v>0</v>
      </c>
    </row>
    <row r="263" spans="1:13" ht="15.6" x14ac:dyDescent="0.3">
      <c r="A263" s="58">
        <f>IF(Замеры!B255=0, " ", Замеры!B255)</f>
        <v>252</v>
      </c>
      <c r="B263" s="59">
        <f>Замеры!I255</f>
        <v>0</v>
      </c>
      <c r="C263" s="60" t="str">
        <f>Замеры!G255</f>
        <v xml:space="preserve">Группа от QF </v>
      </c>
      <c r="D263" s="29" t="s">
        <v>74</v>
      </c>
      <c r="E263" s="28">
        <f>Замеры!J255</f>
        <v>0</v>
      </c>
      <c r="F263" s="29" t="s">
        <v>86</v>
      </c>
      <c r="G263" s="29">
        <f t="shared" si="17"/>
        <v>15</v>
      </c>
      <c r="H263" s="29">
        <f t="shared" si="18"/>
        <v>30</v>
      </c>
      <c r="I263" s="29" t="s">
        <v>73</v>
      </c>
      <c r="J263" s="29">
        <f t="shared" ca="1" si="15"/>
        <v>20.9</v>
      </c>
      <c r="K263" s="29">
        <f t="shared" si="19"/>
        <v>0.3</v>
      </c>
      <c r="L263" s="29">
        <f t="shared" ca="1" si="16"/>
        <v>1.7999999999999999E-2</v>
      </c>
      <c r="M263">
        <f>Замеры!Y255</f>
        <v>0</v>
      </c>
    </row>
    <row r="264" spans="1:13" ht="15.6" x14ac:dyDescent="0.3">
      <c r="A264" s="58">
        <f>IF(Замеры!B256=0, " ", Замеры!B256)</f>
        <v>253</v>
      </c>
      <c r="B264" s="59">
        <f>Замеры!I256</f>
        <v>0</v>
      </c>
      <c r="C264" s="60" t="str">
        <f>Замеры!G256</f>
        <v xml:space="preserve">Группа от QF </v>
      </c>
      <c r="D264" s="29" t="s">
        <v>74</v>
      </c>
      <c r="E264" s="28">
        <f>Замеры!J256</f>
        <v>0</v>
      </c>
      <c r="F264" s="29" t="s">
        <v>86</v>
      </c>
      <c r="G264" s="29">
        <f t="shared" si="17"/>
        <v>15</v>
      </c>
      <c r="H264" s="29">
        <f t="shared" si="18"/>
        <v>30</v>
      </c>
      <c r="I264" s="29" t="s">
        <v>73</v>
      </c>
      <c r="J264" s="29">
        <f t="shared" ca="1" si="15"/>
        <v>21.5</v>
      </c>
      <c r="K264" s="29">
        <f t="shared" si="19"/>
        <v>0.3</v>
      </c>
      <c r="L264" s="29">
        <f t="shared" ca="1" si="16"/>
        <v>1.9E-2</v>
      </c>
      <c r="M264">
        <f>Замеры!Y256</f>
        <v>0</v>
      </c>
    </row>
    <row r="265" spans="1:13" ht="15.6" x14ac:dyDescent="0.3">
      <c r="A265" s="58">
        <f>IF(Замеры!B257=0, " ", Замеры!B257)</f>
        <v>254</v>
      </c>
      <c r="B265" s="59">
        <f>Замеры!I257</f>
        <v>0</v>
      </c>
      <c r="C265" s="60" t="str">
        <f>Замеры!G257</f>
        <v xml:space="preserve">Группа от QF </v>
      </c>
      <c r="D265" s="29" t="s">
        <v>74</v>
      </c>
      <c r="E265" s="28">
        <f>Замеры!J257</f>
        <v>0</v>
      </c>
      <c r="F265" s="29" t="s">
        <v>86</v>
      </c>
      <c r="G265" s="29">
        <f t="shared" si="17"/>
        <v>15</v>
      </c>
      <c r="H265" s="29">
        <f t="shared" si="18"/>
        <v>30</v>
      </c>
      <c r="I265" s="29" t="s">
        <v>73</v>
      </c>
      <c r="J265" s="29">
        <f t="shared" ca="1" si="15"/>
        <v>21</v>
      </c>
      <c r="K265" s="29">
        <f t="shared" si="19"/>
        <v>0.3</v>
      </c>
      <c r="L265" s="29">
        <f t="shared" ca="1" si="16"/>
        <v>1.6E-2</v>
      </c>
      <c r="M265">
        <f>Замеры!Y257</f>
        <v>0</v>
      </c>
    </row>
    <row r="266" spans="1:13" ht="15.6" x14ac:dyDescent="0.3">
      <c r="A266" s="58">
        <f>IF(Замеры!B258=0, " ", Замеры!B258)</f>
        <v>255</v>
      </c>
      <c r="B266" s="59">
        <f>Замеры!I258</f>
        <v>0</v>
      </c>
      <c r="C266" s="60" t="str">
        <f>Замеры!G258</f>
        <v xml:space="preserve">Группа от QF </v>
      </c>
      <c r="D266" s="29" t="s">
        <v>74</v>
      </c>
      <c r="E266" s="28">
        <f>Замеры!J258</f>
        <v>0</v>
      </c>
      <c r="F266" s="29" t="s">
        <v>86</v>
      </c>
      <c r="G266" s="29">
        <f t="shared" si="17"/>
        <v>15</v>
      </c>
      <c r="H266" s="29">
        <f t="shared" si="18"/>
        <v>30</v>
      </c>
      <c r="I266" s="29" t="s">
        <v>73</v>
      </c>
      <c r="J266" s="29">
        <f t="shared" ca="1" si="15"/>
        <v>21.6</v>
      </c>
      <c r="K266" s="29">
        <f t="shared" si="19"/>
        <v>0.3</v>
      </c>
      <c r="L266" s="29">
        <f t="shared" ca="1" si="16"/>
        <v>1.0999999999999999E-2</v>
      </c>
      <c r="M266">
        <f>Замеры!Y258</f>
        <v>0</v>
      </c>
    </row>
    <row r="267" spans="1:13" ht="15.6" x14ac:dyDescent="0.3">
      <c r="A267" s="58">
        <f>IF(Замеры!B259=0, " ", Замеры!B259)</f>
        <v>256</v>
      </c>
      <c r="B267" s="59">
        <f>Замеры!I259</f>
        <v>0</v>
      </c>
      <c r="C267" s="60" t="str">
        <f>Замеры!G259</f>
        <v xml:space="preserve">Группа от QF </v>
      </c>
      <c r="D267" s="29" t="s">
        <v>74</v>
      </c>
      <c r="E267" s="28">
        <f>Замеры!J259</f>
        <v>0</v>
      </c>
      <c r="F267" s="29" t="s">
        <v>86</v>
      </c>
      <c r="G267" s="29">
        <f t="shared" si="17"/>
        <v>15</v>
      </c>
      <c r="H267" s="29">
        <f t="shared" si="18"/>
        <v>30</v>
      </c>
      <c r="I267" s="29" t="s">
        <v>73</v>
      </c>
      <c r="J267" s="29">
        <f t="shared" ca="1" si="15"/>
        <v>21.4</v>
      </c>
      <c r="K267" s="29">
        <f t="shared" si="19"/>
        <v>0.3</v>
      </c>
      <c r="L267" s="29">
        <f t="shared" ca="1" si="16"/>
        <v>1.2999999999999999E-2</v>
      </c>
      <c r="M267">
        <f>Замеры!Y259</f>
        <v>0</v>
      </c>
    </row>
    <row r="268" spans="1:13" ht="15.6" x14ac:dyDescent="0.3">
      <c r="A268" s="58">
        <f>IF(Замеры!B260=0, " ", Замеры!B260)</f>
        <v>257</v>
      </c>
      <c r="B268" s="59">
        <f>Замеры!I260</f>
        <v>0</v>
      </c>
      <c r="C268" s="60" t="str">
        <f>Замеры!G260</f>
        <v xml:space="preserve">Группа от QF </v>
      </c>
      <c r="D268" s="29" t="s">
        <v>74</v>
      </c>
      <c r="E268" s="28">
        <f>Замеры!J260</f>
        <v>0</v>
      </c>
      <c r="F268" s="29" t="s">
        <v>86</v>
      </c>
      <c r="G268" s="29">
        <f t="shared" si="17"/>
        <v>15</v>
      </c>
      <c r="H268" s="29">
        <f t="shared" si="18"/>
        <v>30</v>
      </c>
      <c r="I268" s="29" t="s">
        <v>73</v>
      </c>
      <c r="J268" s="29">
        <f t="shared" ref="J268:J331" ca="1" si="20">RANDBETWEEN(201,219)/10</f>
        <v>21.5</v>
      </c>
      <c r="K268" s="29">
        <f t="shared" si="19"/>
        <v>0.3</v>
      </c>
      <c r="L268" s="29">
        <f t="shared" ref="L268:L331" ca="1" si="21">RANDBETWEEN(7,19)/1000</f>
        <v>1.6E-2</v>
      </c>
      <c r="M268">
        <f>Замеры!Y260</f>
        <v>0</v>
      </c>
    </row>
    <row r="269" spans="1:13" ht="15.6" x14ac:dyDescent="0.3">
      <c r="A269" s="58">
        <f>IF(Замеры!B261=0, " ", Замеры!B261)</f>
        <v>258</v>
      </c>
      <c r="B269" s="59">
        <f>Замеры!I261</f>
        <v>0</v>
      </c>
      <c r="C269" s="60" t="str">
        <f>Замеры!G261</f>
        <v xml:space="preserve">Группа от QF </v>
      </c>
      <c r="D269" s="29" t="s">
        <v>74</v>
      </c>
      <c r="E269" s="28">
        <f>Замеры!J261</f>
        <v>0</v>
      </c>
      <c r="F269" s="29" t="s">
        <v>86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73</v>
      </c>
      <c r="J269" s="29">
        <f t="shared" ca="1" si="20"/>
        <v>21.8</v>
      </c>
      <c r="K269" s="29">
        <f t="shared" ref="K269:K332" si="24">$O$9</f>
        <v>0.3</v>
      </c>
      <c r="L269" s="29">
        <f t="shared" ca="1" si="21"/>
        <v>1.2999999999999999E-2</v>
      </c>
      <c r="M269">
        <f>Замеры!Y261</f>
        <v>0</v>
      </c>
    </row>
    <row r="270" spans="1:13" ht="15.6" x14ac:dyDescent="0.3">
      <c r="A270" s="58">
        <f>IF(Замеры!B262=0, " ", Замеры!B262)</f>
        <v>259</v>
      </c>
      <c r="B270" s="59">
        <f>Замеры!I262</f>
        <v>0</v>
      </c>
      <c r="C270" s="60" t="str">
        <f>Замеры!G262</f>
        <v xml:space="preserve">Группа от QF </v>
      </c>
      <c r="D270" s="29" t="s">
        <v>74</v>
      </c>
      <c r="E270" s="28">
        <f>Замеры!J262</f>
        <v>0</v>
      </c>
      <c r="F270" s="29" t="s">
        <v>86</v>
      </c>
      <c r="G270" s="29">
        <f t="shared" si="22"/>
        <v>15</v>
      </c>
      <c r="H270" s="29">
        <f t="shared" si="23"/>
        <v>30</v>
      </c>
      <c r="I270" s="29" t="s">
        <v>73</v>
      </c>
      <c r="J270" s="29">
        <f t="shared" ca="1" si="20"/>
        <v>20.7</v>
      </c>
      <c r="K270" s="29">
        <f t="shared" si="24"/>
        <v>0.3</v>
      </c>
      <c r="L270" s="29">
        <f t="shared" ca="1" si="21"/>
        <v>1.4E-2</v>
      </c>
      <c r="M270">
        <f>Замеры!Y262</f>
        <v>0</v>
      </c>
    </row>
    <row r="271" spans="1:13" ht="15.6" x14ac:dyDescent="0.3">
      <c r="A271" s="58">
        <f>IF(Замеры!B263=0, " ", Замеры!B263)</f>
        <v>260</v>
      </c>
      <c r="B271" s="59">
        <f>Замеры!I263</f>
        <v>0</v>
      </c>
      <c r="C271" s="60" t="str">
        <f>Замеры!G263</f>
        <v xml:space="preserve">Группа от QF </v>
      </c>
      <c r="D271" s="29" t="s">
        <v>74</v>
      </c>
      <c r="E271" s="28">
        <f>Замеры!J263</f>
        <v>0</v>
      </c>
      <c r="F271" s="29" t="s">
        <v>86</v>
      </c>
      <c r="G271" s="29">
        <f t="shared" si="22"/>
        <v>15</v>
      </c>
      <c r="H271" s="29">
        <f t="shared" si="23"/>
        <v>30</v>
      </c>
      <c r="I271" s="29" t="s">
        <v>73</v>
      </c>
      <c r="J271" s="29">
        <f t="shared" ca="1" si="20"/>
        <v>21</v>
      </c>
      <c r="K271" s="29">
        <f t="shared" si="24"/>
        <v>0.3</v>
      </c>
      <c r="L271" s="29">
        <f t="shared" ca="1" si="21"/>
        <v>1.6E-2</v>
      </c>
      <c r="M271">
        <f>Замеры!Y263</f>
        <v>0</v>
      </c>
    </row>
    <row r="272" spans="1:13" ht="15.6" x14ac:dyDescent="0.3">
      <c r="A272" s="58">
        <f>IF(Замеры!B264=0, " ", Замеры!B264)</f>
        <v>261</v>
      </c>
      <c r="B272" s="59">
        <f>Замеры!I264</f>
        <v>0</v>
      </c>
      <c r="C272" s="60" t="str">
        <f>Замеры!G264</f>
        <v xml:space="preserve">Группа от QF </v>
      </c>
      <c r="D272" s="29" t="s">
        <v>74</v>
      </c>
      <c r="E272" s="28">
        <f>Замеры!J264</f>
        <v>0</v>
      </c>
      <c r="F272" s="29" t="s">
        <v>86</v>
      </c>
      <c r="G272" s="29">
        <f t="shared" si="22"/>
        <v>15</v>
      </c>
      <c r="H272" s="29">
        <f t="shared" si="23"/>
        <v>30</v>
      </c>
      <c r="I272" s="29" t="s">
        <v>73</v>
      </c>
      <c r="J272" s="29">
        <f t="shared" ca="1" si="20"/>
        <v>21.1</v>
      </c>
      <c r="K272" s="29">
        <f t="shared" si="24"/>
        <v>0.3</v>
      </c>
      <c r="L272" s="29">
        <f t="shared" ca="1" si="21"/>
        <v>1.4E-2</v>
      </c>
      <c r="M272">
        <f>Замеры!Y264</f>
        <v>0</v>
      </c>
    </row>
    <row r="273" spans="1:13" ht="15.6" x14ac:dyDescent="0.3">
      <c r="A273" s="58">
        <f>IF(Замеры!B265=0, " ", Замеры!B265)</f>
        <v>262</v>
      </c>
      <c r="B273" s="59">
        <f>Замеры!I265</f>
        <v>0</v>
      </c>
      <c r="C273" s="60" t="str">
        <f>Замеры!G265</f>
        <v xml:space="preserve">Группа от QF </v>
      </c>
      <c r="D273" s="29" t="s">
        <v>74</v>
      </c>
      <c r="E273" s="28">
        <f>Замеры!J265</f>
        <v>0</v>
      </c>
      <c r="F273" s="29" t="s">
        <v>86</v>
      </c>
      <c r="G273" s="29">
        <f t="shared" si="22"/>
        <v>15</v>
      </c>
      <c r="H273" s="29">
        <f t="shared" si="23"/>
        <v>30</v>
      </c>
      <c r="I273" s="29" t="s">
        <v>73</v>
      </c>
      <c r="J273" s="29">
        <f t="shared" ca="1" si="20"/>
        <v>21</v>
      </c>
      <c r="K273" s="29">
        <f t="shared" si="24"/>
        <v>0.3</v>
      </c>
      <c r="L273" s="29">
        <f t="shared" ca="1" si="21"/>
        <v>1.2E-2</v>
      </c>
      <c r="M273">
        <f>Замеры!Y265</f>
        <v>0</v>
      </c>
    </row>
    <row r="274" spans="1:13" ht="15.6" x14ac:dyDescent="0.3">
      <c r="A274" s="58">
        <f>IF(Замеры!B266=0, " ", Замеры!B266)</f>
        <v>263</v>
      </c>
      <c r="B274" s="59">
        <f>Замеры!I266</f>
        <v>0</v>
      </c>
      <c r="C274" s="60" t="str">
        <f>Замеры!G266</f>
        <v xml:space="preserve">Группа от QF </v>
      </c>
      <c r="D274" s="29" t="s">
        <v>74</v>
      </c>
      <c r="E274" s="28">
        <f>Замеры!J266</f>
        <v>0</v>
      </c>
      <c r="F274" s="29" t="s">
        <v>86</v>
      </c>
      <c r="G274" s="29">
        <f t="shared" si="22"/>
        <v>15</v>
      </c>
      <c r="H274" s="29">
        <f t="shared" si="23"/>
        <v>30</v>
      </c>
      <c r="I274" s="29" t="s">
        <v>73</v>
      </c>
      <c r="J274" s="29">
        <f t="shared" ca="1" si="20"/>
        <v>21.4</v>
      </c>
      <c r="K274" s="29">
        <f t="shared" si="24"/>
        <v>0.3</v>
      </c>
      <c r="L274" s="29">
        <f t="shared" ca="1" si="21"/>
        <v>1.0999999999999999E-2</v>
      </c>
      <c r="M274">
        <f>Замеры!Y266</f>
        <v>0</v>
      </c>
    </row>
    <row r="275" spans="1:13" ht="15.6" x14ac:dyDescent="0.3">
      <c r="A275" s="58">
        <f>IF(Замеры!B267=0, " ", Замеры!B267)</f>
        <v>264</v>
      </c>
      <c r="B275" s="59">
        <f>Замеры!I267</f>
        <v>0</v>
      </c>
      <c r="C275" s="60" t="str">
        <f>Замеры!G267</f>
        <v xml:space="preserve">Группа от QF </v>
      </c>
      <c r="D275" s="29" t="s">
        <v>74</v>
      </c>
      <c r="E275" s="28">
        <f>Замеры!J267</f>
        <v>0</v>
      </c>
      <c r="F275" s="29" t="s">
        <v>86</v>
      </c>
      <c r="G275" s="29">
        <f t="shared" si="22"/>
        <v>15</v>
      </c>
      <c r="H275" s="29">
        <f t="shared" si="23"/>
        <v>30</v>
      </c>
      <c r="I275" s="29" t="s">
        <v>73</v>
      </c>
      <c r="J275" s="29">
        <f t="shared" ca="1" si="20"/>
        <v>21.3</v>
      </c>
      <c r="K275" s="29">
        <f t="shared" si="24"/>
        <v>0.3</v>
      </c>
      <c r="L275" s="29">
        <f t="shared" ca="1" si="21"/>
        <v>1.4E-2</v>
      </c>
      <c r="M275">
        <f>Замеры!Y267</f>
        <v>0</v>
      </c>
    </row>
    <row r="276" spans="1:13" ht="15.6" x14ac:dyDescent="0.3">
      <c r="A276" s="58">
        <f>IF(Замеры!B268=0, " ", Замеры!B268)</f>
        <v>265</v>
      </c>
      <c r="B276" s="59">
        <f>Замеры!I268</f>
        <v>0</v>
      </c>
      <c r="C276" s="60" t="str">
        <f>Замеры!G268</f>
        <v xml:space="preserve">Группа от QF </v>
      </c>
      <c r="D276" s="29" t="s">
        <v>74</v>
      </c>
      <c r="E276" s="28">
        <f>Замеры!J268</f>
        <v>0</v>
      </c>
      <c r="F276" s="29" t="s">
        <v>86</v>
      </c>
      <c r="G276" s="29">
        <f t="shared" si="22"/>
        <v>15</v>
      </c>
      <c r="H276" s="29">
        <f t="shared" si="23"/>
        <v>30</v>
      </c>
      <c r="I276" s="29" t="s">
        <v>73</v>
      </c>
      <c r="J276" s="29">
        <f t="shared" ca="1" si="20"/>
        <v>20.2</v>
      </c>
      <c r="K276" s="29">
        <f t="shared" si="24"/>
        <v>0.3</v>
      </c>
      <c r="L276" s="29">
        <f t="shared" ca="1" si="21"/>
        <v>1.7999999999999999E-2</v>
      </c>
      <c r="M276">
        <f>Замеры!Y268</f>
        <v>0</v>
      </c>
    </row>
    <row r="277" spans="1:13" ht="15.6" x14ac:dyDescent="0.3">
      <c r="A277" s="58">
        <f>IF(Замеры!B269=0, " ", Замеры!B269)</f>
        <v>266</v>
      </c>
      <c r="B277" s="59">
        <f>Замеры!I269</f>
        <v>0</v>
      </c>
      <c r="C277" s="60" t="str">
        <f>Замеры!G269</f>
        <v xml:space="preserve">Группа от QF </v>
      </c>
      <c r="D277" s="29" t="s">
        <v>74</v>
      </c>
      <c r="E277" s="28">
        <f>Замеры!J269</f>
        <v>0</v>
      </c>
      <c r="F277" s="29" t="s">
        <v>86</v>
      </c>
      <c r="G277" s="29">
        <f t="shared" si="22"/>
        <v>15</v>
      </c>
      <c r="H277" s="29">
        <f t="shared" si="23"/>
        <v>30</v>
      </c>
      <c r="I277" s="29" t="s">
        <v>73</v>
      </c>
      <c r="J277" s="29">
        <f t="shared" ca="1" si="20"/>
        <v>21.2</v>
      </c>
      <c r="K277" s="29">
        <f t="shared" si="24"/>
        <v>0.3</v>
      </c>
      <c r="L277" s="29">
        <f t="shared" ca="1" si="21"/>
        <v>1.4999999999999999E-2</v>
      </c>
      <c r="M277">
        <f>Замеры!Y269</f>
        <v>0</v>
      </c>
    </row>
    <row r="278" spans="1:13" ht="15.6" x14ac:dyDescent="0.3">
      <c r="A278" s="58">
        <f>IF(Замеры!B270=0, " ", Замеры!B270)</f>
        <v>267</v>
      </c>
      <c r="B278" s="59">
        <f>Замеры!I270</f>
        <v>0</v>
      </c>
      <c r="C278" s="60" t="str">
        <f>Замеры!G270</f>
        <v xml:space="preserve">Группа от QF </v>
      </c>
      <c r="D278" s="29" t="s">
        <v>74</v>
      </c>
      <c r="E278" s="28">
        <f>Замеры!J270</f>
        <v>0</v>
      </c>
      <c r="F278" s="29" t="s">
        <v>86</v>
      </c>
      <c r="G278" s="29">
        <f t="shared" si="22"/>
        <v>15</v>
      </c>
      <c r="H278" s="29">
        <f t="shared" si="23"/>
        <v>30</v>
      </c>
      <c r="I278" s="29" t="s">
        <v>73</v>
      </c>
      <c r="J278" s="29">
        <f t="shared" ca="1" si="20"/>
        <v>21</v>
      </c>
      <c r="K278" s="29">
        <f t="shared" si="24"/>
        <v>0.3</v>
      </c>
      <c r="L278" s="29">
        <f t="shared" ca="1" si="21"/>
        <v>1.2999999999999999E-2</v>
      </c>
      <c r="M278">
        <f>Замеры!Y270</f>
        <v>0</v>
      </c>
    </row>
    <row r="279" spans="1:13" ht="15.6" x14ac:dyDescent="0.3">
      <c r="A279" s="58">
        <f>IF(Замеры!B271=0, " ", Замеры!B271)</f>
        <v>268</v>
      </c>
      <c r="B279" s="59">
        <f>Замеры!I271</f>
        <v>0</v>
      </c>
      <c r="C279" s="60" t="str">
        <f>Замеры!G271</f>
        <v xml:space="preserve">Группа от QF </v>
      </c>
      <c r="D279" s="29" t="s">
        <v>74</v>
      </c>
      <c r="E279" s="28">
        <f>Замеры!J271</f>
        <v>0</v>
      </c>
      <c r="F279" s="29" t="s">
        <v>86</v>
      </c>
      <c r="G279" s="29">
        <f t="shared" si="22"/>
        <v>15</v>
      </c>
      <c r="H279" s="29">
        <f t="shared" si="23"/>
        <v>30</v>
      </c>
      <c r="I279" s="29" t="s">
        <v>73</v>
      </c>
      <c r="J279" s="29">
        <f t="shared" ca="1" si="20"/>
        <v>21.1</v>
      </c>
      <c r="K279" s="29">
        <f t="shared" si="24"/>
        <v>0.3</v>
      </c>
      <c r="L279" s="29">
        <f t="shared" ca="1" si="21"/>
        <v>1.6E-2</v>
      </c>
      <c r="M279">
        <f>Замеры!Y271</f>
        <v>0</v>
      </c>
    </row>
    <row r="280" spans="1:13" ht="15.6" x14ac:dyDescent="0.3">
      <c r="A280" s="58">
        <f>IF(Замеры!B272=0, " ", Замеры!B272)</f>
        <v>269</v>
      </c>
      <c r="B280" s="59">
        <f>Замеры!I272</f>
        <v>0</v>
      </c>
      <c r="C280" s="60" t="str">
        <f>Замеры!G272</f>
        <v xml:space="preserve">Группа от QF </v>
      </c>
      <c r="D280" s="29" t="s">
        <v>74</v>
      </c>
      <c r="E280" s="28">
        <f>Замеры!J272</f>
        <v>0</v>
      </c>
      <c r="F280" s="29" t="s">
        <v>86</v>
      </c>
      <c r="G280" s="29">
        <f t="shared" si="22"/>
        <v>15</v>
      </c>
      <c r="H280" s="29">
        <f t="shared" si="23"/>
        <v>30</v>
      </c>
      <c r="I280" s="29" t="s">
        <v>73</v>
      </c>
      <c r="J280" s="29">
        <f t="shared" ca="1" si="20"/>
        <v>20.9</v>
      </c>
      <c r="K280" s="29">
        <f t="shared" si="24"/>
        <v>0.3</v>
      </c>
      <c r="L280" s="29">
        <f t="shared" ca="1" si="21"/>
        <v>1.2E-2</v>
      </c>
      <c r="M280">
        <f>Замеры!Y272</f>
        <v>0</v>
      </c>
    </row>
    <row r="281" spans="1:13" ht="15.6" x14ac:dyDescent="0.3">
      <c r="A281" s="58">
        <f>IF(Замеры!B273=0, " ", Замеры!B273)</f>
        <v>270</v>
      </c>
      <c r="B281" s="59">
        <f>Замеры!I273</f>
        <v>0</v>
      </c>
      <c r="C281" s="60" t="str">
        <f>Замеры!G273</f>
        <v xml:space="preserve">Группа от QF </v>
      </c>
      <c r="D281" s="29" t="s">
        <v>74</v>
      </c>
      <c r="E281" s="28">
        <f>Замеры!J273</f>
        <v>0</v>
      </c>
      <c r="F281" s="29" t="s">
        <v>86</v>
      </c>
      <c r="G281" s="29">
        <f t="shared" si="22"/>
        <v>15</v>
      </c>
      <c r="H281" s="29">
        <f t="shared" si="23"/>
        <v>30</v>
      </c>
      <c r="I281" s="29" t="s">
        <v>73</v>
      </c>
      <c r="J281" s="29">
        <f t="shared" ca="1" si="20"/>
        <v>21.1</v>
      </c>
      <c r="K281" s="29">
        <f t="shared" si="24"/>
        <v>0.3</v>
      </c>
      <c r="L281" s="29">
        <f t="shared" ca="1" si="21"/>
        <v>1.2999999999999999E-2</v>
      </c>
      <c r="M281">
        <f>Замеры!Y273</f>
        <v>0</v>
      </c>
    </row>
    <row r="282" spans="1:13" ht="15.6" x14ac:dyDescent="0.3">
      <c r="A282" s="58">
        <f>IF(Замеры!B274=0, " ", Замеры!B274)</f>
        <v>271</v>
      </c>
      <c r="B282" s="59">
        <f>Замеры!I274</f>
        <v>0</v>
      </c>
      <c r="C282" s="60" t="str">
        <f>Замеры!G274</f>
        <v xml:space="preserve">Группа от QF </v>
      </c>
      <c r="D282" s="29" t="s">
        <v>74</v>
      </c>
      <c r="E282" s="28">
        <f>Замеры!J274</f>
        <v>0</v>
      </c>
      <c r="F282" s="29" t="s">
        <v>86</v>
      </c>
      <c r="G282" s="29">
        <f t="shared" si="22"/>
        <v>15</v>
      </c>
      <c r="H282" s="29">
        <f t="shared" si="23"/>
        <v>30</v>
      </c>
      <c r="I282" s="29" t="s">
        <v>73</v>
      </c>
      <c r="J282" s="29">
        <f t="shared" ca="1" si="20"/>
        <v>21.5</v>
      </c>
      <c r="K282" s="29">
        <f t="shared" si="24"/>
        <v>0.3</v>
      </c>
      <c r="L282" s="29">
        <f t="shared" ca="1" si="21"/>
        <v>1.4E-2</v>
      </c>
      <c r="M282">
        <f>Замеры!Y274</f>
        <v>0</v>
      </c>
    </row>
    <row r="283" spans="1:13" ht="15.6" x14ac:dyDescent="0.3">
      <c r="A283" s="58">
        <f>IF(Замеры!B275=0, " ", Замеры!B275)</f>
        <v>272</v>
      </c>
      <c r="B283" s="59">
        <f>Замеры!I275</f>
        <v>0</v>
      </c>
      <c r="C283" s="60" t="str">
        <f>Замеры!G275</f>
        <v xml:space="preserve">Группа от QF </v>
      </c>
      <c r="D283" s="29" t="s">
        <v>74</v>
      </c>
      <c r="E283" s="28">
        <f>Замеры!J275</f>
        <v>0</v>
      </c>
      <c r="F283" s="29" t="s">
        <v>86</v>
      </c>
      <c r="G283" s="29">
        <f t="shared" si="22"/>
        <v>15</v>
      </c>
      <c r="H283" s="29">
        <f t="shared" si="23"/>
        <v>30</v>
      </c>
      <c r="I283" s="29" t="s">
        <v>73</v>
      </c>
      <c r="J283" s="29">
        <f t="shared" ca="1" si="20"/>
        <v>20.8</v>
      </c>
      <c r="K283" s="29">
        <f t="shared" si="24"/>
        <v>0.3</v>
      </c>
      <c r="L283" s="29">
        <f t="shared" ca="1" si="21"/>
        <v>1.7000000000000001E-2</v>
      </c>
      <c r="M283">
        <f>Замеры!Y275</f>
        <v>0</v>
      </c>
    </row>
    <row r="284" spans="1:13" ht="15.6" x14ac:dyDescent="0.3">
      <c r="A284" s="58">
        <f>IF(Замеры!B276=0, " ", Замеры!B276)</f>
        <v>273</v>
      </c>
      <c r="B284" s="59">
        <f>Замеры!I276</f>
        <v>0</v>
      </c>
      <c r="C284" s="60" t="str">
        <f>Замеры!G276</f>
        <v xml:space="preserve">Группа от QF </v>
      </c>
      <c r="D284" s="29" t="s">
        <v>74</v>
      </c>
      <c r="E284" s="28">
        <f>Замеры!J276</f>
        <v>0</v>
      </c>
      <c r="F284" s="29" t="s">
        <v>86</v>
      </c>
      <c r="G284" s="29">
        <f t="shared" si="22"/>
        <v>15</v>
      </c>
      <c r="H284" s="29">
        <f t="shared" si="23"/>
        <v>30</v>
      </c>
      <c r="I284" s="29" t="s">
        <v>73</v>
      </c>
      <c r="J284" s="29">
        <f t="shared" ca="1" si="20"/>
        <v>20.5</v>
      </c>
      <c r="K284" s="29">
        <f t="shared" si="24"/>
        <v>0.3</v>
      </c>
      <c r="L284" s="29">
        <f t="shared" ca="1" si="21"/>
        <v>8.0000000000000002E-3</v>
      </c>
      <c r="M284">
        <f>Замеры!Y276</f>
        <v>0</v>
      </c>
    </row>
    <row r="285" spans="1:13" ht="15.6" x14ac:dyDescent="0.3">
      <c r="A285" s="58">
        <f>IF(Замеры!B277=0, " ", Замеры!B277)</f>
        <v>274</v>
      </c>
      <c r="B285" s="59">
        <f>Замеры!I277</f>
        <v>0</v>
      </c>
      <c r="C285" s="60" t="str">
        <f>Замеры!G277</f>
        <v xml:space="preserve">Группа от QF </v>
      </c>
      <c r="D285" s="29" t="s">
        <v>74</v>
      </c>
      <c r="E285" s="28">
        <f>Замеры!J277</f>
        <v>0</v>
      </c>
      <c r="F285" s="29" t="s">
        <v>86</v>
      </c>
      <c r="G285" s="29">
        <f t="shared" si="22"/>
        <v>15</v>
      </c>
      <c r="H285" s="29">
        <f t="shared" si="23"/>
        <v>30</v>
      </c>
      <c r="I285" s="29" t="s">
        <v>73</v>
      </c>
      <c r="J285" s="29">
        <f t="shared" ca="1" si="20"/>
        <v>20.399999999999999</v>
      </c>
      <c r="K285" s="29">
        <f t="shared" si="24"/>
        <v>0.3</v>
      </c>
      <c r="L285" s="29">
        <f t="shared" ca="1" si="21"/>
        <v>1.7999999999999999E-2</v>
      </c>
      <c r="M285">
        <f>Замеры!Y277</f>
        <v>0</v>
      </c>
    </row>
    <row r="286" spans="1:13" ht="15.6" x14ac:dyDescent="0.3">
      <c r="A286" s="58">
        <f>IF(Замеры!B278=0, " ", Замеры!B278)</f>
        <v>275</v>
      </c>
      <c r="B286" s="59">
        <f>Замеры!I278</f>
        <v>0</v>
      </c>
      <c r="C286" s="60" t="str">
        <f>Замеры!G278</f>
        <v xml:space="preserve">Группа от QF </v>
      </c>
      <c r="D286" s="29" t="s">
        <v>74</v>
      </c>
      <c r="E286" s="28">
        <f>Замеры!J278</f>
        <v>0</v>
      </c>
      <c r="F286" s="29" t="s">
        <v>86</v>
      </c>
      <c r="G286" s="29">
        <f t="shared" si="22"/>
        <v>15</v>
      </c>
      <c r="H286" s="29">
        <f t="shared" si="23"/>
        <v>30</v>
      </c>
      <c r="I286" s="29" t="s">
        <v>73</v>
      </c>
      <c r="J286" s="29">
        <f t="shared" ca="1" si="20"/>
        <v>20.6</v>
      </c>
      <c r="K286" s="29">
        <f t="shared" si="24"/>
        <v>0.3</v>
      </c>
      <c r="L286" s="29">
        <f t="shared" ca="1" si="21"/>
        <v>1.4999999999999999E-2</v>
      </c>
      <c r="M286">
        <f>Замеры!Y278</f>
        <v>0</v>
      </c>
    </row>
    <row r="287" spans="1:13" ht="15.6" x14ac:dyDescent="0.3">
      <c r="A287" s="58">
        <f>IF(Замеры!B279=0, " ", Замеры!B279)</f>
        <v>276</v>
      </c>
      <c r="B287" s="59">
        <f>Замеры!I279</f>
        <v>0</v>
      </c>
      <c r="C287" s="60" t="str">
        <f>Замеры!G279</f>
        <v xml:space="preserve">Группа от QF </v>
      </c>
      <c r="D287" s="29" t="s">
        <v>74</v>
      </c>
      <c r="E287" s="28">
        <f>Замеры!J279</f>
        <v>0</v>
      </c>
      <c r="F287" s="29" t="s">
        <v>86</v>
      </c>
      <c r="G287" s="29">
        <f t="shared" si="22"/>
        <v>15</v>
      </c>
      <c r="H287" s="29">
        <f t="shared" si="23"/>
        <v>30</v>
      </c>
      <c r="I287" s="29" t="s">
        <v>73</v>
      </c>
      <c r="J287" s="29">
        <f t="shared" ca="1" si="20"/>
        <v>20.2</v>
      </c>
      <c r="K287" s="29">
        <f t="shared" si="24"/>
        <v>0.3</v>
      </c>
      <c r="L287" s="29">
        <f t="shared" ca="1" si="21"/>
        <v>1.9E-2</v>
      </c>
      <c r="M287">
        <f>Замеры!Y279</f>
        <v>0</v>
      </c>
    </row>
    <row r="288" spans="1:13" ht="15.6" x14ac:dyDescent="0.3">
      <c r="A288" s="58">
        <f>IF(Замеры!B280=0, " ", Замеры!B280)</f>
        <v>277</v>
      </c>
      <c r="B288" s="59">
        <f>Замеры!I280</f>
        <v>0</v>
      </c>
      <c r="C288" s="60" t="str">
        <f>Замеры!G280</f>
        <v xml:space="preserve">Группа от QF </v>
      </c>
      <c r="D288" s="29" t="s">
        <v>74</v>
      </c>
      <c r="E288" s="28">
        <f>Замеры!J280</f>
        <v>0</v>
      </c>
      <c r="F288" s="29" t="s">
        <v>86</v>
      </c>
      <c r="G288" s="29">
        <f t="shared" si="22"/>
        <v>15</v>
      </c>
      <c r="H288" s="29">
        <f t="shared" si="23"/>
        <v>30</v>
      </c>
      <c r="I288" s="29" t="s">
        <v>73</v>
      </c>
      <c r="J288" s="29">
        <f t="shared" ca="1" si="20"/>
        <v>21.8</v>
      </c>
      <c r="K288" s="29">
        <f t="shared" si="24"/>
        <v>0.3</v>
      </c>
      <c r="L288" s="29">
        <f t="shared" ca="1" si="21"/>
        <v>1.7999999999999999E-2</v>
      </c>
      <c r="M288">
        <f>Замеры!Y280</f>
        <v>0</v>
      </c>
    </row>
    <row r="289" spans="1:13" ht="15.6" x14ac:dyDescent="0.3">
      <c r="A289" s="58">
        <f>IF(Замеры!B281=0, " ", Замеры!B281)</f>
        <v>278</v>
      </c>
      <c r="B289" s="59">
        <f>Замеры!I281</f>
        <v>0</v>
      </c>
      <c r="C289" s="60" t="str">
        <f>Замеры!G281</f>
        <v xml:space="preserve">Группа от QF </v>
      </c>
      <c r="D289" s="29" t="s">
        <v>74</v>
      </c>
      <c r="E289" s="28">
        <f>Замеры!J281</f>
        <v>0</v>
      </c>
      <c r="F289" s="29" t="s">
        <v>86</v>
      </c>
      <c r="G289" s="29">
        <f t="shared" si="22"/>
        <v>15</v>
      </c>
      <c r="H289" s="29">
        <f t="shared" si="23"/>
        <v>30</v>
      </c>
      <c r="I289" s="29" t="s">
        <v>73</v>
      </c>
      <c r="J289" s="29">
        <f t="shared" ca="1" si="20"/>
        <v>21.9</v>
      </c>
      <c r="K289" s="29">
        <f t="shared" si="24"/>
        <v>0.3</v>
      </c>
      <c r="L289" s="29">
        <f t="shared" ca="1" si="21"/>
        <v>8.9999999999999993E-3</v>
      </c>
      <c r="M289">
        <f>Замеры!Y281</f>
        <v>0</v>
      </c>
    </row>
    <row r="290" spans="1:13" ht="15.6" x14ac:dyDescent="0.3">
      <c r="A290" s="58">
        <f>IF(Замеры!B282=0, " ", Замеры!B282)</f>
        <v>279</v>
      </c>
      <c r="B290" s="59">
        <f>Замеры!I282</f>
        <v>0</v>
      </c>
      <c r="C290" s="60" t="str">
        <f>Замеры!G282</f>
        <v xml:space="preserve">Группа от QF </v>
      </c>
      <c r="D290" s="29" t="s">
        <v>74</v>
      </c>
      <c r="E290" s="28">
        <f>Замеры!J282</f>
        <v>0</v>
      </c>
      <c r="F290" s="29" t="s">
        <v>86</v>
      </c>
      <c r="G290" s="29">
        <f t="shared" si="22"/>
        <v>15</v>
      </c>
      <c r="H290" s="29">
        <f t="shared" si="23"/>
        <v>30</v>
      </c>
      <c r="I290" s="29" t="s">
        <v>73</v>
      </c>
      <c r="J290" s="29">
        <f t="shared" ca="1" si="20"/>
        <v>21.2</v>
      </c>
      <c r="K290" s="29">
        <f t="shared" si="24"/>
        <v>0.3</v>
      </c>
      <c r="L290" s="29">
        <f t="shared" ca="1" si="21"/>
        <v>1.7999999999999999E-2</v>
      </c>
      <c r="M290">
        <f>Замеры!Y282</f>
        <v>0</v>
      </c>
    </row>
    <row r="291" spans="1:13" ht="15.6" x14ac:dyDescent="0.3">
      <c r="A291" s="58">
        <f>IF(Замеры!B283=0, " ", Замеры!B283)</f>
        <v>280</v>
      </c>
      <c r="B291" s="59">
        <f>Замеры!I283</f>
        <v>0</v>
      </c>
      <c r="C291" s="60" t="str">
        <f>Замеры!G283</f>
        <v xml:space="preserve">Группа от QF </v>
      </c>
      <c r="D291" s="29" t="s">
        <v>74</v>
      </c>
      <c r="E291" s="28">
        <f>Замеры!J283</f>
        <v>0</v>
      </c>
      <c r="F291" s="29" t="s">
        <v>86</v>
      </c>
      <c r="G291" s="29">
        <f t="shared" si="22"/>
        <v>15</v>
      </c>
      <c r="H291" s="29">
        <f t="shared" si="23"/>
        <v>30</v>
      </c>
      <c r="I291" s="29" t="s">
        <v>73</v>
      </c>
      <c r="J291" s="29">
        <f t="shared" ca="1" si="20"/>
        <v>21.2</v>
      </c>
      <c r="K291" s="29">
        <f t="shared" si="24"/>
        <v>0.3</v>
      </c>
      <c r="L291" s="29">
        <f t="shared" ca="1" si="21"/>
        <v>1.0999999999999999E-2</v>
      </c>
      <c r="M291">
        <f>Замеры!Y283</f>
        <v>0</v>
      </c>
    </row>
    <row r="292" spans="1:13" ht="15.6" x14ac:dyDescent="0.3">
      <c r="A292" s="58">
        <f>IF(Замеры!B284=0, " ", Замеры!B284)</f>
        <v>281</v>
      </c>
      <c r="B292" s="59">
        <f>Замеры!I284</f>
        <v>0</v>
      </c>
      <c r="C292" s="60" t="str">
        <f>Замеры!G284</f>
        <v xml:space="preserve">Группа от QF </v>
      </c>
      <c r="D292" s="29" t="s">
        <v>74</v>
      </c>
      <c r="E292" s="28">
        <f>Замеры!J284</f>
        <v>0</v>
      </c>
      <c r="F292" s="29" t="s">
        <v>86</v>
      </c>
      <c r="G292" s="29">
        <f t="shared" si="22"/>
        <v>15</v>
      </c>
      <c r="H292" s="29">
        <f t="shared" si="23"/>
        <v>30</v>
      </c>
      <c r="I292" s="29" t="s">
        <v>73</v>
      </c>
      <c r="J292" s="29">
        <f t="shared" ca="1" si="20"/>
        <v>21.3</v>
      </c>
      <c r="K292" s="29">
        <f t="shared" si="24"/>
        <v>0.3</v>
      </c>
      <c r="L292" s="29">
        <f t="shared" ca="1" si="21"/>
        <v>7.0000000000000001E-3</v>
      </c>
      <c r="M292">
        <f>Замеры!Y284</f>
        <v>0</v>
      </c>
    </row>
    <row r="293" spans="1:13" ht="15.6" x14ac:dyDescent="0.3">
      <c r="A293" s="58">
        <f>IF(Замеры!B285=0, " ", Замеры!B285)</f>
        <v>282</v>
      </c>
      <c r="B293" s="59">
        <f>Замеры!I285</f>
        <v>0</v>
      </c>
      <c r="C293" s="60" t="str">
        <f>Замеры!G285</f>
        <v xml:space="preserve">Группа от QF </v>
      </c>
      <c r="D293" s="29" t="s">
        <v>74</v>
      </c>
      <c r="E293" s="28">
        <f>Замеры!J285</f>
        <v>0</v>
      </c>
      <c r="F293" s="29" t="s">
        <v>86</v>
      </c>
      <c r="G293" s="29">
        <f t="shared" si="22"/>
        <v>15</v>
      </c>
      <c r="H293" s="29">
        <f t="shared" si="23"/>
        <v>30</v>
      </c>
      <c r="I293" s="29" t="s">
        <v>73</v>
      </c>
      <c r="J293" s="29">
        <f t="shared" ca="1" si="20"/>
        <v>21.3</v>
      </c>
      <c r="K293" s="29">
        <f t="shared" si="24"/>
        <v>0.3</v>
      </c>
      <c r="L293" s="29">
        <f t="shared" ca="1" si="21"/>
        <v>1.0999999999999999E-2</v>
      </c>
      <c r="M293">
        <f>Замеры!Y285</f>
        <v>0</v>
      </c>
    </row>
    <row r="294" spans="1:13" ht="15.6" x14ac:dyDescent="0.3">
      <c r="A294" s="58">
        <f>IF(Замеры!B286=0, " ", Замеры!B286)</f>
        <v>283</v>
      </c>
      <c r="B294" s="59">
        <f>Замеры!I286</f>
        <v>0</v>
      </c>
      <c r="C294" s="60" t="str">
        <f>Замеры!G286</f>
        <v xml:space="preserve">Группа от QF </v>
      </c>
      <c r="D294" s="29" t="s">
        <v>74</v>
      </c>
      <c r="E294" s="28">
        <f>Замеры!J286</f>
        <v>0</v>
      </c>
      <c r="F294" s="29" t="s">
        <v>86</v>
      </c>
      <c r="G294" s="29">
        <f t="shared" si="22"/>
        <v>15</v>
      </c>
      <c r="H294" s="29">
        <f t="shared" si="23"/>
        <v>30</v>
      </c>
      <c r="I294" s="29" t="s">
        <v>73</v>
      </c>
      <c r="J294" s="29">
        <f t="shared" ca="1" si="20"/>
        <v>21.4</v>
      </c>
      <c r="K294" s="29">
        <f t="shared" si="24"/>
        <v>0.3</v>
      </c>
      <c r="L294" s="29">
        <f t="shared" ca="1" si="21"/>
        <v>8.9999999999999993E-3</v>
      </c>
      <c r="M294">
        <f>Замеры!Y286</f>
        <v>0</v>
      </c>
    </row>
    <row r="295" spans="1:13" ht="15.6" x14ac:dyDescent="0.3">
      <c r="A295" s="58">
        <f>IF(Замеры!B287=0, " ", Замеры!B287)</f>
        <v>284</v>
      </c>
      <c r="B295" s="59">
        <f>Замеры!I287</f>
        <v>0</v>
      </c>
      <c r="C295" s="60" t="str">
        <f>Замеры!G287</f>
        <v xml:space="preserve">Группа от QF </v>
      </c>
      <c r="D295" s="29" t="s">
        <v>74</v>
      </c>
      <c r="E295" s="28">
        <f>Замеры!J287</f>
        <v>0</v>
      </c>
      <c r="F295" s="29" t="s">
        <v>86</v>
      </c>
      <c r="G295" s="29">
        <f t="shared" si="22"/>
        <v>15</v>
      </c>
      <c r="H295" s="29">
        <f t="shared" si="23"/>
        <v>30</v>
      </c>
      <c r="I295" s="29" t="s">
        <v>73</v>
      </c>
      <c r="J295" s="29">
        <f t="shared" ca="1" si="20"/>
        <v>20.3</v>
      </c>
      <c r="K295" s="29">
        <f t="shared" si="24"/>
        <v>0.3</v>
      </c>
      <c r="L295" s="29">
        <f t="shared" ca="1" si="21"/>
        <v>7.0000000000000001E-3</v>
      </c>
      <c r="M295">
        <f>Замеры!Y287</f>
        <v>0</v>
      </c>
    </row>
    <row r="296" spans="1:13" ht="15.6" x14ac:dyDescent="0.3">
      <c r="A296" s="58">
        <f>IF(Замеры!B288=0, " ", Замеры!B288)</f>
        <v>285</v>
      </c>
      <c r="B296" s="59">
        <f>Замеры!I288</f>
        <v>0</v>
      </c>
      <c r="C296" s="60" t="str">
        <f>Замеры!G288</f>
        <v xml:space="preserve">Группа от QF </v>
      </c>
      <c r="D296" s="29" t="s">
        <v>74</v>
      </c>
      <c r="E296" s="28">
        <f>Замеры!J288</f>
        <v>0</v>
      </c>
      <c r="F296" s="29" t="s">
        <v>86</v>
      </c>
      <c r="G296" s="29">
        <f t="shared" si="22"/>
        <v>15</v>
      </c>
      <c r="H296" s="29">
        <f t="shared" si="23"/>
        <v>30</v>
      </c>
      <c r="I296" s="29" t="s">
        <v>73</v>
      </c>
      <c r="J296" s="29">
        <f t="shared" ca="1" si="20"/>
        <v>20.8</v>
      </c>
      <c r="K296" s="29">
        <f t="shared" si="24"/>
        <v>0.3</v>
      </c>
      <c r="L296" s="29">
        <f t="shared" ca="1" si="21"/>
        <v>1.7000000000000001E-2</v>
      </c>
      <c r="M296">
        <f>Замеры!Y288</f>
        <v>0</v>
      </c>
    </row>
    <row r="297" spans="1:13" ht="15.6" x14ac:dyDescent="0.3">
      <c r="A297" s="58">
        <f>IF(Замеры!B289=0, " ", Замеры!B289)</f>
        <v>286</v>
      </c>
      <c r="B297" s="59">
        <f>Замеры!I289</f>
        <v>0</v>
      </c>
      <c r="C297" s="60" t="str">
        <f>Замеры!G289</f>
        <v xml:space="preserve">Группа от QF </v>
      </c>
      <c r="D297" s="29" t="s">
        <v>74</v>
      </c>
      <c r="E297" s="28">
        <f>Замеры!J289</f>
        <v>0</v>
      </c>
      <c r="F297" s="29" t="s">
        <v>86</v>
      </c>
      <c r="G297" s="29">
        <f t="shared" si="22"/>
        <v>15</v>
      </c>
      <c r="H297" s="29">
        <f t="shared" si="23"/>
        <v>30</v>
      </c>
      <c r="I297" s="29" t="s">
        <v>73</v>
      </c>
      <c r="J297" s="29">
        <f t="shared" ca="1" si="20"/>
        <v>20.100000000000001</v>
      </c>
      <c r="K297" s="29">
        <f t="shared" si="24"/>
        <v>0.3</v>
      </c>
      <c r="L297" s="29">
        <f t="shared" ca="1" si="21"/>
        <v>1.4E-2</v>
      </c>
      <c r="M297">
        <f>Замеры!Y289</f>
        <v>0</v>
      </c>
    </row>
    <row r="298" spans="1:13" ht="15.6" x14ac:dyDescent="0.3">
      <c r="A298" s="58">
        <f>IF(Замеры!B290=0, " ", Замеры!B290)</f>
        <v>287</v>
      </c>
      <c r="B298" s="59">
        <f>Замеры!I290</f>
        <v>0</v>
      </c>
      <c r="C298" s="60" t="str">
        <f>Замеры!G290</f>
        <v xml:space="preserve">Группа от QF </v>
      </c>
      <c r="D298" s="29" t="s">
        <v>74</v>
      </c>
      <c r="E298" s="28">
        <f>Замеры!J290</f>
        <v>0</v>
      </c>
      <c r="F298" s="29" t="s">
        <v>86</v>
      </c>
      <c r="G298" s="29">
        <f t="shared" si="22"/>
        <v>15</v>
      </c>
      <c r="H298" s="29">
        <f t="shared" si="23"/>
        <v>30</v>
      </c>
      <c r="I298" s="29" t="s">
        <v>73</v>
      </c>
      <c r="J298" s="29">
        <f t="shared" ca="1" si="20"/>
        <v>20.5</v>
      </c>
      <c r="K298" s="29">
        <f t="shared" si="24"/>
        <v>0.3</v>
      </c>
      <c r="L298" s="29">
        <f t="shared" ca="1" si="21"/>
        <v>1.9E-2</v>
      </c>
      <c r="M298">
        <f>Замеры!Y290</f>
        <v>0</v>
      </c>
    </row>
    <row r="299" spans="1:13" ht="15.6" x14ac:dyDescent="0.3">
      <c r="A299" s="58">
        <f>IF(Замеры!B291=0, " ", Замеры!B291)</f>
        <v>288</v>
      </c>
      <c r="B299" s="59">
        <f>Замеры!I291</f>
        <v>0</v>
      </c>
      <c r="C299" s="60" t="str">
        <f>Замеры!G291</f>
        <v xml:space="preserve">Группа от QF </v>
      </c>
      <c r="D299" s="29" t="s">
        <v>74</v>
      </c>
      <c r="E299" s="28">
        <f>Замеры!J291</f>
        <v>0</v>
      </c>
      <c r="F299" s="29" t="s">
        <v>86</v>
      </c>
      <c r="G299" s="29">
        <f t="shared" si="22"/>
        <v>15</v>
      </c>
      <c r="H299" s="29">
        <f t="shared" si="23"/>
        <v>30</v>
      </c>
      <c r="I299" s="29" t="s">
        <v>73</v>
      </c>
      <c r="J299" s="29">
        <f t="shared" ca="1" si="20"/>
        <v>21.4</v>
      </c>
      <c r="K299" s="29">
        <f t="shared" si="24"/>
        <v>0.3</v>
      </c>
      <c r="L299" s="29">
        <f t="shared" ca="1" si="21"/>
        <v>1.7000000000000001E-2</v>
      </c>
      <c r="M299">
        <f>Замеры!Y291</f>
        <v>0</v>
      </c>
    </row>
    <row r="300" spans="1:13" ht="15.6" x14ac:dyDescent="0.3">
      <c r="A300" s="58">
        <f>IF(Замеры!B292=0, " ", Замеры!B292)</f>
        <v>289</v>
      </c>
      <c r="B300" s="59">
        <f>Замеры!I292</f>
        <v>0</v>
      </c>
      <c r="C300" s="60" t="str">
        <f>Замеры!G292</f>
        <v xml:space="preserve">Группа от QF </v>
      </c>
      <c r="D300" s="29" t="s">
        <v>74</v>
      </c>
      <c r="E300" s="28">
        <f>Замеры!J292</f>
        <v>0</v>
      </c>
      <c r="F300" s="29" t="s">
        <v>86</v>
      </c>
      <c r="G300" s="29">
        <f t="shared" si="22"/>
        <v>15</v>
      </c>
      <c r="H300" s="29">
        <f t="shared" si="23"/>
        <v>30</v>
      </c>
      <c r="I300" s="29" t="s">
        <v>73</v>
      </c>
      <c r="J300" s="29">
        <f t="shared" ca="1" si="20"/>
        <v>21.9</v>
      </c>
      <c r="K300" s="29">
        <f t="shared" si="24"/>
        <v>0.3</v>
      </c>
      <c r="L300" s="29">
        <f t="shared" ca="1" si="21"/>
        <v>1.0999999999999999E-2</v>
      </c>
      <c r="M300">
        <f>Замеры!Y292</f>
        <v>0</v>
      </c>
    </row>
    <row r="301" spans="1:13" ht="15.6" x14ac:dyDescent="0.3">
      <c r="A301" s="58">
        <f>IF(Замеры!B293=0, " ", Замеры!B293)</f>
        <v>290</v>
      </c>
      <c r="B301" s="59">
        <f>Замеры!I293</f>
        <v>0</v>
      </c>
      <c r="C301" s="60" t="str">
        <f>Замеры!G293</f>
        <v xml:space="preserve">Группа от QF </v>
      </c>
      <c r="D301" s="29" t="s">
        <v>74</v>
      </c>
      <c r="E301" s="28">
        <f>Замеры!J293</f>
        <v>0</v>
      </c>
      <c r="F301" s="29" t="s">
        <v>86</v>
      </c>
      <c r="G301" s="29">
        <f t="shared" si="22"/>
        <v>15</v>
      </c>
      <c r="H301" s="29">
        <f t="shared" si="23"/>
        <v>30</v>
      </c>
      <c r="I301" s="29" t="s">
        <v>73</v>
      </c>
      <c r="J301" s="29">
        <f t="shared" ca="1" si="20"/>
        <v>20.6</v>
      </c>
      <c r="K301" s="29">
        <f t="shared" si="24"/>
        <v>0.3</v>
      </c>
      <c r="L301" s="29">
        <f t="shared" ca="1" si="21"/>
        <v>1.6E-2</v>
      </c>
      <c r="M301">
        <f>Замеры!Y293</f>
        <v>0</v>
      </c>
    </row>
    <row r="302" spans="1:13" ht="15.6" x14ac:dyDescent="0.3">
      <c r="A302" s="58">
        <f>IF(Замеры!B294=0, " ", Замеры!B294)</f>
        <v>291</v>
      </c>
      <c r="B302" s="59">
        <f>Замеры!I294</f>
        <v>0</v>
      </c>
      <c r="C302" s="60" t="str">
        <f>Замеры!G294</f>
        <v xml:space="preserve">Группа от QF </v>
      </c>
      <c r="D302" s="29" t="s">
        <v>74</v>
      </c>
      <c r="E302" s="28">
        <f>Замеры!J294</f>
        <v>0</v>
      </c>
      <c r="F302" s="29" t="s">
        <v>86</v>
      </c>
      <c r="G302" s="29">
        <f t="shared" si="22"/>
        <v>15</v>
      </c>
      <c r="H302" s="29">
        <f t="shared" si="23"/>
        <v>30</v>
      </c>
      <c r="I302" s="29" t="s">
        <v>73</v>
      </c>
      <c r="J302" s="29">
        <f t="shared" ca="1" si="20"/>
        <v>21</v>
      </c>
      <c r="K302" s="29">
        <f t="shared" si="24"/>
        <v>0.3</v>
      </c>
      <c r="L302" s="29">
        <f t="shared" ca="1" si="21"/>
        <v>1.7000000000000001E-2</v>
      </c>
      <c r="M302">
        <f>Замеры!Y294</f>
        <v>0</v>
      </c>
    </row>
    <row r="303" spans="1:13" ht="15.6" x14ac:dyDescent="0.3">
      <c r="A303" s="58">
        <f>IF(Замеры!B295=0, " ", Замеры!B295)</f>
        <v>292</v>
      </c>
      <c r="B303" s="59">
        <f>Замеры!I295</f>
        <v>0</v>
      </c>
      <c r="C303" s="60" t="str">
        <f>Замеры!G295</f>
        <v xml:space="preserve">Группа от QF </v>
      </c>
      <c r="D303" s="29" t="s">
        <v>74</v>
      </c>
      <c r="E303" s="28">
        <f>Замеры!J295</f>
        <v>0</v>
      </c>
      <c r="F303" s="29" t="s">
        <v>86</v>
      </c>
      <c r="G303" s="29">
        <f t="shared" si="22"/>
        <v>15</v>
      </c>
      <c r="H303" s="29">
        <f t="shared" si="23"/>
        <v>30</v>
      </c>
      <c r="I303" s="29" t="s">
        <v>73</v>
      </c>
      <c r="J303" s="29">
        <f t="shared" ca="1" si="20"/>
        <v>21.1</v>
      </c>
      <c r="K303" s="29">
        <f t="shared" si="24"/>
        <v>0.3</v>
      </c>
      <c r="L303" s="29">
        <f t="shared" ca="1" si="21"/>
        <v>1.0999999999999999E-2</v>
      </c>
      <c r="M303">
        <f>Замеры!Y295</f>
        <v>0</v>
      </c>
    </row>
    <row r="304" spans="1:13" ht="15.6" x14ac:dyDescent="0.3">
      <c r="A304" s="58">
        <f>IF(Замеры!B296=0, " ", Замеры!B296)</f>
        <v>293</v>
      </c>
      <c r="B304" s="59">
        <f>Замеры!I296</f>
        <v>0</v>
      </c>
      <c r="C304" s="60" t="str">
        <f>Замеры!G296</f>
        <v xml:space="preserve">Группа от QF </v>
      </c>
      <c r="D304" s="29" t="s">
        <v>74</v>
      </c>
      <c r="E304" s="28">
        <f>Замеры!J296</f>
        <v>0</v>
      </c>
      <c r="F304" s="29" t="s">
        <v>86</v>
      </c>
      <c r="G304" s="29">
        <f t="shared" si="22"/>
        <v>15</v>
      </c>
      <c r="H304" s="29">
        <f t="shared" si="23"/>
        <v>30</v>
      </c>
      <c r="I304" s="29" t="s">
        <v>73</v>
      </c>
      <c r="J304" s="29">
        <f t="shared" ca="1" si="20"/>
        <v>20.7</v>
      </c>
      <c r="K304" s="29">
        <f t="shared" si="24"/>
        <v>0.3</v>
      </c>
      <c r="L304" s="29">
        <f t="shared" ca="1" si="21"/>
        <v>1.7000000000000001E-2</v>
      </c>
      <c r="M304">
        <f>Замеры!Y296</f>
        <v>0</v>
      </c>
    </row>
    <row r="305" spans="1:13" ht="15.6" x14ac:dyDescent="0.3">
      <c r="A305" s="58">
        <f>IF(Замеры!B297=0, " ", Замеры!B297)</f>
        <v>294</v>
      </c>
      <c r="B305" s="59">
        <f>Замеры!I297</f>
        <v>0</v>
      </c>
      <c r="C305" s="60" t="str">
        <f>Замеры!G297</f>
        <v xml:space="preserve">Группа от QF </v>
      </c>
      <c r="D305" s="29" t="s">
        <v>74</v>
      </c>
      <c r="E305" s="28">
        <f>Замеры!J297</f>
        <v>0</v>
      </c>
      <c r="F305" s="29" t="s">
        <v>86</v>
      </c>
      <c r="G305" s="29">
        <f t="shared" si="22"/>
        <v>15</v>
      </c>
      <c r="H305" s="29">
        <f t="shared" si="23"/>
        <v>30</v>
      </c>
      <c r="I305" s="29" t="s">
        <v>73</v>
      </c>
      <c r="J305" s="29">
        <f t="shared" ca="1" si="20"/>
        <v>21</v>
      </c>
      <c r="K305" s="29">
        <f t="shared" si="24"/>
        <v>0.3</v>
      </c>
      <c r="L305" s="29">
        <f t="shared" ca="1" si="21"/>
        <v>1.6E-2</v>
      </c>
      <c r="M305">
        <f>Замеры!Y297</f>
        <v>0</v>
      </c>
    </row>
    <row r="306" spans="1:13" ht="15.6" x14ac:dyDescent="0.3">
      <c r="A306" s="58">
        <f>IF(Замеры!B298=0, " ", Замеры!B298)</f>
        <v>295</v>
      </c>
      <c r="B306" s="59">
        <f>Замеры!I298</f>
        <v>0</v>
      </c>
      <c r="C306" s="60" t="str">
        <f>Замеры!G298</f>
        <v xml:space="preserve">Группа от QF </v>
      </c>
      <c r="D306" s="29" t="s">
        <v>74</v>
      </c>
      <c r="E306" s="28">
        <f>Замеры!J298</f>
        <v>0</v>
      </c>
      <c r="F306" s="29" t="s">
        <v>86</v>
      </c>
      <c r="G306" s="29">
        <f t="shared" si="22"/>
        <v>15</v>
      </c>
      <c r="H306" s="29">
        <f t="shared" si="23"/>
        <v>30</v>
      </c>
      <c r="I306" s="29" t="s">
        <v>73</v>
      </c>
      <c r="J306" s="29">
        <f t="shared" ca="1" si="20"/>
        <v>20.8</v>
      </c>
      <c r="K306" s="29">
        <f t="shared" si="24"/>
        <v>0.3</v>
      </c>
      <c r="L306" s="29">
        <f t="shared" ca="1" si="21"/>
        <v>1.6E-2</v>
      </c>
      <c r="M306">
        <f>Замеры!Y298</f>
        <v>0</v>
      </c>
    </row>
    <row r="307" spans="1:13" ht="15.6" x14ac:dyDescent="0.3">
      <c r="A307" s="58">
        <f>IF(Замеры!B299=0, " ", Замеры!B299)</f>
        <v>296</v>
      </c>
      <c r="B307" s="59">
        <f>Замеры!I299</f>
        <v>0</v>
      </c>
      <c r="C307" s="60" t="str">
        <f>Замеры!G299</f>
        <v xml:space="preserve">Группа от QF </v>
      </c>
      <c r="D307" s="29" t="s">
        <v>74</v>
      </c>
      <c r="E307" s="28">
        <f>Замеры!J299</f>
        <v>0</v>
      </c>
      <c r="F307" s="29" t="s">
        <v>86</v>
      </c>
      <c r="G307" s="29">
        <f t="shared" si="22"/>
        <v>15</v>
      </c>
      <c r="H307" s="29">
        <f t="shared" si="23"/>
        <v>30</v>
      </c>
      <c r="I307" s="29" t="s">
        <v>73</v>
      </c>
      <c r="J307" s="29">
        <f t="shared" ca="1" si="20"/>
        <v>21.2</v>
      </c>
      <c r="K307" s="29">
        <f t="shared" si="24"/>
        <v>0.3</v>
      </c>
      <c r="L307" s="29">
        <f t="shared" ca="1" si="21"/>
        <v>0.01</v>
      </c>
      <c r="M307">
        <f>Замеры!Y299</f>
        <v>0</v>
      </c>
    </row>
    <row r="308" spans="1:13" ht="15.6" x14ac:dyDescent="0.3">
      <c r="A308" s="58">
        <f>IF(Замеры!B300=0, " ", Замеры!B300)</f>
        <v>297</v>
      </c>
      <c r="B308" s="59">
        <f>Замеры!I300</f>
        <v>0</v>
      </c>
      <c r="C308" s="60" t="str">
        <f>Замеры!G300</f>
        <v xml:space="preserve">Группа от QF </v>
      </c>
      <c r="D308" s="29" t="s">
        <v>74</v>
      </c>
      <c r="E308" s="28">
        <f>Замеры!J300</f>
        <v>0</v>
      </c>
      <c r="F308" s="29" t="s">
        <v>86</v>
      </c>
      <c r="G308" s="29">
        <f t="shared" si="22"/>
        <v>15</v>
      </c>
      <c r="H308" s="29">
        <f t="shared" si="23"/>
        <v>30</v>
      </c>
      <c r="I308" s="29" t="s">
        <v>73</v>
      </c>
      <c r="J308" s="29">
        <f t="shared" ca="1" si="20"/>
        <v>20.6</v>
      </c>
      <c r="K308" s="29">
        <f t="shared" si="24"/>
        <v>0.3</v>
      </c>
      <c r="L308" s="29">
        <f t="shared" ca="1" si="21"/>
        <v>1.4999999999999999E-2</v>
      </c>
      <c r="M308">
        <f>Замеры!Y300</f>
        <v>0</v>
      </c>
    </row>
    <row r="309" spans="1:13" ht="15.6" x14ac:dyDescent="0.3">
      <c r="A309" s="58">
        <f>IF(Замеры!B301=0, " ", Замеры!B301)</f>
        <v>298</v>
      </c>
      <c r="B309" s="59">
        <f>Замеры!I301</f>
        <v>0</v>
      </c>
      <c r="C309" s="60" t="str">
        <f>Замеры!G301</f>
        <v xml:space="preserve">Группа от QF </v>
      </c>
      <c r="D309" s="29" t="s">
        <v>74</v>
      </c>
      <c r="E309" s="28">
        <f>Замеры!J301</f>
        <v>0</v>
      </c>
      <c r="F309" s="29" t="s">
        <v>86</v>
      </c>
      <c r="G309" s="29">
        <f t="shared" si="22"/>
        <v>15</v>
      </c>
      <c r="H309" s="29">
        <f t="shared" si="23"/>
        <v>30</v>
      </c>
      <c r="I309" s="29" t="s">
        <v>73</v>
      </c>
      <c r="J309" s="29">
        <f t="shared" ca="1" si="20"/>
        <v>21.5</v>
      </c>
      <c r="K309" s="29">
        <f t="shared" si="24"/>
        <v>0.3</v>
      </c>
      <c r="L309" s="29">
        <f t="shared" ca="1" si="21"/>
        <v>1.7000000000000001E-2</v>
      </c>
      <c r="M309">
        <f>Замеры!Y301</f>
        <v>0</v>
      </c>
    </row>
    <row r="310" spans="1:13" ht="15.6" x14ac:dyDescent="0.3">
      <c r="A310" s="58">
        <f>IF(Замеры!B302=0, " ", Замеры!B302)</f>
        <v>299</v>
      </c>
      <c r="B310" s="59">
        <f>Замеры!I302</f>
        <v>0</v>
      </c>
      <c r="C310" s="60" t="str">
        <f>Замеры!G302</f>
        <v xml:space="preserve">Группа от QF </v>
      </c>
      <c r="D310" s="29" t="s">
        <v>74</v>
      </c>
      <c r="E310" s="28">
        <f>Замеры!J302</f>
        <v>0</v>
      </c>
      <c r="F310" s="29" t="s">
        <v>86</v>
      </c>
      <c r="G310" s="29">
        <f t="shared" si="22"/>
        <v>15</v>
      </c>
      <c r="H310" s="29">
        <f t="shared" si="23"/>
        <v>30</v>
      </c>
      <c r="I310" s="29" t="s">
        <v>73</v>
      </c>
      <c r="J310" s="29">
        <f t="shared" ca="1" si="20"/>
        <v>21.9</v>
      </c>
      <c r="K310" s="29">
        <f t="shared" si="24"/>
        <v>0.3</v>
      </c>
      <c r="L310" s="29">
        <f t="shared" ca="1" si="21"/>
        <v>1.2E-2</v>
      </c>
      <c r="M310">
        <f>Замеры!Y302</f>
        <v>0</v>
      </c>
    </row>
    <row r="311" spans="1:13" ht="15.6" x14ac:dyDescent="0.3">
      <c r="A311" s="58">
        <f>IF(Замеры!B303=0, " ", Замеры!B303)</f>
        <v>300</v>
      </c>
      <c r="B311" s="59">
        <f>Замеры!I303</f>
        <v>0</v>
      </c>
      <c r="C311" s="60" t="str">
        <f>Замеры!G303</f>
        <v xml:space="preserve">Группа от QF </v>
      </c>
      <c r="D311" s="29" t="s">
        <v>74</v>
      </c>
      <c r="E311" s="28">
        <f>Замеры!J303</f>
        <v>0</v>
      </c>
      <c r="F311" s="29" t="s">
        <v>86</v>
      </c>
      <c r="G311" s="29">
        <f t="shared" si="22"/>
        <v>15</v>
      </c>
      <c r="H311" s="29">
        <f t="shared" si="23"/>
        <v>30</v>
      </c>
      <c r="I311" s="29" t="s">
        <v>73</v>
      </c>
      <c r="J311" s="29">
        <f t="shared" ca="1" si="20"/>
        <v>20.6</v>
      </c>
      <c r="K311" s="29">
        <f t="shared" si="24"/>
        <v>0.3</v>
      </c>
      <c r="L311" s="29">
        <f t="shared" ca="1" si="21"/>
        <v>1.4999999999999999E-2</v>
      </c>
      <c r="M311">
        <f>Замеры!Y303</f>
        <v>0</v>
      </c>
    </row>
    <row r="312" spans="1:13" ht="15.6" x14ac:dyDescent="0.3">
      <c r="A312" s="58">
        <f>IF(Замеры!B304=0, " ", Замеры!B304)</f>
        <v>301</v>
      </c>
      <c r="B312" s="59">
        <f>Замеры!I304</f>
        <v>0</v>
      </c>
      <c r="C312" s="60" t="str">
        <f>Замеры!G304</f>
        <v xml:space="preserve">Группа от QF </v>
      </c>
      <c r="D312" s="29" t="s">
        <v>74</v>
      </c>
      <c r="E312" s="28">
        <f>Замеры!J304</f>
        <v>0</v>
      </c>
      <c r="F312" s="29" t="s">
        <v>86</v>
      </c>
      <c r="G312" s="29">
        <f t="shared" si="22"/>
        <v>15</v>
      </c>
      <c r="H312" s="29">
        <f t="shared" si="23"/>
        <v>30</v>
      </c>
      <c r="I312" s="29" t="s">
        <v>73</v>
      </c>
      <c r="J312" s="29">
        <f t="shared" ca="1" si="20"/>
        <v>21.8</v>
      </c>
      <c r="K312" s="29">
        <f t="shared" si="24"/>
        <v>0.3</v>
      </c>
      <c r="L312" s="29">
        <f t="shared" ca="1" si="21"/>
        <v>1.0999999999999999E-2</v>
      </c>
      <c r="M312">
        <f>Замеры!Y304</f>
        <v>0</v>
      </c>
    </row>
    <row r="313" spans="1:13" ht="15.6" x14ac:dyDescent="0.3">
      <c r="A313" s="58">
        <f>IF(Замеры!B305=0, " ", Замеры!B305)</f>
        <v>302</v>
      </c>
      <c r="B313" s="59">
        <f>Замеры!I305</f>
        <v>0</v>
      </c>
      <c r="C313" s="60" t="str">
        <f>Замеры!G305</f>
        <v xml:space="preserve">Группа от QF </v>
      </c>
      <c r="D313" s="29" t="s">
        <v>74</v>
      </c>
      <c r="E313" s="28">
        <f>Замеры!J305</f>
        <v>0</v>
      </c>
      <c r="F313" s="29" t="s">
        <v>86</v>
      </c>
      <c r="G313" s="29">
        <f t="shared" si="22"/>
        <v>15</v>
      </c>
      <c r="H313" s="29">
        <f t="shared" si="23"/>
        <v>30</v>
      </c>
      <c r="I313" s="29" t="s">
        <v>73</v>
      </c>
      <c r="J313" s="29">
        <f t="shared" ca="1" si="20"/>
        <v>21.2</v>
      </c>
      <c r="K313" s="29">
        <f t="shared" si="24"/>
        <v>0.3</v>
      </c>
      <c r="L313" s="29">
        <f t="shared" ca="1" si="21"/>
        <v>1.4E-2</v>
      </c>
      <c r="M313">
        <f>Замеры!Y305</f>
        <v>0</v>
      </c>
    </row>
    <row r="314" spans="1:13" ht="15.6" x14ac:dyDescent="0.3">
      <c r="A314" s="58">
        <f>IF(Замеры!B306=0, " ", Замеры!B306)</f>
        <v>303</v>
      </c>
      <c r="B314" s="59">
        <f>Замеры!I306</f>
        <v>0</v>
      </c>
      <c r="C314" s="60" t="str">
        <f>Замеры!G306</f>
        <v xml:space="preserve">Группа от QF </v>
      </c>
      <c r="D314" s="29" t="s">
        <v>74</v>
      </c>
      <c r="E314" s="28">
        <f>Замеры!J306</f>
        <v>0</v>
      </c>
      <c r="F314" s="29" t="s">
        <v>86</v>
      </c>
      <c r="G314" s="29">
        <f t="shared" si="22"/>
        <v>15</v>
      </c>
      <c r="H314" s="29">
        <f t="shared" si="23"/>
        <v>30</v>
      </c>
      <c r="I314" s="29" t="s">
        <v>73</v>
      </c>
      <c r="J314" s="29">
        <f t="shared" ca="1" si="20"/>
        <v>20.399999999999999</v>
      </c>
      <c r="K314" s="29">
        <f t="shared" si="24"/>
        <v>0.3</v>
      </c>
      <c r="L314" s="29">
        <f t="shared" ca="1" si="21"/>
        <v>1.7000000000000001E-2</v>
      </c>
      <c r="M314">
        <f>Замеры!Y306</f>
        <v>0</v>
      </c>
    </row>
    <row r="315" spans="1:13" ht="15.6" x14ac:dyDescent="0.3">
      <c r="A315" s="58">
        <f>IF(Замеры!B307=0, " ", Замеры!B307)</f>
        <v>304</v>
      </c>
      <c r="B315" s="59">
        <f>Замеры!I307</f>
        <v>0</v>
      </c>
      <c r="C315" s="60" t="str">
        <f>Замеры!G307</f>
        <v xml:space="preserve">Группа от QF </v>
      </c>
      <c r="D315" s="29" t="s">
        <v>74</v>
      </c>
      <c r="E315" s="28">
        <f>Замеры!J307</f>
        <v>0</v>
      </c>
      <c r="F315" s="29" t="s">
        <v>86</v>
      </c>
      <c r="G315" s="29">
        <f t="shared" si="22"/>
        <v>15</v>
      </c>
      <c r="H315" s="29">
        <f t="shared" si="23"/>
        <v>30</v>
      </c>
      <c r="I315" s="29" t="s">
        <v>73</v>
      </c>
      <c r="J315" s="29">
        <f t="shared" ca="1" si="20"/>
        <v>21.2</v>
      </c>
      <c r="K315" s="29">
        <f t="shared" si="24"/>
        <v>0.3</v>
      </c>
      <c r="L315" s="29">
        <f t="shared" ca="1" si="21"/>
        <v>1.7999999999999999E-2</v>
      </c>
      <c r="M315">
        <f>Замеры!Y307</f>
        <v>0</v>
      </c>
    </row>
    <row r="316" spans="1:13" ht="15.6" x14ac:dyDescent="0.3">
      <c r="A316" s="58">
        <f>IF(Замеры!B308=0, " ", Замеры!B308)</f>
        <v>305</v>
      </c>
      <c r="B316" s="59">
        <f>Замеры!I308</f>
        <v>0</v>
      </c>
      <c r="C316" s="60" t="str">
        <f>Замеры!G308</f>
        <v xml:space="preserve">Группа от QF </v>
      </c>
      <c r="D316" s="29" t="s">
        <v>74</v>
      </c>
      <c r="E316" s="28">
        <f>Замеры!J308</f>
        <v>0</v>
      </c>
      <c r="F316" s="29" t="s">
        <v>86</v>
      </c>
      <c r="G316" s="29">
        <f t="shared" si="22"/>
        <v>15</v>
      </c>
      <c r="H316" s="29">
        <f t="shared" si="23"/>
        <v>30</v>
      </c>
      <c r="I316" s="29" t="s">
        <v>73</v>
      </c>
      <c r="J316" s="29">
        <f t="shared" ca="1" si="20"/>
        <v>20.8</v>
      </c>
      <c r="K316" s="29">
        <f t="shared" si="24"/>
        <v>0.3</v>
      </c>
      <c r="L316" s="29">
        <f t="shared" ca="1" si="21"/>
        <v>1.4E-2</v>
      </c>
      <c r="M316">
        <f>Замеры!Y308</f>
        <v>0</v>
      </c>
    </row>
    <row r="317" spans="1:13" ht="15.6" x14ac:dyDescent="0.3">
      <c r="A317" s="58">
        <f>IF(Замеры!B309=0, " ", Замеры!B309)</f>
        <v>306</v>
      </c>
      <c r="B317" s="59">
        <f>Замеры!I309</f>
        <v>0</v>
      </c>
      <c r="C317" s="60" t="str">
        <f>Замеры!G309</f>
        <v xml:space="preserve">Группа от QF </v>
      </c>
      <c r="D317" s="29" t="s">
        <v>74</v>
      </c>
      <c r="E317" s="28">
        <f>Замеры!J309</f>
        <v>0</v>
      </c>
      <c r="F317" s="29" t="s">
        <v>86</v>
      </c>
      <c r="G317" s="29">
        <f t="shared" si="22"/>
        <v>15</v>
      </c>
      <c r="H317" s="29">
        <f t="shared" si="23"/>
        <v>30</v>
      </c>
      <c r="I317" s="29" t="s">
        <v>73</v>
      </c>
      <c r="J317" s="29">
        <f t="shared" ca="1" si="20"/>
        <v>21</v>
      </c>
      <c r="K317" s="29">
        <f t="shared" si="24"/>
        <v>0.3</v>
      </c>
      <c r="L317" s="29">
        <f t="shared" ca="1" si="21"/>
        <v>1.7999999999999999E-2</v>
      </c>
      <c r="M317">
        <f>Замеры!Y309</f>
        <v>0</v>
      </c>
    </row>
    <row r="318" spans="1:13" ht="15.6" x14ac:dyDescent="0.3">
      <c r="A318" s="58">
        <f>IF(Замеры!B310=0, " ", Замеры!B310)</f>
        <v>307</v>
      </c>
      <c r="B318" s="59">
        <f>Замеры!I310</f>
        <v>0</v>
      </c>
      <c r="C318" s="60" t="str">
        <f>Замеры!G310</f>
        <v xml:space="preserve">Группа от QF </v>
      </c>
      <c r="D318" s="29" t="s">
        <v>74</v>
      </c>
      <c r="E318" s="28">
        <f>Замеры!J310</f>
        <v>0</v>
      </c>
      <c r="F318" s="29" t="s">
        <v>86</v>
      </c>
      <c r="G318" s="29">
        <f t="shared" si="22"/>
        <v>15</v>
      </c>
      <c r="H318" s="29">
        <f t="shared" si="23"/>
        <v>30</v>
      </c>
      <c r="I318" s="29" t="s">
        <v>73</v>
      </c>
      <c r="J318" s="29">
        <f t="shared" ca="1" si="20"/>
        <v>20.100000000000001</v>
      </c>
      <c r="K318" s="29">
        <f t="shared" si="24"/>
        <v>0.3</v>
      </c>
      <c r="L318" s="29">
        <f t="shared" ca="1" si="21"/>
        <v>8.9999999999999993E-3</v>
      </c>
      <c r="M318">
        <f>Замеры!Y310</f>
        <v>0</v>
      </c>
    </row>
    <row r="319" spans="1:13" ht="15.6" x14ac:dyDescent="0.3">
      <c r="A319" s="58">
        <f>IF(Замеры!B311=0, " ", Замеры!B311)</f>
        <v>308</v>
      </c>
      <c r="B319" s="59">
        <f>Замеры!I311</f>
        <v>0</v>
      </c>
      <c r="C319" s="60" t="str">
        <f>Замеры!G311</f>
        <v xml:space="preserve">Группа от QF </v>
      </c>
      <c r="D319" s="29" t="s">
        <v>74</v>
      </c>
      <c r="E319" s="28">
        <f>Замеры!J311</f>
        <v>0</v>
      </c>
      <c r="F319" s="29" t="s">
        <v>86</v>
      </c>
      <c r="G319" s="29">
        <f t="shared" si="22"/>
        <v>15</v>
      </c>
      <c r="H319" s="29">
        <f t="shared" si="23"/>
        <v>30</v>
      </c>
      <c r="I319" s="29" t="s">
        <v>73</v>
      </c>
      <c r="J319" s="29">
        <f t="shared" ca="1" si="20"/>
        <v>20.2</v>
      </c>
      <c r="K319" s="29">
        <f t="shared" si="24"/>
        <v>0.3</v>
      </c>
      <c r="L319" s="29">
        <f t="shared" ca="1" si="21"/>
        <v>0.01</v>
      </c>
      <c r="M319">
        <f>Замеры!Y311</f>
        <v>0</v>
      </c>
    </row>
    <row r="320" spans="1:13" ht="15.6" x14ac:dyDescent="0.3">
      <c r="A320" s="58">
        <f>IF(Замеры!B312=0, " ", Замеры!B312)</f>
        <v>309</v>
      </c>
      <c r="B320" s="59">
        <f>Замеры!I312</f>
        <v>0</v>
      </c>
      <c r="C320" s="60" t="str">
        <f>Замеры!G312</f>
        <v xml:space="preserve">Группа от QF </v>
      </c>
      <c r="D320" s="29" t="s">
        <v>74</v>
      </c>
      <c r="E320" s="28">
        <f>Замеры!J312</f>
        <v>0</v>
      </c>
      <c r="F320" s="29" t="s">
        <v>86</v>
      </c>
      <c r="G320" s="29">
        <f t="shared" si="22"/>
        <v>15</v>
      </c>
      <c r="H320" s="29">
        <f t="shared" si="23"/>
        <v>30</v>
      </c>
      <c r="I320" s="29" t="s">
        <v>73</v>
      </c>
      <c r="J320" s="29">
        <f t="shared" ca="1" si="20"/>
        <v>20.7</v>
      </c>
      <c r="K320" s="29">
        <f t="shared" si="24"/>
        <v>0.3</v>
      </c>
      <c r="L320" s="29">
        <f t="shared" ca="1" si="21"/>
        <v>7.0000000000000001E-3</v>
      </c>
      <c r="M320">
        <f>Замеры!Y312</f>
        <v>0</v>
      </c>
    </row>
    <row r="321" spans="1:13" ht="15.6" x14ac:dyDescent="0.3">
      <c r="A321" s="58">
        <f>IF(Замеры!B313=0, " ", Замеры!B313)</f>
        <v>310</v>
      </c>
      <c r="B321" s="59">
        <f>Замеры!I313</f>
        <v>0</v>
      </c>
      <c r="C321" s="60" t="str">
        <f>Замеры!G313</f>
        <v xml:space="preserve">Группа от QF </v>
      </c>
      <c r="D321" s="29" t="s">
        <v>74</v>
      </c>
      <c r="E321" s="28">
        <f>Замеры!J313</f>
        <v>0</v>
      </c>
      <c r="F321" s="29" t="s">
        <v>86</v>
      </c>
      <c r="G321" s="29">
        <f t="shared" si="22"/>
        <v>15</v>
      </c>
      <c r="H321" s="29">
        <f t="shared" si="23"/>
        <v>30</v>
      </c>
      <c r="I321" s="29" t="s">
        <v>73</v>
      </c>
      <c r="J321" s="29">
        <f t="shared" ca="1" si="20"/>
        <v>21.9</v>
      </c>
      <c r="K321" s="29">
        <f t="shared" si="24"/>
        <v>0.3</v>
      </c>
      <c r="L321" s="29">
        <f t="shared" ca="1" si="21"/>
        <v>1.6E-2</v>
      </c>
      <c r="M321">
        <f>Замеры!Y313</f>
        <v>0</v>
      </c>
    </row>
    <row r="322" spans="1:13" ht="15.6" x14ac:dyDescent="0.3">
      <c r="A322" s="58">
        <f>IF(Замеры!B314=0, " ", Замеры!B314)</f>
        <v>311</v>
      </c>
      <c r="B322" s="59">
        <f>Замеры!I314</f>
        <v>0</v>
      </c>
      <c r="C322" s="60" t="str">
        <f>Замеры!G314</f>
        <v xml:space="preserve">Группа от QF </v>
      </c>
      <c r="D322" s="29" t="s">
        <v>74</v>
      </c>
      <c r="E322" s="28">
        <f>Замеры!J314</f>
        <v>0</v>
      </c>
      <c r="F322" s="29" t="s">
        <v>86</v>
      </c>
      <c r="G322" s="29">
        <f t="shared" si="22"/>
        <v>15</v>
      </c>
      <c r="H322" s="29">
        <f t="shared" si="23"/>
        <v>30</v>
      </c>
      <c r="I322" s="29" t="s">
        <v>73</v>
      </c>
      <c r="J322" s="29">
        <f t="shared" ca="1" si="20"/>
        <v>21.2</v>
      </c>
      <c r="K322" s="29">
        <f t="shared" si="24"/>
        <v>0.3</v>
      </c>
      <c r="L322" s="29">
        <f t="shared" ca="1" si="21"/>
        <v>1.4E-2</v>
      </c>
      <c r="M322">
        <f>Замеры!Y314</f>
        <v>0</v>
      </c>
    </row>
    <row r="323" spans="1:13" ht="15.6" x14ac:dyDescent="0.3">
      <c r="A323" s="58">
        <f>IF(Замеры!B315=0, " ", Замеры!B315)</f>
        <v>312</v>
      </c>
      <c r="B323" s="59">
        <f>Замеры!I315</f>
        <v>0</v>
      </c>
      <c r="C323" s="60" t="str">
        <f>Замеры!G315</f>
        <v xml:space="preserve">Группа от QF </v>
      </c>
      <c r="D323" s="29" t="s">
        <v>74</v>
      </c>
      <c r="E323" s="28">
        <f>Замеры!J315</f>
        <v>0</v>
      </c>
      <c r="F323" s="29" t="s">
        <v>86</v>
      </c>
      <c r="G323" s="29">
        <f t="shared" si="22"/>
        <v>15</v>
      </c>
      <c r="H323" s="29">
        <f t="shared" si="23"/>
        <v>30</v>
      </c>
      <c r="I323" s="29" t="s">
        <v>73</v>
      </c>
      <c r="J323" s="29">
        <f t="shared" ca="1" si="20"/>
        <v>20.9</v>
      </c>
      <c r="K323" s="29">
        <f t="shared" si="24"/>
        <v>0.3</v>
      </c>
      <c r="L323" s="29">
        <f t="shared" ca="1" si="21"/>
        <v>1.7999999999999999E-2</v>
      </c>
      <c r="M323">
        <f>Замеры!Y315</f>
        <v>0</v>
      </c>
    </row>
    <row r="324" spans="1:13" ht="15.6" x14ac:dyDescent="0.3">
      <c r="A324" s="58">
        <f>IF(Замеры!B316=0, " ", Замеры!B316)</f>
        <v>313</v>
      </c>
      <c r="B324" s="59">
        <f>Замеры!I316</f>
        <v>0</v>
      </c>
      <c r="C324" s="60" t="str">
        <f>Замеры!G316</f>
        <v xml:space="preserve">Группа от QF </v>
      </c>
      <c r="D324" s="29" t="s">
        <v>74</v>
      </c>
      <c r="E324" s="28">
        <f>Замеры!J316</f>
        <v>0</v>
      </c>
      <c r="F324" s="29" t="s">
        <v>86</v>
      </c>
      <c r="G324" s="29">
        <f t="shared" si="22"/>
        <v>15</v>
      </c>
      <c r="H324" s="29">
        <f t="shared" si="23"/>
        <v>30</v>
      </c>
      <c r="I324" s="29" t="s">
        <v>73</v>
      </c>
      <c r="J324" s="29">
        <f t="shared" ca="1" si="20"/>
        <v>21.5</v>
      </c>
      <c r="K324" s="29">
        <f t="shared" si="24"/>
        <v>0.3</v>
      </c>
      <c r="L324" s="29">
        <f t="shared" ca="1" si="21"/>
        <v>1.4E-2</v>
      </c>
      <c r="M324">
        <f>Замеры!Y316</f>
        <v>0</v>
      </c>
    </row>
    <row r="325" spans="1:13" ht="15.6" x14ac:dyDescent="0.3">
      <c r="A325" s="58">
        <f>IF(Замеры!B317=0, " ", Замеры!B317)</f>
        <v>314</v>
      </c>
      <c r="B325" s="59">
        <f>Замеры!I317</f>
        <v>0</v>
      </c>
      <c r="C325" s="60" t="str">
        <f>Замеры!G317</f>
        <v xml:space="preserve">Группа от QF </v>
      </c>
      <c r="D325" s="29" t="s">
        <v>74</v>
      </c>
      <c r="E325" s="28">
        <f>Замеры!J317</f>
        <v>0</v>
      </c>
      <c r="F325" s="29" t="s">
        <v>86</v>
      </c>
      <c r="G325" s="29">
        <f t="shared" si="22"/>
        <v>15</v>
      </c>
      <c r="H325" s="29">
        <f t="shared" si="23"/>
        <v>30</v>
      </c>
      <c r="I325" s="29" t="s">
        <v>73</v>
      </c>
      <c r="J325" s="29">
        <f t="shared" ca="1" si="20"/>
        <v>21.6</v>
      </c>
      <c r="K325" s="29">
        <f t="shared" si="24"/>
        <v>0.3</v>
      </c>
      <c r="L325" s="29">
        <f t="shared" ca="1" si="21"/>
        <v>1.0999999999999999E-2</v>
      </c>
      <c r="M325">
        <f>Замеры!Y317</f>
        <v>0</v>
      </c>
    </row>
    <row r="326" spans="1:13" ht="15.6" x14ac:dyDescent="0.3">
      <c r="A326" s="58">
        <f>IF(Замеры!B318=0, " ", Замеры!B318)</f>
        <v>315</v>
      </c>
      <c r="B326" s="59">
        <f>Замеры!I318</f>
        <v>0</v>
      </c>
      <c r="C326" s="60" t="str">
        <f>Замеры!G318</f>
        <v xml:space="preserve">Группа от QF </v>
      </c>
      <c r="D326" s="29" t="s">
        <v>74</v>
      </c>
      <c r="E326" s="28">
        <f>Замеры!J318</f>
        <v>0</v>
      </c>
      <c r="F326" s="29" t="s">
        <v>86</v>
      </c>
      <c r="G326" s="29">
        <f t="shared" si="22"/>
        <v>15</v>
      </c>
      <c r="H326" s="29">
        <f t="shared" si="23"/>
        <v>30</v>
      </c>
      <c r="I326" s="29" t="s">
        <v>73</v>
      </c>
      <c r="J326" s="29">
        <f t="shared" ca="1" si="20"/>
        <v>20.9</v>
      </c>
      <c r="K326" s="29">
        <f t="shared" si="24"/>
        <v>0.3</v>
      </c>
      <c r="L326" s="29">
        <f t="shared" ca="1" si="21"/>
        <v>1.6E-2</v>
      </c>
      <c r="M326">
        <f>Замеры!Y318</f>
        <v>0</v>
      </c>
    </row>
    <row r="327" spans="1:13" ht="15.6" x14ac:dyDescent="0.3">
      <c r="A327" s="58">
        <f>IF(Замеры!B319=0, " ", Замеры!B319)</f>
        <v>316</v>
      </c>
      <c r="B327" s="59">
        <f>Замеры!I319</f>
        <v>0</v>
      </c>
      <c r="C327" s="60" t="str">
        <f>Замеры!G319</f>
        <v xml:space="preserve">Группа от QF </v>
      </c>
      <c r="D327" s="29" t="s">
        <v>74</v>
      </c>
      <c r="E327" s="28">
        <f>Замеры!J319</f>
        <v>0</v>
      </c>
      <c r="F327" s="29" t="s">
        <v>86</v>
      </c>
      <c r="G327" s="29">
        <f t="shared" si="22"/>
        <v>15</v>
      </c>
      <c r="H327" s="29">
        <f t="shared" si="23"/>
        <v>30</v>
      </c>
      <c r="I327" s="29" t="s">
        <v>73</v>
      </c>
      <c r="J327" s="29">
        <f t="shared" ca="1" si="20"/>
        <v>20.399999999999999</v>
      </c>
      <c r="K327" s="29">
        <f t="shared" si="24"/>
        <v>0.3</v>
      </c>
      <c r="L327" s="29">
        <f t="shared" ca="1" si="21"/>
        <v>8.9999999999999993E-3</v>
      </c>
      <c r="M327">
        <f>Замеры!Y319</f>
        <v>0</v>
      </c>
    </row>
    <row r="328" spans="1:13" ht="15.6" x14ac:dyDescent="0.3">
      <c r="A328" s="58">
        <f>IF(Замеры!B320=0, " ", Замеры!B320)</f>
        <v>317</v>
      </c>
      <c r="B328" s="59">
        <f>Замеры!I320</f>
        <v>0</v>
      </c>
      <c r="C328" s="60" t="str">
        <f>Замеры!G320</f>
        <v xml:space="preserve">Группа от QF </v>
      </c>
      <c r="D328" s="29" t="s">
        <v>74</v>
      </c>
      <c r="E328" s="28">
        <f>Замеры!J320</f>
        <v>0</v>
      </c>
      <c r="F328" s="29" t="s">
        <v>86</v>
      </c>
      <c r="G328" s="29">
        <f t="shared" si="22"/>
        <v>15</v>
      </c>
      <c r="H328" s="29">
        <f t="shared" si="23"/>
        <v>30</v>
      </c>
      <c r="I328" s="29" t="s">
        <v>73</v>
      </c>
      <c r="J328" s="29">
        <f t="shared" ca="1" si="20"/>
        <v>20.7</v>
      </c>
      <c r="K328" s="29">
        <f t="shared" si="24"/>
        <v>0.3</v>
      </c>
      <c r="L328" s="29">
        <f t="shared" ca="1" si="21"/>
        <v>7.0000000000000001E-3</v>
      </c>
      <c r="M328">
        <f>Замеры!Y320</f>
        <v>0</v>
      </c>
    </row>
    <row r="329" spans="1:13" ht="15.6" x14ac:dyDescent="0.3">
      <c r="A329" s="58">
        <f>IF(Замеры!B321=0, " ", Замеры!B321)</f>
        <v>318</v>
      </c>
      <c r="B329" s="59">
        <f>Замеры!I321</f>
        <v>0</v>
      </c>
      <c r="C329" s="60" t="str">
        <f>Замеры!G321</f>
        <v xml:space="preserve">Группа от QF </v>
      </c>
      <c r="D329" s="29" t="s">
        <v>74</v>
      </c>
      <c r="E329" s="28">
        <f>Замеры!J321</f>
        <v>0</v>
      </c>
      <c r="F329" s="29" t="s">
        <v>86</v>
      </c>
      <c r="G329" s="29">
        <f t="shared" si="22"/>
        <v>15</v>
      </c>
      <c r="H329" s="29">
        <f t="shared" si="23"/>
        <v>30</v>
      </c>
      <c r="I329" s="29" t="s">
        <v>73</v>
      </c>
      <c r="J329" s="29">
        <f t="shared" ca="1" si="20"/>
        <v>21.9</v>
      </c>
      <c r="K329" s="29">
        <f t="shared" si="24"/>
        <v>0.3</v>
      </c>
      <c r="L329" s="29">
        <f t="shared" ca="1" si="21"/>
        <v>1.6E-2</v>
      </c>
      <c r="M329">
        <f>Замеры!Y321</f>
        <v>0</v>
      </c>
    </row>
    <row r="330" spans="1:13" ht="15.6" x14ac:dyDescent="0.3">
      <c r="A330" s="58">
        <f>IF(Замеры!B322=0, " ", Замеры!B322)</f>
        <v>319</v>
      </c>
      <c r="B330" s="59">
        <f>Замеры!I322</f>
        <v>0</v>
      </c>
      <c r="C330" s="60" t="str">
        <f>Замеры!G322</f>
        <v xml:space="preserve">Группа от QF </v>
      </c>
      <c r="D330" s="29" t="s">
        <v>74</v>
      </c>
      <c r="E330" s="28">
        <f>Замеры!J322</f>
        <v>0</v>
      </c>
      <c r="F330" s="29" t="s">
        <v>86</v>
      </c>
      <c r="G330" s="29">
        <f t="shared" si="22"/>
        <v>15</v>
      </c>
      <c r="H330" s="29">
        <f t="shared" si="23"/>
        <v>30</v>
      </c>
      <c r="I330" s="29" t="s">
        <v>73</v>
      </c>
      <c r="J330" s="29">
        <f t="shared" ca="1" si="20"/>
        <v>21.1</v>
      </c>
      <c r="K330" s="29">
        <f t="shared" si="24"/>
        <v>0.3</v>
      </c>
      <c r="L330" s="29">
        <f t="shared" ca="1" si="21"/>
        <v>7.0000000000000001E-3</v>
      </c>
      <c r="M330">
        <f>Замеры!Y322</f>
        <v>0</v>
      </c>
    </row>
    <row r="331" spans="1:13" ht="15.6" x14ac:dyDescent="0.3">
      <c r="A331" s="58">
        <f>IF(Замеры!B323=0, " ", Замеры!B323)</f>
        <v>320</v>
      </c>
      <c r="B331" s="59">
        <f>Замеры!I323</f>
        <v>0</v>
      </c>
      <c r="C331" s="60" t="str">
        <f>Замеры!G323</f>
        <v xml:space="preserve">Группа от QF </v>
      </c>
      <c r="D331" s="29" t="s">
        <v>74</v>
      </c>
      <c r="E331" s="28">
        <f>Замеры!J323</f>
        <v>0</v>
      </c>
      <c r="F331" s="29" t="s">
        <v>86</v>
      </c>
      <c r="G331" s="29">
        <f t="shared" si="22"/>
        <v>15</v>
      </c>
      <c r="H331" s="29">
        <f t="shared" si="23"/>
        <v>30</v>
      </c>
      <c r="I331" s="29" t="s">
        <v>73</v>
      </c>
      <c r="J331" s="29">
        <f t="shared" ca="1" si="20"/>
        <v>21.2</v>
      </c>
      <c r="K331" s="29">
        <f t="shared" si="24"/>
        <v>0.3</v>
      </c>
      <c r="L331" s="29">
        <f t="shared" ca="1" si="21"/>
        <v>1.4E-2</v>
      </c>
      <c r="M331">
        <f>Замеры!Y323</f>
        <v>0</v>
      </c>
    </row>
    <row r="332" spans="1:13" ht="15.6" x14ac:dyDescent="0.3">
      <c r="A332" s="58">
        <f>IF(Замеры!B324=0, " ", Замеры!B324)</f>
        <v>321</v>
      </c>
      <c r="B332" s="59">
        <f>Замеры!I324</f>
        <v>0</v>
      </c>
      <c r="C332" s="60" t="str">
        <f>Замеры!G324</f>
        <v xml:space="preserve">Группа от QF </v>
      </c>
      <c r="D332" s="29" t="s">
        <v>74</v>
      </c>
      <c r="E332" s="28">
        <f>Замеры!J324</f>
        <v>0</v>
      </c>
      <c r="F332" s="29" t="s">
        <v>86</v>
      </c>
      <c r="G332" s="29">
        <f t="shared" si="22"/>
        <v>15</v>
      </c>
      <c r="H332" s="29">
        <f t="shared" si="23"/>
        <v>30</v>
      </c>
      <c r="I332" s="29" t="s">
        <v>73</v>
      </c>
      <c r="J332" s="29">
        <f t="shared" ref="J332:J395" ca="1" si="25">RANDBETWEEN(201,219)/10</f>
        <v>20.7</v>
      </c>
      <c r="K332" s="29">
        <f t="shared" si="24"/>
        <v>0.3</v>
      </c>
      <c r="L332" s="29">
        <f t="shared" ref="L332:L395" ca="1" si="26">RANDBETWEEN(7,19)/1000</f>
        <v>8.0000000000000002E-3</v>
      </c>
      <c r="M332">
        <f>Замеры!Y324</f>
        <v>0</v>
      </c>
    </row>
    <row r="333" spans="1:13" ht="15.6" x14ac:dyDescent="0.3">
      <c r="A333" s="58">
        <f>IF(Замеры!B325=0, " ", Замеры!B325)</f>
        <v>322</v>
      </c>
      <c r="B333" s="59">
        <f>Замеры!I325</f>
        <v>0</v>
      </c>
      <c r="C333" s="60" t="str">
        <f>Замеры!G325</f>
        <v xml:space="preserve">Группа от QF </v>
      </c>
      <c r="D333" s="29" t="s">
        <v>74</v>
      </c>
      <c r="E333" s="28">
        <f>Замеры!J325</f>
        <v>0</v>
      </c>
      <c r="F333" s="29" t="s">
        <v>86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73</v>
      </c>
      <c r="J333" s="29">
        <f t="shared" ca="1" si="25"/>
        <v>21.9</v>
      </c>
      <c r="K333" s="29">
        <f t="shared" ref="K333:K396" si="29">$O$9</f>
        <v>0.3</v>
      </c>
      <c r="L333" s="29">
        <f t="shared" ca="1" si="26"/>
        <v>8.0000000000000002E-3</v>
      </c>
      <c r="M333">
        <f>Замеры!Y325</f>
        <v>0</v>
      </c>
    </row>
    <row r="334" spans="1:13" ht="15.6" x14ac:dyDescent="0.3">
      <c r="A334" s="58">
        <f>IF(Замеры!B326=0, " ", Замеры!B326)</f>
        <v>323</v>
      </c>
      <c r="B334" s="59">
        <f>Замеры!I326</f>
        <v>0</v>
      </c>
      <c r="C334" s="60" t="str">
        <f>Замеры!G326</f>
        <v xml:space="preserve">Группа от QF </v>
      </c>
      <c r="D334" s="29" t="s">
        <v>74</v>
      </c>
      <c r="E334" s="28">
        <f>Замеры!J326</f>
        <v>0</v>
      </c>
      <c r="F334" s="29" t="s">
        <v>86</v>
      </c>
      <c r="G334" s="29">
        <f t="shared" si="27"/>
        <v>15</v>
      </c>
      <c r="H334" s="29">
        <f t="shared" si="28"/>
        <v>30</v>
      </c>
      <c r="I334" s="29" t="s">
        <v>73</v>
      </c>
      <c r="J334" s="29">
        <f t="shared" ca="1" si="25"/>
        <v>21.7</v>
      </c>
      <c r="K334" s="29">
        <f t="shared" si="29"/>
        <v>0.3</v>
      </c>
      <c r="L334" s="29">
        <f t="shared" ca="1" si="26"/>
        <v>8.0000000000000002E-3</v>
      </c>
      <c r="M334">
        <f>Замеры!Y326</f>
        <v>0</v>
      </c>
    </row>
    <row r="335" spans="1:13" ht="15.6" x14ac:dyDescent="0.3">
      <c r="A335" s="58">
        <f>IF(Замеры!B327=0, " ", Замеры!B327)</f>
        <v>324</v>
      </c>
      <c r="B335" s="59">
        <f>Замеры!I327</f>
        <v>0</v>
      </c>
      <c r="C335" s="60" t="str">
        <f>Замеры!G327</f>
        <v xml:space="preserve">Группа от QF </v>
      </c>
      <c r="D335" s="29" t="s">
        <v>74</v>
      </c>
      <c r="E335" s="28">
        <f>Замеры!J327</f>
        <v>0</v>
      </c>
      <c r="F335" s="29" t="s">
        <v>86</v>
      </c>
      <c r="G335" s="29">
        <f t="shared" si="27"/>
        <v>15</v>
      </c>
      <c r="H335" s="29">
        <f t="shared" si="28"/>
        <v>30</v>
      </c>
      <c r="I335" s="29" t="s">
        <v>73</v>
      </c>
      <c r="J335" s="29">
        <f t="shared" ca="1" si="25"/>
        <v>21.1</v>
      </c>
      <c r="K335" s="29">
        <f t="shared" si="29"/>
        <v>0.3</v>
      </c>
      <c r="L335" s="29">
        <f t="shared" ca="1" si="26"/>
        <v>1.0999999999999999E-2</v>
      </c>
      <c r="M335">
        <f>Замеры!Y327</f>
        <v>0</v>
      </c>
    </row>
    <row r="336" spans="1:13" ht="15.6" x14ac:dyDescent="0.3">
      <c r="A336" s="58">
        <f>IF(Замеры!B328=0, " ", Замеры!B328)</f>
        <v>325</v>
      </c>
      <c r="B336" s="59">
        <f>Замеры!I328</f>
        <v>0</v>
      </c>
      <c r="C336" s="60" t="str">
        <f>Замеры!G328</f>
        <v xml:space="preserve">Группа от QF </v>
      </c>
      <c r="D336" s="29" t="s">
        <v>74</v>
      </c>
      <c r="E336" s="28">
        <f>Замеры!J328</f>
        <v>0</v>
      </c>
      <c r="F336" s="29" t="s">
        <v>86</v>
      </c>
      <c r="G336" s="29">
        <f t="shared" si="27"/>
        <v>15</v>
      </c>
      <c r="H336" s="29">
        <f t="shared" si="28"/>
        <v>30</v>
      </c>
      <c r="I336" s="29" t="s">
        <v>73</v>
      </c>
      <c r="J336" s="29">
        <f t="shared" ca="1" si="25"/>
        <v>20.2</v>
      </c>
      <c r="K336" s="29">
        <f t="shared" si="29"/>
        <v>0.3</v>
      </c>
      <c r="L336" s="29">
        <f t="shared" ca="1" si="26"/>
        <v>1.4E-2</v>
      </c>
      <c r="M336">
        <f>Замеры!Y328</f>
        <v>0</v>
      </c>
    </row>
    <row r="337" spans="1:13" ht="15.6" x14ac:dyDescent="0.3">
      <c r="A337" s="58">
        <f>IF(Замеры!B329=0, " ", Замеры!B329)</f>
        <v>326</v>
      </c>
      <c r="B337" s="59">
        <f>Замеры!I329</f>
        <v>0</v>
      </c>
      <c r="C337" s="60" t="str">
        <f>Замеры!G329</f>
        <v xml:space="preserve">Группа от QF </v>
      </c>
      <c r="D337" s="29" t="s">
        <v>74</v>
      </c>
      <c r="E337" s="28">
        <f>Замеры!J329</f>
        <v>0</v>
      </c>
      <c r="F337" s="29" t="s">
        <v>86</v>
      </c>
      <c r="G337" s="29">
        <f t="shared" si="27"/>
        <v>15</v>
      </c>
      <c r="H337" s="29">
        <f t="shared" si="28"/>
        <v>30</v>
      </c>
      <c r="I337" s="29" t="s">
        <v>73</v>
      </c>
      <c r="J337" s="29">
        <f t="shared" ca="1" si="25"/>
        <v>20.6</v>
      </c>
      <c r="K337" s="29">
        <f t="shared" si="29"/>
        <v>0.3</v>
      </c>
      <c r="L337" s="29">
        <f t="shared" ca="1" si="26"/>
        <v>1.2999999999999999E-2</v>
      </c>
      <c r="M337">
        <f>Замеры!Y329</f>
        <v>0</v>
      </c>
    </row>
    <row r="338" spans="1:13" ht="15.6" x14ac:dyDescent="0.3">
      <c r="A338" s="58">
        <f>IF(Замеры!B330=0, " ", Замеры!B330)</f>
        <v>327</v>
      </c>
      <c r="B338" s="59">
        <f>Замеры!I330</f>
        <v>0</v>
      </c>
      <c r="C338" s="60" t="str">
        <f>Замеры!G330</f>
        <v xml:space="preserve">Группа от QF </v>
      </c>
      <c r="D338" s="29" t="s">
        <v>74</v>
      </c>
      <c r="E338" s="28">
        <f>Замеры!J330</f>
        <v>0</v>
      </c>
      <c r="F338" s="29" t="s">
        <v>86</v>
      </c>
      <c r="G338" s="29">
        <f t="shared" si="27"/>
        <v>15</v>
      </c>
      <c r="H338" s="29">
        <f t="shared" si="28"/>
        <v>30</v>
      </c>
      <c r="I338" s="29" t="s">
        <v>73</v>
      </c>
      <c r="J338" s="29">
        <f t="shared" ca="1" si="25"/>
        <v>20.9</v>
      </c>
      <c r="K338" s="29">
        <f t="shared" si="29"/>
        <v>0.3</v>
      </c>
      <c r="L338" s="29">
        <f t="shared" ca="1" si="26"/>
        <v>1.6E-2</v>
      </c>
      <c r="M338">
        <f>Замеры!Y330</f>
        <v>0</v>
      </c>
    </row>
    <row r="339" spans="1:13" ht="15.6" x14ac:dyDescent="0.3">
      <c r="A339" s="58">
        <f>IF(Замеры!B331=0, " ", Замеры!B331)</f>
        <v>328</v>
      </c>
      <c r="B339" s="59">
        <f>Замеры!I331</f>
        <v>0</v>
      </c>
      <c r="C339" s="60" t="str">
        <f>Замеры!G331</f>
        <v xml:space="preserve">Группа от QF </v>
      </c>
      <c r="D339" s="29" t="s">
        <v>74</v>
      </c>
      <c r="E339" s="28">
        <f>Замеры!J331</f>
        <v>0</v>
      </c>
      <c r="F339" s="29" t="s">
        <v>86</v>
      </c>
      <c r="G339" s="29">
        <f t="shared" si="27"/>
        <v>15</v>
      </c>
      <c r="H339" s="29">
        <f t="shared" si="28"/>
        <v>30</v>
      </c>
      <c r="I339" s="29" t="s">
        <v>73</v>
      </c>
      <c r="J339" s="29">
        <f t="shared" ca="1" si="25"/>
        <v>20.3</v>
      </c>
      <c r="K339" s="29">
        <f t="shared" si="29"/>
        <v>0.3</v>
      </c>
      <c r="L339" s="29">
        <f t="shared" ca="1" si="26"/>
        <v>1.2999999999999999E-2</v>
      </c>
      <c r="M339">
        <f>Замеры!Y331</f>
        <v>0</v>
      </c>
    </row>
    <row r="340" spans="1:13" ht="15.6" x14ac:dyDescent="0.3">
      <c r="A340" s="58">
        <f>IF(Замеры!B332=0, " ", Замеры!B332)</f>
        <v>329</v>
      </c>
      <c r="B340" s="59">
        <f>Замеры!I332</f>
        <v>0</v>
      </c>
      <c r="C340" s="60" t="str">
        <f>Замеры!G332</f>
        <v xml:space="preserve">Группа от QF </v>
      </c>
      <c r="D340" s="29" t="s">
        <v>74</v>
      </c>
      <c r="E340" s="28">
        <f>Замеры!J332</f>
        <v>0</v>
      </c>
      <c r="F340" s="29" t="s">
        <v>86</v>
      </c>
      <c r="G340" s="29">
        <f t="shared" si="27"/>
        <v>15</v>
      </c>
      <c r="H340" s="29">
        <f t="shared" si="28"/>
        <v>30</v>
      </c>
      <c r="I340" s="29" t="s">
        <v>73</v>
      </c>
      <c r="J340" s="29">
        <f t="shared" ca="1" si="25"/>
        <v>21.4</v>
      </c>
      <c r="K340" s="29">
        <f t="shared" si="29"/>
        <v>0.3</v>
      </c>
      <c r="L340" s="29">
        <f t="shared" ca="1" si="26"/>
        <v>8.9999999999999993E-3</v>
      </c>
      <c r="M340">
        <f>Замеры!Y332</f>
        <v>0</v>
      </c>
    </row>
    <row r="341" spans="1:13" ht="15.6" x14ac:dyDescent="0.3">
      <c r="A341" s="58">
        <f>IF(Замеры!B333=0, " ", Замеры!B333)</f>
        <v>330</v>
      </c>
      <c r="B341" s="59">
        <f>Замеры!I333</f>
        <v>0</v>
      </c>
      <c r="C341" s="60" t="str">
        <f>Замеры!G333</f>
        <v xml:space="preserve">Группа от QF </v>
      </c>
      <c r="D341" s="29" t="s">
        <v>74</v>
      </c>
      <c r="E341" s="28">
        <f>Замеры!J333</f>
        <v>0</v>
      </c>
      <c r="F341" s="29" t="s">
        <v>86</v>
      </c>
      <c r="G341" s="29">
        <f t="shared" si="27"/>
        <v>15</v>
      </c>
      <c r="H341" s="29">
        <f t="shared" si="28"/>
        <v>30</v>
      </c>
      <c r="I341" s="29" t="s">
        <v>73</v>
      </c>
      <c r="J341" s="29">
        <f t="shared" ca="1" si="25"/>
        <v>21.8</v>
      </c>
      <c r="K341" s="29">
        <f t="shared" si="29"/>
        <v>0.3</v>
      </c>
      <c r="L341" s="29">
        <f t="shared" ca="1" si="26"/>
        <v>1.2E-2</v>
      </c>
      <c r="M341">
        <f>Замеры!Y333</f>
        <v>0</v>
      </c>
    </row>
    <row r="342" spans="1:13" ht="15.6" x14ac:dyDescent="0.3">
      <c r="A342" s="58">
        <f>IF(Замеры!B334=0, " ", Замеры!B334)</f>
        <v>331</v>
      </c>
      <c r="B342" s="59">
        <f>Замеры!I334</f>
        <v>0</v>
      </c>
      <c r="C342" s="60" t="str">
        <f>Замеры!G334</f>
        <v xml:space="preserve">Группа от QF </v>
      </c>
      <c r="D342" s="29" t="s">
        <v>74</v>
      </c>
      <c r="E342" s="28">
        <f>Замеры!J334</f>
        <v>0</v>
      </c>
      <c r="F342" s="29" t="s">
        <v>86</v>
      </c>
      <c r="G342" s="29">
        <f t="shared" si="27"/>
        <v>15</v>
      </c>
      <c r="H342" s="29">
        <f t="shared" si="28"/>
        <v>30</v>
      </c>
      <c r="I342" s="29" t="s">
        <v>73</v>
      </c>
      <c r="J342" s="29">
        <f t="shared" ca="1" si="25"/>
        <v>20.2</v>
      </c>
      <c r="K342" s="29">
        <f t="shared" si="29"/>
        <v>0.3</v>
      </c>
      <c r="L342" s="29">
        <f t="shared" ca="1" si="26"/>
        <v>1.7999999999999999E-2</v>
      </c>
      <c r="M342">
        <f>Замеры!Y334</f>
        <v>0</v>
      </c>
    </row>
    <row r="343" spans="1:13" ht="15.6" x14ac:dyDescent="0.3">
      <c r="A343" s="58">
        <f>IF(Замеры!B335=0, " ", Замеры!B335)</f>
        <v>332</v>
      </c>
      <c r="B343" s="59">
        <f>Замеры!I335</f>
        <v>0</v>
      </c>
      <c r="C343" s="60" t="str">
        <f>Замеры!G335</f>
        <v xml:space="preserve">Группа от QF </v>
      </c>
      <c r="D343" s="29" t="s">
        <v>74</v>
      </c>
      <c r="E343" s="28">
        <f>Замеры!J335</f>
        <v>0</v>
      </c>
      <c r="F343" s="29" t="s">
        <v>86</v>
      </c>
      <c r="G343" s="29">
        <f t="shared" si="27"/>
        <v>15</v>
      </c>
      <c r="H343" s="29">
        <f t="shared" si="28"/>
        <v>30</v>
      </c>
      <c r="I343" s="29" t="s">
        <v>73</v>
      </c>
      <c r="J343" s="29">
        <f t="shared" ca="1" si="25"/>
        <v>21</v>
      </c>
      <c r="K343" s="29">
        <f t="shared" si="29"/>
        <v>0.3</v>
      </c>
      <c r="L343" s="29">
        <f t="shared" ca="1" si="26"/>
        <v>1.9E-2</v>
      </c>
      <c r="M343">
        <f>Замеры!Y335</f>
        <v>0</v>
      </c>
    </row>
    <row r="344" spans="1:13" ht="15.6" x14ac:dyDescent="0.3">
      <c r="A344" s="58">
        <f>IF(Замеры!B336=0, " ", Замеры!B336)</f>
        <v>333</v>
      </c>
      <c r="B344" s="59">
        <f>Замеры!I336</f>
        <v>0</v>
      </c>
      <c r="C344" s="60" t="str">
        <f>Замеры!G336</f>
        <v xml:space="preserve">Группа от QF </v>
      </c>
      <c r="D344" s="29" t="s">
        <v>74</v>
      </c>
      <c r="E344" s="28">
        <f>Замеры!J336</f>
        <v>0</v>
      </c>
      <c r="F344" s="29" t="s">
        <v>86</v>
      </c>
      <c r="G344" s="29">
        <f t="shared" si="27"/>
        <v>15</v>
      </c>
      <c r="H344" s="29">
        <f t="shared" si="28"/>
        <v>30</v>
      </c>
      <c r="I344" s="29" t="s">
        <v>73</v>
      </c>
      <c r="J344" s="29">
        <f t="shared" ca="1" si="25"/>
        <v>20.100000000000001</v>
      </c>
      <c r="K344" s="29">
        <f t="shared" si="29"/>
        <v>0.3</v>
      </c>
      <c r="L344" s="29">
        <f t="shared" ca="1" si="26"/>
        <v>1.0999999999999999E-2</v>
      </c>
      <c r="M344">
        <f>Замеры!Y336</f>
        <v>0</v>
      </c>
    </row>
    <row r="345" spans="1:13" ht="15.6" x14ac:dyDescent="0.3">
      <c r="A345" s="58">
        <f>IF(Замеры!B337=0, " ", Замеры!B337)</f>
        <v>334</v>
      </c>
      <c r="B345" s="59">
        <f>Замеры!I337</f>
        <v>0</v>
      </c>
      <c r="C345" s="60" t="str">
        <f>Замеры!G337</f>
        <v xml:space="preserve">Группа от QF </v>
      </c>
      <c r="D345" s="29" t="s">
        <v>74</v>
      </c>
      <c r="E345" s="28">
        <f>Замеры!J337</f>
        <v>0</v>
      </c>
      <c r="F345" s="29" t="s">
        <v>86</v>
      </c>
      <c r="G345" s="29">
        <f t="shared" si="27"/>
        <v>15</v>
      </c>
      <c r="H345" s="29">
        <f t="shared" si="28"/>
        <v>30</v>
      </c>
      <c r="I345" s="29" t="s">
        <v>73</v>
      </c>
      <c r="J345" s="29">
        <f t="shared" ca="1" si="25"/>
        <v>21.2</v>
      </c>
      <c r="K345" s="29">
        <f t="shared" si="29"/>
        <v>0.3</v>
      </c>
      <c r="L345" s="29">
        <f t="shared" ca="1" si="26"/>
        <v>8.0000000000000002E-3</v>
      </c>
      <c r="M345">
        <f>Замеры!Y337</f>
        <v>0</v>
      </c>
    </row>
    <row r="346" spans="1:13" ht="15.6" x14ac:dyDescent="0.3">
      <c r="A346" s="58">
        <f>IF(Замеры!B338=0, " ", Замеры!B338)</f>
        <v>335</v>
      </c>
      <c r="B346" s="59">
        <f>Замеры!I338</f>
        <v>0</v>
      </c>
      <c r="C346" s="60" t="str">
        <f>Замеры!G338</f>
        <v xml:space="preserve">Группа от QF </v>
      </c>
      <c r="D346" s="29" t="s">
        <v>74</v>
      </c>
      <c r="E346" s="28">
        <f>Замеры!J338</f>
        <v>0</v>
      </c>
      <c r="F346" s="29" t="s">
        <v>86</v>
      </c>
      <c r="G346" s="29">
        <f t="shared" si="27"/>
        <v>15</v>
      </c>
      <c r="H346" s="29">
        <f t="shared" si="28"/>
        <v>30</v>
      </c>
      <c r="I346" s="29" t="s">
        <v>73</v>
      </c>
      <c r="J346" s="29">
        <f t="shared" ca="1" si="25"/>
        <v>21.5</v>
      </c>
      <c r="K346" s="29">
        <f t="shared" si="29"/>
        <v>0.3</v>
      </c>
      <c r="L346" s="29">
        <f t="shared" ca="1" si="26"/>
        <v>8.9999999999999993E-3</v>
      </c>
      <c r="M346">
        <f>Замеры!Y338</f>
        <v>0</v>
      </c>
    </row>
    <row r="347" spans="1:13" ht="15.6" x14ac:dyDescent="0.3">
      <c r="A347" s="58">
        <f>IF(Замеры!B339=0, " ", Замеры!B339)</f>
        <v>336</v>
      </c>
      <c r="B347" s="59">
        <f>Замеры!I339</f>
        <v>0</v>
      </c>
      <c r="C347" s="60" t="str">
        <f>Замеры!G339</f>
        <v xml:space="preserve">Группа от QF </v>
      </c>
      <c r="D347" s="29" t="s">
        <v>74</v>
      </c>
      <c r="E347" s="28">
        <f>Замеры!J339</f>
        <v>0</v>
      </c>
      <c r="F347" s="29" t="s">
        <v>86</v>
      </c>
      <c r="G347" s="29">
        <f t="shared" si="27"/>
        <v>15</v>
      </c>
      <c r="H347" s="29">
        <f t="shared" si="28"/>
        <v>30</v>
      </c>
      <c r="I347" s="29" t="s">
        <v>73</v>
      </c>
      <c r="J347" s="29">
        <f t="shared" ca="1" si="25"/>
        <v>20.3</v>
      </c>
      <c r="K347" s="29">
        <f t="shared" si="29"/>
        <v>0.3</v>
      </c>
      <c r="L347" s="29">
        <f t="shared" ca="1" si="26"/>
        <v>0.01</v>
      </c>
      <c r="M347">
        <f>Замеры!Y339</f>
        <v>0</v>
      </c>
    </row>
    <row r="348" spans="1:13" ht="15.6" x14ac:dyDescent="0.3">
      <c r="A348" s="58">
        <f>IF(Замеры!B340=0, " ", Замеры!B340)</f>
        <v>337</v>
      </c>
      <c r="B348" s="59">
        <f>Замеры!I340</f>
        <v>0</v>
      </c>
      <c r="C348" s="60" t="str">
        <f>Замеры!G340</f>
        <v xml:space="preserve">Группа от QF </v>
      </c>
      <c r="D348" s="29" t="s">
        <v>74</v>
      </c>
      <c r="E348" s="28">
        <f>Замеры!J340</f>
        <v>0</v>
      </c>
      <c r="F348" s="29" t="s">
        <v>86</v>
      </c>
      <c r="G348" s="29">
        <f t="shared" si="27"/>
        <v>15</v>
      </c>
      <c r="H348" s="29">
        <f t="shared" si="28"/>
        <v>30</v>
      </c>
      <c r="I348" s="29" t="s">
        <v>73</v>
      </c>
      <c r="J348" s="29">
        <f t="shared" ca="1" si="25"/>
        <v>20.5</v>
      </c>
      <c r="K348" s="29">
        <f t="shared" si="29"/>
        <v>0.3</v>
      </c>
      <c r="L348" s="29">
        <f t="shared" ca="1" si="26"/>
        <v>1.2999999999999999E-2</v>
      </c>
      <c r="M348">
        <f>Замеры!Y340</f>
        <v>0</v>
      </c>
    </row>
    <row r="349" spans="1:13" ht="15.6" x14ac:dyDescent="0.3">
      <c r="A349" s="58">
        <f>IF(Замеры!B341=0, " ", Замеры!B341)</f>
        <v>338</v>
      </c>
      <c r="B349" s="59">
        <f>Замеры!I341</f>
        <v>0</v>
      </c>
      <c r="C349" s="60" t="str">
        <f>Замеры!G341</f>
        <v xml:space="preserve">Группа от QF </v>
      </c>
      <c r="D349" s="29" t="s">
        <v>74</v>
      </c>
      <c r="E349" s="28">
        <f>Замеры!J341</f>
        <v>0</v>
      </c>
      <c r="F349" s="29" t="s">
        <v>86</v>
      </c>
      <c r="G349" s="29">
        <f t="shared" si="27"/>
        <v>15</v>
      </c>
      <c r="H349" s="29">
        <f t="shared" si="28"/>
        <v>30</v>
      </c>
      <c r="I349" s="29" t="s">
        <v>73</v>
      </c>
      <c r="J349" s="29">
        <f t="shared" ca="1" si="25"/>
        <v>21.4</v>
      </c>
      <c r="K349" s="29">
        <f t="shared" si="29"/>
        <v>0.3</v>
      </c>
      <c r="L349" s="29">
        <f t="shared" ca="1" si="26"/>
        <v>1.2999999999999999E-2</v>
      </c>
      <c r="M349">
        <f>Замеры!Y341</f>
        <v>0</v>
      </c>
    </row>
    <row r="350" spans="1:13" ht="15.6" x14ac:dyDescent="0.3">
      <c r="A350" s="58">
        <f>IF(Замеры!B342=0, " ", Замеры!B342)</f>
        <v>339</v>
      </c>
      <c r="B350" s="59">
        <f>Замеры!I342</f>
        <v>0</v>
      </c>
      <c r="C350" s="60" t="str">
        <f>Замеры!G342</f>
        <v xml:space="preserve">Группа от QF </v>
      </c>
      <c r="D350" s="29" t="s">
        <v>74</v>
      </c>
      <c r="E350" s="28">
        <f>Замеры!J342</f>
        <v>0</v>
      </c>
      <c r="F350" s="29" t="s">
        <v>86</v>
      </c>
      <c r="G350" s="29">
        <f t="shared" si="27"/>
        <v>15</v>
      </c>
      <c r="H350" s="29">
        <f t="shared" si="28"/>
        <v>30</v>
      </c>
      <c r="I350" s="29" t="s">
        <v>73</v>
      </c>
      <c r="J350" s="29">
        <f t="shared" ca="1" si="25"/>
        <v>20.100000000000001</v>
      </c>
      <c r="K350" s="29">
        <f t="shared" si="29"/>
        <v>0.3</v>
      </c>
      <c r="L350" s="29">
        <f t="shared" ca="1" si="26"/>
        <v>1.0999999999999999E-2</v>
      </c>
      <c r="M350">
        <f>Замеры!Y342</f>
        <v>0</v>
      </c>
    </row>
    <row r="351" spans="1:13" ht="15.6" x14ac:dyDescent="0.3">
      <c r="A351" s="58">
        <f>IF(Замеры!B343=0, " ", Замеры!B343)</f>
        <v>340</v>
      </c>
      <c r="B351" s="59">
        <f>Замеры!I343</f>
        <v>0</v>
      </c>
      <c r="C351" s="60" t="str">
        <f>Замеры!G343</f>
        <v xml:space="preserve">Группа от QF </v>
      </c>
      <c r="D351" s="29" t="s">
        <v>74</v>
      </c>
      <c r="E351" s="28">
        <f>Замеры!J343</f>
        <v>0</v>
      </c>
      <c r="F351" s="29" t="s">
        <v>86</v>
      </c>
      <c r="G351" s="29">
        <f t="shared" si="27"/>
        <v>15</v>
      </c>
      <c r="H351" s="29">
        <f t="shared" si="28"/>
        <v>30</v>
      </c>
      <c r="I351" s="29" t="s">
        <v>73</v>
      </c>
      <c r="J351" s="29">
        <f t="shared" ca="1" si="25"/>
        <v>21.6</v>
      </c>
      <c r="K351" s="29">
        <f t="shared" si="29"/>
        <v>0.3</v>
      </c>
      <c r="L351" s="29">
        <f t="shared" ca="1" si="26"/>
        <v>1.0999999999999999E-2</v>
      </c>
      <c r="M351">
        <f>Замеры!Y343</f>
        <v>0</v>
      </c>
    </row>
    <row r="352" spans="1:13" ht="15.6" x14ac:dyDescent="0.3">
      <c r="A352" s="58">
        <f>IF(Замеры!B344=0, " ", Замеры!B344)</f>
        <v>341</v>
      </c>
      <c r="B352" s="59">
        <f>Замеры!I344</f>
        <v>0</v>
      </c>
      <c r="C352" s="60" t="str">
        <f>Замеры!G344</f>
        <v xml:space="preserve">Группа от QF </v>
      </c>
      <c r="D352" s="29" t="s">
        <v>74</v>
      </c>
      <c r="E352" s="28">
        <f>Замеры!J344</f>
        <v>0</v>
      </c>
      <c r="F352" s="29" t="s">
        <v>86</v>
      </c>
      <c r="G352" s="29">
        <f t="shared" si="27"/>
        <v>15</v>
      </c>
      <c r="H352" s="29">
        <f t="shared" si="28"/>
        <v>30</v>
      </c>
      <c r="I352" s="29" t="s">
        <v>73</v>
      </c>
      <c r="J352" s="29">
        <f t="shared" ca="1" si="25"/>
        <v>21.4</v>
      </c>
      <c r="K352" s="29">
        <f t="shared" si="29"/>
        <v>0.3</v>
      </c>
      <c r="L352" s="29">
        <f t="shared" ca="1" si="26"/>
        <v>1.4999999999999999E-2</v>
      </c>
      <c r="M352">
        <f>Замеры!Y344</f>
        <v>0</v>
      </c>
    </row>
    <row r="353" spans="1:13" ht="15.6" x14ac:dyDescent="0.3">
      <c r="A353" s="58">
        <f>IF(Замеры!B345=0, " ", Замеры!B345)</f>
        <v>342</v>
      </c>
      <c r="B353" s="59">
        <f>Замеры!I345</f>
        <v>0</v>
      </c>
      <c r="C353" s="60" t="str">
        <f>Замеры!G345</f>
        <v xml:space="preserve">Группа от QF </v>
      </c>
      <c r="D353" s="29" t="s">
        <v>74</v>
      </c>
      <c r="E353" s="28">
        <f>Замеры!J345</f>
        <v>0</v>
      </c>
      <c r="F353" s="29" t="s">
        <v>86</v>
      </c>
      <c r="G353" s="29">
        <f t="shared" si="27"/>
        <v>15</v>
      </c>
      <c r="H353" s="29">
        <f t="shared" si="28"/>
        <v>30</v>
      </c>
      <c r="I353" s="29" t="s">
        <v>73</v>
      </c>
      <c r="J353" s="29">
        <f t="shared" ca="1" si="25"/>
        <v>21.1</v>
      </c>
      <c r="K353" s="29">
        <f t="shared" si="29"/>
        <v>0.3</v>
      </c>
      <c r="L353" s="29">
        <f t="shared" ca="1" si="26"/>
        <v>1.4999999999999999E-2</v>
      </c>
      <c r="M353">
        <f>Замеры!Y345</f>
        <v>0</v>
      </c>
    </row>
    <row r="354" spans="1:13" ht="15.6" x14ac:dyDescent="0.3">
      <c r="A354" s="58">
        <f>IF(Замеры!B346=0, " ", Замеры!B346)</f>
        <v>343</v>
      </c>
      <c r="B354" s="59">
        <f>Замеры!I346</f>
        <v>0</v>
      </c>
      <c r="C354" s="60" t="str">
        <f>Замеры!G346</f>
        <v xml:space="preserve">Группа от QF </v>
      </c>
      <c r="D354" s="29" t="s">
        <v>74</v>
      </c>
      <c r="E354" s="28">
        <f>Замеры!J346</f>
        <v>0</v>
      </c>
      <c r="F354" s="29" t="s">
        <v>86</v>
      </c>
      <c r="G354" s="29">
        <f t="shared" si="27"/>
        <v>15</v>
      </c>
      <c r="H354" s="29">
        <f t="shared" si="28"/>
        <v>30</v>
      </c>
      <c r="I354" s="29" t="s">
        <v>73</v>
      </c>
      <c r="J354" s="29">
        <f t="shared" ca="1" si="25"/>
        <v>20.7</v>
      </c>
      <c r="K354" s="29">
        <f t="shared" si="29"/>
        <v>0.3</v>
      </c>
      <c r="L354" s="29">
        <f t="shared" ca="1" si="26"/>
        <v>1.2E-2</v>
      </c>
      <c r="M354">
        <f>Замеры!Y346</f>
        <v>0</v>
      </c>
    </row>
    <row r="355" spans="1:13" ht="15.6" x14ac:dyDescent="0.3">
      <c r="A355" s="58">
        <f>IF(Замеры!B347=0, " ", Замеры!B347)</f>
        <v>344</v>
      </c>
      <c r="B355" s="59">
        <f>Замеры!I347</f>
        <v>0</v>
      </c>
      <c r="C355" s="60" t="str">
        <f>Замеры!G347</f>
        <v xml:space="preserve">Группа от QF </v>
      </c>
      <c r="D355" s="29" t="s">
        <v>74</v>
      </c>
      <c r="E355" s="28">
        <f>Замеры!J347</f>
        <v>0</v>
      </c>
      <c r="F355" s="29" t="s">
        <v>86</v>
      </c>
      <c r="G355" s="29">
        <f t="shared" si="27"/>
        <v>15</v>
      </c>
      <c r="H355" s="29">
        <f t="shared" si="28"/>
        <v>30</v>
      </c>
      <c r="I355" s="29" t="s">
        <v>73</v>
      </c>
      <c r="J355" s="29">
        <f t="shared" ca="1" si="25"/>
        <v>21.4</v>
      </c>
      <c r="K355" s="29">
        <f t="shared" si="29"/>
        <v>0.3</v>
      </c>
      <c r="L355" s="29">
        <f t="shared" ca="1" si="26"/>
        <v>1.9E-2</v>
      </c>
      <c r="M355">
        <f>Замеры!Y347</f>
        <v>0</v>
      </c>
    </row>
    <row r="356" spans="1:13" ht="15.6" x14ac:dyDescent="0.3">
      <c r="A356" s="58">
        <f>IF(Замеры!B348=0, " ", Замеры!B348)</f>
        <v>345</v>
      </c>
      <c r="B356" s="59">
        <f>Замеры!I348</f>
        <v>0</v>
      </c>
      <c r="C356" s="60" t="str">
        <f>Замеры!G348</f>
        <v xml:space="preserve">Группа от QF </v>
      </c>
      <c r="D356" s="29" t="s">
        <v>74</v>
      </c>
      <c r="E356" s="28">
        <f>Замеры!J348</f>
        <v>0</v>
      </c>
      <c r="F356" s="29" t="s">
        <v>86</v>
      </c>
      <c r="G356" s="29">
        <f t="shared" si="27"/>
        <v>15</v>
      </c>
      <c r="H356" s="29">
        <f t="shared" si="28"/>
        <v>30</v>
      </c>
      <c r="I356" s="29" t="s">
        <v>73</v>
      </c>
      <c r="J356" s="29">
        <f t="shared" ca="1" si="25"/>
        <v>20.7</v>
      </c>
      <c r="K356" s="29">
        <f t="shared" si="29"/>
        <v>0.3</v>
      </c>
      <c r="L356" s="29">
        <f t="shared" ca="1" si="26"/>
        <v>1.9E-2</v>
      </c>
      <c r="M356">
        <f>Замеры!Y348</f>
        <v>0</v>
      </c>
    </row>
    <row r="357" spans="1:13" ht="15.6" x14ac:dyDescent="0.3">
      <c r="A357" s="58">
        <f>IF(Замеры!B349=0, " ", Замеры!B349)</f>
        <v>346</v>
      </c>
      <c r="B357" s="59">
        <f>Замеры!I349</f>
        <v>0</v>
      </c>
      <c r="C357" s="60" t="str">
        <f>Замеры!G349</f>
        <v xml:space="preserve">Группа от QF </v>
      </c>
      <c r="D357" s="29" t="s">
        <v>74</v>
      </c>
      <c r="E357" s="28">
        <f>Замеры!J349</f>
        <v>0</v>
      </c>
      <c r="F357" s="29" t="s">
        <v>86</v>
      </c>
      <c r="G357" s="29">
        <f t="shared" si="27"/>
        <v>15</v>
      </c>
      <c r="H357" s="29">
        <f t="shared" si="28"/>
        <v>30</v>
      </c>
      <c r="I357" s="29" t="s">
        <v>73</v>
      </c>
      <c r="J357" s="29">
        <f t="shared" ca="1" si="25"/>
        <v>21.9</v>
      </c>
      <c r="K357" s="29">
        <f t="shared" si="29"/>
        <v>0.3</v>
      </c>
      <c r="L357" s="29">
        <f t="shared" ca="1" si="26"/>
        <v>1.7999999999999999E-2</v>
      </c>
      <c r="M357">
        <f>Замеры!Y349</f>
        <v>0</v>
      </c>
    </row>
    <row r="358" spans="1:13" ht="15.6" x14ac:dyDescent="0.3">
      <c r="A358" s="58">
        <f>IF(Замеры!B350=0, " ", Замеры!B350)</f>
        <v>347</v>
      </c>
      <c r="B358" s="59">
        <f>Замеры!I350</f>
        <v>0</v>
      </c>
      <c r="C358" s="60" t="str">
        <f>Замеры!G350</f>
        <v xml:space="preserve">Группа от QF </v>
      </c>
      <c r="D358" s="29" t="s">
        <v>74</v>
      </c>
      <c r="E358" s="28">
        <f>Замеры!J350</f>
        <v>0</v>
      </c>
      <c r="F358" s="29" t="s">
        <v>86</v>
      </c>
      <c r="G358" s="29">
        <f t="shared" si="27"/>
        <v>15</v>
      </c>
      <c r="H358" s="29">
        <f t="shared" si="28"/>
        <v>30</v>
      </c>
      <c r="I358" s="29" t="s">
        <v>73</v>
      </c>
      <c r="J358" s="29">
        <f t="shared" ca="1" si="25"/>
        <v>20.399999999999999</v>
      </c>
      <c r="K358" s="29">
        <f t="shared" si="29"/>
        <v>0.3</v>
      </c>
      <c r="L358" s="29">
        <f t="shared" ca="1" si="26"/>
        <v>1.2E-2</v>
      </c>
      <c r="M358">
        <f>Замеры!Y350</f>
        <v>0</v>
      </c>
    </row>
    <row r="359" spans="1:13" ht="15.6" x14ac:dyDescent="0.3">
      <c r="A359" s="58">
        <f>IF(Замеры!B351=0, " ", Замеры!B351)</f>
        <v>348</v>
      </c>
      <c r="B359" s="59">
        <f>Замеры!I351</f>
        <v>0</v>
      </c>
      <c r="C359" s="60" t="str">
        <f>Замеры!G351</f>
        <v xml:space="preserve">Группа от QF </v>
      </c>
      <c r="D359" s="29" t="s">
        <v>74</v>
      </c>
      <c r="E359" s="28">
        <f>Замеры!J351</f>
        <v>0</v>
      </c>
      <c r="F359" s="29" t="s">
        <v>86</v>
      </c>
      <c r="G359" s="29">
        <f t="shared" si="27"/>
        <v>15</v>
      </c>
      <c r="H359" s="29">
        <f t="shared" si="28"/>
        <v>30</v>
      </c>
      <c r="I359" s="29" t="s">
        <v>73</v>
      </c>
      <c r="J359" s="29">
        <f t="shared" ca="1" si="25"/>
        <v>21.8</v>
      </c>
      <c r="K359" s="29">
        <f t="shared" si="29"/>
        <v>0.3</v>
      </c>
      <c r="L359" s="29">
        <f t="shared" ca="1" si="26"/>
        <v>1.0999999999999999E-2</v>
      </c>
      <c r="M359">
        <f>Замеры!Y351</f>
        <v>0</v>
      </c>
    </row>
    <row r="360" spans="1:13" ht="15.6" x14ac:dyDescent="0.3">
      <c r="A360" s="58">
        <f>IF(Замеры!B352=0, " ", Замеры!B352)</f>
        <v>349</v>
      </c>
      <c r="B360" s="59">
        <f>Замеры!I352</f>
        <v>0</v>
      </c>
      <c r="C360" s="60" t="str">
        <f>Замеры!G352</f>
        <v xml:space="preserve">Группа от QF </v>
      </c>
      <c r="D360" s="29" t="s">
        <v>74</v>
      </c>
      <c r="E360" s="28">
        <f>Замеры!J352</f>
        <v>0</v>
      </c>
      <c r="F360" s="29" t="s">
        <v>86</v>
      </c>
      <c r="G360" s="29">
        <f t="shared" si="27"/>
        <v>15</v>
      </c>
      <c r="H360" s="29">
        <f t="shared" si="28"/>
        <v>30</v>
      </c>
      <c r="I360" s="29" t="s">
        <v>73</v>
      </c>
      <c r="J360" s="29">
        <f t="shared" ca="1" si="25"/>
        <v>20.399999999999999</v>
      </c>
      <c r="K360" s="29">
        <f t="shared" si="29"/>
        <v>0.3</v>
      </c>
      <c r="L360" s="29">
        <f t="shared" ca="1" si="26"/>
        <v>1.9E-2</v>
      </c>
      <c r="M360">
        <f>Замеры!Y352</f>
        <v>0</v>
      </c>
    </row>
    <row r="361" spans="1:13" ht="15.6" x14ac:dyDescent="0.3">
      <c r="A361" s="58">
        <f>IF(Замеры!B353=0, " ", Замеры!B353)</f>
        <v>350</v>
      </c>
      <c r="B361" s="59">
        <f>Замеры!I353</f>
        <v>0</v>
      </c>
      <c r="C361" s="60" t="str">
        <f>Замеры!G353</f>
        <v xml:space="preserve">Группа от QF </v>
      </c>
      <c r="D361" s="29" t="s">
        <v>74</v>
      </c>
      <c r="E361" s="28">
        <f>Замеры!J353</f>
        <v>0</v>
      </c>
      <c r="F361" s="29" t="s">
        <v>86</v>
      </c>
      <c r="G361" s="29">
        <f t="shared" si="27"/>
        <v>15</v>
      </c>
      <c r="H361" s="29">
        <f t="shared" si="28"/>
        <v>30</v>
      </c>
      <c r="I361" s="29" t="s">
        <v>73</v>
      </c>
      <c r="J361" s="29">
        <f t="shared" ca="1" si="25"/>
        <v>20.6</v>
      </c>
      <c r="K361" s="29">
        <f t="shared" si="29"/>
        <v>0.3</v>
      </c>
      <c r="L361" s="29">
        <f t="shared" ca="1" si="26"/>
        <v>8.0000000000000002E-3</v>
      </c>
      <c r="M361">
        <f>Замеры!Y353</f>
        <v>0</v>
      </c>
    </row>
    <row r="362" spans="1:13" ht="15.6" x14ac:dyDescent="0.3">
      <c r="A362" s="58">
        <f>IF(Замеры!B354=0, " ", Замеры!B354)</f>
        <v>351</v>
      </c>
      <c r="B362" s="59">
        <f>Замеры!I354</f>
        <v>0</v>
      </c>
      <c r="C362" s="60" t="str">
        <f>Замеры!G354</f>
        <v xml:space="preserve">Группа от QF </v>
      </c>
      <c r="D362" s="29" t="s">
        <v>74</v>
      </c>
      <c r="E362" s="28">
        <f>Замеры!J354</f>
        <v>0</v>
      </c>
      <c r="F362" s="29" t="s">
        <v>86</v>
      </c>
      <c r="G362" s="29">
        <f t="shared" si="27"/>
        <v>15</v>
      </c>
      <c r="H362" s="29">
        <f t="shared" si="28"/>
        <v>30</v>
      </c>
      <c r="I362" s="29" t="s">
        <v>73</v>
      </c>
      <c r="J362" s="29">
        <f t="shared" ca="1" si="25"/>
        <v>21.7</v>
      </c>
      <c r="K362" s="29">
        <f t="shared" si="29"/>
        <v>0.3</v>
      </c>
      <c r="L362" s="29">
        <f t="shared" ca="1" si="26"/>
        <v>1.2E-2</v>
      </c>
      <c r="M362">
        <f>Замеры!Y354</f>
        <v>0</v>
      </c>
    </row>
    <row r="363" spans="1:13" ht="15.6" x14ac:dyDescent="0.3">
      <c r="A363" s="58">
        <f>IF(Замеры!B355=0, " ", Замеры!B355)</f>
        <v>352</v>
      </c>
      <c r="B363" s="59">
        <f>Замеры!I355</f>
        <v>0</v>
      </c>
      <c r="C363" s="60" t="str">
        <f>Замеры!G355</f>
        <v xml:space="preserve">Группа от QF </v>
      </c>
      <c r="D363" s="29" t="s">
        <v>74</v>
      </c>
      <c r="E363" s="28">
        <f>Замеры!J355</f>
        <v>0</v>
      </c>
      <c r="F363" s="29" t="s">
        <v>86</v>
      </c>
      <c r="G363" s="29">
        <f t="shared" si="27"/>
        <v>15</v>
      </c>
      <c r="H363" s="29">
        <f t="shared" si="28"/>
        <v>30</v>
      </c>
      <c r="I363" s="29" t="s">
        <v>73</v>
      </c>
      <c r="J363" s="29">
        <f t="shared" ca="1" si="25"/>
        <v>20.2</v>
      </c>
      <c r="K363" s="29">
        <f t="shared" si="29"/>
        <v>0.3</v>
      </c>
      <c r="L363" s="29">
        <f t="shared" ca="1" si="26"/>
        <v>8.9999999999999993E-3</v>
      </c>
      <c r="M363">
        <f>Замеры!Y355</f>
        <v>0</v>
      </c>
    </row>
    <row r="364" spans="1:13" ht="15.6" x14ac:dyDescent="0.3">
      <c r="A364" s="58">
        <f>IF(Замеры!B356=0, " ", Замеры!B356)</f>
        <v>353</v>
      </c>
      <c r="B364" s="59">
        <f>Замеры!I356</f>
        <v>0</v>
      </c>
      <c r="C364" s="60" t="str">
        <f>Замеры!G356</f>
        <v xml:space="preserve">Группа от QF </v>
      </c>
      <c r="D364" s="29" t="s">
        <v>74</v>
      </c>
      <c r="E364" s="28">
        <f>Замеры!J356</f>
        <v>0</v>
      </c>
      <c r="F364" s="29" t="s">
        <v>86</v>
      </c>
      <c r="G364" s="29">
        <f t="shared" si="27"/>
        <v>15</v>
      </c>
      <c r="H364" s="29">
        <f t="shared" si="28"/>
        <v>30</v>
      </c>
      <c r="I364" s="29" t="s">
        <v>73</v>
      </c>
      <c r="J364" s="29">
        <f t="shared" ca="1" si="25"/>
        <v>21.5</v>
      </c>
      <c r="K364" s="29">
        <f t="shared" si="29"/>
        <v>0.3</v>
      </c>
      <c r="L364" s="29">
        <f t="shared" ca="1" si="26"/>
        <v>1.7999999999999999E-2</v>
      </c>
      <c r="M364">
        <f>Замеры!Y356</f>
        <v>0</v>
      </c>
    </row>
    <row r="365" spans="1:13" ht="15.6" x14ac:dyDescent="0.3">
      <c r="A365" s="58">
        <f>IF(Замеры!B357=0, " ", Замеры!B357)</f>
        <v>354</v>
      </c>
      <c r="B365" s="59">
        <f>Замеры!I357</f>
        <v>0</v>
      </c>
      <c r="C365" s="60" t="str">
        <f>Замеры!G357</f>
        <v xml:space="preserve">Группа от QF </v>
      </c>
      <c r="D365" s="29" t="s">
        <v>74</v>
      </c>
      <c r="E365" s="28">
        <f>Замеры!J357</f>
        <v>0</v>
      </c>
      <c r="F365" s="29" t="s">
        <v>86</v>
      </c>
      <c r="G365" s="29">
        <f t="shared" si="27"/>
        <v>15</v>
      </c>
      <c r="H365" s="29">
        <f t="shared" si="28"/>
        <v>30</v>
      </c>
      <c r="I365" s="29" t="s">
        <v>73</v>
      </c>
      <c r="J365" s="29">
        <f t="shared" ca="1" si="25"/>
        <v>20.399999999999999</v>
      </c>
      <c r="K365" s="29">
        <f t="shared" si="29"/>
        <v>0.3</v>
      </c>
      <c r="L365" s="29">
        <f t="shared" ca="1" si="26"/>
        <v>1.2E-2</v>
      </c>
      <c r="M365">
        <f>Замеры!Y357</f>
        <v>0</v>
      </c>
    </row>
    <row r="366" spans="1:13" ht="15.6" x14ac:dyDescent="0.3">
      <c r="A366" s="58">
        <f>IF(Замеры!B358=0, " ", Замеры!B358)</f>
        <v>355</v>
      </c>
      <c r="B366" s="59">
        <f>Замеры!I358</f>
        <v>0</v>
      </c>
      <c r="C366" s="60" t="str">
        <f>Замеры!G358</f>
        <v xml:space="preserve">Группа от QF </v>
      </c>
      <c r="D366" s="29" t="s">
        <v>74</v>
      </c>
      <c r="E366" s="28">
        <f>Замеры!J358</f>
        <v>0</v>
      </c>
      <c r="F366" s="29" t="s">
        <v>86</v>
      </c>
      <c r="G366" s="29">
        <f t="shared" si="27"/>
        <v>15</v>
      </c>
      <c r="H366" s="29">
        <f t="shared" si="28"/>
        <v>30</v>
      </c>
      <c r="I366" s="29" t="s">
        <v>73</v>
      </c>
      <c r="J366" s="29">
        <f t="shared" ca="1" si="25"/>
        <v>20.7</v>
      </c>
      <c r="K366" s="29">
        <f t="shared" si="29"/>
        <v>0.3</v>
      </c>
      <c r="L366" s="29">
        <f t="shared" ca="1" si="26"/>
        <v>1.9E-2</v>
      </c>
      <c r="M366">
        <f>Замеры!Y358</f>
        <v>0</v>
      </c>
    </row>
    <row r="367" spans="1:13" ht="15.6" x14ac:dyDescent="0.3">
      <c r="A367" s="58">
        <f>IF(Замеры!B359=0, " ", Замеры!B359)</f>
        <v>356</v>
      </c>
      <c r="B367" s="59">
        <f>Замеры!I359</f>
        <v>0</v>
      </c>
      <c r="C367" s="60" t="str">
        <f>Замеры!G359</f>
        <v xml:space="preserve">Группа от QF </v>
      </c>
      <c r="D367" s="29" t="s">
        <v>74</v>
      </c>
      <c r="E367" s="28">
        <f>Замеры!J359</f>
        <v>0</v>
      </c>
      <c r="F367" s="29" t="s">
        <v>86</v>
      </c>
      <c r="G367" s="29">
        <f t="shared" si="27"/>
        <v>15</v>
      </c>
      <c r="H367" s="29">
        <f t="shared" si="28"/>
        <v>30</v>
      </c>
      <c r="I367" s="29" t="s">
        <v>73</v>
      </c>
      <c r="J367" s="29">
        <f t="shared" ca="1" si="25"/>
        <v>21.8</v>
      </c>
      <c r="K367" s="29">
        <f t="shared" si="29"/>
        <v>0.3</v>
      </c>
      <c r="L367" s="29">
        <f t="shared" ca="1" si="26"/>
        <v>8.9999999999999993E-3</v>
      </c>
      <c r="M367">
        <f>Замеры!Y359</f>
        <v>0</v>
      </c>
    </row>
    <row r="368" spans="1:13" ht="15.6" x14ac:dyDescent="0.3">
      <c r="A368" s="58">
        <f>IF(Замеры!B360=0, " ", Замеры!B360)</f>
        <v>357</v>
      </c>
      <c r="B368" s="59">
        <f>Замеры!I360</f>
        <v>0</v>
      </c>
      <c r="C368" s="60" t="str">
        <f>Замеры!G360</f>
        <v xml:space="preserve">Группа от QF </v>
      </c>
      <c r="D368" s="29" t="s">
        <v>74</v>
      </c>
      <c r="E368" s="28">
        <f>Замеры!J360</f>
        <v>0</v>
      </c>
      <c r="F368" s="29" t="s">
        <v>86</v>
      </c>
      <c r="G368" s="29">
        <f t="shared" si="27"/>
        <v>15</v>
      </c>
      <c r="H368" s="29">
        <f t="shared" si="28"/>
        <v>30</v>
      </c>
      <c r="I368" s="29" t="s">
        <v>73</v>
      </c>
      <c r="J368" s="29">
        <f t="shared" ca="1" si="25"/>
        <v>21</v>
      </c>
      <c r="K368" s="29">
        <f t="shared" si="29"/>
        <v>0.3</v>
      </c>
      <c r="L368" s="29">
        <f t="shared" ca="1" si="26"/>
        <v>1.2999999999999999E-2</v>
      </c>
      <c r="M368">
        <f>Замеры!Y360</f>
        <v>0</v>
      </c>
    </row>
    <row r="369" spans="1:13" ht="15.6" x14ac:dyDescent="0.3">
      <c r="A369" s="58">
        <f>IF(Замеры!B361=0, " ", Замеры!B361)</f>
        <v>358</v>
      </c>
      <c r="B369" s="59">
        <f>Замеры!I361</f>
        <v>0</v>
      </c>
      <c r="C369" s="60" t="str">
        <f>Замеры!G361</f>
        <v xml:space="preserve">Группа от QF </v>
      </c>
      <c r="D369" s="29" t="s">
        <v>74</v>
      </c>
      <c r="E369" s="28">
        <f>Замеры!J361</f>
        <v>0</v>
      </c>
      <c r="F369" s="29" t="s">
        <v>86</v>
      </c>
      <c r="G369" s="29">
        <f t="shared" si="27"/>
        <v>15</v>
      </c>
      <c r="H369" s="29">
        <f t="shared" si="28"/>
        <v>30</v>
      </c>
      <c r="I369" s="29" t="s">
        <v>73</v>
      </c>
      <c r="J369" s="29">
        <f t="shared" ca="1" si="25"/>
        <v>21.5</v>
      </c>
      <c r="K369" s="29">
        <f t="shared" si="29"/>
        <v>0.3</v>
      </c>
      <c r="L369" s="29">
        <f t="shared" ca="1" si="26"/>
        <v>1.2E-2</v>
      </c>
      <c r="M369">
        <f>Замеры!Y361</f>
        <v>0</v>
      </c>
    </row>
    <row r="370" spans="1:13" ht="15.6" x14ac:dyDescent="0.3">
      <c r="A370" s="58">
        <f>IF(Замеры!B362=0, " ", Замеры!B362)</f>
        <v>359</v>
      </c>
      <c r="B370" s="59">
        <f>Замеры!I362</f>
        <v>0</v>
      </c>
      <c r="C370" s="60" t="str">
        <f>Замеры!G362</f>
        <v xml:space="preserve">Группа от QF </v>
      </c>
      <c r="D370" s="29" t="s">
        <v>74</v>
      </c>
      <c r="E370" s="28">
        <f>Замеры!J362</f>
        <v>0</v>
      </c>
      <c r="F370" s="29" t="s">
        <v>86</v>
      </c>
      <c r="G370" s="29">
        <f t="shared" si="27"/>
        <v>15</v>
      </c>
      <c r="H370" s="29">
        <f t="shared" si="28"/>
        <v>30</v>
      </c>
      <c r="I370" s="29" t="s">
        <v>73</v>
      </c>
      <c r="J370" s="29">
        <f t="shared" ca="1" si="25"/>
        <v>20.8</v>
      </c>
      <c r="K370" s="29">
        <f t="shared" si="29"/>
        <v>0.3</v>
      </c>
      <c r="L370" s="29">
        <f t="shared" ca="1" si="26"/>
        <v>8.9999999999999993E-3</v>
      </c>
      <c r="M370">
        <f>Замеры!Y362</f>
        <v>0</v>
      </c>
    </row>
    <row r="371" spans="1:13" ht="15.6" x14ac:dyDescent="0.3">
      <c r="A371" s="58">
        <f>IF(Замеры!B363=0, " ", Замеры!B363)</f>
        <v>360</v>
      </c>
      <c r="B371" s="59">
        <f>Замеры!I363</f>
        <v>0</v>
      </c>
      <c r="C371" s="60" t="str">
        <f>Замеры!G363</f>
        <v xml:space="preserve">Группа от QF </v>
      </c>
      <c r="D371" s="29" t="s">
        <v>74</v>
      </c>
      <c r="E371" s="28">
        <f>Замеры!J363</f>
        <v>0</v>
      </c>
      <c r="F371" s="29" t="s">
        <v>86</v>
      </c>
      <c r="G371" s="29">
        <f t="shared" si="27"/>
        <v>15</v>
      </c>
      <c r="H371" s="29">
        <f t="shared" si="28"/>
        <v>30</v>
      </c>
      <c r="I371" s="29" t="s">
        <v>73</v>
      </c>
      <c r="J371" s="29">
        <f t="shared" ca="1" si="25"/>
        <v>20.399999999999999</v>
      </c>
      <c r="K371" s="29">
        <f t="shared" si="29"/>
        <v>0.3</v>
      </c>
      <c r="L371" s="29">
        <f t="shared" ca="1" si="26"/>
        <v>1.2999999999999999E-2</v>
      </c>
      <c r="M371">
        <f>Замеры!Y363</f>
        <v>0</v>
      </c>
    </row>
    <row r="372" spans="1:13" ht="15.6" x14ac:dyDescent="0.3">
      <c r="A372" s="58">
        <f>IF(Замеры!B364=0, " ", Замеры!B364)</f>
        <v>361</v>
      </c>
      <c r="B372" s="59">
        <f>Замеры!I364</f>
        <v>0</v>
      </c>
      <c r="C372" s="60" t="str">
        <f>Замеры!G364</f>
        <v xml:space="preserve">Группа от QF </v>
      </c>
      <c r="D372" s="29" t="s">
        <v>74</v>
      </c>
      <c r="E372" s="28">
        <f>Замеры!J364</f>
        <v>0</v>
      </c>
      <c r="F372" s="29" t="s">
        <v>86</v>
      </c>
      <c r="G372" s="29">
        <f t="shared" si="27"/>
        <v>15</v>
      </c>
      <c r="H372" s="29">
        <f t="shared" si="28"/>
        <v>30</v>
      </c>
      <c r="I372" s="29" t="s">
        <v>73</v>
      </c>
      <c r="J372" s="29">
        <f t="shared" ca="1" si="25"/>
        <v>21.5</v>
      </c>
      <c r="K372" s="29">
        <f t="shared" si="29"/>
        <v>0.3</v>
      </c>
      <c r="L372" s="29">
        <f t="shared" ca="1" si="26"/>
        <v>1.9E-2</v>
      </c>
      <c r="M372">
        <f>Замеры!Y364</f>
        <v>0</v>
      </c>
    </row>
    <row r="373" spans="1:13" ht="15.6" x14ac:dyDescent="0.3">
      <c r="A373" s="58">
        <f>IF(Замеры!B365=0, " ", Замеры!B365)</f>
        <v>362</v>
      </c>
      <c r="B373" s="59">
        <f>Замеры!I365</f>
        <v>0</v>
      </c>
      <c r="C373" s="60" t="str">
        <f>Замеры!G365</f>
        <v xml:space="preserve">Группа от QF </v>
      </c>
      <c r="D373" s="29" t="s">
        <v>74</v>
      </c>
      <c r="E373" s="28">
        <f>Замеры!J365</f>
        <v>0</v>
      </c>
      <c r="F373" s="29" t="s">
        <v>86</v>
      </c>
      <c r="G373" s="29">
        <f t="shared" si="27"/>
        <v>15</v>
      </c>
      <c r="H373" s="29">
        <f t="shared" si="28"/>
        <v>30</v>
      </c>
      <c r="I373" s="29" t="s">
        <v>73</v>
      </c>
      <c r="J373" s="29">
        <f t="shared" ca="1" si="25"/>
        <v>21.3</v>
      </c>
      <c r="K373" s="29">
        <f t="shared" si="29"/>
        <v>0.3</v>
      </c>
      <c r="L373" s="29">
        <f t="shared" ca="1" si="26"/>
        <v>1.9E-2</v>
      </c>
      <c r="M373">
        <f>Замеры!Y365</f>
        <v>0</v>
      </c>
    </row>
    <row r="374" spans="1:13" ht="15.6" x14ac:dyDescent="0.3">
      <c r="A374" s="58">
        <f>IF(Замеры!B366=0, " ", Замеры!B366)</f>
        <v>363</v>
      </c>
      <c r="B374" s="59">
        <f>Замеры!I366</f>
        <v>0</v>
      </c>
      <c r="C374" s="60" t="str">
        <f>Замеры!G366</f>
        <v xml:space="preserve">Группа от QF </v>
      </c>
      <c r="D374" s="29" t="s">
        <v>74</v>
      </c>
      <c r="E374" s="28">
        <f>Замеры!J366</f>
        <v>0</v>
      </c>
      <c r="F374" s="29" t="s">
        <v>86</v>
      </c>
      <c r="G374" s="29">
        <f t="shared" si="27"/>
        <v>15</v>
      </c>
      <c r="H374" s="29">
        <f t="shared" si="28"/>
        <v>30</v>
      </c>
      <c r="I374" s="29" t="s">
        <v>73</v>
      </c>
      <c r="J374" s="29">
        <f t="shared" ca="1" si="25"/>
        <v>21.5</v>
      </c>
      <c r="K374" s="29">
        <f t="shared" si="29"/>
        <v>0.3</v>
      </c>
      <c r="L374" s="29">
        <f t="shared" ca="1" si="26"/>
        <v>1.7999999999999999E-2</v>
      </c>
      <c r="M374">
        <f>Замеры!Y366</f>
        <v>0</v>
      </c>
    </row>
    <row r="375" spans="1:13" ht="15.6" x14ac:dyDescent="0.3">
      <c r="A375" s="58">
        <f>IF(Замеры!B367=0, " ", Замеры!B367)</f>
        <v>364</v>
      </c>
      <c r="B375" s="59">
        <f>Замеры!I367</f>
        <v>0</v>
      </c>
      <c r="C375" s="60" t="str">
        <f>Замеры!G367</f>
        <v xml:space="preserve">Группа от QF </v>
      </c>
      <c r="D375" s="29" t="s">
        <v>74</v>
      </c>
      <c r="E375" s="28">
        <f>Замеры!J367</f>
        <v>0</v>
      </c>
      <c r="F375" s="29" t="s">
        <v>86</v>
      </c>
      <c r="G375" s="29">
        <f t="shared" si="27"/>
        <v>15</v>
      </c>
      <c r="H375" s="29">
        <f t="shared" si="28"/>
        <v>30</v>
      </c>
      <c r="I375" s="29" t="s">
        <v>73</v>
      </c>
      <c r="J375" s="29">
        <f t="shared" ca="1" si="25"/>
        <v>21.4</v>
      </c>
      <c r="K375" s="29">
        <f t="shared" si="29"/>
        <v>0.3</v>
      </c>
      <c r="L375" s="29">
        <f t="shared" ca="1" si="26"/>
        <v>1.4999999999999999E-2</v>
      </c>
      <c r="M375">
        <f>Замеры!Y367</f>
        <v>0</v>
      </c>
    </row>
    <row r="376" spans="1:13" ht="15.6" x14ac:dyDescent="0.3">
      <c r="A376" s="58">
        <f>IF(Замеры!B368=0, " ", Замеры!B368)</f>
        <v>365</v>
      </c>
      <c r="B376" s="59">
        <f>Замеры!I368</f>
        <v>0</v>
      </c>
      <c r="C376" s="60" t="str">
        <f>Замеры!G368</f>
        <v xml:space="preserve">Группа от QF </v>
      </c>
      <c r="D376" s="29" t="s">
        <v>74</v>
      </c>
      <c r="E376" s="28">
        <f>Замеры!J368</f>
        <v>0</v>
      </c>
      <c r="F376" s="29" t="s">
        <v>86</v>
      </c>
      <c r="G376" s="29">
        <f t="shared" si="27"/>
        <v>15</v>
      </c>
      <c r="H376" s="29">
        <f t="shared" si="28"/>
        <v>30</v>
      </c>
      <c r="I376" s="29" t="s">
        <v>73</v>
      </c>
      <c r="J376" s="29">
        <f t="shared" ca="1" si="25"/>
        <v>21.4</v>
      </c>
      <c r="K376" s="29">
        <f t="shared" si="29"/>
        <v>0.3</v>
      </c>
      <c r="L376" s="29">
        <f t="shared" ca="1" si="26"/>
        <v>1.9E-2</v>
      </c>
      <c r="M376">
        <f>Замеры!Y368</f>
        <v>0</v>
      </c>
    </row>
    <row r="377" spans="1:13" ht="15.6" x14ac:dyDescent="0.3">
      <c r="A377" s="58">
        <f>IF(Замеры!B369=0, " ", Замеры!B369)</f>
        <v>366</v>
      </c>
      <c r="B377" s="59">
        <f>Замеры!I369</f>
        <v>0</v>
      </c>
      <c r="C377" s="60" t="str">
        <f>Замеры!G369</f>
        <v xml:space="preserve">Группа от QF </v>
      </c>
      <c r="D377" s="29" t="s">
        <v>74</v>
      </c>
      <c r="E377" s="28">
        <f>Замеры!J369</f>
        <v>0</v>
      </c>
      <c r="F377" s="29" t="s">
        <v>86</v>
      </c>
      <c r="G377" s="29">
        <f t="shared" si="27"/>
        <v>15</v>
      </c>
      <c r="H377" s="29">
        <f t="shared" si="28"/>
        <v>30</v>
      </c>
      <c r="I377" s="29" t="s">
        <v>73</v>
      </c>
      <c r="J377" s="29">
        <f t="shared" ca="1" si="25"/>
        <v>21.4</v>
      </c>
      <c r="K377" s="29">
        <f t="shared" si="29"/>
        <v>0.3</v>
      </c>
      <c r="L377" s="29">
        <f t="shared" ca="1" si="26"/>
        <v>1.4999999999999999E-2</v>
      </c>
      <c r="M377">
        <f>Замеры!Y369</f>
        <v>0</v>
      </c>
    </row>
    <row r="378" spans="1:13" ht="15.6" x14ac:dyDescent="0.3">
      <c r="A378" s="58">
        <f>IF(Замеры!B370=0, " ", Замеры!B370)</f>
        <v>367</v>
      </c>
      <c r="B378" s="59">
        <f>Замеры!I370</f>
        <v>0</v>
      </c>
      <c r="C378" s="60" t="str">
        <f>Замеры!G370</f>
        <v xml:space="preserve">Группа от QF </v>
      </c>
      <c r="D378" s="29" t="s">
        <v>74</v>
      </c>
      <c r="E378" s="28">
        <f>Замеры!J370</f>
        <v>0</v>
      </c>
      <c r="F378" s="29" t="s">
        <v>86</v>
      </c>
      <c r="G378" s="29">
        <f t="shared" si="27"/>
        <v>15</v>
      </c>
      <c r="H378" s="29">
        <f t="shared" si="28"/>
        <v>30</v>
      </c>
      <c r="I378" s="29" t="s">
        <v>73</v>
      </c>
      <c r="J378" s="29">
        <f t="shared" ca="1" si="25"/>
        <v>20.3</v>
      </c>
      <c r="K378" s="29">
        <f t="shared" si="29"/>
        <v>0.3</v>
      </c>
      <c r="L378" s="29">
        <f t="shared" ca="1" si="26"/>
        <v>1.6E-2</v>
      </c>
      <c r="M378">
        <f>Замеры!Y370</f>
        <v>0</v>
      </c>
    </row>
    <row r="379" spans="1:13" ht="15.6" x14ac:dyDescent="0.3">
      <c r="A379" s="58">
        <f>IF(Замеры!B371=0, " ", Замеры!B371)</f>
        <v>368</v>
      </c>
      <c r="B379" s="59">
        <f>Замеры!I371</f>
        <v>0</v>
      </c>
      <c r="C379" s="60" t="str">
        <f>Замеры!G371</f>
        <v xml:space="preserve">Группа от QF </v>
      </c>
      <c r="D379" s="29" t="s">
        <v>74</v>
      </c>
      <c r="E379" s="28">
        <f>Замеры!J371</f>
        <v>0</v>
      </c>
      <c r="F379" s="29" t="s">
        <v>86</v>
      </c>
      <c r="G379" s="29">
        <f t="shared" si="27"/>
        <v>15</v>
      </c>
      <c r="H379" s="29">
        <f t="shared" si="28"/>
        <v>30</v>
      </c>
      <c r="I379" s="29" t="s">
        <v>73</v>
      </c>
      <c r="J379" s="29">
        <f t="shared" ca="1" si="25"/>
        <v>21.7</v>
      </c>
      <c r="K379" s="29">
        <f t="shared" si="29"/>
        <v>0.3</v>
      </c>
      <c r="L379" s="29">
        <f t="shared" ca="1" si="26"/>
        <v>1.7999999999999999E-2</v>
      </c>
      <c r="M379">
        <f>Замеры!Y371</f>
        <v>0</v>
      </c>
    </row>
    <row r="380" spans="1:13" ht="15.6" x14ac:dyDescent="0.3">
      <c r="A380" s="58">
        <f>IF(Замеры!B372=0, " ", Замеры!B372)</f>
        <v>369</v>
      </c>
      <c r="B380" s="59">
        <f>Замеры!I372</f>
        <v>0</v>
      </c>
      <c r="C380" s="60" t="str">
        <f>Замеры!G372</f>
        <v xml:space="preserve">Группа от QF </v>
      </c>
      <c r="D380" s="29" t="s">
        <v>74</v>
      </c>
      <c r="E380" s="28">
        <f>Замеры!J372</f>
        <v>0</v>
      </c>
      <c r="F380" s="29" t="s">
        <v>86</v>
      </c>
      <c r="G380" s="29">
        <f t="shared" si="27"/>
        <v>15</v>
      </c>
      <c r="H380" s="29">
        <f t="shared" si="28"/>
        <v>30</v>
      </c>
      <c r="I380" s="29" t="s">
        <v>73</v>
      </c>
      <c r="J380" s="29">
        <f t="shared" ca="1" si="25"/>
        <v>21.7</v>
      </c>
      <c r="K380" s="29">
        <f t="shared" si="29"/>
        <v>0.3</v>
      </c>
      <c r="L380" s="29">
        <f t="shared" ca="1" si="26"/>
        <v>1.4999999999999999E-2</v>
      </c>
      <c r="M380">
        <f>Замеры!Y372</f>
        <v>0</v>
      </c>
    </row>
    <row r="381" spans="1:13" ht="15.6" x14ac:dyDescent="0.3">
      <c r="A381" s="58">
        <f>IF(Замеры!B373=0, " ", Замеры!B373)</f>
        <v>370</v>
      </c>
      <c r="B381" s="59">
        <f>Замеры!I373</f>
        <v>0</v>
      </c>
      <c r="C381" s="60" t="str">
        <f>Замеры!G373</f>
        <v xml:space="preserve">Группа от QF </v>
      </c>
      <c r="D381" s="29" t="s">
        <v>74</v>
      </c>
      <c r="E381" s="28">
        <f>Замеры!J373</f>
        <v>0</v>
      </c>
      <c r="F381" s="29" t="s">
        <v>86</v>
      </c>
      <c r="G381" s="29">
        <f t="shared" si="27"/>
        <v>15</v>
      </c>
      <c r="H381" s="29">
        <f t="shared" si="28"/>
        <v>30</v>
      </c>
      <c r="I381" s="29" t="s">
        <v>73</v>
      </c>
      <c r="J381" s="29">
        <f t="shared" ca="1" si="25"/>
        <v>21</v>
      </c>
      <c r="K381" s="29">
        <f t="shared" si="29"/>
        <v>0.3</v>
      </c>
      <c r="L381" s="29">
        <f t="shared" ca="1" si="26"/>
        <v>7.0000000000000001E-3</v>
      </c>
      <c r="M381">
        <f>Замеры!Y373</f>
        <v>0</v>
      </c>
    </row>
    <row r="382" spans="1:13" ht="15.6" x14ac:dyDescent="0.3">
      <c r="A382" s="58">
        <f>IF(Замеры!B374=0, " ", Замеры!B374)</f>
        <v>371</v>
      </c>
      <c r="B382" s="59">
        <f>Замеры!I374</f>
        <v>0</v>
      </c>
      <c r="C382" s="60" t="str">
        <f>Замеры!G374</f>
        <v xml:space="preserve">Группа от QF </v>
      </c>
      <c r="D382" s="29" t="s">
        <v>74</v>
      </c>
      <c r="E382" s="28">
        <f>Замеры!J374</f>
        <v>0</v>
      </c>
      <c r="F382" s="29" t="s">
        <v>86</v>
      </c>
      <c r="G382" s="29">
        <f t="shared" si="27"/>
        <v>15</v>
      </c>
      <c r="H382" s="29">
        <f t="shared" si="28"/>
        <v>30</v>
      </c>
      <c r="I382" s="29" t="s">
        <v>73</v>
      </c>
      <c r="J382" s="29">
        <f t="shared" ca="1" si="25"/>
        <v>21.1</v>
      </c>
      <c r="K382" s="29">
        <f t="shared" si="29"/>
        <v>0.3</v>
      </c>
      <c r="L382" s="29">
        <f t="shared" ca="1" si="26"/>
        <v>1.6E-2</v>
      </c>
      <c r="M382">
        <f>Замеры!Y374</f>
        <v>0</v>
      </c>
    </row>
    <row r="383" spans="1:13" ht="15.6" x14ac:dyDescent="0.3">
      <c r="A383" s="58">
        <f>IF(Замеры!B375=0, " ", Замеры!B375)</f>
        <v>372</v>
      </c>
      <c r="B383" s="59">
        <f>Замеры!I375</f>
        <v>0</v>
      </c>
      <c r="C383" s="60" t="str">
        <f>Замеры!G375</f>
        <v xml:space="preserve">Группа от QF </v>
      </c>
      <c r="D383" s="29" t="s">
        <v>74</v>
      </c>
      <c r="E383" s="28">
        <f>Замеры!J375</f>
        <v>0</v>
      </c>
      <c r="F383" s="29" t="s">
        <v>86</v>
      </c>
      <c r="G383" s="29">
        <f t="shared" si="27"/>
        <v>15</v>
      </c>
      <c r="H383" s="29">
        <f t="shared" si="28"/>
        <v>30</v>
      </c>
      <c r="I383" s="29" t="s">
        <v>73</v>
      </c>
      <c r="J383" s="29">
        <f t="shared" ca="1" si="25"/>
        <v>20.8</v>
      </c>
      <c r="K383" s="29">
        <f t="shared" si="29"/>
        <v>0.3</v>
      </c>
      <c r="L383" s="29">
        <f t="shared" ca="1" si="26"/>
        <v>0.01</v>
      </c>
      <c r="M383">
        <f>Замеры!Y375</f>
        <v>0</v>
      </c>
    </row>
    <row r="384" spans="1:13" ht="15.6" x14ac:dyDescent="0.3">
      <c r="A384" s="58">
        <f>IF(Замеры!B376=0, " ", Замеры!B376)</f>
        <v>373</v>
      </c>
      <c r="B384" s="59">
        <f>Замеры!I376</f>
        <v>0</v>
      </c>
      <c r="C384" s="60" t="str">
        <f>Замеры!G376</f>
        <v xml:space="preserve">Группа от QF </v>
      </c>
      <c r="D384" s="29" t="s">
        <v>74</v>
      </c>
      <c r="E384" s="28">
        <f>Замеры!J376</f>
        <v>0</v>
      </c>
      <c r="F384" s="29" t="s">
        <v>86</v>
      </c>
      <c r="G384" s="29">
        <f t="shared" si="27"/>
        <v>15</v>
      </c>
      <c r="H384" s="29">
        <f t="shared" si="28"/>
        <v>30</v>
      </c>
      <c r="I384" s="29" t="s">
        <v>73</v>
      </c>
      <c r="J384" s="29">
        <f t="shared" ca="1" si="25"/>
        <v>20.6</v>
      </c>
      <c r="K384" s="29">
        <f t="shared" si="29"/>
        <v>0.3</v>
      </c>
      <c r="L384" s="29">
        <f t="shared" ca="1" si="26"/>
        <v>1.7999999999999999E-2</v>
      </c>
      <c r="M384">
        <f>Замеры!Y376</f>
        <v>0</v>
      </c>
    </row>
    <row r="385" spans="1:13" ht="15.6" x14ac:dyDescent="0.3">
      <c r="A385" s="58">
        <f>IF(Замеры!B377=0, " ", Замеры!B377)</f>
        <v>374</v>
      </c>
      <c r="B385" s="59">
        <f>Замеры!I377</f>
        <v>0</v>
      </c>
      <c r="C385" s="60" t="str">
        <f>Замеры!G377</f>
        <v xml:space="preserve">Группа от QF </v>
      </c>
      <c r="D385" s="29" t="s">
        <v>74</v>
      </c>
      <c r="E385" s="28">
        <f>Замеры!J377</f>
        <v>0</v>
      </c>
      <c r="F385" s="29" t="s">
        <v>86</v>
      </c>
      <c r="G385" s="29">
        <f t="shared" si="27"/>
        <v>15</v>
      </c>
      <c r="H385" s="29">
        <f t="shared" si="28"/>
        <v>30</v>
      </c>
      <c r="I385" s="29" t="s">
        <v>73</v>
      </c>
      <c r="J385" s="29">
        <f t="shared" ca="1" si="25"/>
        <v>21.4</v>
      </c>
      <c r="K385" s="29">
        <f t="shared" si="29"/>
        <v>0.3</v>
      </c>
      <c r="L385" s="29">
        <f t="shared" ca="1" si="26"/>
        <v>1.6E-2</v>
      </c>
      <c r="M385">
        <f>Замеры!Y377</f>
        <v>0</v>
      </c>
    </row>
    <row r="386" spans="1:13" ht="15.6" x14ac:dyDescent="0.3">
      <c r="A386" s="58">
        <f>IF(Замеры!B378=0, " ", Замеры!B378)</f>
        <v>375</v>
      </c>
      <c r="B386" s="59">
        <f>Замеры!I378</f>
        <v>0</v>
      </c>
      <c r="C386" s="60" t="str">
        <f>Замеры!G378</f>
        <v xml:space="preserve">Группа от QF </v>
      </c>
      <c r="D386" s="29" t="s">
        <v>74</v>
      </c>
      <c r="E386" s="28">
        <f>Замеры!J378</f>
        <v>0</v>
      </c>
      <c r="F386" s="29" t="s">
        <v>86</v>
      </c>
      <c r="G386" s="29">
        <f t="shared" si="27"/>
        <v>15</v>
      </c>
      <c r="H386" s="29">
        <f t="shared" si="28"/>
        <v>30</v>
      </c>
      <c r="I386" s="29" t="s">
        <v>73</v>
      </c>
      <c r="J386" s="29">
        <f t="shared" ca="1" si="25"/>
        <v>21</v>
      </c>
      <c r="K386" s="29">
        <f t="shared" si="29"/>
        <v>0.3</v>
      </c>
      <c r="L386" s="29">
        <f t="shared" ca="1" si="26"/>
        <v>1.4999999999999999E-2</v>
      </c>
      <c r="M386">
        <f>Замеры!Y378</f>
        <v>0</v>
      </c>
    </row>
    <row r="387" spans="1:13" ht="15.6" x14ac:dyDescent="0.3">
      <c r="A387" s="58">
        <f>IF(Замеры!B379=0, " ", Замеры!B379)</f>
        <v>376</v>
      </c>
      <c r="B387" s="59">
        <f>Замеры!I379</f>
        <v>0</v>
      </c>
      <c r="C387" s="60" t="str">
        <f>Замеры!G379</f>
        <v xml:space="preserve">Группа от QF </v>
      </c>
      <c r="D387" s="29" t="s">
        <v>74</v>
      </c>
      <c r="E387" s="28">
        <f>Замеры!J379</f>
        <v>0</v>
      </c>
      <c r="F387" s="29" t="s">
        <v>86</v>
      </c>
      <c r="G387" s="29">
        <f t="shared" si="27"/>
        <v>15</v>
      </c>
      <c r="H387" s="29">
        <f t="shared" si="28"/>
        <v>30</v>
      </c>
      <c r="I387" s="29" t="s">
        <v>73</v>
      </c>
      <c r="J387" s="29">
        <f t="shared" ca="1" si="25"/>
        <v>21.8</v>
      </c>
      <c r="K387" s="29">
        <f t="shared" si="29"/>
        <v>0.3</v>
      </c>
      <c r="L387" s="29">
        <f t="shared" ca="1" si="26"/>
        <v>0.01</v>
      </c>
      <c r="M387">
        <f>Замеры!Y379</f>
        <v>0</v>
      </c>
    </row>
    <row r="388" spans="1:13" ht="15.6" x14ac:dyDescent="0.3">
      <c r="A388" s="58">
        <f>IF(Замеры!B380=0, " ", Замеры!B380)</f>
        <v>377</v>
      </c>
      <c r="B388" s="59">
        <f>Замеры!I380</f>
        <v>0</v>
      </c>
      <c r="C388" s="60" t="str">
        <f>Замеры!G380</f>
        <v xml:space="preserve">Группа от QF </v>
      </c>
      <c r="D388" s="29" t="s">
        <v>74</v>
      </c>
      <c r="E388" s="28">
        <f>Замеры!J380</f>
        <v>0</v>
      </c>
      <c r="F388" s="29" t="s">
        <v>86</v>
      </c>
      <c r="G388" s="29">
        <f t="shared" si="27"/>
        <v>15</v>
      </c>
      <c r="H388" s="29">
        <f t="shared" si="28"/>
        <v>30</v>
      </c>
      <c r="I388" s="29" t="s">
        <v>73</v>
      </c>
      <c r="J388" s="29">
        <f t="shared" ca="1" si="25"/>
        <v>21.2</v>
      </c>
      <c r="K388" s="29">
        <f t="shared" si="29"/>
        <v>0.3</v>
      </c>
      <c r="L388" s="29">
        <f t="shared" ca="1" si="26"/>
        <v>1.4999999999999999E-2</v>
      </c>
      <c r="M388">
        <f>Замеры!Y380</f>
        <v>0</v>
      </c>
    </row>
    <row r="389" spans="1:13" ht="15.6" x14ac:dyDescent="0.3">
      <c r="A389" s="58">
        <f>IF(Замеры!B381=0, " ", Замеры!B381)</f>
        <v>378</v>
      </c>
      <c r="B389" s="59">
        <f>Замеры!I381</f>
        <v>0</v>
      </c>
      <c r="C389" s="60" t="str">
        <f>Замеры!G381</f>
        <v xml:space="preserve">Группа от QF </v>
      </c>
      <c r="D389" s="29" t="s">
        <v>74</v>
      </c>
      <c r="E389" s="28">
        <f>Замеры!J381</f>
        <v>0</v>
      </c>
      <c r="F389" s="29" t="s">
        <v>86</v>
      </c>
      <c r="G389" s="29">
        <f t="shared" si="27"/>
        <v>15</v>
      </c>
      <c r="H389" s="29">
        <f t="shared" si="28"/>
        <v>30</v>
      </c>
      <c r="I389" s="29" t="s">
        <v>73</v>
      </c>
      <c r="J389" s="29">
        <f t="shared" ca="1" si="25"/>
        <v>21.6</v>
      </c>
      <c r="K389" s="29">
        <f t="shared" si="29"/>
        <v>0.3</v>
      </c>
      <c r="L389" s="29">
        <f t="shared" ca="1" si="26"/>
        <v>0.01</v>
      </c>
      <c r="M389">
        <f>Замеры!Y381</f>
        <v>0</v>
      </c>
    </row>
    <row r="390" spans="1:13" ht="15.6" x14ac:dyDescent="0.3">
      <c r="A390" s="58">
        <f>IF(Замеры!B382=0, " ", Замеры!B382)</f>
        <v>379</v>
      </c>
      <c r="B390" s="59">
        <f>Замеры!I382</f>
        <v>0</v>
      </c>
      <c r="C390" s="60" t="str">
        <f>Замеры!G382</f>
        <v xml:space="preserve">Группа от QF </v>
      </c>
      <c r="D390" s="29" t="s">
        <v>74</v>
      </c>
      <c r="E390" s="28">
        <f>Замеры!J382</f>
        <v>0</v>
      </c>
      <c r="F390" s="29" t="s">
        <v>86</v>
      </c>
      <c r="G390" s="29">
        <f t="shared" si="27"/>
        <v>15</v>
      </c>
      <c r="H390" s="29">
        <f t="shared" si="28"/>
        <v>30</v>
      </c>
      <c r="I390" s="29" t="s">
        <v>73</v>
      </c>
      <c r="J390" s="29">
        <f t="shared" ca="1" si="25"/>
        <v>20.100000000000001</v>
      </c>
      <c r="K390" s="29">
        <f t="shared" si="29"/>
        <v>0.3</v>
      </c>
      <c r="L390" s="29">
        <f t="shared" ca="1" si="26"/>
        <v>7.0000000000000001E-3</v>
      </c>
      <c r="M390">
        <f>Замеры!Y382</f>
        <v>0</v>
      </c>
    </row>
    <row r="391" spans="1:13" ht="15.6" x14ac:dyDescent="0.3">
      <c r="A391" s="58">
        <f>IF(Замеры!B383=0, " ", Замеры!B383)</f>
        <v>380</v>
      </c>
      <c r="B391" s="59">
        <f>Замеры!I383</f>
        <v>0</v>
      </c>
      <c r="C391" s="60" t="str">
        <f>Замеры!G383</f>
        <v xml:space="preserve">Группа от QF </v>
      </c>
      <c r="D391" s="29" t="s">
        <v>74</v>
      </c>
      <c r="E391" s="28">
        <f>Замеры!J383</f>
        <v>0</v>
      </c>
      <c r="F391" s="29" t="s">
        <v>86</v>
      </c>
      <c r="G391" s="29">
        <f t="shared" si="27"/>
        <v>15</v>
      </c>
      <c r="H391" s="29">
        <f t="shared" si="28"/>
        <v>30</v>
      </c>
      <c r="I391" s="29" t="s">
        <v>73</v>
      </c>
      <c r="J391" s="29">
        <f t="shared" ca="1" si="25"/>
        <v>20.7</v>
      </c>
      <c r="K391" s="29">
        <f t="shared" si="29"/>
        <v>0.3</v>
      </c>
      <c r="L391" s="29">
        <f t="shared" ca="1" si="26"/>
        <v>1.4999999999999999E-2</v>
      </c>
      <c r="M391">
        <f>Замеры!Y383</f>
        <v>0</v>
      </c>
    </row>
    <row r="392" spans="1:13" ht="15.6" x14ac:dyDescent="0.3">
      <c r="A392" s="58">
        <f>IF(Замеры!B384=0, " ", Замеры!B384)</f>
        <v>381</v>
      </c>
      <c r="B392" s="59">
        <f>Замеры!I384</f>
        <v>0</v>
      </c>
      <c r="C392" s="60" t="str">
        <f>Замеры!G384</f>
        <v xml:space="preserve">Группа от QF </v>
      </c>
      <c r="D392" s="29" t="s">
        <v>74</v>
      </c>
      <c r="E392" s="28">
        <f>Замеры!J384</f>
        <v>0</v>
      </c>
      <c r="F392" s="29" t="s">
        <v>86</v>
      </c>
      <c r="G392" s="29">
        <f t="shared" si="27"/>
        <v>15</v>
      </c>
      <c r="H392" s="29">
        <f t="shared" si="28"/>
        <v>30</v>
      </c>
      <c r="I392" s="29" t="s">
        <v>73</v>
      </c>
      <c r="J392" s="29">
        <f t="shared" ca="1" si="25"/>
        <v>20.399999999999999</v>
      </c>
      <c r="K392" s="29">
        <f t="shared" si="29"/>
        <v>0.3</v>
      </c>
      <c r="L392" s="29">
        <f t="shared" ca="1" si="26"/>
        <v>1.2E-2</v>
      </c>
      <c r="M392">
        <f>Замеры!Y384</f>
        <v>0</v>
      </c>
    </row>
    <row r="393" spans="1:13" ht="15.6" x14ac:dyDescent="0.3">
      <c r="A393" s="58">
        <f>IF(Замеры!B385=0, " ", Замеры!B385)</f>
        <v>382</v>
      </c>
      <c r="B393" s="59">
        <f>Замеры!I385</f>
        <v>0</v>
      </c>
      <c r="C393" s="60" t="str">
        <f>Замеры!G385</f>
        <v xml:space="preserve">Группа от QF </v>
      </c>
      <c r="D393" s="29" t="s">
        <v>74</v>
      </c>
      <c r="E393" s="28">
        <f>Замеры!J385</f>
        <v>0</v>
      </c>
      <c r="F393" s="29" t="s">
        <v>86</v>
      </c>
      <c r="G393" s="29">
        <f t="shared" si="27"/>
        <v>15</v>
      </c>
      <c r="H393" s="29">
        <f t="shared" si="28"/>
        <v>30</v>
      </c>
      <c r="I393" s="29" t="s">
        <v>73</v>
      </c>
      <c r="J393" s="29">
        <f t="shared" ca="1" si="25"/>
        <v>20.399999999999999</v>
      </c>
      <c r="K393" s="29">
        <f t="shared" si="29"/>
        <v>0.3</v>
      </c>
      <c r="L393" s="29">
        <f t="shared" ca="1" si="26"/>
        <v>8.9999999999999993E-3</v>
      </c>
      <c r="M393">
        <f>Замеры!Y385</f>
        <v>0</v>
      </c>
    </row>
    <row r="394" spans="1:13" ht="15.6" x14ac:dyDescent="0.3">
      <c r="A394" s="58">
        <f>IF(Замеры!B386=0, " ", Замеры!B386)</f>
        <v>383</v>
      </c>
      <c r="B394" s="59">
        <f>Замеры!I386</f>
        <v>0</v>
      </c>
      <c r="C394" s="60" t="str">
        <f>Замеры!G386</f>
        <v xml:space="preserve">Группа от QF </v>
      </c>
      <c r="D394" s="29" t="s">
        <v>74</v>
      </c>
      <c r="E394" s="28">
        <f>Замеры!J386</f>
        <v>0</v>
      </c>
      <c r="F394" s="29" t="s">
        <v>86</v>
      </c>
      <c r="G394" s="29">
        <f t="shared" si="27"/>
        <v>15</v>
      </c>
      <c r="H394" s="29">
        <f t="shared" si="28"/>
        <v>30</v>
      </c>
      <c r="I394" s="29" t="s">
        <v>73</v>
      </c>
      <c r="J394" s="29">
        <f t="shared" ca="1" si="25"/>
        <v>21.7</v>
      </c>
      <c r="K394" s="29">
        <f t="shared" si="29"/>
        <v>0.3</v>
      </c>
      <c r="L394" s="29">
        <f t="shared" ca="1" si="26"/>
        <v>1.7000000000000001E-2</v>
      </c>
      <c r="M394">
        <f>Замеры!Y386</f>
        <v>0</v>
      </c>
    </row>
    <row r="395" spans="1:13" ht="15.6" x14ac:dyDescent="0.3">
      <c r="A395" s="58">
        <f>IF(Замеры!B387=0, " ", Замеры!B387)</f>
        <v>384</v>
      </c>
      <c r="B395" s="59">
        <f>Замеры!I387</f>
        <v>0</v>
      </c>
      <c r="C395" s="60" t="str">
        <f>Замеры!G387</f>
        <v xml:space="preserve">Группа от QF </v>
      </c>
      <c r="D395" s="29" t="s">
        <v>74</v>
      </c>
      <c r="E395" s="28">
        <f>Замеры!J387</f>
        <v>0</v>
      </c>
      <c r="F395" s="29" t="s">
        <v>86</v>
      </c>
      <c r="G395" s="29">
        <f t="shared" si="27"/>
        <v>15</v>
      </c>
      <c r="H395" s="29">
        <f t="shared" si="28"/>
        <v>30</v>
      </c>
      <c r="I395" s="29" t="s">
        <v>73</v>
      </c>
      <c r="J395" s="29">
        <f t="shared" ca="1" si="25"/>
        <v>20.399999999999999</v>
      </c>
      <c r="K395" s="29">
        <f t="shared" si="29"/>
        <v>0.3</v>
      </c>
      <c r="L395" s="29">
        <f t="shared" ca="1" si="26"/>
        <v>7.0000000000000001E-3</v>
      </c>
      <c r="M395">
        <f>Замеры!Y387</f>
        <v>0</v>
      </c>
    </row>
    <row r="396" spans="1:13" ht="15.6" x14ac:dyDescent="0.3">
      <c r="A396" s="58">
        <f>IF(Замеры!B388=0, " ", Замеры!B388)</f>
        <v>385</v>
      </c>
      <c r="B396" s="59">
        <f>Замеры!I388</f>
        <v>0</v>
      </c>
      <c r="C396" s="60" t="str">
        <f>Замеры!G388</f>
        <v xml:space="preserve">Группа от QF </v>
      </c>
      <c r="D396" s="29" t="s">
        <v>74</v>
      </c>
      <c r="E396" s="28">
        <f>Замеры!J388</f>
        <v>0</v>
      </c>
      <c r="F396" s="29" t="s">
        <v>86</v>
      </c>
      <c r="G396" s="29">
        <f t="shared" si="27"/>
        <v>15</v>
      </c>
      <c r="H396" s="29">
        <f t="shared" si="28"/>
        <v>30</v>
      </c>
      <c r="I396" s="29" t="s">
        <v>73</v>
      </c>
      <c r="J396" s="29">
        <f t="shared" ref="J396:J459" ca="1" si="30">RANDBETWEEN(201,219)/10</f>
        <v>20.399999999999999</v>
      </c>
      <c r="K396" s="29">
        <f t="shared" si="29"/>
        <v>0.3</v>
      </c>
      <c r="L396" s="29">
        <f t="shared" ref="L396:L459" ca="1" si="31">RANDBETWEEN(7,19)/1000</f>
        <v>1.7999999999999999E-2</v>
      </c>
      <c r="M396">
        <f>Замеры!Y388</f>
        <v>0</v>
      </c>
    </row>
    <row r="397" spans="1:13" ht="15.6" x14ac:dyDescent="0.3">
      <c r="A397" s="58">
        <f>IF(Замеры!B389=0, " ", Замеры!B389)</f>
        <v>386</v>
      </c>
      <c r="B397" s="59">
        <f>Замеры!I389</f>
        <v>0</v>
      </c>
      <c r="C397" s="60" t="str">
        <f>Замеры!G389</f>
        <v xml:space="preserve">Группа от QF </v>
      </c>
      <c r="D397" s="29" t="s">
        <v>74</v>
      </c>
      <c r="E397" s="28">
        <f>Замеры!J389</f>
        <v>0</v>
      </c>
      <c r="F397" s="29" t="s">
        <v>86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73</v>
      </c>
      <c r="J397" s="29">
        <f t="shared" ca="1" si="30"/>
        <v>20.3</v>
      </c>
      <c r="K397" s="29">
        <f t="shared" ref="K397:K460" si="34">$O$9</f>
        <v>0.3</v>
      </c>
      <c r="L397" s="29">
        <f t="shared" ca="1" si="31"/>
        <v>0.01</v>
      </c>
      <c r="M397">
        <f>Замеры!Y389</f>
        <v>0</v>
      </c>
    </row>
    <row r="398" spans="1:13" ht="15.6" x14ac:dyDescent="0.3">
      <c r="A398" s="58">
        <f>IF(Замеры!B390=0, " ", Замеры!B390)</f>
        <v>387</v>
      </c>
      <c r="B398" s="59">
        <f>Замеры!I390</f>
        <v>0</v>
      </c>
      <c r="C398" s="60" t="str">
        <f>Замеры!G390</f>
        <v xml:space="preserve">Группа от QF </v>
      </c>
      <c r="D398" s="29" t="s">
        <v>74</v>
      </c>
      <c r="E398" s="28">
        <f>Замеры!J390</f>
        <v>0</v>
      </c>
      <c r="F398" s="29" t="s">
        <v>86</v>
      </c>
      <c r="G398" s="29">
        <f t="shared" si="32"/>
        <v>15</v>
      </c>
      <c r="H398" s="29">
        <f t="shared" si="33"/>
        <v>30</v>
      </c>
      <c r="I398" s="29" t="s">
        <v>73</v>
      </c>
      <c r="J398" s="29">
        <f t="shared" ca="1" si="30"/>
        <v>21</v>
      </c>
      <c r="K398" s="29">
        <f t="shared" si="34"/>
        <v>0.3</v>
      </c>
      <c r="L398" s="29">
        <f t="shared" ca="1" si="31"/>
        <v>8.9999999999999993E-3</v>
      </c>
      <c r="M398">
        <f>Замеры!Y390</f>
        <v>0</v>
      </c>
    </row>
    <row r="399" spans="1:13" ht="15.6" x14ac:dyDescent="0.3">
      <c r="A399" s="58">
        <f>IF(Замеры!B391=0, " ", Замеры!B391)</f>
        <v>388</v>
      </c>
      <c r="B399" s="59">
        <f>Замеры!I391</f>
        <v>0</v>
      </c>
      <c r="C399" s="60" t="str">
        <f>Замеры!G391</f>
        <v xml:space="preserve">Группа от QF </v>
      </c>
      <c r="D399" s="29" t="s">
        <v>74</v>
      </c>
      <c r="E399" s="28">
        <f>Замеры!J391</f>
        <v>0</v>
      </c>
      <c r="F399" s="29" t="s">
        <v>86</v>
      </c>
      <c r="G399" s="29">
        <f t="shared" si="32"/>
        <v>15</v>
      </c>
      <c r="H399" s="29">
        <f t="shared" si="33"/>
        <v>30</v>
      </c>
      <c r="I399" s="29" t="s">
        <v>73</v>
      </c>
      <c r="J399" s="29">
        <f t="shared" ca="1" si="30"/>
        <v>20.5</v>
      </c>
      <c r="K399" s="29">
        <f t="shared" si="34"/>
        <v>0.3</v>
      </c>
      <c r="L399" s="29">
        <f t="shared" ca="1" si="31"/>
        <v>0.01</v>
      </c>
      <c r="M399">
        <f>Замеры!Y391</f>
        <v>0</v>
      </c>
    </row>
    <row r="400" spans="1:13" ht="15.6" x14ac:dyDescent="0.3">
      <c r="A400" s="58">
        <f>IF(Замеры!B392=0, " ", Замеры!B392)</f>
        <v>389</v>
      </c>
      <c r="B400" s="59">
        <f>Замеры!I392</f>
        <v>0</v>
      </c>
      <c r="C400" s="60" t="str">
        <f>Замеры!G392</f>
        <v xml:space="preserve">Группа от QF </v>
      </c>
      <c r="D400" s="29" t="s">
        <v>74</v>
      </c>
      <c r="E400" s="28">
        <f>Замеры!J392</f>
        <v>0</v>
      </c>
      <c r="F400" s="29" t="s">
        <v>86</v>
      </c>
      <c r="G400" s="29">
        <f t="shared" si="32"/>
        <v>15</v>
      </c>
      <c r="H400" s="29">
        <f t="shared" si="33"/>
        <v>30</v>
      </c>
      <c r="I400" s="29" t="s">
        <v>73</v>
      </c>
      <c r="J400" s="29">
        <f t="shared" ca="1" si="30"/>
        <v>21.2</v>
      </c>
      <c r="K400" s="29">
        <f t="shared" si="34"/>
        <v>0.3</v>
      </c>
      <c r="L400" s="29">
        <f t="shared" ca="1" si="31"/>
        <v>1.2999999999999999E-2</v>
      </c>
      <c r="M400">
        <f>Замеры!Y392</f>
        <v>0</v>
      </c>
    </row>
    <row r="401" spans="1:13" ht="15.6" x14ac:dyDescent="0.3">
      <c r="A401" s="58">
        <f>IF(Замеры!B393=0, " ", Замеры!B393)</f>
        <v>390</v>
      </c>
      <c r="B401" s="59">
        <f>Замеры!I393</f>
        <v>0</v>
      </c>
      <c r="C401" s="60" t="str">
        <f>Замеры!G393</f>
        <v xml:space="preserve">Группа от QF </v>
      </c>
      <c r="D401" s="29" t="s">
        <v>74</v>
      </c>
      <c r="E401" s="28">
        <f>Замеры!J393</f>
        <v>0</v>
      </c>
      <c r="F401" s="29" t="s">
        <v>86</v>
      </c>
      <c r="G401" s="29">
        <f t="shared" si="32"/>
        <v>15</v>
      </c>
      <c r="H401" s="29">
        <f t="shared" si="33"/>
        <v>30</v>
      </c>
      <c r="I401" s="29" t="s">
        <v>73</v>
      </c>
      <c r="J401" s="29">
        <f t="shared" ca="1" si="30"/>
        <v>20.5</v>
      </c>
      <c r="K401" s="29">
        <f t="shared" si="34"/>
        <v>0.3</v>
      </c>
      <c r="L401" s="29">
        <f t="shared" ca="1" si="31"/>
        <v>8.0000000000000002E-3</v>
      </c>
      <c r="M401">
        <f>Замеры!Y393</f>
        <v>0</v>
      </c>
    </row>
    <row r="402" spans="1:13" ht="15.6" x14ac:dyDescent="0.3">
      <c r="A402" s="58">
        <f>IF(Замеры!B394=0, " ", Замеры!B394)</f>
        <v>391</v>
      </c>
      <c r="B402" s="59">
        <f>Замеры!I394</f>
        <v>0</v>
      </c>
      <c r="C402" s="60" t="str">
        <f>Замеры!G394</f>
        <v xml:space="preserve">Группа от QF </v>
      </c>
      <c r="D402" s="29" t="s">
        <v>74</v>
      </c>
      <c r="E402" s="28">
        <f>Замеры!J394</f>
        <v>0</v>
      </c>
      <c r="F402" s="29" t="s">
        <v>86</v>
      </c>
      <c r="G402" s="29">
        <f t="shared" si="32"/>
        <v>15</v>
      </c>
      <c r="H402" s="29">
        <f t="shared" si="33"/>
        <v>30</v>
      </c>
      <c r="I402" s="29" t="s">
        <v>73</v>
      </c>
      <c r="J402" s="29">
        <f t="shared" ca="1" si="30"/>
        <v>21.1</v>
      </c>
      <c r="K402" s="29">
        <f t="shared" si="34"/>
        <v>0.3</v>
      </c>
      <c r="L402" s="29">
        <f t="shared" ca="1" si="31"/>
        <v>1.2999999999999999E-2</v>
      </c>
      <c r="M402">
        <f>Замеры!Y394</f>
        <v>0</v>
      </c>
    </row>
    <row r="403" spans="1:13" ht="15.6" x14ac:dyDescent="0.3">
      <c r="A403" s="58">
        <f>IF(Замеры!B395=0, " ", Замеры!B395)</f>
        <v>392</v>
      </c>
      <c r="B403" s="59">
        <f>Замеры!I395</f>
        <v>0</v>
      </c>
      <c r="C403" s="60" t="str">
        <f>Замеры!G395</f>
        <v xml:space="preserve">Группа от QF </v>
      </c>
      <c r="D403" s="29" t="s">
        <v>74</v>
      </c>
      <c r="E403" s="28">
        <f>Замеры!J395</f>
        <v>0</v>
      </c>
      <c r="F403" s="29" t="s">
        <v>86</v>
      </c>
      <c r="G403" s="29">
        <f t="shared" si="32"/>
        <v>15</v>
      </c>
      <c r="H403" s="29">
        <f t="shared" si="33"/>
        <v>30</v>
      </c>
      <c r="I403" s="29" t="s">
        <v>73</v>
      </c>
      <c r="J403" s="29">
        <f t="shared" ca="1" si="30"/>
        <v>21.2</v>
      </c>
      <c r="K403" s="29">
        <f t="shared" si="34"/>
        <v>0.3</v>
      </c>
      <c r="L403" s="29">
        <f t="shared" ca="1" si="31"/>
        <v>1.4E-2</v>
      </c>
      <c r="M403">
        <f>Замеры!Y395</f>
        <v>0</v>
      </c>
    </row>
    <row r="404" spans="1:13" ht="15.6" x14ac:dyDescent="0.3">
      <c r="A404" s="58">
        <f>IF(Замеры!B396=0, " ", Замеры!B396)</f>
        <v>393</v>
      </c>
      <c r="B404" s="59">
        <f>Замеры!I396</f>
        <v>0</v>
      </c>
      <c r="C404" s="60" t="str">
        <f>Замеры!G396</f>
        <v xml:space="preserve">Группа от QF </v>
      </c>
      <c r="D404" s="29" t="s">
        <v>74</v>
      </c>
      <c r="E404" s="28">
        <f>Замеры!J396</f>
        <v>0</v>
      </c>
      <c r="F404" s="29" t="s">
        <v>86</v>
      </c>
      <c r="G404" s="29">
        <f t="shared" si="32"/>
        <v>15</v>
      </c>
      <c r="H404" s="29">
        <f t="shared" si="33"/>
        <v>30</v>
      </c>
      <c r="I404" s="29" t="s">
        <v>73</v>
      </c>
      <c r="J404" s="29">
        <f t="shared" ca="1" si="30"/>
        <v>21.8</v>
      </c>
      <c r="K404" s="29">
        <f t="shared" si="34"/>
        <v>0.3</v>
      </c>
      <c r="L404" s="29">
        <f t="shared" ca="1" si="31"/>
        <v>1.7999999999999999E-2</v>
      </c>
      <c r="M404">
        <f>Замеры!Y396</f>
        <v>0</v>
      </c>
    </row>
    <row r="405" spans="1:13" ht="15.6" x14ac:dyDescent="0.3">
      <c r="A405" s="58">
        <f>IF(Замеры!B397=0, " ", Замеры!B397)</f>
        <v>394</v>
      </c>
      <c r="B405" s="59">
        <f>Замеры!I397</f>
        <v>0</v>
      </c>
      <c r="C405" s="60" t="str">
        <f>Замеры!G397</f>
        <v xml:space="preserve">Группа от QF </v>
      </c>
      <c r="D405" s="29" t="s">
        <v>74</v>
      </c>
      <c r="E405" s="28">
        <f>Замеры!J397</f>
        <v>0</v>
      </c>
      <c r="F405" s="29" t="s">
        <v>86</v>
      </c>
      <c r="G405" s="29">
        <f t="shared" si="32"/>
        <v>15</v>
      </c>
      <c r="H405" s="29">
        <f t="shared" si="33"/>
        <v>30</v>
      </c>
      <c r="I405" s="29" t="s">
        <v>73</v>
      </c>
      <c r="J405" s="29">
        <f t="shared" ca="1" si="30"/>
        <v>21.6</v>
      </c>
      <c r="K405" s="29">
        <f t="shared" si="34"/>
        <v>0.3</v>
      </c>
      <c r="L405" s="29">
        <f t="shared" ca="1" si="31"/>
        <v>8.9999999999999993E-3</v>
      </c>
      <c r="M405">
        <f>Замеры!Y397</f>
        <v>0</v>
      </c>
    </row>
    <row r="406" spans="1:13" ht="15.6" x14ac:dyDescent="0.3">
      <c r="A406" s="58">
        <f>IF(Замеры!B398=0, " ", Замеры!B398)</f>
        <v>395</v>
      </c>
      <c r="B406" s="59">
        <f>Замеры!I398</f>
        <v>0</v>
      </c>
      <c r="C406" s="60" t="str">
        <f>Замеры!G398</f>
        <v xml:space="preserve">Группа от QF </v>
      </c>
      <c r="D406" s="29" t="s">
        <v>74</v>
      </c>
      <c r="E406" s="28">
        <f>Замеры!J398</f>
        <v>0</v>
      </c>
      <c r="F406" s="29" t="s">
        <v>86</v>
      </c>
      <c r="G406" s="29">
        <f t="shared" si="32"/>
        <v>15</v>
      </c>
      <c r="H406" s="29">
        <f t="shared" si="33"/>
        <v>30</v>
      </c>
      <c r="I406" s="29" t="s">
        <v>73</v>
      </c>
      <c r="J406" s="29">
        <f t="shared" ca="1" si="30"/>
        <v>21.6</v>
      </c>
      <c r="K406" s="29">
        <f t="shared" si="34"/>
        <v>0.3</v>
      </c>
      <c r="L406" s="29">
        <f t="shared" ca="1" si="31"/>
        <v>8.0000000000000002E-3</v>
      </c>
      <c r="M406">
        <f>Замеры!Y398</f>
        <v>0</v>
      </c>
    </row>
    <row r="407" spans="1:13" ht="15.6" x14ac:dyDescent="0.3">
      <c r="A407" s="58">
        <f>IF(Замеры!B399=0, " ", Замеры!B399)</f>
        <v>396</v>
      </c>
      <c r="B407" s="59">
        <f>Замеры!I399</f>
        <v>0</v>
      </c>
      <c r="C407" s="60" t="str">
        <f>Замеры!G399</f>
        <v xml:space="preserve">Группа от QF </v>
      </c>
      <c r="D407" s="29" t="s">
        <v>74</v>
      </c>
      <c r="E407" s="28">
        <f>Замеры!J399</f>
        <v>0</v>
      </c>
      <c r="F407" s="29" t="s">
        <v>86</v>
      </c>
      <c r="G407" s="29">
        <f t="shared" si="32"/>
        <v>15</v>
      </c>
      <c r="H407" s="29">
        <f t="shared" si="33"/>
        <v>30</v>
      </c>
      <c r="I407" s="29" t="s">
        <v>73</v>
      </c>
      <c r="J407" s="29">
        <f t="shared" ca="1" si="30"/>
        <v>21.1</v>
      </c>
      <c r="K407" s="29">
        <f t="shared" si="34"/>
        <v>0.3</v>
      </c>
      <c r="L407" s="29">
        <f t="shared" ca="1" si="31"/>
        <v>0.01</v>
      </c>
      <c r="M407">
        <f>Замеры!Y399</f>
        <v>0</v>
      </c>
    </row>
    <row r="408" spans="1:13" ht="15.6" x14ac:dyDescent="0.3">
      <c r="A408" s="58">
        <f>IF(Замеры!B400=0, " ", Замеры!B400)</f>
        <v>397</v>
      </c>
      <c r="B408" s="59">
        <f>Замеры!I400</f>
        <v>0</v>
      </c>
      <c r="C408" s="60" t="str">
        <f>Замеры!G400</f>
        <v xml:space="preserve">Группа от QF </v>
      </c>
      <c r="D408" s="29" t="s">
        <v>74</v>
      </c>
      <c r="E408" s="28">
        <f>Замеры!J400</f>
        <v>0</v>
      </c>
      <c r="F408" s="29" t="s">
        <v>86</v>
      </c>
      <c r="G408" s="29">
        <f t="shared" si="32"/>
        <v>15</v>
      </c>
      <c r="H408" s="29">
        <f t="shared" si="33"/>
        <v>30</v>
      </c>
      <c r="I408" s="29" t="s">
        <v>73</v>
      </c>
      <c r="J408" s="29">
        <f t="shared" ca="1" si="30"/>
        <v>21.5</v>
      </c>
      <c r="K408" s="29">
        <f t="shared" si="34"/>
        <v>0.3</v>
      </c>
      <c r="L408" s="29">
        <f t="shared" ca="1" si="31"/>
        <v>1.7000000000000001E-2</v>
      </c>
      <c r="M408">
        <f>Замеры!Y400</f>
        <v>0</v>
      </c>
    </row>
    <row r="409" spans="1:13" ht="15.6" x14ac:dyDescent="0.3">
      <c r="A409" s="58">
        <f>IF(Замеры!B401=0, " ", Замеры!B401)</f>
        <v>398</v>
      </c>
      <c r="B409" s="59">
        <f>Замеры!I401</f>
        <v>0</v>
      </c>
      <c r="C409" s="60" t="str">
        <f>Замеры!G401</f>
        <v xml:space="preserve">Группа от QF </v>
      </c>
      <c r="D409" s="29" t="s">
        <v>74</v>
      </c>
      <c r="E409" s="28">
        <f>Замеры!J401</f>
        <v>0</v>
      </c>
      <c r="F409" s="29" t="s">
        <v>86</v>
      </c>
      <c r="G409" s="29">
        <f t="shared" si="32"/>
        <v>15</v>
      </c>
      <c r="H409" s="29">
        <f t="shared" si="33"/>
        <v>30</v>
      </c>
      <c r="I409" s="29" t="s">
        <v>73</v>
      </c>
      <c r="J409" s="29">
        <f t="shared" ca="1" si="30"/>
        <v>20.399999999999999</v>
      </c>
      <c r="K409" s="29">
        <f t="shared" si="34"/>
        <v>0.3</v>
      </c>
      <c r="L409" s="29">
        <f t="shared" ca="1" si="31"/>
        <v>1.9E-2</v>
      </c>
      <c r="M409">
        <f>Замеры!Y401</f>
        <v>0</v>
      </c>
    </row>
    <row r="410" spans="1:13" ht="15.6" x14ac:dyDescent="0.3">
      <c r="A410" s="58">
        <f>IF(Замеры!B402=0, " ", Замеры!B402)</f>
        <v>399</v>
      </c>
      <c r="B410" s="59">
        <f>Замеры!I402</f>
        <v>0</v>
      </c>
      <c r="C410" s="60" t="str">
        <f>Замеры!G402</f>
        <v xml:space="preserve">Группа от QF </v>
      </c>
      <c r="D410" s="29" t="s">
        <v>74</v>
      </c>
      <c r="E410" s="28">
        <f>Замеры!J402</f>
        <v>0</v>
      </c>
      <c r="F410" s="29" t="s">
        <v>86</v>
      </c>
      <c r="G410" s="29">
        <f t="shared" si="32"/>
        <v>15</v>
      </c>
      <c r="H410" s="29">
        <f t="shared" si="33"/>
        <v>30</v>
      </c>
      <c r="I410" s="29" t="s">
        <v>73</v>
      </c>
      <c r="J410" s="29">
        <f t="shared" ca="1" si="30"/>
        <v>21.5</v>
      </c>
      <c r="K410" s="29">
        <f t="shared" si="34"/>
        <v>0.3</v>
      </c>
      <c r="L410" s="29">
        <f t="shared" ca="1" si="31"/>
        <v>8.0000000000000002E-3</v>
      </c>
      <c r="M410">
        <f>Замеры!Y402</f>
        <v>0</v>
      </c>
    </row>
    <row r="411" spans="1:13" ht="15.6" x14ac:dyDescent="0.3">
      <c r="A411" s="58">
        <f>IF(Замеры!B403=0, " ", Замеры!B403)</f>
        <v>400</v>
      </c>
      <c r="B411" s="59">
        <f>Замеры!I403</f>
        <v>0</v>
      </c>
      <c r="C411" s="60" t="str">
        <f>Замеры!G403</f>
        <v xml:space="preserve">Группа от QF </v>
      </c>
      <c r="D411" s="29" t="s">
        <v>74</v>
      </c>
      <c r="E411" s="28">
        <f>Замеры!J403</f>
        <v>0</v>
      </c>
      <c r="F411" s="29" t="s">
        <v>86</v>
      </c>
      <c r="G411" s="29">
        <f t="shared" si="32"/>
        <v>15</v>
      </c>
      <c r="H411" s="29">
        <f t="shared" si="33"/>
        <v>30</v>
      </c>
      <c r="I411" s="29" t="s">
        <v>73</v>
      </c>
      <c r="J411" s="29">
        <f t="shared" ca="1" si="30"/>
        <v>20.3</v>
      </c>
      <c r="K411" s="29">
        <f t="shared" si="34"/>
        <v>0.3</v>
      </c>
      <c r="L411" s="29">
        <f t="shared" ca="1" si="31"/>
        <v>1.4999999999999999E-2</v>
      </c>
      <c r="M411">
        <f>Замеры!Y403</f>
        <v>0</v>
      </c>
    </row>
    <row r="412" spans="1:13" ht="15.6" x14ac:dyDescent="0.3">
      <c r="A412" s="58">
        <f>IF(Замеры!B404=0, " ", Замеры!B404)</f>
        <v>401</v>
      </c>
      <c r="B412" s="59">
        <f>Замеры!I404</f>
        <v>0</v>
      </c>
      <c r="C412" s="60" t="str">
        <f>Замеры!G404</f>
        <v xml:space="preserve">Группа от QF </v>
      </c>
      <c r="D412" s="29" t="s">
        <v>74</v>
      </c>
      <c r="E412" s="28">
        <f>Замеры!J404</f>
        <v>0</v>
      </c>
      <c r="F412" s="29" t="s">
        <v>86</v>
      </c>
      <c r="G412" s="29">
        <f t="shared" si="32"/>
        <v>15</v>
      </c>
      <c r="H412" s="29">
        <f t="shared" si="33"/>
        <v>30</v>
      </c>
      <c r="I412" s="29" t="s">
        <v>73</v>
      </c>
      <c r="J412" s="29">
        <f t="shared" ca="1" si="30"/>
        <v>21.1</v>
      </c>
      <c r="K412" s="29">
        <f t="shared" si="34"/>
        <v>0.3</v>
      </c>
      <c r="L412" s="29">
        <f t="shared" ca="1" si="31"/>
        <v>1.2E-2</v>
      </c>
      <c r="M412">
        <f>Замеры!Y404</f>
        <v>0</v>
      </c>
    </row>
    <row r="413" spans="1:13" ht="15.6" x14ac:dyDescent="0.3">
      <c r="A413" s="58">
        <f>IF(Замеры!B405=0, " ", Замеры!B405)</f>
        <v>402</v>
      </c>
      <c r="B413" s="59">
        <f>Замеры!I405</f>
        <v>0</v>
      </c>
      <c r="C413" s="60" t="str">
        <f>Замеры!G405</f>
        <v xml:space="preserve">Группа от QF </v>
      </c>
      <c r="D413" s="29" t="s">
        <v>74</v>
      </c>
      <c r="E413" s="28">
        <f>Замеры!J405</f>
        <v>0</v>
      </c>
      <c r="F413" s="29" t="s">
        <v>86</v>
      </c>
      <c r="G413" s="29">
        <f t="shared" si="32"/>
        <v>15</v>
      </c>
      <c r="H413" s="29">
        <f t="shared" si="33"/>
        <v>30</v>
      </c>
      <c r="I413" s="29" t="s">
        <v>73</v>
      </c>
      <c r="J413" s="29">
        <f t="shared" ca="1" si="30"/>
        <v>20.399999999999999</v>
      </c>
      <c r="K413" s="29">
        <f t="shared" si="34"/>
        <v>0.3</v>
      </c>
      <c r="L413" s="29">
        <f t="shared" ca="1" si="31"/>
        <v>1.4999999999999999E-2</v>
      </c>
      <c r="M413">
        <f>Замеры!Y405</f>
        <v>0</v>
      </c>
    </row>
    <row r="414" spans="1:13" ht="15.6" x14ac:dyDescent="0.3">
      <c r="A414" s="58">
        <f>IF(Замеры!B406=0, " ", Замеры!B406)</f>
        <v>403</v>
      </c>
      <c r="B414" s="59">
        <f>Замеры!I406</f>
        <v>0</v>
      </c>
      <c r="C414" s="60" t="str">
        <f>Замеры!G406</f>
        <v xml:space="preserve">Группа от QF </v>
      </c>
      <c r="D414" s="29" t="s">
        <v>74</v>
      </c>
      <c r="E414" s="28">
        <f>Замеры!J406</f>
        <v>0</v>
      </c>
      <c r="F414" s="29" t="s">
        <v>86</v>
      </c>
      <c r="G414" s="29">
        <f t="shared" si="32"/>
        <v>15</v>
      </c>
      <c r="H414" s="29">
        <f t="shared" si="33"/>
        <v>30</v>
      </c>
      <c r="I414" s="29" t="s">
        <v>73</v>
      </c>
      <c r="J414" s="29">
        <f t="shared" ca="1" si="30"/>
        <v>20.8</v>
      </c>
      <c r="K414" s="29">
        <f t="shared" si="34"/>
        <v>0.3</v>
      </c>
      <c r="L414" s="29">
        <f t="shared" ca="1" si="31"/>
        <v>1.2E-2</v>
      </c>
      <c r="M414">
        <f>Замеры!Y406</f>
        <v>0</v>
      </c>
    </row>
    <row r="415" spans="1:13" ht="15.6" x14ac:dyDescent="0.3">
      <c r="A415" s="58">
        <f>IF(Замеры!B407=0, " ", Замеры!B407)</f>
        <v>404</v>
      </c>
      <c r="B415" s="59">
        <f>Замеры!I407</f>
        <v>0</v>
      </c>
      <c r="C415" s="60" t="str">
        <f>Замеры!G407</f>
        <v xml:space="preserve">Группа от QF </v>
      </c>
      <c r="D415" s="29" t="s">
        <v>74</v>
      </c>
      <c r="E415" s="28">
        <f>Замеры!J407</f>
        <v>0</v>
      </c>
      <c r="F415" s="29" t="s">
        <v>86</v>
      </c>
      <c r="G415" s="29">
        <f t="shared" si="32"/>
        <v>15</v>
      </c>
      <c r="H415" s="29">
        <f t="shared" si="33"/>
        <v>30</v>
      </c>
      <c r="I415" s="29" t="s">
        <v>73</v>
      </c>
      <c r="J415" s="29">
        <f t="shared" ca="1" si="30"/>
        <v>20.6</v>
      </c>
      <c r="K415" s="29">
        <f t="shared" si="34"/>
        <v>0.3</v>
      </c>
      <c r="L415" s="29">
        <f t="shared" ca="1" si="31"/>
        <v>1.4999999999999999E-2</v>
      </c>
      <c r="M415">
        <f>Замеры!Y407</f>
        <v>0</v>
      </c>
    </row>
    <row r="416" spans="1:13" ht="15.6" x14ac:dyDescent="0.3">
      <c r="A416" s="58">
        <f>IF(Замеры!B408=0, " ", Замеры!B408)</f>
        <v>405</v>
      </c>
      <c r="B416" s="59">
        <f>Замеры!I408</f>
        <v>0</v>
      </c>
      <c r="C416" s="60" t="str">
        <f>Замеры!G408</f>
        <v xml:space="preserve">Группа от QF </v>
      </c>
      <c r="D416" s="29" t="s">
        <v>74</v>
      </c>
      <c r="E416" s="28">
        <f>Замеры!J408</f>
        <v>0</v>
      </c>
      <c r="F416" s="29" t="s">
        <v>86</v>
      </c>
      <c r="G416" s="29">
        <f t="shared" si="32"/>
        <v>15</v>
      </c>
      <c r="H416" s="29">
        <f t="shared" si="33"/>
        <v>30</v>
      </c>
      <c r="I416" s="29" t="s">
        <v>73</v>
      </c>
      <c r="J416" s="29">
        <f t="shared" ca="1" si="30"/>
        <v>21.6</v>
      </c>
      <c r="K416" s="29">
        <f t="shared" si="34"/>
        <v>0.3</v>
      </c>
      <c r="L416" s="29">
        <f t="shared" ca="1" si="31"/>
        <v>1.7999999999999999E-2</v>
      </c>
      <c r="M416">
        <f>Замеры!Y408</f>
        <v>0</v>
      </c>
    </row>
    <row r="417" spans="1:13" ht="15.6" x14ac:dyDescent="0.3">
      <c r="A417" s="58">
        <f>IF(Замеры!B409=0, " ", Замеры!B409)</f>
        <v>406</v>
      </c>
      <c r="B417" s="59">
        <f>Замеры!I409</f>
        <v>0</v>
      </c>
      <c r="C417" s="60" t="str">
        <f>Замеры!G409</f>
        <v xml:space="preserve">Группа от QF </v>
      </c>
      <c r="D417" s="29" t="s">
        <v>74</v>
      </c>
      <c r="E417" s="28">
        <f>Замеры!J409</f>
        <v>0</v>
      </c>
      <c r="F417" s="29" t="s">
        <v>86</v>
      </c>
      <c r="G417" s="29">
        <f t="shared" si="32"/>
        <v>15</v>
      </c>
      <c r="H417" s="29">
        <f t="shared" si="33"/>
        <v>30</v>
      </c>
      <c r="I417" s="29" t="s">
        <v>73</v>
      </c>
      <c r="J417" s="29">
        <f t="shared" ca="1" si="30"/>
        <v>20.6</v>
      </c>
      <c r="K417" s="29">
        <f t="shared" si="34"/>
        <v>0.3</v>
      </c>
      <c r="L417" s="29">
        <f t="shared" ca="1" si="31"/>
        <v>7.0000000000000001E-3</v>
      </c>
      <c r="M417">
        <f>Замеры!Y409</f>
        <v>0</v>
      </c>
    </row>
    <row r="418" spans="1:13" ht="15.6" x14ac:dyDescent="0.3">
      <c r="A418" s="58">
        <f>IF(Замеры!B410=0, " ", Замеры!B410)</f>
        <v>407</v>
      </c>
      <c r="B418" s="59">
        <f>Замеры!I410</f>
        <v>0</v>
      </c>
      <c r="C418" s="60" t="str">
        <f>Замеры!G410</f>
        <v xml:space="preserve">Группа от QF </v>
      </c>
      <c r="D418" s="29" t="s">
        <v>74</v>
      </c>
      <c r="E418" s="28">
        <f>Замеры!J410</f>
        <v>0</v>
      </c>
      <c r="F418" s="29" t="s">
        <v>86</v>
      </c>
      <c r="G418" s="29">
        <f t="shared" si="32"/>
        <v>15</v>
      </c>
      <c r="H418" s="29">
        <f t="shared" si="33"/>
        <v>30</v>
      </c>
      <c r="I418" s="29" t="s">
        <v>73</v>
      </c>
      <c r="J418" s="29">
        <f t="shared" ca="1" si="30"/>
        <v>20.2</v>
      </c>
      <c r="K418" s="29">
        <f t="shared" si="34"/>
        <v>0.3</v>
      </c>
      <c r="L418" s="29">
        <f t="shared" ca="1" si="31"/>
        <v>1.0999999999999999E-2</v>
      </c>
      <c r="M418">
        <f>Замеры!Y410</f>
        <v>0</v>
      </c>
    </row>
    <row r="419" spans="1:13" ht="15.6" x14ac:dyDescent="0.3">
      <c r="A419" s="58">
        <f>IF(Замеры!B411=0, " ", Замеры!B411)</f>
        <v>408</v>
      </c>
      <c r="B419" s="59">
        <f>Замеры!I411</f>
        <v>0</v>
      </c>
      <c r="C419" s="60" t="str">
        <f>Замеры!G411</f>
        <v xml:space="preserve">Группа от QF </v>
      </c>
      <c r="D419" s="29" t="s">
        <v>74</v>
      </c>
      <c r="E419" s="28">
        <f>Замеры!J411</f>
        <v>0</v>
      </c>
      <c r="F419" s="29" t="s">
        <v>86</v>
      </c>
      <c r="G419" s="29">
        <f t="shared" si="32"/>
        <v>15</v>
      </c>
      <c r="H419" s="29">
        <f t="shared" si="33"/>
        <v>30</v>
      </c>
      <c r="I419" s="29" t="s">
        <v>73</v>
      </c>
      <c r="J419" s="29">
        <f t="shared" ca="1" si="30"/>
        <v>21.8</v>
      </c>
      <c r="K419" s="29">
        <f t="shared" si="34"/>
        <v>0.3</v>
      </c>
      <c r="L419" s="29">
        <f t="shared" ca="1" si="31"/>
        <v>8.0000000000000002E-3</v>
      </c>
      <c r="M419">
        <f>Замеры!Y411</f>
        <v>0</v>
      </c>
    </row>
    <row r="420" spans="1:13" ht="15.6" x14ac:dyDescent="0.3">
      <c r="A420" s="58">
        <f>IF(Замеры!B412=0, " ", Замеры!B412)</f>
        <v>409</v>
      </c>
      <c r="B420" s="59">
        <f>Замеры!I412</f>
        <v>0</v>
      </c>
      <c r="C420" s="60" t="str">
        <f>Замеры!G412</f>
        <v xml:space="preserve">Группа от QF </v>
      </c>
      <c r="D420" s="29" t="s">
        <v>74</v>
      </c>
      <c r="E420" s="28">
        <f>Замеры!J412</f>
        <v>0</v>
      </c>
      <c r="F420" s="29" t="s">
        <v>86</v>
      </c>
      <c r="G420" s="29">
        <f t="shared" si="32"/>
        <v>15</v>
      </c>
      <c r="H420" s="29">
        <f t="shared" si="33"/>
        <v>30</v>
      </c>
      <c r="I420" s="29" t="s">
        <v>73</v>
      </c>
      <c r="J420" s="29">
        <f t="shared" ca="1" si="30"/>
        <v>20.3</v>
      </c>
      <c r="K420" s="29">
        <f t="shared" si="34"/>
        <v>0.3</v>
      </c>
      <c r="L420" s="29">
        <f t="shared" ca="1" si="31"/>
        <v>1.2E-2</v>
      </c>
      <c r="M420">
        <f>Замеры!Y412</f>
        <v>0</v>
      </c>
    </row>
    <row r="421" spans="1:13" ht="15.6" x14ac:dyDescent="0.3">
      <c r="A421" s="58">
        <f>IF(Замеры!B413=0, " ", Замеры!B413)</f>
        <v>410</v>
      </c>
      <c r="B421" s="59">
        <f>Замеры!I413</f>
        <v>0</v>
      </c>
      <c r="C421" s="60" t="str">
        <f>Замеры!G413</f>
        <v xml:space="preserve">Группа от QF </v>
      </c>
      <c r="D421" s="29" t="s">
        <v>74</v>
      </c>
      <c r="E421" s="28">
        <f>Замеры!J413</f>
        <v>0</v>
      </c>
      <c r="F421" s="29" t="s">
        <v>86</v>
      </c>
      <c r="G421" s="29">
        <f t="shared" si="32"/>
        <v>15</v>
      </c>
      <c r="H421" s="29">
        <f t="shared" si="33"/>
        <v>30</v>
      </c>
      <c r="I421" s="29" t="s">
        <v>73</v>
      </c>
      <c r="J421" s="29">
        <f t="shared" ca="1" si="30"/>
        <v>21.3</v>
      </c>
      <c r="K421" s="29">
        <f t="shared" si="34"/>
        <v>0.3</v>
      </c>
      <c r="L421" s="29">
        <f t="shared" ca="1" si="31"/>
        <v>1.9E-2</v>
      </c>
      <c r="M421">
        <f>Замеры!Y413</f>
        <v>0</v>
      </c>
    </row>
    <row r="422" spans="1:13" ht="15.6" x14ac:dyDescent="0.3">
      <c r="A422" s="58">
        <f>IF(Замеры!B414=0, " ", Замеры!B414)</f>
        <v>411</v>
      </c>
      <c r="B422" s="59">
        <f>Замеры!I414</f>
        <v>0</v>
      </c>
      <c r="C422" s="60" t="str">
        <f>Замеры!G414</f>
        <v xml:space="preserve">Группа от QF </v>
      </c>
      <c r="D422" s="29" t="s">
        <v>74</v>
      </c>
      <c r="E422" s="28">
        <f>Замеры!J414</f>
        <v>0</v>
      </c>
      <c r="F422" s="29" t="s">
        <v>86</v>
      </c>
      <c r="G422" s="29">
        <f t="shared" si="32"/>
        <v>15</v>
      </c>
      <c r="H422" s="29">
        <f t="shared" si="33"/>
        <v>30</v>
      </c>
      <c r="I422" s="29" t="s">
        <v>73</v>
      </c>
      <c r="J422" s="29">
        <f t="shared" ca="1" si="30"/>
        <v>21.3</v>
      </c>
      <c r="K422" s="29">
        <f t="shared" si="34"/>
        <v>0.3</v>
      </c>
      <c r="L422" s="29">
        <f t="shared" ca="1" si="31"/>
        <v>1.0999999999999999E-2</v>
      </c>
      <c r="M422">
        <f>Замеры!Y414</f>
        <v>0</v>
      </c>
    </row>
    <row r="423" spans="1:13" ht="15.6" x14ac:dyDescent="0.3">
      <c r="A423" s="58">
        <f>IF(Замеры!B415=0, " ", Замеры!B415)</f>
        <v>412</v>
      </c>
      <c r="B423" s="59">
        <f>Замеры!I415</f>
        <v>0</v>
      </c>
      <c r="C423" s="60" t="str">
        <f>Замеры!G415</f>
        <v xml:space="preserve">Группа от QF </v>
      </c>
      <c r="D423" s="29" t="s">
        <v>74</v>
      </c>
      <c r="E423" s="28">
        <f>Замеры!J415</f>
        <v>0</v>
      </c>
      <c r="F423" s="29" t="s">
        <v>86</v>
      </c>
      <c r="G423" s="29">
        <f t="shared" si="32"/>
        <v>15</v>
      </c>
      <c r="H423" s="29">
        <f t="shared" si="33"/>
        <v>30</v>
      </c>
      <c r="I423" s="29" t="s">
        <v>73</v>
      </c>
      <c r="J423" s="29">
        <f t="shared" ca="1" si="30"/>
        <v>20.100000000000001</v>
      </c>
      <c r="K423" s="29">
        <f t="shared" si="34"/>
        <v>0.3</v>
      </c>
      <c r="L423" s="29">
        <f t="shared" ca="1" si="31"/>
        <v>8.9999999999999993E-3</v>
      </c>
      <c r="M423">
        <f>Замеры!Y415</f>
        <v>0</v>
      </c>
    </row>
    <row r="424" spans="1:13" ht="15.6" x14ac:dyDescent="0.3">
      <c r="A424" s="58">
        <f>IF(Замеры!B416=0, " ", Замеры!B416)</f>
        <v>413</v>
      </c>
      <c r="B424" s="59">
        <f>Замеры!I416</f>
        <v>0</v>
      </c>
      <c r="C424" s="60" t="str">
        <f>Замеры!G416</f>
        <v xml:space="preserve">Группа от QF </v>
      </c>
      <c r="D424" s="29" t="s">
        <v>74</v>
      </c>
      <c r="E424" s="28">
        <f>Замеры!J416</f>
        <v>0</v>
      </c>
      <c r="F424" s="29" t="s">
        <v>86</v>
      </c>
      <c r="G424" s="29">
        <f t="shared" si="32"/>
        <v>15</v>
      </c>
      <c r="H424" s="29">
        <f t="shared" si="33"/>
        <v>30</v>
      </c>
      <c r="I424" s="29" t="s">
        <v>73</v>
      </c>
      <c r="J424" s="29">
        <f t="shared" ca="1" si="30"/>
        <v>21.1</v>
      </c>
      <c r="K424" s="29">
        <f t="shared" si="34"/>
        <v>0.3</v>
      </c>
      <c r="L424" s="29">
        <f t="shared" ca="1" si="31"/>
        <v>8.0000000000000002E-3</v>
      </c>
      <c r="M424">
        <f>Замеры!Y416</f>
        <v>0</v>
      </c>
    </row>
    <row r="425" spans="1:13" ht="15.6" x14ac:dyDescent="0.3">
      <c r="A425" s="58">
        <f>IF(Замеры!B417=0, " ", Замеры!B417)</f>
        <v>414</v>
      </c>
      <c r="B425" s="59">
        <f>Замеры!I417</f>
        <v>0</v>
      </c>
      <c r="C425" s="60" t="str">
        <f>Замеры!G417</f>
        <v xml:space="preserve">Группа от QF </v>
      </c>
      <c r="D425" s="29" t="s">
        <v>74</v>
      </c>
      <c r="E425" s="28">
        <f>Замеры!J417</f>
        <v>0</v>
      </c>
      <c r="F425" s="29" t="s">
        <v>86</v>
      </c>
      <c r="G425" s="29">
        <f t="shared" si="32"/>
        <v>15</v>
      </c>
      <c r="H425" s="29">
        <f t="shared" si="33"/>
        <v>30</v>
      </c>
      <c r="I425" s="29" t="s">
        <v>73</v>
      </c>
      <c r="J425" s="29">
        <f t="shared" ca="1" si="30"/>
        <v>20.100000000000001</v>
      </c>
      <c r="K425" s="29">
        <f t="shared" si="34"/>
        <v>0.3</v>
      </c>
      <c r="L425" s="29">
        <f t="shared" ca="1" si="31"/>
        <v>8.9999999999999993E-3</v>
      </c>
      <c r="M425">
        <f>Замеры!Y417</f>
        <v>0</v>
      </c>
    </row>
    <row r="426" spans="1:13" ht="15.6" x14ac:dyDescent="0.3">
      <c r="A426" s="58">
        <f>IF(Замеры!B418=0, " ", Замеры!B418)</f>
        <v>415</v>
      </c>
      <c r="B426" s="59">
        <f>Замеры!I418</f>
        <v>0</v>
      </c>
      <c r="C426" s="60" t="str">
        <f>Замеры!G418</f>
        <v xml:space="preserve">Группа от QF </v>
      </c>
      <c r="D426" s="29" t="s">
        <v>74</v>
      </c>
      <c r="E426" s="28">
        <f>Замеры!J418</f>
        <v>0</v>
      </c>
      <c r="F426" s="29" t="s">
        <v>86</v>
      </c>
      <c r="G426" s="29">
        <f t="shared" si="32"/>
        <v>15</v>
      </c>
      <c r="H426" s="29">
        <f t="shared" si="33"/>
        <v>30</v>
      </c>
      <c r="I426" s="29" t="s">
        <v>73</v>
      </c>
      <c r="J426" s="29">
        <f t="shared" ca="1" si="30"/>
        <v>20.5</v>
      </c>
      <c r="K426" s="29">
        <f t="shared" si="34"/>
        <v>0.3</v>
      </c>
      <c r="L426" s="29">
        <f t="shared" ca="1" si="31"/>
        <v>1.6E-2</v>
      </c>
      <c r="M426">
        <f>Замеры!Y418</f>
        <v>0</v>
      </c>
    </row>
    <row r="427" spans="1:13" ht="15.6" x14ac:dyDescent="0.3">
      <c r="A427" s="58">
        <f>IF(Замеры!B419=0, " ", Замеры!B419)</f>
        <v>416</v>
      </c>
      <c r="B427" s="59">
        <f>Замеры!I419</f>
        <v>0</v>
      </c>
      <c r="C427" s="60" t="str">
        <f>Замеры!G419</f>
        <v xml:space="preserve">Группа от QF </v>
      </c>
      <c r="D427" s="29" t="s">
        <v>74</v>
      </c>
      <c r="E427" s="28">
        <f>Замеры!J419</f>
        <v>0</v>
      </c>
      <c r="F427" s="29" t="s">
        <v>86</v>
      </c>
      <c r="G427" s="29">
        <f t="shared" si="32"/>
        <v>15</v>
      </c>
      <c r="H427" s="29">
        <f t="shared" si="33"/>
        <v>30</v>
      </c>
      <c r="I427" s="29" t="s">
        <v>73</v>
      </c>
      <c r="J427" s="29">
        <f t="shared" ca="1" si="30"/>
        <v>20.7</v>
      </c>
      <c r="K427" s="29">
        <f t="shared" si="34"/>
        <v>0.3</v>
      </c>
      <c r="L427" s="29">
        <f t="shared" ca="1" si="31"/>
        <v>8.9999999999999993E-3</v>
      </c>
      <c r="M427">
        <f>Замеры!Y419</f>
        <v>0</v>
      </c>
    </row>
    <row r="428" spans="1:13" ht="15.6" x14ac:dyDescent="0.3">
      <c r="A428" s="58">
        <f>IF(Замеры!B420=0, " ", Замеры!B420)</f>
        <v>417</v>
      </c>
      <c r="B428" s="59">
        <f>Замеры!I420</f>
        <v>0</v>
      </c>
      <c r="C428" s="60" t="str">
        <f>Замеры!G420</f>
        <v xml:space="preserve">Группа от QF </v>
      </c>
      <c r="D428" s="29" t="s">
        <v>74</v>
      </c>
      <c r="E428" s="28">
        <f>Замеры!J420</f>
        <v>0</v>
      </c>
      <c r="F428" s="29" t="s">
        <v>86</v>
      </c>
      <c r="G428" s="29">
        <f t="shared" si="32"/>
        <v>15</v>
      </c>
      <c r="H428" s="29">
        <f t="shared" si="33"/>
        <v>30</v>
      </c>
      <c r="I428" s="29" t="s">
        <v>73</v>
      </c>
      <c r="J428" s="29">
        <f t="shared" ca="1" si="30"/>
        <v>21.2</v>
      </c>
      <c r="K428" s="29">
        <f t="shared" si="34"/>
        <v>0.3</v>
      </c>
      <c r="L428" s="29">
        <f t="shared" ca="1" si="31"/>
        <v>1.4999999999999999E-2</v>
      </c>
      <c r="M428">
        <f>Замеры!Y420</f>
        <v>0</v>
      </c>
    </row>
    <row r="429" spans="1:13" ht="15.6" x14ac:dyDescent="0.3">
      <c r="A429" s="58">
        <f>IF(Замеры!B421=0, " ", Замеры!B421)</f>
        <v>418</v>
      </c>
      <c r="B429" s="59">
        <f>Замеры!I421</f>
        <v>0</v>
      </c>
      <c r="C429" s="60" t="str">
        <f>Замеры!G421</f>
        <v xml:space="preserve">Группа от QF </v>
      </c>
      <c r="D429" s="29" t="s">
        <v>74</v>
      </c>
      <c r="E429" s="28">
        <f>Замеры!J421</f>
        <v>0</v>
      </c>
      <c r="F429" s="29" t="s">
        <v>86</v>
      </c>
      <c r="G429" s="29">
        <f t="shared" si="32"/>
        <v>15</v>
      </c>
      <c r="H429" s="29">
        <f t="shared" si="33"/>
        <v>30</v>
      </c>
      <c r="I429" s="29" t="s">
        <v>73</v>
      </c>
      <c r="J429" s="29">
        <f t="shared" ca="1" si="30"/>
        <v>21</v>
      </c>
      <c r="K429" s="29">
        <f t="shared" si="34"/>
        <v>0.3</v>
      </c>
      <c r="L429" s="29">
        <f t="shared" ca="1" si="31"/>
        <v>8.9999999999999993E-3</v>
      </c>
      <c r="M429">
        <f>Замеры!Y421</f>
        <v>0</v>
      </c>
    </row>
    <row r="430" spans="1:13" ht="15.6" x14ac:dyDescent="0.3">
      <c r="A430" s="58">
        <f>IF(Замеры!B422=0, " ", Замеры!B422)</f>
        <v>419</v>
      </c>
      <c r="B430" s="59">
        <f>Замеры!I422</f>
        <v>0</v>
      </c>
      <c r="C430" s="60" t="str">
        <f>Замеры!G422</f>
        <v xml:space="preserve">Группа от QF </v>
      </c>
      <c r="D430" s="29" t="s">
        <v>74</v>
      </c>
      <c r="E430" s="28">
        <f>Замеры!J422</f>
        <v>0</v>
      </c>
      <c r="F430" s="29" t="s">
        <v>86</v>
      </c>
      <c r="G430" s="29">
        <f t="shared" si="32"/>
        <v>15</v>
      </c>
      <c r="H430" s="29">
        <f t="shared" si="33"/>
        <v>30</v>
      </c>
      <c r="I430" s="29" t="s">
        <v>73</v>
      </c>
      <c r="J430" s="29">
        <f t="shared" ca="1" si="30"/>
        <v>20.6</v>
      </c>
      <c r="K430" s="29">
        <f t="shared" si="34"/>
        <v>0.3</v>
      </c>
      <c r="L430" s="29">
        <f t="shared" ca="1" si="31"/>
        <v>7.0000000000000001E-3</v>
      </c>
      <c r="M430">
        <f>Замеры!Y422</f>
        <v>0</v>
      </c>
    </row>
    <row r="431" spans="1:13" ht="15.6" x14ac:dyDescent="0.3">
      <c r="A431" s="58">
        <f>IF(Замеры!B423=0, " ", Замеры!B423)</f>
        <v>420</v>
      </c>
      <c r="B431" s="59">
        <f>Замеры!I423</f>
        <v>0</v>
      </c>
      <c r="C431" s="60" t="str">
        <f>Замеры!G423</f>
        <v xml:space="preserve">Группа от QF </v>
      </c>
      <c r="D431" s="29" t="s">
        <v>74</v>
      </c>
      <c r="E431" s="28">
        <f>Замеры!J423</f>
        <v>0</v>
      </c>
      <c r="F431" s="29" t="s">
        <v>86</v>
      </c>
      <c r="G431" s="29">
        <f t="shared" si="32"/>
        <v>15</v>
      </c>
      <c r="H431" s="29">
        <f t="shared" si="33"/>
        <v>30</v>
      </c>
      <c r="I431" s="29" t="s">
        <v>73</v>
      </c>
      <c r="J431" s="29">
        <f t="shared" ca="1" si="30"/>
        <v>21.5</v>
      </c>
      <c r="K431" s="29">
        <f t="shared" si="34"/>
        <v>0.3</v>
      </c>
      <c r="L431" s="29">
        <f t="shared" ca="1" si="31"/>
        <v>1.9E-2</v>
      </c>
      <c r="M431">
        <f>Замеры!Y423</f>
        <v>0</v>
      </c>
    </row>
    <row r="432" spans="1:13" ht="15.6" x14ac:dyDescent="0.3">
      <c r="A432" s="58">
        <f>IF(Замеры!B424=0, " ", Замеры!B424)</f>
        <v>421</v>
      </c>
      <c r="B432" s="59">
        <f>Замеры!I424</f>
        <v>0</v>
      </c>
      <c r="C432" s="60" t="str">
        <f>Замеры!G424</f>
        <v xml:space="preserve">Группа от QF </v>
      </c>
      <c r="D432" s="29" t="s">
        <v>74</v>
      </c>
      <c r="E432" s="28">
        <f>Замеры!J424</f>
        <v>0</v>
      </c>
      <c r="F432" s="29" t="s">
        <v>86</v>
      </c>
      <c r="G432" s="29">
        <f t="shared" si="32"/>
        <v>15</v>
      </c>
      <c r="H432" s="29">
        <f t="shared" si="33"/>
        <v>30</v>
      </c>
      <c r="I432" s="29" t="s">
        <v>73</v>
      </c>
      <c r="J432" s="29">
        <f t="shared" ca="1" si="30"/>
        <v>21.6</v>
      </c>
      <c r="K432" s="29">
        <f t="shared" si="34"/>
        <v>0.3</v>
      </c>
      <c r="L432" s="29">
        <f t="shared" ca="1" si="31"/>
        <v>1.4999999999999999E-2</v>
      </c>
      <c r="M432">
        <f>Замеры!Y424</f>
        <v>0</v>
      </c>
    </row>
    <row r="433" spans="1:13" ht="15.6" x14ac:dyDescent="0.3">
      <c r="A433" s="58">
        <f>IF(Замеры!B425=0, " ", Замеры!B425)</f>
        <v>422</v>
      </c>
      <c r="B433" s="59">
        <f>Замеры!I425</f>
        <v>0</v>
      </c>
      <c r="C433" s="60" t="str">
        <f>Замеры!G425</f>
        <v xml:space="preserve">Группа от QF </v>
      </c>
      <c r="D433" s="29" t="s">
        <v>74</v>
      </c>
      <c r="E433" s="28">
        <f>Замеры!J425</f>
        <v>0</v>
      </c>
      <c r="F433" s="29" t="s">
        <v>86</v>
      </c>
      <c r="G433" s="29">
        <f t="shared" si="32"/>
        <v>15</v>
      </c>
      <c r="H433" s="29">
        <f t="shared" si="33"/>
        <v>30</v>
      </c>
      <c r="I433" s="29" t="s">
        <v>73</v>
      </c>
      <c r="J433" s="29">
        <f t="shared" ca="1" si="30"/>
        <v>21.8</v>
      </c>
      <c r="K433" s="29">
        <f t="shared" si="34"/>
        <v>0.3</v>
      </c>
      <c r="L433" s="29">
        <f t="shared" ca="1" si="31"/>
        <v>0.01</v>
      </c>
      <c r="M433">
        <f>Замеры!Y425</f>
        <v>0</v>
      </c>
    </row>
    <row r="434" spans="1:13" ht="15.6" x14ac:dyDescent="0.3">
      <c r="A434" s="58">
        <f>IF(Замеры!B426=0, " ", Замеры!B426)</f>
        <v>423</v>
      </c>
      <c r="B434" s="59">
        <f>Замеры!I426</f>
        <v>0</v>
      </c>
      <c r="C434" s="60" t="str">
        <f>Замеры!G426</f>
        <v xml:space="preserve">Группа от QF </v>
      </c>
      <c r="D434" s="29" t="s">
        <v>74</v>
      </c>
      <c r="E434" s="28">
        <f>Замеры!J426</f>
        <v>0</v>
      </c>
      <c r="F434" s="29" t="s">
        <v>86</v>
      </c>
      <c r="G434" s="29">
        <f t="shared" si="32"/>
        <v>15</v>
      </c>
      <c r="H434" s="29">
        <f t="shared" si="33"/>
        <v>30</v>
      </c>
      <c r="I434" s="29" t="s">
        <v>73</v>
      </c>
      <c r="J434" s="29">
        <f t="shared" ca="1" si="30"/>
        <v>21.9</v>
      </c>
      <c r="K434" s="29">
        <f t="shared" si="34"/>
        <v>0.3</v>
      </c>
      <c r="L434" s="29">
        <f t="shared" ca="1" si="31"/>
        <v>1.4E-2</v>
      </c>
      <c r="M434">
        <f>Замеры!Y426</f>
        <v>0</v>
      </c>
    </row>
    <row r="435" spans="1:13" ht="15.6" x14ac:dyDescent="0.3">
      <c r="A435" s="58">
        <f>IF(Замеры!B427=0, " ", Замеры!B427)</f>
        <v>424</v>
      </c>
      <c r="B435" s="59">
        <f>Замеры!I427</f>
        <v>0</v>
      </c>
      <c r="C435" s="60" t="str">
        <f>Замеры!G427</f>
        <v xml:space="preserve">Группа от QF </v>
      </c>
      <c r="D435" s="29" t="s">
        <v>74</v>
      </c>
      <c r="E435" s="28">
        <f>Замеры!J427</f>
        <v>0</v>
      </c>
      <c r="F435" s="29" t="s">
        <v>86</v>
      </c>
      <c r="G435" s="29">
        <f t="shared" si="32"/>
        <v>15</v>
      </c>
      <c r="H435" s="29">
        <f t="shared" si="33"/>
        <v>30</v>
      </c>
      <c r="I435" s="29" t="s">
        <v>73</v>
      </c>
      <c r="J435" s="29">
        <f t="shared" ca="1" si="30"/>
        <v>21.4</v>
      </c>
      <c r="K435" s="29">
        <f t="shared" si="34"/>
        <v>0.3</v>
      </c>
      <c r="L435" s="29">
        <f t="shared" ca="1" si="31"/>
        <v>8.0000000000000002E-3</v>
      </c>
      <c r="M435">
        <f>Замеры!Y427</f>
        <v>0</v>
      </c>
    </row>
    <row r="436" spans="1:13" ht="15.6" x14ac:dyDescent="0.3">
      <c r="A436" s="58">
        <f>IF(Замеры!B428=0, " ", Замеры!B428)</f>
        <v>425</v>
      </c>
      <c r="B436" s="59">
        <f>Замеры!I428</f>
        <v>0</v>
      </c>
      <c r="C436" s="60" t="str">
        <f>Замеры!G428</f>
        <v xml:space="preserve">Группа от QF </v>
      </c>
      <c r="D436" s="29" t="s">
        <v>74</v>
      </c>
      <c r="E436" s="28">
        <f>Замеры!J428</f>
        <v>0</v>
      </c>
      <c r="F436" s="29" t="s">
        <v>86</v>
      </c>
      <c r="G436" s="29">
        <f t="shared" si="32"/>
        <v>15</v>
      </c>
      <c r="H436" s="29">
        <f t="shared" si="33"/>
        <v>30</v>
      </c>
      <c r="I436" s="29" t="s">
        <v>73</v>
      </c>
      <c r="J436" s="29">
        <f t="shared" ca="1" si="30"/>
        <v>21.7</v>
      </c>
      <c r="K436" s="29">
        <f t="shared" si="34"/>
        <v>0.3</v>
      </c>
      <c r="L436" s="29">
        <f t="shared" ca="1" si="31"/>
        <v>1.7999999999999999E-2</v>
      </c>
      <c r="M436">
        <f>Замеры!Y428</f>
        <v>0</v>
      </c>
    </row>
    <row r="437" spans="1:13" ht="15.6" x14ac:dyDescent="0.3">
      <c r="A437" s="58">
        <f>IF(Замеры!B429=0, " ", Замеры!B429)</f>
        <v>426</v>
      </c>
      <c r="B437" s="59">
        <f>Замеры!I429</f>
        <v>0</v>
      </c>
      <c r="C437" s="60" t="str">
        <f>Замеры!G429</f>
        <v xml:space="preserve">Группа от QF </v>
      </c>
      <c r="D437" s="29" t="s">
        <v>74</v>
      </c>
      <c r="E437" s="28">
        <f>Замеры!J429</f>
        <v>0</v>
      </c>
      <c r="F437" s="29" t="s">
        <v>86</v>
      </c>
      <c r="G437" s="29">
        <f t="shared" si="32"/>
        <v>15</v>
      </c>
      <c r="H437" s="29">
        <f t="shared" si="33"/>
        <v>30</v>
      </c>
      <c r="I437" s="29" t="s">
        <v>73</v>
      </c>
      <c r="J437" s="29">
        <f t="shared" ca="1" si="30"/>
        <v>20.6</v>
      </c>
      <c r="K437" s="29">
        <f t="shared" si="34"/>
        <v>0.3</v>
      </c>
      <c r="L437" s="29">
        <f t="shared" ca="1" si="31"/>
        <v>7.0000000000000001E-3</v>
      </c>
      <c r="M437">
        <f>Замеры!Y429</f>
        <v>0</v>
      </c>
    </row>
    <row r="438" spans="1:13" ht="15.6" x14ac:dyDescent="0.3">
      <c r="A438" s="58">
        <f>IF(Замеры!B430=0, " ", Замеры!B430)</f>
        <v>427</v>
      </c>
      <c r="B438" s="59">
        <f>Замеры!I430</f>
        <v>0</v>
      </c>
      <c r="C438" s="60" t="str">
        <f>Замеры!G430</f>
        <v xml:space="preserve">Группа от QF </v>
      </c>
      <c r="D438" s="29" t="s">
        <v>74</v>
      </c>
      <c r="E438" s="28">
        <f>Замеры!J430</f>
        <v>0</v>
      </c>
      <c r="F438" s="29" t="s">
        <v>86</v>
      </c>
      <c r="G438" s="29">
        <f t="shared" si="32"/>
        <v>15</v>
      </c>
      <c r="H438" s="29">
        <f t="shared" si="33"/>
        <v>30</v>
      </c>
      <c r="I438" s="29" t="s">
        <v>73</v>
      </c>
      <c r="J438" s="29">
        <f t="shared" ca="1" si="30"/>
        <v>20.3</v>
      </c>
      <c r="K438" s="29">
        <f t="shared" si="34"/>
        <v>0.3</v>
      </c>
      <c r="L438" s="29">
        <f t="shared" ca="1" si="31"/>
        <v>0.01</v>
      </c>
      <c r="M438">
        <f>Замеры!Y430</f>
        <v>0</v>
      </c>
    </row>
    <row r="439" spans="1:13" ht="15.6" x14ac:dyDescent="0.3">
      <c r="A439" s="58">
        <f>IF(Замеры!B431=0, " ", Замеры!B431)</f>
        <v>428</v>
      </c>
      <c r="B439" s="59">
        <f>Замеры!I431</f>
        <v>0</v>
      </c>
      <c r="C439" s="60" t="str">
        <f>Замеры!G431</f>
        <v xml:space="preserve">Группа от QF </v>
      </c>
      <c r="D439" s="29" t="s">
        <v>74</v>
      </c>
      <c r="E439" s="28">
        <f>Замеры!J431</f>
        <v>0</v>
      </c>
      <c r="F439" s="29" t="s">
        <v>86</v>
      </c>
      <c r="G439" s="29">
        <f t="shared" si="32"/>
        <v>15</v>
      </c>
      <c r="H439" s="29">
        <f t="shared" si="33"/>
        <v>30</v>
      </c>
      <c r="I439" s="29" t="s">
        <v>73</v>
      </c>
      <c r="J439" s="29">
        <f t="shared" ca="1" si="30"/>
        <v>21.7</v>
      </c>
      <c r="K439" s="29">
        <f t="shared" si="34"/>
        <v>0.3</v>
      </c>
      <c r="L439" s="29">
        <f t="shared" ca="1" si="31"/>
        <v>1.7000000000000001E-2</v>
      </c>
      <c r="M439">
        <f>Замеры!Y431</f>
        <v>0</v>
      </c>
    </row>
    <row r="440" spans="1:13" ht="15.6" x14ac:dyDescent="0.3">
      <c r="A440" s="58">
        <f>IF(Замеры!B432=0, " ", Замеры!B432)</f>
        <v>429</v>
      </c>
      <c r="B440" s="59">
        <f>Замеры!I432</f>
        <v>0</v>
      </c>
      <c r="C440" s="60" t="str">
        <f>Замеры!G432</f>
        <v xml:space="preserve">Группа от QF </v>
      </c>
      <c r="D440" s="29" t="s">
        <v>74</v>
      </c>
      <c r="E440" s="28">
        <f>Замеры!J432</f>
        <v>0</v>
      </c>
      <c r="F440" s="29" t="s">
        <v>86</v>
      </c>
      <c r="G440" s="29">
        <f t="shared" si="32"/>
        <v>15</v>
      </c>
      <c r="H440" s="29">
        <f t="shared" si="33"/>
        <v>30</v>
      </c>
      <c r="I440" s="29" t="s">
        <v>73</v>
      </c>
      <c r="J440" s="29">
        <f t="shared" ca="1" si="30"/>
        <v>21.6</v>
      </c>
      <c r="K440" s="29">
        <f t="shared" si="34"/>
        <v>0.3</v>
      </c>
      <c r="L440" s="29">
        <f t="shared" ca="1" si="31"/>
        <v>8.9999999999999993E-3</v>
      </c>
      <c r="M440">
        <f>Замеры!Y432</f>
        <v>0</v>
      </c>
    </row>
    <row r="441" spans="1:13" ht="15.6" x14ac:dyDescent="0.3">
      <c r="A441" s="58">
        <f>IF(Замеры!B433=0, " ", Замеры!B433)</f>
        <v>430</v>
      </c>
      <c r="B441" s="59">
        <f>Замеры!I433</f>
        <v>0</v>
      </c>
      <c r="C441" s="60" t="str">
        <f>Замеры!G433</f>
        <v xml:space="preserve">Группа от QF </v>
      </c>
      <c r="D441" s="29" t="s">
        <v>74</v>
      </c>
      <c r="E441" s="28">
        <f>Замеры!J433</f>
        <v>0</v>
      </c>
      <c r="F441" s="29" t="s">
        <v>86</v>
      </c>
      <c r="G441" s="29">
        <f t="shared" si="32"/>
        <v>15</v>
      </c>
      <c r="H441" s="29">
        <f t="shared" si="33"/>
        <v>30</v>
      </c>
      <c r="I441" s="29" t="s">
        <v>73</v>
      </c>
      <c r="J441" s="29">
        <f t="shared" ca="1" si="30"/>
        <v>20.5</v>
      </c>
      <c r="K441" s="29">
        <f t="shared" si="34"/>
        <v>0.3</v>
      </c>
      <c r="L441" s="29">
        <f t="shared" ca="1" si="31"/>
        <v>1.4E-2</v>
      </c>
      <c r="M441">
        <f>Замеры!Y433</f>
        <v>0</v>
      </c>
    </row>
    <row r="442" spans="1:13" ht="15.6" x14ac:dyDescent="0.3">
      <c r="A442" s="58">
        <f>IF(Замеры!B434=0, " ", Замеры!B434)</f>
        <v>431</v>
      </c>
      <c r="B442" s="59">
        <f>Замеры!I434</f>
        <v>0</v>
      </c>
      <c r="C442" s="60" t="str">
        <f>Замеры!G434</f>
        <v xml:space="preserve">Группа от QF </v>
      </c>
      <c r="D442" s="29" t="s">
        <v>74</v>
      </c>
      <c r="E442" s="28">
        <f>Замеры!J434</f>
        <v>0</v>
      </c>
      <c r="F442" s="29" t="s">
        <v>86</v>
      </c>
      <c r="G442" s="29">
        <f t="shared" si="32"/>
        <v>15</v>
      </c>
      <c r="H442" s="29">
        <f t="shared" si="33"/>
        <v>30</v>
      </c>
      <c r="I442" s="29" t="s">
        <v>73</v>
      </c>
      <c r="J442" s="29">
        <f t="shared" ca="1" si="30"/>
        <v>21.4</v>
      </c>
      <c r="K442" s="29">
        <f t="shared" si="34"/>
        <v>0.3</v>
      </c>
      <c r="L442" s="29">
        <f t="shared" ca="1" si="31"/>
        <v>1.9E-2</v>
      </c>
      <c r="M442">
        <f>Замеры!Y434</f>
        <v>0</v>
      </c>
    </row>
    <row r="443" spans="1:13" ht="15.6" x14ac:dyDescent="0.3">
      <c r="A443" s="58">
        <f>IF(Замеры!B435=0, " ", Замеры!B435)</f>
        <v>432</v>
      </c>
      <c r="B443" s="59">
        <f>Замеры!I435</f>
        <v>0</v>
      </c>
      <c r="C443" s="60" t="str">
        <f>Замеры!G435</f>
        <v xml:space="preserve">Группа от QF </v>
      </c>
      <c r="D443" s="29" t="s">
        <v>74</v>
      </c>
      <c r="E443" s="28">
        <f>Замеры!J435</f>
        <v>0</v>
      </c>
      <c r="F443" s="29" t="s">
        <v>86</v>
      </c>
      <c r="G443" s="29">
        <f t="shared" si="32"/>
        <v>15</v>
      </c>
      <c r="H443" s="29">
        <f t="shared" si="33"/>
        <v>30</v>
      </c>
      <c r="I443" s="29" t="s">
        <v>73</v>
      </c>
      <c r="J443" s="29">
        <f t="shared" ca="1" si="30"/>
        <v>20.100000000000001</v>
      </c>
      <c r="K443" s="29">
        <f t="shared" si="34"/>
        <v>0.3</v>
      </c>
      <c r="L443" s="29">
        <f t="shared" ca="1" si="31"/>
        <v>1.9E-2</v>
      </c>
      <c r="M443">
        <f>Замеры!Y435</f>
        <v>0</v>
      </c>
    </row>
    <row r="444" spans="1:13" ht="15.6" x14ac:dyDescent="0.3">
      <c r="A444" s="58">
        <f>IF(Замеры!B436=0, " ", Замеры!B436)</f>
        <v>433</v>
      </c>
      <c r="B444" s="59">
        <f>Замеры!I436</f>
        <v>0</v>
      </c>
      <c r="C444" s="60" t="str">
        <f>Замеры!G436</f>
        <v xml:space="preserve">Группа от QF </v>
      </c>
      <c r="D444" s="29" t="s">
        <v>74</v>
      </c>
      <c r="E444" s="28">
        <f>Замеры!J436</f>
        <v>0</v>
      </c>
      <c r="F444" s="29" t="s">
        <v>86</v>
      </c>
      <c r="G444" s="29">
        <f t="shared" si="32"/>
        <v>15</v>
      </c>
      <c r="H444" s="29">
        <f t="shared" si="33"/>
        <v>30</v>
      </c>
      <c r="I444" s="29" t="s">
        <v>73</v>
      </c>
      <c r="J444" s="29">
        <f t="shared" ca="1" si="30"/>
        <v>20.9</v>
      </c>
      <c r="K444" s="29">
        <f t="shared" si="34"/>
        <v>0.3</v>
      </c>
      <c r="L444" s="29">
        <f t="shared" ca="1" si="31"/>
        <v>1.6E-2</v>
      </c>
      <c r="M444">
        <f>Замеры!Y436</f>
        <v>0</v>
      </c>
    </row>
    <row r="445" spans="1:13" ht="15.6" x14ac:dyDescent="0.3">
      <c r="A445" s="58">
        <f>IF(Замеры!B437=0, " ", Замеры!B437)</f>
        <v>434</v>
      </c>
      <c r="B445" s="59">
        <f>Замеры!I437</f>
        <v>0</v>
      </c>
      <c r="C445" s="60" t="str">
        <f>Замеры!G437</f>
        <v xml:space="preserve">Группа от QF </v>
      </c>
      <c r="D445" s="29" t="s">
        <v>74</v>
      </c>
      <c r="E445" s="28">
        <f>Замеры!J437</f>
        <v>0</v>
      </c>
      <c r="F445" s="29" t="s">
        <v>86</v>
      </c>
      <c r="G445" s="29">
        <f t="shared" si="32"/>
        <v>15</v>
      </c>
      <c r="H445" s="29">
        <f t="shared" si="33"/>
        <v>30</v>
      </c>
      <c r="I445" s="29" t="s">
        <v>73</v>
      </c>
      <c r="J445" s="29">
        <f t="shared" ca="1" si="30"/>
        <v>21.4</v>
      </c>
      <c r="K445" s="29">
        <f t="shared" si="34"/>
        <v>0.3</v>
      </c>
      <c r="L445" s="29">
        <f t="shared" ca="1" si="31"/>
        <v>1.6E-2</v>
      </c>
      <c r="M445">
        <f>Замеры!Y437</f>
        <v>0</v>
      </c>
    </row>
    <row r="446" spans="1:13" ht="15.6" x14ac:dyDescent="0.3">
      <c r="A446" s="58">
        <f>IF(Замеры!B438=0, " ", Замеры!B438)</f>
        <v>435</v>
      </c>
      <c r="B446" s="59">
        <f>Замеры!I438</f>
        <v>0</v>
      </c>
      <c r="C446" s="60" t="str">
        <f>Замеры!G438</f>
        <v xml:space="preserve">Группа от QF </v>
      </c>
      <c r="D446" s="29" t="s">
        <v>74</v>
      </c>
      <c r="E446" s="28">
        <f>Замеры!J438</f>
        <v>0</v>
      </c>
      <c r="F446" s="29" t="s">
        <v>86</v>
      </c>
      <c r="G446" s="29">
        <f t="shared" si="32"/>
        <v>15</v>
      </c>
      <c r="H446" s="29">
        <f t="shared" si="33"/>
        <v>30</v>
      </c>
      <c r="I446" s="29" t="s">
        <v>73</v>
      </c>
      <c r="J446" s="29">
        <f t="shared" ca="1" si="30"/>
        <v>20.9</v>
      </c>
      <c r="K446" s="29">
        <f t="shared" si="34"/>
        <v>0.3</v>
      </c>
      <c r="L446" s="29">
        <f t="shared" ca="1" si="31"/>
        <v>7.0000000000000001E-3</v>
      </c>
      <c r="M446">
        <f>Замеры!Y438</f>
        <v>0</v>
      </c>
    </row>
    <row r="447" spans="1:13" ht="15.6" x14ac:dyDescent="0.3">
      <c r="A447" s="58">
        <f>IF(Замеры!B439=0, " ", Замеры!B439)</f>
        <v>436</v>
      </c>
      <c r="B447" s="59">
        <f>Замеры!I439</f>
        <v>0</v>
      </c>
      <c r="C447" s="60" t="str">
        <f>Замеры!G439</f>
        <v xml:space="preserve">Группа от QF </v>
      </c>
      <c r="D447" s="29" t="s">
        <v>74</v>
      </c>
      <c r="E447" s="28">
        <f>Замеры!J439</f>
        <v>0</v>
      </c>
      <c r="F447" s="29" t="s">
        <v>86</v>
      </c>
      <c r="G447" s="29">
        <f t="shared" si="32"/>
        <v>15</v>
      </c>
      <c r="H447" s="29">
        <f t="shared" si="33"/>
        <v>30</v>
      </c>
      <c r="I447" s="29" t="s">
        <v>73</v>
      </c>
      <c r="J447" s="29">
        <f t="shared" ca="1" si="30"/>
        <v>21.2</v>
      </c>
      <c r="K447" s="29">
        <f t="shared" si="34"/>
        <v>0.3</v>
      </c>
      <c r="L447" s="29">
        <f t="shared" ca="1" si="31"/>
        <v>1.4E-2</v>
      </c>
      <c r="M447">
        <f>Замеры!Y439</f>
        <v>0</v>
      </c>
    </row>
    <row r="448" spans="1:13" ht="15.6" x14ac:dyDescent="0.3">
      <c r="A448" s="58">
        <f>IF(Замеры!B440=0, " ", Замеры!B440)</f>
        <v>437</v>
      </c>
      <c r="B448" s="59">
        <f>Замеры!I440</f>
        <v>0</v>
      </c>
      <c r="C448" s="60" t="str">
        <f>Замеры!G440</f>
        <v xml:space="preserve">Группа от QF </v>
      </c>
      <c r="D448" s="29" t="s">
        <v>74</v>
      </c>
      <c r="E448" s="28">
        <f>Замеры!J440</f>
        <v>0</v>
      </c>
      <c r="F448" s="29" t="s">
        <v>86</v>
      </c>
      <c r="G448" s="29">
        <f t="shared" si="32"/>
        <v>15</v>
      </c>
      <c r="H448" s="29">
        <f t="shared" si="33"/>
        <v>30</v>
      </c>
      <c r="I448" s="29" t="s">
        <v>73</v>
      </c>
      <c r="J448" s="29">
        <f t="shared" ca="1" si="30"/>
        <v>21.5</v>
      </c>
      <c r="K448" s="29">
        <f t="shared" si="34"/>
        <v>0.3</v>
      </c>
      <c r="L448" s="29">
        <f t="shared" ca="1" si="31"/>
        <v>1.4E-2</v>
      </c>
      <c r="M448">
        <f>Замеры!Y440</f>
        <v>0</v>
      </c>
    </row>
    <row r="449" spans="1:13" ht="15.6" x14ac:dyDescent="0.3">
      <c r="A449" s="58">
        <f>IF(Замеры!B441=0, " ", Замеры!B441)</f>
        <v>438</v>
      </c>
      <c r="B449" s="59">
        <f>Замеры!I441</f>
        <v>0</v>
      </c>
      <c r="C449" s="60" t="str">
        <f>Замеры!G441</f>
        <v xml:space="preserve">Группа от QF </v>
      </c>
      <c r="D449" s="29" t="s">
        <v>74</v>
      </c>
      <c r="E449" s="28">
        <f>Замеры!J441</f>
        <v>0</v>
      </c>
      <c r="F449" s="29" t="s">
        <v>86</v>
      </c>
      <c r="G449" s="29">
        <f t="shared" si="32"/>
        <v>15</v>
      </c>
      <c r="H449" s="29">
        <f t="shared" si="33"/>
        <v>30</v>
      </c>
      <c r="I449" s="29" t="s">
        <v>73</v>
      </c>
      <c r="J449" s="29">
        <f t="shared" ca="1" si="30"/>
        <v>21.5</v>
      </c>
      <c r="K449" s="29">
        <f t="shared" si="34"/>
        <v>0.3</v>
      </c>
      <c r="L449" s="29">
        <f t="shared" ca="1" si="31"/>
        <v>1.0999999999999999E-2</v>
      </c>
      <c r="M449">
        <f>Замеры!Y441</f>
        <v>0</v>
      </c>
    </row>
    <row r="450" spans="1:13" ht="15.6" x14ac:dyDescent="0.3">
      <c r="A450" s="58">
        <f>IF(Замеры!B442=0, " ", Замеры!B442)</f>
        <v>439</v>
      </c>
      <c r="B450" s="59">
        <f>Замеры!I442</f>
        <v>0</v>
      </c>
      <c r="C450" s="60" t="str">
        <f>Замеры!G442</f>
        <v xml:space="preserve">Группа от QF </v>
      </c>
      <c r="D450" s="29" t="s">
        <v>74</v>
      </c>
      <c r="E450" s="28">
        <f>Замеры!J442</f>
        <v>0</v>
      </c>
      <c r="F450" s="29" t="s">
        <v>86</v>
      </c>
      <c r="G450" s="29">
        <f t="shared" si="32"/>
        <v>15</v>
      </c>
      <c r="H450" s="29">
        <f t="shared" si="33"/>
        <v>30</v>
      </c>
      <c r="I450" s="29" t="s">
        <v>73</v>
      </c>
      <c r="J450" s="29">
        <f t="shared" ca="1" si="30"/>
        <v>21.4</v>
      </c>
      <c r="K450" s="29">
        <f t="shared" si="34"/>
        <v>0.3</v>
      </c>
      <c r="L450" s="29">
        <f t="shared" ca="1" si="31"/>
        <v>0.01</v>
      </c>
      <c r="M450">
        <f>Замеры!Y442</f>
        <v>0</v>
      </c>
    </row>
    <row r="451" spans="1:13" ht="15.6" x14ac:dyDescent="0.3">
      <c r="A451" s="58">
        <f>IF(Замеры!B443=0, " ", Замеры!B443)</f>
        <v>440</v>
      </c>
      <c r="B451" s="59">
        <f>Замеры!I443</f>
        <v>0</v>
      </c>
      <c r="C451" s="60" t="str">
        <f>Замеры!G443</f>
        <v xml:space="preserve">Группа от QF </v>
      </c>
      <c r="D451" s="29" t="s">
        <v>74</v>
      </c>
      <c r="E451" s="28">
        <f>Замеры!J443</f>
        <v>0</v>
      </c>
      <c r="F451" s="29" t="s">
        <v>86</v>
      </c>
      <c r="G451" s="29">
        <f t="shared" si="32"/>
        <v>15</v>
      </c>
      <c r="H451" s="29">
        <f t="shared" si="33"/>
        <v>30</v>
      </c>
      <c r="I451" s="29" t="s">
        <v>73</v>
      </c>
      <c r="J451" s="29">
        <f t="shared" ca="1" si="30"/>
        <v>21.9</v>
      </c>
      <c r="K451" s="29">
        <f t="shared" si="34"/>
        <v>0.3</v>
      </c>
      <c r="L451" s="29">
        <f t="shared" ca="1" si="31"/>
        <v>0.01</v>
      </c>
      <c r="M451">
        <f>Замеры!Y443</f>
        <v>0</v>
      </c>
    </row>
    <row r="452" spans="1:13" ht="15.6" x14ac:dyDescent="0.3">
      <c r="A452" s="58">
        <f>IF(Замеры!B444=0, " ", Замеры!B444)</f>
        <v>441</v>
      </c>
      <c r="B452" s="59">
        <f>Замеры!I444</f>
        <v>0</v>
      </c>
      <c r="C452" s="60" t="str">
        <f>Замеры!G444</f>
        <v xml:space="preserve">Группа от QF </v>
      </c>
      <c r="D452" s="29" t="s">
        <v>74</v>
      </c>
      <c r="E452" s="28">
        <f>Замеры!J444</f>
        <v>0</v>
      </c>
      <c r="F452" s="29" t="s">
        <v>86</v>
      </c>
      <c r="G452" s="29">
        <f t="shared" si="32"/>
        <v>15</v>
      </c>
      <c r="H452" s="29">
        <f t="shared" si="33"/>
        <v>30</v>
      </c>
      <c r="I452" s="29" t="s">
        <v>73</v>
      </c>
      <c r="J452" s="29">
        <f t="shared" ca="1" si="30"/>
        <v>20.7</v>
      </c>
      <c r="K452" s="29">
        <f t="shared" si="34"/>
        <v>0.3</v>
      </c>
      <c r="L452" s="29">
        <f t="shared" ca="1" si="31"/>
        <v>0.01</v>
      </c>
      <c r="M452">
        <f>Замеры!Y444</f>
        <v>0</v>
      </c>
    </row>
    <row r="453" spans="1:13" ht="15.6" x14ac:dyDescent="0.3">
      <c r="A453" s="58">
        <f>IF(Замеры!B445=0, " ", Замеры!B445)</f>
        <v>442</v>
      </c>
      <c r="B453" s="59">
        <f>Замеры!I445</f>
        <v>0</v>
      </c>
      <c r="C453" s="60" t="str">
        <f>Замеры!G445</f>
        <v xml:space="preserve">Группа от QF </v>
      </c>
      <c r="D453" s="29" t="s">
        <v>74</v>
      </c>
      <c r="E453" s="28">
        <f>Замеры!J445</f>
        <v>0</v>
      </c>
      <c r="F453" s="29" t="s">
        <v>86</v>
      </c>
      <c r="G453" s="29">
        <f t="shared" si="32"/>
        <v>15</v>
      </c>
      <c r="H453" s="29">
        <f t="shared" si="33"/>
        <v>30</v>
      </c>
      <c r="I453" s="29" t="s">
        <v>73</v>
      </c>
      <c r="J453" s="29">
        <f t="shared" ca="1" si="30"/>
        <v>20.7</v>
      </c>
      <c r="K453" s="29">
        <f t="shared" si="34"/>
        <v>0.3</v>
      </c>
      <c r="L453" s="29">
        <f t="shared" ca="1" si="31"/>
        <v>1.0999999999999999E-2</v>
      </c>
      <c r="M453">
        <f>Замеры!Y445</f>
        <v>0</v>
      </c>
    </row>
    <row r="454" spans="1:13" ht="15.6" x14ac:dyDescent="0.3">
      <c r="A454" s="58">
        <f>IF(Замеры!B446=0, " ", Замеры!B446)</f>
        <v>443</v>
      </c>
      <c r="B454" s="59">
        <f>Замеры!I446</f>
        <v>0</v>
      </c>
      <c r="C454" s="60" t="str">
        <f>Замеры!G446</f>
        <v xml:space="preserve">Группа от QF </v>
      </c>
      <c r="D454" s="29" t="s">
        <v>74</v>
      </c>
      <c r="E454" s="28">
        <f>Замеры!J446</f>
        <v>0</v>
      </c>
      <c r="F454" s="29" t="s">
        <v>86</v>
      </c>
      <c r="G454" s="29">
        <f t="shared" si="32"/>
        <v>15</v>
      </c>
      <c r="H454" s="29">
        <f t="shared" si="33"/>
        <v>30</v>
      </c>
      <c r="I454" s="29" t="s">
        <v>73</v>
      </c>
      <c r="J454" s="29">
        <f t="shared" ca="1" si="30"/>
        <v>20.100000000000001</v>
      </c>
      <c r="K454" s="29">
        <f t="shared" si="34"/>
        <v>0.3</v>
      </c>
      <c r="L454" s="29">
        <f t="shared" ca="1" si="31"/>
        <v>0.01</v>
      </c>
      <c r="M454">
        <f>Замеры!Y446</f>
        <v>0</v>
      </c>
    </row>
    <row r="455" spans="1:13" ht="15.6" x14ac:dyDescent="0.3">
      <c r="A455" s="58">
        <f>IF(Замеры!B447=0, " ", Замеры!B447)</f>
        <v>444</v>
      </c>
      <c r="B455" s="59">
        <f>Замеры!I447</f>
        <v>0</v>
      </c>
      <c r="C455" s="60" t="str">
        <f>Замеры!G447</f>
        <v xml:space="preserve">Группа от QF </v>
      </c>
      <c r="D455" s="29" t="s">
        <v>74</v>
      </c>
      <c r="E455" s="28">
        <f>Замеры!J447</f>
        <v>0</v>
      </c>
      <c r="F455" s="29" t="s">
        <v>86</v>
      </c>
      <c r="G455" s="29">
        <f t="shared" si="32"/>
        <v>15</v>
      </c>
      <c r="H455" s="29">
        <f t="shared" si="33"/>
        <v>30</v>
      </c>
      <c r="I455" s="29" t="s">
        <v>73</v>
      </c>
      <c r="J455" s="29">
        <f t="shared" ca="1" si="30"/>
        <v>20.100000000000001</v>
      </c>
      <c r="K455" s="29">
        <f t="shared" si="34"/>
        <v>0.3</v>
      </c>
      <c r="L455" s="29">
        <f t="shared" ca="1" si="31"/>
        <v>8.0000000000000002E-3</v>
      </c>
      <c r="M455">
        <f>Замеры!Y447</f>
        <v>0</v>
      </c>
    </row>
    <row r="456" spans="1:13" ht="15.6" x14ac:dyDescent="0.3">
      <c r="A456" s="58">
        <f>IF(Замеры!B448=0, " ", Замеры!B448)</f>
        <v>445</v>
      </c>
      <c r="B456" s="59">
        <f>Замеры!I448</f>
        <v>0</v>
      </c>
      <c r="C456" s="60" t="str">
        <f>Замеры!G448</f>
        <v xml:space="preserve">Группа от QF </v>
      </c>
      <c r="D456" s="29" t="s">
        <v>74</v>
      </c>
      <c r="E456" s="28">
        <f>Замеры!J448</f>
        <v>0</v>
      </c>
      <c r="F456" s="29" t="s">
        <v>86</v>
      </c>
      <c r="G456" s="29">
        <f t="shared" si="32"/>
        <v>15</v>
      </c>
      <c r="H456" s="29">
        <f t="shared" si="33"/>
        <v>30</v>
      </c>
      <c r="I456" s="29" t="s">
        <v>73</v>
      </c>
      <c r="J456" s="29">
        <f t="shared" ca="1" si="30"/>
        <v>21.2</v>
      </c>
      <c r="K456" s="29">
        <f t="shared" si="34"/>
        <v>0.3</v>
      </c>
      <c r="L456" s="29">
        <f t="shared" ca="1" si="31"/>
        <v>7.0000000000000001E-3</v>
      </c>
      <c r="M456">
        <f>Замеры!Y448</f>
        <v>0</v>
      </c>
    </row>
    <row r="457" spans="1:13" ht="15.6" x14ac:dyDescent="0.3">
      <c r="A457" s="58">
        <f>IF(Замеры!B449=0, " ", Замеры!B449)</f>
        <v>446</v>
      </c>
      <c r="B457" s="59">
        <f>Замеры!I449</f>
        <v>0</v>
      </c>
      <c r="C457" s="60" t="str">
        <f>Замеры!G449</f>
        <v xml:space="preserve">Группа от QF </v>
      </c>
      <c r="D457" s="29" t="s">
        <v>74</v>
      </c>
      <c r="E457" s="28">
        <f>Замеры!J449</f>
        <v>0</v>
      </c>
      <c r="F457" s="29" t="s">
        <v>86</v>
      </c>
      <c r="G457" s="29">
        <f t="shared" si="32"/>
        <v>15</v>
      </c>
      <c r="H457" s="29">
        <f t="shared" si="33"/>
        <v>30</v>
      </c>
      <c r="I457" s="29" t="s">
        <v>73</v>
      </c>
      <c r="J457" s="29">
        <f t="shared" ca="1" si="30"/>
        <v>20.5</v>
      </c>
      <c r="K457" s="29">
        <f t="shared" si="34"/>
        <v>0.3</v>
      </c>
      <c r="L457" s="29">
        <f t="shared" ca="1" si="31"/>
        <v>8.0000000000000002E-3</v>
      </c>
      <c r="M457">
        <f>Замеры!Y449</f>
        <v>0</v>
      </c>
    </row>
    <row r="458" spans="1:13" ht="15.6" x14ac:dyDescent="0.3">
      <c r="A458" s="58">
        <f>IF(Замеры!B450=0, " ", Замеры!B450)</f>
        <v>447</v>
      </c>
      <c r="B458" s="59">
        <f>Замеры!I450</f>
        <v>0</v>
      </c>
      <c r="C458" s="60" t="str">
        <f>Замеры!G450</f>
        <v xml:space="preserve">Группа от QF </v>
      </c>
      <c r="D458" s="29" t="s">
        <v>74</v>
      </c>
      <c r="E458" s="28">
        <f>Замеры!J450</f>
        <v>0</v>
      </c>
      <c r="F458" s="29" t="s">
        <v>86</v>
      </c>
      <c r="G458" s="29">
        <f t="shared" si="32"/>
        <v>15</v>
      </c>
      <c r="H458" s="29">
        <f t="shared" si="33"/>
        <v>30</v>
      </c>
      <c r="I458" s="29" t="s">
        <v>73</v>
      </c>
      <c r="J458" s="29">
        <f t="shared" ca="1" si="30"/>
        <v>21.4</v>
      </c>
      <c r="K458" s="29">
        <f t="shared" si="34"/>
        <v>0.3</v>
      </c>
      <c r="L458" s="29">
        <f t="shared" ca="1" si="31"/>
        <v>7.0000000000000001E-3</v>
      </c>
      <c r="M458">
        <f>Замеры!Y450</f>
        <v>0</v>
      </c>
    </row>
    <row r="459" spans="1:13" ht="15.6" x14ac:dyDescent="0.3">
      <c r="A459" s="58">
        <f>IF(Замеры!B451=0, " ", Замеры!B451)</f>
        <v>448</v>
      </c>
      <c r="B459" s="59">
        <f>Замеры!I451</f>
        <v>0</v>
      </c>
      <c r="C459" s="60" t="str">
        <f>Замеры!G451</f>
        <v xml:space="preserve">Группа от QF </v>
      </c>
      <c r="D459" s="29" t="s">
        <v>74</v>
      </c>
      <c r="E459" s="28">
        <f>Замеры!J451</f>
        <v>0</v>
      </c>
      <c r="F459" s="29" t="s">
        <v>86</v>
      </c>
      <c r="G459" s="29">
        <f t="shared" si="32"/>
        <v>15</v>
      </c>
      <c r="H459" s="29">
        <f t="shared" si="33"/>
        <v>30</v>
      </c>
      <c r="I459" s="29" t="s">
        <v>73</v>
      </c>
      <c r="J459" s="29">
        <f t="shared" ca="1" si="30"/>
        <v>21.3</v>
      </c>
      <c r="K459" s="29">
        <f t="shared" si="34"/>
        <v>0.3</v>
      </c>
      <c r="L459" s="29">
        <f t="shared" ca="1" si="31"/>
        <v>1.0999999999999999E-2</v>
      </c>
      <c r="M459">
        <f>Замеры!Y451</f>
        <v>0</v>
      </c>
    </row>
    <row r="460" spans="1:13" ht="15.6" x14ac:dyDescent="0.3">
      <c r="A460" s="58">
        <f>IF(Замеры!B452=0, " ", Замеры!B452)</f>
        <v>449</v>
      </c>
      <c r="B460" s="59">
        <f>Замеры!I452</f>
        <v>0</v>
      </c>
      <c r="C460" s="60" t="str">
        <f>Замеры!G452</f>
        <v xml:space="preserve">Группа от QF </v>
      </c>
      <c r="D460" s="29" t="s">
        <v>74</v>
      </c>
      <c r="E460" s="28">
        <f>Замеры!J452</f>
        <v>0</v>
      </c>
      <c r="F460" s="29" t="s">
        <v>86</v>
      </c>
      <c r="G460" s="29">
        <f t="shared" si="32"/>
        <v>15</v>
      </c>
      <c r="H460" s="29">
        <f t="shared" si="33"/>
        <v>30</v>
      </c>
      <c r="I460" s="29" t="s">
        <v>73</v>
      </c>
      <c r="J460" s="29">
        <f t="shared" ref="J460:J523" ca="1" si="35">RANDBETWEEN(201,219)/10</f>
        <v>20.6</v>
      </c>
      <c r="K460" s="29">
        <f t="shared" si="34"/>
        <v>0.3</v>
      </c>
      <c r="L460" s="29">
        <f t="shared" ref="L460:L523" ca="1" si="36">RANDBETWEEN(7,19)/1000</f>
        <v>0.01</v>
      </c>
      <c r="M460">
        <f>Замеры!Y452</f>
        <v>0</v>
      </c>
    </row>
    <row r="461" spans="1:13" ht="15.6" x14ac:dyDescent="0.3">
      <c r="A461" s="58">
        <f>IF(Замеры!B453=0, " ", Замеры!B453)</f>
        <v>450</v>
      </c>
      <c r="B461" s="59">
        <f>Замеры!I453</f>
        <v>0</v>
      </c>
      <c r="C461" s="60" t="str">
        <f>Замеры!G453</f>
        <v xml:space="preserve">Группа от QF </v>
      </c>
      <c r="D461" s="29" t="s">
        <v>74</v>
      </c>
      <c r="E461" s="28">
        <f>Замеры!J453</f>
        <v>0</v>
      </c>
      <c r="F461" s="29" t="s">
        <v>86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73</v>
      </c>
      <c r="J461" s="29">
        <f t="shared" ca="1" si="35"/>
        <v>21.7</v>
      </c>
      <c r="K461" s="29">
        <f t="shared" ref="K461:K524" si="39">$O$9</f>
        <v>0.3</v>
      </c>
      <c r="L461" s="29">
        <f t="shared" ca="1" si="36"/>
        <v>1.9E-2</v>
      </c>
      <c r="M461">
        <f>Замеры!Y453</f>
        <v>0</v>
      </c>
    </row>
    <row r="462" spans="1:13" ht="15.6" x14ac:dyDescent="0.3">
      <c r="A462" s="58">
        <f>IF(Замеры!B454=0, " ", Замеры!B454)</f>
        <v>451</v>
      </c>
      <c r="B462" s="59">
        <f>Замеры!I454</f>
        <v>0</v>
      </c>
      <c r="C462" s="60" t="str">
        <f>Замеры!G454</f>
        <v xml:space="preserve">Группа от QF </v>
      </c>
      <c r="D462" s="29" t="s">
        <v>74</v>
      </c>
      <c r="E462" s="28">
        <f>Замеры!J454</f>
        <v>0</v>
      </c>
      <c r="F462" s="29" t="s">
        <v>86</v>
      </c>
      <c r="G462" s="29">
        <f t="shared" si="37"/>
        <v>15</v>
      </c>
      <c r="H462" s="29">
        <f t="shared" si="38"/>
        <v>30</v>
      </c>
      <c r="I462" s="29" t="s">
        <v>73</v>
      </c>
      <c r="J462" s="29">
        <f t="shared" ca="1" si="35"/>
        <v>21.1</v>
      </c>
      <c r="K462" s="29">
        <f t="shared" si="39"/>
        <v>0.3</v>
      </c>
      <c r="L462" s="29">
        <f t="shared" ca="1" si="36"/>
        <v>7.0000000000000001E-3</v>
      </c>
      <c r="M462">
        <f>Замеры!Y454</f>
        <v>0</v>
      </c>
    </row>
    <row r="463" spans="1:13" ht="15.6" x14ac:dyDescent="0.3">
      <c r="A463" s="58">
        <f>IF(Замеры!B455=0, " ", Замеры!B455)</f>
        <v>452</v>
      </c>
      <c r="B463" s="59">
        <f>Замеры!I455</f>
        <v>0</v>
      </c>
      <c r="C463" s="60" t="str">
        <f>Замеры!G455</f>
        <v xml:space="preserve">Группа от QF </v>
      </c>
      <c r="D463" s="29" t="s">
        <v>74</v>
      </c>
      <c r="E463" s="28">
        <f>Замеры!J455</f>
        <v>0</v>
      </c>
      <c r="F463" s="29" t="s">
        <v>86</v>
      </c>
      <c r="G463" s="29">
        <f t="shared" si="37"/>
        <v>15</v>
      </c>
      <c r="H463" s="29">
        <f t="shared" si="38"/>
        <v>30</v>
      </c>
      <c r="I463" s="29" t="s">
        <v>73</v>
      </c>
      <c r="J463" s="29">
        <f t="shared" ca="1" si="35"/>
        <v>20.8</v>
      </c>
      <c r="K463" s="29">
        <f t="shared" si="39"/>
        <v>0.3</v>
      </c>
      <c r="L463" s="29">
        <f t="shared" ca="1" si="36"/>
        <v>1.4E-2</v>
      </c>
      <c r="M463">
        <f>Замеры!Y455</f>
        <v>0</v>
      </c>
    </row>
    <row r="464" spans="1:13" ht="15.6" x14ac:dyDescent="0.3">
      <c r="A464" s="58">
        <f>IF(Замеры!B456=0, " ", Замеры!B456)</f>
        <v>453</v>
      </c>
      <c r="B464" s="59">
        <f>Замеры!I456</f>
        <v>0</v>
      </c>
      <c r="C464" s="60" t="str">
        <f>Замеры!G456</f>
        <v xml:space="preserve">Группа от QF </v>
      </c>
      <c r="D464" s="29" t="s">
        <v>74</v>
      </c>
      <c r="E464" s="28">
        <f>Замеры!J456</f>
        <v>0</v>
      </c>
      <c r="F464" s="29" t="s">
        <v>86</v>
      </c>
      <c r="G464" s="29">
        <f t="shared" si="37"/>
        <v>15</v>
      </c>
      <c r="H464" s="29">
        <f t="shared" si="38"/>
        <v>30</v>
      </c>
      <c r="I464" s="29" t="s">
        <v>73</v>
      </c>
      <c r="J464" s="29">
        <f t="shared" ca="1" si="35"/>
        <v>20.6</v>
      </c>
      <c r="K464" s="29">
        <f t="shared" si="39"/>
        <v>0.3</v>
      </c>
      <c r="L464" s="29">
        <f t="shared" ca="1" si="36"/>
        <v>1.6E-2</v>
      </c>
      <c r="M464">
        <f>Замеры!Y456</f>
        <v>0</v>
      </c>
    </row>
    <row r="465" spans="1:13" ht="15.6" x14ac:dyDescent="0.3">
      <c r="A465" s="58">
        <f>IF(Замеры!B457=0, " ", Замеры!B457)</f>
        <v>454</v>
      </c>
      <c r="B465" s="59">
        <f>Замеры!I457</f>
        <v>0</v>
      </c>
      <c r="C465" s="60" t="str">
        <f>Замеры!G457</f>
        <v xml:space="preserve">Группа от QF </v>
      </c>
      <c r="D465" s="29" t="s">
        <v>74</v>
      </c>
      <c r="E465" s="28">
        <f>Замеры!J457</f>
        <v>0</v>
      </c>
      <c r="F465" s="29" t="s">
        <v>86</v>
      </c>
      <c r="G465" s="29">
        <f t="shared" si="37"/>
        <v>15</v>
      </c>
      <c r="H465" s="29">
        <f t="shared" si="38"/>
        <v>30</v>
      </c>
      <c r="I465" s="29" t="s">
        <v>73</v>
      </c>
      <c r="J465" s="29">
        <f t="shared" ca="1" si="35"/>
        <v>21.2</v>
      </c>
      <c r="K465" s="29">
        <f t="shared" si="39"/>
        <v>0.3</v>
      </c>
      <c r="L465" s="29">
        <f t="shared" ca="1" si="36"/>
        <v>1.6E-2</v>
      </c>
      <c r="M465">
        <f>Замеры!Y457</f>
        <v>0</v>
      </c>
    </row>
    <row r="466" spans="1:13" ht="15.6" x14ac:dyDescent="0.3">
      <c r="A466" s="58">
        <f>IF(Замеры!B458=0, " ", Замеры!B458)</f>
        <v>455</v>
      </c>
      <c r="B466" s="59">
        <f>Замеры!I458</f>
        <v>0</v>
      </c>
      <c r="C466" s="60" t="str">
        <f>Замеры!G458</f>
        <v xml:space="preserve">Группа от QF </v>
      </c>
      <c r="D466" s="29" t="s">
        <v>74</v>
      </c>
      <c r="E466" s="28">
        <f>Замеры!J458</f>
        <v>0</v>
      </c>
      <c r="F466" s="29" t="s">
        <v>86</v>
      </c>
      <c r="G466" s="29">
        <f t="shared" si="37"/>
        <v>15</v>
      </c>
      <c r="H466" s="29">
        <f t="shared" si="38"/>
        <v>30</v>
      </c>
      <c r="I466" s="29" t="s">
        <v>73</v>
      </c>
      <c r="J466" s="29">
        <f t="shared" ca="1" si="35"/>
        <v>20.399999999999999</v>
      </c>
      <c r="K466" s="29">
        <f t="shared" si="39"/>
        <v>0.3</v>
      </c>
      <c r="L466" s="29">
        <f t="shared" ca="1" si="36"/>
        <v>8.9999999999999993E-3</v>
      </c>
      <c r="M466">
        <f>Замеры!Y458</f>
        <v>0</v>
      </c>
    </row>
    <row r="467" spans="1:13" ht="15.6" x14ac:dyDescent="0.3">
      <c r="A467" s="58">
        <f>IF(Замеры!B459=0, " ", Замеры!B459)</f>
        <v>456</v>
      </c>
      <c r="B467" s="59">
        <f>Замеры!I459</f>
        <v>0</v>
      </c>
      <c r="C467" s="60" t="str">
        <f>Замеры!G459</f>
        <v xml:space="preserve">Группа от QF </v>
      </c>
      <c r="D467" s="29" t="s">
        <v>74</v>
      </c>
      <c r="E467" s="28">
        <f>Замеры!J459</f>
        <v>0</v>
      </c>
      <c r="F467" s="29" t="s">
        <v>86</v>
      </c>
      <c r="G467" s="29">
        <f t="shared" si="37"/>
        <v>15</v>
      </c>
      <c r="H467" s="29">
        <f t="shared" si="38"/>
        <v>30</v>
      </c>
      <c r="I467" s="29" t="s">
        <v>73</v>
      </c>
      <c r="J467" s="29">
        <f t="shared" ca="1" si="35"/>
        <v>20.6</v>
      </c>
      <c r="K467" s="29">
        <f t="shared" si="39"/>
        <v>0.3</v>
      </c>
      <c r="L467" s="29">
        <f t="shared" ca="1" si="36"/>
        <v>1.4999999999999999E-2</v>
      </c>
      <c r="M467">
        <f>Замеры!Y459</f>
        <v>0</v>
      </c>
    </row>
    <row r="468" spans="1:13" ht="15.6" x14ac:dyDescent="0.3">
      <c r="A468" s="58">
        <f>IF(Замеры!B460=0, " ", Замеры!B460)</f>
        <v>457</v>
      </c>
      <c r="B468" s="59">
        <f>Замеры!I460</f>
        <v>0</v>
      </c>
      <c r="C468" s="60" t="str">
        <f>Замеры!G460</f>
        <v xml:space="preserve">Группа от QF </v>
      </c>
      <c r="D468" s="29" t="s">
        <v>74</v>
      </c>
      <c r="E468" s="28">
        <f>Замеры!J460</f>
        <v>0</v>
      </c>
      <c r="F468" s="29" t="s">
        <v>86</v>
      </c>
      <c r="G468" s="29">
        <f t="shared" si="37"/>
        <v>15</v>
      </c>
      <c r="H468" s="29">
        <f t="shared" si="38"/>
        <v>30</v>
      </c>
      <c r="I468" s="29" t="s">
        <v>73</v>
      </c>
      <c r="J468" s="29">
        <f t="shared" ca="1" si="35"/>
        <v>20.8</v>
      </c>
      <c r="K468" s="29">
        <f t="shared" si="39"/>
        <v>0.3</v>
      </c>
      <c r="L468" s="29">
        <f t="shared" ca="1" si="36"/>
        <v>1.7000000000000001E-2</v>
      </c>
      <c r="M468">
        <f>Замеры!Y460</f>
        <v>0</v>
      </c>
    </row>
    <row r="469" spans="1:13" ht="15.6" x14ac:dyDescent="0.3">
      <c r="A469" s="58">
        <f>IF(Замеры!B461=0, " ", Замеры!B461)</f>
        <v>458</v>
      </c>
      <c r="B469" s="59">
        <f>Замеры!I461</f>
        <v>0</v>
      </c>
      <c r="C469" s="60" t="str">
        <f>Замеры!G461</f>
        <v xml:space="preserve">Группа от QF </v>
      </c>
      <c r="D469" s="29" t="s">
        <v>74</v>
      </c>
      <c r="E469" s="28">
        <f>Замеры!J461</f>
        <v>0</v>
      </c>
      <c r="F469" s="29" t="s">
        <v>86</v>
      </c>
      <c r="G469" s="29">
        <f t="shared" si="37"/>
        <v>15</v>
      </c>
      <c r="H469" s="29">
        <f t="shared" si="38"/>
        <v>30</v>
      </c>
      <c r="I469" s="29" t="s">
        <v>73</v>
      </c>
      <c r="J469" s="29">
        <f t="shared" ca="1" si="35"/>
        <v>21</v>
      </c>
      <c r="K469" s="29">
        <f t="shared" si="39"/>
        <v>0.3</v>
      </c>
      <c r="L469" s="29">
        <f t="shared" ca="1" si="36"/>
        <v>7.0000000000000001E-3</v>
      </c>
      <c r="M469">
        <f>Замеры!Y461</f>
        <v>0</v>
      </c>
    </row>
    <row r="470" spans="1:13" ht="15.6" x14ac:dyDescent="0.3">
      <c r="A470" s="58">
        <f>IF(Замеры!B462=0, " ", Замеры!B462)</f>
        <v>459</v>
      </c>
      <c r="B470" s="59">
        <f>Замеры!I462</f>
        <v>0</v>
      </c>
      <c r="C470" s="60" t="str">
        <f>Замеры!G462</f>
        <v xml:space="preserve">Группа от QF </v>
      </c>
      <c r="D470" s="29" t="s">
        <v>74</v>
      </c>
      <c r="E470" s="28">
        <f>Замеры!J462</f>
        <v>0</v>
      </c>
      <c r="F470" s="29" t="s">
        <v>86</v>
      </c>
      <c r="G470" s="29">
        <f t="shared" si="37"/>
        <v>15</v>
      </c>
      <c r="H470" s="29">
        <f t="shared" si="38"/>
        <v>30</v>
      </c>
      <c r="I470" s="29" t="s">
        <v>73</v>
      </c>
      <c r="J470" s="29">
        <f t="shared" ca="1" si="35"/>
        <v>21.2</v>
      </c>
      <c r="K470" s="29">
        <f t="shared" si="39"/>
        <v>0.3</v>
      </c>
      <c r="L470" s="29">
        <f t="shared" ca="1" si="36"/>
        <v>8.0000000000000002E-3</v>
      </c>
      <c r="M470">
        <f>Замеры!Y462</f>
        <v>0</v>
      </c>
    </row>
    <row r="471" spans="1:13" ht="15.6" x14ac:dyDescent="0.3">
      <c r="A471" s="58">
        <f>IF(Замеры!B463=0, " ", Замеры!B463)</f>
        <v>460</v>
      </c>
      <c r="B471" s="59">
        <f>Замеры!I463</f>
        <v>0</v>
      </c>
      <c r="C471" s="60" t="str">
        <f>Замеры!G463</f>
        <v xml:space="preserve">Группа от QF </v>
      </c>
      <c r="D471" s="29" t="s">
        <v>74</v>
      </c>
      <c r="E471" s="28">
        <f>Замеры!J463</f>
        <v>0</v>
      </c>
      <c r="F471" s="29" t="s">
        <v>86</v>
      </c>
      <c r="G471" s="29">
        <f t="shared" si="37"/>
        <v>15</v>
      </c>
      <c r="H471" s="29">
        <f t="shared" si="38"/>
        <v>30</v>
      </c>
      <c r="I471" s="29" t="s">
        <v>73</v>
      </c>
      <c r="J471" s="29">
        <f t="shared" ca="1" si="35"/>
        <v>20.5</v>
      </c>
      <c r="K471" s="29">
        <f t="shared" si="39"/>
        <v>0.3</v>
      </c>
      <c r="L471" s="29">
        <f t="shared" ca="1" si="36"/>
        <v>1.6E-2</v>
      </c>
      <c r="M471">
        <f>Замеры!Y463</f>
        <v>0</v>
      </c>
    </row>
    <row r="472" spans="1:13" ht="15.6" x14ac:dyDescent="0.3">
      <c r="A472" s="58">
        <f>IF(Замеры!B464=0, " ", Замеры!B464)</f>
        <v>461</v>
      </c>
      <c r="B472" s="59">
        <f>Замеры!I464</f>
        <v>0</v>
      </c>
      <c r="C472" s="60" t="str">
        <f>Замеры!G464</f>
        <v xml:space="preserve">Группа от QF </v>
      </c>
      <c r="D472" s="29" t="s">
        <v>74</v>
      </c>
      <c r="E472" s="28">
        <f>Замеры!J464</f>
        <v>0</v>
      </c>
      <c r="F472" s="29" t="s">
        <v>86</v>
      </c>
      <c r="G472" s="29">
        <f t="shared" si="37"/>
        <v>15</v>
      </c>
      <c r="H472" s="29">
        <f t="shared" si="38"/>
        <v>30</v>
      </c>
      <c r="I472" s="29" t="s">
        <v>73</v>
      </c>
      <c r="J472" s="29">
        <f t="shared" ca="1" si="35"/>
        <v>20.6</v>
      </c>
      <c r="K472" s="29">
        <f t="shared" si="39"/>
        <v>0.3</v>
      </c>
      <c r="L472" s="29">
        <f t="shared" ca="1" si="36"/>
        <v>1.2999999999999999E-2</v>
      </c>
      <c r="M472">
        <f>Замеры!Y464</f>
        <v>0</v>
      </c>
    </row>
    <row r="473" spans="1:13" ht="15.6" x14ac:dyDescent="0.3">
      <c r="A473" s="58">
        <f>IF(Замеры!B465=0, " ", Замеры!B465)</f>
        <v>462</v>
      </c>
      <c r="B473" s="59">
        <f>Замеры!I465</f>
        <v>0</v>
      </c>
      <c r="C473" s="60" t="str">
        <f>Замеры!G465</f>
        <v xml:space="preserve">Группа от QF </v>
      </c>
      <c r="D473" s="29" t="s">
        <v>74</v>
      </c>
      <c r="E473" s="28">
        <f>Замеры!J465</f>
        <v>0</v>
      </c>
      <c r="F473" s="29" t="s">
        <v>86</v>
      </c>
      <c r="G473" s="29">
        <f t="shared" si="37"/>
        <v>15</v>
      </c>
      <c r="H473" s="29">
        <f t="shared" si="38"/>
        <v>30</v>
      </c>
      <c r="I473" s="29" t="s">
        <v>73</v>
      </c>
      <c r="J473" s="29">
        <f t="shared" ca="1" si="35"/>
        <v>20.7</v>
      </c>
      <c r="K473" s="29">
        <f t="shared" si="39"/>
        <v>0.3</v>
      </c>
      <c r="L473" s="29">
        <f t="shared" ca="1" si="36"/>
        <v>1.6E-2</v>
      </c>
      <c r="M473">
        <f>Замеры!Y465</f>
        <v>0</v>
      </c>
    </row>
    <row r="474" spans="1:13" ht="15.6" x14ac:dyDescent="0.3">
      <c r="A474" s="58">
        <f>IF(Замеры!B466=0, " ", Замеры!B466)</f>
        <v>463</v>
      </c>
      <c r="B474" s="59">
        <f>Замеры!I466</f>
        <v>0</v>
      </c>
      <c r="C474" s="60" t="str">
        <f>Замеры!G466</f>
        <v xml:space="preserve">Группа от QF </v>
      </c>
      <c r="D474" s="29" t="s">
        <v>74</v>
      </c>
      <c r="E474" s="28">
        <f>Замеры!J466</f>
        <v>0</v>
      </c>
      <c r="F474" s="29" t="s">
        <v>86</v>
      </c>
      <c r="G474" s="29">
        <f t="shared" si="37"/>
        <v>15</v>
      </c>
      <c r="H474" s="29">
        <f t="shared" si="38"/>
        <v>30</v>
      </c>
      <c r="I474" s="29" t="s">
        <v>73</v>
      </c>
      <c r="J474" s="29">
        <f t="shared" ca="1" si="35"/>
        <v>20.100000000000001</v>
      </c>
      <c r="K474" s="29">
        <f t="shared" si="39"/>
        <v>0.3</v>
      </c>
      <c r="L474" s="29">
        <f t="shared" ca="1" si="36"/>
        <v>8.9999999999999993E-3</v>
      </c>
      <c r="M474">
        <f>Замеры!Y466</f>
        <v>0</v>
      </c>
    </row>
    <row r="475" spans="1:13" ht="15.6" x14ac:dyDescent="0.3">
      <c r="A475" s="58">
        <f>IF(Замеры!B467=0, " ", Замеры!B467)</f>
        <v>464</v>
      </c>
      <c r="B475" s="59">
        <f>Замеры!I467</f>
        <v>0</v>
      </c>
      <c r="C475" s="60" t="str">
        <f>Замеры!G467</f>
        <v xml:space="preserve">Группа от QF </v>
      </c>
      <c r="D475" s="29" t="s">
        <v>74</v>
      </c>
      <c r="E475" s="28">
        <f>Замеры!J467</f>
        <v>0</v>
      </c>
      <c r="F475" s="29" t="s">
        <v>86</v>
      </c>
      <c r="G475" s="29">
        <f t="shared" si="37"/>
        <v>15</v>
      </c>
      <c r="H475" s="29">
        <f t="shared" si="38"/>
        <v>30</v>
      </c>
      <c r="I475" s="29" t="s">
        <v>73</v>
      </c>
      <c r="J475" s="29">
        <f t="shared" ca="1" si="35"/>
        <v>21.6</v>
      </c>
      <c r="K475" s="29">
        <f t="shared" si="39"/>
        <v>0.3</v>
      </c>
      <c r="L475" s="29">
        <f t="shared" ca="1" si="36"/>
        <v>1.4999999999999999E-2</v>
      </c>
      <c r="M475">
        <f>Замеры!Y467</f>
        <v>0</v>
      </c>
    </row>
    <row r="476" spans="1:13" ht="15.6" x14ac:dyDescent="0.3">
      <c r="A476" s="58">
        <f>IF(Замеры!B468=0, " ", Замеры!B468)</f>
        <v>465</v>
      </c>
      <c r="B476" s="59">
        <f>Замеры!I468</f>
        <v>0</v>
      </c>
      <c r="C476" s="60" t="str">
        <f>Замеры!G468</f>
        <v xml:space="preserve">Группа от QF </v>
      </c>
      <c r="D476" s="29" t="s">
        <v>74</v>
      </c>
      <c r="E476" s="28">
        <f>Замеры!J468</f>
        <v>0</v>
      </c>
      <c r="F476" s="29" t="s">
        <v>86</v>
      </c>
      <c r="G476" s="29">
        <f t="shared" si="37"/>
        <v>15</v>
      </c>
      <c r="H476" s="29">
        <f t="shared" si="38"/>
        <v>30</v>
      </c>
      <c r="I476" s="29" t="s">
        <v>73</v>
      </c>
      <c r="J476" s="29">
        <f t="shared" ca="1" si="35"/>
        <v>21.2</v>
      </c>
      <c r="K476" s="29">
        <f t="shared" si="39"/>
        <v>0.3</v>
      </c>
      <c r="L476" s="29">
        <f t="shared" ca="1" si="36"/>
        <v>8.9999999999999993E-3</v>
      </c>
      <c r="M476">
        <f>Замеры!Y468</f>
        <v>0</v>
      </c>
    </row>
    <row r="477" spans="1:13" ht="15.6" x14ac:dyDescent="0.3">
      <c r="A477" s="58">
        <f>IF(Замеры!B469=0, " ", Замеры!B469)</f>
        <v>466</v>
      </c>
      <c r="B477" s="59">
        <f>Замеры!I469</f>
        <v>0</v>
      </c>
      <c r="C477" s="60" t="str">
        <f>Замеры!G469</f>
        <v xml:space="preserve">Группа от QF </v>
      </c>
      <c r="D477" s="29" t="s">
        <v>74</v>
      </c>
      <c r="E477" s="28">
        <f>Замеры!J469</f>
        <v>0</v>
      </c>
      <c r="F477" s="29" t="s">
        <v>86</v>
      </c>
      <c r="G477" s="29">
        <f t="shared" si="37"/>
        <v>15</v>
      </c>
      <c r="H477" s="29">
        <f t="shared" si="38"/>
        <v>30</v>
      </c>
      <c r="I477" s="29" t="s">
        <v>73</v>
      </c>
      <c r="J477" s="29">
        <f t="shared" ca="1" si="35"/>
        <v>21.4</v>
      </c>
      <c r="K477" s="29">
        <f t="shared" si="39"/>
        <v>0.3</v>
      </c>
      <c r="L477" s="29">
        <f t="shared" ca="1" si="36"/>
        <v>7.0000000000000001E-3</v>
      </c>
      <c r="M477">
        <f>Замеры!Y469</f>
        <v>0</v>
      </c>
    </row>
    <row r="478" spans="1:13" ht="15.6" x14ac:dyDescent="0.3">
      <c r="A478" s="58">
        <f>IF(Замеры!B470=0, " ", Замеры!B470)</f>
        <v>467</v>
      </c>
      <c r="B478" s="59">
        <f>Замеры!I470</f>
        <v>0</v>
      </c>
      <c r="C478" s="60" t="str">
        <f>Замеры!G470</f>
        <v xml:space="preserve">Группа от QF </v>
      </c>
      <c r="D478" s="29" t="s">
        <v>74</v>
      </c>
      <c r="E478" s="28">
        <f>Замеры!J470</f>
        <v>0</v>
      </c>
      <c r="F478" s="29" t="s">
        <v>86</v>
      </c>
      <c r="G478" s="29">
        <f t="shared" si="37"/>
        <v>15</v>
      </c>
      <c r="H478" s="29">
        <f t="shared" si="38"/>
        <v>30</v>
      </c>
      <c r="I478" s="29" t="s">
        <v>73</v>
      </c>
      <c r="J478" s="29">
        <f t="shared" ca="1" si="35"/>
        <v>20.5</v>
      </c>
      <c r="K478" s="29">
        <f t="shared" si="39"/>
        <v>0.3</v>
      </c>
      <c r="L478" s="29">
        <f t="shared" ca="1" si="36"/>
        <v>7.0000000000000001E-3</v>
      </c>
      <c r="M478">
        <f>Замеры!Y470</f>
        <v>0</v>
      </c>
    </row>
    <row r="479" spans="1:13" ht="15.6" x14ac:dyDescent="0.3">
      <c r="A479" s="58">
        <f>IF(Замеры!B471=0, " ", Замеры!B471)</f>
        <v>468</v>
      </c>
      <c r="B479" s="59">
        <f>Замеры!I471</f>
        <v>0</v>
      </c>
      <c r="C479" s="60" t="str">
        <f>Замеры!G471</f>
        <v xml:space="preserve">Группа от QF </v>
      </c>
      <c r="D479" s="29" t="s">
        <v>74</v>
      </c>
      <c r="E479" s="28">
        <f>Замеры!J471</f>
        <v>0</v>
      </c>
      <c r="F479" s="29" t="s">
        <v>86</v>
      </c>
      <c r="G479" s="29">
        <f t="shared" si="37"/>
        <v>15</v>
      </c>
      <c r="H479" s="29">
        <f t="shared" si="38"/>
        <v>30</v>
      </c>
      <c r="I479" s="29" t="s">
        <v>73</v>
      </c>
      <c r="J479" s="29">
        <f t="shared" ca="1" si="35"/>
        <v>21.4</v>
      </c>
      <c r="K479" s="29">
        <f t="shared" si="39"/>
        <v>0.3</v>
      </c>
      <c r="L479" s="29">
        <f t="shared" ca="1" si="36"/>
        <v>1.7000000000000001E-2</v>
      </c>
      <c r="M479">
        <f>Замеры!Y471</f>
        <v>0</v>
      </c>
    </row>
    <row r="480" spans="1:13" ht="15.6" x14ac:dyDescent="0.3">
      <c r="A480" s="58">
        <f>IF(Замеры!B472=0, " ", Замеры!B472)</f>
        <v>469</v>
      </c>
      <c r="B480" s="59">
        <f>Замеры!I472</f>
        <v>0</v>
      </c>
      <c r="C480" s="60" t="str">
        <f>Замеры!G472</f>
        <v xml:space="preserve">Группа от QF </v>
      </c>
      <c r="D480" s="29" t="s">
        <v>74</v>
      </c>
      <c r="E480" s="28">
        <f>Замеры!J472</f>
        <v>0</v>
      </c>
      <c r="F480" s="29" t="s">
        <v>86</v>
      </c>
      <c r="G480" s="29">
        <f t="shared" si="37"/>
        <v>15</v>
      </c>
      <c r="H480" s="29">
        <f t="shared" si="38"/>
        <v>30</v>
      </c>
      <c r="I480" s="29" t="s">
        <v>73</v>
      </c>
      <c r="J480" s="29">
        <f t="shared" ca="1" si="35"/>
        <v>20.9</v>
      </c>
      <c r="K480" s="29">
        <f t="shared" si="39"/>
        <v>0.3</v>
      </c>
      <c r="L480" s="29">
        <f t="shared" ca="1" si="36"/>
        <v>8.9999999999999993E-3</v>
      </c>
      <c r="M480">
        <f>Замеры!Y472</f>
        <v>0</v>
      </c>
    </row>
    <row r="481" spans="1:13" ht="15.6" x14ac:dyDescent="0.3">
      <c r="A481" s="58">
        <f>IF(Замеры!B473=0, " ", Замеры!B473)</f>
        <v>470</v>
      </c>
      <c r="B481" s="59">
        <f>Замеры!I473</f>
        <v>0</v>
      </c>
      <c r="C481" s="60" t="str">
        <f>Замеры!G473</f>
        <v xml:space="preserve">Группа от QF </v>
      </c>
      <c r="D481" s="29" t="s">
        <v>74</v>
      </c>
      <c r="E481" s="28">
        <f>Замеры!J473</f>
        <v>0</v>
      </c>
      <c r="F481" s="29" t="s">
        <v>86</v>
      </c>
      <c r="G481" s="29">
        <f t="shared" si="37"/>
        <v>15</v>
      </c>
      <c r="H481" s="29">
        <f t="shared" si="38"/>
        <v>30</v>
      </c>
      <c r="I481" s="29" t="s">
        <v>73</v>
      </c>
      <c r="J481" s="29">
        <f t="shared" ca="1" si="35"/>
        <v>21</v>
      </c>
      <c r="K481" s="29">
        <f t="shared" si="39"/>
        <v>0.3</v>
      </c>
      <c r="L481" s="29">
        <f t="shared" ca="1" si="36"/>
        <v>1.4E-2</v>
      </c>
      <c r="M481">
        <f>Замеры!Y473</f>
        <v>0</v>
      </c>
    </row>
    <row r="482" spans="1:13" ht="15.6" x14ac:dyDescent="0.3">
      <c r="A482" s="58">
        <f>IF(Замеры!B474=0, " ", Замеры!B474)</f>
        <v>471</v>
      </c>
      <c r="B482" s="59">
        <f>Замеры!I474</f>
        <v>0</v>
      </c>
      <c r="C482" s="60" t="str">
        <f>Замеры!G474</f>
        <v xml:space="preserve">Группа от QF </v>
      </c>
      <c r="D482" s="29" t="s">
        <v>74</v>
      </c>
      <c r="E482" s="28">
        <f>Замеры!J474</f>
        <v>0</v>
      </c>
      <c r="F482" s="29" t="s">
        <v>86</v>
      </c>
      <c r="G482" s="29">
        <f t="shared" si="37"/>
        <v>15</v>
      </c>
      <c r="H482" s="29">
        <f t="shared" si="38"/>
        <v>30</v>
      </c>
      <c r="I482" s="29" t="s">
        <v>73</v>
      </c>
      <c r="J482" s="29">
        <f t="shared" ca="1" si="35"/>
        <v>20.6</v>
      </c>
      <c r="K482" s="29">
        <f t="shared" si="39"/>
        <v>0.3</v>
      </c>
      <c r="L482" s="29">
        <f t="shared" ca="1" si="36"/>
        <v>1.4999999999999999E-2</v>
      </c>
      <c r="M482">
        <f>Замеры!Y474</f>
        <v>0</v>
      </c>
    </row>
    <row r="483" spans="1:13" ht="15.6" x14ac:dyDescent="0.3">
      <c r="A483" s="58">
        <f>IF(Замеры!B475=0, " ", Замеры!B475)</f>
        <v>472</v>
      </c>
      <c r="B483" s="59">
        <f>Замеры!I475</f>
        <v>0</v>
      </c>
      <c r="C483" s="60" t="str">
        <f>Замеры!G475</f>
        <v xml:space="preserve">Группа от QF </v>
      </c>
      <c r="D483" s="29" t="s">
        <v>74</v>
      </c>
      <c r="E483" s="28">
        <f>Замеры!J475</f>
        <v>0</v>
      </c>
      <c r="F483" s="29" t="s">
        <v>86</v>
      </c>
      <c r="G483" s="29">
        <f t="shared" si="37"/>
        <v>15</v>
      </c>
      <c r="H483" s="29">
        <f t="shared" si="38"/>
        <v>30</v>
      </c>
      <c r="I483" s="29" t="s">
        <v>73</v>
      </c>
      <c r="J483" s="29">
        <f t="shared" ca="1" si="35"/>
        <v>20.9</v>
      </c>
      <c r="K483" s="29">
        <f t="shared" si="39"/>
        <v>0.3</v>
      </c>
      <c r="L483" s="29">
        <f t="shared" ca="1" si="36"/>
        <v>0.01</v>
      </c>
      <c r="M483">
        <f>Замеры!Y475</f>
        <v>0</v>
      </c>
    </row>
    <row r="484" spans="1:13" ht="15.6" x14ac:dyDescent="0.3">
      <c r="A484" s="58">
        <f>IF(Замеры!B476=0, " ", Замеры!B476)</f>
        <v>473</v>
      </c>
      <c r="B484" s="59">
        <f>Замеры!I476</f>
        <v>0</v>
      </c>
      <c r="C484" s="60" t="str">
        <f>Замеры!G476</f>
        <v xml:space="preserve">Группа от QF </v>
      </c>
      <c r="D484" s="29" t="s">
        <v>74</v>
      </c>
      <c r="E484" s="28">
        <f>Замеры!J476</f>
        <v>0</v>
      </c>
      <c r="F484" s="29" t="s">
        <v>86</v>
      </c>
      <c r="G484" s="29">
        <f t="shared" si="37"/>
        <v>15</v>
      </c>
      <c r="H484" s="29">
        <f t="shared" si="38"/>
        <v>30</v>
      </c>
      <c r="I484" s="29" t="s">
        <v>73</v>
      </c>
      <c r="J484" s="29">
        <f t="shared" ca="1" si="35"/>
        <v>21</v>
      </c>
      <c r="K484" s="29">
        <f t="shared" si="39"/>
        <v>0.3</v>
      </c>
      <c r="L484" s="29">
        <f t="shared" ca="1" si="36"/>
        <v>1.4999999999999999E-2</v>
      </c>
      <c r="M484">
        <f>Замеры!Y476</f>
        <v>0</v>
      </c>
    </row>
    <row r="485" spans="1:13" ht="15.6" x14ac:dyDescent="0.3">
      <c r="A485" s="58">
        <f>IF(Замеры!B477=0, " ", Замеры!B477)</f>
        <v>474</v>
      </c>
      <c r="B485" s="59">
        <f>Замеры!I477</f>
        <v>0</v>
      </c>
      <c r="C485" s="60" t="str">
        <f>Замеры!G477</f>
        <v xml:space="preserve">Группа от QF </v>
      </c>
      <c r="D485" s="29" t="s">
        <v>74</v>
      </c>
      <c r="E485" s="28">
        <f>Замеры!J477</f>
        <v>0</v>
      </c>
      <c r="F485" s="29" t="s">
        <v>86</v>
      </c>
      <c r="G485" s="29">
        <f t="shared" si="37"/>
        <v>15</v>
      </c>
      <c r="H485" s="29">
        <f t="shared" si="38"/>
        <v>30</v>
      </c>
      <c r="I485" s="29" t="s">
        <v>73</v>
      </c>
      <c r="J485" s="29">
        <f t="shared" ca="1" si="35"/>
        <v>21.3</v>
      </c>
      <c r="K485" s="29">
        <f t="shared" si="39"/>
        <v>0.3</v>
      </c>
      <c r="L485" s="29">
        <f t="shared" ca="1" si="36"/>
        <v>1.4999999999999999E-2</v>
      </c>
      <c r="M485">
        <f>Замеры!Y477</f>
        <v>0</v>
      </c>
    </row>
    <row r="486" spans="1:13" ht="15.6" x14ac:dyDescent="0.3">
      <c r="A486" s="58">
        <f>IF(Замеры!B478=0, " ", Замеры!B478)</f>
        <v>475</v>
      </c>
      <c r="B486" s="59">
        <f>Замеры!I478</f>
        <v>0</v>
      </c>
      <c r="C486" s="60" t="str">
        <f>Замеры!G478</f>
        <v xml:space="preserve">Группа от QF </v>
      </c>
      <c r="D486" s="29" t="s">
        <v>74</v>
      </c>
      <c r="E486" s="28">
        <f>Замеры!J478</f>
        <v>0</v>
      </c>
      <c r="F486" s="29" t="s">
        <v>86</v>
      </c>
      <c r="G486" s="29">
        <f t="shared" si="37"/>
        <v>15</v>
      </c>
      <c r="H486" s="29">
        <f t="shared" si="38"/>
        <v>30</v>
      </c>
      <c r="I486" s="29" t="s">
        <v>73</v>
      </c>
      <c r="J486" s="29">
        <f t="shared" ca="1" si="35"/>
        <v>20.399999999999999</v>
      </c>
      <c r="K486" s="29">
        <f t="shared" si="39"/>
        <v>0.3</v>
      </c>
      <c r="L486" s="29">
        <f t="shared" ca="1" si="36"/>
        <v>1.2999999999999999E-2</v>
      </c>
      <c r="M486">
        <f>Замеры!Y478</f>
        <v>0</v>
      </c>
    </row>
    <row r="487" spans="1:13" ht="15.6" x14ac:dyDescent="0.3">
      <c r="A487" s="58">
        <f>IF(Замеры!B479=0, " ", Замеры!B479)</f>
        <v>476</v>
      </c>
      <c r="B487" s="59">
        <f>Замеры!I479</f>
        <v>0</v>
      </c>
      <c r="C487" s="60" t="str">
        <f>Замеры!G479</f>
        <v xml:space="preserve">Группа от QF </v>
      </c>
      <c r="D487" s="29" t="s">
        <v>74</v>
      </c>
      <c r="E487" s="28">
        <f>Замеры!J479</f>
        <v>0</v>
      </c>
      <c r="F487" s="29" t="s">
        <v>86</v>
      </c>
      <c r="G487" s="29">
        <f t="shared" si="37"/>
        <v>15</v>
      </c>
      <c r="H487" s="29">
        <f t="shared" si="38"/>
        <v>30</v>
      </c>
      <c r="I487" s="29" t="s">
        <v>73</v>
      </c>
      <c r="J487" s="29">
        <f t="shared" ca="1" si="35"/>
        <v>21.2</v>
      </c>
      <c r="K487" s="29">
        <f t="shared" si="39"/>
        <v>0.3</v>
      </c>
      <c r="L487" s="29">
        <f t="shared" ca="1" si="36"/>
        <v>1.4E-2</v>
      </c>
      <c r="M487">
        <f>Замеры!Y479</f>
        <v>0</v>
      </c>
    </row>
    <row r="488" spans="1:13" ht="15.6" x14ac:dyDescent="0.3">
      <c r="A488" s="58">
        <f>IF(Замеры!B480=0, " ", Замеры!B480)</f>
        <v>477</v>
      </c>
      <c r="B488" s="59">
        <f>Замеры!I480</f>
        <v>0</v>
      </c>
      <c r="C488" s="60" t="str">
        <f>Замеры!G480</f>
        <v xml:space="preserve">Группа от QF </v>
      </c>
      <c r="D488" s="29" t="s">
        <v>74</v>
      </c>
      <c r="E488" s="28">
        <f>Замеры!J480</f>
        <v>0</v>
      </c>
      <c r="F488" s="29" t="s">
        <v>86</v>
      </c>
      <c r="G488" s="29">
        <f t="shared" si="37"/>
        <v>15</v>
      </c>
      <c r="H488" s="29">
        <f t="shared" si="38"/>
        <v>30</v>
      </c>
      <c r="I488" s="29" t="s">
        <v>73</v>
      </c>
      <c r="J488" s="29">
        <f t="shared" ca="1" si="35"/>
        <v>20.3</v>
      </c>
      <c r="K488" s="29">
        <f t="shared" si="39"/>
        <v>0.3</v>
      </c>
      <c r="L488" s="29">
        <f t="shared" ca="1" si="36"/>
        <v>1.0999999999999999E-2</v>
      </c>
      <c r="M488">
        <f>Замеры!Y480</f>
        <v>0</v>
      </c>
    </row>
    <row r="489" spans="1:13" ht="15.6" x14ac:dyDescent="0.3">
      <c r="A489" s="58">
        <f>IF(Замеры!B481=0, " ", Замеры!B481)</f>
        <v>478</v>
      </c>
      <c r="B489" s="59">
        <f>Замеры!I481</f>
        <v>0</v>
      </c>
      <c r="C489" s="60" t="str">
        <f>Замеры!G481</f>
        <v xml:space="preserve">Группа от QF </v>
      </c>
      <c r="D489" s="29" t="s">
        <v>74</v>
      </c>
      <c r="E489" s="28">
        <f>Замеры!J481</f>
        <v>0</v>
      </c>
      <c r="F489" s="29" t="s">
        <v>86</v>
      </c>
      <c r="G489" s="29">
        <f t="shared" si="37"/>
        <v>15</v>
      </c>
      <c r="H489" s="29">
        <f t="shared" si="38"/>
        <v>30</v>
      </c>
      <c r="I489" s="29" t="s">
        <v>73</v>
      </c>
      <c r="J489" s="29">
        <f t="shared" ca="1" si="35"/>
        <v>21.8</v>
      </c>
      <c r="K489" s="29">
        <f t="shared" si="39"/>
        <v>0.3</v>
      </c>
      <c r="L489" s="29">
        <f t="shared" ca="1" si="36"/>
        <v>1.0999999999999999E-2</v>
      </c>
      <c r="M489">
        <f>Замеры!Y481</f>
        <v>0</v>
      </c>
    </row>
    <row r="490" spans="1:13" ht="15.6" x14ac:dyDescent="0.3">
      <c r="A490" s="58">
        <f>IF(Замеры!B482=0, " ", Замеры!B482)</f>
        <v>479</v>
      </c>
      <c r="B490" s="59">
        <f>Замеры!I482</f>
        <v>0</v>
      </c>
      <c r="C490" s="60" t="str">
        <f>Замеры!G482</f>
        <v xml:space="preserve">Группа от QF </v>
      </c>
      <c r="D490" s="29" t="s">
        <v>74</v>
      </c>
      <c r="E490" s="28">
        <f>Замеры!J482</f>
        <v>0</v>
      </c>
      <c r="F490" s="29" t="s">
        <v>86</v>
      </c>
      <c r="G490" s="29">
        <f t="shared" si="37"/>
        <v>15</v>
      </c>
      <c r="H490" s="29">
        <f t="shared" si="38"/>
        <v>30</v>
      </c>
      <c r="I490" s="29" t="s">
        <v>73</v>
      </c>
      <c r="J490" s="29">
        <f t="shared" ca="1" si="35"/>
        <v>21.3</v>
      </c>
      <c r="K490" s="29">
        <f t="shared" si="39"/>
        <v>0.3</v>
      </c>
      <c r="L490" s="29">
        <f t="shared" ca="1" si="36"/>
        <v>1.9E-2</v>
      </c>
      <c r="M490">
        <f>Замеры!Y482</f>
        <v>0</v>
      </c>
    </row>
    <row r="491" spans="1:13" ht="15.6" x14ac:dyDescent="0.3">
      <c r="A491" s="58">
        <f>IF(Замеры!B483=0, " ", Замеры!B483)</f>
        <v>480</v>
      </c>
      <c r="B491" s="59">
        <f>Замеры!I483</f>
        <v>0</v>
      </c>
      <c r="C491" s="60" t="str">
        <f>Замеры!G483</f>
        <v xml:space="preserve">Группа от QF </v>
      </c>
      <c r="D491" s="29" t="s">
        <v>74</v>
      </c>
      <c r="E491" s="28">
        <f>Замеры!J483</f>
        <v>0</v>
      </c>
      <c r="F491" s="29" t="s">
        <v>86</v>
      </c>
      <c r="G491" s="29">
        <f t="shared" si="37"/>
        <v>15</v>
      </c>
      <c r="H491" s="29">
        <f t="shared" si="38"/>
        <v>30</v>
      </c>
      <c r="I491" s="29" t="s">
        <v>73</v>
      </c>
      <c r="J491" s="29">
        <f t="shared" ca="1" si="35"/>
        <v>20.2</v>
      </c>
      <c r="K491" s="29">
        <f t="shared" si="39"/>
        <v>0.3</v>
      </c>
      <c r="L491" s="29">
        <f t="shared" ca="1" si="36"/>
        <v>1.0999999999999999E-2</v>
      </c>
      <c r="M491">
        <f>Замеры!Y483</f>
        <v>0</v>
      </c>
    </row>
    <row r="492" spans="1:13" ht="15.6" x14ac:dyDescent="0.3">
      <c r="A492" s="58">
        <f>IF(Замеры!B484=0, " ", Замеры!B484)</f>
        <v>481</v>
      </c>
      <c r="B492" s="59">
        <f>Замеры!I484</f>
        <v>0</v>
      </c>
      <c r="C492" s="60" t="str">
        <f>Замеры!G484</f>
        <v xml:space="preserve">Группа от QF </v>
      </c>
      <c r="D492" s="29" t="s">
        <v>74</v>
      </c>
      <c r="E492" s="28">
        <f>Замеры!J484</f>
        <v>0</v>
      </c>
      <c r="F492" s="29" t="s">
        <v>86</v>
      </c>
      <c r="G492" s="29">
        <f t="shared" si="37"/>
        <v>15</v>
      </c>
      <c r="H492" s="29">
        <f t="shared" si="38"/>
        <v>30</v>
      </c>
      <c r="I492" s="29" t="s">
        <v>73</v>
      </c>
      <c r="J492" s="29">
        <f t="shared" ca="1" si="35"/>
        <v>20.9</v>
      </c>
      <c r="K492" s="29">
        <f t="shared" si="39"/>
        <v>0.3</v>
      </c>
      <c r="L492" s="29">
        <f t="shared" ca="1" si="36"/>
        <v>1.2999999999999999E-2</v>
      </c>
      <c r="M492">
        <f>Замеры!Y484</f>
        <v>0</v>
      </c>
    </row>
    <row r="493" spans="1:13" ht="15.6" x14ac:dyDescent="0.3">
      <c r="A493" s="58">
        <f>IF(Замеры!B485=0, " ", Замеры!B485)</f>
        <v>482</v>
      </c>
      <c r="B493" s="59">
        <f>Замеры!I485</f>
        <v>0</v>
      </c>
      <c r="C493" s="60" t="str">
        <f>Замеры!G485</f>
        <v xml:space="preserve">Группа от QF </v>
      </c>
      <c r="D493" s="29" t="s">
        <v>74</v>
      </c>
      <c r="E493" s="28">
        <f>Замеры!J485</f>
        <v>0</v>
      </c>
      <c r="F493" s="29" t="s">
        <v>86</v>
      </c>
      <c r="G493" s="29">
        <f t="shared" si="37"/>
        <v>15</v>
      </c>
      <c r="H493" s="29">
        <f t="shared" si="38"/>
        <v>30</v>
      </c>
      <c r="I493" s="29" t="s">
        <v>73</v>
      </c>
      <c r="J493" s="29">
        <f t="shared" ca="1" si="35"/>
        <v>20.3</v>
      </c>
      <c r="K493" s="29">
        <f t="shared" si="39"/>
        <v>0.3</v>
      </c>
      <c r="L493" s="29">
        <f t="shared" ca="1" si="36"/>
        <v>1.4E-2</v>
      </c>
      <c r="M493">
        <f>Замеры!Y485</f>
        <v>0</v>
      </c>
    </row>
    <row r="494" spans="1:13" ht="15.6" x14ac:dyDescent="0.3">
      <c r="A494" s="58">
        <f>IF(Замеры!B486=0, " ", Замеры!B486)</f>
        <v>483</v>
      </c>
      <c r="B494" s="59">
        <f>Замеры!I486</f>
        <v>0</v>
      </c>
      <c r="C494" s="60" t="str">
        <f>Замеры!G486</f>
        <v xml:space="preserve">Группа от QF </v>
      </c>
      <c r="D494" s="29" t="s">
        <v>74</v>
      </c>
      <c r="E494" s="28">
        <f>Замеры!J486</f>
        <v>0</v>
      </c>
      <c r="F494" s="29" t="s">
        <v>86</v>
      </c>
      <c r="G494" s="29">
        <f t="shared" si="37"/>
        <v>15</v>
      </c>
      <c r="H494" s="29">
        <f t="shared" si="38"/>
        <v>30</v>
      </c>
      <c r="I494" s="29" t="s">
        <v>73</v>
      </c>
      <c r="J494" s="29">
        <f t="shared" ca="1" si="35"/>
        <v>20.8</v>
      </c>
      <c r="K494" s="29">
        <f t="shared" si="39"/>
        <v>0.3</v>
      </c>
      <c r="L494" s="29">
        <f t="shared" ca="1" si="36"/>
        <v>1.4E-2</v>
      </c>
      <c r="M494">
        <f>Замеры!Y486</f>
        <v>0</v>
      </c>
    </row>
    <row r="495" spans="1:13" ht="15.6" x14ac:dyDescent="0.3">
      <c r="A495" s="58">
        <f>IF(Замеры!B487=0, " ", Замеры!B487)</f>
        <v>484</v>
      </c>
      <c r="B495" s="59">
        <f>Замеры!I487</f>
        <v>0</v>
      </c>
      <c r="C495" s="60" t="str">
        <f>Замеры!G487</f>
        <v xml:space="preserve">Группа от QF </v>
      </c>
      <c r="D495" s="29" t="s">
        <v>74</v>
      </c>
      <c r="E495" s="28">
        <f>Замеры!J487</f>
        <v>0</v>
      </c>
      <c r="F495" s="29" t="s">
        <v>86</v>
      </c>
      <c r="G495" s="29">
        <f t="shared" si="37"/>
        <v>15</v>
      </c>
      <c r="H495" s="29">
        <f t="shared" si="38"/>
        <v>30</v>
      </c>
      <c r="I495" s="29" t="s">
        <v>73</v>
      </c>
      <c r="J495" s="29">
        <f t="shared" ca="1" si="35"/>
        <v>20.100000000000001</v>
      </c>
      <c r="K495" s="29">
        <f t="shared" si="39"/>
        <v>0.3</v>
      </c>
      <c r="L495" s="29">
        <f t="shared" ca="1" si="36"/>
        <v>1.0999999999999999E-2</v>
      </c>
      <c r="M495">
        <f>Замеры!Y487</f>
        <v>0</v>
      </c>
    </row>
    <row r="496" spans="1:13" ht="15.6" x14ac:dyDescent="0.3">
      <c r="A496" s="58">
        <f>IF(Замеры!B488=0, " ", Замеры!B488)</f>
        <v>485</v>
      </c>
      <c r="B496" s="59">
        <f>Замеры!I488</f>
        <v>0</v>
      </c>
      <c r="C496" s="60" t="str">
        <f>Замеры!G488</f>
        <v xml:space="preserve">Группа от QF </v>
      </c>
      <c r="D496" s="29" t="s">
        <v>74</v>
      </c>
      <c r="E496" s="28">
        <f>Замеры!J488</f>
        <v>0</v>
      </c>
      <c r="F496" s="29" t="s">
        <v>86</v>
      </c>
      <c r="G496" s="29">
        <f t="shared" si="37"/>
        <v>15</v>
      </c>
      <c r="H496" s="29">
        <f t="shared" si="38"/>
        <v>30</v>
      </c>
      <c r="I496" s="29" t="s">
        <v>73</v>
      </c>
      <c r="J496" s="29">
        <f t="shared" ca="1" si="35"/>
        <v>20.5</v>
      </c>
      <c r="K496" s="29">
        <f t="shared" si="39"/>
        <v>0.3</v>
      </c>
      <c r="L496" s="29">
        <f t="shared" ca="1" si="36"/>
        <v>7.0000000000000001E-3</v>
      </c>
      <c r="M496">
        <f>Замеры!Y488</f>
        <v>0</v>
      </c>
    </row>
    <row r="497" spans="1:13" ht="15.6" x14ac:dyDescent="0.3">
      <c r="A497" s="58">
        <f>IF(Замеры!B489=0, " ", Замеры!B489)</f>
        <v>486</v>
      </c>
      <c r="B497" s="59">
        <f>Замеры!I489</f>
        <v>0</v>
      </c>
      <c r="C497" s="60" t="str">
        <f>Замеры!G489</f>
        <v xml:space="preserve">Группа от QF </v>
      </c>
      <c r="D497" s="29" t="s">
        <v>74</v>
      </c>
      <c r="E497" s="28">
        <f>Замеры!J489</f>
        <v>0</v>
      </c>
      <c r="F497" s="29" t="s">
        <v>86</v>
      </c>
      <c r="G497" s="29">
        <f t="shared" si="37"/>
        <v>15</v>
      </c>
      <c r="H497" s="29">
        <f t="shared" si="38"/>
        <v>30</v>
      </c>
      <c r="I497" s="29" t="s">
        <v>73</v>
      </c>
      <c r="J497" s="29">
        <f t="shared" ca="1" si="35"/>
        <v>20.8</v>
      </c>
      <c r="K497" s="29">
        <f t="shared" si="39"/>
        <v>0.3</v>
      </c>
      <c r="L497" s="29">
        <f t="shared" ca="1" si="36"/>
        <v>7.0000000000000001E-3</v>
      </c>
      <c r="M497">
        <f>Замеры!Y489</f>
        <v>0</v>
      </c>
    </row>
    <row r="498" spans="1:13" ht="15.6" x14ac:dyDescent="0.3">
      <c r="A498" s="58">
        <f>IF(Замеры!B490=0, " ", Замеры!B490)</f>
        <v>487</v>
      </c>
      <c r="B498" s="59">
        <f>Замеры!I490</f>
        <v>0</v>
      </c>
      <c r="C498" s="60" t="str">
        <f>Замеры!G490</f>
        <v xml:space="preserve">Группа от QF </v>
      </c>
      <c r="D498" s="29" t="s">
        <v>74</v>
      </c>
      <c r="E498" s="28">
        <f>Замеры!J490</f>
        <v>0</v>
      </c>
      <c r="F498" s="29" t="s">
        <v>86</v>
      </c>
      <c r="G498" s="29">
        <f t="shared" si="37"/>
        <v>15</v>
      </c>
      <c r="H498" s="29">
        <f t="shared" si="38"/>
        <v>30</v>
      </c>
      <c r="I498" s="29" t="s">
        <v>73</v>
      </c>
      <c r="J498" s="29">
        <f t="shared" ca="1" si="35"/>
        <v>21.4</v>
      </c>
      <c r="K498" s="29">
        <f t="shared" si="39"/>
        <v>0.3</v>
      </c>
      <c r="L498" s="29">
        <f t="shared" ca="1" si="36"/>
        <v>0.01</v>
      </c>
      <c r="M498">
        <f>Замеры!Y490</f>
        <v>0</v>
      </c>
    </row>
    <row r="499" spans="1:13" ht="15.6" x14ac:dyDescent="0.3">
      <c r="A499" s="58">
        <f>IF(Замеры!B491=0, " ", Замеры!B491)</f>
        <v>488</v>
      </c>
      <c r="B499" s="59">
        <f>Замеры!I491</f>
        <v>0</v>
      </c>
      <c r="C499" s="60" t="str">
        <f>Замеры!G491</f>
        <v xml:space="preserve">Группа от QF </v>
      </c>
      <c r="D499" s="29" t="s">
        <v>74</v>
      </c>
      <c r="E499" s="28">
        <f>Замеры!J491</f>
        <v>0</v>
      </c>
      <c r="F499" s="29" t="s">
        <v>86</v>
      </c>
      <c r="G499" s="29">
        <f t="shared" si="37"/>
        <v>15</v>
      </c>
      <c r="H499" s="29">
        <f t="shared" si="38"/>
        <v>30</v>
      </c>
      <c r="I499" s="29" t="s">
        <v>73</v>
      </c>
      <c r="J499" s="29">
        <f t="shared" ca="1" si="35"/>
        <v>20.100000000000001</v>
      </c>
      <c r="K499" s="29">
        <f t="shared" si="39"/>
        <v>0.3</v>
      </c>
      <c r="L499" s="29">
        <f t="shared" ca="1" si="36"/>
        <v>1.4E-2</v>
      </c>
      <c r="M499">
        <f>Замеры!Y491</f>
        <v>0</v>
      </c>
    </row>
    <row r="500" spans="1:13" ht="15.6" x14ac:dyDescent="0.3">
      <c r="A500" s="58">
        <f>IF(Замеры!B492=0, " ", Замеры!B492)</f>
        <v>489</v>
      </c>
      <c r="B500" s="59">
        <f>Замеры!I492</f>
        <v>0</v>
      </c>
      <c r="C500" s="60" t="str">
        <f>Замеры!G492</f>
        <v xml:space="preserve">Группа от QF </v>
      </c>
      <c r="D500" s="29" t="s">
        <v>74</v>
      </c>
      <c r="E500" s="28">
        <f>Замеры!J492</f>
        <v>0</v>
      </c>
      <c r="F500" s="29" t="s">
        <v>86</v>
      </c>
      <c r="G500" s="29">
        <f t="shared" si="37"/>
        <v>15</v>
      </c>
      <c r="H500" s="29">
        <f t="shared" si="38"/>
        <v>30</v>
      </c>
      <c r="I500" s="29" t="s">
        <v>73</v>
      </c>
      <c r="J500" s="29">
        <f t="shared" ca="1" si="35"/>
        <v>20.399999999999999</v>
      </c>
      <c r="K500" s="29">
        <f t="shared" si="39"/>
        <v>0.3</v>
      </c>
      <c r="L500" s="29">
        <f t="shared" ca="1" si="36"/>
        <v>1.0999999999999999E-2</v>
      </c>
      <c r="M500">
        <f>Замеры!Y492</f>
        <v>0</v>
      </c>
    </row>
    <row r="501" spans="1:13" ht="15.6" x14ac:dyDescent="0.3">
      <c r="A501" s="58">
        <f>IF(Замеры!B493=0, " ", Замеры!B493)</f>
        <v>490</v>
      </c>
      <c r="B501" s="59">
        <f>Замеры!I493</f>
        <v>0</v>
      </c>
      <c r="C501" s="60" t="str">
        <f>Замеры!G493</f>
        <v xml:space="preserve">Группа от QF </v>
      </c>
      <c r="D501" s="29" t="s">
        <v>74</v>
      </c>
      <c r="E501" s="28">
        <f>Замеры!J493</f>
        <v>0</v>
      </c>
      <c r="F501" s="29" t="s">
        <v>86</v>
      </c>
      <c r="G501" s="29">
        <f t="shared" si="37"/>
        <v>15</v>
      </c>
      <c r="H501" s="29">
        <f t="shared" si="38"/>
        <v>30</v>
      </c>
      <c r="I501" s="29" t="s">
        <v>73</v>
      </c>
      <c r="J501" s="29">
        <f t="shared" ca="1" si="35"/>
        <v>21.6</v>
      </c>
      <c r="K501" s="29">
        <f t="shared" si="39"/>
        <v>0.3</v>
      </c>
      <c r="L501" s="29">
        <f t="shared" ca="1" si="36"/>
        <v>1.9E-2</v>
      </c>
      <c r="M501">
        <f>Замеры!Y493</f>
        <v>0</v>
      </c>
    </row>
    <row r="502" spans="1:13" ht="15.6" x14ac:dyDescent="0.3">
      <c r="A502" s="58">
        <f>IF(Замеры!B494=0, " ", Замеры!B494)</f>
        <v>491</v>
      </c>
      <c r="B502" s="59">
        <f>Замеры!I494</f>
        <v>0</v>
      </c>
      <c r="C502" s="60" t="str">
        <f>Замеры!G494</f>
        <v xml:space="preserve">Группа от QF </v>
      </c>
      <c r="D502" s="29" t="s">
        <v>74</v>
      </c>
      <c r="E502" s="28">
        <f>Замеры!J494</f>
        <v>0</v>
      </c>
      <c r="F502" s="29" t="s">
        <v>86</v>
      </c>
      <c r="G502" s="29">
        <f t="shared" si="37"/>
        <v>15</v>
      </c>
      <c r="H502" s="29">
        <f t="shared" si="38"/>
        <v>30</v>
      </c>
      <c r="I502" s="29" t="s">
        <v>73</v>
      </c>
      <c r="J502" s="29">
        <f t="shared" ca="1" si="35"/>
        <v>21.8</v>
      </c>
      <c r="K502" s="29">
        <f t="shared" si="39"/>
        <v>0.3</v>
      </c>
      <c r="L502" s="29">
        <f t="shared" ca="1" si="36"/>
        <v>1.6E-2</v>
      </c>
      <c r="M502">
        <f>Замеры!Y494</f>
        <v>0</v>
      </c>
    </row>
    <row r="503" spans="1:13" ht="15.6" x14ac:dyDescent="0.3">
      <c r="A503" s="58">
        <f>IF(Замеры!B495=0, " ", Замеры!B495)</f>
        <v>492</v>
      </c>
      <c r="B503" s="59">
        <f>Замеры!I495</f>
        <v>0</v>
      </c>
      <c r="C503" s="60" t="str">
        <f>Замеры!G495</f>
        <v xml:space="preserve">Группа от QF </v>
      </c>
      <c r="D503" s="29" t="s">
        <v>74</v>
      </c>
      <c r="E503" s="28">
        <f>Замеры!J495</f>
        <v>0</v>
      </c>
      <c r="F503" s="29" t="s">
        <v>86</v>
      </c>
      <c r="G503" s="29">
        <f t="shared" si="37"/>
        <v>15</v>
      </c>
      <c r="H503" s="29">
        <f t="shared" si="38"/>
        <v>30</v>
      </c>
      <c r="I503" s="29" t="s">
        <v>73</v>
      </c>
      <c r="J503" s="29">
        <f t="shared" ca="1" si="35"/>
        <v>20.100000000000001</v>
      </c>
      <c r="K503" s="29">
        <f t="shared" si="39"/>
        <v>0.3</v>
      </c>
      <c r="L503" s="29">
        <f t="shared" ca="1" si="36"/>
        <v>1.7999999999999999E-2</v>
      </c>
      <c r="M503">
        <f>Замеры!Y495</f>
        <v>0</v>
      </c>
    </row>
    <row r="504" spans="1:13" ht="15.6" x14ac:dyDescent="0.3">
      <c r="A504" s="58">
        <f>IF(Замеры!B496=0, " ", Замеры!B496)</f>
        <v>493</v>
      </c>
      <c r="B504" s="59">
        <f>Замеры!I496</f>
        <v>0</v>
      </c>
      <c r="C504" s="60" t="str">
        <f>Замеры!G496</f>
        <v xml:space="preserve">Группа от QF </v>
      </c>
      <c r="D504" s="29" t="s">
        <v>74</v>
      </c>
      <c r="E504" s="28">
        <f>Замеры!J496</f>
        <v>0</v>
      </c>
      <c r="F504" s="29" t="s">
        <v>86</v>
      </c>
      <c r="G504" s="29">
        <f t="shared" si="37"/>
        <v>15</v>
      </c>
      <c r="H504" s="29">
        <f t="shared" si="38"/>
        <v>30</v>
      </c>
      <c r="I504" s="29" t="s">
        <v>73</v>
      </c>
      <c r="J504" s="29">
        <f t="shared" ca="1" si="35"/>
        <v>21.7</v>
      </c>
      <c r="K504" s="29">
        <f t="shared" si="39"/>
        <v>0.3</v>
      </c>
      <c r="L504" s="29">
        <f t="shared" ca="1" si="36"/>
        <v>1.6E-2</v>
      </c>
      <c r="M504">
        <f>Замеры!Y496</f>
        <v>0</v>
      </c>
    </row>
    <row r="505" spans="1:13" ht="15.6" x14ac:dyDescent="0.3">
      <c r="A505" s="58">
        <f>IF(Замеры!B497=0, " ", Замеры!B497)</f>
        <v>494</v>
      </c>
      <c r="B505" s="59">
        <f>Замеры!I497</f>
        <v>0</v>
      </c>
      <c r="C505" s="60" t="str">
        <f>Замеры!G497</f>
        <v xml:space="preserve">Группа от QF </v>
      </c>
      <c r="D505" s="29" t="s">
        <v>74</v>
      </c>
      <c r="E505" s="28">
        <f>Замеры!J497</f>
        <v>0</v>
      </c>
      <c r="F505" s="29" t="s">
        <v>86</v>
      </c>
      <c r="G505" s="29">
        <f t="shared" si="37"/>
        <v>15</v>
      </c>
      <c r="H505" s="29">
        <f t="shared" si="38"/>
        <v>30</v>
      </c>
      <c r="I505" s="29" t="s">
        <v>73</v>
      </c>
      <c r="J505" s="29">
        <f t="shared" ca="1" si="35"/>
        <v>20.399999999999999</v>
      </c>
      <c r="K505" s="29">
        <f t="shared" si="39"/>
        <v>0.3</v>
      </c>
      <c r="L505" s="29">
        <f t="shared" ca="1" si="36"/>
        <v>8.9999999999999993E-3</v>
      </c>
      <c r="M505">
        <f>Замеры!Y497</f>
        <v>0</v>
      </c>
    </row>
    <row r="506" spans="1:13" ht="15.6" x14ac:dyDescent="0.3">
      <c r="A506" s="58">
        <f>IF(Замеры!B498=0, " ", Замеры!B498)</f>
        <v>495</v>
      </c>
      <c r="B506" s="59">
        <f>Замеры!I498</f>
        <v>0</v>
      </c>
      <c r="C506" s="60" t="str">
        <f>Замеры!G498</f>
        <v xml:space="preserve">Группа от QF </v>
      </c>
      <c r="D506" s="29" t="s">
        <v>74</v>
      </c>
      <c r="E506" s="28">
        <f>Замеры!J498</f>
        <v>0</v>
      </c>
      <c r="F506" s="29" t="s">
        <v>86</v>
      </c>
      <c r="G506" s="29">
        <f t="shared" si="37"/>
        <v>15</v>
      </c>
      <c r="H506" s="29">
        <f t="shared" si="38"/>
        <v>30</v>
      </c>
      <c r="I506" s="29" t="s">
        <v>73</v>
      </c>
      <c r="J506" s="29">
        <f t="shared" ca="1" si="35"/>
        <v>20.7</v>
      </c>
      <c r="K506" s="29">
        <f t="shared" si="39"/>
        <v>0.3</v>
      </c>
      <c r="L506" s="29">
        <f t="shared" ca="1" si="36"/>
        <v>1.9E-2</v>
      </c>
      <c r="M506">
        <f>Замеры!Y498</f>
        <v>0</v>
      </c>
    </row>
    <row r="507" spans="1:13" ht="15.6" x14ac:dyDescent="0.3">
      <c r="A507" s="58">
        <f>IF(Замеры!B499=0, " ", Замеры!B499)</f>
        <v>496</v>
      </c>
      <c r="B507" s="59">
        <f>Замеры!I499</f>
        <v>0</v>
      </c>
      <c r="C507" s="60" t="str">
        <f>Замеры!G499</f>
        <v xml:space="preserve">Группа от QF </v>
      </c>
      <c r="D507" s="29" t="s">
        <v>74</v>
      </c>
      <c r="E507" s="28">
        <f>Замеры!J499</f>
        <v>0</v>
      </c>
      <c r="F507" s="29" t="s">
        <v>86</v>
      </c>
      <c r="G507" s="29">
        <f t="shared" si="37"/>
        <v>15</v>
      </c>
      <c r="H507" s="29">
        <f t="shared" si="38"/>
        <v>30</v>
      </c>
      <c r="I507" s="29" t="s">
        <v>73</v>
      </c>
      <c r="J507" s="29">
        <f t="shared" ca="1" si="35"/>
        <v>21.1</v>
      </c>
      <c r="K507" s="29">
        <f t="shared" si="39"/>
        <v>0.3</v>
      </c>
      <c r="L507" s="29">
        <f t="shared" ca="1" si="36"/>
        <v>7.0000000000000001E-3</v>
      </c>
      <c r="M507">
        <f>Замеры!Y499</f>
        <v>0</v>
      </c>
    </row>
    <row r="508" spans="1:13" ht="15.6" x14ac:dyDescent="0.3">
      <c r="A508" s="58">
        <f>IF(Замеры!B500=0, " ", Замеры!B500)</f>
        <v>497</v>
      </c>
      <c r="B508" s="59">
        <f>Замеры!I500</f>
        <v>0</v>
      </c>
      <c r="C508" s="60" t="str">
        <f>Замеры!G500</f>
        <v xml:space="preserve">Группа от QF </v>
      </c>
      <c r="D508" s="29" t="s">
        <v>74</v>
      </c>
      <c r="E508" s="28">
        <f>Замеры!J500</f>
        <v>0</v>
      </c>
      <c r="F508" s="29" t="s">
        <v>86</v>
      </c>
      <c r="G508" s="29">
        <f t="shared" si="37"/>
        <v>15</v>
      </c>
      <c r="H508" s="29">
        <f t="shared" si="38"/>
        <v>30</v>
      </c>
      <c r="I508" s="29" t="s">
        <v>73</v>
      </c>
      <c r="J508" s="29">
        <f t="shared" ca="1" si="35"/>
        <v>20.100000000000001</v>
      </c>
      <c r="K508" s="29">
        <f t="shared" si="39"/>
        <v>0.3</v>
      </c>
      <c r="L508" s="29">
        <f t="shared" ca="1" si="36"/>
        <v>1.4999999999999999E-2</v>
      </c>
      <c r="M508">
        <f>Замеры!Y500</f>
        <v>0</v>
      </c>
    </row>
    <row r="509" spans="1:13" ht="15.6" x14ac:dyDescent="0.3">
      <c r="A509" s="58">
        <f>IF(Замеры!B501=0, " ", Замеры!B501)</f>
        <v>498</v>
      </c>
      <c r="B509" s="59">
        <f>Замеры!I501</f>
        <v>0</v>
      </c>
      <c r="C509" s="60" t="str">
        <f>Замеры!G501</f>
        <v xml:space="preserve">Группа от QF </v>
      </c>
      <c r="D509" s="29" t="s">
        <v>74</v>
      </c>
      <c r="E509" s="28">
        <f>Замеры!J501</f>
        <v>0</v>
      </c>
      <c r="F509" s="29" t="s">
        <v>86</v>
      </c>
      <c r="G509" s="29">
        <f t="shared" si="37"/>
        <v>15</v>
      </c>
      <c r="H509" s="29">
        <f t="shared" si="38"/>
        <v>30</v>
      </c>
      <c r="I509" s="29" t="s">
        <v>73</v>
      </c>
      <c r="J509" s="29">
        <f t="shared" ca="1" si="35"/>
        <v>21.6</v>
      </c>
      <c r="K509" s="29">
        <f t="shared" si="39"/>
        <v>0.3</v>
      </c>
      <c r="L509" s="29">
        <f t="shared" ca="1" si="36"/>
        <v>1.7999999999999999E-2</v>
      </c>
      <c r="M509">
        <f>Замеры!Y501</f>
        <v>0</v>
      </c>
    </row>
    <row r="510" spans="1:13" ht="15.6" x14ac:dyDescent="0.3">
      <c r="A510" s="58">
        <f>IF(Замеры!B502=0, " ", Замеры!B502)</f>
        <v>499</v>
      </c>
      <c r="B510" s="59">
        <f>Замеры!I502</f>
        <v>0</v>
      </c>
      <c r="C510" s="60" t="str">
        <f>Замеры!G502</f>
        <v xml:space="preserve">Группа от QF </v>
      </c>
      <c r="D510" s="29" t="s">
        <v>74</v>
      </c>
      <c r="E510" s="28">
        <f>Замеры!J502</f>
        <v>0</v>
      </c>
      <c r="F510" s="29" t="s">
        <v>86</v>
      </c>
      <c r="G510" s="29">
        <f t="shared" si="37"/>
        <v>15</v>
      </c>
      <c r="H510" s="29">
        <f t="shared" si="38"/>
        <v>30</v>
      </c>
      <c r="I510" s="29" t="s">
        <v>73</v>
      </c>
      <c r="J510" s="29">
        <f t="shared" ca="1" si="35"/>
        <v>21.8</v>
      </c>
      <c r="K510" s="29">
        <f t="shared" si="39"/>
        <v>0.3</v>
      </c>
      <c r="L510" s="29">
        <f t="shared" ca="1" si="36"/>
        <v>1.7999999999999999E-2</v>
      </c>
      <c r="M510">
        <f>Замеры!Y502</f>
        <v>0</v>
      </c>
    </row>
    <row r="511" spans="1:13" ht="15.6" x14ac:dyDescent="0.3">
      <c r="A511" s="58">
        <f>IF(Замеры!B503=0, " ", Замеры!B503)</f>
        <v>500</v>
      </c>
      <c r="B511" s="59">
        <f>Замеры!I503</f>
        <v>0</v>
      </c>
      <c r="C511" s="60" t="str">
        <f>Замеры!G503</f>
        <v xml:space="preserve">Группа от QF </v>
      </c>
      <c r="D511" s="29" t="s">
        <v>74</v>
      </c>
      <c r="E511" s="28">
        <f>Замеры!J503</f>
        <v>0</v>
      </c>
      <c r="F511" s="29" t="s">
        <v>86</v>
      </c>
      <c r="G511" s="29">
        <f t="shared" si="37"/>
        <v>15</v>
      </c>
      <c r="H511" s="29">
        <f t="shared" si="38"/>
        <v>30</v>
      </c>
      <c r="I511" s="29" t="s">
        <v>73</v>
      </c>
      <c r="J511" s="29">
        <f t="shared" ca="1" si="35"/>
        <v>21.8</v>
      </c>
      <c r="K511" s="29">
        <f t="shared" si="39"/>
        <v>0.3</v>
      </c>
      <c r="L511" s="29">
        <f t="shared" ca="1" si="36"/>
        <v>1.7000000000000001E-2</v>
      </c>
      <c r="M511">
        <f>Замеры!Y503</f>
        <v>0</v>
      </c>
    </row>
    <row r="512" spans="1:13" ht="15.6" x14ac:dyDescent="0.3">
      <c r="A512" s="58">
        <f>IF(Замеры!B504=0, " ", Замеры!B504)</f>
        <v>501</v>
      </c>
      <c r="B512" s="59">
        <f>Замеры!I504</f>
        <v>0</v>
      </c>
      <c r="C512" s="60" t="str">
        <f>Замеры!G504</f>
        <v xml:space="preserve">Группа от QF </v>
      </c>
      <c r="D512" s="29" t="s">
        <v>74</v>
      </c>
      <c r="E512" s="28">
        <f>Замеры!J504</f>
        <v>0</v>
      </c>
      <c r="F512" s="29" t="s">
        <v>86</v>
      </c>
      <c r="G512" s="29">
        <f t="shared" si="37"/>
        <v>15</v>
      </c>
      <c r="H512" s="29">
        <f t="shared" si="38"/>
        <v>30</v>
      </c>
      <c r="I512" s="29" t="s">
        <v>73</v>
      </c>
      <c r="J512" s="29">
        <f t="shared" ca="1" si="35"/>
        <v>21.5</v>
      </c>
      <c r="K512" s="29">
        <f t="shared" si="39"/>
        <v>0.3</v>
      </c>
      <c r="L512" s="29">
        <f t="shared" ca="1" si="36"/>
        <v>1.4E-2</v>
      </c>
      <c r="M512">
        <f>Замеры!Y504</f>
        <v>0</v>
      </c>
    </row>
    <row r="513" spans="1:13" ht="15.6" x14ac:dyDescent="0.3">
      <c r="A513" s="58">
        <f>IF(Замеры!B505=0, " ", Замеры!B505)</f>
        <v>502</v>
      </c>
      <c r="B513" s="59">
        <f>Замеры!I505</f>
        <v>0</v>
      </c>
      <c r="C513" s="60" t="str">
        <f>Замеры!G505</f>
        <v xml:space="preserve">Группа от QF </v>
      </c>
      <c r="D513" s="29" t="s">
        <v>74</v>
      </c>
      <c r="E513" s="28">
        <f>Замеры!J505</f>
        <v>0</v>
      </c>
      <c r="F513" s="29" t="s">
        <v>86</v>
      </c>
      <c r="G513" s="29">
        <f t="shared" si="37"/>
        <v>15</v>
      </c>
      <c r="H513" s="29">
        <f t="shared" si="38"/>
        <v>30</v>
      </c>
      <c r="I513" s="29" t="s">
        <v>73</v>
      </c>
      <c r="J513" s="29">
        <f t="shared" ca="1" si="35"/>
        <v>21.6</v>
      </c>
      <c r="K513" s="29">
        <f t="shared" si="39"/>
        <v>0.3</v>
      </c>
      <c r="L513" s="29">
        <f t="shared" ca="1" si="36"/>
        <v>1.4999999999999999E-2</v>
      </c>
      <c r="M513">
        <f>Замеры!Y505</f>
        <v>0</v>
      </c>
    </row>
    <row r="514" spans="1:13" ht="15.6" x14ac:dyDescent="0.3">
      <c r="A514" s="58">
        <f>IF(Замеры!B506=0, " ", Замеры!B506)</f>
        <v>503</v>
      </c>
      <c r="B514" s="59">
        <f>Замеры!I506</f>
        <v>0</v>
      </c>
      <c r="C514" s="60" t="str">
        <f>Замеры!G506</f>
        <v xml:space="preserve">Группа от QF </v>
      </c>
      <c r="D514" s="29" t="s">
        <v>74</v>
      </c>
      <c r="E514" s="28">
        <f>Замеры!J506</f>
        <v>0</v>
      </c>
      <c r="F514" s="29" t="s">
        <v>86</v>
      </c>
      <c r="G514" s="29">
        <f t="shared" si="37"/>
        <v>15</v>
      </c>
      <c r="H514" s="29">
        <f t="shared" si="38"/>
        <v>30</v>
      </c>
      <c r="I514" s="29" t="s">
        <v>73</v>
      </c>
      <c r="J514" s="29">
        <f t="shared" ca="1" si="35"/>
        <v>21.1</v>
      </c>
      <c r="K514" s="29">
        <f t="shared" si="39"/>
        <v>0.3</v>
      </c>
      <c r="L514" s="29">
        <f t="shared" ca="1" si="36"/>
        <v>7.0000000000000001E-3</v>
      </c>
      <c r="M514">
        <f>Замеры!Y506</f>
        <v>0</v>
      </c>
    </row>
    <row r="515" spans="1:13" ht="15.6" x14ac:dyDescent="0.3">
      <c r="A515" s="58">
        <f>IF(Замеры!B507=0, " ", Замеры!B507)</f>
        <v>504</v>
      </c>
      <c r="B515" s="59">
        <f>Замеры!I507</f>
        <v>0</v>
      </c>
      <c r="C515" s="60" t="str">
        <f>Замеры!G507</f>
        <v xml:space="preserve">Группа от QF </v>
      </c>
      <c r="D515" s="29" t="s">
        <v>74</v>
      </c>
      <c r="E515" s="28">
        <f>Замеры!J507</f>
        <v>0</v>
      </c>
      <c r="F515" s="29" t="s">
        <v>86</v>
      </c>
      <c r="G515" s="29">
        <f t="shared" si="37"/>
        <v>15</v>
      </c>
      <c r="H515" s="29">
        <f t="shared" si="38"/>
        <v>30</v>
      </c>
      <c r="I515" s="29" t="s">
        <v>73</v>
      </c>
      <c r="J515" s="29">
        <f t="shared" ca="1" si="35"/>
        <v>21.5</v>
      </c>
      <c r="K515" s="29">
        <f t="shared" si="39"/>
        <v>0.3</v>
      </c>
      <c r="L515" s="29">
        <f t="shared" ca="1" si="36"/>
        <v>1.4E-2</v>
      </c>
      <c r="M515">
        <f>Замеры!Y507</f>
        <v>0</v>
      </c>
    </row>
    <row r="516" spans="1:13" ht="15.6" x14ac:dyDescent="0.3">
      <c r="A516" s="58">
        <f>IF(Замеры!B508=0, " ", Замеры!B508)</f>
        <v>505</v>
      </c>
      <c r="B516" s="59">
        <f>Замеры!I508</f>
        <v>0</v>
      </c>
      <c r="C516" s="60" t="str">
        <f>Замеры!G508</f>
        <v xml:space="preserve">Группа от QF </v>
      </c>
      <c r="D516" s="29" t="s">
        <v>74</v>
      </c>
      <c r="E516" s="28">
        <f>Замеры!J508</f>
        <v>0</v>
      </c>
      <c r="F516" s="29" t="s">
        <v>86</v>
      </c>
      <c r="G516" s="29">
        <f t="shared" si="37"/>
        <v>15</v>
      </c>
      <c r="H516" s="29">
        <f t="shared" si="38"/>
        <v>30</v>
      </c>
      <c r="I516" s="29" t="s">
        <v>73</v>
      </c>
      <c r="J516" s="29">
        <f t="shared" ca="1" si="35"/>
        <v>20.6</v>
      </c>
      <c r="K516" s="29">
        <f t="shared" si="39"/>
        <v>0.3</v>
      </c>
      <c r="L516" s="29">
        <f t="shared" ca="1" si="36"/>
        <v>1.4999999999999999E-2</v>
      </c>
      <c r="M516">
        <f>Замеры!Y508</f>
        <v>0</v>
      </c>
    </row>
    <row r="517" spans="1:13" ht="15.6" x14ac:dyDescent="0.3">
      <c r="A517" s="58">
        <f>IF(Замеры!B509=0, " ", Замеры!B509)</f>
        <v>506</v>
      </c>
      <c r="B517" s="59">
        <f>Замеры!I509</f>
        <v>0</v>
      </c>
      <c r="C517" s="60" t="str">
        <f>Замеры!G509</f>
        <v xml:space="preserve">Группа от QF </v>
      </c>
      <c r="D517" s="29" t="s">
        <v>74</v>
      </c>
      <c r="E517" s="28">
        <f>Замеры!J509</f>
        <v>0</v>
      </c>
      <c r="F517" s="29" t="s">
        <v>86</v>
      </c>
      <c r="G517" s="29">
        <f t="shared" si="37"/>
        <v>15</v>
      </c>
      <c r="H517" s="29">
        <f t="shared" si="38"/>
        <v>30</v>
      </c>
      <c r="I517" s="29" t="s">
        <v>73</v>
      </c>
      <c r="J517" s="29">
        <f t="shared" ca="1" si="35"/>
        <v>21.4</v>
      </c>
      <c r="K517" s="29">
        <f t="shared" si="39"/>
        <v>0.3</v>
      </c>
      <c r="L517" s="29">
        <f t="shared" ca="1" si="36"/>
        <v>7.0000000000000001E-3</v>
      </c>
      <c r="M517">
        <f>Замеры!Y509</f>
        <v>0</v>
      </c>
    </row>
    <row r="518" spans="1:13" ht="15.6" x14ac:dyDescent="0.3">
      <c r="A518" s="58">
        <f>IF(Замеры!B510=0, " ", Замеры!B510)</f>
        <v>507</v>
      </c>
      <c r="B518" s="59">
        <f>Замеры!I510</f>
        <v>0</v>
      </c>
      <c r="C518" s="60" t="str">
        <f>Замеры!G510</f>
        <v xml:space="preserve">Группа от QF </v>
      </c>
      <c r="D518" s="29" t="s">
        <v>74</v>
      </c>
      <c r="E518" s="28">
        <f>Замеры!J510</f>
        <v>0</v>
      </c>
      <c r="F518" s="29" t="s">
        <v>86</v>
      </c>
      <c r="G518" s="29">
        <f t="shared" si="37"/>
        <v>15</v>
      </c>
      <c r="H518" s="29">
        <f t="shared" si="38"/>
        <v>30</v>
      </c>
      <c r="I518" s="29" t="s">
        <v>73</v>
      </c>
      <c r="J518" s="29">
        <f t="shared" ca="1" si="35"/>
        <v>20.5</v>
      </c>
      <c r="K518" s="29">
        <f t="shared" si="39"/>
        <v>0.3</v>
      </c>
      <c r="L518" s="29">
        <f t="shared" ca="1" si="36"/>
        <v>1.6E-2</v>
      </c>
      <c r="M518">
        <f>Замеры!Y510</f>
        <v>0</v>
      </c>
    </row>
    <row r="519" spans="1:13" ht="15.6" x14ac:dyDescent="0.3">
      <c r="A519" s="58">
        <f>IF(Замеры!B511=0, " ", Замеры!B511)</f>
        <v>508</v>
      </c>
      <c r="B519" s="59">
        <f>Замеры!I511</f>
        <v>0</v>
      </c>
      <c r="C519" s="60" t="str">
        <f>Замеры!G511</f>
        <v xml:space="preserve">Группа от QF </v>
      </c>
      <c r="D519" s="29" t="s">
        <v>74</v>
      </c>
      <c r="E519" s="28">
        <f>Замеры!J511</f>
        <v>0</v>
      </c>
      <c r="F519" s="29" t="s">
        <v>86</v>
      </c>
      <c r="G519" s="29">
        <f t="shared" si="37"/>
        <v>15</v>
      </c>
      <c r="H519" s="29">
        <f t="shared" si="38"/>
        <v>30</v>
      </c>
      <c r="I519" s="29" t="s">
        <v>73</v>
      </c>
      <c r="J519" s="29">
        <f t="shared" ca="1" si="35"/>
        <v>20.5</v>
      </c>
      <c r="K519" s="29">
        <f t="shared" si="39"/>
        <v>0.3</v>
      </c>
      <c r="L519" s="29">
        <f t="shared" ca="1" si="36"/>
        <v>1.0999999999999999E-2</v>
      </c>
      <c r="M519">
        <f>Замеры!Y511</f>
        <v>0</v>
      </c>
    </row>
    <row r="520" spans="1:13" ht="15.6" x14ac:dyDescent="0.3">
      <c r="A520" s="58">
        <f>IF(Замеры!B512=0, " ", Замеры!B512)</f>
        <v>509</v>
      </c>
      <c r="B520" s="59">
        <f>Замеры!I512</f>
        <v>0</v>
      </c>
      <c r="C520" s="60" t="str">
        <f>Замеры!G512</f>
        <v xml:space="preserve">Группа от QF </v>
      </c>
      <c r="D520" s="29" t="s">
        <v>74</v>
      </c>
      <c r="E520" s="28">
        <f>Замеры!J512</f>
        <v>0</v>
      </c>
      <c r="F520" s="29" t="s">
        <v>86</v>
      </c>
      <c r="G520" s="29">
        <f t="shared" si="37"/>
        <v>15</v>
      </c>
      <c r="H520" s="29">
        <f t="shared" si="38"/>
        <v>30</v>
      </c>
      <c r="I520" s="29" t="s">
        <v>73</v>
      </c>
      <c r="J520" s="29">
        <f t="shared" ca="1" si="35"/>
        <v>21.9</v>
      </c>
      <c r="K520" s="29">
        <f t="shared" si="39"/>
        <v>0.3</v>
      </c>
      <c r="L520" s="29">
        <f t="shared" ca="1" si="36"/>
        <v>1.2E-2</v>
      </c>
      <c r="M520">
        <f>Замеры!Y512</f>
        <v>0</v>
      </c>
    </row>
    <row r="521" spans="1:13" ht="15.6" x14ac:dyDescent="0.3">
      <c r="A521" s="58">
        <f>IF(Замеры!B513=0, " ", Замеры!B513)</f>
        <v>510</v>
      </c>
      <c r="B521" s="59">
        <f>Замеры!I513</f>
        <v>0</v>
      </c>
      <c r="C521" s="60" t="str">
        <f>Замеры!G513</f>
        <v xml:space="preserve">Группа от QF </v>
      </c>
      <c r="D521" s="29" t="s">
        <v>74</v>
      </c>
      <c r="E521" s="28">
        <f>Замеры!J513</f>
        <v>0</v>
      </c>
      <c r="F521" s="29" t="s">
        <v>86</v>
      </c>
      <c r="G521" s="29">
        <f t="shared" si="37"/>
        <v>15</v>
      </c>
      <c r="H521" s="29">
        <f t="shared" si="38"/>
        <v>30</v>
      </c>
      <c r="I521" s="29" t="s">
        <v>73</v>
      </c>
      <c r="J521" s="29">
        <f t="shared" ca="1" si="35"/>
        <v>21.6</v>
      </c>
      <c r="K521" s="29">
        <f t="shared" si="39"/>
        <v>0.3</v>
      </c>
      <c r="L521" s="29">
        <f t="shared" ca="1" si="36"/>
        <v>1.6E-2</v>
      </c>
      <c r="M521">
        <f>Замеры!Y513</f>
        <v>0</v>
      </c>
    </row>
    <row r="522" spans="1:13" ht="15.6" x14ac:dyDescent="0.3">
      <c r="A522" s="58">
        <f>IF(Замеры!B514=0, " ", Замеры!B514)</f>
        <v>511</v>
      </c>
      <c r="B522" s="59">
        <f>Замеры!I514</f>
        <v>0</v>
      </c>
      <c r="C522" s="60" t="str">
        <f>Замеры!G514</f>
        <v xml:space="preserve">Группа от QF </v>
      </c>
      <c r="D522" s="29" t="s">
        <v>74</v>
      </c>
      <c r="E522" s="28">
        <f>Замеры!J514</f>
        <v>0</v>
      </c>
      <c r="F522" s="29" t="s">
        <v>86</v>
      </c>
      <c r="G522" s="29">
        <f t="shared" si="37"/>
        <v>15</v>
      </c>
      <c r="H522" s="29">
        <f t="shared" si="38"/>
        <v>30</v>
      </c>
      <c r="I522" s="29" t="s">
        <v>73</v>
      </c>
      <c r="J522" s="29">
        <f t="shared" ca="1" si="35"/>
        <v>20.9</v>
      </c>
      <c r="K522" s="29">
        <f t="shared" si="39"/>
        <v>0.3</v>
      </c>
      <c r="L522" s="29">
        <f t="shared" ca="1" si="36"/>
        <v>8.9999999999999993E-3</v>
      </c>
      <c r="M522">
        <f>Замеры!Y514</f>
        <v>0</v>
      </c>
    </row>
    <row r="523" spans="1:13" ht="15.6" x14ac:dyDescent="0.3">
      <c r="A523" s="58">
        <f>IF(Замеры!B515=0, " ", Замеры!B515)</f>
        <v>512</v>
      </c>
      <c r="B523" s="59">
        <f>Замеры!I515</f>
        <v>0</v>
      </c>
      <c r="C523" s="60" t="str">
        <f>Замеры!G515</f>
        <v xml:space="preserve">Группа от QF </v>
      </c>
      <c r="D523" s="29" t="s">
        <v>74</v>
      </c>
      <c r="E523" s="28">
        <f>Замеры!J515</f>
        <v>0</v>
      </c>
      <c r="F523" s="29" t="s">
        <v>86</v>
      </c>
      <c r="G523" s="29">
        <f t="shared" si="37"/>
        <v>15</v>
      </c>
      <c r="H523" s="29">
        <f t="shared" si="38"/>
        <v>30</v>
      </c>
      <c r="I523" s="29" t="s">
        <v>73</v>
      </c>
      <c r="J523" s="29">
        <f t="shared" ca="1" si="35"/>
        <v>21.5</v>
      </c>
      <c r="K523" s="29">
        <f t="shared" si="39"/>
        <v>0.3</v>
      </c>
      <c r="L523" s="29">
        <f t="shared" ca="1" si="36"/>
        <v>0.01</v>
      </c>
      <c r="M523">
        <f>Замеры!Y515</f>
        <v>0</v>
      </c>
    </row>
    <row r="524" spans="1:13" ht="15.6" x14ac:dyDescent="0.3">
      <c r="A524" s="58">
        <f>IF(Замеры!B516=0, " ", Замеры!B516)</f>
        <v>513</v>
      </c>
      <c r="B524" s="59">
        <f>Замеры!I516</f>
        <v>0</v>
      </c>
      <c r="C524" s="60" t="str">
        <f>Замеры!G516</f>
        <v xml:space="preserve">Группа от QF </v>
      </c>
      <c r="D524" s="29" t="s">
        <v>74</v>
      </c>
      <c r="E524" s="28">
        <f>Замеры!J516</f>
        <v>0</v>
      </c>
      <c r="F524" s="29" t="s">
        <v>86</v>
      </c>
      <c r="G524" s="29">
        <f t="shared" si="37"/>
        <v>15</v>
      </c>
      <c r="H524" s="29">
        <f t="shared" si="38"/>
        <v>30</v>
      </c>
      <c r="I524" s="29" t="s">
        <v>73</v>
      </c>
      <c r="J524" s="29">
        <f t="shared" ref="J524:J587" ca="1" si="40">RANDBETWEEN(201,219)/10</f>
        <v>20.8</v>
      </c>
      <c r="K524" s="29">
        <f t="shared" si="39"/>
        <v>0.3</v>
      </c>
      <c r="L524" s="29">
        <f t="shared" ref="L524:L587" ca="1" si="41">RANDBETWEEN(7,19)/1000</f>
        <v>0.01</v>
      </c>
      <c r="M524">
        <f>Замеры!Y516</f>
        <v>0</v>
      </c>
    </row>
    <row r="525" spans="1:13" ht="15.6" x14ac:dyDescent="0.3">
      <c r="A525" s="58">
        <f>IF(Замеры!B517=0, " ", Замеры!B517)</f>
        <v>514</v>
      </c>
      <c r="B525" s="59">
        <f>Замеры!I517</f>
        <v>0</v>
      </c>
      <c r="C525" s="60" t="str">
        <f>Замеры!G517</f>
        <v xml:space="preserve">Группа от QF </v>
      </c>
      <c r="D525" s="29" t="s">
        <v>74</v>
      </c>
      <c r="E525" s="28">
        <f>Замеры!J517</f>
        <v>0</v>
      </c>
      <c r="F525" s="29" t="s">
        <v>86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73</v>
      </c>
      <c r="J525" s="29">
        <f t="shared" ca="1" si="40"/>
        <v>20.5</v>
      </c>
      <c r="K525" s="29">
        <f t="shared" ref="K525:K588" si="44">$O$9</f>
        <v>0.3</v>
      </c>
      <c r="L525" s="29">
        <f t="shared" ca="1" si="41"/>
        <v>1.7999999999999999E-2</v>
      </c>
      <c r="M525">
        <f>Замеры!Y517</f>
        <v>0</v>
      </c>
    </row>
    <row r="526" spans="1:13" ht="15.6" x14ac:dyDescent="0.3">
      <c r="A526" s="58">
        <f>IF(Замеры!B518=0, " ", Замеры!B518)</f>
        <v>515</v>
      </c>
      <c r="B526" s="59">
        <f>Замеры!I518</f>
        <v>0</v>
      </c>
      <c r="C526" s="60" t="str">
        <f>Замеры!G518</f>
        <v xml:space="preserve">Группа от QF </v>
      </c>
      <c r="D526" s="29" t="s">
        <v>74</v>
      </c>
      <c r="E526" s="28">
        <f>Замеры!J518</f>
        <v>0</v>
      </c>
      <c r="F526" s="29" t="s">
        <v>86</v>
      </c>
      <c r="G526" s="29">
        <f t="shared" si="42"/>
        <v>15</v>
      </c>
      <c r="H526" s="29">
        <f t="shared" si="43"/>
        <v>30</v>
      </c>
      <c r="I526" s="29" t="s">
        <v>73</v>
      </c>
      <c r="J526" s="29">
        <f t="shared" ca="1" si="40"/>
        <v>21.6</v>
      </c>
      <c r="K526" s="29">
        <f t="shared" si="44"/>
        <v>0.3</v>
      </c>
      <c r="L526" s="29">
        <f t="shared" ca="1" si="41"/>
        <v>1.4E-2</v>
      </c>
      <c r="M526">
        <f>Замеры!Y518</f>
        <v>0</v>
      </c>
    </row>
    <row r="527" spans="1:13" ht="15.6" x14ac:dyDescent="0.3">
      <c r="A527" s="58">
        <f>IF(Замеры!B519=0, " ", Замеры!B519)</f>
        <v>516</v>
      </c>
      <c r="B527" s="59">
        <f>Замеры!I519</f>
        <v>0</v>
      </c>
      <c r="C527" s="60" t="str">
        <f>Замеры!G519</f>
        <v xml:space="preserve">Группа от QF </v>
      </c>
      <c r="D527" s="29" t="s">
        <v>74</v>
      </c>
      <c r="E527" s="28">
        <f>Замеры!J519</f>
        <v>0</v>
      </c>
      <c r="F527" s="29" t="s">
        <v>86</v>
      </c>
      <c r="G527" s="29">
        <f t="shared" si="42"/>
        <v>15</v>
      </c>
      <c r="H527" s="29">
        <f t="shared" si="43"/>
        <v>30</v>
      </c>
      <c r="I527" s="29" t="s">
        <v>73</v>
      </c>
      <c r="J527" s="29">
        <f t="shared" ca="1" si="40"/>
        <v>21.7</v>
      </c>
      <c r="K527" s="29">
        <f t="shared" si="44"/>
        <v>0.3</v>
      </c>
      <c r="L527" s="29">
        <f t="shared" ca="1" si="41"/>
        <v>1.4999999999999999E-2</v>
      </c>
      <c r="M527">
        <f>Замеры!Y519</f>
        <v>0</v>
      </c>
    </row>
    <row r="528" spans="1:13" ht="15.6" x14ac:dyDescent="0.3">
      <c r="A528" s="58">
        <f>IF(Замеры!B520=0, " ", Замеры!B520)</f>
        <v>517</v>
      </c>
      <c r="B528" s="59">
        <f>Замеры!I520</f>
        <v>0</v>
      </c>
      <c r="C528" s="60" t="str">
        <f>Замеры!G520</f>
        <v xml:space="preserve">Группа от QF </v>
      </c>
      <c r="D528" s="29" t="s">
        <v>74</v>
      </c>
      <c r="E528" s="28">
        <f>Замеры!J520</f>
        <v>0</v>
      </c>
      <c r="F528" s="29" t="s">
        <v>86</v>
      </c>
      <c r="G528" s="29">
        <f t="shared" si="42"/>
        <v>15</v>
      </c>
      <c r="H528" s="29">
        <f t="shared" si="43"/>
        <v>30</v>
      </c>
      <c r="I528" s="29" t="s">
        <v>73</v>
      </c>
      <c r="J528" s="29">
        <f t="shared" ca="1" si="40"/>
        <v>20.100000000000001</v>
      </c>
      <c r="K528" s="29">
        <f t="shared" si="44"/>
        <v>0.3</v>
      </c>
      <c r="L528" s="29">
        <f t="shared" ca="1" si="41"/>
        <v>1.2E-2</v>
      </c>
      <c r="M528">
        <f>Замеры!Y520</f>
        <v>0</v>
      </c>
    </row>
    <row r="529" spans="1:13" ht="15.6" x14ac:dyDescent="0.3">
      <c r="A529" s="58">
        <f>IF(Замеры!B521=0, " ", Замеры!B521)</f>
        <v>518</v>
      </c>
      <c r="B529" s="59">
        <f>Замеры!I521</f>
        <v>0</v>
      </c>
      <c r="C529" s="60" t="str">
        <f>Замеры!G521</f>
        <v xml:space="preserve">Группа от QF </v>
      </c>
      <c r="D529" s="29" t="s">
        <v>74</v>
      </c>
      <c r="E529" s="28">
        <f>Замеры!J521</f>
        <v>0</v>
      </c>
      <c r="F529" s="29" t="s">
        <v>86</v>
      </c>
      <c r="G529" s="29">
        <f t="shared" si="42"/>
        <v>15</v>
      </c>
      <c r="H529" s="29">
        <f t="shared" si="43"/>
        <v>30</v>
      </c>
      <c r="I529" s="29" t="s">
        <v>73</v>
      </c>
      <c r="J529" s="29">
        <f t="shared" ca="1" si="40"/>
        <v>21</v>
      </c>
      <c r="K529" s="29">
        <f t="shared" si="44"/>
        <v>0.3</v>
      </c>
      <c r="L529" s="29">
        <f t="shared" ca="1" si="41"/>
        <v>1.0999999999999999E-2</v>
      </c>
      <c r="M529">
        <f>Замеры!Y521</f>
        <v>0</v>
      </c>
    </row>
    <row r="530" spans="1:13" ht="15.6" x14ac:dyDescent="0.3">
      <c r="A530" s="58">
        <f>IF(Замеры!B522=0, " ", Замеры!B522)</f>
        <v>519</v>
      </c>
      <c r="B530" s="59">
        <f>Замеры!I522</f>
        <v>0</v>
      </c>
      <c r="C530" s="60" t="str">
        <f>Замеры!G522</f>
        <v xml:space="preserve">Группа от QF </v>
      </c>
      <c r="D530" s="29" t="s">
        <v>74</v>
      </c>
      <c r="E530" s="28">
        <f>Замеры!J522</f>
        <v>0</v>
      </c>
      <c r="F530" s="29" t="s">
        <v>86</v>
      </c>
      <c r="G530" s="29">
        <f t="shared" si="42"/>
        <v>15</v>
      </c>
      <c r="H530" s="29">
        <f t="shared" si="43"/>
        <v>30</v>
      </c>
      <c r="I530" s="29" t="s">
        <v>73</v>
      </c>
      <c r="J530" s="29">
        <f t="shared" ca="1" si="40"/>
        <v>21</v>
      </c>
      <c r="K530" s="29">
        <f t="shared" si="44"/>
        <v>0.3</v>
      </c>
      <c r="L530" s="29">
        <f t="shared" ca="1" si="41"/>
        <v>1.6E-2</v>
      </c>
      <c r="M530">
        <f>Замеры!Y522</f>
        <v>0</v>
      </c>
    </row>
    <row r="531" spans="1:13" ht="15.6" x14ac:dyDescent="0.3">
      <c r="A531" s="58">
        <f>IF(Замеры!B523=0, " ", Замеры!B523)</f>
        <v>520</v>
      </c>
      <c r="B531" s="59">
        <f>Замеры!I523</f>
        <v>0</v>
      </c>
      <c r="C531" s="60" t="str">
        <f>Замеры!G523</f>
        <v xml:space="preserve">Группа от QF </v>
      </c>
      <c r="D531" s="29" t="s">
        <v>74</v>
      </c>
      <c r="E531" s="28">
        <f>Замеры!J523</f>
        <v>0</v>
      </c>
      <c r="F531" s="29" t="s">
        <v>86</v>
      </c>
      <c r="G531" s="29">
        <f t="shared" si="42"/>
        <v>15</v>
      </c>
      <c r="H531" s="29">
        <f t="shared" si="43"/>
        <v>30</v>
      </c>
      <c r="I531" s="29" t="s">
        <v>73</v>
      </c>
      <c r="J531" s="29">
        <f t="shared" ca="1" si="40"/>
        <v>21.1</v>
      </c>
      <c r="K531" s="29">
        <f t="shared" si="44"/>
        <v>0.3</v>
      </c>
      <c r="L531" s="29">
        <f t="shared" ca="1" si="41"/>
        <v>8.9999999999999993E-3</v>
      </c>
      <c r="M531">
        <f>Замеры!Y523</f>
        <v>0</v>
      </c>
    </row>
    <row r="532" spans="1:13" ht="15.6" x14ac:dyDescent="0.3">
      <c r="A532" s="58">
        <f>IF(Замеры!B524=0, " ", Замеры!B524)</f>
        <v>521</v>
      </c>
      <c r="B532" s="59">
        <f>Замеры!I524</f>
        <v>0</v>
      </c>
      <c r="C532" s="60" t="str">
        <f>Замеры!G524</f>
        <v xml:space="preserve">Группа от QF </v>
      </c>
      <c r="D532" s="29" t="s">
        <v>74</v>
      </c>
      <c r="E532" s="28">
        <f>Замеры!J524</f>
        <v>0</v>
      </c>
      <c r="F532" s="29" t="s">
        <v>86</v>
      </c>
      <c r="G532" s="29">
        <f t="shared" si="42"/>
        <v>15</v>
      </c>
      <c r="H532" s="29">
        <f t="shared" si="43"/>
        <v>30</v>
      </c>
      <c r="I532" s="29" t="s">
        <v>73</v>
      </c>
      <c r="J532" s="29">
        <f t="shared" ca="1" si="40"/>
        <v>21.7</v>
      </c>
      <c r="K532" s="29">
        <f t="shared" si="44"/>
        <v>0.3</v>
      </c>
      <c r="L532" s="29">
        <f t="shared" ca="1" si="41"/>
        <v>8.9999999999999993E-3</v>
      </c>
      <c r="M532">
        <f>Замеры!Y524</f>
        <v>0</v>
      </c>
    </row>
    <row r="533" spans="1:13" ht="15.6" x14ac:dyDescent="0.3">
      <c r="A533" s="58">
        <f>IF(Замеры!B525=0, " ", Замеры!B525)</f>
        <v>522</v>
      </c>
      <c r="B533" s="59">
        <f>Замеры!I525</f>
        <v>0</v>
      </c>
      <c r="C533" s="60" t="str">
        <f>Замеры!G525</f>
        <v xml:space="preserve">Группа от QF </v>
      </c>
      <c r="D533" s="29" t="s">
        <v>74</v>
      </c>
      <c r="E533" s="28">
        <f>Замеры!J525</f>
        <v>0</v>
      </c>
      <c r="F533" s="29" t="s">
        <v>86</v>
      </c>
      <c r="G533" s="29">
        <f t="shared" si="42"/>
        <v>15</v>
      </c>
      <c r="H533" s="29">
        <f t="shared" si="43"/>
        <v>30</v>
      </c>
      <c r="I533" s="29" t="s">
        <v>73</v>
      </c>
      <c r="J533" s="29">
        <f t="shared" ca="1" si="40"/>
        <v>20.7</v>
      </c>
      <c r="K533" s="29">
        <f t="shared" si="44"/>
        <v>0.3</v>
      </c>
      <c r="L533" s="29">
        <f t="shared" ca="1" si="41"/>
        <v>1.4E-2</v>
      </c>
      <c r="M533">
        <f>Замеры!Y525</f>
        <v>0</v>
      </c>
    </row>
    <row r="534" spans="1:13" ht="15.6" x14ac:dyDescent="0.3">
      <c r="A534" s="58">
        <f>IF(Замеры!B526=0, " ", Замеры!B526)</f>
        <v>523</v>
      </c>
      <c r="B534" s="59">
        <f>Замеры!I526</f>
        <v>0</v>
      </c>
      <c r="C534" s="60" t="str">
        <f>Замеры!G526</f>
        <v xml:space="preserve">Группа от QF </v>
      </c>
      <c r="D534" s="29" t="s">
        <v>74</v>
      </c>
      <c r="E534" s="28">
        <f>Замеры!J526</f>
        <v>0</v>
      </c>
      <c r="F534" s="29" t="s">
        <v>86</v>
      </c>
      <c r="G534" s="29">
        <f t="shared" si="42"/>
        <v>15</v>
      </c>
      <c r="H534" s="29">
        <f t="shared" si="43"/>
        <v>30</v>
      </c>
      <c r="I534" s="29" t="s">
        <v>73</v>
      </c>
      <c r="J534" s="29">
        <f t="shared" ca="1" si="40"/>
        <v>21.3</v>
      </c>
      <c r="K534" s="29">
        <f t="shared" si="44"/>
        <v>0.3</v>
      </c>
      <c r="L534" s="29">
        <f t="shared" ca="1" si="41"/>
        <v>1.9E-2</v>
      </c>
      <c r="M534">
        <f>Замеры!Y526</f>
        <v>0</v>
      </c>
    </row>
    <row r="535" spans="1:13" ht="15.6" x14ac:dyDescent="0.3">
      <c r="A535" s="58">
        <f>IF(Замеры!B527=0, " ", Замеры!B527)</f>
        <v>524</v>
      </c>
      <c r="B535" s="59">
        <f>Замеры!I527</f>
        <v>0</v>
      </c>
      <c r="C535" s="60" t="str">
        <f>Замеры!G527</f>
        <v xml:space="preserve">Группа от QF </v>
      </c>
      <c r="D535" s="29" t="s">
        <v>74</v>
      </c>
      <c r="E535" s="28">
        <f>Замеры!J527</f>
        <v>0</v>
      </c>
      <c r="F535" s="29" t="s">
        <v>86</v>
      </c>
      <c r="G535" s="29">
        <f t="shared" si="42"/>
        <v>15</v>
      </c>
      <c r="H535" s="29">
        <f t="shared" si="43"/>
        <v>30</v>
      </c>
      <c r="I535" s="29" t="s">
        <v>73</v>
      </c>
      <c r="J535" s="29">
        <f t="shared" ca="1" si="40"/>
        <v>20.6</v>
      </c>
      <c r="K535" s="29">
        <f t="shared" si="44"/>
        <v>0.3</v>
      </c>
      <c r="L535" s="29">
        <f t="shared" ca="1" si="41"/>
        <v>1.0999999999999999E-2</v>
      </c>
      <c r="M535">
        <f>Замеры!Y527</f>
        <v>0</v>
      </c>
    </row>
    <row r="536" spans="1:13" ht="15.6" x14ac:dyDescent="0.3">
      <c r="A536" s="58">
        <f>IF(Замеры!B528=0, " ", Замеры!B528)</f>
        <v>525</v>
      </c>
      <c r="B536" s="59">
        <f>Замеры!I528</f>
        <v>0</v>
      </c>
      <c r="C536" s="60" t="str">
        <f>Замеры!G528</f>
        <v xml:space="preserve">Группа от QF </v>
      </c>
      <c r="D536" s="29" t="s">
        <v>74</v>
      </c>
      <c r="E536" s="28">
        <f>Замеры!J528</f>
        <v>0</v>
      </c>
      <c r="F536" s="29" t="s">
        <v>86</v>
      </c>
      <c r="G536" s="29">
        <f t="shared" si="42"/>
        <v>15</v>
      </c>
      <c r="H536" s="29">
        <f t="shared" si="43"/>
        <v>30</v>
      </c>
      <c r="I536" s="29" t="s">
        <v>73</v>
      </c>
      <c r="J536" s="29">
        <f t="shared" ca="1" si="40"/>
        <v>20.3</v>
      </c>
      <c r="K536" s="29">
        <f t="shared" si="44"/>
        <v>0.3</v>
      </c>
      <c r="L536" s="29">
        <f t="shared" ca="1" si="41"/>
        <v>8.9999999999999993E-3</v>
      </c>
      <c r="M536">
        <f>Замеры!Y528</f>
        <v>0</v>
      </c>
    </row>
    <row r="537" spans="1:13" ht="15.6" x14ac:dyDescent="0.3">
      <c r="A537" s="58">
        <f>IF(Замеры!B529=0, " ", Замеры!B529)</f>
        <v>526</v>
      </c>
      <c r="B537" s="59">
        <f>Замеры!I529</f>
        <v>0</v>
      </c>
      <c r="C537" s="60" t="str">
        <f>Замеры!G529</f>
        <v xml:space="preserve">Группа от QF </v>
      </c>
      <c r="D537" s="29" t="s">
        <v>74</v>
      </c>
      <c r="E537" s="28">
        <f>Замеры!J529</f>
        <v>0</v>
      </c>
      <c r="F537" s="29" t="s">
        <v>86</v>
      </c>
      <c r="G537" s="29">
        <f t="shared" si="42"/>
        <v>15</v>
      </c>
      <c r="H537" s="29">
        <f t="shared" si="43"/>
        <v>30</v>
      </c>
      <c r="I537" s="29" t="s">
        <v>73</v>
      </c>
      <c r="J537" s="29">
        <f t="shared" ca="1" si="40"/>
        <v>20.5</v>
      </c>
      <c r="K537" s="29">
        <f t="shared" si="44"/>
        <v>0.3</v>
      </c>
      <c r="L537" s="29">
        <f t="shared" ca="1" si="41"/>
        <v>1.4999999999999999E-2</v>
      </c>
      <c r="M537">
        <f>Замеры!Y529</f>
        <v>0</v>
      </c>
    </row>
    <row r="538" spans="1:13" ht="15.6" x14ac:dyDescent="0.3">
      <c r="A538" s="58">
        <f>IF(Замеры!B530=0, " ", Замеры!B530)</f>
        <v>527</v>
      </c>
      <c r="B538" s="59">
        <f>Замеры!I530</f>
        <v>0</v>
      </c>
      <c r="C538" s="60" t="str">
        <f>Замеры!G530</f>
        <v xml:space="preserve">Группа от QF </v>
      </c>
      <c r="D538" s="29" t="s">
        <v>74</v>
      </c>
      <c r="E538" s="28">
        <f>Замеры!J530</f>
        <v>0</v>
      </c>
      <c r="F538" s="29" t="s">
        <v>86</v>
      </c>
      <c r="G538" s="29">
        <f t="shared" si="42"/>
        <v>15</v>
      </c>
      <c r="H538" s="29">
        <f t="shared" si="43"/>
        <v>30</v>
      </c>
      <c r="I538" s="29" t="s">
        <v>73</v>
      </c>
      <c r="J538" s="29">
        <f t="shared" ca="1" si="40"/>
        <v>20.7</v>
      </c>
      <c r="K538" s="29">
        <f t="shared" si="44"/>
        <v>0.3</v>
      </c>
      <c r="L538" s="29">
        <f t="shared" ca="1" si="41"/>
        <v>1.2999999999999999E-2</v>
      </c>
      <c r="M538">
        <f>Замеры!Y530</f>
        <v>0</v>
      </c>
    </row>
    <row r="539" spans="1:13" ht="15.6" x14ac:dyDescent="0.3">
      <c r="A539" s="58">
        <f>IF(Замеры!B531=0, " ", Замеры!B531)</f>
        <v>528</v>
      </c>
      <c r="B539" s="59">
        <f>Замеры!I531</f>
        <v>0</v>
      </c>
      <c r="C539" s="60" t="str">
        <f>Замеры!G531</f>
        <v xml:space="preserve">Группа от QF </v>
      </c>
      <c r="D539" s="29" t="s">
        <v>74</v>
      </c>
      <c r="E539" s="28">
        <f>Замеры!J531</f>
        <v>0</v>
      </c>
      <c r="F539" s="29" t="s">
        <v>86</v>
      </c>
      <c r="G539" s="29">
        <f t="shared" si="42"/>
        <v>15</v>
      </c>
      <c r="H539" s="29">
        <f t="shared" si="43"/>
        <v>30</v>
      </c>
      <c r="I539" s="29" t="s">
        <v>73</v>
      </c>
      <c r="J539" s="29">
        <f t="shared" ca="1" si="40"/>
        <v>20.9</v>
      </c>
      <c r="K539" s="29">
        <f t="shared" si="44"/>
        <v>0.3</v>
      </c>
      <c r="L539" s="29">
        <f t="shared" ca="1" si="41"/>
        <v>8.0000000000000002E-3</v>
      </c>
      <c r="M539">
        <f>Замеры!Y531</f>
        <v>0</v>
      </c>
    </row>
    <row r="540" spans="1:13" ht="15.6" x14ac:dyDescent="0.3">
      <c r="A540" s="58">
        <f>IF(Замеры!B532=0, " ", Замеры!B532)</f>
        <v>529</v>
      </c>
      <c r="B540" s="59">
        <f>Замеры!I532</f>
        <v>0</v>
      </c>
      <c r="C540" s="60" t="str">
        <f>Замеры!G532</f>
        <v xml:space="preserve">Группа от QF </v>
      </c>
      <c r="D540" s="29" t="s">
        <v>74</v>
      </c>
      <c r="E540" s="28">
        <f>Замеры!J532</f>
        <v>0</v>
      </c>
      <c r="F540" s="29" t="s">
        <v>86</v>
      </c>
      <c r="G540" s="29">
        <f t="shared" si="42"/>
        <v>15</v>
      </c>
      <c r="H540" s="29">
        <f t="shared" si="43"/>
        <v>30</v>
      </c>
      <c r="I540" s="29" t="s">
        <v>73</v>
      </c>
      <c r="J540" s="29">
        <f t="shared" ca="1" si="40"/>
        <v>20.8</v>
      </c>
      <c r="K540" s="29">
        <f t="shared" si="44"/>
        <v>0.3</v>
      </c>
      <c r="L540" s="29">
        <f t="shared" ca="1" si="41"/>
        <v>1.2999999999999999E-2</v>
      </c>
      <c r="M540">
        <f>Замеры!Y532</f>
        <v>0</v>
      </c>
    </row>
    <row r="541" spans="1:13" ht="15.6" x14ac:dyDescent="0.3">
      <c r="A541" s="58">
        <f>IF(Замеры!B533=0, " ", Замеры!B533)</f>
        <v>530</v>
      </c>
      <c r="B541" s="59">
        <f>Замеры!I533</f>
        <v>0</v>
      </c>
      <c r="C541" s="60" t="str">
        <f>Замеры!G533</f>
        <v xml:space="preserve">Группа от QF </v>
      </c>
      <c r="D541" s="29" t="s">
        <v>74</v>
      </c>
      <c r="E541" s="28">
        <f>Замеры!J533</f>
        <v>0</v>
      </c>
      <c r="F541" s="29" t="s">
        <v>86</v>
      </c>
      <c r="G541" s="29">
        <f t="shared" si="42"/>
        <v>15</v>
      </c>
      <c r="H541" s="29">
        <f t="shared" si="43"/>
        <v>30</v>
      </c>
      <c r="I541" s="29" t="s">
        <v>73</v>
      </c>
      <c r="J541" s="29">
        <f t="shared" ca="1" si="40"/>
        <v>20.5</v>
      </c>
      <c r="K541" s="29">
        <f t="shared" si="44"/>
        <v>0.3</v>
      </c>
      <c r="L541" s="29">
        <f t="shared" ca="1" si="41"/>
        <v>1.4E-2</v>
      </c>
      <c r="M541">
        <f>Замеры!Y533</f>
        <v>0</v>
      </c>
    </row>
    <row r="542" spans="1:13" ht="15.6" x14ac:dyDescent="0.3">
      <c r="A542" s="58">
        <f>IF(Замеры!B534=0, " ", Замеры!B534)</f>
        <v>531</v>
      </c>
      <c r="B542" s="59">
        <f>Замеры!I534</f>
        <v>0</v>
      </c>
      <c r="C542" s="60" t="str">
        <f>Замеры!G534</f>
        <v xml:space="preserve">Группа от QF </v>
      </c>
      <c r="D542" s="29" t="s">
        <v>74</v>
      </c>
      <c r="E542" s="28">
        <f>Замеры!J534</f>
        <v>0</v>
      </c>
      <c r="F542" s="29" t="s">
        <v>86</v>
      </c>
      <c r="G542" s="29">
        <f t="shared" si="42"/>
        <v>15</v>
      </c>
      <c r="H542" s="29">
        <f t="shared" si="43"/>
        <v>30</v>
      </c>
      <c r="I542" s="29" t="s">
        <v>73</v>
      </c>
      <c r="J542" s="29">
        <f t="shared" ca="1" si="40"/>
        <v>20.9</v>
      </c>
      <c r="K542" s="29">
        <f t="shared" si="44"/>
        <v>0.3</v>
      </c>
      <c r="L542" s="29">
        <f t="shared" ca="1" si="41"/>
        <v>1.7000000000000001E-2</v>
      </c>
      <c r="M542">
        <f>Замеры!Y534</f>
        <v>0</v>
      </c>
    </row>
    <row r="543" spans="1:13" ht="15.6" x14ac:dyDescent="0.3">
      <c r="A543" s="58">
        <f>IF(Замеры!B535=0, " ", Замеры!B535)</f>
        <v>532</v>
      </c>
      <c r="B543" s="59">
        <f>Замеры!I535</f>
        <v>0</v>
      </c>
      <c r="C543" s="60" t="str">
        <f>Замеры!G535</f>
        <v xml:space="preserve">Группа от QF </v>
      </c>
      <c r="D543" s="29" t="s">
        <v>74</v>
      </c>
      <c r="E543" s="28">
        <f>Замеры!J535</f>
        <v>0</v>
      </c>
      <c r="F543" s="29" t="s">
        <v>86</v>
      </c>
      <c r="G543" s="29">
        <f t="shared" si="42"/>
        <v>15</v>
      </c>
      <c r="H543" s="29">
        <f t="shared" si="43"/>
        <v>30</v>
      </c>
      <c r="I543" s="29" t="s">
        <v>73</v>
      </c>
      <c r="J543" s="29">
        <f t="shared" ca="1" si="40"/>
        <v>20.7</v>
      </c>
      <c r="K543" s="29">
        <f t="shared" si="44"/>
        <v>0.3</v>
      </c>
      <c r="L543" s="29">
        <f t="shared" ca="1" si="41"/>
        <v>1.4999999999999999E-2</v>
      </c>
      <c r="M543">
        <f>Замеры!Y535</f>
        <v>0</v>
      </c>
    </row>
    <row r="544" spans="1:13" ht="15.6" x14ac:dyDescent="0.3">
      <c r="A544" s="58">
        <f>IF(Замеры!B536=0, " ", Замеры!B536)</f>
        <v>533</v>
      </c>
      <c r="B544" s="59">
        <f>Замеры!I536</f>
        <v>0</v>
      </c>
      <c r="C544" s="60" t="str">
        <f>Замеры!G536</f>
        <v xml:space="preserve">Группа от QF </v>
      </c>
      <c r="D544" s="29" t="s">
        <v>74</v>
      </c>
      <c r="E544" s="28">
        <f>Замеры!J536</f>
        <v>0</v>
      </c>
      <c r="F544" s="29" t="s">
        <v>86</v>
      </c>
      <c r="G544" s="29">
        <f t="shared" si="42"/>
        <v>15</v>
      </c>
      <c r="H544" s="29">
        <f t="shared" si="43"/>
        <v>30</v>
      </c>
      <c r="I544" s="29" t="s">
        <v>73</v>
      </c>
      <c r="J544" s="29">
        <f t="shared" ca="1" si="40"/>
        <v>21.8</v>
      </c>
      <c r="K544" s="29">
        <f t="shared" si="44"/>
        <v>0.3</v>
      </c>
      <c r="L544" s="29">
        <f t="shared" ca="1" si="41"/>
        <v>8.0000000000000002E-3</v>
      </c>
      <c r="M544">
        <f>Замеры!Y536</f>
        <v>0</v>
      </c>
    </row>
    <row r="545" spans="1:13" ht="15.6" x14ac:dyDescent="0.3">
      <c r="A545" s="58">
        <f>IF(Замеры!B537=0, " ", Замеры!B537)</f>
        <v>534</v>
      </c>
      <c r="B545" s="59">
        <f>Замеры!I537</f>
        <v>0</v>
      </c>
      <c r="C545" s="60" t="str">
        <f>Замеры!G537</f>
        <v xml:space="preserve">Группа от QF </v>
      </c>
      <c r="D545" s="29" t="s">
        <v>74</v>
      </c>
      <c r="E545" s="28">
        <f>Замеры!J537</f>
        <v>0</v>
      </c>
      <c r="F545" s="29" t="s">
        <v>86</v>
      </c>
      <c r="G545" s="29">
        <f t="shared" si="42"/>
        <v>15</v>
      </c>
      <c r="H545" s="29">
        <f t="shared" si="43"/>
        <v>30</v>
      </c>
      <c r="I545" s="29" t="s">
        <v>73</v>
      </c>
      <c r="J545" s="29">
        <f t="shared" ca="1" si="40"/>
        <v>20.9</v>
      </c>
      <c r="K545" s="29">
        <f t="shared" si="44"/>
        <v>0.3</v>
      </c>
      <c r="L545" s="29">
        <f t="shared" ca="1" si="41"/>
        <v>8.9999999999999993E-3</v>
      </c>
      <c r="M545">
        <f>Замеры!Y537</f>
        <v>0</v>
      </c>
    </row>
    <row r="546" spans="1:13" ht="15.6" x14ac:dyDescent="0.3">
      <c r="A546" s="58">
        <f>IF(Замеры!B538=0, " ", Замеры!B538)</f>
        <v>535</v>
      </c>
      <c r="B546" s="59">
        <f>Замеры!I538</f>
        <v>0</v>
      </c>
      <c r="C546" s="60" t="str">
        <f>Замеры!G538</f>
        <v xml:space="preserve">Группа от QF </v>
      </c>
      <c r="D546" s="29" t="s">
        <v>74</v>
      </c>
      <c r="E546" s="28">
        <f>Замеры!J538</f>
        <v>0</v>
      </c>
      <c r="F546" s="29" t="s">
        <v>86</v>
      </c>
      <c r="G546" s="29">
        <f t="shared" si="42"/>
        <v>15</v>
      </c>
      <c r="H546" s="29">
        <f t="shared" si="43"/>
        <v>30</v>
      </c>
      <c r="I546" s="29" t="s">
        <v>73</v>
      </c>
      <c r="J546" s="29">
        <f t="shared" ca="1" si="40"/>
        <v>20.8</v>
      </c>
      <c r="K546" s="29">
        <f t="shared" si="44"/>
        <v>0.3</v>
      </c>
      <c r="L546" s="29">
        <f t="shared" ca="1" si="41"/>
        <v>1.7999999999999999E-2</v>
      </c>
      <c r="M546">
        <f>Замеры!Y538</f>
        <v>0</v>
      </c>
    </row>
    <row r="547" spans="1:13" ht="15.6" x14ac:dyDescent="0.3">
      <c r="A547" s="58">
        <f>IF(Замеры!B539=0, " ", Замеры!B539)</f>
        <v>536</v>
      </c>
      <c r="B547" s="59">
        <f>Замеры!I539</f>
        <v>0</v>
      </c>
      <c r="C547" s="60" t="str">
        <f>Замеры!G539</f>
        <v xml:space="preserve">Группа от QF </v>
      </c>
      <c r="D547" s="29" t="s">
        <v>74</v>
      </c>
      <c r="E547" s="28">
        <f>Замеры!J539</f>
        <v>0</v>
      </c>
      <c r="F547" s="29" t="s">
        <v>86</v>
      </c>
      <c r="G547" s="29">
        <f t="shared" si="42"/>
        <v>15</v>
      </c>
      <c r="H547" s="29">
        <f t="shared" si="43"/>
        <v>30</v>
      </c>
      <c r="I547" s="29" t="s">
        <v>73</v>
      </c>
      <c r="J547" s="29">
        <f t="shared" ca="1" si="40"/>
        <v>20.100000000000001</v>
      </c>
      <c r="K547" s="29">
        <f t="shared" si="44"/>
        <v>0.3</v>
      </c>
      <c r="L547" s="29">
        <f t="shared" ca="1" si="41"/>
        <v>7.0000000000000001E-3</v>
      </c>
      <c r="M547">
        <f>Замеры!Y539</f>
        <v>0</v>
      </c>
    </row>
    <row r="548" spans="1:13" ht="15.6" x14ac:dyDescent="0.3">
      <c r="A548" s="58">
        <f>IF(Замеры!B540=0, " ", Замеры!B540)</f>
        <v>537</v>
      </c>
      <c r="B548" s="59">
        <f>Замеры!I540</f>
        <v>0</v>
      </c>
      <c r="C548" s="60" t="str">
        <f>Замеры!G540</f>
        <v xml:space="preserve">Группа от QF </v>
      </c>
      <c r="D548" s="29" t="s">
        <v>74</v>
      </c>
      <c r="E548" s="28">
        <f>Замеры!J540</f>
        <v>0</v>
      </c>
      <c r="F548" s="29" t="s">
        <v>86</v>
      </c>
      <c r="G548" s="29">
        <f t="shared" si="42"/>
        <v>15</v>
      </c>
      <c r="H548" s="29">
        <f t="shared" si="43"/>
        <v>30</v>
      </c>
      <c r="I548" s="29" t="s">
        <v>73</v>
      </c>
      <c r="J548" s="29">
        <f t="shared" ca="1" si="40"/>
        <v>20.2</v>
      </c>
      <c r="K548" s="29">
        <f t="shared" si="44"/>
        <v>0.3</v>
      </c>
      <c r="L548" s="29">
        <f t="shared" ca="1" si="41"/>
        <v>1.0999999999999999E-2</v>
      </c>
      <c r="M548">
        <f>Замеры!Y540</f>
        <v>0</v>
      </c>
    </row>
    <row r="549" spans="1:13" ht="15.6" x14ac:dyDescent="0.3">
      <c r="A549" s="58">
        <f>IF(Замеры!B541=0, " ", Замеры!B541)</f>
        <v>538</v>
      </c>
      <c r="B549" s="59">
        <f>Замеры!I541</f>
        <v>0</v>
      </c>
      <c r="C549" s="60" t="str">
        <f>Замеры!G541</f>
        <v xml:space="preserve">Группа от QF </v>
      </c>
      <c r="D549" s="29" t="s">
        <v>74</v>
      </c>
      <c r="E549" s="28">
        <f>Замеры!J541</f>
        <v>0</v>
      </c>
      <c r="F549" s="29" t="s">
        <v>86</v>
      </c>
      <c r="G549" s="29">
        <f t="shared" si="42"/>
        <v>15</v>
      </c>
      <c r="H549" s="29">
        <f t="shared" si="43"/>
        <v>30</v>
      </c>
      <c r="I549" s="29" t="s">
        <v>73</v>
      </c>
      <c r="J549" s="29">
        <f t="shared" ca="1" si="40"/>
        <v>20.9</v>
      </c>
      <c r="K549" s="29">
        <f t="shared" si="44"/>
        <v>0.3</v>
      </c>
      <c r="L549" s="29">
        <f t="shared" ca="1" si="41"/>
        <v>1.9E-2</v>
      </c>
      <c r="M549">
        <f>Замеры!Y541</f>
        <v>0</v>
      </c>
    </row>
    <row r="550" spans="1:13" ht="15.6" x14ac:dyDescent="0.3">
      <c r="A550" s="58">
        <f>IF(Замеры!B542=0, " ", Замеры!B542)</f>
        <v>539</v>
      </c>
      <c r="B550" s="59">
        <f>Замеры!I542</f>
        <v>0</v>
      </c>
      <c r="C550" s="60" t="str">
        <f>Замеры!G542</f>
        <v xml:space="preserve">Группа от QF </v>
      </c>
      <c r="D550" s="29" t="s">
        <v>74</v>
      </c>
      <c r="E550" s="28">
        <f>Замеры!J542</f>
        <v>0</v>
      </c>
      <c r="F550" s="29" t="s">
        <v>86</v>
      </c>
      <c r="G550" s="29">
        <f t="shared" si="42"/>
        <v>15</v>
      </c>
      <c r="H550" s="29">
        <f t="shared" si="43"/>
        <v>30</v>
      </c>
      <c r="I550" s="29" t="s">
        <v>73</v>
      </c>
      <c r="J550" s="29">
        <f t="shared" ca="1" si="40"/>
        <v>21.1</v>
      </c>
      <c r="K550" s="29">
        <f t="shared" si="44"/>
        <v>0.3</v>
      </c>
      <c r="L550" s="29">
        <f t="shared" ca="1" si="41"/>
        <v>1.9E-2</v>
      </c>
      <c r="M550">
        <f>Замеры!Y542</f>
        <v>0</v>
      </c>
    </row>
    <row r="551" spans="1:13" ht="15.6" x14ac:dyDescent="0.3">
      <c r="A551" s="58">
        <f>IF(Замеры!B543=0, " ", Замеры!B543)</f>
        <v>540</v>
      </c>
      <c r="B551" s="59">
        <f>Замеры!I543</f>
        <v>0</v>
      </c>
      <c r="C551" s="60" t="str">
        <f>Замеры!G543</f>
        <v xml:space="preserve">Группа от QF </v>
      </c>
      <c r="D551" s="29" t="s">
        <v>74</v>
      </c>
      <c r="E551" s="28">
        <f>Замеры!J543</f>
        <v>0</v>
      </c>
      <c r="F551" s="29" t="s">
        <v>86</v>
      </c>
      <c r="G551" s="29">
        <f t="shared" si="42"/>
        <v>15</v>
      </c>
      <c r="H551" s="29">
        <f t="shared" si="43"/>
        <v>30</v>
      </c>
      <c r="I551" s="29" t="s">
        <v>73</v>
      </c>
      <c r="J551" s="29">
        <f t="shared" ca="1" si="40"/>
        <v>20.9</v>
      </c>
      <c r="K551" s="29">
        <f t="shared" si="44"/>
        <v>0.3</v>
      </c>
      <c r="L551" s="29">
        <f t="shared" ca="1" si="41"/>
        <v>1.6E-2</v>
      </c>
      <c r="M551">
        <f>Замеры!Y543</f>
        <v>0</v>
      </c>
    </row>
    <row r="552" spans="1:13" ht="15.6" x14ac:dyDescent="0.3">
      <c r="A552" s="58">
        <f>IF(Замеры!B544=0, " ", Замеры!B544)</f>
        <v>541</v>
      </c>
      <c r="B552" s="59">
        <f>Замеры!I544</f>
        <v>0</v>
      </c>
      <c r="C552" s="60" t="str">
        <f>Замеры!G544</f>
        <v xml:space="preserve">Группа от QF </v>
      </c>
      <c r="D552" s="29" t="s">
        <v>74</v>
      </c>
      <c r="E552" s="28">
        <f>Замеры!J544</f>
        <v>0</v>
      </c>
      <c r="F552" s="29" t="s">
        <v>86</v>
      </c>
      <c r="G552" s="29">
        <f t="shared" si="42"/>
        <v>15</v>
      </c>
      <c r="H552" s="29">
        <f t="shared" si="43"/>
        <v>30</v>
      </c>
      <c r="I552" s="29" t="s">
        <v>73</v>
      </c>
      <c r="J552" s="29">
        <f t="shared" ca="1" si="40"/>
        <v>20.7</v>
      </c>
      <c r="K552" s="29">
        <f t="shared" si="44"/>
        <v>0.3</v>
      </c>
      <c r="L552" s="29">
        <f t="shared" ca="1" si="41"/>
        <v>1.7999999999999999E-2</v>
      </c>
      <c r="M552">
        <f>Замеры!Y544</f>
        <v>0</v>
      </c>
    </row>
    <row r="553" spans="1:13" ht="15.6" x14ac:dyDescent="0.3">
      <c r="A553" s="58">
        <f>IF(Замеры!B545=0, " ", Замеры!B545)</f>
        <v>542</v>
      </c>
      <c r="B553" s="59">
        <f>Замеры!I545</f>
        <v>0</v>
      </c>
      <c r="C553" s="60" t="str">
        <f>Замеры!G545</f>
        <v xml:space="preserve">Группа от QF </v>
      </c>
      <c r="D553" s="29" t="s">
        <v>74</v>
      </c>
      <c r="E553" s="28">
        <f>Замеры!J545</f>
        <v>0</v>
      </c>
      <c r="F553" s="29" t="s">
        <v>86</v>
      </c>
      <c r="G553" s="29">
        <f t="shared" si="42"/>
        <v>15</v>
      </c>
      <c r="H553" s="29">
        <f t="shared" si="43"/>
        <v>30</v>
      </c>
      <c r="I553" s="29" t="s">
        <v>73</v>
      </c>
      <c r="J553" s="29">
        <f t="shared" ca="1" si="40"/>
        <v>20.100000000000001</v>
      </c>
      <c r="K553" s="29">
        <f t="shared" si="44"/>
        <v>0.3</v>
      </c>
      <c r="L553" s="29">
        <f t="shared" ca="1" si="41"/>
        <v>8.0000000000000002E-3</v>
      </c>
      <c r="M553">
        <f>Замеры!Y545</f>
        <v>0</v>
      </c>
    </row>
    <row r="554" spans="1:13" ht="15.6" x14ac:dyDescent="0.3">
      <c r="A554" s="58">
        <f>IF(Замеры!B546=0, " ", Замеры!B546)</f>
        <v>543</v>
      </c>
      <c r="B554" s="59">
        <f>Замеры!I546</f>
        <v>0</v>
      </c>
      <c r="C554" s="60" t="str">
        <f>Замеры!G546</f>
        <v xml:space="preserve">Группа от QF </v>
      </c>
      <c r="D554" s="29" t="s">
        <v>74</v>
      </c>
      <c r="E554" s="28">
        <f>Замеры!J546</f>
        <v>0</v>
      </c>
      <c r="F554" s="29" t="s">
        <v>86</v>
      </c>
      <c r="G554" s="29">
        <f t="shared" si="42"/>
        <v>15</v>
      </c>
      <c r="H554" s="29">
        <f t="shared" si="43"/>
        <v>30</v>
      </c>
      <c r="I554" s="29" t="s">
        <v>73</v>
      </c>
      <c r="J554" s="29">
        <f t="shared" ca="1" si="40"/>
        <v>21.6</v>
      </c>
      <c r="K554" s="29">
        <f t="shared" si="44"/>
        <v>0.3</v>
      </c>
      <c r="L554" s="29">
        <f t="shared" ca="1" si="41"/>
        <v>1.6E-2</v>
      </c>
      <c r="M554">
        <f>Замеры!Y546</f>
        <v>0</v>
      </c>
    </row>
    <row r="555" spans="1:13" ht="15.6" x14ac:dyDescent="0.3">
      <c r="A555" s="58">
        <f>IF(Замеры!B547=0, " ", Замеры!B547)</f>
        <v>544</v>
      </c>
      <c r="B555" s="59">
        <f>Замеры!I547</f>
        <v>0</v>
      </c>
      <c r="C555" s="60" t="str">
        <f>Замеры!G547</f>
        <v xml:space="preserve">Группа от QF </v>
      </c>
      <c r="D555" s="29" t="s">
        <v>74</v>
      </c>
      <c r="E555" s="28">
        <f>Замеры!J547</f>
        <v>0</v>
      </c>
      <c r="F555" s="29" t="s">
        <v>86</v>
      </c>
      <c r="G555" s="29">
        <f t="shared" si="42"/>
        <v>15</v>
      </c>
      <c r="H555" s="29">
        <f t="shared" si="43"/>
        <v>30</v>
      </c>
      <c r="I555" s="29" t="s">
        <v>73</v>
      </c>
      <c r="J555" s="29">
        <f t="shared" ca="1" si="40"/>
        <v>21.1</v>
      </c>
      <c r="K555" s="29">
        <f t="shared" si="44"/>
        <v>0.3</v>
      </c>
      <c r="L555" s="29">
        <f t="shared" ca="1" si="41"/>
        <v>1.2E-2</v>
      </c>
      <c r="M555">
        <f>Замеры!Y547</f>
        <v>0</v>
      </c>
    </row>
    <row r="556" spans="1:13" ht="15.6" x14ac:dyDescent="0.3">
      <c r="A556" s="58">
        <f>IF(Замеры!B548=0, " ", Замеры!B548)</f>
        <v>545</v>
      </c>
      <c r="B556" s="59">
        <f>Замеры!I548</f>
        <v>0</v>
      </c>
      <c r="C556" s="60" t="str">
        <f>Замеры!G548</f>
        <v xml:space="preserve">Группа от QF </v>
      </c>
      <c r="D556" s="29" t="s">
        <v>74</v>
      </c>
      <c r="E556" s="28">
        <f>Замеры!J548</f>
        <v>0</v>
      </c>
      <c r="F556" s="29" t="s">
        <v>86</v>
      </c>
      <c r="G556" s="29">
        <f t="shared" si="42"/>
        <v>15</v>
      </c>
      <c r="H556" s="29">
        <f t="shared" si="43"/>
        <v>30</v>
      </c>
      <c r="I556" s="29" t="s">
        <v>73</v>
      </c>
      <c r="J556" s="29">
        <f t="shared" ca="1" si="40"/>
        <v>21.8</v>
      </c>
      <c r="K556" s="29">
        <f t="shared" si="44"/>
        <v>0.3</v>
      </c>
      <c r="L556" s="29">
        <f t="shared" ca="1" si="41"/>
        <v>1.7000000000000001E-2</v>
      </c>
      <c r="M556">
        <f>Замеры!Y548</f>
        <v>0</v>
      </c>
    </row>
    <row r="557" spans="1:13" ht="15.6" x14ac:dyDescent="0.3">
      <c r="A557" s="58">
        <f>IF(Замеры!B549=0, " ", Замеры!B549)</f>
        <v>546</v>
      </c>
      <c r="B557" s="59">
        <f>Замеры!I549</f>
        <v>0</v>
      </c>
      <c r="C557" s="60" t="str">
        <f>Замеры!G549</f>
        <v xml:space="preserve">Группа от QF </v>
      </c>
      <c r="D557" s="29" t="s">
        <v>74</v>
      </c>
      <c r="E557" s="28">
        <f>Замеры!J549</f>
        <v>0</v>
      </c>
      <c r="F557" s="29" t="s">
        <v>86</v>
      </c>
      <c r="G557" s="29">
        <f t="shared" si="42"/>
        <v>15</v>
      </c>
      <c r="H557" s="29">
        <f t="shared" si="43"/>
        <v>30</v>
      </c>
      <c r="I557" s="29" t="s">
        <v>73</v>
      </c>
      <c r="J557" s="29">
        <f t="shared" ca="1" si="40"/>
        <v>21.6</v>
      </c>
      <c r="K557" s="29">
        <f t="shared" si="44"/>
        <v>0.3</v>
      </c>
      <c r="L557" s="29">
        <f t="shared" ca="1" si="41"/>
        <v>1.4999999999999999E-2</v>
      </c>
      <c r="M557">
        <f>Замеры!Y549</f>
        <v>0</v>
      </c>
    </row>
    <row r="558" spans="1:13" ht="15.6" x14ac:dyDescent="0.3">
      <c r="A558" s="58">
        <f>IF(Замеры!B550=0, " ", Замеры!B550)</f>
        <v>547</v>
      </c>
      <c r="B558" s="59">
        <f>Замеры!I550</f>
        <v>0</v>
      </c>
      <c r="C558" s="60" t="str">
        <f>Замеры!G550</f>
        <v xml:space="preserve">Группа от QF </v>
      </c>
      <c r="D558" s="29" t="s">
        <v>74</v>
      </c>
      <c r="E558" s="28">
        <f>Замеры!J550</f>
        <v>0</v>
      </c>
      <c r="F558" s="29" t="s">
        <v>86</v>
      </c>
      <c r="G558" s="29">
        <f t="shared" si="42"/>
        <v>15</v>
      </c>
      <c r="H558" s="29">
        <f t="shared" si="43"/>
        <v>30</v>
      </c>
      <c r="I558" s="29" t="s">
        <v>73</v>
      </c>
      <c r="J558" s="29">
        <f t="shared" ca="1" si="40"/>
        <v>20.399999999999999</v>
      </c>
      <c r="K558" s="29">
        <f t="shared" si="44"/>
        <v>0.3</v>
      </c>
      <c r="L558" s="29">
        <f t="shared" ca="1" si="41"/>
        <v>1.9E-2</v>
      </c>
      <c r="M558">
        <f>Замеры!Y550</f>
        <v>0</v>
      </c>
    </row>
    <row r="559" spans="1:13" ht="15.6" x14ac:dyDescent="0.3">
      <c r="A559" s="58">
        <f>IF(Замеры!B551=0, " ", Замеры!B551)</f>
        <v>548</v>
      </c>
      <c r="B559" s="59">
        <f>Замеры!I551</f>
        <v>0</v>
      </c>
      <c r="C559" s="60" t="str">
        <f>Замеры!G551</f>
        <v xml:space="preserve">Группа от QF </v>
      </c>
      <c r="D559" s="29" t="s">
        <v>74</v>
      </c>
      <c r="E559" s="28">
        <f>Замеры!J551</f>
        <v>0</v>
      </c>
      <c r="F559" s="29" t="s">
        <v>86</v>
      </c>
      <c r="G559" s="29">
        <f t="shared" si="42"/>
        <v>15</v>
      </c>
      <c r="H559" s="29">
        <f t="shared" si="43"/>
        <v>30</v>
      </c>
      <c r="I559" s="29" t="s">
        <v>73</v>
      </c>
      <c r="J559" s="29">
        <f t="shared" ca="1" si="40"/>
        <v>21</v>
      </c>
      <c r="K559" s="29">
        <f t="shared" si="44"/>
        <v>0.3</v>
      </c>
      <c r="L559" s="29">
        <f t="shared" ca="1" si="41"/>
        <v>1.4E-2</v>
      </c>
      <c r="M559">
        <f>Замеры!Y551</f>
        <v>0</v>
      </c>
    </row>
    <row r="560" spans="1:13" ht="15.6" x14ac:dyDescent="0.3">
      <c r="A560" s="58">
        <f>IF(Замеры!B552=0, " ", Замеры!B552)</f>
        <v>549</v>
      </c>
      <c r="B560" s="59">
        <f>Замеры!I552</f>
        <v>0</v>
      </c>
      <c r="C560" s="60" t="str">
        <f>Замеры!G552</f>
        <v xml:space="preserve">Группа от QF </v>
      </c>
      <c r="D560" s="29" t="s">
        <v>74</v>
      </c>
      <c r="E560" s="28">
        <f>Замеры!J552</f>
        <v>0</v>
      </c>
      <c r="F560" s="29" t="s">
        <v>86</v>
      </c>
      <c r="G560" s="29">
        <f t="shared" si="42"/>
        <v>15</v>
      </c>
      <c r="H560" s="29">
        <f t="shared" si="43"/>
        <v>30</v>
      </c>
      <c r="I560" s="29" t="s">
        <v>73</v>
      </c>
      <c r="J560" s="29">
        <f t="shared" ca="1" si="40"/>
        <v>20.100000000000001</v>
      </c>
      <c r="K560" s="29">
        <f t="shared" si="44"/>
        <v>0.3</v>
      </c>
      <c r="L560" s="29">
        <f t="shared" ca="1" si="41"/>
        <v>1.7999999999999999E-2</v>
      </c>
      <c r="M560">
        <f>Замеры!Y552</f>
        <v>0</v>
      </c>
    </row>
    <row r="561" spans="1:13" ht="15.6" x14ac:dyDescent="0.3">
      <c r="A561" s="58">
        <f>IF(Замеры!B553=0, " ", Замеры!B553)</f>
        <v>550</v>
      </c>
      <c r="B561" s="59">
        <f>Замеры!I553</f>
        <v>0</v>
      </c>
      <c r="C561" s="60" t="str">
        <f>Замеры!G553</f>
        <v xml:space="preserve">Группа от QF </v>
      </c>
      <c r="D561" s="29" t="s">
        <v>74</v>
      </c>
      <c r="E561" s="28">
        <f>Замеры!J553</f>
        <v>0</v>
      </c>
      <c r="F561" s="29" t="s">
        <v>86</v>
      </c>
      <c r="G561" s="29">
        <f t="shared" si="42"/>
        <v>15</v>
      </c>
      <c r="H561" s="29">
        <f t="shared" si="43"/>
        <v>30</v>
      </c>
      <c r="I561" s="29" t="s">
        <v>73</v>
      </c>
      <c r="J561" s="29">
        <f t="shared" ca="1" si="40"/>
        <v>21.1</v>
      </c>
      <c r="K561" s="29">
        <f t="shared" si="44"/>
        <v>0.3</v>
      </c>
      <c r="L561" s="29">
        <f t="shared" ca="1" si="41"/>
        <v>1.2E-2</v>
      </c>
      <c r="M561">
        <f>Замеры!Y553</f>
        <v>0</v>
      </c>
    </row>
    <row r="562" spans="1:13" ht="15.6" x14ac:dyDescent="0.3">
      <c r="A562" s="58">
        <f>IF(Замеры!B554=0, " ", Замеры!B554)</f>
        <v>551</v>
      </c>
      <c r="B562" s="59">
        <f>Замеры!I554</f>
        <v>0</v>
      </c>
      <c r="C562" s="60" t="str">
        <f>Замеры!G554</f>
        <v xml:space="preserve">Группа от QF </v>
      </c>
      <c r="D562" s="29" t="s">
        <v>74</v>
      </c>
      <c r="E562" s="28">
        <f>Замеры!J554</f>
        <v>0</v>
      </c>
      <c r="F562" s="29" t="s">
        <v>86</v>
      </c>
      <c r="G562" s="29">
        <f t="shared" si="42"/>
        <v>15</v>
      </c>
      <c r="H562" s="29">
        <f t="shared" si="43"/>
        <v>30</v>
      </c>
      <c r="I562" s="29" t="s">
        <v>73</v>
      </c>
      <c r="J562" s="29">
        <f t="shared" ca="1" si="40"/>
        <v>21</v>
      </c>
      <c r="K562" s="29">
        <f t="shared" si="44"/>
        <v>0.3</v>
      </c>
      <c r="L562" s="29">
        <f t="shared" ca="1" si="41"/>
        <v>1.4E-2</v>
      </c>
      <c r="M562">
        <f>Замеры!Y554</f>
        <v>0</v>
      </c>
    </row>
    <row r="563" spans="1:13" ht="15.6" x14ac:dyDescent="0.3">
      <c r="A563" s="58">
        <f>IF(Замеры!B555=0, " ", Замеры!B555)</f>
        <v>552</v>
      </c>
      <c r="B563" s="59">
        <f>Замеры!I555</f>
        <v>0</v>
      </c>
      <c r="C563" s="60" t="str">
        <f>Замеры!G555</f>
        <v xml:space="preserve">Группа от QF </v>
      </c>
      <c r="D563" s="29" t="s">
        <v>74</v>
      </c>
      <c r="E563" s="28">
        <f>Замеры!J555</f>
        <v>0</v>
      </c>
      <c r="F563" s="29" t="s">
        <v>86</v>
      </c>
      <c r="G563" s="29">
        <f t="shared" si="42"/>
        <v>15</v>
      </c>
      <c r="H563" s="29">
        <f t="shared" si="43"/>
        <v>30</v>
      </c>
      <c r="I563" s="29" t="s">
        <v>73</v>
      </c>
      <c r="J563" s="29">
        <f t="shared" ca="1" si="40"/>
        <v>20.8</v>
      </c>
      <c r="K563" s="29">
        <f t="shared" si="44"/>
        <v>0.3</v>
      </c>
      <c r="L563" s="29">
        <f t="shared" ca="1" si="41"/>
        <v>1.2999999999999999E-2</v>
      </c>
      <c r="M563">
        <f>Замеры!Y555</f>
        <v>0</v>
      </c>
    </row>
    <row r="564" spans="1:13" ht="15.6" x14ac:dyDescent="0.3">
      <c r="A564" s="58">
        <f>IF(Замеры!B556=0, " ", Замеры!B556)</f>
        <v>553</v>
      </c>
      <c r="B564" s="59">
        <f>Замеры!I556</f>
        <v>0</v>
      </c>
      <c r="C564" s="60" t="str">
        <f>Замеры!G556</f>
        <v xml:space="preserve">Группа от QF </v>
      </c>
      <c r="D564" s="29" t="s">
        <v>74</v>
      </c>
      <c r="E564" s="28">
        <f>Замеры!J556</f>
        <v>0</v>
      </c>
      <c r="F564" s="29" t="s">
        <v>86</v>
      </c>
      <c r="G564" s="29">
        <f t="shared" si="42"/>
        <v>15</v>
      </c>
      <c r="H564" s="29">
        <f t="shared" si="43"/>
        <v>30</v>
      </c>
      <c r="I564" s="29" t="s">
        <v>73</v>
      </c>
      <c r="J564" s="29">
        <f t="shared" ca="1" si="40"/>
        <v>20.100000000000001</v>
      </c>
      <c r="K564" s="29">
        <f t="shared" si="44"/>
        <v>0.3</v>
      </c>
      <c r="L564" s="29">
        <f t="shared" ca="1" si="41"/>
        <v>0.01</v>
      </c>
      <c r="M564">
        <f>Замеры!Y556</f>
        <v>0</v>
      </c>
    </row>
    <row r="565" spans="1:13" ht="15.6" x14ac:dyDescent="0.3">
      <c r="A565" s="58">
        <f>IF(Замеры!B557=0, " ", Замеры!B557)</f>
        <v>554</v>
      </c>
      <c r="B565" s="59">
        <f>Замеры!I557</f>
        <v>0</v>
      </c>
      <c r="C565" s="60" t="str">
        <f>Замеры!G557</f>
        <v xml:space="preserve">Группа от QF </v>
      </c>
      <c r="D565" s="29" t="s">
        <v>74</v>
      </c>
      <c r="E565" s="28">
        <f>Замеры!J557</f>
        <v>0</v>
      </c>
      <c r="F565" s="29" t="s">
        <v>86</v>
      </c>
      <c r="G565" s="29">
        <f t="shared" si="42"/>
        <v>15</v>
      </c>
      <c r="H565" s="29">
        <f t="shared" si="43"/>
        <v>30</v>
      </c>
      <c r="I565" s="29" t="s">
        <v>73</v>
      </c>
      <c r="J565" s="29">
        <f t="shared" ca="1" si="40"/>
        <v>20.6</v>
      </c>
      <c r="K565" s="29">
        <f t="shared" si="44"/>
        <v>0.3</v>
      </c>
      <c r="L565" s="29">
        <f t="shared" ca="1" si="41"/>
        <v>8.0000000000000002E-3</v>
      </c>
      <c r="M565">
        <f>Замеры!Y557</f>
        <v>0</v>
      </c>
    </row>
    <row r="566" spans="1:13" ht="15.6" x14ac:dyDescent="0.3">
      <c r="A566" s="58">
        <f>IF(Замеры!B558=0, " ", Замеры!B558)</f>
        <v>555</v>
      </c>
      <c r="B566" s="59">
        <f>Замеры!I558</f>
        <v>0</v>
      </c>
      <c r="C566" s="60" t="str">
        <f>Замеры!G558</f>
        <v xml:space="preserve">Группа от QF </v>
      </c>
      <c r="D566" s="29" t="s">
        <v>74</v>
      </c>
      <c r="E566" s="28">
        <f>Замеры!J558</f>
        <v>0</v>
      </c>
      <c r="F566" s="29" t="s">
        <v>86</v>
      </c>
      <c r="G566" s="29">
        <f t="shared" si="42"/>
        <v>15</v>
      </c>
      <c r="H566" s="29">
        <f t="shared" si="43"/>
        <v>30</v>
      </c>
      <c r="I566" s="29" t="s">
        <v>73</v>
      </c>
      <c r="J566" s="29">
        <f t="shared" ca="1" si="40"/>
        <v>21.5</v>
      </c>
      <c r="K566" s="29">
        <f t="shared" si="44"/>
        <v>0.3</v>
      </c>
      <c r="L566" s="29">
        <f t="shared" ca="1" si="41"/>
        <v>0.01</v>
      </c>
      <c r="M566">
        <f>Замеры!Y558</f>
        <v>0</v>
      </c>
    </row>
    <row r="567" spans="1:13" ht="15.6" x14ac:dyDescent="0.3">
      <c r="A567" s="58">
        <f>IF(Замеры!B559=0, " ", Замеры!B559)</f>
        <v>556</v>
      </c>
      <c r="B567" s="59">
        <f>Замеры!I559</f>
        <v>0</v>
      </c>
      <c r="C567" s="60" t="str">
        <f>Замеры!G559</f>
        <v xml:space="preserve">Группа от QF </v>
      </c>
      <c r="D567" s="29" t="s">
        <v>74</v>
      </c>
      <c r="E567" s="28">
        <f>Замеры!J559</f>
        <v>0</v>
      </c>
      <c r="F567" s="29" t="s">
        <v>86</v>
      </c>
      <c r="G567" s="29">
        <f t="shared" si="42"/>
        <v>15</v>
      </c>
      <c r="H567" s="29">
        <f t="shared" si="43"/>
        <v>30</v>
      </c>
      <c r="I567" s="29" t="s">
        <v>73</v>
      </c>
      <c r="J567" s="29">
        <f t="shared" ca="1" si="40"/>
        <v>20.3</v>
      </c>
      <c r="K567" s="29">
        <f t="shared" si="44"/>
        <v>0.3</v>
      </c>
      <c r="L567" s="29">
        <f t="shared" ca="1" si="41"/>
        <v>1.4E-2</v>
      </c>
      <c r="M567">
        <f>Замеры!Y559</f>
        <v>0</v>
      </c>
    </row>
    <row r="568" spans="1:13" ht="15.6" x14ac:dyDescent="0.3">
      <c r="A568" s="58">
        <f>IF(Замеры!B560=0, " ", Замеры!B560)</f>
        <v>557</v>
      </c>
      <c r="B568" s="59">
        <f>Замеры!I560</f>
        <v>0</v>
      </c>
      <c r="C568" s="60" t="str">
        <f>Замеры!G560</f>
        <v xml:space="preserve">Группа от QF </v>
      </c>
      <c r="D568" s="29" t="s">
        <v>74</v>
      </c>
      <c r="E568" s="28">
        <f>Замеры!J560</f>
        <v>0</v>
      </c>
      <c r="F568" s="29" t="s">
        <v>86</v>
      </c>
      <c r="G568" s="29">
        <f t="shared" si="42"/>
        <v>15</v>
      </c>
      <c r="H568" s="29">
        <f t="shared" si="43"/>
        <v>30</v>
      </c>
      <c r="I568" s="29" t="s">
        <v>73</v>
      </c>
      <c r="J568" s="29">
        <f t="shared" ca="1" si="40"/>
        <v>21.2</v>
      </c>
      <c r="K568" s="29">
        <f t="shared" si="44"/>
        <v>0.3</v>
      </c>
      <c r="L568" s="29">
        <f t="shared" ca="1" si="41"/>
        <v>1.2999999999999999E-2</v>
      </c>
      <c r="M568">
        <f>Замеры!Y560</f>
        <v>0</v>
      </c>
    </row>
    <row r="569" spans="1:13" ht="15.6" x14ac:dyDescent="0.3">
      <c r="A569" s="58">
        <f>IF(Замеры!B561=0, " ", Замеры!B561)</f>
        <v>558</v>
      </c>
      <c r="B569" s="59">
        <f>Замеры!I561</f>
        <v>0</v>
      </c>
      <c r="C569" s="60" t="str">
        <f>Замеры!G561</f>
        <v xml:space="preserve">Группа от QF </v>
      </c>
      <c r="D569" s="29" t="s">
        <v>74</v>
      </c>
      <c r="E569" s="28">
        <f>Замеры!J561</f>
        <v>0</v>
      </c>
      <c r="F569" s="29" t="s">
        <v>86</v>
      </c>
      <c r="G569" s="29">
        <f t="shared" si="42"/>
        <v>15</v>
      </c>
      <c r="H569" s="29">
        <f t="shared" si="43"/>
        <v>30</v>
      </c>
      <c r="I569" s="29" t="s">
        <v>73</v>
      </c>
      <c r="J569" s="29">
        <f t="shared" ca="1" si="40"/>
        <v>21.7</v>
      </c>
      <c r="K569" s="29">
        <f t="shared" si="44"/>
        <v>0.3</v>
      </c>
      <c r="L569" s="29">
        <f t="shared" ca="1" si="41"/>
        <v>8.9999999999999993E-3</v>
      </c>
      <c r="M569">
        <f>Замеры!Y561</f>
        <v>0</v>
      </c>
    </row>
    <row r="570" spans="1:13" ht="15.6" x14ac:dyDescent="0.3">
      <c r="A570" s="58">
        <f>IF(Замеры!B562=0, " ", Замеры!B562)</f>
        <v>559</v>
      </c>
      <c r="B570" s="59">
        <f>Замеры!I562</f>
        <v>0</v>
      </c>
      <c r="C570" s="60" t="str">
        <f>Замеры!G562</f>
        <v xml:space="preserve">Группа от QF </v>
      </c>
      <c r="D570" s="29" t="s">
        <v>74</v>
      </c>
      <c r="E570" s="28">
        <f>Замеры!J562</f>
        <v>0</v>
      </c>
      <c r="F570" s="29" t="s">
        <v>86</v>
      </c>
      <c r="G570" s="29">
        <f t="shared" si="42"/>
        <v>15</v>
      </c>
      <c r="H570" s="29">
        <f t="shared" si="43"/>
        <v>30</v>
      </c>
      <c r="I570" s="29" t="s">
        <v>73</v>
      </c>
      <c r="J570" s="29">
        <f t="shared" ca="1" si="40"/>
        <v>21.8</v>
      </c>
      <c r="K570" s="29">
        <f t="shared" si="44"/>
        <v>0.3</v>
      </c>
      <c r="L570" s="29">
        <f t="shared" ca="1" si="41"/>
        <v>8.0000000000000002E-3</v>
      </c>
      <c r="M570">
        <f>Замеры!Y562</f>
        <v>0</v>
      </c>
    </row>
    <row r="571" spans="1:13" ht="15.6" x14ac:dyDescent="0.3">
      <c r="A571" s="58">
        <f>IF(Замеры!B563=0, " ", Замеры!B563)</f>
        <v>560</v>
      </c>
      <c r="B571" s="59">
        <f>Замеры!I563</f>
        <v>0</v>
      </c>
      <c r="C571" s="60" t="str">
        <f>Замеры!G563</f>
        <v xml:space="preserve">Группа от QF </v>
      </c>
      <c r="D571" s="29" t="s">
        <v>74</v>
      </c>
      <c r="E571" s="28">
        <f>Замеры!J563</f>
        <v>0</v>
      </c>
      <c r="F571" s="29" t="s">
        <v>86</v>
      </c>
      <c r="G571" s="29">
        <f t="shared" si="42"/>
        <v>15</v>
      </c>
      <c r="H571" s="29">
        <f t="shared" si="43"/>
        <v>30</v>
      </c>
      <c r="I571" s="29" t="s">
        <v>73</v>
      </c>
      <c r="J571" s="29">
        <f t="shared" ca="1" si="40"/>
        <v>21</v>
      </c>
      <c r="K571" s="29">
        <f t="shared" si="44"/>
        <v>0.3</v>
      </c>
      <c r="L571" s="29">
        <f t="shared" ca="1" si="41"/>
        <v>1.2E-2</v>
      </c>
      <c r="M571">
        <f>Замеры!Y563</f>
        <v>0</v>
      </c>
    </row>
    <row r="572" spans="1:13" ht="15.6" x14ac:dyDescent="0.3">
      <c r="A572" s="58">
        <f>IF(Замеры!B564=0, " ", Замеры!B564)</f>
        <v>561</v>
      </c>
      <c r="B572" s="59">
        <f>Замеры!I564</f>
        <v>0</v>
      </c>
      <c r="C572" s="60" t="str">
        <f>Замеры!G564</f>
        <v xml:space="preserve">Группа от QF </v>
      </c>
      <c r="D572" s="29" t="s">
        <v>74</v>
      </c>
      <c r="E572" s="28">
        <f>Замеры!J564</f>
        <v>0</v>
      </c>
      <c r="F572" s="29" t="s">
        <v>86</v>
      </c>
      <c r="G572" s="29">
        <f t="shared" si="42"/>
        <v>15</v>
      </c>
      <c r="H572" s="29">
        <f t="shared" si="43"/>
        <v>30</v>
      </c>
      <c r="I572" s="29" t="s">
        <v>73</v>
      </c>
      <c r="J572" s="29">
        <f t="shared" ca="1" si="40"/>
        <v>21.5</v>
      </c>
      <c r="K572" s="29">
        <f t="shared" si="44"/>
        <v>0.3</v>
      </c>
      <c r="L572" s="29">
        <f t="shared" ca="1" si="41"/>
        <v>1.4999999999999999E-2</v>
      </c>
      <c r="M572">
        <f>Замеры!Y564</f>
        <v>0</v>
      </c>
    </row>
    <row r="573" spans="1:13" ht="15.6" x14ac:dyDescent="0.3">
      <c r="A573" s="58">
        <f>IF(Замеры!B565=0, " ", Замеры!B565)</f>
        <v>562</v>
      </c>
      <c r="B573" s="59">
        <f>Замеры!I565</f>
        <v>0</v>
      </c>
      <c r="C573" s="60" t="str">
        <f>Замеры!G565</f>
        <v xml:space="preserve">Группа от QF </v>
      </c>
      <c r="D573" s="29" t="s">
        <v>74</v>
      </c>
      <c r="E573" s="28">
        <f>Замеры!J565</f>
        <v>0</v>
      </c>
      <c r="F573" s="29" t="s">
        <v>86</v>
      </c>
      <c r="G573" s="29">
        <f t="shared" si="42"/>
        <v>15</v>
      </c>
      <c r="H573" s="29">
        <f t="shared" si="43"/>
        <v>30</v>
      </c>
      <c r="I573" s="29" t="s">
        <v>73</v>
      </c>
      <c r="J573" s="29">
        <f t="shared" ca="1" si="40"/>
        <v>20.399999999999999</v>
      </c>
      <c r="K573" s="29">
        <f t="shared" si="44"/>
        <v>0.3</v>
      </c>
      <c r="L573" s="29">
        <f t="shared" ca="1" si="41"/>
        <v>1.4E-2</v>
      </c>
      <c r="M573">
        <f>Замеры!Y565</f>
        <v>0</v>
      </c>
    </row>
    <row r="574" spans="1:13" ht="15.6" x14ac:dyDescent="0.3">
      <c r="A574" s="58">
        <f>IF(Замеры!B566=0, " ", Замеры!B566)</f>
        <v>563</v>
      </c>
      <c r="B574" s="59">
        <f>Замеры!I566</f>
        <v>0</v>
      </c>
      <c r="C574" s="60" t="str">
        <f>Замеры!G566</f>
        <v xml:space="preserve">Группа от QF </v>
      </c>
      <c r="D574" s="29" t="s">
        <v>74</v>
      </c>
      <c r="E574" s="28">
        <f>Замеры!J566</f>
        <v>0</v>
      </c>
      <c r="F574" s="29" t="s">
        <v>86</v>
      </c>
      <c r="G574" s="29">
        <f t="shared" si="42"/>
        <v>15</v>
      </c>
      <c r="H574" s="29">
        <f t="shared" si="43"/>
        <v>30</v>
      </c>
      <c r="I574" s="29" t="s">
        <v>73</v>
      </c>
      <c r="J574" s="29">
        <f t="shared" ca="1" si="40"/>
        <v>21.3</v>
      </c>
      <c r="K574" s="29">
        <f t="shared" si="44"/>
        <v>0.3</v>
      </c>
      <c r="L574" s="29">
        <f t="shared" ca="1" si="41"/>
        <v>1.2999999999999999E-2</v>
      </c>
      <c r="M574">
        <f>Замеры!Y566</f>
        <v>0</v>
      </c>
    </row>
    <row r="575" spans="1:13" ht="15.6" x14ac:dyDescent="0.3">
      <c r="A575" s="58">
        <f>IF(Замеры!B567=0, " ", Замеры!B567)</f>
        <v>564</v>
      </c>
      <c r="B575" s="59">
        <f>Замеры!I567</f>
        <v>0</v>
      </c>
      <c r="C575" s="60" t="str">
        <f>Замеры!G567</f>
        <v xml:space="preserve">Группа от QF </v>
      </c>
      <c r="D575" s="29" t="s">
        <v>74</v>
      </c>
      <c r="E575" s="28">
        <f>Замеры!J567</f>
        <v>0</v>
      </c>
      <c r="F575" s="29" t="s">
        <v>86</v>
      </c>
      <c r="G575" s="29">
        <f t="shared" si="42"/>
        <v>15</v>
      </c>
      <c r="H575" s="29">
        <f t="shared" si="43"/>
        <v>30</v>
      </c>
      <c r="I575" s="29" t="s">
        <v>73</v>
      </c>
      <c r="J575" s="29">
        <f t="shared" ca="1" si="40"/>
        <v>20.5</v>
      </c>
      <c r="K575" s="29">
        <f t="shared" si="44"/>
        <v>0.3</v>
      </c>
      <c r="L575" s="29">
        <f t="shared" ca="1" si="41"/>
        <v>1.2999999999999999E-2</v>
      </c>
      <c r="M575">
        <f>Замеры!Y567</f>
        <v>0</v>
      </c>
    </row>
    <row r="576" spans="1:13" ht="15.6" x14ac:dyDescent="0.3">
      <c r="A576" s="58">
        <f>IF(Замеры!B568=0, " ", Замеры!B568)</f>
        <v>565</v>
      </c>
      <c r="B576" s="59">
        <f>Замеры!I568</f>
        <v>0</v>
      </c>
      <c r="C576" s="60" t="str">
        <f>Замеры!G568</f>
        <v xml:space="preserve">Группа от QF </v>
      </c>
      <c r="D576" s="29" t="s">
        <v>74</v>
      </c>
      <c r="E576" s="28">
        <f>Замеры!J568</f>
        <v>0</v>
      </c>
      <c r="F576" s="29" t="s">
        <v>86</v>
      </c>
      <c r="G576" s="29">
        <f t="shared" si="42"/>
        <v>15</v>
      </c>
      <c r="H576" s="29">
        <f t="shared" si="43"/>
        <v>30</v>
      </c>
      <c r="I576" s="29" t="s">
        <v>73</v>
      </c>
      <c r="J576" s="29">
        <f t="shared" ca="1" si="40"/>
        <v>21</v>
      </c>
      <c r="K576" s="29">
        <f t="shared" si="44"/>
        <v>0.3</v>
      </c>
      <c r="L576" s="29">
        <f t="shared" ca="1" si="41"/>
        <v>1.7999999999999999E-2</v>
      </c>
      <c r="M576">
        <f>Замеры!Y568</f>
        <v>0</v>
      </c>
    </row>
    <row r="577" spans="1:13" ht="15.6" x14ac:dyDescent="0.3">
      <c r="A577" s="58">
        <f>IF(Замеры!B569=0, " ", Замеры!B569)</f>
        <v>566</v>
      </c>
      <c r="B577" s="59">
        <f>Замеры!I569</f>
        <v>0</v>
      </c>
      <c r="C577" s="60" t="str">
        <f>Замеры!G569</f>
        <v xml:space="preserve">Группа от QF </v>
      </c>
      <c r="D577" s="29" t="s">
        <v>74</v>
      </c>
      <c r="E577" s="28">
        <f>Замеры!J569</f>
        <v>0</v>
      </c>
      <c r="F577" s="29" t="s">
        <v>86</v>
      </c>
      <c r="G577" s="29">
        <f t="shared" si="42"/>
        <v>15</v>
      </c>
      <c r="H577" s="29">
        <f t="shared" si="43"/>
        <v>30</v>
      </c>
      <c r="I577" s="29" t="s">
        <v>73</v>
      </c>
      <c r="J577" s="29">
        <f t="shared" ca="1" si="40"/>
        <v>21.4</v>
      </c>
      <c r="K577" s="29">
        <f t="shared" si="44"/>
        <v>0.3</v>
      </c>
      <c r="L577" s="29">
        <f t="shared" ca="1" si="41"/>
        <v>1.0999999999999999E-2</v>
      </c>
      <c r="M577">
        <f>Замеры!Y569</f>
        <v>0</v>
      </c>
    </row>
    <row r="578" spans="1:13" ht="15.6" x14ac:dyDescent="0.3">
      <c r="A578" s="58">
        <f>IF(Замеры!B570=0, " ", Замеры!B570)</f>
        <v>567</v>
      </c>
      <c r="B578" s="59">
        <f>Замеры!I570</f>
        <v>0</v>
      </c>
      <c r="C578" s="60" t="str">
        <f>Замеры!G570</f>
        <v xml:space="preserve">Группа от QF </v>
      </c>
      <c r="D578" s="29" t="s">
        <v>74</v>
      </c>
      <c r="E578" s="28">
        <f>Замеры!J570</f>
        <v>0</v>
      </c>
      <c r="F578" s="29" t="s">
        <v>86</v>
      </c>
      <c r="G578" s="29">
        <f t="shared" si="42"/>
        <v>15</v>
      </c>
      <c r="H578" s="29">
        <f t="shared" si="43"/>
        <v>30</v>
      </c>
      <c r="I578" s="29" t="s">
        <v>73</v>
      </c>
      <c r="J578" s="29">
        <f t="shared" ca="1" si="40"/>
        <v>20.3</v>
      </c>
      <c r="K578" s="29">
        <f t="shared" si="44"/>
        <v>0.3</v>
      </c>
      <c r="L578" s="29">
        <f t="shared" ca="1" si="41"/>
        <v>1.4E-2</v>
      </c>
      <c r="M578">
        <f>Замеры!Y570</f>
        <v>0</v>
      </c>
    </row>
    <row r="579" spans="1:13" ht="15.6" x14ac:dyDescent="0.3">
      <c r="A579" s="58">
        <f>IF(Замеры!B571=0, " ", Замеры!B571)</f>
        <v>568</v>
      </c>
      <c r="B579" s="59">
        <f>Замеры!I571</f>
        <v>0</v>
      </c>
      <c r="C579" s="60" t="str">
        <f>Замеры!G571</f>
        <v xml:space="preserve">Группа от QF </v>
      </c>
      <c r="D579" s="29" t="s">
        <v>74</v>
      </c>
      <c r="E579" s="28">
        <f>Замеры!J571</f>
        <v>0</v>
      </c>
      <c r="F579" s="29" t="s">
        <v>86</v>
      </c>
      <c r="G579" s="29">
        <f t="shared" si="42"/>
        <v>15</v>
      </c>
      <c r="H579" s="29">
        <f t="shared" si="43"/>
        <v>30</v>
      </c>
      <c r="I579" s="29" t="s">
        <v>73</v>
      </c>
      <c r="J579" s="29">
        <f t="shared" ca="1" si="40"/>
        <v>21.3</v>
      </c>
      <c r="K579" s="29">
        <f t="shared" si="44"/>
        <v>0.3</v>
      </c>
      <c r="L579" s="29">
        <f t="shared" ca="1" si="41"/>
        <v>1.7999999999999999E-2</v>
      </c>
      <c r="M579">
        <f>Замеры!Y571</f>
        <v>0</v>
      </c>
    </row>
    <row r="580" spans="1:13" ht="15.6" x14ac:dyDescent="0.3">
      <c r="A580" s="58">
        <f>IF(Замеры!B572=0, " ", Замеры!B572)</f>
        <v>569</v>
      </c>
      <c r="B580" s="59">
        <f>Замеры!I572</f>
        <v>0</v>
      </c>
      <c r="C580" s="60" t="str">
        <f>Замеры!G572</f>
        <v xml:space="preserve">Группа от QF </v>
      </c>
      <c r="D580" s="29" t="s">
        <v>74</v>
      </c>
      <c r="E580" s="28">
        <f>Замеры!J572</f>
        <v>0</v>
      </c>
      <c r="F580" s="29" t="s">
        <v>86</v>
      </c>
      <c r="G580" s="29">
        <f t="shared" si="42"/>
        <v>15</v>
      </c>
      <c r="H580" s="29">
        <f t="shared" si="43"/>
        <v>30</v>
      </c>
      <c r="I580" s="29" t="s">
        <v>73</v>
      </c>
      <c r="J580" s="29">
        <f t="shared" ca="1" si="40"/>
        <v>21.3</v>
      </c>
      <c r="K580" s="29">
        <f t="shared" si="44"/>
        <v>0.3</v>
      </c>
      <c r="L580" s="29">
        <f t="shared" ca="1" si="41"/>
        <v>1.9E-2</v>
      </c>
      <c r="M580">
        <f>Замеры!Y572</f>
        <v>0</v>
      </c>
    </row>
    <row r="581" spans="1:13" ht="15.6" x14ac:dyDescent="0.3">
      <c r="A581" s="58">
        <f>IF(Замеры!B573=0, " ", Замеры!B573)</f>
        <v>570</v>
      </c>
      <c r="B581" s="59">
        <f>Замеры!I573</f>
        <v>0</v>
      </c>
      <c r="C581" s="60" t="str">
        <f>Замеры!G573</f>
        <v xml:space="preserve">Группа от QF </v>
      </c>
      <c r="D581" s="29" t="s">
        <v>74</v>
      </c>
      <c r="E581" s="28">
        <f>Замеры!J573</f>
        <v>0</v>
      </c>
      <c r="F581" s="29" t="s">
        <v>86</v>
      </c>
      <c r="G581" s="29">
        <f t="shared" si="42"/>
        <v>15</v>
      </c>
      <c r="H581" s="29">
        <f t="shared" si="43"/>
        <v>30</v>
      </c>
      <c r="I581" s="29" t="s">
        <v>73</v>
      </c>
      <c r="J581" s="29">
        <f t="shared" ca="1" si="40"/>
        <v>20.9</v>
      </c>
      <c r="K581" s="29">
        <f t="shared" si="44"/>
        <v>0.3</v>
      </c>
      <c r="L581" s="29">
        <f t="shared" ca="1" si="41"/>
        <v>1.4999999999999999E-2</v>
      </c>
      <c r="M581">
        <f>Замеры!Y573</f>
        <v>0</v>
      </c>
    </row>
    <row r="582" spans="1:13" ht="15.6" x14ac:dyDescent="0.3">
      <c r="A582" s="58">
        <f>IF(Замеры!B574=0, " ", Замеры!B574)</f>
        <v>571</v>
      </c>
      <c r="B582" s="59">
        <f>Замеры!I574</f>
        <v>0</v>
      </c>
      <c r="C582" s="60" t="str">
        <f>Замеры!G574</f>
        <v xml:space="preserve">Группа от QF </v>
      </c>
      <c r="D582" s="29" t="s">
        <v>74</v>
      </c>
      <c r="E582" s="28">
        <f>Замеры!J574</f>
        <v>0</v>
      </c>
      <c r="F582" s="29" t="s">
        <v>86</v>
      </c>
      <c r="G582" s="29">
        <f t="shared" si="42"/>
        <v>15</v>
      </c>
      <c r="H582" s="29">
        <f t="shared" si="43"/>
        <v>30</v>
      </c>
      <c r="I582" s="29" t="s">
        <v>73</v>
      </c>
      <c r="J582" s="29">
        <f t="shared" ca="1" si="40"/>
        <v>21.3</v>
      </c>
      <c r="K582" s="29">
        <f t="shared" si="44"/>
        <v>0.3</v>
      </c>
      <c r="L582" s="29">
        <f t="shared" ca="1" si="41"/>
        <v>1.7000000000000001E-2</v>
      </c>
      <c r="M582">
        <f>Замеры!Y574</f>
        <v>0</v>
      </c>
    </row>
    <row r="583" spans="1:13" ht="15.6" x14ac:dyDescent="0.3">
      <c r="A583" s="58">
        <f>IF(Замеры!B575=0, " ", Замеры!B575)</f>
        <v>572</v>
      </c>
      <c r="B583" s="59">
        <f>Замеры!I575</f>
        <v>0</v>
      </c>
      <c r="C583" s="60" t="str">
        <f>Замеры!G575</f>
        <v xml:space="preserve">Группа от QF </v>
      </c>
      <c r="D583" s="29" t="s">
        <v>74</v>
      </c>
      <c r="E583" s="28">
        <f>Замеры!J575</f>
        <v>0</v>
      </c>
      <c r="F583" s="29" t="s">
        <v>86</v>
      </c>
      <c r="G583" s="29">
        <f t="shared" si="42"/>
        <v>15</v>
      </c>
      <c r="H583" s="29">
        <f t="shared" si="43"/>
        <v>30</v>
      </c>
      <c r="I583" s="29" t="s">
        <v>73</v>
      </c>
      <c r="J583" s="29">
        <f t="shared" ca="1" si="40"/>
        <v>20.3</v>
      </c>
      <c r="K583" s="29">
        <f t="shared" si="44"/>
        <v>0.3</v>
      </c>
      <c r="L583" s="29">
        <f t="shared" ca="1" si="41"/>
        <v>8.9999999999999993E-3</v>
      </c>
      <c r="M583">
        <f>Замеры!Y575</f>
        <v>0</v>
      </c>
    </row>
    <row r="584" spans="1:13" ht="15.6" x14ac:dyDescent="0.3">
      <c r="A584" s="58">
        <f>IF(Замеры!B576=0, " ", Замеры!B576)</f>
        <v>573</v>
      </c>
      <c r="B584" s="59">
        <f>Замеры!I576</f>
        <v>0</v>
      </c>
      <c r="C584" s="60" t="str">
        <f>Замеры!G576</f>
        <v xml:space="preserve">Группа от QF </v>
      </c>
      <c r="D584" s="29" t="s">
        <v>74</v>
      </c>
      <c r="E584" s="28">
        <f>Замеры!J576</f>
        <v>0</v>
      </c>
      <c r="F584" s="29" t="s">
        <v>86</v>
      </c>
      <c r="G584" s="29">
        <f t="shared" si="42"/>
        <v>15</v>
      </c>
      <c r="H584" s="29">
        <f t="shared" si="43"/>
        <v>30</v>
      </c>
      <c r="I584" s="29" t="s">
        <v>73</v>
      </c>
      <c r="J584" s="29">
        <f t="shared" ca="1" si="40"/>
        <v>21.4</v>
      </c>
      <c r="K584" s="29">
        <f t="shared" si="44"/>
        <v>0.3</v>
      </c>
      <c r="L584" s="29">
        <f t="shared" ca="1" si="41"/>
        <v>1.2999999999999999E-2</v>
      </c>
      <c r="M584">
        <f>Замеры!Y576</f>
        <v>0</v>
      </c>
    </row>
    <row r="585" spans="1:13" ht="15.6" x14ac:dyDescent="0.3">
      <c r="A585" s="58">
        <f>IF(Замеры!B577=0, " ", Замеры!B577)</f>
        <v>574</v>
      </c>
      <c r="B585" s="59">
        <f>Замеры!I577</f>
        <v>0</v>
      </c>
      <c r="C585" s="60" t="str">
        <f>Замеры!G577</f>
        <v xml:space="preserve">Группа от QF </v>
      </c>
      <c r="D585" s="29" t="s">
        <v>74</v>
      </c>
      <c r="E585" s="28">
        <f>Замеры!J577</f>
        <v>0</v>
      </c>
      <c r="F585" s="29" t="s">
        <v>86</v>
      </c>
      <c r="G585" s="29">
        <f t="shared" si="42"/>
        <v>15</v>
      </c>
      <c r="H585" s="29">
        <f t="shared" si="43"/>
        <v>30</v>
      </c>
      <c r="I585" s="29" t="s">
        <v>73</v>
      </c>
      <c r="J585" s="29">
        <f t="shared" ca="1" si="40"/>
        <v>21.3</v>
      </c>
      <c r="K585" s="29">
        <f t="shared" si="44"/>
        <v>0.3</v>
      </c>
      <c r="L585" s="29">
        <f t="shared" ca="1" si="41"/>
        <v>0.01</v>
      </c>
      <c r="M585">
        <f>Замеры!Y577</f>
        <v>0</v>
      </c>
    </row>
    <row r="586" spans="1:13" ht="15.6" x14ac:dyDescent="0.3">
      <c r="A586" s="58">
        <f>IF(Замеры!B578=0, " ", Замеры!B578)</f>
        <v>575</v>
      </c>
      <c r="B586" s="59">
        <f>Замеры!I578</f>
        <v>0</v>
      </c>
      <c r="C586" s="60" t="str">
        <f>Замеры!G578</f>
        <v xml:space="preserve">Группа от QF </v>
      </c>
      <c r="D586" s="29" t="s">
        <v>74</v>
      </c>
      <c r="E586" s="28">
        <f>Замеры!J578</f>
        <v>0</v>
      </c>
      <c r="F586" s="29" t="s">
        <v>86</v>
      </c>
      <c r="G586" s="29">
        <f t="shared" si="42"/>
        <v>15</v>
      </c>
      <c r="H586" s="29">
        <f t="shared" si="43"/>
        <v>30</v>
      </c>
      <c r="I586" s="29" t="s">
        <v>73</v>
      </c>
      <c r="J586" s="29">
        <f t="shared" ca="1" si="40"/>
        <v>21</v>
      </c>
      <c r="K586" s="29">
        <f t="shared" si="44"/>
        <v>0.3</v>
      </c>
      <c r="L586" s="29">
        <f t="shared" ca="1" si="41"/>
        <v>8.9999999999999993E-3</v>
      </c>
      <c r="M586">
        <f>Замеры!Y578</f>
        <v>0</v>
      </c>
    </row>
    <row r="587" spans="1:13" ht="15.6" x14ac:dyDescent="0.3">
      <c r="A587" s="58">
        <f>IF(Замеры!B579=0, " ", Замеры!B579)</f>
        <v>576</v>
      </c>
      <c r="B587" s="59">
        <f>Замеры!I579</f>
        <v>0</v>
      </c>
      <c r="C587" s="60" t="str">
        <f>Замеры!G579</f>
        <v xml:space="preserve">Группа от QF </v>
      </c>
      <c r="D587" s="29" t="s">
        <v>74</v>
      </c>
      <c r="E587" s="28">
        <f>Замеры!J579</f>
        <v>0</v>
      </c>
      <c r="F587" s="29" t="s">
        <v>86</v>
      </c>
      <c r="G587" s="29">
        <f t="shared" si="42"/>
        <v>15</v>
      </c>
      <c r="H587" s="29">
        <f t="shared" si="43"/>
        <v>30</v>
      </c>
      <c r="I587" s="29" t="s">
        <v>73</v>
      </c>
      <c r="J587" s="29">
        <f t="shared" ca="1" si="40"/>
        <v>20.5</v>
      </c>
      <c r="K587" s="29">
        <f t="shared" si="44"/>
        <v>0.3</v>
      </c>
      <c r="L587" s="29">
        <f t="shared" ca="1" si="41"/>
        <v>1.7999999999999999E-2</v>
      </c>
      <c r="M587">
        <f>Замеры!Y579</f>
        <v>0</v>
      </c>
    </row>
    <row r="588" spans="1:13" ht="15.6" x14ac:dyDescent="0.3">
      <c r="A588" s="58">
        <f>IF(Замеры!B580=0, " ", Замеры!B580)</f>
        <v>577</v>
      </c>
      <c r="B588" s="59">
        <f>Замеры!I580</f>
        <v>0</v>
      </c>
      <c r="C588" s="60" t="str">
        <f>Замеры!G580</f>
        <v xml:space="preserve">Группа от QF </v>
      </c>
      <c r="D588" s="29" t="s">
        <v>74</v>
      </c>
      <c r="E588" s="28">
        <f>Замеры!J580</f>
        <v>0</v>
      </c>
      <c r="F588" s="29" t="s">
        <v>86</v>
      </c>
      <c r="G588" s="29">
        <f t="shared" si="42"/>
        <v>15</v>
      </c>
      <c r="H588" s="29">
        <f t="shared" si="43"/>
        <v>30</v>
      </c>
      <c r="I588" s="29" t="s">
        <v>73</v>
      </c>
      <c r="J588" s="29">
        <f t="shared" ref="J588:J651" ca="1" si="45">RANDBETWEEN(201,219)/10</f>
        <v>20.3</v>
      </c>
      <c r="K588" s="29">
        <f t="shared" si="44"/>
        <v>0.3</v>
      </c>
      <c r="L588" s="29">
        <f t="shared" ref="L588:L651" ca="1" si="46">RANDBETWEEN(7,19)/1000</f>
        <v>8.9999999999999993E-3</v>
      </c>
      <c r="M588">
        <f>Замеры!Y580</f>
        <v>0</v>
      </c>
    </row>
    <row r="589" spans="1:13" ht="15.6" x14ac:dyDescent="0.3">
      <c r="A589" s="58">
        <f>IF(Замеры!B581=0, " ", Замеры!B581)</f>
        <v>578</v>
      </c>
      <c r="B589" s="59">
        <f>Замеры!I581</f>
        <v>0</v>
      </c>
      <c r="C589" s="60" t="str">
        <f>Замеры!G581</f>
        <v xml:space="preserve">Группа от QF </v>
      </c>
      <c r="D589" s="29" t="s">
        <v>74</v>
      </c>
      <c r="E589" s="28">
        <f>Замеры!J581</f>
        <v>0</v>
      </c>
      <c r="F589" s="29" t="s">
        <v>86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73</v>
      </c>
      <c r="J589" s="29">
        <f t="shared" ca="1" si="45"/>
        <v>21.4</v>
      </c>
      <c r="K589" s="29">
        <f t="shared" ref="K589:K652" si="49">$O$9</f>
        <v>0.3</v>
      </c>
      <c r="L589" s="29">
        <f t="shared" ca="1" si="46"/>
        <v>1.2E-2</v>
      </c>
      <c r="M589">
        <f>Замеры!Y581</f>
        <v>0</v>
      </c>
    </row>
    <row r="590" spans="1:13" ht="15.6" x14ac:dyDescent="0.3">
      <c r="A590" s="58">
        <f>IF(Замеры!B582=0, " ", Замеры!B582)</f>
        <v>579</v>
      </c>
      <c r="B590" s="59">
        <f>Замеры!I582</f>
        <v>0</v>
      </c>
      <c r="C590" s="60" t="str">
        <f>Замеры!G582</f>
        <v xml:space="preserve">Группа от QF </v>
      </c>
      <c r="D590" s="29" t="s">
        <v>74</v>
      </c>
      <c r="E590" s="28">
        <f>Замеры!J582</f>
        <v>0</v>
      </c>
      <c r="F590" s="29" t="s">
        <v>86</v>
      </c>
      <c r="G590" s="29">
        <f t="shared" si="47"/>
        <v>15</v>
      </c>
      <c r="H590" s="29">
        <f t="shared" si="48"/>
        <v>30</v>
      </c>
      <c r="I590" s="29" t="s">
        <v>73</v>
      </c>
      <c r="J590" s="29">
        <f t="shared" ca="1" si="45"/>
        <v>21.8</v>
      </c>
      <c r="K590" s="29">
        <f t="shared" si="49"/>
        <v>0.3</v>
      </c>
      <c r="L590" s="29">
        <f t="shared" ca="1" si="46"/>
        <v>8.0000000000000002E-3</v>
      </c>
      <c r="M590">
        <f>Замеры!Y582</f>
        <v>0</v>
      </c>
    </row>
    <row r="591" spans="1:13" ht="15.6" x14ac:dyDescent="0.3">
      <c r="A591" s="58">
        <f>IF(Замеры!B583=0, " ", Замеры!B583)</f>
        <v>580</v>
      </c>
      <c r="B591" s="59">
        <f>Замеры!I583</f>
        <v>0</v>
      </c>
      <c r="C591" s="60" t="str">
        <f>Замеры!G583</f>
        <v xml:space="preserve">Группа от QF </v>
      </c>
      <c r="D591" s="29" t="s">
        <v>74</v>
      </c>
      <c r="E591" s="28">
        <f>Замеры!J583</f>
        <v>0</v>
      </c>
      <c r="F591" s="29" t="s">
        <v>86</v>
      </c>
      <c r="G591" s="29">
        <f t="shared" si="47"/>
        <v>15</v>
      </c>
      <c r="H591" s="29">
        <f t="shared" si="48"/>
        <v>30</v>
      </c>
      <c r="I591" s="29" t="s">
        <v>73</v>
      </c>
      <c r="J591" s="29">
        <f t="shared" ca="1" si="45"/>
        <v>21.2</v>
      </c>
      <c r="K591" s="29">
        <f t="shared" si="49"/>
        <v>0.3</v>
      </c>
      <c r="L591" s="29">
        <f t="shared" ca="1" si="46"/>
        <v>1.4E-2</v>
      </c>
      <c r="M591">
        <f>Замеры!Y583</f>
        <v>0</v>
      </c>
    </row>
    <row r="592" spans="1:13" ht="15.6" x14ac:dyDescent="0.3">
      <c r="A592" s="58">
        <f>IF(Замеры!B584=0, " ", Замеры!B584)</f>
        <v>581</v>
      </c>
      <c r="B592" s="59">
        <f>Замеры!I584</f>
        <v>0</v>
      </c>
      <c r="C592" s="60" t="str">
        <f>Замеры!G584</f>
        <v xml:space="preserve">Группа от QF </v>
      </c>
      <c r="D592" s="29" t="s">
        <v>74</v>
      </c>
      <c r="E592" s="28">
        <f>Замеры!J584</f>
        <v>0</v>
      </c>
      <c r="F592" s="29" t="s">
        <v>86</v>
      </c>
      <c r="G592" s="29">
        <f t="shared" si="47"/>
        <v>15</v>
      </c>
      <c r="H592" s="29">
        <f t="shared" si="48"/>
        <v>30</v>
      </c>
      <c r="I592" s="29" t="s">
        <v>73</v>
      </c>
      <c r="J592" s="29">
        <f t="shared" ca="1" si="45"/>
        <v>20.399999999999999</v>
      </c>
      <c r="K592" s="29">
        <f t="shared" si="49"/>
        <v>0.3</v>
      </c>
      <c r="L592" s="29">
        <f t="shared" ca="1" si="46"/>
        <v>1.6E-2</v>
      </c>
      <c r="M592">
        <f>Замеры!Y584</f>
        <v>0</v>
      </c>
    </row>
    <row r="593" spans="1:13" ht="15.6" x14ac:dyDescent="0.3">
      <c r="A593" s="58">
        <f>IF(Замеры!B585=0, " ", Замеры!B585)</f>
        <v>582</v>
      </c>
      <c r="B593" s="59">
        <f>Замеры!I585</f>
        <v>0</v>
      </c>
      <c r="C593" s="60" t="str">
        <f>Замеры!G585</f>
        <v xml:space="preserve">Группа от QF </v>
      </c>
      <c r="D593" s="29" t="s">
        <v>74</v>
      </c>
      <c r="E593" s="28">
        <f>Замеры!J585</f>
        <v>0</v>
      </c>
      <c r="F593" s="29" t="s">
        <v>86</v>
      </c>
      <c r="G593" s="29">
        <f t="shared" si="47"/>
        <v>15</v>
      </c>
      <c r="H593" s="29">
        <f t="shared" si="48"/>
        <v>30</v>
      </c>
      <c r="I593" s="29" t="s">
        <v>73</v>
      </c>
      <c r="J593" s="29">
        <f t="shared" ca="1" si="45"/>
        <v>21.6</v>
      </c>
      <c r="K593" s="29">
        <f t="shared" si="49"/>
        <v>0.3</v>
      </c>
      <c r="L593" s="29">
        <f t="shared" ca="1" si="46"/>
        <v>1.2999999999999999E-2</v>
      </c>
      <c r="M593">
        <f>Замеры!Y585</f>
        <v>0</v>
      </c>
    </row>
    <row r="594" spans="1:13" ht="15.6" x14ac:dyDescent="0.3">
      <c r="A594" s="58">
        <f>IF(Замеры!B586=0, " ", Замеры!B586)</f>
        <v>583</v>
      </c>
      <c r="B594" s="59">
        <f>Замеры!I586</f>
        <v>0</v>
      </c>
      <c r="C594" s="60" t="str">
        <f>Замеры!G586</f>
        <v xml:space="preserve">Группа от QF </v>
      </c>
      <c r="D594" s="29" t="s">
        <v>74</v>
      </c>
      <c r="E594" s="28">
        <f>Замеры!J586</f>
        <v>0</v>
      </c>
      <c r="F594" s="29" t="s">
        <v>86</v>
      </c>
      <c r="G594" s="29">
        <f t="shared" si="47"/>
        <v>15</v>
      </c>
      <c r="H594" s="29">
        <f t="shared" si="48"/>
        <v>30</v>
      </c>
      <c r="I594" s="29" t="s">
        <v>73</v>
      </c>
      <c r="J594" s="29">
        <f t="shared" ca="1" si="45"/>
        <v>21.2</v>
      </c>
      <c r="K594" s="29">
        <f t="shared" si="49"/>
        <v>0.3</v>
      </c>
      <c r="L594" s="29">
        <f t="shared" ca="1" si="46"/>
        <v>8.9999999999999993E-3</v>
      </c>
      <c r="M594">
        <f>Замеры!Y586</f>
        <v>0</v>
      </c>
    </row>
    <row r="595" spans="1:13" ht="15.6" x14ac:dyDescent="0.3">
      <c r="A595" s="58">
        <f>IF(Замеры!B587=0, " ", Замеры!B587)</f>
        <v>584</v>
      </c>
      <c r="B595" s="59">
        <f>Замеры!I587</f>
        <v>0</v>
      </c>
      <c r="C595" s="60" t="str">
        <f>Замеры!G587</f>
        <v xml:space="preserve">Группа от QF </v>
      </c>
      <c r="D595" s="29" t="s">
        <v>74</v>
      </c>
      <c r="E595" s="28">
        <f>Замеры!J587</f>
        <v>0</v>
      </c>
      <c r="F595" s="29" t="s">
        <v>86</v>
      </c>
      <c r="G595" s="29">
        <f t="shared" si="47"/>
        <v>15</v>
      </c>
      <c r="H595" s="29">
        <f t="shared" si="48"/>
        <v>30</v>
      </c>
      <c r="I595" s="29" t="s">
        <v>73</v>
      </c>
      <c r="J595" s="29">
        <f t="shared" ca="1" si="45"/>
        <v>21.6</v>
      </c>
      <c r="K595" s="29">
        <f t="shared" si="49"/>
        <v>0.3</v>
      </c>
      <c r="L595" s="29">
        <f t="shared" ca="1" si="46"/>
        <v>8.9999999999999993E-3</v>
      </c>
      <c r="M595">
        <f>Замеры!Y587</f>
        <v>0</v>
      </c>
    </row>
    <row r="596" spans="1:13" ht="15.6" x14ac:dyDescent="0.3">
      <c r="A596" s="58">
        <f>IF(Замеры!B588=0, " ", Замеры!B588)</f>
        <v>585</v>
      </c>
      <c r="B596" s="59">
        <f>Замеры!I588</f>
        <v>0</v>
      </c>
      <c r="C596" s="60" t="str">
        <f>Замеры!G588</f>
        <v xml:space="preserve">Группа от QF </v>
      </c>
      <c r="D596" s="29" t="s">
        <v>74</v>
      </c>
      <c r="E596" s="28">
        <f>Замеры!J588</f>
        <v>0</v>
      </c>
      <c r="F596" s="29" t="s">
        <v>86</v>
      </c>
      <c r="G596" s="29">
        <f t="shared" si="47"/>
        <v>15</v>
      </c>
      <c r="H596" s="29">
        <f t="shared" si="48"/>
        <v>30</v>
      </c>
      <c r="I596" s="29" t="s">
        <v>73</v>
      </c>
      <c r="J596" s="29">
        <f t="shared" ca="1" si="45"/>
        <v>21.2</v>
      </c>
      <c r="K596" s="29">
        <f t="shared" si="49"/>
        <v>0.3</v>
      </c>
      <c r="L596" s="29">
        <f t="shared" ca="1" si="46"/>
        <v>1.6E-2</v>
      </c>
      <c r="M596">
        <f>Замеры!Y588</f>
        <v>0</v>
      </c>
    </row>
    <row r="597" spans="1:13" ht="15.6" x14ac:dyDescent="0.3">
      <c r="A597" s="58">
        <f>IF(Замеры!B589=0, " ", Замеры!B589)</f>
        <v>586</v>
      </c>
      <c r="B597" s="59">
        <f>Замеры!I589</f>
        <v>0</v>
      </c>
      <c r="C597" s="60" t="str">
        <f>Замеры!G589</f>
        <v xml:space="preserve">Группа от QF </v>
      </c>
      <c r="D597" s="29" t="s">
        <v>74</v>
      </c>
      <c r="E597" s="28">
        <f>Замеры!J589</f>
        <v>0</v>
      </c>
      <c r="F597" s="29" t="s">
        <v>86</v>
      </c>
      <c r="G597" s="29">
        <f t="shared" si="47"/>
        <v>15</v>
      </c>
      <c r="H597" s="29">
        <f t="shared" si="48"/>
        <v>30</v>
      </c>
      <c r="I597" s="29" t="s">
        <v>73</v>
      </c>
      <c r="J597" s="29">
        <f t="shared" ca="1" si="45"/>
        <v>20.9</v>
      </c>
      <c r="K597" s="29">
        <f t="shared" si="49"/>
        <v>0.3</v>
      </c>
      <c r="L597" s="29">
        <f t="shared" ca="1" si="46"/>
        <v>1.7999999999999999E-2</v>
      </c>
      <c r="M597">
        <f>Замеры!Y589</f>
        <v>0</v>
      </c>
    </row>
    <row r="598" spans="1:13" ht="15.6" x14ac:dyDescent="0.3">
      <c r="A598" s="58">
        <f>IF(Замеры!B590=0, " ", Замеры!B590)</f>
        <v>587</v>
      </c>
      <c r="B598" s="59">
        <f>Замеры!I590</f>
        <v>0</v>
      </c>
      <c r="C598" s="60" t="str">
        <f>Замеры!G590</f>
        <v xml:space="preserve">Группа от QF </v>
      </c>
      <c r="D598" s="29" t="s">
        <v>74</v>
      </c>
      <c r="E598" s="28">
        <f>Замеры!J590</f>
        <v>0</v>
      </c>
      <c r="F598" s="29" t="s">
        <v>86</v>
      </c>
      <c r="G598" s="29">
        <f t="shared" si="47"/>
        <v>15</v>
      </c>
      <c r="H598" s="29">
        <f t="shared" si="48"/>
        <v>30</v>
      </c>
      <c r="I598" s="29" t="s">
        <v>73</v>
      </c>
      <c r="J598" s="29">
        <f t="shared" ca="1" si="45"/>
        <v>20.5</v>
      </c>
      <c r="K598" s="29">
        <f t="shared" si="49"/>
        <v>0.3</v>
      </c>
      <c r="L598" s="29">
        <f t="shared" ca="1" si="46"/>
        <v>1.2E-2</v>
      </c>
      <c r="M598">
        <f>Замеры!Y590</f>
        <v>0</v>
      </c>
    </row>
    <row r="599" spans="1:13" ht="15.6" x14ac:dyDescent="0.3">
      <c r="A599" s="58">
        <f>IF(Замеры!B591=0, " ", Замеры!B591)</f>
        <v>588</v>
      </c>
      <c r="B599" s="59">
        <f>Замеры!I591</f>
        <v>0</v>
      </c>
      <c r="C599" s="60" t="str">
        <f>Замеры!G591</f>
        <v xml:space="preserve">Группа от QF </v>
      </c>
      <c r="D599" s="29" t="s">
        <v>74</v>
      </c>
      <c r="E599" s="28">
        <f>Замеры!J591</f>
        <v>0</v>
      </c>
      <c r="F599" s="29" t="s">
        <v>86</v>
      </c>
      <c r="G599" s="29">
        <f t="shared" si="47"/>
        <v>15</v>
      </c>
      <c r="H599" s="29">
        <f t="shared" si="48"/>
        <v>30</v>
      </c>
      <c r="I599" s="29" t="s">
        <v>73</v>
      </c>
      <c r="J599" s="29">
        <f t="shared" ca="1" si="45"/>
        <v>21.7</v>
      </c>
      <c r="K599" s="29">
        <f t="shared" si="49"/>
        <v>0.3</v>
      </c>
      <c r="L599" s="29">
        <f t="shared" ca="1" si="46"/>
        <v>8.0000000000000002E-3</v>
      </c>
      <c r="M599">
        <f>Замеры!Y591</f>
        <v>0</v>
      </c>
    </row>
    <row r="600" spans="1:13" ht="15.6" x14ac:dyDescent="0.3">
      <c r="A600" s="58">
        <f>IF(Замеры!B592=0, " ", Замеры!B592)</f>
        <v>589</v>
      </c>
      <c r="B600" s="59">
        <f>Замеры!I592</f>
        <v>0</v>
      </c>
      <c r="C600" s="60" t="str">
        <f>Замеры!G592</f>
        <v xml:space="preserve">Группа от QF </v>
      </c>
      <c r="D600" s="29" t="s">
        <v>74</v>
      </c>
      <c r="E600" s="28">
        <f>Замеры!J592</f>
        <v>0</v>
      </c>
      <c r="F600" s="29" t="s">
        <v>86</v>
      </c>
      <c r="G600" s="29">
        <f t="shared" si="47"/>
        <v>15</v>
      </c>
      <c r="H600" s="29">
        <f t="shared" si="48"/>
        <v>30</v>
      </c>
      <c r="I600" s="29" t="s">
        <v>73</v>
      </c>
      <c r="J600" s="29">
        <f t="shared" ca="1" si="45"/>
        <v>21.4</v>
      </c>
      <c r="K600" s="29">
        <f t="shared" si="49"/>
        <v>0.3</v>
      </c>
      <c r="L600" s="29">
        <f t="shared" ca="1" si="46"/>
        <v>7.0000000000000001E-3</v>
      </c>
      <c r="M600">
        <f>Замеры!Y592</f>
        <v>0</v>
      </c>
    </row>
    <row r="601" spans="1:13" ht="15.6" x14ac:dyDescent="0.3">
      <c r="A601" s="58">
        <f>IF(Замеры!B593=0, " ", Замеры!B593)</f>
        <v>590</v>
      </c>
      <c r="B601" s="59">
        <f>Замеры!I593</f>
        <v>0</v>
      </c>
      <c r="C601" s="60" t="str">
        <f>Замеры!G593</f>
        <v xml:space="preserve">Группа от QF </v>
      </c>
      <c r="D601" s="29" t="s">
        <v>74</v>
      </c>
      <c r="E601" s="28">
        <f>Замеры!J593</f>
        <v>0</v>
      </c>
      <c r="F601" s="29" t="s">
        <v>86</v>
      </c>
      <c r="G601" s="29">
        <f t="shared" si="47"/>
        <v>15</v>
      </c>
      <c r="H601" s="29">
        <f t="shared" si="48"/>
        <v>30</v>
      </c>
      <c r="I601" s="29" t="s">
        <v>73</v>
      </c>
      <c r="J601" s="29">
        <f t="shared" ca="1" si="45"/>
        <v>20.399999999999999</v>
      </c>
      <c r="K601" s="29">
        <f t="shared" si="49"/>
        <v>0.3</v>
      </c>
      <c r="L601" s="29">
        <f t="shared" ca="1" si="46"/>
        <v>1.9E-2</v>
      </c>
      <c r="M601">
        <f>Замеры!Y593</f>
        <v>0</v>
      </c>
    </row>
    <row r="602" spans="1:13" ht="15.6" x14ac:dyDescent="0.3">
      <c r="A602" s="58">
        <f>IF(Замеры!B594=0, " ", Замеры!B594)</f>
        <v>591</v>
      </c>
      <c r="B602" s="59">
        <f>Замеры!I594</f>
        <v>0</v>
      </c>
      <c r="C602" s="60" t="str">
        <f>Замеры!G594</f>
        <v xml:space="preserve">Группа от QF </v>
      </c>
      <c r="D602" s="29" t="s">
        <v>74</v>
      </c>
      <c r="E602" s="28">
        <f>Замеры!J594</f>
        <v>0</v>
      </c>
      <c r="F602" s="29" t="s">
        <v>86</v>
      </c>
      <c r="G602" s="29">
        <f t="shared" si="47"/>
        <v>15</v>
      </c>
      <c r="H602" s="29">
        <f t="shared" si="48"/>
        <v>30</v>
      </c>
      <c r="I602" s="29" t="s">
        <v>73</v>
      </c>
      <c r="J602" s="29">
        <f t="shared" ca="1" si="45"/>
        <v>21.5</v>
      </c>
      <c r="K602" s="29">
        <f t="shared" si="49"/>
        <v>0.3</v>
      </c>
      <c r="L602" s="29">
        <f t="shared" ca="1" si="46"/>
        <v>1.7000000000000001E-2</v>
      </c>
      <c r="M602">
        <f>Замеры!Y594</f>
        <v>0</v>
      </c>
    </row>
    <row r="603" spans="1:13" ht="15.6" x14ac:dyDescent="0.3">
      <c r="A603" s="58">
        <f>IF(Замеры!B595=0, " ", Замеры!B595)</f>
        <v>592</v>
      </c>
      <c r="B603" s="59">
        <f>Замеры!I595</f>
        <v>0</v>
      </c>
      <c r="C603" s="60" t="str">
        <f>Замеры!G595</f>
        <v xml:space="preserve">Группа от QF </v>
      </c>
      <c r="D603" s="29" t="s">
        <v>74</v>
      </c>
      <c r="E603" s="28">
        <f>Замеры!J595</f>
        <v>0</v>
      </c>
      <c r="F603" s="29" t="s">
        <v>86</v>
      </c>
      <c r="G603" s="29">
        <f t="shared" si="47"/>
        <v>15</v>
      </c>
      <c r="H603" s="29">
        <f t="shared" si="48"/>
        <v>30</v>
      </c>
      <c r="I603" s="29" t="s">
        <v>73</v>
      </c>
      <c r="J603" s="29">
        <f t="shared" ca="1" si="45"/>
        <v>21.6</v>
      </c>
      <c r="K603" s="29">
        <f t="shared" si="49"/>
        <v>0.3</v>
      </c>
      <c r="L603" s="29">
        <f t="shared" ca="1" si="46"/>
        <v>1.0999999999999999E-2</v>
      </c>
      <c r="M603">
        <f>Замеры!Y595</f>
        <v>0</v>
      </c>
    </row>
    <row r="604" spans="1:13" ht="15.6" x14ac:dyDescent="0.3">
      <c r="A604" s="58">
        <f>IF(Замеры!B596=0, " ", Замеры!B596)</f>
        <v>593</v>
      </c>
      <c r="B604" s="59">
        <f>Замеры!I596</f>
        <v>0</v>
      </c>
      <c r="C604" s="60" t="str">
        <f>Замеры!G596</f>
        <v xml:space="preserve">Группа от QF </v>
      </c>
      <c r="D604" s="29" t="s">
        <v>74</v>
      </c>
      <c r="E604" s="28">
        <f>Замеры!J596</f>
        <v>0</v>
      </c>
      <c r="F604" s="29" t="s">
        <v>86</v>
      </c>
      <c r="G604" s="29">
        <f t="shared" si="47"/>
        <v>15</v>
      </c>
      <c r="H604" s="29">
        <f t="shared" si="48"/>
        <v>30</v>
      </c>
      <c r="I604" s="29" t="s">
        <v>73</v>
      </c>
      <c r="J604" s="29">
        <f t="shared" ca="1" si="45"/>
        <v>21.3</v>
      </c>
      <c r="K604" s="29">
        <f t="shared" si="49"/>
        <v>0.3</v>
      </c>
      <c r="L604" s="29">
        <f t="shared" ca="1" si="46"/>
        <v>7.0000000000000001E-3</v>
      </c>
      <c r="M604">
        <f>Замеры!Y596</f>
        <v>0</v>
      </c>
    </row>
    <row r="605" spans="1:13" ht="15.6" x14ac:dyDescent="0.3">
      <c r="A605" s="58">
        <f>IF(Замеры!B597=0, " ", Замеры!B597)</f>
        <v>594</v>
      </c>
      <c r="B605" s="59">
        <f>Замеры!I597</f>
        <v>0</v>
      </c>
      <c r="C605" s="60" t="str">
        <f>Замеры!G597</f>
        <v xml:space="preserve">Группа от QF </v>
      </c>
      <c r="D605" s="29" t="s">
        <v>74</v>
      </c>
      <c r="E605" s="28">
        <f>Замеры!J597</f>
        <v>0</v>
      </c>
      <c r="F605" s="29" t="s">
        <v>86</v>
      </c>
      <c r="G605" s="29">
        <f t="shared" si="47"/>
        <v>15</v>
      </c>
      <c r="H605" s="29">
        <f t="shared" si="48"/>
        <v>30</v>
      </c>
      <c r="I605" s="29" t="s">
        <v>73</v>
      </c>
      <c r="J605" s="29">
        <f t="shared" ca="1" si="45"/>
        <v>21.4</v>
      </c>
      <c r="K605" s="29">
        <f t="shared" si="49"/>
        <v>0.3</v>
      </c>
      <c r="L605" s="29">
        <f t="shared" ca="1" si="46"/>
        <v>1.7999999999999999E-2</v>
      </c>
      <c r="M605">
        <f>Замеры!Y597</f>
        <v>0</v>
      </c>
    </row>
    <row r="606" spans="1:13" ht="15.6" x14ac:dyDescent="0.3">
      <c r="A606" s="58">
        <f>IF(Замеры!B598=0, " ", Замеры!B598)</f>
        <v>595</v>
      </c>
      <c r="B606" s="59">
        <f>Замеры!I598</f>
        <v>0</v>
      </c>
      <c r="C606" s="60" t="str">
        <f>Замеры!G598</f>
        <v xml:space="preserve">Группа от QF </v>
      </c>
      <c r="D606" s="29" t="s">
        <v>74</v>
      </c>
      <c r="E606" s="28">
        <f>Замеры!J598</f>
        <v>0</v>
      </c>
      <c r="F606" s="29" t="s">
        <v>86</v>
      </c>
      <c r="G606" s="29">
        <f t="shared" si="47"/>
        <v>15</v>
      </c>
      <c r="H606" s="29">
        <f t="shared" si="48"/>
        <v>30</v>
      </c>
      <c r="I606" s="29" t="s">
        <v>73</v>
      </c>
      <c r="J606" s="29">
        <f t="shared" ca="1" si="45"/>
        <v>20.399999999999999</v>
      </c>
      <c r="K606" s="29">
        <f t="shared" si="49"/>
        <v>0.3</v>
      </c>
      <c r="L606" s="29">
        <f t="shared" ca="1" si="46"/>
        <v>1.4E-2</v>
      </c>
      <c r="M606">
        <f>Замеры!Y598</f>
        <v>0</v>
      </c>
    </row>
    <row r="607" spans="1:13" ht="15.6" x14ac:dyDescent="0.3">
      <c r="A607" s="58">
        <f>IF(Замеры!B599=0, " ", Замеры!B599)</f>
        <v>596</v>
      </c>
      <c r="B607" s="59">
        <f>Замеры!I599</f>
        <v>0</v>
      </c>
      <c r="C607" s="60" t="str">
        <f>Замеры!G599</f>
        <v xml:space="preserve">Группа от QF </v>
      </c>
      <c r="D607" s="29" t="s">
        <v>74</v>
      </c>
      <c r="E607" s="28">
        <f>Замеры!J599</f>
        <v>0</v>
      </c>
      <c r="F607" s="29" t="s">
        <v>86</v>
      </c>
      <c r="G607" s="29">
        <f t="shared" si="47"/>
        <v>15</v>
      </c>
      <c r="H607" s="29">
        <f t="shared" si="48"/>
        <v>30</v>
      </c>
      <c r="I607" s="29" t="s">
        <v>73</v>
      </c>
      <c r="J607" s="29">
        <f t="shared" ca="1" si="45"/>
        <v>20.399999999999999</v>
      </c>
      <c r="K607" s="29">
        <f t="shared" si="49"/>
        <v>0.3</v>
      </c>
      <c r="L607" s="29">
        <f t="shared" ca="1" si="46"/>
        <v>1.4E-2</v>
      </c>
      <c r="M607">
        <f>Замеры!Y599</f>
        <v>0</v>
      </c>
    </row>
    <row r="608" spans="1:13" ht="15.6" x14ac:dyDescent="0.3">
      <c r="A608" s="58">
        <f>IF(Замеры!B600=0, " ", Замеры!B600)</f>
        <v>597</v>
      </c>
      <c r="B608" s="59">
        <f>Замеры!I600</f>
        <v>0</v>
      </c>
      <c r="C608" s="60" t="str">
        <f>Замеры!G600</f>
        <v xml:space="preserve">Группа от QF </v>
      </c>
      <c r="D608" s="29" t="s">
        <v>74</v>
      </c>
      <c r="E608" s="28">
        <f>Замеры!J600</f>
        <v>0</v>
      </c>
      <c r="F608" s="29" t="s">
        <v>86</v>
      </c>
      <c r="G608" s="29">
        <f t="shared" si="47"/>
        <v>15</v>
      </c>
      <c r="H608" s="29">
        <f t="shared" si="48"/>
        <v>30</v>
      </c>
      <c r="I608" s="29" t="s">
        <v>73</v>
      </c>
      <c r="J608" s="29">
        <f t="shared" ca="1" si="45"/>
        <v>21.9</v>
      </c>
      <c r="K608" s="29">
        <f t="shared" si="49"/>
        <v>0.3</v>
      </c>
      <c r="L608" s="29">
        <f t="shared" ca="1" si="46"/>
        <v>1.6E-2</v>
      </c>
      <c r="M608">
        <f>Замеры!Y600</f>
        <v>0</v>
      </c>
    </row>
    <row r="609" spans="1:13" ht="15.6" x14ac:dyDescent="0.3">
      <c r="A609" s="58">
        <f>IF(Замеры!B601=0, " ", Замеры!B601)</f>
        <v>598</v>
      </c>
      <c r="B609" s="59">
        <f>Замеры!I601</f>
        <v>0</v>
      </c>
      <c r="C609" s="60" t="str">
        <f>Замеры!G601</f>
        <v xml:space="preserve">Группа от QF </v>
      </c>
      <c r="D609" s="29" t="s">
        <v>74</v>
      </c>
      <c r="E609" s="28">
        <f>Замеры!J601</f>
        <v>0</v>
      </c>
      <c r="F609" s="29" t="s">
        <v>86</v>
      </c>
      <c r="G609" s="29">
        <f t="shared" si="47"/>
        <v>15</v>
      </c>
      <c r="H609" s="29">
        <f t="shared" si="48"/>
        <v>30</v>
      </c>
      <c r="I609" s="29" t="s">
        <v>73</v>
      </c>
      <c r="J609" s="29">
        <f t="shared" ca="1" si="45"/>
        <v>21.2</v>
      </c>
      <c r="K609" s="29">
        <f t="shared" si="49"/>
        <v>0.3</v>
      </c>
      <c r="L609" s="29">
        <f t="shared" ca="1" si="46"/>
        <v>1.7999999999999999E-2</v>
      </c>
      <c r="M609">
        <f>Замеры!Y601</f>
        <v>0</v>
      </c>
    </row>
    <row r="610" spans="1:13" ht="15.6" x14ac:dyDescent="0.3">
      <c r="A610" s="58">
        <f>IF(Замеры!B602=0, " ", Замеры!B602)</f>
        <v>599</v>
      </c>
      <c r="B610" s="59">
        <f>Замеры!I602</f>
        <v>0</v>
      </c>
      <c r="C610" s="60" t="str">
        <f>Замеры!G602</f>
        <v xml:space="preserve">Группа от QF </v>
      </c>
      <c r="D610" s="29" t="s">
        <v>74</v>
      </c>
      <c r="E610" s="28">
        <f>Замеры!J602</f>
        <v>0</v>
      </c>
      <c r="F610" s="29" t="s">
        <v>86</v>
      </c>
      <c r="G610" s="29">
        <f t="shared" si="47"/>
        <v>15</v>
      </c>
      <c r="H610" s="29">
        <f t="shared" si="48"/>
        <v>30</v>
      </c>
      <c r="I610" s="29" t="s">
        <v>73</v>
      </c>
      <c r="J610" s="29">
        <f t="shared" ca="1" si="45"/>
        <v>21.6</v>
      </c>
      <c r="K610" s="29">
        <f t="shared" si="49"/>
        <v>0.3</v>
      </c>
      <c r="L610" s="29">
        <f t="shared" ca="1" si="46"/>
        <v>1.2E-2</v>
      </c>
      <c r="M610">
        <f>Замеры!Y602</f>
        <v>0</v>
      </c>
    </row>
    <row r="611" spans="1:13" ht="15.6" x14ac:dyDescent="0.3">
      <c r="A611" s="58">
        <f>IF(Замеры!B603=0, " ", Замеры!B603)</f>
        <v>600</v>
      </c>
      <c r="B611" s="59">
        <f>Замеры!I603</f>
        <v>0</v>
      </c>
      <c r="C611" s="60" t="str">
        <f>Замеры!G603</f>
        <v xml:space="preserve">Группа от QF </v>
      </c>
      <c r="D611" s="29" t="s">
        <v>74</v>
      </c>
      <c r="E611" s="28">
        <f>Замеры!J603</f>
        <v>0</v>
      </c>
      <c r="F611" s="29" t="s">
        <v>86</v>
      </c>
      <c r="G611" s="29">
        <f t="shared" si="47"/>
        <v>15</v>
      </c>
      <c r="H611" s="29">
        <f t="shared" si="48"/>
        <v>30</v>
      </c>
      <c r="I611" s="29" t="s">
        <v>73</v>
      </c>
      <c r="J611" s="29">
        <f t="shared" ca="1" si="45"/>
        <v>21.5</v>
      </c>
      <c r="K611" s="29">
        <f t="shared" si="49"/>
        <v>0.3</v>
      </c>
      <c r="L611" s="29">
        <f t="shared" ca="1" si="46"/>
        <v>1.0999999999999999E-2</v>
      </c>
      <c r="M611">
        <f>Замеры!Y603</f>
        <v>0</v>
      </c>
    </row>
    <row r="612" spans="1:13" ht="15.6" x14ac:dyDescent="0.3">
      <c r="A612" s="58">
        <f>IF(Замеры!B604=0, " ", Замеры!B604)</f>
        <v>601</v>
      </c>
      <c r="B612" s="59">
        <f>Замеры!I604</f>
        <v>0</v>
      </c>
      <c r="C612" s="60" t="str">
        <f>Замеры!G604</f>
        <v xml:space="preserve">Группа от QF </v>
      </c>
      <c r="D612" s="29" t="s">
        <v>74</v>
      </c>
      <c r="E612" s="28">
        <f>Замеры!J604</f>
        <v>0</v>
      </c>
      <c r="F612" s="29" t="s">
        <v>86</v>
      </c>
      <c r="G612" s="29">
        <f t="shared" si="47"/>
        <v>15</v>
      </c>
      <c r="H612" s="29">
        <f t="shared" si="48"/>
        <v>30</v>
      </c>
      <c r="I612" s="29" t="s">
        <v>73</v>
      </c>
      <c r="J612" s="29">
        <f t="shared" ca="1" si="45"/>
        <v>21.3</v>
      </c>
      <c r="K612" s="29">
        <f t="shared" si="49"/>
        <v>0.3</v>
      </c>
      <c r="L612" s="29">
        <f t="shared" ca="1" si="46"/>
        <v>0.01</v>
      </c>
      <c r="M612">
        <f>Замеры!Y604</f>
        <v>0</v>
      </c>
    </row>
    <row r="613" spans="1:13" ht="15.6" x14ac:dyDescent="0.3">
      <c r="A613" s="58">
        <f>IF(Замеры!B605=0, " ", Замеры!B605)</f>
        <v>602</v>
      </c>
      <c r="B613" s="59">
        <f>Замеры!I605</f>
        <v>0</v>
      </c>
      <c r="C613" s="60" t="str">
        <f>Замеры!G605</f>
        <v xml:space="preserve">Группа от QF </v>
      </c>
      <c r="D613" s="29" t="s">
        <v>74</v>
      </c>
      <c r="E613" s="28">
        <f>Замеры!J605</f>
        <v>0</v>
      </c>
      <c r="F613" s="29" t="s">
        <v>86</v>
      </c>
      <c r="G613" s="29">
        <f t="shared" si="47"/>
        <v>15</v>
      </c>
      <c r="H613" s="29">
        <f t="shared" si="48"/>
        <v>30</v>
      </c>
      <c r="I613" s="29" t="s">
        <v>73</v>
      </c>
      <c r="J613" s="29">
        <f t="shared" ca="1" si="45"/>
        <v>21.7</v>
      </c>
      <c r="K613" s="29">
        <f t="shared" si="49"/>
        <v>0.3</v>
      </c>
      <c r="L613" s="29">
        <f t="shared" ca="1" si="46"/>
        <v>0.01</v>
      </c>
      <c r="M613">
        <f>Замеры!Y605</f>
        <v>0</v>
      </c>
    </row>
    <row r="614" spans="1:13" ht="15.6" x14ac:dyDescent="0.3">
      <c r="A614" s="58">
        <f>IF(Замеры!B606=0, " ", Замеры!B606)</f>
        <v>603</v>
      </c>
      <c r="B614" s="59">
        <f>Замеры!I606</f>
        <v>0</v>
      </c>
      <c r="C614" s="60" t="str">
        <f>Замеры!G606</f>
        <v xml:space="preserve">Группа от QF </v>
      </c>
      <c r="D614" s="29" t="s">
        <v>74</v>
      </c>
      <c r="E614" s="28">
        <f>Замеры!J606</f>
        <v>0</v>
      </c>
      <c r="F614" s="29" t="s">
        <v>86</v>
      </c>
      <c r="G614" s="29">
        <f t="shared" si="47"/>
        <v>15</v>
      </c>
      <c r="H614" s="29">
        <f t="shared" si="48"/>
        <v>30</v>
      </c>
      <c r="I614" s="29" t="s">
        <v>73</v>
      </c>
      <c r="J614" s="29">
        <f t="shared" ca="1" si="45"/>
        <v>21.6</v>
      </c>
      <c r="K614" s="29">
        <f t="shared" si="49"/>
        <v>0.3</v>
      </c>
      <c r="L614" s="29">
        <f t="shared" ca="1" si="46"/>
        <v>7.0000000000000001E-3</v>
      </c>
      <c r="M614">
        <f>Замеры!Y606</f>
        <v>0</v>
      </c>
    </row>
    <row r="615" spans="1:13" ht="15.6" x14ac:dyDescent="0.3">
      <c r="A615" s="58">
        <f>IF(Замеры!B607=0, " ", Замеры!B607)</f>
        <v>604</v>
      </c>
      <c r="B615" s="59">
        <f>Замеры!I607</f>
        <v>0</v>
      </c>
      <c r="C615" s="60" t="str">
        <f>Замеры!G607</f>
        <v xml:space="preserve">Группа от QF </v>
      </c>
      <c r="D615" s="29" t="s">
        <v>74</v>
      </c>
      <c r="E615" s="28">
        <f>Замеры!J607</f>
        <v>0</v>
      </c>
      <c r="F615" s="29" t="s">
        <v>86</v>
      </c>
      <c r="G615" s="29">
        <f t="shared" si="47"/>
        <v>15</v>
      </c>
      <c r="H615" s="29">
        <f t="shared" si="48"/>
        <v>30</v>
      </c>
      <c r="I615" s="29" t="s">
        <v>73</v>
      </c>
      <c r="J615" s="29">
        <f t="shared" ca="1" si="45"/>
        <v>20.5</v>
      </c>
      <c r="K615" s="29">
        <f t="shared" si="49"/>
        <v>0.3</v>
      </c>
      <c r="L615" s="29">
        <f t="shared" ca="1" si="46"/>
        <v>1.2E-2</v>
      </c>
      <c r="M615">
        <f>Замеры!Y607</f>
        <v>0</v>
      </c>
    </row>
    <row r="616" spans="1:13" ht="15.6" x14ac:dyDescent="0.3">
      <c r="A616" s="58">
        <f>IF(Замеры!B608=0, " ", Замеры!B608)</f>
        <v>605</v>
      </c>
      <c r="B616" s="59">
        <f>Замеры!I608</f>
        <v>0</v>
      </c>
      <c r="C616" s="60" t="str">
        <f>Замеры!G608</f>
        <v xml:space="preserve">Группа от QF </v>
      </c>
      <c r="D616" s="29" t="s">
        <v>74</v>
      </c>
      <c r="E616" s="28">
        <f>Замеры!J608</f>
        <v>0</v>
      </c>
      <c r="F616" s="29" t="s">
        <v>86</v>
      </c>
      <c r="G616" s="29">
        <f t="shared" si="47"/>
        <v>15</v>
      </c>
      <c r="H616" s="29">
        <f t="shared" si="48"/>
        <v>30</v>
      </c>
      <c r="I616" s="29" t="s">
        <v>73</v>
      </c>
      <c r="J616" s="29">
        <f t="shared" ca="1" si="45"/>
        <v>20.7</v>
      </c>
      <c r="K616" s="29">
        <f t="shared" si="49"/>
        <v>0.3</v>
      </c>
      <c r="L616" s="29">
        <f t="shared" ca="1" si="46"/>
        <v>1.4999999999999999E-2</v>
      </c>
      <c r="M616">
        <f>Замеры!Y608</f>
        <v>0</v>
      </c>
    </row>
    <row r="617" spans="1:13" ht="15.6" x14ac:dyDescent="0.3">
      <c r="A617" s="58">
        <f>IF(Замеры!B609=0, " ", Замеры!B609)</f>
        <v>606</v>
      </c>
      <c r="B617" s="59">
        <f>Замеры!I609</f>
        <v>0</v>
      </c>
      <c r="C617" s="60" t="str">
        <f>Замеры!G609</f>
        <v xml:space="preserve">Группа от QF </v>
      </c>
      <c r="D617" s="29" t="s">
        <v>74</v>
      </c>
      <c r="E617" s="28">
        <f>Замеры!J609</f>
        <v>0</v>
      </c>
      <c r="F617" s="29" t="s">
        <v>86</v>
      </c>
      <c r="G617" s="29">
        <f t="shared" si="47"/>
        <v>15</v>
      </c>
      <c r="H617" s="29">
        <f t="shared" si="48"/>
        <v>30</v>
      </c>
      <c r="I617" s="29" t="s">
        <v>73</v>
      </c>
      <c r="J617" s="29">
        <f t="shared" ca="1" si="45"/>
        <v>20.6</v>
      </c>
      <c r="K617" s="29">
        <f t="shared" si="49"/>
        <v>0.3</v>
      </c>
      <c r="L617" s="29">
        <f t="shared" ca="1" si="46"/>
        <v>8.0000000000000002E-3</v>
      </c>
      <c r="M617">
        <f>Замеры!Y609</f>
        <v>0</v>
      </c>
    </row>
    <row r="618" spans="1:13" ht="15.6" x14ac:dyDescent="0.3">
      <c r="A618" s="58">
        <f>IF(Замеры!B610=0, " ", Замеры!B610)</f>
        <v>607</v>
      </c>
      <c r="B618" s="59">
        <f>Замеры!I610</f>
        <v>0</v>
      </c>
      <c r="C618" s="60" t="str">
        <f>Замеры!G610</f>
        <v xml:space="preserve">Группа от QF </v>
      </c>
      <c r="D618" s="29" t="s">
        <v>74</v>
      </c>
      <c r="E618" s="28">
        <f>Замеры!J610</f>
        <v>0</v>
      </c>
      <c r="F618" s="29" t="s">
        <v>86</v>
      </c>
      <c r="G618" s="29">
        <f t="shared" si="47"/>
        <v>15</v>
      </c>
      <c r="H618" s="29">
        <f t="shared" si="48"/>
        <v>30</v>
      </c>
      <c r="I618" s="29" t="s">
        <v>73</v>
      </c>
      <c r="J618" s="29">
        <f t="shared" ca="1" si="45"/>
        <v>21.1</v>
      </c>
      <c r="K618" s="29">
        <f t="shared" si="49"/>
        <v>0.3</v>
      </c>
      <c r="L618" s="29">
        <f t="shared" ca="1" si="46"/>
        <v>7.0000000000000001E-3</v>
      </c>
      <c r="M618">
        <f>Замеры!Y610</f>
        <v>0</v>
      </c>
    </row>
    <row r="619" spans="1:13" ht="15.6" x14ac:dyDescent="0.3">
      <c r="A619" s="58">
        <f>IF(Замеры!B611=0, " ", Замеры!B611)</f>
        <v>608</v>
      </c>
      <c r="B619" s="59">
        <f>Замеры!I611</f>
        <v>0</v>
      </c>
      <c r="C619" s="60" t="str">
        <f>Замеры!G611</f>
        <v xml:space="preserve">Группа от QF </v>
      </c>
      <c r="D619" s="29" t="s">
        <v>74</v>
      </c>
      <c r="E619" s="28">
        <f>Замеры!J611</f>
        <v>0</v>
      </c>
      <c r="F619" s="29" t="s">
        <v>86</v>
      </c>
      <c r="G619" s="29">
        <f t="shared" si="47"/>
        <v>15</v>
      </c>
      <c r="H619" s="29">
        <f t="shared" si="48"/>
        <v>30</v>
      </c>
      <c r="I619" s="29" t="s">
        <v>73</v>
      </c>
      <c r="J619" s="29">
        <f t="shared" ca="1" si="45"/>
        <v>21</v>
      </c>
      <c r="K619" s="29">
        <f t="shared" si="49"/>
        <v>0.3</v>
      </c>
      <c r="L619" s="29">
        <f t="shared" ca="1" si="46"/>
        <v>1.6E-2</v>
      </c>
      <c r="M619">
        <f>Замеры!Y611</f>
        <v>0</v>
      </c>
    </row>
    <row r="620" spans="1:13" ht="15.6" x14ac:dyDescent="0.3">
      <c r="A620" s="58">
        <f>IF(Замеры!B612=0, " ", Замеры!B612)</f>
        <v>609</v>
      </c>
      <c r="B620" s="59">
        <f>Замеры!I612</f>
        <v>0</v>
      </c>
      <c r="C620" s="60" t="str">
        <f>Замеры!G612</f>
        <v xml:space="preserve">Группа от QF </v>
      </c>
      <c r="D620" s="29" t="s">
        <v>74</v>
      </c>
      <c r="E620" s="28">
        <f>Замеры!J612</f>
        <v>0</v>
      </c>
      <c r="F620" s="29" t="s">
        <v>86</v>
      </c>
      <c r="G620" s="29">
        <f t="shared" si="47"/>
        <v>15</v>
      </c>
      <c r="H620" s="29">
        <f t="shared" si="48"/>
        <v>30</v>
      </c>
      <c r="I620" s="29" t="s">
        <v>73</v>
      </c>
      <c r="J620" s="29">
        <f t="shared" ca="1" si="45"/>
        <v>21.5</v>
      </c>
      <c r="K620" s="29">
        <f t="shared" si="49"/>
        <v>0.3</v>
      </c>
      <c r="L620" s="29">
        <f t="shared" ca="1" si="46"/>
        <v>0.01</v>
      </c>
      <c r="M620">
        <f>Замеры!Y612</f>
        <v>0</v>
      </c>
    </row>
    <row r="621" spans="1:13" ht="15.6" x14ac:dyDescent="0.3">
      <c r="A621" s="58">
        <f>IF(Замеры!B613=0, " ", Замеры!B613)</f>
        <v>610</v>
      </c>
      <c r="B621" s="59">
        <f>Замеры!I613</f>
        <v>0</v>
      </c>
      <c r="C621" s="60" t="str">
        <f>Замеры!G613</f>
        <v xml:space="preserve">Группа от QF </v>
      </c>
      <c r="D621" s="29" t="s">
        <v>74</v>
      </c>
      <c r="E621" s="28">
        <f>Замеры!J613</f>
        <v>0</v>
      </c>
      <c r="F621" s="29" t="s">
        <v>86</v>
      </c>
      <c r="G621" s="29">
        <f t="shared" si="47"/>
        <v>15</v>
      </c>
      <c r="H621" s="29">
        <f t="shared" si="48"/>
        <v>30</v>
      </c>
      <c r="I621" s="29" t="s">
        <v>73</v>
      </c>
      <c r="J621" s="29">
        <f t="shared" ca="1" si="45"/>
        <v>20.2</v>
      </c>
      <c r="K621" s="29">
        <f t="shared" si="49"/>
        <v>0.3</v>
      </c>
      <c r="L621" s="29">
        <f t="shared" ca="1" si="46"/>
        <v>1.9E-2</v>
      </c>
      <c r="M621">
        <f>Замеры!Y613</f>
        <v>0</v>
      </c>
    </row>
    <row r="622" spans="1:13" ht="15.6" x14ac:dyDescent="0.3">
      <c r="A622" s="58">
        <f>IF(Замеры!B614=0, " ", Замеры!B614)</f>
        <v>611</v>
      </c>
      <c r="B622" s="59">
        <f>Замеры!I614</f>
        <v>0</v>
      </c>
      <c r="C622" s="60" t="str">
        <f>Замеры!G614</f>
        <v xml:space="preserve">Группа от QF </v>
      </c>
      <c r="D622" s="29" t="s">
        <v>74</v>
      </c>
      <c r="E622" s="28">
        <f>Замеры!J614</f>
        <v>0</v>
      </c>
      <c r="F622" s="29" t="s">
        <v>86</v>
      </c>
      <c r="G622" s="29">
        <f t="shared" si="47"/>
        <v>15</v>
      </c>
      <c r="H622" s="29">
        <f t="shared" si="48"/>
        <v>30</v>
      </c>
      <c r="I622" s="29" t="s">
        <v>73</v>
      </c>
      <c r="J622" s="29">
        <f t="shared" ca="1" si="45"/>
        <v>20.8</v>
      </c>
      <c r="K622" s="29">
        <f t="shared" si="49"/>
        <v>0.3</v>
      </c>
      <c r="L622" s="29">
        <f t="shared" ca="1" si="46"/>
        <v>1.2999999999999999E-2</v>
      </c>
      <c r="M622">
        <f>Замеры!Y614</f>
        <v>0</v>
      </c>
    </row>
    <row r="623" spans="1:13" ht="15.6" x14ac:dyDescent="0.3">
      <c r="A623" s="58">
        <f>IF(Замеры!B615=0, " ", Замеры!B615)</f>
        <v>612</v>
      </c>
      <c r="B623" s="59">
        <f>Замеры!I615</f>
        <v>0</v>
      </c>
      <c r="C623" s="60" t="str">
        <f>Замеры!G615</f>
        <v xml:space="preserve">Группа от QF </v>
      </c>
      <c r="D623" s="29" t="s">
        <v>74</v>
      </c>
      <c r="E623" s="28">
        <f>Замеры!J615</f>
        <v>0</v>
      </c>
      <c r="F623" s="29" t="s">
        <v>86</v>
      </c>
      <c r="G623" s="29">
        <f t="shared" si="47"/>
        <v>15</v>
      </c>
      <c r="H623" s="29">
        <f t="shared" si="48"/>
        <v>30</v>
      </c>
      <c r="I623" s="29" t="s">
        <v>73</v>
      </c>
      <c r="J623" s="29">
        <f t="shared" ca="1" si="45"/>
        <v>21.2</v>
      </c>
      <c r="K623" s="29">
        <f t="shared" si="49"/>
        <v>0.3</v>
      </c>
      <c r="L623" s="29">
        <f t="shared" ca="1" si="46"/>
        <v>1.0999999999999999E-2</v>
      </c>
      <c r="M623">
        <f>Замеры!Y615</f>
        <v>0</v>
      </c>
    </row>
    <row r="624" spans="1:13" ht="15.6" x14ac:dyDescent="0.3">
      <c r="A624" s="58">
        <f>IF(Замеры!B616=0, " ", Замеры!B616)</f>
        <v>613</v>
      </c>
      <c r="B624" s="59">
        <f>Замеры!I616</f>
        <v>0</v>
      </c>
      <c r="C624" s="60" t="str">
        <f>Замеры!G616</f>
        <v xml:space="preserve">Группа от QF </v>
      </c>
      <c r="D624" s="29" t="s">
        <v>74</v>
      </c>
      <c r="E624" s="28">
        <f>Замеры!J616</f>
        <v>0</v>
      </c>
      <c r="F624" s="29" t="s">
        <v>86</v>
      </c>
      <c r="G624" s="29">
        <f t="shared" si="47"/>
        <v>15</v>
      </c>
      <c r="H624" s="29">
        <f t="shared" si="48"/>
        <v>30</v>
      </c>
      <c r="I624" s="29" t="s">
        <v>73</v>
      </c>
      <c r="J624" s="29">
        <f t="shared" ca="1" si="45"/>
        <v>20.3</v>
      </c>
      <c r="K624" s="29">
        <f t="shared" si="49"/>
        <v>0.3</v>
      </c>
      <c r="L624" s="29">
        <f t="shared" ca="1" si="46"/>
        <v>1.4999999999999999E-2</v>
      </c>
      <c r="M624">
        <f>Замеры!Y616</f>
        <v>0</v>
      </c>
    </row>
    <row r="625" spans="1:13" ht="15.6" x14ac:dyDescent="0.3">
      <c r="A625" s="58">
        <f>IF(Замеры!B617=0, " ", Замеры!B617)</f>
        <v>614</v>
      </c>
      <c r="B625" s="59">
        <f>Замеры!I617</f>
        <v>0</v>
      </c>
      <c r="C625" s="60" t="str">
        <f>Замеры!G617</f>
        <v xml:space="preserve">Группа от QF </v>
      </c>
      <c r="D625" s="29" t="s">
        <v>74</v>
      </c>
      <c r="E625" s="28">
        <f>Замеры!J617</f>
        <v>0</v>
      </c>
      <c r="F625" s="29" t="s">
        <v>86</v>
      </c>
      <c r="G625" s="29">
        <f t="shared" si="47"/>
        <v>15</v>
      </c>
      <c r="H625" s="29">
        <f t="shared" si="48"/>
        <v>30</v>
      </c>
      <c r="I625" s="29" t="s">
        <v>73</v>
      </c>
      <c r="J625" s="29">
        <f t="shared" ca="1" si="45"/>
        <v>21.9</v>
      </c>
      <c r="K625" s="29">
        <f t="shared" si="49"/>
        <v>0.3</v>
      </c>
      <c r="L625" s="29">
        <f t="shared" ca="1" si="46"/>
        <v>1.9E-2</v>
      </c>
      <c r="M625">
        <f>Замеры!Y617</f>
        <v>0</v>
      </c>
    </row>
    <row r="626" spans="1:13" ht="15.6" x14ac:dyDescent="0.3">
      <c r="A626" s="58">
        <f>IF(Замеры!B618=0, " ", Замеры!B618)</f>
        <v>615</v>
      </c>
      <c r="B626" s="59">
        <f>Замеры!I618</f>
        <v>0</v>
      </c>
      <c r="C626" s="60" t="str">
        <f>Замеры!G618</f>
        <v xml:space="preserve">Группа от QF </v>
      </c>
      <c r="D626" s="29" t="s">
        <v>74</v>
      </c>
      <c r="E626" s="28">
        <f>Замеры!J618</f>
        <v>0</v>
      </c>
      <c r="F626" s="29" t="s">
        <v>86</v>
      </c>
      <c r="G626" s="29">
        <f t="shared" si="47"/>
        <v>15</v>
      </c>
      <c r="H626" s="29">
        <f t="shared" si="48"/>
        <v>30</v>
      </c>
      <c r="I626" s="29" t="s">
        <v>73</v>
      </c>
      <c r="J626" s="29">
        <f t="shared" ca="1" si="45"/>
        <v>20.399999999999999</v>
      </c>
      <c r="K626" s="29">
        <f t="shared" si="49"/>
        <v>0.3</v>
      </c>
      <c r="L626" s="29">
        <f t="shared" ca="1" si="46"/>
        <v>1.9E-2</v>
      </c>
      <c r="M626">
        <f>Замеры!Y618</f>
        <v>0</v>
      </c>
    </row>
    <row r="627" spans="1:13" ht="15.6" x14ac:dyDescent="0.3">
      <c r="A627" s="58">
        <f>IF(Замеры!B619=0, " ", Замеры!B619)</f>
        <v>616</v>
      </c>
      <c r="B627" s="59">
        <f>Замеры!I619</f>
        <v>0</v>
      </c>
      <c r="C627" s="60" t="str">
        <f>Замеры!G619</f>
        <v xml:space="preserve">Группа от QF </v>
      </c>
      <c r="D627" s="29" t="s">
        <v>74</v>
      </c>
      <c r="E627" s="28">
        <f>Замеры!J619</f>
        <v>0</v>
      </c>
      <c r="F627" s="29" t="s">
        <v>86</v>
      </c>
      <c r="G627" s="29">
        <f t="shared" si="47"/>
        <v>15</v>
      </c>
      <c r="H627" s="29">
        <f t="shared" si="48"/>
        <v>30</v>
      </c>
      <c r="I627" s="29" t="s">
        <v>73</v>
      </c>
      <c r="J627" s="29">
        <f t="shared" ca="1" si="45"/>
        <v>21.5</v>
      </c>
      <c r="K627" s="29">
        <f t="shared" si="49"/>
        <v>0.3</v>
      </c>
      <c r="L627" s="29">
        <f t="shared" ca="1" si="46"/>
        <v>1.0999999999999999E-2</v>
      </c>
      <c r="M627">
        <f>Замеры!Y619</f>
        <v>0</v>
      </c>
    </row>
    <row r="628" spans="1:13" ht="15.6" x14ac:dyDescent="0.3">
      <c r="A628" s="58">
        <f>IF(Замеры!B620=0, " ", Замеры!B620)</f>
        <v>617</v>
      </c>
      <c r="B628" s="59">
        <f>Замеры!I620</f>
        <v>0</v>
      </c>
      <c r="C628" s="60" t="str">
        <f>Замеры!G620</f>
        <v xml:space="preserve">Группа от QF </v>
      </c>
      <c r="D628" s="29" t="s">
        <v>74</v>
      </c>
      <c r="E628" s="28">
        <f>Замеры!J620</f>
        <v>0</v>
      </c>
      <c r="F628" s="29" t="s">
        <v>86</v>
      </c>
      <c r="G628" s="29">
        <f t="shared" si="47"/>
        <v>15</v>
      </c>
      <c r="H628" s="29">
        <f t="shared" si="48"/>
        <v>30</v>
      </c>
      <c r="I628" s="29" t="s">
        <v>73</v>
      </c>
      <c r="J628" s="29">
        <f t="shared" ca="1" si="45"/>
        <v>21</v>
      </c>
      <c r="K628" s="29">
        <f t="shared" si="49"/>
        <v>0.3</v>
      </c>
      <c r="L628" s="29">
        <f t="shared" ca="1" si="46"/>
        <v>0.01</v>
      </c>
      <c r="M628">
        <f>Замеры!Y620</f>
        <v>0</v>
      </c>
    </row>
    <row r="629" spans="1:13" ht="15.6" x14ac:dyDescent="0.3">
      <c r="A629" s="58">
        <f>IF(Замеры!B621=0, " ", Замеры!B621)</f>
        <v>618</v>
      </c>
      <c r="B629" s="59">
        <f>Замеры!I621</f>
        <v>0</v>
      </c>
      <c r="C629" s="60" t="str">
        <f>Замеры!G621</f>
        <v xml:space="preserve">Группа от QF </v>
      </c>
      <c r="D629" s="29" t="s">
        <v>74</v>
      </c>
      <c r="E629" s="28">
        <f>Замеры!J621</f>
        <v>0</v>
      </c>
      <c r="F629" s="29" t="s">
        <v>86</v>
      </c>
      <c r="G629" s="29">
        <f t="shared" si="47"/>
        <v>15</v>
      </c>
      <c r="H629" s="29">
        <f t="shared" si="48"/>
        <v>30</v>
      </c>
      <c r="I629" s="29" t="s">
        <v>73</v>
      </c>
      <c r="J629" s="29">
        <f t="shared" ca="1" si="45"/>
        <v>21.9</v>
      </c>
      <c r="K629" s="29">
        <f t="shared" si="49"/>
        <v>0.3</v>
      </c>
      <c r="L629" s="29">
        <f t="shared" ca="1" si="46"/>
        <v>8.0000000000000002E-3</v>
      </c>
      <c r="M629">
        <f>Замеры!Y621</f>
        <v>0</v>
      </c>
    </row>
    <row r="630" spans="1:13" ht="15.6" x14ac:dyDescent="0.3">
      <c r="A630" s="58">
        <f>IF(Замеры!B622=0, " ", Замеры!B622)</f>
        <v>619</v>
      </c>
      <c r="B630" s="59">
        <f>Замеры!I622</f>
        <v>0</v>
      </c>
      <c r="C630" s="60" t="str">
        <f>Замеры!G622</f>
        <v xml:space="preserve">Группа от QF </v>
      </c>
      <c r="D630" s="29" t="s">
        <v>74</v>
      </c>
      <c r="E630" s="28">
        <f>Замеры!J622</f>
        <v>0</v>
      </c>
      <c r="F630" s="29" t="s">
        <v>86</v>
      </c>
      <c r="G630" s="29">
        <f t="shared" si="47"/>
        <v>15</v>
      </c>
      <c r="H630" s="29">
        <f t="shared" si="48"/>
        <v>30</v>
      </c>
      <c r="I630" s="29" t="s">
        <v>73</v>
      </c>
      <c r="J630" s="29">
        <f t="shared" ca="1" si="45"/>
        <v>20.5</v>
      </c>
      <c r="K630" s="29">
        <f t="shared" si="49"/>
        <v>0.3</v>
      </c>
      <c r="L630" s="29">
        <f t="shared" ca="1" si="46"/>
        <v>8.9999999999999993E-3</v>
      </c>
      <c r="M630">
        <f>Замеры!Y622</f>
        <v>0</v>
      </c>
    </row>
    <row r="631" spans="1:13" ht="15.6" x14ac:dyDescent="0.3">
      <c r="A631" s="58">
        <f>IF(Замеры!B623=0, " ", Замеры!B623)</f>
        <v>620</v>
      </c>
      <c r="B631" s="59">
        <f>Замеры!I623</f>
        <v>0</v>
      </c>
      <c r="C631" s="60" t="str">
        <f>Замеры!G623</f>
        <v xml:space="preserve">Группа от QF </v>
      </c>
      <c r="D631" s="29" t="s">
        <v>74</v>
      </c>
      <c r="E631" s="28">
        <f>Замеры!J623</f>
        <v>0</v>
      </c>
      <c r="F631" s="29" t="s">
        <v>86</v>
      </c>
      <c r="G631" s="29">
        <f t="shared" si="47"/>
        <v>15</v>
      </c>
      <c r="H631" s="29">
        <f t="shared" si="48"/>
        <v>30</v>
      </c>
      <c r="I631" s="29" t="s">
        <v>73</v>
      </c>
      <c r="J631" s="29">
        <f t="shared" ca="1" si="45"/>
        <v>21.1</v>
      </c>
      <c r="K631" s="29">
        <f t="shared" si="49"/>
        <v>0.3</v>
      </c>
      <c r="L631" s="29">
        <f t="shared" ca="1" si="46"/>
        <v>1.7000000000000001E-2</v>
      </c>
      <c r="M631">
        <f>Замеры!Y623</f>
        <v>0</v>
      </c>
    </row>
    <row r="632" spans="1:13" ht="15.6" x14ac:dyDescent="0.3">
      <c r="A632" s="58">
        <f>IF(Замеры!B624=0, " ", Замеры!B624)</f>
        <v>621</v>
      </c>
      <c r="B632" s="59">
        <f>Замеры!I624</f>
        <v>0</v>
      </c>
      <c r="C632" s="60" t="str">
        <f>Замеры!G624</f>
        <v xml:space="preserve">Группа от QF </v>
      </c>
      <c r="D632" s="29" t="s">
        <v>74</v>
      </c>
      <c r="E632" s="28">
        <f>Замеры!J624</f>
        <v>0</v>
      </c>
      <c r="F632" s="29" t="s">
        <v>86</v>
      </c>
      <c r="G632" s="29">
        <f t="shared" si="47"/>
        <v>15</v>
      </c>
      <c r="H632" s="29">
        <f t="shared" si="48"/>
        <v>30</v>
      </c>
      <c r="I632" s="29" t="s">
        <v>73</v>
      </c>
      <c r="J632" s="29">
        <f t="shared" ca="1" si="45"/>
        <v>21.5</v>
      </c>
      <c r="K632" s="29">
        <f t="shared" si="49"/>
        <v>0.3</v>
      </c>
      <c r="L632" s="29">
        <f t="shared" ca="1" si="46"/>
        <v>1.4E-2</v>
      </c>
      <c r="M632">
        <f>Замеры!Y624</f>
        <v>0</v>
      </c>
    </row>
    <row r="633" spans="1:13" ht="15.6" x14ac:dyDescent="0.3">
      <c r="A633" s="58">
        <f>IF(Замеры!B625=0, " ", Замеры!B625)</f>
        <v>622</v>
      </c>
      <c r="B633" s="59">
        <f>Замеры!I625</f>
        <v>0</v>
      </c>
      <c r="C633" s="60" t="str">
        <f>Замеры!G625</f>
        <v xml:space="preserve">Группа от QF </v>
      </c>
      <c r="D633" s="29" t="s">
        <v>74</v>
      </c>
      <c r="E633" s="28">
        <f>Замеры!J625</f>
        <v>0</v>
      </c>
      <c r="F633" s="29" t="s">
        <v>86</v>
      </c>
      <c r="G633" s="29">
        <f t="shared" si="47"/>
        <v>15</v>
      </c>
      <c r="H633" s="29">
        <f t="shared" si="48"/>
        <v>30</v>
      </c>
      <c r="I633" s="29" t="s">
        <v>73</v>
      </c>
      <c r="J633" s="29">
        <f t="shared" ca="1" si="45"/>
        <v>21</v>
      </c>
      <c r="K633" s="29">
        <f t="shared" si="49"/>
        <v>0.3</v>
      </c>
      <c r="L633" s="29">
        <f t="shared" ca="1" si="46"/>
        <v>7.0000000000000001E-3</v>
      </c>
      <c r="M633">
        <f>Замеры!Y625</f>
        <v>0</v>
      </c>
    </row>
    <row r="634" spans="1:13" ht="15.6" x14ac:dyDescent="0.3">
      <c r="A634" s="58">
        <f>IF(Замеры!B626=0, " ", Замеры!B626)</f>
        <v>623</v>
      </c>
      <c r="B634" s="59">
        <f>Замеры!I626</f>
        <v>0</v>
      </c>
      <c r="C634" s="60" t="str">
        <f>Замеры!G626</f>
        <v xml:space="preserve">Группа от QF </v>
      </c>
      <c r="D634" s="29" t="s">
        <v>74</v>
      </c>
      <c r="E634" s="28">
        <f>Замеры!J626</f>
        <v>0</v>
      </c>
      <c r="F634" s="29" t="s">
        <v>86</v>
      </c>
      <c r="G634" s="29">
        <f t="shared" si="47"/>
        <v>15</v>
      </c>
      <c r="H634" s="29">
        <f t="shared" si="48"/>
        <v>30</v>
      </c>
      <c r="I634" s="29" t="s">
        <v>73</v>
      </c>
      <c r="J634" s="29">
        <f t="shared" ca="1" si="45"/>
        <v>20.7</v>
      </c>
      <c r="K634" s="29">
        <f t="shared" si="49"/>
        <v>0.3</v>
      </c>
      <c r="L634" s="29">
        <f t="shared" ca="1" si="46"/>
        <v>1.2E-2</v>
      </c>
      <c r="M634">
        <f>Замеры!Y626</f>
        <v>0</v>
      </c>
    </row>
    <row r="635" spans="1:13" ht="15.6" x14ac:dyDescent="0.3">
      <c r="A635" s="58">
        <f>IF(Замеры!B627=0, " ", Замеры!B627)</f>
        <v>624</v>
      </c>
      <c r="B635" s="59">
        <f>Замеры!I627</f>
        <v>0</v>
      </c>
      <c r="C635" s="60" t="str">
        <f>Замеры!G627</f>
        <v xml:space="preserve">Группа от QF </v>
      </c>
      <c r="D635" s="29" t="s">
        <v>74</v>
      </c>
      <c r="E635" s="28">
        <f>Замеры!J627</f>
        <v>0</v>
      </c>
      <c r="F635" s="29" t="s">
        <v>86</v>
      </c>
      <c r="G635" s="29">
        <f t="shared" si="47"/>
        <v>15</v>
      </c>
      <c r="H635" s="29">
        <f t="shared" si="48"/>
        <v>30</v>
      </c>
      <c r="I635" s="29" t="s">
        <v>73</v>
      </c>
      <c r="J635" s="29">
        <f t="shared" ca="1" si="45"/>
        <v>21.7</v>
      </c>
      <c r="K635" s="29">
        <f t="shared" si="49"/>
        <v>0.3</v>
      </c>
      <c r="L635" s="29">
        <f t="shared" ca="1" si="46"/>
        <v>1.2999999999999999E-2</v>
      </c>
      <c r="M635">
        <f>Замеры!Y627</f>
        <v>0</v>
      </c>
    </row>
    <row r="636" spans="1:13" ht="15.6" x14ac:dyDescent="0.3">
      <c r="A636" s="58">
        <f>IF(Замеры!B628=0, " ", Замеры!B628)</f>
        <v>625</v>
      </c>
      <c r="B636" s="59">
        <f>Замеры!I628</f>
        <v>0</v>
      </c>
      <c r="C636" s="60" t="str">
        <f>Замеры!G628</f>
        <v xml:space="preserve">Группа от QF </v>
      </c>
      <c r="D636" s="29" t="s">
        <v>74</v>
      </c>
      <c r="E636" s="28">
        <f>Замеры!J628</f>
        <v>0</v>
      </c>
      <c r="F636" s="29" t="s">
        <v>86</v>
      </c>
      <c r="G636" s="29">
        <f t="shared" si="47"/>
        <v>15</v>
      </c>
      <c r="H636" s="29">
        <f t="shared" si="48"/>
        <v>30</v>
      </c>
      <c r="I636" s="29" t="s">
        <v>73</v>
      </c>
      <c r="J636" s="29">
        <f t="shared" ca="1" si="45"/>
        <v>21.7</v>
      </c>
      <c r="K636" s="29">
        <f t="shared" si="49"/>
        <v>0.3</v>
      </c>
      <c r="L636" s="29">
        <f t="shared" ca="1" si="46"/>
        <v>0.01</v>
      </c>
      <c r="M636">
        <f>Замеры!Y628</f>
        <v>0</v>
      </c>
    </row>
    <row r="637" spans="1:13" ht="15.6" x14ac:dyDescent="0.3">
      <c r="A637" s="58">
        <f>IF(Замеры!B629=0, " ", Замеры!B629)</f>
        <v>626</v>
      </c>
      <c r="B637" s="59">
        <f>Замеры!I629</f>
        <v>0</v>
      </c>
      <c r="C637" s="60" t="str">
        <f>Замеры!G629</f>
        <v xml:space="preserve">Группа от QF </v>
      </c>
      <c r="D637" s="29" t="s">
        <v>74</v>
      </c>
      <c r="E637" s="28">
        <f>Замеры!J629</f>
        <v>0</v>
      </c>
      <c r="F637" s="29" t="s">
        <v>86</v>
      </c>
      <c r="G637" s="29">
        <f t="shared" si="47"/>
        <v>15</v>
      </c>
      <c r="H637" s="29">
        <f t="shared" si="48"/>
        <v>30</v>
      </c>
      <c r="I637" s="29" t="s">
        <v>73</v>
      </c>
      <c r="J637" s="29">
        <f t="shared" ca="1" si="45"/>
        <v>21.1</v>
      </c>
      <c r="K637" s="29">
        <f t="shared" si="49"/>
        <v>0.3</v>
      </c>
      <c r="L637" s="29">
        <f t="shared" ca="1" si="46"/>
        <v>8.0000000000000002E-3</v>
      </c>
      <c r="M637">
        <f>Замеры!Y629</f>
        <v>0</v>
      </c>
    </row>
    <row r="638" spans="1:13" ht="15.6" x14ac:dyDescent="0.3">
      <c r="A638" s="58">
        <f>IF(Замеры!B630=0, " ", Замеры!B630)</f>
        <v>627</v>
      </c>
      <c r="B638" s="59">
        <f>Замеры!I630</f>
        <v>0</v>
      </c>
      <c r="C638" s="60" t="str">
        <f>Замеры!G630</f>
        <v xml:space="preserve">Группа от QF </v>
      </c>
      <c r="D638" s="29" t="s">
        <v>74</v>
      </c>
      <c r="E638" s="28">
        <f>Замеры!J630</f>
        <v>0</v>
      </c>
      <c r="F638" s="29" t="s">
        <v>86</v>
      </c>
      <c r="G638" s="29">
        <f t="shared" si="47"/>
        <v>15</v>
      </c>
      <c r="H638" s="29">
        <f t="shared" si="48"/>
        <v>30</v>
      </c>
      <c r="I638" s="29" t="s">
        <v>73</v>
      </c>
      <c r="J638" s="29">
        <f t="shared" ca="1" si="45"/>
        <v>20.399999999999999</v>
      </c>
      <c r="K638" s="29">
        <f t="shared" si="49"/>
        <v>0.3</v>
      </c>
      <c r="L638" s="29">
        <f t="shared" ca="1" si="46"/>
        <v>1.2E-2</v>
      </c>
      <c r="M638">
        <f>Замеры!Y630</f>
        <v>0</v>
      </c>
    </row>
    <row r="639" spans="1:13" ht="15.6" x14ac:dyDescent="0.3">
      <c r="A639" s="58">
        <f>IF(Замеры!B631=0, " ", Замеры!B631)</f>
        <v>628</v>
      </c>
      <c r="B639" s="59">
        <f>Замеры!I631</f>
        <v>0</v>
      </c>
      <c r="C639" s="60" t="str">
        <f>Замеры!G631</f>
        <v xml:space="preserve">Группа от QF </v>
      </c>
      <c r="D639" s="29" t="s">
        <v>74</v>
      </c>
      <c r="E639" s="28">
        <f>Замеры!J631</f>
        <v>0</v>
      </c>
      <c r="F639" s="29" t="s">
        <v>86</v>
      </c>
      <c r="G639" s="29">
        <f t="shared" si="47"/>
        <v>15</v>
      </c>
      <c r="H639" s="29">
        <f t="shared" si="48"/>
        <v>30</v>
      </c>
      <c r="I639" s="29" t="s">
        <v>73</v>
      </c>
      <c r="J639" s="29">
        <f t="shared" ca="1" si="45"/>
        <v>21.6</v>
      </c>
      <c r="K639" s="29">
        <f t="shared" si="49"/>
        <v>0.3</v>
      </c>
      <c r="L639" s="29">
        <f t="shared" ca="1" si="46"/>
        <v>1.4E-2</v>
      </c>
      <c r="M639">
        <f>Замеры!Y631</f>
        <v>0</v>
      </c>
    </row>
    <row r="640" spans="1:13" ht="15.6" x14ac:dyDescent="0.3">
      <c r="A640" s="58">
        <f>IF(Замеры!B632=0, " ", Замеры!B632)</f>
        <v>629</v>
      </c>
      <c r="B640" s="59">
        <f>Замеры!I632</f>
        <v>0</v>
      </c>
      <c r="C640" s="60" t="str">
        <f>Замеры!G632</f>
        <v xml:space="preserve">Группа от QF </v>
      </c>
      <c r="D640" s="29" t="s">
        <v>74</v>
      </c>
      <c r="E640" s="28">
        <f>Замеры!J632</f>
        <v>0</v>
      </c>
      <c r="F640" s="29" t="s">
        <v>86</v>
      </c>
      <c r="G640" s="29">
        <f t="shared" si="47"/>
        <v>15</v>
      </c>
      <c r="H640" s="29">
        <f t="shared" si="48"/>
        <v>30</v>
      </c>
      <c r="I640" s="29" t="s">
        <v>73</v>
      </c>
      <c r="J640" s="29">
        <f t="shared" ca="1" si="45"/>
        <v>20.6</v>
      </c>
      <c r="K640" s="29">
        <f t="shared" si="49"/>
        <v>0.3</v>
      </c>
      <c r="L640" s="29">
        <f t="shared" ca="1" si="46"/>
        <v>1.7000000000000001E-2</v>
      </c>
      <c r="M640">
        <f>Замеры!Y632</f>
        <v>0</v>
      </c>
    </row>
    <row r="641" spans="1:13" ht="15.6" x14ac:dyDescent="0.3">
      <c r="A641" s="58">
        <f>IF(Замеры!B633=0, " ", Замеры!B633)</f>
        <v>630</v>
      </c>
      <c r="B641" s="59">
        <f>Замеры!I633</f>
        <v>0</v>
      </c>
      <c r="C641" s="60" t="str">
        <f>Замеры!G633</f>
        <v xml:space="preserve">Группа от QF </v>
      </c>
      <c r="D641" s="29" t="s">
        <v>74</v>
      </c>
      <c r="E641" s="28">
        <f>Замеры!J633</f>
        <v>0</v>
      </c>
      <c r="F641" s="29" t="s">
        <v>86</v>
      </c>
      <c r="G641" s="29">
        <f t="shared" si="47"/>
        <v>15</v>
      </c>
      <c r="H641" s="29">
        <f t="shared" si="48"/>
        <v>30</v>
      </c>
      <c r="I641" s="29" t="s">
        <v>73</v>
      </c>
      <c r="J641" s="29">
        <f t="shared" ca="1" si="45"/>
        <v>21</v>
      </c>
      <c r="K641" s="29">
        <f t="shared" si="49"/>
        <v>0.3</v>
      </c>
      <c r="L641" s="29">
        <f t="shared" ca="1" si="46"/>
        <v>8.9999999999999993E-3</v>
      </c>
      <c r="M641">
        <f>Замеры!Y633</f>
        <v>0</v>
      </c>
    </row>
    <row r="642" spans="1:13" ht="15.6" x14ac:dyDescent="0.3">
      <c r="A642" s="58">
        <f>IF(Замеры!B634=0, " ", Замеры!B634)</f>
        <v>631</v>
      </c>
      <c r="B642" s="59">
        <f>Замеры!I634</f>
        <v>0</v>
      </c>
      <c r="C642" s="60" t="str">
        <f>Замеры!G634</f>
        <v xml:space="preserve">Группа от QF </v>
      </c>
      <c r="D642" s="29" t="s">
        <v>74</v>
      </c>
      <c r="E642" s="28">
        <f>Замеры!J634</f>
        <v>0</v>
      </c>
      <c r="F642" s="29" t="s">
        <v>86</v>
      </c>
      <c r="G642" s="29">
        <f t="shared" si="47"/>
        <v>15</v>
      </c>
      <c r="H642" s="29">
        <f t="shared" si="48"/>
        <v>30</v>
      </c>
      <c r="I642" s="29" t="s">
        <v>73</v>
      </c>
      <c r="J642" s="29">
        <f t="shared" ca="1" si="45"/>
        <v>20.2</v>
      </c>
      <c r="K642" s="29">
        <f t="shared" si="49"/>
        <v>0.3</v>
      </c>
      <c r="L642" s="29">
        <f t="shared" ca="1" si="46"/>
        <v>8.0000000000000002E-3</v>
      </c>
      <c r="M642">
        <f>Замеры!Y634</f>
        <v>0</v>
      </c>
    </row>
    <row r="643" spans="1:13" ht="15.6" x14ac:dyDescent="0.3">
      <c r="A643" s="58">
        <f>IF(Замеры!B635=0, " ", Замеры!B635)</f>
        <v>632</v>
      </c>
      <c r="B643" s="59">
        <f>Замеры!I635</f>
        <v>0</v>
      </c>
      <c r="C643" s="60" t="str">
        <f>Замеры!G635</f>
        <v xml:space="preserve">Группа от QF </v>
      </c>
      <c r="D643" s="29" t="s">
        <v>74</v>
      </c>
      <c r="E643" s="28">
        <f>Замеры!J635</f>
        <v>0</v>
      </c>
      <c r="F643" s="29" t="s">
        <v>86</v>
      </c>
      <c r="G643" s="29">
        <f t="shared" si="47"/>
        <v>15</v>
      </c>
      <c r="H643" s="29">
        <f t="shared" si="48"/>
        <v>30</v>
      </c>
      <c r="I643" s="29" t="s">
        <v>73</v>
      </c>
      <c r="J643" s="29">
        <f t="shared" ca="1" si="45"/>
        <v>21.7</v>
      </c>
      <c r="K643" s="29">
        <f t="shared" si="49"/>
        <v>0.3</v>
      </c>
      <c r="L643" s="29">
        <f t="shared" ca="1" si="46"/>
        <v>1.6E-2</v>
      </c>
      <c r="M643">
        <f>Замеры!Y635</f>
        <v>0</v>
      </c>
    </row>
    <row r="644" spans="1:13" ht="15.6" x14ac:dyDescent="0.3">
      <c r="A644" s="58">
        <f>IF(Замеры!B636=0, " ", Замеры!B636)</f>
        <v>633</v>
      </c>
      <c r="B644" s="59">
        <f>Замеры!I636</f>
        <v>0</v>
      </c>
      <c r="C644" s="60" t="str">
        <f>Замеры!G636</f>
        <v xml:space="preserve">Группа от QF </v>
      </c>
      <c r="D644" s="29" t="s">
        <v>74</v>
      </c>
      <c r="E644" s="28">
        <f>Замеры!J636</f>
        <v>0</v>
      </c>
      <c r="F644" s="29" t="s">
        <v>86</v>
      </c>
      <c r="G644" s="29">
        <f t="shared" si="47"/>
        <v>15</v>
      </c>
      <c r="H644" s="29">
        <f t="shared" si="48"/>
        <v>30</v>
      </c>
      <c r="I644" s="29" t="s">
        <v>73</v>
      </c>
      <c r="J644" s="29">
        <f t="shared" ca="1" si="45"/>
        <v>20.7</v>
      </c>
      <c r="K644" s="29">
        <f t="shared" si="49"/>
        <v>0.3</v>
      </c>
      <c r="L644" s="29">
        <f t="shared" ca="1" si="46"/>
        <v>8.0000000000000002E-3</v>
      </c>
      <c r="M644">
        <f>Замеры!Y636</f>
        <v>0</v>
      </c>
    </row>
    <row r="645" spans="1:13" ht="15.6" x14ac:dyDescent="0.3">
      <c r="A645" s="58">
        <f>IF(Замеры!B637=0, " ", Замеры!B637)</f>
        <v>634</v>
      </c>
      <c r="B645" s="59">
        <f>Замеры!I637</f>
        <v>0</v>
      </c>
      <c r="C645" s="60" t="str">
        <f>Замеры!G637</f>
        <v xml:space="preserve">Группа от QF </v>
      </c>
      <c r="D645" s="29" t="s">
        <v>74</v>
      </c>
      <c r="E645" s="28">
        <f>Замеры!J637</f>
        <v>0</v>
      </c>
      <c r="F645" s="29" t="s">
        <v>86</v>
      </c>
      <c r="G645" s="29">
        <f t="shared" si="47"/>
        <v>15</v>
      </c>
      <c r="H645" s="29">
        <f t="shared" si="48"/>
        <v>30</v>
      </c>
      <c r="I645" s="29" t="s">
        <v>73</v>
      </c>
      <c r="J645" s="29">
        <f t="shared" ca="1" si="45"/>
        <v>21</v>
      </c>
      <c r="K645" s="29">
        <f t="shared" si="49"/>
        <v>0.3</v>
      </c>
      <c r="L645" s="29">
        <f t="shared" ca="1" si="46"/>
        <v>1.0999999999999999E-2</v>
      </c>
      <c r="M645">
        <f>Замеры!Y637</f>
        <v>0</v>
      </c>
    </row>
    <row r="646" spans="1:13" ht="15.6" x14ac:dyDescent="0.3">
      <c r="A646" s="58">
        <f>IF(Замеры!B638=0, " ", Замеры!B638)</f>
        <v>635</v>
      </c>
      <c r="B646" s="59">
        <f>Замеры!I638</f>
        <v>0</v>
      </c>
      <c r="C646" s="60" t="str">
        <f>Замеры!G638</f>
        <v xml:space="preserve">Группа от QF </v>
      </c>
      <c r="D646" s="29" t="s">
        <v>74</v>
      </c>
      <c r="E646" s="28">
        <f>Замеры!J638</f>
        <v>0</v>
      </c>
      <c r="F646" s="29" t="s">
        <v>86</v>
      </c>
      <c r="G646" s="29">
        <f t="shared" si="47"/>
        <v>15</v>
      </c>
      <c r="H646" s="29">
        <f t="shared" si="48"/>
        <v>30</v>
      </c>
      <c r="I646" s="29" t="s">
        <v>73</v>
      </c>
      <c r="J646" s="29">
        <f t="shared" ca="1" si="45"/>
        <v>21.9</v>
      </c>
      <c r="K646" s="29">
        <f t="shared" si="49"/>
        <v>0.3</v>
      </c>
      <c r="L646" s="29">
        <f t="shared" ca="1" si="46"/>
        <v>1.0999999999999999E-2</v>
      </c>
      <c r="M646">
        <f>Замеры!Y638</f>
        <v>0</v>
      </c>
    </row>
    <row r="647" spans="1:13" ht="15.6" x14ac:dyDescent="0.3">
      <c r="A647" s="58">
        <f>IF(Замеры!B639=0, " ", Замеры!B639)</f>
        <v>636</v>
      </c>
      <c r="B647" s="59">
        <f>Замеры!I639</f>
        <v>0</v>
      </c>
      <c r="C647" s="60" t="str">
        <f>Замеры!G639</f>
        <v xml:space="preserve">Группа от QF </v>
      </c>
      <c r="D647" s="29" t="s">
        <v>74</v>
      </c>
      <c r="E647" s="28">
        <f>Замеры!J639</f>
        <v>0</v>
      </c>
      <c r="F647" s="29" t="s">
        <v>86</v>
      </c>
      <c r="G647" s="29">
        <f t="shared" si="47"/>
        <v>15</v>
      </c>
      <c r="H647" s="29">
        <f t="shared" si="48"/>
        <v>30</v>
      </c>
      <c r="I647" s="29" t="s">
        <v>73</v>
      </c>
      <c r="J647" s="29">
        <f t="shared" ca="1" si="45"/>
        <v>21.4</v>
      </c>
      <c r="K647" s="29">
        <f t="shared" si="49"/>
        <v>0.3</v>
      </c>
      <c r="L647" s="29">
        <f t="shared" ca="1" si="46"/>
        <v>8.9999999999999993E-3</v>
      </c>
      <c r="M647">
        <f>Замеры!Y639</f>
        <v>0</v>
      </c>
    </row>
    <row r="648" spans="1:13" ht="15.6" x14ac:dyDescent="0.3">
      <c r="A648" s="58">
        <f>IF(Замеры!B640=0, " ", Замеры!B640)</f>
        <v>637</v>
      </c>
      <c r="B648" s="59">
        <f>Замеры!I640</f>
        <v>0</v>
      </c>
      <c r="C648" s="60" t="str">
        <f>Замеры!G640</f>
        <v xml:space="preserve">Группа от QF </v>
      </c>
      <c r="D648" s="29" t="s">
        <v>74</v>
      </c>
      <c r="E648" s="28">
        <f>Замеры!J640</f>
        <v>0</v>
      </c>
      <c r="F648" s="29" t="s">
        <v>86</v>
      </c>
      <c r="G648" s="29">
        <f t="shared" si="47"/>
        <v>15</v>
      </c>
      <c r="H648" s="29">
        <f t="shared" si="48"/>
        <v>30</v>
      </c>
      <c r="I648" s="29" t="s">
        <v>73</v>
      </c>
      <c r="J648" s="29">
        <f t="shared" ca="1" si="45"/>
        <v>21.2</v>
      </c>
      <c r="K648" s="29">
        <f t="shared" si="49"/>
        <v>0.3</v>
      </c>
      <c r="L648" s="29">
        <f t="shared" ca="1" si="46"/>
        <v>1.2E-2</v>
      </c>
      <c r="M648">
        <f>Замеры!Y640</f>
        <v>0</v>
      </c>
    </row>
    <row r="649" spans="1:13" ht="15.6" x14ac:dyDescent="0.3">
      <c r="A649" s="58">
        <f>IF(Замеры!B641=0, " ", Замеры!B641)</f>
        <v>638</v>
      </c>
      <c r="B649" s="59">
        <f>Замеры!I641</f>
        <v>0</v>
      </c>
      <c r="C649" s="60" t="str">
        <f>Замеры!G641</f>
        <v xml:space="preserve">Группа от QF </v>
      </c>
      <c r="D649" s="29" t="s">
        <v>74</v>
      </c>
      <c r="E649" s="28">
        <f>Замеры!J641</f>
        <v>0</v>
      </c>
      <c r="F649" s="29" t="s">
        <v>86</v>
      </c>
      <c r="G649" s="29">
        <f t="shared" si="47"/>
        <v>15</v>
      </c>
      <c r="H649" s="29">
        <f t="shared" si="48"/>
        <v>30</v>
      </c>
      <c r="I649" s="29" t="s">
        <v>73</v>
      </c>
      <c r="J649" s="29">
        <f t="shared" ca="1" si="45"/>
        <v>20.7</v>
      </c>
      <c r="K649" s="29">
        <f t="shared" si="49"/>
        <v>0.3</v>
      </c>
      <c r="L649" s="29">
        <f t="shared" ca="1" si="46"/>
        <v>8.9999999999999993E-3</v>
      </c>
      <c r="M649">
        <f>Замеры!Y641</f>
        <v>0</v>
      </c>
    </row>
    <row r="650" spans="1:13" ht="15.6" x14ac:dyDescent="0.3">
      <c r="A650" s="58">
        <f>IF(Замеры!B642=0, " ", Замеры!B642)</f>
        <v>639</v>
      </c>
      <c r="B650" s="59">
        <f>Замеры!I642</f>
        <v>0</v>
      </c>
      <c r="C650" s="60" t="str">
        <f>Замеры!G642</f>
        <v xml:space="preserve">Группа от QF </v>
      </c>
      <c r="D650" s="29" t="s">
        <v>74</v>
      </c>
      <c r="E650" s="28">
        <f>Замеры!J642</f>
        <v>0</v>
      </c>
      <c r="F650" s="29" t="s">
        <v>86</v>
      </c>
      <c r="G650" s="29">
        <f t="shared" si="47"/>
        <v>15</v>
      </c>
      <c r="H650" s="29">
        <f t="shared" si="48"/>
        <v>30</v>
      </c>
      <c r="I650" s="29" t="s">
        <v>73</v>
      </c>
      <c r="J650" s="29">
        <f t="shared" ca="1" si="45"/>
        <v>21.8</v>
      </c>
      <c r="K650" s="29">
        <f t="shared" si="49"/>
        <v>0.3</v>
      </c>
      <c r="L650" s="29">
        <f t="shared" ca="1" si="46"/>
        <v>7.0000000000000001E-3</v>
      </c>
      <c r="M650">
        <f>Замеры!Y642</f>
        <v>0</v>
      </c>
    </row>
    <row r="651" spans="1:13" ht="15.6" x14ac:dyDescent="0.3">
      <c r="A651" s="58">
        <f>IF(Замеры!B643=0, " ", Замеры!B643)</f>
        <v>640</v>
      </c>
      <c r="B651" s="59">
        <f>Замеры!I643</f>
        <v>0</v>
      </c>
      <c r="C651" s="60" t="str">
        <f>Замеры!G643</f>
        <v xml:space="preserve">Группа от QF </v>
      </c>
      <c r="D651" s="29" t="s">
        <v>74</v>
      </c>
      <c r="E651" s="28">
        <f>Замеры!J643</f>
        <v>0</v>
      </c>
      <c r="F651" s="29" t="s">
        <v>86</v>
      </c>
      <c r="G651" s="29">
        <f t="shared" si="47"/>
        <v>15</v>
      </c>
      <c r="H651" s="29">
        <f t="shared" si="48"/>
        <v>30</v>
      </c>
      <c r="I651" s="29" t="s">
        <v>73</v>
      </c>
      <c r="J651" s="29">
        <f t="shared" ca="1" si="45"/>
        <v>21.9</v>
      </c>
      <c r="K651" s="29">
        <f t="shared" si="49"/>
        <v>0.3</v>
      </c>
      <c r="L651" s="29">
        <f t="shared" ca="1" si="46"/>
        <v>7.0000000000000001E-3</v>
      </c>
      <c r="M651">
        <f>Замеры!Y643</f>
        <v>0</v>
      </c>
    </row>
    <row r="652" spans="1:13" ht="15.6" x14ac:dyDescent="0.3">
      <c r="A652" s="58">
        <f>IF(Замеры!B644=0, " ", Замеры!B644)</f>
        <v>641</v>
      </c>
      <c r="B652" s="59">
        <f>Замеры!I644</f>
        <v>0</v>
      </c>
      <c r="C652" s="60" t="str">
        <f>Замеры!G644</f>
        <v xml:space="preserve">Группа от QF </v>
      </c>
      <c r="D652" s="29" t="s">
        <v>74</v>
      </c>
      <c r="E652" s="28">
        <f>Замеры!J644</f>
        <v>0</v>
      </c>
      <c r="F652" s="29" t="s">
        <v>86</v>
      </c>
      <c r="G652" s="29">
        <f t="shared" si="47"/>
        <v>15</v>
      </c>
      <c r="H652" s="29">
        <f t="shared" si="48"/>
        <v>30</v>
      </c>
      <c r="I652" s="29" t="s">
        <v>73</v>
      </c>
      <c r="J652" s="29">
        <f t="shared" ref="J652:J715" ca="1" si="50">RANDBETWEEN(201,219)/10</f>
        <v>21.5</v>
      </c>
      <c r="K652" s="29">
        <f t="shared" si="49"/>
        <v>0.3</v>
      </c>
      <c r="L652" s="29">
        <f t="shared" ref="L652:L715" ca="1" si="51">RANDBETWEEN(7,19)/1000</f>
        <v>1.2E-2</v>
      </c>
      <c r="M652">
        <f>Замеры!Y644</f>
        <v>0</v>
      </c>
    </row>
    <row r="653" spans="1:13" ht="15.6" x14ac:dyDescent="0.3">
      <c r="A653" s="58">
        <f>IF(Замеры!B645=0, " ", Замеры!B645)</f>
        <v>642</v>
      </c>
      <c r="B653" s="59">
        <f>Замеры!I645</f>
        <v>0</v>
      </c>
      <c r="C653" s="60" t="str">
        <f>Замеры!G645</f>
        <v xml:space="preserve">Группа от QF </v>
      </c>
      <c r="D653" s="29" t="s">
        <v>74</v>
      </c>
      <c r="E653" s="28">
        <f>Замеры!J645</f>
        <v>0</v>
      </c>
      <c r="F653" s="29" t="s">
        <v>86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73</v>
      </c>
      <c r="J653" s="29">
        <f t="shared" ca="1" si="50"/>
        <v>21.9</v>
      </c>
      <c r="K653" s="29">
        <f t="shared" ref="K653:K716" si="54">$O$9</f>
        <v>0.3</v>
      </c>
      <c r="L653" s="29">
        <f t="shared" ca="1" si="51"/>
        <v>1.4999999999999999E-2</v>
      </c>
      <c r="M653">
        <f>Замеры!Y645</f>
        <v>0</v>
      </c>
    </row>
    <row r="654" spans="1:13" ht="15.6" x14ac:dyDescent="0.3">
      <c r="A654" s="58">
        <f>IF(Замеры!B646=0, " ", Замеры!B646)</f>
        <v>643</v>
      </c>
      <c r="B654" s="59">
        <f>Замеры!I646</f>
        <v>0</v>
      </c>
      <c r="C654" s="60" t="str">
        <f>Замеры!G646</f>
        <v xml:space="preserve">Группа от QF </v>
      </c>
      <c r="D654" s="29" t="s">
        <v>74</v>
      </c>
      <c r="E654" s="28">
        <f>Замеры!J646</f>
        <v>0</v>
      </c>
      <c r="F654" s="29" t="s">
        <v>86</v>
      </c>
      <c r="G654" s="29">
        <f t="shared" si="52"/>
        <v>15</v>
      </c>
      <c r="H654" s="29">
        <f t="shared" si="53"/>
        <v>30</v>
      </c>
      <c r="I654" s="29" t="s">
        <v>73</v>
      </c>
      <c r="J654" s="29">
        <f t="shared" ca="1" si="50"/>
        <v>21.5</v>
      </c>
      <c r="K654" s="29">
        <f t="shared" si="54"/>
        <v>0.3</v>
      </c>
      <c r="L654" s="29">
        <f t="shared" ca="1" si="51"/>
        <v>1.7999999999999999E-2</v>
      </c>
      <c r="M654">
        <f>Замеры!Y646</f>
        <v>0</v>
      </c>
    </row>
    <row r="655" spans="1:13" ht="15.6" x14ac:dyDescent="0.3">
      <c r="A655" s="58">
        <f>IF(Замеры!B647=0, " ", Замеры!B647)</f>
        <v>644</v>
      </c>
      <c r="B655" s="59">
        <f>Замеры!I647</f>
        <v>0</v>
      </c>
      <c r="C655" s="60" t="str">
        <f>Замеры!G647</f>
        <v xml:space="preserve">Группа от QF </v>
      </c>
      <c r="D655" s="29" t="s">
        <v>74</v>
      </c>
      <c r="E655" s="28">
        <f>Замеры!J647</f>
        <v>0</v>
      </c>
      <c r="F655" s="29" t="s">
        <v>86</v>
      </c>
      <c r="G655" s="29">
        <f t="shared" si="52"/>
        <v>15</v>
      </c>
      <c r="H655" s="29">
        <f t="shared" si="53"/>
        <v>30</v>
      </c>
      <c r="I655" s="29" t="s">
        <v>73</v>
      </c>
      <c r="J655" s="29">
        <f t="shared" ca="1" si="50"/>
        <v>21.6</v>
      </c>
      <c r="K655" s="29">
        <f t="shared" si="54"/>
        <v>0.3</v>
      </c>
      <c r="L655" s="29">
        <f t="shared" ca="1" si="51"/>
        <v>1.4E-2</v>
      </c>
      <c r="M655">
        <f>Замеры!Y647</f>
        <v>0</v>
      </c>
    </row>
    <row r="656" spans="1:13" ht="15.6" x14ac:dyDescent="0.3">
      <c r="A656" s="58">
        <f>IF(Замеры!B648=0, " ", Замеры!B648)</f>
        <v>645</v>
      </c>
      <c r="B656" s="59">
        <f>Замеры!I648</f>
        <v>0</v>
      </c>
      <c r="C656" s="60" t="str">
        <f>Замеры!G648</f>
        <v xml:space="preserve">Группа от QF </v>
      </c>
      <c r="D656" s="29" t="s">
        <v>74</v>
      </c>
      <c r="E656" s="28">
        <f>Замеры!J648</f>
        <v>0</v>
      </c>
      <c r="F656" s="29" t="s">
        <v>86</v>
      </c>
      <c r="G656" s="29">
        <f t="shared" si="52"/>
        <v>15</v>
      </c>
      <c r="H656" s="29">
        <f t="shared" si="53"/>
        <v>30</v>
      </c>
      <c r="I656" s="29" t="s">
        <v>73</v>
      </c>
      <c r="J656" s="29">
        <f t="shared" ca="1" si="50"/>
        <v>20.5</v>
      </c>
      <c r="K656" s="29">
        <f t="shared" si="54"/>
        <v>0.3</v>
      </c>
      <c r="L656" s="29">
        <f t="shared" ca="1" si="51"/>
        <v>1.4E-2</v>
      </c>
      <c r="M656">
        <f>Замеры!Y648</f>
        <v>0</v>
      </c>
    </row>
    <row r="657" spans="1:13" ht="15.6" x14ac:dyDescent="0.3">
      <c r="A657" s="58">
        <f>IF(Замеры!B649=0, " ", Замеры!B649)</f>
        <v>646</v>
      </c>
      <c r="B657" s="59">
        <f>Замеры!I649</f>
        <v>0</v>
      </c>
      <c r="C657" s="60" t="str">
        <f>Замеры!G649</f>
        <v xml:space="preserve">Группа от QF </v>
      </c>
      <c r="D657" s="29" t="s">
        <v>74</v>
      </c>
      <c r="E657" s="28">
        <f>Замеры!J649</f>
        <v>0</v>
      </c>
      <c r="F657" s="29" t="s">
        <v>86</v>
      </c>
      <c r="G657" s="29">
        <f t="shared" si="52"/>
        <v>15</v>
      </c>
      <c r="H657" s="29">
        <f t="shared" si="53"/>
        <v>30</v>
      </c>
      <c r="I657" s="29" t="s">
        <v>73</v>
      </c>
      <c r="J657" s="29">
        <f t="shared" ca="1" si="50"/>
        <v>20.399999999999999</v>
      </c>
      <c r="K657" s="29">
        <f t="shared" si="54"/>
        <v>0.3</v>
      </c>
      <c r="L657" s="29">
        <f t="shared" ca="1" si="51"/>
        <v>0.01</v>
      </c>
      <c r="M657">
        <f>Замеры!Y649</f>
        <v>0</v>
      </c>
    </row>
    <row r="658" spans="1:13" ht="15.6" x14ac:dyDescent="0.3">
      <c r="A658" s="58">
        <f>IF(Замеры!B650=0, " ", Замеры!B650)</f>
        <v>647</v>
      </c>
      <c r="B658" s="59">
        <f>Замеры!I650</f>
        <v>0</v>
      </c>
      <c r="C658" s="60" t="str">
        <f>Замеры!G650</f>
        <v xml:space="preserve">Группа от QF </v>
      </c>
      <c r="D658" s="29" t="s">
        <v>74</v>
      </c>
      <c r="E658" s="28">
        <f>Замеры!J650</f>
        <v>0</v>
      </c>
      <c r="F658" s="29" t="s">
        <v>86</v>
      </c>
      <c r="G658" s="29">
        <f t="shared" si="52"/>
        <v>15</v>
      </c>
      <c r="H658" s="29">
        <f t="shared" si="53"/>
        <v>30</v>
      </c>
      <c r="I658" s="29" t="s">
        <v>73</v>
      </c>
      <c r="J658" s="29">
        <f t="shared" ca="1" si="50"/>
        <v>21</v>
      </c>
      <c r="K658" s="29">
        <f t="shared" si="54"/>
        <v>0.3</v>
      </c>
      <c r="L658" s="29">
        <f t="shared" ca="1" si="51"/>
        <v>1.4999999999999999E-2</v>
      </c>
      <c r="M658">
        <f>Замеры!Y650</f>
        <v>0</v>
      </c>
    </row>
    <row r="659" spans="1:13" ht="15.6" x14ac:dyDescent="0.3">
      <c r="A659" s="58">
        <f>IF(Замеры!B651=0, " ", Замеры!B651)</f>
        <v>648</v>
      </c>
      <c r="B659" s="59">
        <f>Замеры!I651</f>
        <v>0</v>
      </c>
      <c r="C659" s="60" t="str">
        <f>Замеры!G651</f>
        <v xml:space="preserve">Группа от QF </v>
      </c>
      <c r="D659" s="29" t="s">
        <v>74</v>
      </c>
      <c r="E659" s="28">
        <f>Замеры!J651</f>
        <v>0</v>
      </c>
      <c r="F659" s="29" t="s">
        <v>86</v>
      </c>
      <c r="G659" s="29">
        <f t="shared" si="52"/>
        <v>15</v>
      </c>
      <c r="H659" s="29">
        <f t="shared" si="53"/>
        <v>30</v>
      </c>
      <c r="I659" s="29" t="s">
        <v>73</v>
      </c>
      <c r="J659" s="29">
        <f t="shared" ca="1" si="50"/>
        <v>21.6</v>
      </c>
      <c r="K659" s="29">
        <f t="shared" si="54"/>
        <v>0.3</v>
      </c>
      <c r="L659" s="29">
        <f t="shared" ca="1" si="51"/>
        <v>1.4E-2</v>
      </c>
      <c r="M659">
        <f>Замеры!Y651</f>
        <v>0</v>
      </c>
    </row>
    <row r="660" spans="1:13" ht="15.6" x14ac:dyDescent="0.3">
      <c r="A660" s="58">
        <f>IF(Замеры!B652=0, " ", Замеры!B652)</f>
        <v>649</v>
      </c>
      <c r="B660" s="59">
        <f>Замеры!I652</f>
        <v>0</v>
      </c>
      <c r="C660" s="60" t="str">
        <f>Замеры!G652</f>
        <v xml:space="preserve">Группа от QF </v>
      </c>
      <c r="D660" s="29" t="s">
        <v>74</v>
      </c>
      <c r="E660" s="28">
        <f>Замеры!J652</f>
        <v>0</v>
      </c>
      <c r="F660" s="29" t="s">
        <v>86</v>
      </c>
      <c r="G660" s="29">
        <f t="shared" si="52"/>
        <v>15</v>
      </c>
      <c r="H660" s="29">
        <f t="shared" si="53"/>
        <v>30</v>
      </c>
      <c r="I660" s="29" t="s">
        <v>73</v>
      </c>
      <c r="J660" s="29">
        <f t="shared" ca="1" si="50"/>
        <v>20.2</v>
      </c>
      <c r="K660" s="29">
        <f t="shared" si="54"/>
        <v>0.3</v>
      </c>
      <c r="L660" s="29">
        <f t="shared" ca="1" si="51"/>
        <v>8.0000000000000002E-3</v>
      </c>
      <c r="M660">
        <f>Замеры!Y652</f>
        <v>0</v>
      </c>
    </row>
    <row r="661" spans="1:13" ht="15.6" x14ac:dyDescent="0.3">
      <c r="A661" s="58">
        <f>IF(Замеры!B653=0, " ", Замеры!B653)</f>
        <v>650</v>
      </c>
      <c r="B661" s="59">
        <f>Замеры!I653</f>
        <v>0</v>
      </c>
      <c r="C661" s="60" t="str">
        <f>Замеры!G653</f>
        <v xml:space="preserve">Группа от QF </v>
      </c>
      <c r="D661" s="29" t="s">
        <v>74</v>
      </c>
      <c r="E661" s="28">
        <f>Замеры!J653</f>
        <v>0</v>
      </c>
      <c r="F661" s="29" t="s">
        <v>86</v>
      </c>
      <c r="G661" s="29">
        <f t="shared" si="52"/>
        <v>15</v>
      </c>
      <c r="H661" s="29">
        <f t="shared" si="53"/>
        <v>30</v>
      </c>
      <c r="I661" s="29" t="s">
        <v>73</v>
      </c>
      <c r="J661" s="29">
        <f t="shared" ca="1" si="50"/>
        <v>21.5</v>
      </c>
      <c r="K661" s="29">
        <f t="shared" si="54"/>
        <v>0.3</v>
      </c>
      <c r="L661" s="29">
        <f t="shared" ca="1" si="51"/>
        <v>1.6E-2</v>
      </c>
      <c r="M661">
        <f>Замеры!Y653</f>
        <v>0</v>
      </c>
    </row>
    <row r="662" spans="1:13" ht="15.6" x14ac:dyDescent="0.3">
      <c r="A662" s="58">
        <f>IF(Замеры!B654=0, " ", Замеры!B654)</f>
        <v>651</v>
      </c>
      <c r="B662" s="59">
        <f>Замеры!I654</f>
        <v>0</v>
      </c>
      <c r="C662" s="60" t="str">
        <f>Замеры!G654</f>
        <v xml:space="preserve">Группа от QF </v>
      </c>
      <c r="D662" s="29" t="s">
        <v>74</v>
      </c>
      <c r="E662" s="28">
        <f>Замеры!J654</f>
        <v>0</v>
      </c>
      <c r="F662" s="29" t="s">
        <v>86</v>
      </c>
      <c r="G662" s="29">
        <f t="shared" si="52"/>
        <v>15</v>
      </c>
      <c r="H662" s="29">
        <f t="shared" si="53"/>
        <v>30</v>
      </c>
      <c r="I662" s="29" t="s">
        <v>73</v>
      </c>
      <c r="J662" s="29">
        <f t="shared" ca="1" si="50"/>
        <v>20.9</v>
      </c>
      <c r="K662" s="29">
        <f t="shared" si="54"/>
        <v>0.3</v>
      </c>
      <c r="L662" s="29">
        <f t="shared" ca="1" si="51"/>
        <v>1.6E-2</v>
      </c>
      <c r="M662">
        <f>Замеры!Y654</f>
        <v>0</v>
      </c>
    </row>
    <row r="663" spans="1:13" ht="15.6" x14ac:dyDescent="0.3">
      <c r="A663" s="58">
        <f>IF(Замеры!B655=0, " ", Замеры!B655)</f>
        <v>652</v>
      </c>
      <c r="B663" s="59">
        <f>Замеры!I655</f>
        <v>0</v>
      </c>
      <c r="C663" s="60" t="str">
        <f>Замеры!G655</f>
        <v xml:space="preserve">Группа от QF </v>
      </c>
      <c r="D663" s="29" t="s">
        <v>74</v>
      </c>
      <c r="E663" s="28">
        <f>Замеры!J655</f>
        <v>0</v>
      </c>
      <c r="F663" s="29" t="s">
        <v>86</v>
      </c>
      <c r="G663" s="29">
        <f t="shared" si="52"/>
        <v>15</v>
      </c>
      <c r="H663" s="29">
        <f t="shared" si="53"/>
        <v>30</v>
      </c>
      <c r="I663" s="29" t="s">
        <v>73</v>
      </c>
      <c r="J663" s="29">
        <f t="shared" ca="1" si="50"/>
        <v>21.7</v>
      </c>
      <c r="K663" s="29">
        <f t="shared" si="54"/>
        <v>0.3</v>
      </c>
      <c r="L663" s="29">
        <f t="shared" ca="1" si="51"/>
        <v>1.7999999999999999E-2</v>
      </c>
      <c r="M663">
        <f>Замеры!Y655</f>
        <v>0</v>
      </c>
    </row>
    <row r="664" spans="1:13" ht="15.6" x14ac:dyDescent="0.3">
      <c r="A664" s="58">
        <f>IF(Замеры!B656=0, " ", Замеры!B656)</f>
        <v>653</v>
      </c>
      <c r="B664" s="59">
        <f>Замеры!I656</f>
        <v>0</v>
      </c>
      <c r="C664" s="60" t="str">
        <f>Замеры!G656</f>
        <v xml:space="preserve">Группа от QF </v>
      </c>
      <c r="D664" s="29" t="s">
        <v>74</v>
      </c>
      <c r="E664" s="28">
        <f>Замеры!J656</f>
        <v>0</v>
      </c>
      <c r="F664" s="29" t="s">
        <v>86</v>
      </c>
      <c r="G664" s="29">
        <f t="shared" si="52"/>
        <v>15</v>
      </c>
      <c r="H664" s="29">
        <f t="shared" si="53"/>
        <v>30</v>
      </c>
      <c r="I664" s="29" t="s">
        <v>73</v>
      </c>
      <c r="J664" s="29">
        <f t="shared" ca="1" si="50"/>
        <v>21.7</v>
      </c>
      <c r="K664" s="29">
        <f t="shared" si="54"/>
        <v>0.3</v>
      </c>
      <c r="L664" s="29">
        <f t="shared" ca="1" si="51"/>
        <v>1.2E-2</v>
      </c>
      <c r="M664">
        <f>Замеры!Y656</f>
        <v>0</v>
      </c>
    </row>
    <row r="665" spans="1:13" ht="15.6" x14ac:dyDescent="0.3">
      <c r="A665" s="58">
        <f>IF(Замеры!B657=0, " ", Замеры!B657)</f>
        <v>654</v>
      </c>
      <c r="B665" s="59">
        <f>Замеры!I657</f>
        <v>0</v>
      </c>
      <c r="C665" s="60" t="str">
        <f>Замеры!G657</f>
        <v xml:space="preserve">Группа от QF </v>
      </c>
      <c r="D665" s="29" t="s">
        <v>74</v>
      </c>
      <c r="E665" s="28">
        <f>Замеры!J657</f>
        <v>0</v>
      </c>
      <c r="F665" s="29" t="s">
        <v>86</v>
      </c>
      <c r="G665" s="29">
        <f t="shared" si="52"/>
        <v>15</v>
      </c>
      <c r="H665" s="29">
        <f t="shared" si="53"/>
        <v>30</v>
      </c>
      <c r="I665" s="29" t="s">
        <v>73</v>
      </c>
      <c r="J665" s="29">
        <f t="shared" ca="1" si="50"/>
        <v>20.2</v>
      </c>
      <c r="K665" s="29">
        <f t="shared" si="54"/>
        <v>0.3</v>
      </c>
      <c r="L665" s="29">
        <f t="shared" ca="1" si="51"/>
        <v>8.9999999999999993E-3</v>
      </c>
      <c r="M665">
        <f>Замеры!Y657</f>
        <v>0</v>
      </c>
    </row>
    <row r="666" spans="1:13" ht="15.6" x14ac:dyDescent="0.3">
      <c r="A666" s="58">
        <f>IF(Замеры!B658=0, " ", Замеры!B658)</f>
        <v>655</v>
      </c>
      <c r="B666" s="59">
        <f>Замеры!I658</f>
        <v>0</v>
      </c>
      <c r="C666" s="60" t="str">
        <f>Замеры!G658</f>
        <v xml:space="preserve">Группа от QF </v>
      </c>
      <c r="D666" s="29" t="s">
        <v>74</v>
      </c>
      <c r="E666" s="28">
        <f>Замеры!J658</f>
        <v>0</v>
      </c>
      <c r="F666" s="29" t="s">
        <v>86</v>
      </c>
      <c r="G666" s="29">
        <f t="shared" si="52"/>
        <v>15</v>
      </c>
      <c r="H666" s="29">
        <f t="shared" si="53"/>
        <v>30</v>
      </c>
      <c r="I666" s="29" t="s">
        <v>73</v>
      </c>
      <c r="J666" s="29">
        <f t="shared" ca="1" si="50"/>
        <v>20.3</v>
      </c>
      <c r="K666" s="29">
        <f t="shared" si="54"/>
        <v>0.3</v>
      </c>
      <c r="L666" s="29">
        <f t="shared" ca="1" si="51"/>
        <v>1.4999999999999999E-2</v>
      </c>
      <c r="M666">
        <f>Замеры!Y658</f>
        <v>0</v>
      </c>
    </row>
    <row r="667" spans="1:13" ht="15.6" x14ac:dyDescent="0.3">
      <c r="A667" s="58">
        <f>IF(Замеры!B659=0, " ", Замеры!B659)</f>
        <v>656</v>
      </c>
      <c r="B667" s="59">
        <f>Замеры!I659</f>
        <v>0</v>
      </c>
      <c r="C667" s="60" t="str">
        <f>Замеры!G659</f>
        <v xml:space="preserve">Группа от QF </v>
      </c>
      <c r="D667" s="29" t="s">
        <v>74</v>
      </c>
      <c r="E667" s="28">
        <f>Замеры!J659</f>
        <v>0</v>
      </c>
      <c r="F667" s="29" t="s">
        <v>86</v>
      </c>
      <c r="G667" s="29">
        <f t="shared" si="52"/>
        <v>15</v>
      </c>
      <c r="H667" s="29">
        <f t="shared" si="53"/>
        <v>30</v>
      </c>
      <c r="I667" s="29" t="s">
        <v>73</v>
      </c>
      <c r="J667" s="29">
        <f t="shared" ca="1" si="50"/>
        <v>20.399999999999999</v>
      </c>
      <c r="K667" s="29">
        <f t="shared" si="54"/>
        <v>0.3</v>
      </c>
      <c r="L667" s="29">
        <f t="shared" ca="1" si="51"/>
        <v>1.4E-2</v>
      </c>
      <c r="M667">
        <f>Замеры!Y659</f>
        <v>0</v>
      </c>
    </row>
    <row r="668" spans="1:13" ht="15.6" x14ac:dyDescent="0.3">
      <c r="A668" s="58">
        <f>IF(Замеры!B660=0, " ", Замеры!B660)</f>
        <v>657</v>
      </c>
      <c r="B668" s="59">
        <f>Замеры!I660</f>
        <v>0</v>
      </c>
      <c r="C668" s="60" t="str">
        <f>Замеры!G660</f>
        <v xml:space="preserve">Группа от QF </v>
      </c>
      <c r="D668" s="29" t="s">
        <v>74</v>
      </c>
      <c r="E668" s="28">
        <f>Замеры!J660</f>
        <v>0</v>
      </c>
      <c r="F668" s="29" t="s">
        <v>86</v>
      </c>
      <c r="G668" s="29">
        <f t="shared" si="52"/>
        <v>15</v>
      </c>
      <c r="H668" s="29">
        <f t="shared" si="53"/>
        <v>30</v>
      </c>
      <c r="I668" s="29" t="s">
        <v>73</v>
      </c>
      <c r="J668" s="29">
        <f t="shared" ca="1" si="50"/>
        <v>20.100000000000001</v>
      </c>
      <c r="K668" s="29">
        <f t="shared" si="54"/>
        <v>0.3</v>
      </c>
      <c r="L668" s="29">
        <f t="shared" ca="1" si="51"/>
        <v>1.6E-2</v>
      </c>
      <c r="M668">
        <f>Замеры!Y660</f>
        <v>0</v>
      </c>
    </row>
    <row r="669" spans="1:13" ht="15.6" x14ac:dyDescent="0.3">
      <c r="A669" s="58">
        <f>IF(Замеры!B661=0, " ", Замеры!B661)</f>
        <v>658</v>
      </c>
      <c r="B669" s="59">
        <f>Замеры!I661</f>
        <v>0</v>
      </c>
      <c r="C669" s="60" t="str">
        <f>Замеры!G661</f>
        <v xml:space="preserve">Группа от QF </v>
      </c>
      <c r="D669" s="29" t="s">
        <v>74</v>
      </c>
      <c r="E669" s="28">
        <f>Замеры!J661</f>
        <v>0</v>
      </c>
      <c r="F669" s="29" t="s">
        <v>86</v>
      </c>
      <c r="G669" s="29">
        <f t="shared" si="52"/>
        <v>15</v>
      </c>
      <c r="H669" s="29">
        <f t="shared" si="53"/>
        <v>30</v>
      </c>
      <c r="I669" s="29" t="s">
        <v>73</v>
      </c>
      <c r="J669" s="29">
        <f t="shared" ca="1" si="50"/>
        <v>20.100000000000001</v>
      </c>
      <c r="K669" s="29">
        <f t="shared" si="54"/>
        <v>0.3</v>
      </c>
      <c r="L669" s="29">
        <f t="shared" ca="1" si="51"/>
        <v>7.0000000000000001E-3</v>
      </c>
      <c r="M669">
        <f>Замеры!Y661</f>
        <v>0</v>
      </c>
    </row>
    <row r="670" spans="1:13" ht="15.6" x14ac:dyDescent="0.3">
      <c r="A670" s="58">
        <f>IF(Замеры!B662=0, " ", Замеры!B662)</f>
        <v>659</v>
      </c>
      <c r="B670" s="59">
        <f>Замеры!I662</f>
        <v>0</v>
      </c>
      <c r="C670" s="60" t="str">
        <f>Замеры!G662</f>
        <v xml:space="preserve">Группа от QF </v>
      </c>
      <c r="D670" s="29" t="s">
        <v>74</v>
      </c>
      <c r="E670" s="28">
        <f>Замеры!J662</f>
        <v>0</v>
      </c>
      <c r="F670" s="29" t="s">
        <v>86</v>
      </c>
      <c r="G670" s="29">
        <f t="shared" si="52"/>
        <v>15</v>
      </c>
      <c r="H670" s="29">
        <f t="shared" si="53"/>
        <v>30</v>
      </c>
      <c r="I670" s="29" t="s">
        <v>73</v>
      </c>
      <c r="J670" s="29">
        <f t="shared" ca="1" si="50"/>
        <v>20.5</v>
      </c>
      <c r="K670" s="29">
        <f t="shared" si="54"/>
        <v>0.3</v>
      </c>
      <c r="L670" s="29">
        <f t="shared" ca="1" si="51"/>
        <v>1.4E-2</v>
      </c>
      <c r="M670">
        <f>Замеры!Y662</f>
        <v>0</v>
      </c>
    </row>
    <row r="671" spans="1:13" ht="15.6" x14ac:dyDescent="0.3">
      <c r="A671" s="58">
        <f>IF(Замеры!B663=0, " ", Замеры!B663)</f>
        <v>660</v>
      </c>
      <c r="B671" s="59">
        <f>Замеры!I663</f>
        <v>0</v>
      </c>
      <c r="C671" s="60" t="str">
        <f>Замеры!G663</f>
        <v xml:space="preserve">Группа от QF </v>
      </c>
      <c r="D671" s="29" t="s">
        <v>74</v>
      </c>
      <c r="E671" s="28">
        <f>Замеры!J663</f>
        <v>0</v>
      </c>
      <c r="F671" s="29" t="s">
        <v>86</v>
      </c>
      <c r="G671" s="29">
        <f t="shared" si="52"/>
        <v>15</v>
      </c>
      <c r="H671" s="29">
        <f t="shared" si="53"/>
        <v>30</v>
      </c>
      <c r="I671" s="29" t="s">
        <v>73</v>
      </c>
      <c r="J671" s="29">
        <f t="shared" ca="1" si="50"/>
        <v>20.6</v>
      </c>
      <c r="K671" s="29">
        <f t="shared" si="54"/>
        <v>0.3</v>
      </c>
      <c r="L671" s="29">
        <f t="shared" ca="1" si="51"/>
        <v>8.9999999999999993E-3</v>
      </c>
      <c r="M671">
        <f>Замеры!Y663</f>
        <v>0</v>
      </c>
    </row>
    <row r="672" spans="1:13" ht="15.6" x14ac:dyDescent="0.3">
      <c r="A672" s="58">
        <f>IF(Замеры!B664=0, " ", Замеры!B664)</f>
        <v>661</v>
      </c>
      <c r="B672" s="59">
        <f>Замеры!I664</f>
        <v>0</v>
      </c>
      <c r="C672" s="60" t="str">
        <f>Замеры!G664</f>
        <v xml:space="preserve">Группа от QF </v>
      </c>
      <c r="D672" s="29" t="s">
        <v>74</v>
      </c>
      <c r="E672" s="28">
        <f>Замеры!J664</f>
        <v>0</v>
      </c>
      <c r="F672" s="29" t="s">
        <v>86</v>
      </c>
      <c r="G672" s="29">
        <f t="shared" si="52"/>
        <v>15</v>
      </c>
      <c r="H672" s="29">
        <f t="shared" si="53"/>
        <v>30</v>
      </c>
      <c r="I672" s="29" t="s">
        <v>73</v>
      </c>
      <c r="J672" s="29">
        <f t="shared" ca="1" si="50"/>
        <v>21.5</v>
      </c>
      <c r="K672" s="29">
        <f t="shared" si="54"/>
        <v>0.3</v>
      </c>
      <c r="L672" s="29">
        <f t="shared" ca="1" si="51"/>
        <v>1.7999999999999999E-2</v>
      </c>
      <c r="M672">
        <f>Замеры!Y664</f>
        <v>0</v>
      </c>
    </row>
    <row r="673" spans="1:13" ht="15.6" x14ac:dyDescent="0.3">
      <c r="A673" s="58">
        <f>IF(Замеры!B665=0, " ", Замеры!B665)</f>
        <v>662</v>
      </c>
      <c r="B673" s="59">
        <f>Замеры!I665</f>
        <v>0</v>
      </c>
      <c r="C673" s="60" t="str">
        <f>Замеры!G665</f>
        <v xml:space="preserve">Группа от QF </v>
      </c>
      <c r="D673" s="29" t="s">
        <v>74</v>
      </c>
      <c r="E673" s="28">
        <f>Замеры!J665</f>
        <v>0</v>
      </c>
      <c r="F673" s="29" t="s">
        <v>86</v>
      </c>
      <c r="G673" s="29">
        <f t="shared" si="52"/>
        <v>15</v>
      </c>
      <c r="H673" s="29">
        <f t="shared" si="53"/>
        <v>30</v>
      </c>
      <c r="I673" s="29" t="s">
        <v>73</v>
      </c>
      <c r="J673" s="29">
        <f t="shared" ca="1" si="50"/>
        <v>21</v>
      </c>
      <c r="K673" s="29">
        <f t="shared" si="54"/>
        <v>0.3</v>
      </c>
      <c r="L673" s="29">
        <f t="shared" ca="1" si="51"/>
        <v>0.01</v>
      </c>
      <c r="M673">
        <f>Замеры!Y665</f>
        <v>0</v>
      </c>
    </row>
    <row r="674" spans="1:13" ht="15.6" x14ac:dyDescent="0.3">
      <c r="A674" s="58">
        <f>IF(Замеры!B666=0, " ", Замеры!B666)</f>
        <v>663</v>
      </c>
      <c r="B674" s="59">
        <f>Замеры!I666</f>
        <v>0</v>
      </c>
      <c r="C674" s="60" t="str">
        <f>Замеры!G666</f>
        <v xml:space="preserve">Группа от QF </v>
      </c>
      <c r="D674" s="29" t="s">
        <v>74</v>
      </c>
      <c r="E674" s="28">
        <f>Замеры!J666</f>
        <v>0</v>
      </c>
      <c r="F674" s="29" t="s">
        <v>86</v>
      </c>
      <c r="G674" s="29">
        <f t="shared" si="52"/>
        <v>15</v>
      </c>
      <c r="H674" s="29">
        <f t="shared" si="53"/>
        <v>30</v>
      </c>
      <c r="I674" s="29" t="s">
        <v>73</v>
      </c>
      <c r="J674" s="29">
        <f t="shared" ca="1" si="50"/>
        <v>20.7</v>
      </c>
      <c r="K674" s="29">
        <f t="shared" si="54"/>
        <v>0.3</v>
      </c>
      <c r="L674" s="29">
        <f t="shared" ca="1" si="51"/>
        <v>1.6E-2</v>
      </c>
      <c r="M674">
        <f>Замеры!Y666</f>
        <v>0</v>
      </c>
    </row>
    <row r="675" spans="1:13" ht="15.6" x14ac:dyDescent="0.3">
      <c r="A675" s="58">
        <f>IF(Замеры!B667=0, " ", Замеры!B667)</f>
        <v>664</v>
      </c>
      <c r="B675" s="59">
        <f>Замеры!I667</f>
        <v>0</v>
      </c>
      <c r="C675" s="60" t="str">
        <f>Замеры!G667</f>
        <v xml:space="preserve">Группа от QF </v>
      </c>
      <c r="D675" s="29" t="s">
        <v>74</v>
      </c>
      <c r="E675" s="28">
        <f>Замеры!J667</f>
        <v>0</v>
      </c>
      <c r="F675" s="29" t="s">
        <v>86</v>
      </c>
      <c r="G675" s="29">
        <f t="shared" si="52"/>
        <v>15</v>
      </c>
      <c r="H675" s="29">
        <f t="shared" si="53"/>
        <v>30</v>
      </c>
      <c r="I675" s="29" t="s">
        <v>73</v>
      </c>
      <c r="J675" s="29">
        <f t="shared" ca="1" si="50"/>
        <v>20.399999999999999</v>
      </c>
      <c r="K675" s="29">
        <f t="shared" si="54"/>
        <v>0.3</v>
      </c>
      <c r="L675" s="29">
        <f t="shared" ca="1" si="51"/>
        <v>1.4999999999999999E-2</v>
      </c>
      <c r="M675">
        <f>Замеры!Y667</f>
        <v>0</v>
      </c>
    </row>
    <row r="676" spans="1:13" ht="15.6" x14ac:dyDescent="0.3">
      <c r="A676" s="58">
        <f>IF(Замеры!B668=0, " ", Замеры!B668)</f>
        <v>665</v>
      </c>
      <c r="B676" s="59">
        <f>Замеры!I668</f>
        <v>0</v>
      </c>
      <c r="C676" s="60" t="str">
        <f>Замеры!G668</f>
        <v xml:space="preserve">Группа от QF </v>
      </c>
      <c r="D676" s="29" t="s">
        <v>74</v>
      </c>
      <c r="E676" s="28">
        <f>Замеры!J668</f>
        <v>0</v>
      </c>
      <c r="F676" s="29" t="s">
        <v>86</v>
      </c>
      <c r="G676" s="29">
        <f t="shared" si="52"/>
        <v>15</v>
      </c>
      <c r="H676" s="29">
        <f t="shared" si="53"/>
        <v>30</v>
      </c>
      <c r="I676" s="29" t="s">
        <v>73</v>
      </c>
      <c r="J676" s="29">
        <f t="shared" ca="1" si="50"/>
        <v>20.8</v>
      </c>
      <c r="K676" s="29">
        <f t="shared" si="54"/>
        <v>0.3</v>
      </c>
      <c r="L676" s="29">
        <f t="shared" ca="1" si="51"/>
        <v>1.2999999999999999E-2</v>
      </c>
      <c r="M676">
        <f>Замеры!Y668</f>
        <v>0</v>
      </c>
    </row>
    <row r="677" spans="1:13" ht="15.6" x14ac:dyDescent="0.3">
      <c r="A677" s="58">
        <f>IF(Замеры!B669=0, " ", Замеры!B669)</f>
        <v>666</v>
      </c>
      <c r="B677" s="59">
        <f>Замеры!I669</f>
        <v>0</v>
      </c>
      <c r="C677" s="60" t="str">
        <f>Замеры!G669</f>
        <v xml:space="preserve">Группа от QF </v>
      </c>
      <c r="D677" s="29" t="s">
        <v>74</v>
      </c>
      <c r="E677" s="28">
        <f>Замеры!J669</f>
        <v>0</v>
      </c>
      <c r="F677" s="29" t="s">
        <v>86</v>
      </c>
      <c r="G677" s="29">
        <f t="shared" si="52"/>
        <v>15</v>
      </c>
      <c r="H677" s="29">
        <f t="shared" si="53"/>
        <v>30</v>
      </c>
      <c r="I677" s="29" t="s">
        <v>73</v>
      </c>
      <c r="J677" s="29">
        <f t="shared" ca="1" si="50"/>
        <v>20.5</v>
      </c>
      <c r="K677" s="29">
        <f t="shared" si="54"/>
        <v>0.3</v>
      </c>
      <c r="L677" s="29">
        <f t="shared" ca="1" si="51"/>
        <v>1.6E-2</v>
      </c>
      <c r="M677">
        <f>Замеры!Y669</f>
        <v>0</v>
      </c>
    </row>
    <row r="678" spans="1:13" ht="15.6" x14ac:dyDescent="0.3">
      <c r="A678" s="58">
        <f>IF(Замеры!B670=0, " ", Замеры!B670)</f>
        <v>667</v>
      </c>
      <c r="B678" s="59">
        <f>Замеры!I670</f>
        <v>0</v>
      </c>
      <c r="C678" s="60" t="str">
        <f>Замеры!G670</f>
        <v xml:space="preserve">Группа от QF </v>
      </c>
      <c r="D678" s="29" t="s">
        <v>74</v>
      </c>
      <c r="E678" s="28">
        <f>Замеры!J670</f>
        <v>0</v>
      </c>
      <c r="F678" s="29" t="s">
        <v>86</v>
      </c>
      <c r="G678" s="29">
        <f t="shared" si="52"/>
        <v>15</v>
      </c>
      <c r="H678" s="29">
        <f t="shared" si="53"/>
        <v>30</v>
      </c>
      <c r="I678" s="29" t="s">
        <v>73</v>
      </c>
      <c r="J678" s="29">
        <f t="shared" ca="1" si="50"/>
        <v>21.5</v>
      </c>
      <c r="K678" s="29">
        <f t="shared" si="54"/>
        <v>0.3</v>
      </c>
      <c r="L678" s="29">
        <f t="shared" ca="1" si="51"/>
        <v>8.0000000000000002E-3</v>
      </c>
      <c r="M678">
        <f>Замеры!Y670</f>
        <v>0</v>
      </c>
    </row>
    <row r="679" spans="1:13" ht="15.6" x14ac:dyDescent="0.3">
      <c r="A679" s="58">
        <f>IF(Замеры!B671=0, " ", Замеры!B671)</f>
        <v>668</v>
      </c>
      <c r="B679" s="59">
        <f>Замеры!I671</f>
        <v>0</v>
      </c>
      <c r="C679" s="60" t="str">
        <f>Замеры!G671</f>
        <v xml:space="preserve">Группа от QF </v>
      </c>
      <c r="D679" s="29" t="s">
        <v>74</v>
      </c>
      <c r="E679" s="28">
        <f>Замеры!J671</f>
        <v>0</v>
      </c>
      <c r="F679" s="29" t="s">
        <v>86</v>
      </c>
      <c r="G679" s="29">
        <f t="shared" si="52"/>
        <v>15</v>
      </c>
      <c r="H679" s="29">
        <f t="shared" si="53"/>
        <v>30</v>
      </c>
      <c r="I679" s="29" t="s">
        <v>73</v>
      </c>
      <c r="J679" s="29">
        <f t="shared" ca="1" si="50"/>
        <v>21</v>
      </c>
      <c r="K679" s="29">
        <f t="shared" si="54"/>
        <v>0.3</v>
      </c>
      <c r="L679" s="29">
        <f t="shared" ca="1" si="51"/>
        <v>8.9999999999999993E-3</v>
      </c>
      <c r="M679">
        <f>Замеры!Y671</f>
        <v>0</v>
      </c>
    </row>
    <row r="680" spans="1:13" ht="15.6" x14ac:dyDescent="0.3">
      <c r="A680" s="58">
        <f>IF(Замеры!B672=0, " ", Замеры!B672)</f>
        <v>669</v>
      </c>
      <c r="B680" s="59">
        <f>Замеры!I672</f>
        <v>0</v>
      </c>
      <c r="C680" s="60" t="str">
        <f>Замеры!G672</f>
        <v xml:space="preserve">Группа от QF </v>
      </c>
      <c r="D680" s="29" t="s">
        <v>74</v>
      </c>
      <c r="E680" s="28">
        <f>Замеры!J672</f>
        <v>0</v>
      </c>
      <c r="F680" s="29" t="s">
        <v>86</v>
      </c>
      <c r="G680" s="29">
        <f t="shared" si="52"/>
        <v>15</v>
      </c>
      <c r="H680" s="29">
        <f t="shared" si="53"/>
        <v>30</v>
      </c>
      <c r="I680" s="29" t="s">
        <v>73</v>
      </c>
      <c r="J680" s="29">
        <f t="shared" ca="1" si="50"/>
        <v>21.8</v>
      </c>
      <c r="K680" s="29">
        <f t="shared" si="54"/>
        <v>0.3</v>
      </c>
      <c r="L680" s="29">
        <f t="shared" ca="1" si="51"/>
        <v>1.2999999999999999E-2</v>
      </c>
      <c r="M680">
        <f>Замеры!Y672</f>
        <v>0</v>
      </c>
    </row>
    <row r="681" spans="1:13" ht="15.6" x14ac:dyDescent="0.3">
      <c r="A681" s="58">
        <f>IF(Замеры!B673=0, " ", Замеры!B673)</f>
        <v>670</v>
      </c>
      <c r="B681" s="59">
        <f>Замеры!I673</f>
        <v>0</v>
      </c>
      <c r="C681" s="60" t="str">
        <f>Замеры!G673</f>
        <v xml:space="preserve">Группа от QF </v>
      </c>
      <c r="D681" s="29" t="s">
        <v>74</v>
      </c>
      <c r="E681" s="28">
        <f>Замеры!J673</f>
        <v>0</v>
      </c>
      <c r="F681" s="29" t="s">
        <v>86</v>
      </c>
      <c r="G681" s="29">
        <f t="shared" si="52"/>
        <v>15</v>
      </c>
      <c r="H681" s="29">
        <f t="shared" si="53"/>
        <v>30</v>
      </c>
      <c r="I681" s="29" t="s">
        <v>73</v>
      </c>
      <c r="J681" s="29">
        <f t="shared" ca="1" si="50"/>
        <v>20.100000000000001</v>
      </c>
      <c r="K681" s="29">
        <f t="shared" si="54"/>
        <v>0.3</v>
      </c>
      <c r="L681" s="29">
        <f t="shared" ca="1" si="51"/>
        <v>1.6E-2</v>
      </c>
      <c r="M681">
        <f>Замеры!Y673</f>
        <v>0</v>
      </c>
    </row>
    <row r="682" spans="1:13" ht="15.6" x14ac:dyDescent="0.3">
      <c r="A682" s="58">
        <f>IF(Замеры!B674=0, " ", Замеры!B674)</f>
        <v>671</v>
      </c>
      <c r="B682" s="59">
        <f>Замеры!I674</f>
        <v>0</v>
      </c>
      <c r="C682" s="60" t="str">
        <f>Замеры!G674</f>
        <v xml:space="preserve">Группа от QF </v>
      </c>
      <c r="D682" s="29" t="s">
        <v>74</v>
      </c>
      <c r="E682" s="28">
        <f>Замеры!J674</f>
        <v>0</v>
      </c>
      <c r="F682" s="29" t="s">
        <v>86</v>
      </c>
      <c r="G682" s="29">
        <f t="shared" si="52"/>
        <v>15</v>
      </c>
      <c r="H682" s="29">
        <f t="shared" si="53"/>
        <v>30</v>
      </c>
      <c r="I682" s="29" t="s">
        <v>73</v>
      </c>
      <c r="J682" s="29">
        <f t="shared" ca="1" si="50"/>
        <v>20.100000000000001</v>
      </c>
      <c r="K682" s="29">
        <f t="shared" si="54"/>
        <v>0.3</v>
      </c>
      <c r="L682" s="29">
        <f t="shared" ca="1" si="51"/>
        <v>1.9E-2</v>
      </c>
      <c r="M682">
        <f>Замеры!Y674</f>
        <v>0</v>
      </c>
    </row>
    <row r="683" spans="1:13" ht="15.6" x14ac:dyDescent="0.3">
      <c r="A683" s="58">
        <f>IF(Замеры!B675=0, " ", Замеры!B675)</f>
        <v>672</v>
      </c>
      <c r="B683" s="59">
        <f>Замеры!I675</f>
        <v>0</v>
      </c>
      <c r="C683" s="60" t="str">
        <f>Замеры!G675</f>
        <v xml:space="preserve">Группа от QF </v>
      </c>
      <c r="D683" s="29" t="s">
        <v>74</v>
      </c>
      <c r="E683" s="28">
        <f>Замеры!J675</f>
        <v>0</v>
      </c>
      <c r="F683" s="29" t="s">
        <v>86</v>
      </c>
      <c r="G683" s="29">
        <f t="shared" si="52"/>
        <v>15</v>
      </c>
      <c r="H683" s="29">
        <f t="shared" si="53"/>
        <v>30</v>
      </c>
      <c r="I683" s="29" t="s">
        <v>73</v>
      </c>
      <c r="J683" s="29">
        <f t="shared" ca="1" si="50"/>
        <v>20.7</v>
      </c>
      <c r="K683" s="29">
        <f t="shared" si="54"/>
        <v>0.3</v>
      </c>
      <c r="L683" s="29">
        <f t="shared" ca="1" si="51"/>
        <v>1.2E-2</v>
      </c>
      <c r="M683">
        <f>Замеры!Y675</f>
        <v>0</v>
      </c>
    </row>
    <row r="684" spans="1:13" ht="15.6" x14ac:dyDescent="0.3">
      <c r="A684" s="58">
        <f>IF(Замеры!B676=0, " ", Замеры!B676)</f>
        <v>673</v>
      </c>
      <c r="B684" s="59">
        <f>Замеры!I676</f>
        <v>0</v>
      </c>
      <c r="C684" s="60" t="str">
        <f>Замеры!G676</f>
        <v xml:space="preserve">Группа от QF </v>
      </c>
      <c r="D684" s="29" t="s">
        <v>74</v>
      </c>
      <c r="E684" s="28">
        <f>Замеры!J676</f>
        <v>0</v>
      </c>
      <c r="F684" s="29" t="s">
        <v>86</v>
      </c>
      <c r="G684" s="29">
        <f t="shared" si="52"/>
        <v>15</v>
      </c>
      <c r="H684" s="29">
        <f t="shared" si="53"/>
        <v>30</v>
      </c>
      <c r="I684" s="29" t="s">
        <v>73</v>
      </c>
      <c r="J684" s="29">
        <f t="shared" ca="1" si="50"/>
        <v>21.7</v>
      </c>
      <c r="K684" s="29">
        <f t="shared" si="54"/>
        <v>0.3</v>
      </c>
      <c r="L684" s="29">
        <f t="shared" ca="1" si="51"/>
        <v>8.0000000000000002E-3</v>
      </c>
      <c r="M684">
        <f>Замеры!Y676</f>
        <v>0</v>
      </c>
    </row>
    <row r="685" spans="1:13" ht="15.6" x14ac:dyDescent="0.3">
      <c r="A685" s="58">
        <f>IF(Замеры!B677=0, " ", Замеры!B677)</f>
        <v>674</v>
      </c>
      <c r="B685" s="59">
        <f>Замеры!I677</f>
        <v>0</v>
      </c>
      <c r="C685" s="60" t="str">
        <f>Замеры!G677</f>
        <v xml:space="preserve">Группа от QF </v>
      </c>
      <c r="D685" s="29" t="s">
        <v>74</v>
      </c>
      <c r="E685" s="28">
        <f>Замеры!J677</f>
        <v>0</v>
      </c>
      <c r="F685" s="29" t="s">
        <v>86</v>
      </c>
      <c r="G685" s="29">
        <f t="shared" si="52"/>
        <v>15</v>
      </c>
      <c r="H685" s="29">
        <f t="shared" si="53"/>
        <v>30</v>
      </c>
      <c r="I685" s="29" t="s">
        <v>73</v>
      </c>
      <c r="J685" s="29">
        <f t="shared" ca="1" si="50"/>
        <v>20.7</v>
      </c>
      <c r="K685" s="29">
        <f t="shared" si="54"/>
        <v>0.3</v>
      </c>
      <c r="L685" s="29">
        <f t="shared" ca="1" si="51"/>
        <v>1.4E-2</v>
      </c>
      <c r="M685">
        <f>Замеры!Y677</f>
        <v>0</v>
      </c>
    </row>
    <row r="686" spans="1:13" ht="15.6" x14ac:dyDescent="0.3">
      <c r="A686" s="58">
        <f>IF(Замеры!B678=0, " ", Замеры!B678)</f>
        <v>675</v>
      </c>
      <c r="B686" s="59">
        <f>Замеры!I678</f>
        <v>0</v>
      </c>
      <c r="C686" s="60" t="str">
        <f>Замеры!G678</f>
        <v xml:space="preserve">Группа от QF </v>
      </c>
      <c r="D686" s="29" t="s">
        <v>74</v>
      </c>
      <c r="E686" s="28">
        <f>Замеры!J678</f>
        <v>0</v>
      </c>
      <c r="F686" s="29" t="s">
        <v>86</v>
      </c>
      <c r="G686" s="29">
        <f t="shared" si="52"/>
        <v>15</v>
      </c>
      <c r="H686" s="29">
        <f t="shared" si="53"/>
        <v>30</v>
      </c>
      <c r="I686" s="29" t="s">
        <v>73</v>
      </c>
      <c r="J686" s="29">
        <f t="shared" ca="1" si="50"/>
        <v>20.2</v>
      </c>
      <c r="K686" s="29">
        <f t="shared" si="54"/>
        <v>0.3</v>
      </c>
      <c r="L686" s="29">
        <f t="shared" ca="1" si="51"/>
        <v>1.2E-2</v>
      </c>
      <c r="M686">
        <f>Замеры!Y678</f>
        <v>0</v>
      </c>
    </row>
    <row r="687" spans="1:13" ht="15.6" x14ac:dyDescent="0.3">
      <c r="A687" s="58">
        <f>IF(Замеры!B679=0, " ", Замеры!B679)</f>
        <v>676</v>
      </c>
      <c r="B687" s="59">
        <f>Замеры!I679</f>
        <v>0</v>
      </c>
      <c r="C687" s="60" t="str">
        <f>Замеры!G679</f>
        <v xml:space="preserve">Группа от QF </v>
      </c>
      <c r="D687" s="29" t="s">
        <v>74</v>
      </c>
      <c r="E687" s="28">
        <f>Замеры!J679</f>
        <v>0</v>
      </c>
      <c r="F687" s="29" t="s">
        <v>86</v>
      </c>
      <c r="G687" s="29">
        <f t="shared" si="52"/>
        <v>15</v>
      </c>
      <c r="H687" s="29">
        <f t="shared" si="53"/>
        <v>30</v>
      </c>
      <c r="I687" s="29" t="s">
        <v>73</v>
      </c>
      <c r="J687" s="29">
        <f t="shared" ca="1" si="50"/>
        <v>21.8</v>
      </c>
      <c r="K687" s="29">
        <f t="shared" si="54"/>
        <v>0.3</v>
      </c>
      <c r="L687" s="29">
        <f t="shared" ca="1" si="51"/>
        <v>8.9999999999999993E-3</v>
      </c>
      <c r="M687">
        <f>Замеры!Y679</f>
        <v>0</v>
      </c>
    </row>
    <row r="688" spans="1:13" ht="15.6" x14ac:dyDescent="0.3">
      <c r="A688" s="58">
        <f>IF(Замеры!B680=0, " ", Замеры!B680)</f>
        <v>677</v>
      </c>
      <c r="B688" s="59">
        <f>Замеры!I680</f>
        <v>0</v>
      </c>
      <c r="C688" s="60" t="str">
        <f>Замеры!G680</f>
        <v xml:space="preserve">Группа от QF </v>
      </c>
      <c r="D688" s="29" t="s">
        <v>74</v>
      </c>
      <c r="E688" s="28">
        <f>Замеры!J680</f>
        <v>0</v>
      </c>
      <c r="F688" s="29" t="s">
        <v>86</v>
      </c>
      <c r="G688" s="29">
        <f t="shared" si="52"/>
        <v>15</v>
      </c>
      <c r="H688" s="29">
        <f t="shared" si="53"/>
        <v>30</v>
      </c>
      <c r="I688" s="29" t="s">
        <v>73</v>
      </c>
      <c r="J688" s="29">
        <f t="shared" ca="1" si="50"/>
        <v>20.100000000000001</v>
      </c>
      <c r="K688" s="29">
        <f t="shared" si="54"/>
        <v>0.3</v>
      </c>
      <c r="L688" s="29">
        <f t="shared" ca="1" si="51"/>
        <v>1.2999999999999999E-2</v>
      </c>
      <c r="M688">
        <f>Замеры!Y680</f>
        <v>0</v>
      </c>
    </row>
    <row r="689" spans="1:13" ht="15.6" x14ac:dyDescent="0.3">
      <c r="A689" s="58">
        <f>IF(Замеры!B681=0, " ", Замеры!B681)</f>
        <v>678</v>
      </c>
      <c r="B689" s="59">
        <f>Замеры!I681</f>
        <v>0</v>
      </c>
      <c r="C689" s="60" t="str">
        <f>Замеры!G681</f>
        <v xml:space="preserve">Группа от QF </v>
      </c>
      <c r="D689" s="29" t="s">
        <v>74</v>
      </c>
      <c r="E689" s="28">
        <f>Замеры!J681</f>
        <v>0</v>
      </c>
      <c r="F689" s="29" t="s">
        <v>86</v>
      </c>
      <c r="G689" s="29">
        <f t="shared" si="52"/>
        <v>15</v>
      </c>
      <c r="H689" s="29">
        <f t="shared" si="53"/>
        <v>30</v>
      </c>
      <c r="I689" s="29" t="s">
        <v>73</v>
      </c>
      <c r="J689" s="29">
        <f t="shared" ca="1" si="50"/>
        <v>20.8</v>
      </c>
      <c r="K689" s="29">
        <f t="shared" si="54"/>
        <v>0.3</v>
      </c>
      <c r="L689" s="29">
        <f t="shared" ca="1" si="51"/>
        <v>1.2E-2</v>
      </c>
      <c r="M689">
        <f>Замеры!Y681</f>
        <v>0</v>
      </c>
    </row>
    <row r="690" spans="1:13" ht="15.6" x14ac:dyDescent="0.3">
      <c r="A690" s="58">
        <f>IF(Замеры!B682=0, " ", Замеры!B682)</f>
        <v>679</v>
      </c>
      <c r="B690" s="59">
        <f>Замеры!I682</f>
        <v>0</v>
      </c>
      <c r="C690" s="60" t="str">
        <f>Замеры!G682</f>
        <v xml:space="preserve">Группа от QF </v>
      </c>
      <c r="D690" s="29" t="s">
        <v>74</v>
      </c>
      <c r="E690" s="28">
        <f>Замеры!J682</f>
        <v>0</v>
      </c>
      <c r="F690" s="29" t="s">
        <v>86</v>
      </c>
      <c r="G690" s="29">
        <f t="shared" si="52"/>
        <v>15</v>
      </c>
      <c r="H690" s="29">
        <f t="shared" si="53"/>
        <v>30</v>
      </c>
      <c r="I690" s="29" t="s">
        <v>73</v>
      </c>
      <c r="J690" s="29">
        <f t="shared" ca="1" si="50"/>
        <v>21.7</v>
      </c>
      <c r="K690" s="29">
        <f t="shared" si="54"/>
        <v>0.3</v>
      </c>
      <c r="L690" s="29">
        <f t="shared" ca="1" si="51"/>
        <v>1.4E-2</v>
      </c>
      <c r="M690">
        <f>Замеры!Y682</f>
        <v>0</v>
      </c>
    </row>
    <row r="691" spans="1:13" ht="15.6" x14ac:dyDescent="0.3">
      <c r="A691" s="58">
        <f>IF(Замеры!B683=0, " ", Замеры!B683)</f>
        <v>680</v>
      </c>
      <c r="B691" s="59">
        <f>Замеры!I683</f>
        <v>0</v>
      </c>
      <c r="C691" s="60" t="str">
        <f>Замеры!G683</f>
        <v xml:space="preserve">Группа от QF </v>
      </c>
      <c r="D691" s="29" t="s">
        <v>74</v>
      </c>
      <c r="E691" s="28">
        <f>Замеры!J683</f>
        <v>0</v>
      </c>
      <c r="F691" s="29" t="s">
        <v>86</v>
      </c>
      <c r="G691" s="29">
        <f t="shared" si="52"/>
        <v>15</v>
      </c>
      <c r="H691" s="29">
        <f t="shared" si="53"/>
        <v>30</v>
      </c>
      <c r="I691" s="29" t="s">
        <v>73</v>
      </c>
      <c r="J691" s="29">
        <f t="shared" ca="1" si="50"/>
        <v>20.100000000000001</v>
      </c>
      <c r="K691" s="29">
        <f t="shared" si="54"/>
        <v>0.3</v>
      </c>
      <c r="L691" s="29">
        <f t="shared" ca="1" si="51"/>
        <v>7.0000000000000001E-3</v>
      </c>
      <c r="M691">
        <f>Замеры!Y683</f>
        <v>0</v>
      </c>
    </row>
    <row r="692" spans="1:13" ht="15.6" x14ac:dyDescent="0.3">
      <c r="A692" s="58">
        <f>IF(Замеры!B684=0, " ", Замеры!B684)</f>
        <v>681</v>
      </c>
      <c r="B692" s="59">
        <f>Замеры!I684</f>
        <v>0</v>
      </c>
      <c r="C692" s="60" t="str">
        <f>Замеры!G684</f>
        <v xml:space="preserve">Группа от QF </v>
      </c>
      <c r="D692" s="29" t="s">
        <v>74</v>
      </c>
      <c r="E692" s="28">
        <f>Замеры!J684</f>
        <v>0</v>
      </c>
      <c r="F692" s="29" t="s">
        <v>86</v>
      </c>
      <c r="G692" s="29">
        <f t="shared" si="52"/>
        <v>15</v>
      </c>
      <c r="H692" s="29">
        <f t="shared" si="53"/>
        <v>30</v>
      </c>
      <c r="I692" s="29" t="s">
        <v>73</v>
      </c>
      <c r="J692" s="29">
        <f t="shared" ca="1" si="50"/>
        <v>21.9</v>
      </c>
      <c r="K692" s="29">
        <f t="shared" si="54"/>
        <v>0.3</v>
      </c>
      <c r="L692" s="29">
        <f t="shared" ca="1" si="51"/>
        <v>1.0999999999999999E-2</v>
      </c>
      <c r="M692">
        <f>Замеры!Y684</f>
        <v>0</v>
      </c>
    </row>
    <row r="693" spans="1:13" ht="15.6" x14ac:dyDescent="0.3">
      <c r="A693" s="58">
        <f>IF(Замеры!B685=0, " ", Замеры!B685)</f>
        <v>682</v>
      </c>
      <c r="B693" s="59">
        <f>Замеры!I685</f>
        <v>0</v>
      </c>
      <c r="C693" s="60" t="str">
        <f>Замеры!G685</f>
        <v xml:space="preserve">Группа от QF </v>
      </c>
      <c r="D693" s="29" t="s">
        <v>74</v>
      </c>
      <c r="E693" s="28">
        <f>Замеры!J685</f>
        <v>0</v>
      </c>
      <c r="F693" s="29" t="s">
        <v>86</v>
      </c>
      <c r="G693" s="29">
        <f t="shared" si="52"/>
        <v>15</v>
      </c>
      <c r="H693" s="29">
        <f t="shared" si="53"/>
        <v>30</v>
      </c>
      <c r="I693" s="29" t="s">
        <v>73</v>
      </c>
      <c r="J693" s="29">
        <f t="shared" ca="1" si="50"/>
        <v>20.7</v>
      </c>
      <c r="K693" s="29">
        <f t="shared" si="54"/>
        <v>0.3</v>
      </c>
      <c r="L693" s="29">
        <f t="shared" ca="1" si="51"/>
        <v>1.2999999999999999E-2</v>
      </c>
      <c r="M693">
        <f>Замеры!Y685</f>
        <v>0</v>
      </c>
    </row>
    <row r="694" spans="1:13" ht="15.6" x14ac:dyDescent="0.3">
      <c r="A694" s="58">
        <f>IF(Замеры!B686=0, " ", Замеры!B686)</f>
        <v>683</v>
      </c>
      <c r="B694" s="59">
        <f>Замеры!I686</f>
        <v>0</v>
      </c>
      <c r="C694" s="60" t="str">
        <f>Замеры!G686</f>
        <v xml:space="preserve">Группа от QF </v>
      </c>
      <c r="D694" s="29" t="s">
        <v>74</v>
      </c>
      <c r="E694" s="28">
        <f>Замеры!J686</f>
        <v>0</v>
      </c>
      <c r="F694" s="29" t="s">
        <v>86</v>
      </c>
      <c r="G694" s="29">
        <f t="shared" si="52"/>
        <v>15</v>
      </c>
      <c r="H694" s="29">
        <f t="shared" si="53"/>
        <v>30</v>
      </c>
      <c r="I694" s="29" t="s">
        <v>73</v>
      </c>
      <c r="J694" s="29">
        <f t="shared" ca="1" si="50"/>
        <v>21.9</v>
      </c>
      <c r="K694" s="29">
        <f t="shared" si="54"/>
        <v>0.3</v>
      </c>
      <c r="L694" s="29">
        <f t="shared" ca="1" si="51"/>
        <v>7.0000000000000001E-3</v>
      </c>
      <c r="M694">
        <f>Замеры!Y686</f>
        <v>0</v>
      </c>
    </row>
    <row r="695" spans="1:13" ht="15.6" x14ac:dyDescent="0.3">
      <c r="A695" s="58">
        <f>IF(Замеры!B687=0, " ", Замеры!B687)</f>
        <v>684</v>
      </c>
      <c r="B695" s="59">
        <f>Замеры!I687</f>
        <v>0</v>
      </c>
      <c r="C695" s="60" t="str">
        <f>Замеры!G687</f>
        <v xml:space="preserve">Группа от QF </v>
      </c>
      <c r="D695" s="29" t="s">
        <v>74</v>
      </c>
      <c r="E695" s="28">
        <f>Замеры!J687</f>
        <v>0</v>
      </c>
      <c r="F695" s="29" t="s">
        <v>86</v>
      </c>
      <c r="G695" s="29">
        <f t="shared" si="52"/>
        <v>15</v>
      </c>
      <c r="H695" s="29">
        <f t="shared" si="53"/>
        <v>30</v>
      </c>
      <c r="I695" s="29" t="s">
        <v>73</v>
      </c>
      <c r="J695" s="29">
        <f t="shared" ca="1" si="50"/>
        <v>20.6</v>
      </c>
      <c r="K695" s="29">
        <f t="shared" si="54"/>
        <v>0.3</v>
      </c>
      <c r="L695" s="29">
        <f t="shared" ca="1" si="51"/>
        <v>1.6E-2</v>
      </c>
      <c r="M695">
        <f>Замеры!Y687</f>
        <v>0</v>
      </c>
    </row>
    <row r="696" spans="1:13" ht="15.6" x14ac:dyDescent="0.3">
      <c r="A696" s="58">
        <f>IF(Замеры!B688=0, " ", Замеры!B688)</f>
        <v>685</v>
      </c>
      <c r="B696" s="59">
        <f>Замеры!I688</f>
        <v>0</v>
      </c>
      <c r="C696" s="60" t="str">
        <f>Замеры!G688</f>
        <v xml:space="preserve">Группа от QF </v>
      </c>
      <c r="D696" s="29" t="s">
        <v>74</v>
      </c>
      <c r="E696" s="28">
        <f>Замеры!J688</f>
        <v>0</v>
      </c>
      <c r="F696" s="29" t="s">
        <v>86</v>
      </c>
      <c r="G696" s="29">
        <f t="shared" si="52"/>
        <v>15</v>
      </c>
      <c r="H696" s="29">
        <f t="shared" si="53"/>
        <v>30</v>
      </c>
      <c r="I696" s="29" t="s">
        <v>73</v>
      </c>
      <c r="J696" s="29">
        <f t="shared" ca="1" si="50"/>
        <v>20.2</v>
      </c>
      <c r="K696" s="29">
        <f t="shared" si="54"/>
        <v>0.3</v>
      </c>
      <c r="L696" s="29">
        <f t="shared" ca="1" si="51"/>
        <v>0.01</v>
      </c>
      <c r="M696">
        <f>Замеры!Y688</f>
        <v>0</v>
      </c>
    </row>
    <row r="697" spans="1:13" ht="15.6" x14ac:dyDescent="0.3">
      <c r="A697" s="58">
        <f>IF(Замеры!B689=0, " ", Замеры!B689)</f>
        <v>686</v>
      </c>
      <c r="B697" s="59">
        <f>Замеры!I689</f>
        <v>0</v>
      </c>
      <c r="C697" s="60" t="str">
        <f>Замеры!G689</f>
        <v xml:space="preserve">Группа от QF </v>
      </c>
      <c r="D697" s="29" t="s">
        <v>74</v>
      </c>
      <c r="E697" s="28">
        <f>Замеры!J689</f>
        <v>0</v>
      </c>
      <c r="F697" s="29" t="s">
        <v>86</v>
      </c>
      <c r="G697" s="29">
        <f t="shared" si="52"/>
        <v>15</v>
      </c>
      <c r="H697" s="29">
        <f t="shared" si="53"/>
        <v>30</v>
      </c>
      <c r="I697" s="29" t="s">
        <v>73</v>
      </c>
      <c r="J697" s="29">
        <f t="shared" ca="1" si="50"/>
        <v>21.8</v>
      </c>
      <c r="K697" s="29">
        <f t="shared" si="54"/>
        <v>0.3</v>
      </c>
      <c r="L697" s="29">
        <f t="shared" ca="1" si="51"/>
        <v>1.7000000000000001E-2</v>
      </c>
      <c r="M697">
        <f>Замеры!Y689</f>
        <v>0</v>
      </c>
    </row>
    <row r="698" spans="1:13" ht="15.6" x14ac:dyDescent="0.3">
      <c r="A698" s="58">
        <f>IF(Замеры!B690=0, " ", Замеры!B690)</f>
        <v>687</v>
      </c>
      <c r="B698" s="59">
        <f>Замеры!I690</f>
        <v>0</v>
      </c>
      <c r="C698" s="60" t="str">
        <f>Замеры!G690</f>
        <v xml:space="preserve">Группа от QF </v>
      </c>
      <c r="D698" s="29" t="s">
        <v>74</v>
      </c>
      <c r="E698" s="28">
        <f>Замеры!J690</f>
        <v>0</v>
      </c>
      <c r="F698" s="29" t="s">
        <v>86</v>
      </c>
      <c r="G698" s="29">
        <f t="shared" si="52"/>
        <v>15</v>
      </c>
      <c r="H698" s="29">
        <f t="shared" si="53"/>
        <v>30</v>
      </c>
      <c r="I698" s="29" t="s">
        <v>73</v>
      </c>
      <c r="J698" s="29">
        <f t="shared" ca="1" si="50"/>
        <v>20.7</v>
      </c>
      <c r="K698" s="29">
        <f t="shared" si="54"/>
        <v>0.3</v>
      </c>
      <c r="L698" s="29">
        <f t="shared" ca="1" si="51"/>
        <v>1.0999999999999999E-2</v>
      </c>
      <c r="M698">
        <f>Замеры!Y690</f>
        <v>0</v>
      </c>
    </row>
    <row r="699" spans="1:13" ht="15.6" x14ac:dyDescent="0.3">
      <c r="A699" s="58">
        <f>IF(Замеры!B691=0, " ", Замеры!B691)</f>
        <v>688</v>
      </c>
      <c r="B699" s="59">
        <f>Замеры!I691</f>
        <v>0</v>
      </c>
      <c r="C699" s="60" t="str">
        <f>Замеры!G691</f>
        <v xml:space="preserve">Группа от QF </v>
      </c>
      <c r="D699" s="29" t="s">
        <v>74</v>
      </c>
      <c r="E699" s="28">
        <f>Замеры!J691</f>
        <v>0</v>
      </c>
      <c r="F699" s="29" t="s">
        <v>86</v>
      </c>
      <c r="G699" s="29">
        <f t="shared" si="52"/>
        <v>15</v>
      </c>
      <c r="H699" s="29">
        <f t="shared" si="53"/>
        <v>30</v>
      </c>
      <c r="I699" s="29" t="s">
        <v>73</v>
      </c>
      <c r="J699" s="29">
        <f t="shared" ca="1" si="50"/>
        <v>20.6</v>
      </c>
      <c r="K699" s="29">
        <f t="shared" si="54"/>
        <v>0.3</v>
      </c>
      <c r="L699" s="29">
        <f t="shared" ca="1" si="51"/>
        <v>7.0000000000000001E-3</v>
      </c>
      <c r="M699">
        <f>Замеры!Y691</f>
        <v>0</v>
      </c>
    </row>
    <row r="700" spans="1:13" ht="15.6" x14ac:dyDescent="0.3">
      <c r="A700" s="58">
        <f>IF(Замеры!B692=0, " ", Замеры!B692)</f>
        <v>689</v>
      </c>
      <c r="B700" s="59">
        <f>Замеры!I692</f>
        <v>0</v>
      </c>
      <c r="C700" s="60" t="str">
        <f>Замеры!G692</f>
        <v xml:space="preserve">Группа от QF </v>
      </c>
      <c r="D700" s="29" t="s">
        <v>74</v>
      </c>
      <c r="E700" s="28">
        <f>Замеры!J692</f>
        <v>0</v>
      </c>
      <c r="F700" s="29" t="s">
        <v>86</v>
      </c>
      <c r="G700" s="29">
        <f t="shared" si="52"/>
        <v>15</v>
      </c>
      <c r="H700" s="29">
        <f t="shared" si="53"/>
        <v>30</v>
      </c>
      <c r="I700" s="29" t="s">
        <v>73</v>
      </c>
      <c r="J700" s="29">
        <f t="shared" ca="1" si="50"/>
        <v>21.8</v>
      </c>
      <c r="K700" s="29">
        <f t="shared" si="54"/>
        <v>0.3</v>
      </c>
      <c r="L700" s="29">
        <f t="shared" ca="1" si="51"/>
        <v>7.0000000000000001E-3</v>
      </c>
      <c r="M700">
        <f>Замеры!Y692</f>
        <v>0</v>
      </c>
    </row>
    <row r="701" spans="1:13" ht="15.6" x14ac:dyDescent="0.3">
      <c r="A701" s="58">
        <f>IF(Замеры!B693=0, " ", Замеры!B693)</f>
        <v>690</v>
      </c>
      <c r="B701" s="59">
        <f>Замеры!I693</f>
        <v>0</v>
      </c>
      <c r="C701" s="60" t="str">
        <f>Замеры!G693</f>
        <v xml:space="preserve">Группа от QF </v>
      </c>
      <c r="D701" s="29" t="s">
        <v>74</v>
      </c>
      <c r="E701" s="28">
        <f>Замеры!J693</f>
        <v>0</v>
      </c>
      <c r="F701" s="29" t="s">
        <v>86</v>
      </c>
      <c r="G701" s="29">
        <f t="shared" si="52"/>
        <v>15</v>
      </c>
      <c r="H701" s="29">
        <f t="shared" si="53"/>
        <v>30</v>
      </c>
      <c r="I701" s="29" t="s">
        <v>73</v>
      </c>
      <c r="J701" s="29">
        <f t="shared" ca="1" si="50"/>
        <v>21.2</v>
      </c>
      <c r="K701" s="29">
        <f t="shared" si="54"/>
        <v>0.3</v>
      </c>
      <c r="L701" s="29">
        <f t="shared" ca="1" si="51"/>
        <v>1.9E-2</v>
      </c>
      <c r="M701">
        <f>Замеры!Y693</f>
        <v>0</v>
      </c>
    </row>
    <row r="702" spans="1:13" ht="15.6" x14ac:dyDescent="0.3">
      <c r="A702" s="58">
        <f>IF(Замеры!B694=0, " ", Замеры!B694)</f>
        <v>691</v>
      </c>
      <c r="B702" s="59">
        <f>Замеры!I694</f>
        <v>0</v>
      </c>
      <c r="C702" s="60" t="str">
        <f>Замеры!G694</f>
        <v xml:space="preserve">Группа от QF </v>
      </c>
      <c r="D702" s="29" t="s">
        <v>74</v>
      </c>
      <c r="E702" s="28">
        <f>Замеры!J694</f>
        <v>0</v>
      </c>
      <c r="F702" s="29" t="s">
        <v>86</v>
      </c>
      <c r="G702" s="29">
        <f t="shared" si="52"/>
        <v>15</v>
      </c>
      <c r="H702" s="29">
        <f t="shared" si="53"/>
        <v>30</v>
      </c>
      <c r="I702" s="29" t="s">
        <v>73</v>
      </c>
      <c r="J702" s="29">
        <f t="shared" ca="1" si="50"/>
        <v>21.6</v>
      </c>
      <c r="K702" s="29">
        <f t="shared" si="54"/>
        <v>0.3</v>
      </c>
      <c r="L702" s="29">
        <f t="shared" ca="1" si="51"/>
        <v>8.9999999999999993E-3</v>
      </c>
      <c r="M702">
        <f>Замеры!Y694</f>
        <v>0</v>
      </c>
    </row>
    <row r="703" spans="1:13" ht="15.6" x14ac:dyDescent="0.3">
      <c r="A703" s="58">
        <f>IF(Замеры!B695=0, " ", Замеры!B695)</f>
        <v>692</v>
      </c>
      <c r="B703" s="59">
        <f>Замеры!I695</f>
        <v>0</v>
      </c>
      <c r="C703" s="60" t="str">
        <f>Замеры!G695</f>
        <v xml:space="preserve">Группа от QF </v>
      </c>
      <c r="D703" s="29" t="s">
        <v>74</v>
      </c>
      <c r="E703" s="28">
        <f>Замеры!J695</f>
        <v>0</v>
      </c>
      <c r="F703" s="29" t="s">
        <v>86</v>
      </c>
      <c r="G703" s="29">
        <f t="shared" si="52"/>
        <v>15</v>
      </c>
      <c r="H703" s="29">
        <f t="shared" si="53"/>
        <v>30</v>
      </c>
      <c r="I703" s="29" t="s">
        <v>73</v>
      </c>
      <c r="J703" s="29">
        <f t="shared" ca="1" si="50"/>
        <v>20.399999999999999</v>
      </c>
      <c r="K703" s="29">
        <f t="shared" si="54"/>
        <v>0.3</v>
      </c>
      <c r="L703" s="29">
        <f t="shared" ca="1" si="51"/>
        <v>1.7000000000000001E-2</v>
      </c>
      <c r="M703">
        <f>Замеры!Y695</f>
        <v>0</v>
      </c>
    </row>
    <row r="704" spans="1:13" ht="15.6" x14ac:dyDescent="0.3">
      <c r="A704" s="58">
        <f>IF(Замеры!B696=0, " ", Замеры!B696)</f>
        <v>693</v>
      </c>
      <c r="B704" s="59">
        <f>Замеры!I696</f>
        <v>0</v>
      </c>
      <c r="C704" s="60" t="str">
        <f>Замеры!G696</f>
        <v xml:space="preserve">Группа от QF </v>
      </c>
      <c r="D704" s="29" t="s">
        <v>74</v>
      </c>
      <c r="E704" s="28">
        <f>Замеры!J696</f>
        <v>0</v>
      </c>
      <c r="F704" s="29" t="s">
        <v>86</v>
      </c>
      <c r="G704" s="29">
        <f t="shared" si="52"/>
        <v>15</v>
      </c>
      <c r="H704" s="29">
        <f t="shared" si="53"/>
        <v>30</v>
      </c>
      <c r="I704" s="29" t="s">
        <v>73</v>
      </c>
      <c r="J704" s="29">
        <f t="shared" ca="1" si="50"/>
        <v>21.5</v>
      </c>
      <c r="K704" s="29">
        <f t="shared" si="54"/>
        <v>0.3</v>
      </c>
      <c r="L704" s="29">
        <f t="shared" ca="1" si="51"/>
        <v>0.01</v>
      </c>
      <c r="M704">
        <f>Замеры!Y696</f>
        <v>0</v>
      </c>
    </row>
    <row r="705" spans="1:13" ht="15.6" x14ac:dyDescent="0.3">
      <c r="A705" s="58">
        <f>IF(Замеры!B697=0, " ", Замеры!B697)</f>
        <v>694</v>
      </c>
      <c r="B705" s="59">
        <f>Замеры!I697</f>
        <v>0</v>
      </c>
      <c r="C705" s="60" t="str">
        <f>Замеры!G697</f>
        <v xml:space="preserve">Группа от QF </v>
      </c>
      <c r="D705" s="29" t="s">
        <v>74</v>
      </c>
      <c r="E705" s="28">
        <f>Замеры!J697</f>
        <v>0</v>
      </c>
      <c r="F705" s="29" t="s">
        <v>86</v>
      </c>
      <c r="G705" s="29">
        <f t="shared" si="52"/>
        <v>15</v>
      </c>
      <c r="H705" s="29">
        <f t="shared" si="53"/>
        <v>30</v>
      </c>
      <c r="I705" s="29" t="s">
        <v>73</v>
      </c>
      <c r="J705" s="29">
        <f t="shared" ca="1" si="50"/>
        <v>20.2</v>
      </c>
      <c r="K705" s="29">
        <f t="shared" si="54"/>
        <v>0.3</v>
      </c>
      <c r="L705" s="29">
        <f t="shared" ca="1" si="51"/>
        <v>1.7999999999999999E-2</v>
      </c>
      <c r="M705">
        <f>Замеры!Y697</f>
        <v>0</v>
      </c>
    </row>
    <row r="706" spans="1:13" ht="15.6" x14ac:dyDescent="0.3">
      <c r="A706" s="58">
        <f>IF(Замеры!B698=0, " ", Замеры!B698)</f>
        <v>695</v>
      </c>
      <c r="B706" s="59">
        <f>Замеры!I698</f>
        <v>0</v>
      </c>
      <c r="C706" s="60" t="str">
        <f>Замеры!G698</f>
        <v xml:space="preserve">Группа от QF </v>
      </c>
      <c r="D706" s="29" t="s">
        <v>74</v>
      </c>
      <c r="E706" s="28">
        <f>Замеры!J698</f>
        <v>0</v>
      </c>
      <c r="F706" s="29" t="s">
        <v>86</v>
      </c>
      <c r="G706" s="29">
        <f t="shared" si="52"/>
        <v>15</v>
      </c>
      <c r="H706" s="29">
        <f t="shared" si="53"/>
        <v>30</v>
      </c>
      <c r="I706" s="29" t="s">
        <v>73</v>
      </c>
      <c r="J706" s="29">
        <f t="shared" ca="1" si="50"/>
        <v>20.7</v>
      </c>
      <c r="K706" s="29">
        <f t="shared" si="54"/>
        <v>0.3</v>
      </c>
      <c r="L706" s="29">
        <f t="shared" ca="1" si="51"/>
        <v>1.0999999999999999E-2</v>
      </c>
      <c r="M706">
        <f>Замеры!Y698</f>
        <v>0</v>
      </c>
    </row>
    <row r="707" spans="1:13" ht="15.6" x14ac:dyDescent="0.3">
      <c r="A707" s="58">
        <f>IF(Замеры!B699=0, " ", Замеры!B699)</f>
        <v>696</v>
      </c>
      <c r="B707" s="59">
        <f>Замеры!I699</f>
        <v>0</v>
      </c>
      <c r="C707" s="60" t="str">
        <f>Замеры!G699</f>
        <v xml:space="preserve">Группа от QF </v>
      </c>
      <c r="D707" s="29" t="s">
        <v>74</v>
      </c>
      <c r="E707" s="28">
        <f>Замеры!J699</f>
        <v>0</v>
      </c>
      <c r="F707" s="29" t="s">
        <v>86</v>
      </c>
      <c r="G707" s="29">
        <f t="shared" si="52"/>
        <v>15</v>
      </c>
      <c r="H707" s="29">
        <f t="shared" si="53"/>
        <v>30</v>
      </c>
      <c r="I707" s="29" t="s">
        <v>73</v>
      </c>
      <c r="J707" s="29">
        <f t="shared" ca="1" si="50"/>
        <v>21.3</v>
      </c>
      <c r="K707" s="29">
        <f t="shared" si="54"/>
        <v>0.3</v>
      </c>
      <c r="L707" s="29">
        <f t="shared" ca="1" si="51"/>
        <v>0.01</v>
      </c>
      <c r="M707">
        <f>Замеры!Y699</f>
        <v>0</v>
      </c>
    </row>
    <row r="708" spans="1:13" ht="15.6" x14ac:dyDescent="0.3">
      <c r="A708" s="58">
        <f>IF(Замеры!B700=0, " ", Замеры!B700)</f>
        <v>697</v>
      </c>
      <c r="B708" s="59">
        <f>Замеры!I700</f>
        <v>0</v>
      </c>
      <c r="C708" s="60" t="str">
        <f>Замеры!G700</f>
        <v xml:space="preserve">Группа от QF </v>
      </c>
      <c r="D708" s="29" t="s">
        <v>74</v>
      </c>
      <c r="E708" s="28">
        <f>Замеры!J700</f>
        <v>0</v>
      </c>
      <c r="F708" s="29" t="s">
        <v>86</v>
      </c>
      <c r="G708" s="29">
        <f t="shared" si="52"/>
        <v>15</v>
      </c>
      <c r="H708" s="29">
        <f t="shared" si="53"/>
        <v>30</v>
      </c>
      <c r="I708" s="29" t="s">
        <v>73</v>
      </c>
      <c r="J708" s="29">
        <f t="shared" ca="1" si="50"/>
        <v>20.2</v>
      </c>
      <c r="K708" s="29">
        <f t="shared" si="54"/>
        <v>0.3</v>
      </c>
      <c r="L708" s="29">
        <f t="shared" ca="1" si="51"/>
        <v>1.2999999999999999E-2</v>
      </c>
      <c r="M708">
        <f>Замеры!Y700</f>
        <v>0</v>
      </c>
    </row>
    <row r="709" spans="1:13" ht="15.6" x14ac:dyDescent="0.3">
      <c r="A709" s="58">
        <f>IF(Замеры!B701=0, " ", Замеры!B701)</f>
        <v>698</v>
      </c>
      <c r="B709" s="59">
        <f>Замеры!I701</f>
        <v>0</v>
      </c>
      <c r="C709" s="60" t="str">
        <f>Замеры!G701</f>
        <v xml:space="preserve">Группа от QF </v>
      </c>
      <c r="D709" s="29" t="s">
        <v>74</v>
      </c>
      <c r="E709" s="28">
        <f>Замеры!J701</f>
        <v>0</v>
      </c>
      <c r="F709" s="29" t="s">
        <v>86</v>
      </c>
      <c r="G709" s="29">
        <f t="shared" si="52"/>
        <v>15</v>
      </c>
      <c r="H709" s="29">
        <f t="shared" si="53"/>
        <v>30</v>
      </c>
      <c r="I709" s="29" t="s">
        <v>73</v>
      </c>
      <c r="J709" s="29">
        <f t="shared" ca="1" si="50"/>
        <v>20.8</v>
      </c>
      <c r="K709" s="29">
        <f t="shared" si="54"/>
        <v>0.3</v>
      </c>
      <c r="L709" s="29">
        <f t="shared" ca="1" si="51"/>
        <v>1.2E-2</v>
      </c>
      <c r="M709">
        <f>Замеры!Y701</f>
        <v>0</v>
      </c>
    </row>
    <row r="710" spans="1:13" ht="15.6" x14ac:dyDescent="0.3">
      <c r="A710" s="58">
        <f>IF(Замеры!B702=0, " ", Замеры!B702)</f>
        <v>699</v>
      </c>
      <c r="B710" s="59">
        <f>Замеры!I702</f>
        <v>0</v>
      </c>
      <c r="C710" s="60" t="str">
        <f>Замеры!G702</f>
        <v xml:space="preserve">Группа от QF </v>
      </c>
      <c r="D710" s="29" t="s">
        <v>74</v>
      </c>
      <c r="E710" s="28">
        <f>Замеры!J702</f>
        <v>0</v>
      </c>
      <c r="F710" s="29" t="s">
        <v>86</v>
      </c>
      <c r="G710" s="29">
        <f t="shared" si="52"/>
        <v>15</v>
      </c>
      <c r="H710" s="29">
        <f t="shared" si="53"/>
        <v>30</v>
      </c>
      <c r="I710" s="29" t="s">
        <v>73</v>
      </c>
      <c r="J710" s="29">
        <f t="shared" ca="1" si="50"/>
        <v>21.3</v>
      </c>
      <c r="K710" s="29">
        <f t="shared" si="54"/>
        <v>0.3</v>
      </c>
      <c r="L710" s="29">
        <f t="shared" ca="1" si="51"/>
        <v>1.0999999999999999E-2</v>
      </c>
      <c r="M710">
        <f>Замеры!Y702</f>
        <v>0</v>
      </c>
    </row>
    <row r="711" spans="1:13" ht="15.6" x14ac:dyDescent="0.3">
      <c r="A711" s="58">
        <f>IF(Замеры!B703=0, " ", Замеры!B703)</f>
        <v>700</v>
      </c>
      <c r="B711" s="59">
        <f>Замеры!I703</f>
        <v>0</v>
      </c>
      <c r="C711" s="60" t="str">
        <f>Замеры!G703</f>
        <v xml:space="preserve">Группа от QF </v>
      </c>
      <c r="D711" s="29" t="s">
        <v>74</v>
      </c>
      <c r="E711" s="28">
        <f>Замеры!J703</f>
        <v>0</v>
      </c>
      <c r="F711" s="29" t="s">
        <v>86</v>
      </c>
      <c r="G711" s="29">
        <f t="shared" si="52"/>
        <v>15</v>
      </c>
      <c r="H711" s="29">
        <f t="shared" si="53"/>
        <v>30</v>
      </c>
      <c r="I711" s="29" t="s">
        <v>73</v>
      </c>
      <c r="J711" s="29">
        <f t="shared" ca="1" si="50"/>
        <v>21.3</v>
      </c>
      <c r="K711" s="29">
        <f t="shared" si="54"/>
        <v>0.3</v>
      </c>
      <c r="L711" s="29">
        <f t="shared" ca="1" si="51"/>
        <v>1.6E-2</v>
      </c>
      <c r="M711">
        <f>Замеры!Y703</f>
        <v>0</v>
      </c>
    </row>
    <row r="712" spans="1:13" ht="15.6" x14ac:dyDescent="0.3">
      <c r="A712" s="58">
        <f>IF(Замеры!B704=0, " ", Замеры!B704)</f>
        <v>701</v>
      </c>
      <c r="B712" s="59">
        <f>Замеры!I704</f>
        <v>0</v>
      </c>
      <c r="C712" s="60" t="str">
        <f>Замеры!G704</f>
        <v xml:space="preserve">Группа от QF </v>
      </c>
      <c r="D712" s="29" t="s">
        <v>74</v>
      </c>
      <c r="E712" s="28">
        <f>Замеры!J704</f>
        <v>0</v>
      </c>
      <c r="F712" s="29" t="s">
        <v>86</v>
      </c>
      <c r="G712" s="29">
        <f t="shared" si="52"/>
        <v>15</v>
      </c>
      <c r="H712" s="29">
        <f t="shared" si="53"/>
        <v>30</v>
      </c>
      <c r="I712" s="29" t="s">
        <v>73</v>
      </c>
      <c r="J712" s="29">
        <f t="shared" ca="1" si="50"/>
        <v>20.6</v>
      </c>
      <c r="K712" s="29">
        <f t="shared" si="54"/>
        <v>0.3</v>
      </c>
      <c r="L712" s="29">
        <f t="shared" ca="1" si="51"/>
        <v>8.9999999999999993E-3</v>
      </c>
      <c r="M712">
        <f>Замеры!Y704</f>
        <v>0</v>
      </c>
    </row>
    <row r="713" spans="1:13" ht="15.6" x14ac:dyDescent="0.3">
      <c r="A713" s="58">
        <f>IF(Замеры!B705=0, " ", Замеры!B705)</f>
        <v>702</v>
      </c>
      <c r="B713" s="59">
        <f>Замеры!I705</f>
        <v>0</v>
      </c>
      <c r="C713" s="60" t="str">
        <f>Замеры!G705</f>
        <v xml:space="preserve">Группа от QF </v>
      </c>
      <c r="D713" s="29" t="s">
        <v>74</v>
      </c>
      <c r="E713" s="28">
        <f>Замеры!J705</f>
        <v>0</v>
      </c>
      <c r="F713" s="29" t="s">
        <v>86</v>
      </c>
      <c r="G713" s="29">
        <f t="shared" si="52"/>
        <v>15</v>
      </c>
      <c r="H713" s="29">
        <f t="shared" si="53"/>
        <v>30</v>
      </c>
      <c r="I713" s="29" t="s">
        <v>73</v>
      </c>
      <c r="J713" s="29">
        <f t="shared" ca="1" si="50"/>
        <v>21.7</v>
      </c>
      <c r="K713" s="29">
        <f t="shared" si="54"/>
        <v>0.3</v>
      </c>
      <c r="L713" s="29">
        <f t="shared" ca="1" si="51"/>
        <v>1.2E-2</v>
      </c>
      <c r="M713">
        <f>Замеры!Y705</f>
        <v>0</v>
      </c>
    </row>
    <row r="714" spans="1:13" ht="15.6" x14ac:dyDescent="0.3">
      <c r="A714" s="58">
        <f>IF(Замеры!B706=0, " ", Замеры!B706)</f>
        <v>703</v>
      </c>
      <c r="B714" s="59">
        <f>Замеры!I706</f>
        <v>0</v>
      </c>
      <c r="C714" s="60" t="str">
        <f>Замеры!G706</f>
        <v xml:space="preserve">Группа от QF </v>
      </c>
      <c r="D714" s="29" t="s">
        <v>74</v>
      </c>
      <c r="E714" s="28">
        <f>Замеры!J706</f>
        <v>0</v>
      </c>
      <c r="F714" s="29" t="s">
        <v>86</v>
      </c>
      <c r="G714" s="29">
        <f t="shared" si="52"/>
        <v>15</v>
      </c>
      <c r="H714" s="29">
        <f t="shared" si="53"/>
        <v>30</v>
      </c>
      <c r="I714" s="29" t="s">
        <v>73</v>
      </c>
      <c r="J714" s="29">
        <f t="shared" ca="1" si="50"/>
        <v>21.2</v>
      </c>
      <c r="K714" s="29">
        <f t="shared" si="54"/>
        <v>0.3</v>
      </c>
      <c r="L714" s="29">
        <f t="shared" ca="1" si="51"/>
        <v>8.0000000000000002E-3</v>
      </c>
      <c r="M714">
        <f>Замеры!Y706</f>
        <v>0</v>
      </c>
    </row>
    <row r="715" spans="1:13" ht="15.6" x14ac:dyDescent="0.3">
      <c r="A715" s="58">
        <f>IF(Замеры!B707=0, " ", Замеры!B707)</f>
        <v>704</v>
      </c>
      <c r="B715" s="59">
        <f>Замеры!I707</f>
        <v>0</v>
      </c>
      <c r="C715" s="60" t="str">
        <f>Замеры!G707</f>
        <v xml:space="preserve">Группа от QF </v>
      </c>
      <c r="D715" s="29" t="s">
        <v>74</v>
      </c>
      <c r="E715" s="28">
        <f>Замеры!J707</f>
        <v>0</v>
      </c>
      <c r="F715" s="29" t="s">
        <v>86</v>
      </c>
      <c r="G715" s="29">
        <f t="shared" si="52"/>
        <v>15</v>
      </c>
      <c r="H715" s="29">
        <f t="shared" si="53"/>
        <v>30</v>
      </c>
      <c r="I715" s="29" t="s">
        <v>73</v>
      </c>
      <c r="J715" s="29">
        <f t="shared" ca="1" si="50"/>
        <v>20.399999999999999</v>
      </c>
      <c r="K715" s="29">
        <f t="shared" si="54"/>
        <v>0.3</v>
      </c>
      <c r="L715" s="29">
        <f t="shared" ca="1" si="51"/>
        <v>8.0000000000000002E-3</v>
      </c>
      <c r="M715">
        <f>Замеры!Y707</f>
        <v>0</v>
      </c>
    </row>
    <row r="716" spans="1:13" ht="15.6" x14ac:dyDescent="0.3">
      <c r="A716" s="58">
        <f>IF(Замеры!B708=0, " ", Замеры!B708)</f>
        <v>705</v>
      </c>
      <c r="B716" s="59">
        <f>Замеры!I708</f>
        <v>0</v>
      </c>
      <c r="C716" s="60" t="str">
        <f>Замеры!G708</f>
        <v xml:space="preserve">Группа от QF </v>
      </c>
      <c r="D716" s="29" t="s">
        <v>74</v>
      </c>
      <c r="E716" s="28">
        <f>Замеры!J708</f>
        <v>0</v>
      </c>
      <c r="F716" s="29" t="s">
        <v>86</v>
      </c>
      <c r="G716" s="29">
        <f t="shared" si="52"/>
        <v>15</v>
      </c>
      <c r="H716" s="29">
        <f t="shared" si="53"/>
        <v>30</v>
      </c>
      <c r="I716" s="29" t="s">
        <v>73</v>
      </c>
      <c r="J716" s="29">
        <f t="shared" ref="J716:J779" ca="1" si="55">RANDBETWEEN(201,219)/10</f>
        <v>21.8</v>
      </c>
      <c r="K716" s="29">
        <f t="shared" si="54"/>
        <v>0.3</v>
      </c>
      <c r="L716" s="29">
        <f t="shared" ref="L716:L779" ca="1" si="56">RANDBETWEEN(7,19)/1000</f>
        <v>1.4999999999999999E-2</v>
      </c>
      <c r="M716">
        <f>Замеры!Y708</f>
        <v>0</v>
      </c>
    </row>
    <row r="717" spans="1:13" ht="15.6" x14ac:dyDescent="0.3">
      <c r="A717" s="58">
        <f>IF(Замеры!B709=0, " ", Замеры!B709)</f>
        <v>706</v>
      </c>
      <c r="B717" s="59">
        <f>Замеры!I709</f>
        <v>0</v>
      </c>
      <c r="C717" s="60" t="str">
        <f>Замеры!G709</f>
        <v xml:space="preserve">Группа от QF </v>
      </c>
      <c r="D717" s="29" t="s">
        <v>74</v>
      </c>
      <c r="E717" s="28">
        <f>Замеры!J709</f>
        <v>0</v>
      </c>
      <c r="F717" s="29" t="s">
        <v>86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73</v>
      </c>
      <c r="J717" s="29">
        <f t="shared" ca="1" si="55"/>
        <v>21.2</v>
      </c>
      <c r="K717" s="29">
        <f t="shared" ref="K717:K780" si="59">$O$9</f>
        <v>0.3</v>
      </c>
      <c r="L717" s="29">
        <f t="shared" ca="1" si="56"/>
        <v>8.0000000000000002E-3</v>
      </c>
      <c r="M717">
        <f>Замеры!Y709</f>
        <v>0</v>
      </c>
    </row>
    <row r="718" spans="1:13" ht="15.6" x14ac:dyDescent="0.3">
      <c r="A718" s="58">
        <f>IF(Замеры!B710=0, " ", Замеры!B710)</f>
        <v>707</v>
      </c>
      <c r="B718" s="59">
        <f>Замеры!I710</f>
        <v>0</v>
      </c>
      <c r="C718" s="60" t="str">
        <f>Замеры!G710</f>
        <v xml:space="preserve">Группа от QF </v>
      </c>
      <c r="D718" s="29" t="s">
        <v>74</v>
      </c>
      <c r="E718" s="28">
        <f>Замеры!J710</f>
        <v>0</v>
      </c>
      <c r="F718" s="29" t="s">
        <v>86</v>
      </c>
      <c r="G718" s="29">
        <f t="shared" si="57"/>
        <v>15</v>
      </c>
      <c r="H718" s="29">
        <f t="shared" si="58"/>
        <v>30</v>
      </c>
      <c r="I718" s="29" t="s">
        <v>73</v>
      </c>
      <c r="J718" s="29">
        <f t="shared" ca="1" si="55"/>
        <v>21.6</v>
      </c>
      <c r="K718" s="29">
        <f t="shared" si="59"/>
        <v>0.3</v>
      </c>
      <c r="L718" s="29">
        <f t="shared" ca="1" si="56"/>
        <v>1.2E-2</v>
      </c>
      <c r="M718">
        <f>Замеры!Y710</f>
        <v>0</v>
      </c>
    </row>
    <row r="719" spans="1:13" ht="15.6" x14ac:dyDescent="0.3">
      <c r="A719" s="58">
        <f>IF(Замеры!B711=0, " ", Замеры!B711)</f>
        <v>708</v>
      </c>
      <c r="B719" s="59">
        <f>Замеры!I711</f>
        <v>0</v>
      </c>
      <c r="C719" s="60" t="str">
        <f>Замеры!G711</f>
        <v xml:space="preserve">Группа от QF </v>
      </c>
      <c r="D719" s="29" t="s">
        <v>74</v>
      </c>
      <c r="E719" s="28">
        <f>Замеры!J711</f>
        <v>0</v>
      </c>
      <c r="F719" s="29" t="s">
        <v>86</v>
      </c>
      <c r="G719" s="29">
        <f t="shared" si="57"/>
        <v>15</v>
      </c>
      <c r="H719" s="29">
        <f t="shared" si="58"/>
        <v>30</v>
      </c>
      <c r="I719" s="29" t="s">
        <v>73</v>
      </c>
      <c r="J719" s="29">
        <f t="shared" ca="1" si="55"/>
        <v>21.1</v>
      </c>
      <c r="K719" s="29">
        <f t="shared" si="59"/>
        <v>0.3</v>
      </c>
      <c r="L719" s="29">
        <f t="shared" ca="1" si="56"/>
        <v>8.9999999999999993E-3</v>
      </c>
      <c r="M719">
        <f>Замеры!Y711</f>
        <v>0</v>
      </c>
    </row>
    <row r="720" spans="1:13" ht="15.6" x14ac:dyDescent="0.3">
      <c r="A720" s="58">
        <f>IF(Замеры!B712=0, " ", Замеры!B712)</f>
        <v>709</v>
      </c>
      <c r="B720" s="59">
        <f>Замеры!I712</f>
        <v>0</v>
      </c>
      <c r="C720" s="60" t="str">
        <f>Замеры!G712</f>
        <v xml:space="preserve">Группа от QF </v>
      </c>
      <c r="D720" s="29" t="s">
        <v>74</v>
      </c>
      <c r="E720" s="28">
        <f>Замеры!J712</f>
        <v>0</v>
      </c>
      <c r="F720" s="29" t="s">
        <v>86</v>
      </c>
      <c r="G720" s="29">
        <f t="shared" si="57"/>
        <v>15</v>
      </c>
      <c r="H720" s="29">
        <f t="shared" si="58"/>
        <v>30</v>
      </c>
      <c r="I720" s="29" t="s">
        <v>73</v>
      </c>
      <c r="J720" s="29">
        <f t="shared" ca="1" si="55"/>
        <v>21.6</v>
      </c>
      <c r="K720" s="29">
        <f t="shared" si="59"/>
        <v>0.3</v>
      </c>
      <c r="L720" s="29">
        <f t="shared" ca="1" si="56"/>
        <v>7.0000000000000001E-3</v>
      </c>
      <c r="M720">
        <f>Замеры!Y712</f>
        <v>0</v>
      </c>
    </row>
    <row r="721" spans="1:13" ht="15.6" x14ac:dyDescent="0.3">
      <c r="A721" s="58">
        <f>IF(Замеры!B713=0, " ", Замеры!B713)</f>
        <v>710</v>
      </c>
      <c r="B721" s="59">
        <f>Замеры!I713</f>
        <v>0</v>
      </c>
      <c r="C721" s="60" t="str">
        <f>Замеры!G713</f>
        <v xml:space="preserve">Группа от QF </v>
      </c>
      <c r="D721" s="29" t="s">
        <v>74</v>
      </c>
      <c r="E721" s="28">
        <f>Замеры!J713</f>
        <v>0</v>
      </c>
      <c r="F721" s="29" t="s">
        <v>86</v>
      </c>
      <c r="G721" s="29">
        <f t="shared" si="57"/>
        <v>15</v>
      </c>
      <c r="H721" s="29">
        <f t="shared" si="58"/>
        <v>30</v>
      </c>
      <c r="I721" s="29" t="s">
        <v>73</v>
      </c>
      <c r="J721" s="29">
        <f t="shared" ca="1" si="55"/>
        <v>21.9</v>
      </c>
      <c r="K721" s="29">
        <f t="shared" si="59"/>
        <v>0.3</v>
      </c>
      <c r="L721" s="29">
        <f t="shared" ca="1" si="56"/>
        <v>1.4E-2</v>
      </c>
      <c r="M721">
        <f>Замеры!Y713</f>
        <v>0</v>
      </c>
    </row>
    <row r="722" spans="1:13" ht="15.6" x14ac:dyDescent="0.3">
      <c r="A722" s="58">
        <f>IF(Замеры!B714=0, " ", Замеры!B714)</f>
        <v>711</v>
      </c>
      <c r="B722" s="59">
        <f>Замеры!I714</f>
        <v>0</v>
      </c>
      <c r="C722" s="60" t="str">
        <f>Замеры!G714</f>
        <v xml:space="preserve">Группа от QF </v>
      </c>
      <c r="D722" s="29" t="s">
        <v>74</v>
      </c>
      <c r="E722" s="28">
        <f>Замеры!J714</f>
        <v>0</v>
      </c>
      <c r="F722" s="29" t="s">
        <v>86</v>
      </c>
      <c r="G722" s="29">
        <f t="shared" si="57"/>
        <v>15</v>
      </c>
      <c r="H722" s="29">
        <f t="shared" si="58"/>
        <v>30</v>
      </c>
      <c r="I722" s="29" t="s">
        <v>73</v>
      </c>
      <c r="J722" s="29">
        <f t="shared" ca="1" si="55"/>
        <v>21.7</v>
      </c>
      <c r="K722" s="29">
        <f t="shared" si="59"/>
        <v>0.3</v>
      </c>
      <c r="L722" s="29">
        <f t="shared" ca="1" si="56"/>
        <v>1.2999999999999999E-2</v>
      </c>
      <c r="M722">
        <f>Замеры!Y714</f>
        <v>0</v>
      </c>
    </row>
    <row r="723" spans="1:13" ht="15.6" x14ac:dyDescent="0.3">
      <c r="A723" s="58">
        <f>IF(Замеры!B715=0, " ", Замеры!B715)</f>
        <v>712</v>
      </c>
      <c r="B723" s="59">
        <f>Замеры!I715</f>
        <v>0</v>
      </c>
      <c r="C723" s="60" t="str">
        <f>Замеры!G715</f>
        <v xml:space="preserve">Группа от QF </v>
      </c>
      <c r="D723" s="29" t="s">
        <v>74</v>
      </c>
      <c r="E723" s="28">
        <f>Замеры!J715</f>
        <v>0</v>
      </c>
      <c r="F723" s="29" t="s">
        <v>86</v>
      </c>
      <c r="G723" s="29">
        <f t="shared" si="57"/>
        <v>15</v>
      </c>
      <c r="H723" s="29">
        <f t="shared" si="58"/>
        <v>30</v>
      </c>
      <c r="I723" s="29" t="s">
        <v>73</v>
      </c>
      <c r="J723" s="29">
        <f t="shared" ca="1" si="55"/>
        <v>21.8</v>
      </c>
      <c r="K723" s="29">
        <f t="shared" si="59"/>
        <v>0.3</v>
      </c>
      <c r="L723" s="29">
        <f t="shared" ca="1" si="56"/>
        <v>1.4999999999999999E-2</v>
      </c>
      <c r="M723">
        <f>Замеры!Y715</f>
        <v>0</v>
      </c>
    </row>
    <row r="724" spans="1:13" ht="15.6" x14ac:dyDescent="0.3">
      <c r="A724" s="58">
        <f>IF(Замеры!B716=0, " ", Замеры!B716)</f>
        <v>713</v>
      </c>
      <c r="B724" s="59">
        <f>Замеры!I716</f>
        <v>0</v>
      </c>
      <c r="C724" s="60" t="str">
        <f>Замеры!G716</f>
        <v xml:space="preserve">Группа от QF </v>
      </c>
      <c r="D724" s="29" t="s">
        <v>74</v>
      </c>
      <c r="E724" s="28">
        <f>Замеры!J716</f>
        <v>0</v>
      </c>
      <c r="F724" s="29" t="s">
        <v>86</v>
      </c>
      <c r="G724" s="29">
        <f t="shared" si="57"/>
        <v>15</v>
      </c>
      <c r="H724" s="29">
        <f t="shared" si="58"/>
        <v>30</v>
      </c>
      <c r="I724" s="29" t="s">
        <v>73</v>
      </c>
      <c r="J724" s="29">
        <f t="shared" ca="1" si="55"/>
        <v>20.8</v>
      </c>
      <c r="K724" s="29">
        <f t="shared" si="59"/>
        <v>0.3</v>
      </c>
      <c r="L724" s="29">
        <f t="shared" ca="1" si="56"/>
        <v>8.0000000000000002E-3</v>
      </c>
      <c r="M724">
        <f>Замеры!Y716</f>
        <v>0</v>
      </c>
    </row>
    <row r="725" spans="1:13" ht="15.6" x14ac:dyDescent="0.3">
      <c r="A725" s="58">
        <f>IF(Замеры!B717=0, " ", Замеры!B717)</f>
        <v>714</v>
      </c>
      <c r="B725" s="59">
        <f>Замеры!I717</f>
        <v>0</v>
      </c>
      <c r="C725" s="60" t="str">
        <f>Замеры!G717</f>
        <v xml:space="preserve">Группа от QF </v>
      </c>
      <c r="D725" s="29" t="s">
        <v>74</v>
      </c>
      <c r="E725" s="28">
        <f>Замеры!J717</f>
        <v>0</v>
      </c>
      <c r="F725" s="29" t="s">
        <v>86</v>
      </c>
      <c r="G725" s="29">
        <f t="shared" si="57"/>
        <v>15</v>
      </c>
      <c r="H725" s="29">
        <f t="shared" si="58"/>
        <v>30</v>
      </c>
      <c r="I725" s="29" t="s">
        <v>73</v>
      </c>
      <c r="J725" s="29">
        <f t="shared" ca="1" si="55"/>
        <v>20.2</v>
      </c>
      <c r="K725" s="29">
        <f t="shared" si="59"/>
        <v>0.3</v>
      </c>
      <c r="L725" s="29">
        <f t="shared" ca="1" si="56"/>
        <v>1.4999999999999999E-2</v>
      </c>
      <c r="M725">
        <f>Замеры!Y717</f>
        <v>0</v>
      </c>
    </row>
    <row r="726" spans="1:13" ht="15.6" x14ac:dyDescent="0.3">
      <c r="A726" s="58">
        <f>IF(Замеры!B718=0, " ", Замеры!B718)</f>
        <v>715</v>
      </c>
      <c r="B726" s="59">
        <f>Замеры!I718</f>
        <v>0</v>
      </c>
      <c r="C726" s="60" t="str">
        <f>Замеры!G718</f>
        <v xml:space="preserve">Группа от QF </v>
      </c>
      <c r="D726" s="29" t="s">
        <v>74</v>
      </c>
      <c r="E726" s="28">
        <f>Замеры!J718</f>
        <v>0</v>
      </c>
      <c r="F726" s="29" t="s">
        <v>86</v>
      </c>
      <c r="G726" s="29">
        <f t="shared" si="57"/>
        <v>15</v>
      </c>
      <c r="H726" s="29">
        <f t="shared" si="58"/>
        <v>30</v>
      </c>
      <c r="I726" s="29" t="s">
        <v>73</v>
      </c>
      <c r="J726" s="29">
        <f t="shared" ca="1" si="55"/>
        <v>21.8</v>
      </c>
      <c r="K726" s="29">
        <f t="shared" si="59"/>
        <v>0.3</v>
      </c>
      <c r="L726" s="29">
        <f t="shared" ca="1" si="56"/>
        <v>1.2E-2</v>
      </c>
      <c r="M726">
        <f>Замеры!Y718</f>
        <v>0</v>
      </c>
    </row>
    <row r="727" spans="1:13" ht="15.6" x14ac:dyDescent="0.3">
      <c r="A727" s="58">
        <f>IF(Замеры!B719=0, " ", Замеры!B719)</f>
        <v>716</v>
      </c>
      <c r="B727" s="59">
        <f>Замеры!I719</f>
        <v>0</v>
      </c>
      <c r="C727" s="60" t="str">
        <f>Замеры!G719</f>
        <v xml:space="preserve">Группа от QF </v>
      </c>
      <c r="D727" s="29" t="s">
        <v>74</v>
      </c>
      <c r="E727" s="28">
        <f>Замеры!J719</f>
        <v>0</v>
      </c>
      <c r="F727" s="29" t="s">
        <v>86</v>
      </c>
      <c r="G727" s="29">
        <f t="shared" si="57"/>
        <v>15</v>
      </c>
      <c r="H727" s="29">
        <f t="shared" si="58"/>
        <v>30</v>
      </c>
      <c r="I727" s="29" t="s">
        <v>73</v>
      </c>
      <c r="J727" s="29">
        <f t="shared" ca="1" si="55"/>
        <v>21.2</v>
      </c>
      <c r="K727" s="29">
        <f t="shared" si="59"/>
        <v>0.3</v>
      </c>
      <c r="L727" s="29">
        <f t="shared" ca="1" si="56"/>
        <v>1.4E-2</v>
      </c>
      <c r="M727">
        <f>Замеры!Y719</f>
        <v>0</v>
      </c>
    </row>
    <row r="728" spans="1:13" ht="15.6" x14ac:dyDescent="0.3">
      <c r="A728" s="58">
        <f>IF(Замеры!B720=0, " ", Замеры!B720)</f>
        <v>717</v>
      </c>
      <c r="B728" s="59">
        <f>Замеры!I720</f>
        <v>0</v>
      </c>
      <c r="C728" s="60" t="str">
        <f>Замеры!G720</f>
        <v xml:space="preserve">Группа от QF </v>
      </c>
      <c r="D728" s="29" t="s">
        <v>74</v>
      </c>
      <c r="E728" s="28">
        <f>Замеры!J720</f>
        <v>0</v>
      </c>
      <c r="F728" s="29" t="s">
        <v>86</v>
      </c>
      <c r="G728" s="29">
        <f t="shared" si="57"/>
        <v>15</v>
      </c>
      <c r="H728" s="29">
        <f t="shared" si="58"/>
        <v>30</v>
      </c>
      <c r="I728" s="29" t="s">
        <v>73</v>
      </c>
      <c r="J728" s="29">
        <f t="shared" ca="1" si="55"/>
        <v>21.7</v>
      </c>
      <c r="K728" s="29">
        <f t="shared" si="59"/>
        <v>0.3</v>
      </c>
      <c r="L728" s="29">
        <f t="shared" ca="1" si="56"/>
        <v>8.9999999999999993E-3</v>
      </c>
      <c r="M728">
        <f>Замеры!Y720</f>
        <v>0</v>
      </c>
    </row>
    <row r="729" spans="1:13" ht="15.6" x14ac:dyDescent="0.3">
      <c r="A729" s="58">
        <f>IF(Замеры!B721=0, " ", Замеры!B721)</f>
        <v>718</v>
      </c>
      <c r="B729" s="59">
        <f>Замеры!I721</f>
        <v>0</v>
      </c>
      <c r="C729" s="60" t="str">
        <f>Замеры!G721</f>
        <v xml:space="preserve">Группа от QF </v>
      </c>
      <c r="D729" s="29" t="s">
        <v>74</v>
      </c>
      <c r="E729" s="28">
        <f>Замеры!J721</f>
        <v>0</v>
      </c>
      <c r="F729" s="29" t="s">
        <v>86</v>
      </c>
      <c r="G729" s="29">
        <f t="shared" si="57"/>
        <v>15</v>
      </c>
      <c r="H729" s="29">
        <f t="shared" si="58"/>
        <v>30</v>
      </c>
      <c r="I729" s="29" t="s">
        <v>73</v>
      </c>
      <c r="J729" s="29">
        <f t="shared" ca="1" si="55"/>
        <v>20.399999999999999</v>
      </c>
      <c r="K729" s="29">
        <f t="shared" si="59"/>
        <v>0.3</v>
      </c>
      <c r="L729" s="29">
        <f t="shared" ca="1" si="56"/>
        <v>1.7999999999999999E-2</v>
      </c>
      <c r="M729">
        <f>Замеры!Y721</f>
        <v>0</v>
      </c>
    </row>
    <row r="730" spans="1:13" ht="15.6" x14ac:dyDescent="0.3">
      <c r="A730" s="58">
        <f>IF(Замеры!B722=0, " ", Замеры!B722)</f>
        <v>719</v>
      </c>
      <c r="B730" s="59">
        <f>Замеры!I722</f>
        <v>0</v>
      </c>
      <c r="C730" s="60" t="str">
        <f>Замеры!G722</f>
        <v xml:space="preserve">Группа от QF </v>
      </c>
      <c r="D730" s="29" t="s">
        <v>74</v>
      </c>
      <c r="E730" s="28">
        <f>Замеры!J722</f>
        <v>0</v>
      </c>
      <c r="F730" s="29" t="s">
        <v>86</v>
      </c>
      <c r="G730" s="29">
        <f t="shared" si="57"/>
        <v>15</v>
      </c>
      <c r="H730" s="29">
        <f t="shared" si="58"/>
        <v>30</v>
      </c>
      <c r="I730" s="29" t="s">
        <v>73</v>
      </c>
      <c r="J730" s="29">
        <f t="shared" ca="1" si="55"/>
        <v>20.6</v>
      </c>
      <c r="K730" s="29">
        <f t="shared" si="59"/>
        <v>0.3</v>
      </c>
      <c r="L730" s="29">
        <f t="shared" ca="1" si="56"/>
        <v>0.01</v>
      </c>
      <c r="M730">
        <f>Замеры!Y722</f>
        <v>0</v>
      </c>
    </row>
    <row r="731" spans="1:13" ht="15.6" x14ac:dyDescent="0.3">
      <c r="A731" s="58">
        <f>IF(Замеры!B723=0, " ", Замеры!B723)</f>
        <v>720</v>
      </c>
      <c r="B731" s="59">
        <f>Замеры!I723</f>
        <v>0</v>
      </c>
      <c r="C731" s="60" t="str">
        <f>Замеры!G723</f>
        <v xml:space="preserve">Группа от QF </v>
      </c>
      <c r="D731" s="29" t="s">
        <v>74</v>
      </c>
      <c r="E731" s="28">
        <f>Замеры!J723</f>
        <v>0</v>
      </c>
      <c r="F731" s="29" t="s">
        <v>86</v>
      </c>
      <c r="G731" s="29">
        <f t="shared" si="57"/>
        <v>15</v>
      </c>
      <c r="H731" s="29">
        <f t="shared" si="58"/>
        <v>30</v>
      </c>
      <c r="I731" s="29" t="s">
        <v>73</v>
      </c>
      <c r="J731" s="29">
        <f t="shared" ca="1" si="55"/>
        <v>20.100000000000001</v>
      </c>
      <c r="K731" s="29">
        <f t="shared" si="59"/>
        <v>0.3</v>
      </c>
      <c r="L731" s="29">
        <f t="shared" ca="1" si="56"/>
        <v>1.0999999999999999E-2</v>
      </c>
      <c r="M731">
        <f>Замеры!Y723</f>
        <v>0</v>
      </c>
    </row>
    <row r="732" spans="1:13" ht="15.6" x14ac:dyDescent="0.3">
      <c r="A732" s="58">
        <f>IF(Замеры!B724=0, " ", Замеры!B724)</f>
        <v>721</v>
      </c>
      <c r="B732" s="59">
        <f>Замеры!I724</f>
        <v>0</v>
      </c>
      <c r="C732" s="60" t="str">
        <f>Замеры!G724</f>
        <v xml:space="preserve">Группа от QF </v>
      </c>
      <c r="D732" s="29" t="s">
        <v>74</v>
      </c>
      <c r="E732" s="28">
        <f>Замеры!J724</f>
        <v>0</v>
      </c>
      <c r="F732" s="29" t="s">
        <v>86</v>
      </c>
      <c r="G732" s="29">
        <f t="shared" si="57"/>
        <v>15</v>
      </c>
      <c r="H732" s="29">
        <f t="shared" si="58"/>
        <v>30</v>
      </c>
      <c r="I732" s="29" t="s">
        <v>73</v>
      </c>
      <c r="J732" s="29">
        <f t="shared" ca="1" si="55"/>
        <v>20.2</v>
      </c>
      <c r="K732" s="29">
        <f t="shared" si="59"/>
        <v>0.3</v>
      </c>
      <c r="L732" s="29">
        <f t="shared" ca="1" si="56"/>
        <v>1.0999999999999999E-2</v>
      </c>
      <c r="M732">
        <f>Замеры!Y724</f>
        <v>0</v>
      </c>
    </row>
    <row r="733" spans="1:13" ht="15.6" x14ac:dyDescent="0.3">
      <c r="A733" s="58">
        <f>IF(Замеры!B725=0, " ", Замеры!B725)</f>
        <v>722</v>
      </c>
      <c r="B733" s="59">
        <f>Замеры!I725</f>
        <v>0</v>
      </c>
      <c r="C733" s="60" t="str">
        <f>Замеры!G725</f>
        <v xml:space="preserve">Группа от QF </v>
      </c>
      <c r="D733" s="29" t="s">
        <v>74</v>
      </c>
      <c r="E733" s="28">
        <f>Замеры!J725</f>
        <v>0</v>
      </c>
      <c r="F733" s="29" t="s">
        <v>86</v>
      </c>
      <c r="G733" s="29">
        <f t="shared" si="57"/>
        <v>15</v>
      </c>
      <c r="H733" s="29">
        <f t="shared" si="58"/>
        <v>30</v>
      </c>
      <c r="I733" s="29" t="s">
        <v>73</v>
      </c>
      <c r="J733" s="29">
        <f t="shared" ca="1" si="55"/>
        <v>20.2</v>
      </c>
      <c r="K733" s="29">
        <f t="shared" si="59"/>
        <v>0.3</v>
      </c>
      <c r="L733" s="29">
        <f t="shared" ca="1" si="56"/>
        <v>1.6E-2</v>
      </c>
      <c r="M733">
        <f>Замеры!Y725</f>
        <v>0</v>
      </c>
    </row>
    <row r="734" spans="1:13" ht="15.6" x14ac:dyDescent="0.3">
      <c r="A734" s="58">
        <f>IF(Замеры!B726=0, " ", Замеры!B726)</f>
        <v>723</v>
      </c>
      <c r="B734" s="59">
        <f>Замеры!I726</f>
        <v>0</v>
      </c>
      <c r="C734" s="60" t="str">
        <f>Замеры!G726</f>
        <v xml:space="preserve">Группа от QF </v>
      </c>
      <c r="D734" s="29" t="s">
        <v>74</v>
      </c>
      <c r="E734" s="28">
        <f>Замеры!J726</f>
        <v>0</v>
      </c>
      <c r="F734" s="29" t="s">
        <v>86</v>
      </c>
      <c r="G734" s="29">
        <f t="shared" si="57"/>
        <v>15</v>
      </c>
      <c r="H734" s="29">
        <f t="shared" si="58"/>
        <v>30</v>
      </c>
      <c r="I734" s="29" t="s">
        <v>73</v>
      </c>
      <c r="J734" s="29">
        <f t="shared" ca="1" si="55"/>
        <v>21.1</v>
      </c>
      <c r="K734" s="29">
        <f t="shared" si="59"/>
        <v>0.3</v>
      </c>
      <c r="L734" s="29">
        <f t="shared" ca="1" si="56"/>
        <v>1.6E-2</v>
      </c>
      <c r="M734">
        <f>Замеры!Y726</f>
        <v>0</v>
      </c>
    </row>
    <row r="735" spans="1:13" ht="15.6" x14ac:dyDescent="0.3">
      <c r="A735" s="58">
        <f>IF(Замеры!B727=0, " ", Замеры!B727)</f>
        <v>724</v>
      </c>
      <c r="B735" s="59">
        <f>Замеры!I727</f>
        <v>0</v>
      </c>
      <c r="C735" s="60" t="str">
        <f>Замеры!G727</f>
        <v xml:space="preserve">Группа от QF </v>
      </c>
      <c r="D735" s="29" t="s">
        <v>74</v>
      </c>
      <c r="E735" s="28">
        <f>Замеры!J727</f>
        <v>0</v>
      </c>
      <c r="F735" s="29" t="s">
        <v>86</v>
      </c>
      <c r="G735" s="29">
        <f t="shared" si="57"/>
        <v>15</v>
      </c>
      <c r="H735" s="29">
        <f t="shared" si="58"/>
        <v>30</v>
      </c>
      <c r="I735" s="29" t="s">
        <v>73</v>
      </c>
      <c r="J735" s="29">
        <f t="shared" ca="1" si="55"/>
        <v>21.4</v>
      </c>
      <c r="K735" s="29">
        <f t="shared" si="59"/>
        <v>0.3</v>
      </c>
      <c r="L735" s="29">
        <f t="shared" ca="1" si="56"/>
        <v>1.4999999999999999E-2</v>
      </c>
      <c r="M735">
        <f>Замеры!Y727</f>
        <v>0</v>
      </c>
    </row>
    <row r="736" spans="1:13" ht="15.6" x14ac:dyDescent="0.3">
      <c r="A736" s="58">
        <f>IF(Замеры!B728=0, " ", Замеры!B728)</f>
        <v>725</v>
      </c>
      <c r="B736" s="59">
        <f>Замеры!I728</f>
        <v>0</v>
      </c>
      <c r="C736" s="60" t="str">
        <f>Замеры!G728</f>
        <v xml:space="preserve">Группа от QF </v>
      </c>
      <c r="D736" s="29" t="s">
        <v>74</v>
      </c>
      <c r="E736" s="28">
        <f>Замеры!J728</f>
        <v>0</v>
      </c>
      <c r="F736" s="29" t="s">
        <v>86</v>
      </c>
      <c r="G736" s="29">
        <f t="shared" si="57"/>
        <v>15</v>
      </c>
      <c r="H736" s="29">
        <f t="shared" si="58"/>
        <v>30</v>
      </c>
      <c r="I736" s="29" t="s">
        <v>73</v>
      </c>
      <c r="J736" s="29">
        <f t="shared" ca="1" si="55"/>
        <v>20.3</v>
      </c>
      <c r="K736" s="29">
        <f t="shared" si="59"/>
        <v>0.3</v>
      </c>
      <c r="L736" s="29">
        <f t="shared" ca="1" si="56"/>
        <v>8.9999999999999993E-3</v>
      </c>
      <c r="M736">
        <f>Замеры!Y728</f>
        <v>0</v>
      </c>
    </row>
    <row r="737" spans="1:13" ht="15.6" x14ac:dyDescent="0.3">
      <c r="A737" s="58">
        <f>IF(Замеры!B729=0, " ", Замеры!B729)</f>
        <v>726</v>
      </c>
      <c r="B737" s="59">
        <f>Замеры!I729</f>
        <v>0</v>
      </c>
      <c r="C737" s="60" t="str">
        <f>Замеры!G729</f>
        <v xml:space="preserve">Группа от QF </v>
      </c>
      <c r="D737" s="29" t="s">
        <v>74</v>
      </c>
      <c r="E737" s="28">
        <f>Замеры!J729</f>
        <v>0</v>
      </c>
      <c r="F737" s="29" t="s">
        <v>86</v>
      </c>
      <c r="G737" s="29">
        <f t="shared" si="57"/>
        <v>15</v>
      </c>
      <c r="H737" s="29">
        <f t="shared" si="58"/>
        <v>30</v>
      </c>
      <c r="I737" s="29" t="s">
        <v>73</v>
      </c>
      <c r="J737" s="29">
        <f t="shared" ca="1" si="55"/>
        <v>21.5</v>
      </c>
      <c r="K737" s="29">
        <f t="shared" si="59"/>
        <v>0.3</v>
      </c>
      <c r="L737" s="29">
        <f t="shared" ca="1" si="56"/>
        <v>8.0000000000000002E-3</v>
      </c>
      <c r="M737">
        <f>Замеры!Y729</f>
        <v>0</v>
      </c>
    </row>
    <row r="738" spans="1:13" ht="15.6" x14ac:dyDescent="0.3">
      <c r="A738" s="58">
        <f>IF(Замеры!B730=0, " ", Замеры!B730)</f>
        <v>727</v>
      </c>
      <c r="B738" s="59">
        <f>Замеры!I730</f>
        <v>0</v>
      </c>
      <c r="C738" s="60" t="str">
        <f>Замеры!G730</f>
        <v xml:space="preserve">Группа от QF </v>
      </c>
      <c r="D738" s="29" t="s">
        <v>74</v>
      </c>
      <c r="E738" s="28">
        <f>Замеры!J730</f>
        <v>0</v>
      </c>
      <c r="F738" s="29" t="s">
        <v>86</v>
      </c>
      <c r="G738" s="29">
        <f t="shared" si="57"/>
        <v>15</v>
      </c>
      <c r="H738" s="29">
        <f t="shared" si="58"/>
        <v>30</v>
      </c>
      <c r="I738" s="29" t="s">
        <v>73</v>
      </c>
      <c r="J738" s="29">
        <f t="shared" ca="1" si="55"/>
        <v>20.8</v>
      </c>
      <c r="K738" s="29">
        <f t="shared" si="59"/>
        <v>0.3</v>
      </c>
      <c r="L738" s="29">
        <f t="shared" ca="1" si="56"/>
        <v>1.4E-2</v>
      </c>
      <c r="M738">
        <f>Замеры!Y730</f>
        <v>0</v>
      </c>
    </row>
    <row r="739" spans="1:13" ht="15.6" x14ac:dyDescent="0.3">
      <c r="A739" s="58">
        <f>IF(Замеры!B731=0, " ", Замеры!B731)</f>
        <v>728</v>
      </c>
      <c r="B739" s="59">
        <f>Замеры!I731</f>
        <v>0</v>
      </c>
      <c r="C739" s="60" t="str">
        <f>Замеры!G731</f>
        <v xml:space="preserve">Группа от QF </v>
      </c>
      <c r="D739" s="29" t="s">
        <v>74</v>
      </c>
      <c r="E739" s="28">
        <f>Замеры!J731</f>
        <v>0</v>
      </c>
      <c r="F739" s="29" t="s">
        <v>86</v>
      </c>
      <c r="G739" s="29">
        <f t="shared" si="57"/>
        <v>15</v>
      </c>
      <c r="H739" s="29">
        <f t="shared" si="58"/>
        <v>30</v>
      </c>
      <c r="I739" s="29" t="s">
        <v>73</v>
      </c>
      <c r="J739" s="29">
        <f t="shared" ca="1" si="55"/>
        <v>21.1</v>
      </c>
      <c r="K739" s="29">
        <f t="shared" si="59"/>
        <v>0.3</v>
      </c>
      <c r="L739" s="29">
        <f t="shared" ca="1" si="56"/>
        <v>0.01</v>
      </c>
      <c r="M739">
        <f>Замеры!Y731</f>
        <v>0</v>
      </c>
    </row>
    <row r="740" spans="1:13" ht="15.6" x14ac:dyDescent="0.3">
      <c r="A740" s="58">
        <f>IF(Замеры!B732=0, " ", Замеры!B732)</f>
        <v>729</v>
      </c>
      <c r="B740" s="59">
        <f>Замеры!I732</f>
        <v>0</v>
      </c>
      <c r="C740" s="60" t="str">
        <f>Замеры!G732</f>
        <v xml:space="preserve">Группа от QF </v>
      </c>
      <c r="D740" s="29" t="s">
        <v>74</v>
      </c>
      <c r="E740" s="28">
        <f>Замеры!J732</f>
        <v>0</v>
      </c>
      <c r="F740" s="29" t="s">
        <v>86</v>
      </c>
      <c r="G740" s="29">
        <f t="shared" si="57"/>
        <v>15</v>
      </c>
      <c r="H740" s="29">
        <f t="shared" si="58"/>
        <v>30</v>
      </c>
      <c r="I740" s="29" t="s">
        <v>73</v>
      </c>
      <c r="J740" s="29">
        <f t="shared" ca="1" si="55"/>
        <v>21.1</v>
      </c>
      <c r="K740" s="29">
        <f t="shared" si="59"/>
        <v>0.3</v>
      </c>
      <c r="L740" s="29">
        <f t="shared" ca="1" si="56"/>
        <v>0.01</v>
      </c>
      <c r="M740">
        <f>Замеры!Y732</f>
        <v>0</v>
      </c>
    </row>
    <row r="741" spans="1:13" ht="15.6" x14ac:dyDescent="0.3">
      <c r="A741" s="58">
        <f>IF(Замеры!B733=0, " ", Замеры!B733)</f>
        <v>730</v>
      </c>
      <c r="B741" s="59">
        <f>Замеры!I733</f>
        <v>0</v>
      </c>
      <c r="C741" s="60" t="str">
        <f>Замеры!G733</f>
        <v xml:space="preserve">Группа от QF </v>
      </c>
      <c r="D741" s="29" t="s">
        <v>74</v>
      </c>
      <c r="E741" s="28">
        <f>Замеры!J733</f>
        <v>0</v>
      </c>
      <c r="F741" s="29" t="s">
        <v>86</v>
      </c>
      <c r="G741" s="29">
        <f t="shared" si="57"/>
        <v>15</v>
      </c>
      <c r="H741" s="29">
        <f t="shared" si="58"/>
        <v>30</v>
      </c>
      <c r="I741" s="29" t="s">
        <v>73</v>
      </c>
      <c r="J741" s="29">
        <f t="shared" ca="1" si="55"/>
        <v>21.2</v>
      </c>
      <c r="K741" s="29">
        <f t="shared" si="59"/>
        <v>0.3</v>
      </c>
      <c r="L741" s="29">
        <f t="shared" ca="1" si="56"/>
        <v>1.7000000000000001E-2</v>
      </c>
      <c r="M741">
        <f>Замеры!Y733</f>
        <v>0</v>
      </c>
    </row>
    <row r="742" spans="1:13" ht="15.6" x14ac:dyDescent="0.3">
      <c r="A742" s="58">
        <f>IF(Замеры!B734=0, " ", Замеры!B734)</f>
        <v>731</v>
      </c>
      <c r="B742" s="59">
        <f>Замеры!I734</f>
        <v>0</v>
      </c>
      <c r="C742" s="60" t="str">
        <f>Замеры!G734</f>
        <v xml:space="preserve">Группа от QF </v>
      </c>
      <c r="D742" s="29" t="s">
        <v>74</v>
      </c>
      <c r="E742" s="28">
        <f>Замеры!J734</f>
        <v>0</v>
      </c>
      <c r="F742" s="29" t="s">
        <v>86</v>
      </c>
      <c r="G742" s="29">
        <f t="shared" si="57"/>
        <v>15</v>
      </c>
      <c r="H742" s="29">
        <f t="shared" si="58"/>
        <v>30</v>
      </c>
      <c r="I742" s="29" t="s">
        <v>73</v>
      </c>
      <c r="J742" s="29">
        <f t="shared" ca="1" si="55"/>
        <v>20.2</v>
      </c>
      <c r="K742" s="29">
        <f t="shared" si="59"/>
        <v>0.3</v>
      </c>
      <c r="L742" s="29">
        <f t="shared" ca="1" si="56"/>
        <v>7.0000000000000001E-3</v>
      </c>
      <c r="M742">
        <f>Замеры!Y734</f>
        <v>0</v>
      </c>
    </row>
    <row r="743" spans="1:13" ht="15.6" x14ac:dyDescent="0.3">
      <c r="A743" s="58">
        <f>IF(Замеры!B735=0, " ", Замеры!B735)</f>
        <v>732</v>
      </c>
      <c r="B743" s="59">
        <f>Замеры!I735</f>
        <v>0</v>
      </c>
      <c r="C743" s="60" t="str">
        <f>Замеры!G735</f>
        <v xml:space="preserve">Группа от QF </v>
      </c>
      <c r="D743" s="29" t="s">
        <v>74</v>
      </c>
      <c r="E743" s="28">
        <f>Замеры!J735</f>
        <v>0</v>
      </c>
      <c r="F743" s="29" t="s">
        <v>86</v>
      </c>
      <c r="G743" s="29">
        <f t="shared" si="57"/>
        <v>15</v>
      </c>
      <c r="H743" s="29">
        <f t="shared" si="58"/>
        <v>30</v>
      </c>
      <c r="I743" s="29" t="s">
        <v>73</v>
      </c>
      <c r="J743" s="29">
        <f t="shared" ca="1" si="55"/>
        <v>21.9</v>
      </c>
      <c r="K743" s="29">
        <f t="shared" si="59"/>
        <v>0.3</v>
      </c>
      <c r="L743" s="29">
        <f t="shared" ca="1" si="56"/>
        <v>0.01</v>
      </c>
      <c r="M743">
        <f>Замеры!Y735</f>
        <v>0</v>
      </c>
    </row>
    <row r="744" spans="1:13" ht="15.6" x14ac:dyDescent="0.3">
      <c r="A744" s="58">
        <f>IF(Замеры!B736=0, " ", Замеры!B736)</f>
        <v>733</v>
      </c>
      <c r="B744" s="59">
        <f>Замеры!I736</f>
        <v>0</v>
      </c>
      <c r="C744" s="60" t="str">
        <f>Замеры!G736</f>
        <v xml:space="preserve">Группа от QF </v>
      </c>
      <c r="D744" s="29" t="s">
        <v>74</v>
      </c>
      <c r="E744" s="28">
        <f>Замеры!J736</f>
        <v>0</v>
      </c>
      <c r="F744" s="29" t="s">
        <v>86</v>
      </c>
      <c r="G744" s="29">
        <f t="shared" si="57"/>
        <v>15</v>
      </c>
      <c r="H744" s="29">
        <f t="shared" si="58"/>
        <v>30</v>
      </c>
      <c r="I744" s="29" t="s">
        <v>73</v>
      </c>
      <c r="J744" s="29">
        <f t="shared" ca="1" si="55"/>
        <v>21.7</v>
      </c>
      <c r="K744" s="29">
        <f t="shared" si="59"/>
        <v>0.3</v>
      </c>
      <c r="L744" s="29">
        <f t="shared" ca="1" si="56"/>
        <v>1.6E-2</v>
      </c>
      <c r="M744">
        <f>Замеры!Y736</f>
        <v>0</v>
      </c>
    </row>
    <row r="745" spans="1:13" ht="15.6" x14ac:dyDescent="0.3">
      <c r="A745" s="58">
        <f>IF(Замеры!B737=0, " ", Замеры!B737)</f>
        <v>734</v>
      </c>
      <c r="B745" s="59">
        <f>Замеры!I737</f>
        <v>0</v>
      </c>
      <c r="C745" s="60" t="str">
        <f>Замеры!G737</f>
        <v xml:space="preserve">Группа от QF </v>
      </c>
      <c r="D745" s="29" t="s">
        <v>74</v>
      </c>
      <c r="E745" s="28">
        <f>Замеры!J737</f>
        <v>0</v>
      </c>
      <c r="F745" s="29" t="s">
        <v>86</v>
      </c>
      <c r="G745" s="29">
        <f t="shared" si="57"/>
        <v>15</v>
      </c>
      <c r="H745" s="29">
        <f t="shared" si="58"/>
        <v>30</v>
      </c>
      <c r="I745" s="29" t="s">
        <v>73</v>
      </c>
      <c r="J745" s="29">
        <f t="shared" ca="1" si="55"/>
        <v>20.9</v>
      </c>
      <c r="K745" s="29">
        <f t="shared" si="59"/>
        <v>0.3</v>
      </c>
      <c r="L745" s="29">
        <f t="shared" ca="1" si="56"/>
        <v>1.2999999999999999E-2</v>
      </c>
      <c r="M745">
        <f>Замеры!Y737</f>
        <v>0</v>
      </c>
    </row>
    <row r="746" spans="1:13" ht="15.6" x14ac:dyDescent="0.3">
      <c r="A746" s="58">
        <f>IF(Замеры!B738=0, " ", Замеры!B738)</f>
        <v>735</v>
      </c>
      <c r="B746" s="59">
        <f>Замеры!I738</f>
        <v>0</v>
      </c>
      <c r="C746" s="60" t="str">
        <f>Замеры!G738</f>
        <v xml:space="preserve">Группа от QF </v>
      </c>
      <c r="D746" s="29" t="s">
        <v>74</v>
      </c>
      <c r="E746" s="28">
        <f>Замеры!J738</f>
        <v>0</v>
      </c>
      <c r="F746" s="29" t="s">
        <v>86</v>
      </c>
      <c r="G746" s="29">
        <f t="shared" si="57"/>
        <v>15</v>
      </c>
      <c r="H746" s="29">
        <f t="shared" si="58"/>
        <v>30</v>
      </c>
      <c r="I746" s="29" t="s">
        <v>73</v>
      </c>
      <c r="J746" s="29">
        <f t="shared" ca="1" si="55"/>
        <v>21.4</v>
      </c>
      <c r="K746" s="29">
        <f t="shared" si="59"/>
        <v>0.3</v>
      </c>
      <c r="L746" s="29">
        <f t="shared" ca="1" si="56"/>
        <v>1.4999999999999999E-2</v>
      </c>
      <c r="M746">
        <f>Замеры!Y738</f>
        <v>0</v>
      </c>
    </row>
    <row r="747" spans="1:13" ht="15.6" x14ac:dyDescent="0.3">
      <c r="A747" s="58">
        <f>IF(Замеры!B739=0, " ", Замеры!B739)</f>
        <v>736</v>
      </c>
      <c r="B747" s="59">
        <f>Замеры!I739</f>
        <v>0</v>
      </c>
      <c r="C747" s="60" t="str">
        <f>Замеры!G739</f>
        <v xml:space="preserve">Группа от QF </v>
      </c>
      <c r="D747" s="29" t="s">
        <v>74</v>
      </c>
      <c r="E747" s="28">
        <f>Замеры!J739</f>
        <v>0</v>
      </c>
      <c r="F747" s="29" t="s">
        <v>86</v>
      </c>
      <c r="G747" s="29">
        <f t="shared" si="57"/>
        <v>15</v>
      </c>
      <c r="H747" s="29">
        <f t="shared" si="58"/>
        <v>30</v>
      </c>
      <c r="I747" s="29" t="s">
        <v>73</v>
      </c>
      <c r="J747" s="29">
        <f t="shared" ca="1" si="55"/>
        <v>20.5</v>
      </c>
      <c r="K747" s="29">
        <f t="shared" si="59"/>
        <v>0.3</v>
      </c>
      <c r="L747" s="29">
        <f t="shared" ca="1" si="56"/>
        <v>1.2E-2</v>
      </c>
      <c r="M747">
        <f>Замеры!Y739</f>
        <v>0</v>
      </c>
    </row>
    <row r="748" spans="1:13" ht="15.6" x14ac:dyDescent="0.3">
      <c r="A748" s="58">
        <f>IF(Замеры!B740=0, " ", Замеры!B740)</f>
        <v>737</v>
      </c>
      <c r="B748" s="59">
        <f>Замеры!I740</f>
        <v>0</v>
      </c>
      <c r="C748" s="60" t="str">
        <f>Замеры!G740</f>
        <v xml:space="preserve">Группа от QF </v>
      </c>
      <c r="D748" s="29" t="s">
        <v>74</v>
      </c>
      <c r="E748" s="28">
        <f>Замеры!J740</f>
        <v>0</v>
      </c>
      <c r="F748" s="29" t="s">
        <v>86</v>
      </c>
      <c r="G748" s="29">
        <f t="shared" si="57"/>
        <v>15</v>
      </c>
      <c r="H748" s="29">
        <f t="shared" si="58"/>
        <v>30</v>
      </c>
      <c r="I748" s="29" t="s">
        <v>73</v>
      </c>
      <c r="J748" s="29">
        <f t="shared" ca="1" si="55"/>
        <v>21.7</v>
      </c>
      <c r="K748" s="29">
        <f t="shared" si="59"/>
        <v>0.3</v>
      </c>
      <c r="L748" s="29">
        <f t="shared" ca="1" si="56"/>
        <v>1.2E-2</v>
      </c>
      <c r="M748">
        <f>Замеры!Y740</f>
        <v>0</v>
      </c>
    </row>
    <row r="749" spans="1:13" ht="15.6" x14ac:dyDescent="0.3">
      <c r="A749" s="58">
        <f>IF(Замеры!B741=0, " ", Замеры!B741)</f>
        <v>738</v>
      </c>
      <c r="B749" s="59">
        <f>Замеры!I741</f>
        <v>0</v>
      </c>
      <c r="C749" s="60" t="str">
        <f>Замеры!G741</f>
        <v xml:space="preserve">Группа от QF </v>
      </c>
      <c r="D749" s="29" t="s">
        <v>74</v>
      </c>
      <c r="E749" s="28">
        <f>Замеры!J741</f>
        <v>0</v>
      </c>
      <c r="F749" s="29" t="s">
        <v>86</v>
      </c>
      <c r="G749" s="29">
        <f t="shared" si="57"/>
        <v>15</v>
      </c>
      <c r="H749" s="29">
        <f t="shared" si="58"/>
        <v>30</v>
      </c>
      <c r="I749" s="29" t="s">
        <v>73</v>
      </c>
      <c r="J749" s="29">
        <f t="shared" ca="1" si="55"/>
        <v>21</v>
      </c>
      <c r="K749" s="29">
        <f t="shared" si="59"/>
        <v>0.3</v>
      </c>
      <c r="L749" s="29">
        <f t="shared" ca="1" si="56"/>
        <v>0.01</v>
      </c>
      <c r="M749">
        <f>Замеры!Y741</f>
        <v>0</v>
      </c>
    </row>
    <row r="750" spans="1:13" ht="15.6" x14ac:dyDescent="0.3">
      <c r="A750" s="58">
        <f>IF(Замеры!B742=0, " ", Замеры!B742)</f>
        <v>739</v>
      </c>
      <c r="B750" s="59">
        <f>Замеры!I742</f>
        <v>0</v>
      </c>
      <c r="C750" s="60" t="str">
        <f>Замеры!G742</f>
        <v xml:space="preserve">Группа от QF </v>
      </c>
      <c r="D750" s="29" t="s">
        <v>74</v>
      </c>
      <c r="E750" s="28">
        <f>Замеры!J742</f>
        <v>0</v>
      </c>
      <c r="F750" s="29" t="s">
        <v>86</v>
      </c>
      <c r="G750" s="29">
        <f t="shared" si="57"/>
        <v>15</v>
      </c>
      <c r="H750" s="29">
        <f t="shared" si="58"/>
        <v>30</v>
      </c>
      <c r="I750" s="29" t="s">
        <v>73</v>
      </c>
      <c r="J750" s="29">
        <f t="shared" ca="1" si="55"/>
        <v>21.9</v>
      </c>
      <c r="K750" s="29">
        <f t="shared" si="59"/>
        <v>0.3</v>
      </c>
      <c r="L750" s="29">
        <f t="shared" ca="1" si="56"/>
        <v>8.0000000000000002E-3</v>
      </c>
      <c r="M750">
        <f>Замеры!Y742</f>
        <v>0</v>
      </c>
    </row>
    <row r="751" spans="1:13" ht="15.6" x14ac:dyDescent="0.3">
      <c r="A751" s="58">
        <f>IF(Замеры!B743=0, " ", Замеры!B743)</f>
        <v>740</v>
      </c>
      <c r="B751" s="59">
        <f>Замеры!I743</f>
        <v>0</v>
      </c>
      <c r="C751" s="60" t="str">
        <f>Замеры!G743</f>
        <v xml:space="preserve">Группа от QF </v>
      </c>
      <c r="D751" s="29" t="s">
        <v>74</v>
      </c>
      <c r="E751" s="28">
        <f>Замеры!J743</f>
        <v>0</v>
      </c>
      <c r="F751" s="29" t="s">
        <v>86</v>
      </c>
      <c r="G751" s="29">
        <f t="shared" si="57"/>
        <v>15</v>
      </c>
      <c r="H751" s="29">
        <f t="shared" si="58"/>
        <v>30</v>
      </c>
      <c r="I751" s="29" t="s">
        <v>73</v>
      </c>
      <c r="J751" s="29">
        <f t="shared" ca="1" si="55"/>
        <v>20.7</v>
      </c>
      <c r="K751" s="29">
        <f t="shared" si="59"/>
        <v>0.3</v>
      </c>
      <c r="L751" s="29">
        <f t="shared" ca="1" si="56"/>
        <v>1.6E-2</v>
      </c>
      <c r="M751">
        <f>Замеры!Y743</f>
        <v>0</v>
      </c>
    </row>
    <row r="752" spans="1:13" ht="15.6" x14ac:dyDescent="0.3">
      <c r="A752" s="58">
        <f>IF(Замеры!B744=0, " ", Замеры!B744)</f>
        <v>741</v>
      </c>
      <c r="B752" s="59">
        <f>Замеры!I744</f>
        <v>0</v>
      </c>
      <c r="C752" s="60" t="str">
        <f>Замеры!G744</f>
        <v xml:space="preserve">Группа от QF </v>
      </c>
      <c r="D752" s="29" t="s">
        <v>74</v>
      </c>
      <c r="E752" s="28">
        <f>Замеры!J744</f>
        <v>0</v>
      </c>
      <c r="F752" s="29" t="s">
        <v>86</v>
      </c>
      <c r="G752" s="29">
        <f t="shared" si="57"/>
        <v>15</v>
      </c>
      <c r="H752" s="29">
        <f t="shared" si="58"/>
        <v>30</v>
      </c>
      <c r="I752" s="29" t="s">
        <v>73</v>
      </c>
      <c r="J752" s="29">
        <f t="shared" ca="1" si="55"/>
        <v>20.6</v>
      </c>
      <c r="K752" s="29">
        <f t="shared" si="59"/>
        <v>0.3</v>
      </c>
      <c r="L752" s="29">
        <f t="shared" ca="1" si="56"/>
        <v>8.0000000000000002E-3</v>
      </c>
      <c r="M752">
        <f>Замеры!Y744</f>
        <v>0</v>
      </c>
    </row>
    <row r="753" spans="1:13" ht="15.6" x14ac:dyDescent="0.3">
      <c r="A753" s="58">
        <f>IF(Замеры!B745=0, " ", Замеры!B745)</f>
        <v>742</v>
      </c>
      <c r="B753" s="59">
        <f>Замеры!I745</f>
        <v>0</v>
      </c>
      <c r="C753" s="60" t="str">
        <f>Замеры!G745</f>
        <v xml:space="preserve">Группа от QF </v>
      </c>
      <c r="D753" s="29" t="s">
        <v>74</v>
      </c>
      <c r="E753" s="28">
        <f>Замеры!J745</f>
        <v>0</v>
      </c>
      <c r="F753" s="29" t="s">
        <v>86</v>
      </c>
      <c r="G753" s="29">
        <f t="shared" si="57"/>
        <v>15</v>
      </c>
      <c r="H753" s="29">
        <f t="shared" si="58"/>
        <v>30</v>
      </c>
      <c r="I753" s="29" t="s">
        <v>73</v>
      </c>
      <c r="J753" s="29">
        <f t="shared" ca="1" si="55"/>
        <v>21.3</v>
      </c>
      <c r="K753" s="29">
        <f t="shared" si="59"/>
        <v>0.3</v>
      </c>
      <c r="L753" s="29">
        <f t="shared" ca="1" si="56"/>
        <v>1.4E-2</v>
      </c>
      <c r="M753">
        <f>Замеры!Y745</f>
        <v>0</v>
      </c>
    </row>
    <row r="754" spans="1:13" ht="15.6" x14ac:dyDescent="0.3">
      <c r="A754" s="58">
        <f>IF(Замеры!B746=0, " ", Замеры!B746)</f>
        <v>743</v>
      </c>
      <c r="B754" s="59">
        <f>Замеры!I746</f>
        <v>0</v>
      </c>
      <c r="C754" s="60" t="str">
        <f>Замеры!G746</f>
        <v xml:space="preserve">Группа от QF </v>
      </c>
      <c r="D754" s="29" t="s">
        <v>74</v>
      </c>
      <c r="E754" s="28">
        <f>Замеры!J746</f>
        <v>0</v>
      </c>
      <c r="F754" s="29" t="s">
        <v>86</v>
      </c>
      <c r="G754" s="29">
        <f t="shared" si="57"/>
        <v>15</v>
      </c>
      <c r="H754" s="29">
        <f t="shared" si="58"/>
        <v>30</v>
      </c>
      <c r="I754" s="29" t="s">
        <v>73</v>
      </c>
      <c r="J754" s="29">
        <f t="shared" ca="1" si="55"/>
        <v>20.7</v>
      </c>
      <c r="K754" s="29">
        <f t="shared" si="59"/>
        <v>0.3</v>
      </c>
      <c r="L754" s="29">
        <f t="shared" ca="1" si="56"/>
        <v>1.7000000000000001E-2</v>
      </c>
      <c r="M754">
        <f>Замеры!Y746</f>
        <v>0</v>
      </c>
    </row>
    <row r="755" spans="1:13" ht="15.6" x14ac:dyDescent="0.3">
      <c r="A755" s="58">
        <f>IF(Замеры!B747=0, " ", Замеры!B747)</f>
        <v>744</v>
      </c>
      <c r="B755" s="59">
        <f>Замеры!I747</f>
        <v>0</v>
      </c>
      <c r="C755" s="60" t="str">
        <f>Замеры!G747</f>
        <v xml:space="preserve">Группа от QF </v>
      </c>
      <c r="D755" s="29" t="s">
        <v>74</v>
      </c>
      <c r="E755" s="28">
        <f>Замеры!J747</f>
        <v>0</v>
      </c>
      <c r="F755" s="29" t="s">
        <v>86</v>
      </c>
      <c r="G755" s="29">
        <f t="shared" si="57"/>
        <v>15</v>
      </c>
      <c r="H755" s="29">
        <f t="shared" si="58"/>
        <v>30</v>
      </c>
      <c r="I755" s="29" t="s">
        <v>73</v>
      </c>
      <c r="J755" s="29">
        <f t="shared" ca="1" si="55"/>
        <v>21.6</v>
      </c>
      <c r="K755" s="29">
        <f t="shared" si="59"/>
        <v>0.3</v>
      </c>
      <c r="L755" s="29">
        <f t="shared" ca="1" si="56"/>
        <v>1.4E-2</v>
      </c>
      <c r="M755">
        <f>Замеры!Y747</f>
        <v>0</v>
      </c>
    </row>
    <row r="756" spans="1:13" ht="15.6" x14ac:dyDescent="0.3">
      <c r="A756" s="58">
        <f>IF(Замеры!B748=0, " ", Замеры!B748)</f>
        <v>745</v>
      </c>
      <c r="B756" s="59">
        <f>Замеры!I748</f>
        <v>0</v>
      </c>
      <c r="C756" s="60" t="str">
        <f>Замеры!G748</f>
        <v xml:space="preserve">Группа от QF </v>
      </c>
      <c r="D756" s="29" t="s">
        <v>74</v>
      </c>
      <c r="E756" s="28">
        <f>Замеры!J748</f>
        <v>0</v>
      </c>
      <c r="F756" s="29" t="s">
        <v>86</v>
      </c>
      <c r="G756" s="29">
        <f t="shared" si="57"/>
        <v>15</v>
      </c>
      <c r="H756" s="29">
        <f t="shared" si="58"/>
        <v>30</v>
      </c>
      <c r="I756" s="29" t="s">
        <v>73</v>
      </c>
      <c r="J756" s="29">
        <f t="shared" ca="1" si="55"/>
        <v>21.2</v>
      </c>
      <c r="K756" s="29">
        <f t="shared" si="59"/>
        <v>0.3</v>
      </c>
      <c r="L756" s="29">
        <f t="shared" ca="1" si="56"/>
        <v>1.9E-2</v>
      </c>
      <c r="M756">
        <f>Замеры!Y748</f>
        <v>0</v>
      </c>
    </row>
    <row r="757" spans="1:13" ht="15.6" x14ac:dyDescent="0.3">
      <c r="A757" s="58">
        <f>IF(Замеры!B749=0, " ", Замеры!B749)</f>
        <v>746</v>
      </c>
      <c r="B757" s="59">
        <f>Замеры!I749</f>
        <v>0</v>
      </c>
      <c r="C757" s="60" t="str">
        <f>Замеры!G749</f>
        <v xml:space="preserve">Группа от QF </v>
      </c>
      <c r="D757" s="29" t="s">
        <v>74</v>
      </c>
      <c r="E757" s="28">
        <f>Замеры!J749</f>
        <v>0</v>
      </c>
      <c r="F757" s="29" t="s">
        <v>86</v>
      </c>
      <c r="G757" s="29">
        <f t="shared" si="57"/>
        <v>15</v>
      </c>
      <c r="H757" s="29">
        <f t="shared" si="58"/>
        <v>30</v>
      </c>
      <c r="I757" s="29" t="s">
        <v>73</v>
      </c>
      <c r="J757" s="29">
        <f t="shared" ca="1" si="55"/>
        <v>21.2</v>
      </c>
      <c r="K757" s="29">
        <f t="shared" si="59"/>
        <v>0.3</v>
      </c>
      <c r="L757" s="29">
        <f t="shared" ca="1" si="56"/>
        <v>1.4999999999999999E-2</v>
      </c>
      <c r="M757">
        <f>Замеры!Y749</f>
        <v>0</v>
      </c>
    </row>
    <row r="758" spans="1:13" ht="15.6" x14ac:dyDescent="0.3">
      <c r="A758" s="58">
        <f>IF(Замеры!B750=0, " ", Замеры!B750)</f>
        <v>747</v>
      </c>
      <c r="B758" s="59">
        <f>Замеры!I750</f>
        <v>0</v>
      </c>
      <c r="C758" s="60" t="str">
        <f>Замеры!G750</f>
        <v xml:space="preserve">Группа от QF </v>
      </c>
      <c r="D758" s="29" t="s">
        <v>74</v>
      </c>
      <c r="E758" s="28">
        <f>Замеры!J750</f>
        <v>0</v>
      </c>
      <c r="F758" s="29" t="s">
        <v>86</v>
      </c>
      <c r="G758" s="29">
        <f t="shared" si="57"/>
        <v>15</v>
      </c>
      <c r="H758" s="29">
        <f t="shared" si="58"/>
        <v>30</v>
      </c>
      <c r="I758" s="29" t="s">
        <v>73</v>
      </c>
      <c r="J758" s="29">
        <f t="shared" ca="1" si="55"/>
        <v>21.4</v>
      </c>
      <c r="K758" s="29">
        <f t="shared" si="59"/>
        <v>0.3</v>
      </c>
      <c r="L758" s="29">
        <f t="shared" ca="1" si="56"/>
        <v>1.2E-2</v>
      </c>
      <c r="M758">
        <f>Замеры!Y750</f>
        <v>0</v>
      </c>
    </row>
    <row r="759" spans="1:13" ht="15.6" x14ac:dyDescent="0.3">
      <c r="A759" s="58">
        <f>IF(Замеры!B751=0, " ", Замеры!B751)</f>
        <v>748</v>
      </c>
      <c r="B759" s="59">
        <f>Замеры!I751</f>
        <v>0</v>
      </c>
      <c r="C759" s="60" t="str">
        <f>Замеры!G751</f>
        <v xml:space="preserve">Группа от QF </v>
      </c>
      <c r="D759" s="29" t="s">
        <v>74</v>
      </c>
      <c r="E759" s="28">
        <f>Замеры!J751</f>
        <v>0</v>
      </c>
      <c r="F759" s="29" t="s">
        <v>86</v>
      </c>
      <c r="G759" s="29">
        <f t="shared" si="57"/>
        <v>15</v>
      </c>
      <c r="H759" s="29">
        <f t="shared" si="58"/>
        <v>30</v>
      </c>
      <c r="I759" s="29" t="s">
        <v>73</v>
      </c>
      <c r="J759" s="29">
        <f t="shared" ca="1" si="55"/>
        <v>20.3</v>
      </c>
      <c r="K759" s="29">
        <f t="shared" si="59"/>
        <v>0.3</v>
      </c>
      <c r="L759" s="29">
        <f t="shared" ca="1" si="56"/>
        <v>1.9E-2</v>
      </c>
      <c r="M759">
        <f>Замеры!Y751</f>
        <v>0</v>
      </c>
    </row>
    <row r="760" spans="1:13" ht="15.6" x14ac:dyDescent="0.3">
      <c r="A760" s="58">
        <f>IF(Замеры!B752=0, " ", Замеры!B752)</f>
        <v>749</v>
      </c>
      <c r="B760" s="59">
        <f>Замеры!I752</f>
        <v>0</v>
      </c>
      <c r="C760" s="60" t="str">
        <f>Замеры!G752</f>
        <v xml:space="preserve">Группа от QF </v>
      </c>
      <c r="D760" s="29" t="s">
        <v>74</v>
      </c>
      <c r="E760" s="28">
        <f>Замеры!J752</f>
        <v>0</v>
      </c>
      <c r="F760" s="29" t="s">
        <v>86</v>
      </c>
      <c r="G760" s="29">
        <f t="shared" si="57"/>
        <v>15</v>
      </c>
      <c r="H760" s="29">
        <f t="shared" si="58"/>
        <v>30</v>
      </c>
      <c r="I760" s="29" t="s">
        <v>73</v>
      </c>
      <c r="J760" s="29">
        <f t="shared" ca="1" si="55"/>
        <v>20.5</v>
      </c>
      <c r="K760" s="29">
        <f t="shared" si="59"/>
        <v>0.3</v>
      </c>
      <c r="L760" s="29">
        <f t="shared" ca="1" si="56"/>
        <v>8.9999999999999993E-3</v>
      </c>
      <c r="M760">
        <f>Замеры!Y752</f>
        <v>0</v>
      </c>
    </row>
    <row r="761" spans="1:13" ht="15.6" x14ac:dyDescent="0.3">
      <c r="A761" s="58">
        <f>IF(Замеры!B753=0, " ", Замеры!B753)</f>
        <v>750</v>
      </c>
      <c r="B761" s="59">
        <f>Замеры!I753</f>
        <v>0</v>
      </c>
      <c r="C761" s="60" t="str">
        <f>Замеры!G753</f>
        <v xml:space="preserve">Группа от QF </v>
      </c>
      <c r="D761" s="29" t="s">
        <v>74</v>
      </c>
      <c r="E761" s="28">
        <f>Замеры!J753</f>
        <v>0</v>
      </c>
      <c r="F761" s="29" t="s">
        <v>86</v>
      </c>
      <c r="G761" s="29">
        <f t="shared" si="57"/>
        <v>15</v>
      </c>
      <c r="H761" s="29">
        <f t="shared" si="58"/>
        <v>30</v>
      </c>
      <c r="I761" s="29" t="s">
        <v>73</v>
      </c>
      <c r="J761" s="29">
        <f t="shared" ca="1" si="55"/>
        <v>21.5</v>
      </c>
      <c r="K761" s="29">
        <f t="shared" si="59"/>
        <v>0.3</v>
      </c>
      <c r="L761" s="29">
        <f t="shared" ca="1" si="56"/>
        <v>1.9E-2</v>
      </c>
      <c r="M761">
        <f>Замеры!Y753</f>
        <v>0</v>
      </c>
    </row>
    <row r="762" spans="1:13" ht="15.6" x14ac:dyDescent="0.3">
      <c r="A762" s="58">
        <f>IF(Замеры!B754=0, " ", Замеры!B754)</f>
        <v>751</v>
      </c>
      <c r="B762" s="59">
        <f>Замеры!I754</f>
        <v>0</v>
      </c>
      <c r="C762" s="60" t="str">
        <f>Замеры!G754</f>
        <v xml:space="preserve">Группа от QF </v>
      </c>
      <c r="D762" s="29" t="s">
        <v>74</v>
      </c>
      <c r="E762" s="28">
        <f>Замеры!J754</f>
        <v>0</v>
      </c>
      <c r="F762" s="29" t="s">
        <v>86</v>
      </c>
      <c r="G762" s="29">
        <f t="shared" si="57"/>
        <v>15</v>
      </c>
      <c r="H762" s="29">
        <f t="shared" si="58"/>
        <v>30</v>
      </c>
      <c r="I762" s="29" t="s">
        <v>73</v>
      </c>
      <c r="J762" s="29">
        <f t="shared" ca="1" si="55"/>
        <v>21.3</v>
      </c>
      <c r="K762" s="29">
        <f t="shared" si="59"/>
        <v>0.3</v>
      </c>
      <c r="L762" s="29">
        <f t="shared" ca="1" si="56"/>
        <v>1.2E-2</v>
      </c>
      <c r="M762">
        <f>Замеры!Y754</f>
        <v>0</v>
      </c>
    </row>
    <row r="763" spans="1:13" ht="15.6" x14ac:dyDescent="0.3">
      <c r="A763" s="58">
        <f>IF(Замеры!B755=0, " ", Замеры!B755)</f>
        <v>752</v>
      </c>
      <c r="B763" s="59">
        <f>Замеры!I755</f>
        <v>0</v>
      </c>
      <c r="C763" s="60" t="str">
        <f>Замеры!G755</f>
        <v xml:space="preserve">Группа от QF </v>
      </c>
      <c r="D763" s="29" t="s">
        <v>74</v>
      </c>
      <c r="E763" s="28">
        <f>Замеры!J755</f>
        <v>0</v>
      </c>
      <c r="F763" s="29" t="s">
        <v>86</v>
      </c>
      <c r="G763" s="29">
        <f t="shared" si="57"/>
        <v>15</v>
      </c>
      <c r="H763" s="29">
        <f t="shared" si="58"/>
        <v>30</v>
      </c>
      <c r="I763" s="29" t="s">
        <v>73</v>
      </c>
      <c r="J763" s="29">
        <f t="shared" ca="1" si="55"/>
        <v>21.3</v>
      </c>
      <c r="K763" s="29">
        <f t="shared" si="59"/>
        <v>0.3</v>
      </c>
      <c r="L763" s="29">
        <f t="shared" ca="1" si="56"/>
        <v>1.7999999999999999E-2</v>
      </c>
      <c r="M763">
        <f>Замеры!Y755</f>
        <v>0</v>
      </c>
    </row>
    <row r="764" spans="1:13" ht="15.6" x14ac:dyDescent="0.3">
      <c r="A764" s="58">
        <f>IF(Замеры!B756=0, " ", Замеры!B756)</f>
        <v>753</v>
      </c>
      <c r="B764" s="59">
        <f>Замеры!I756</f>
        <v>0</v>
      </c>
      <c r="C764" s="60" t="str">
        <f>Замеры!G756</f>
        <v xml:space="preserve">Группа от QF </v>
      </c>
      <c r="D764" s="29" t="s">
        <v>74</v>
      </c>
      <c r="E764" s="28">
        <f>Замеры!J756</f>
        <v>0</v>
      </c>
      <c r="F764" s="29" t="s">
        <v>86</v>
      </c>
      <c r="G764" s="29">
        <f t="shared" si="57"/>
        <v>15</v>
      </c>
      <c r="H764" s="29">
        <f t="shared" si="58"/>
        <v>30</v>
      </c>
      <c r="I764" s="29" t="s">
        <v>73</v>
      </c>
      <c r="J764" s="29">
        <f t="shared" ca="1" si="55"/>
        <v>20.7</v>
      </c>
      <c r="K764" s="29">
        <f t="shared" si="59"/>
        <v>0.3</v>
      </c>
      <c r="L764" s="29">
        <f t="shared" ca="1" si="56"/>
        <v>1.4999999999999999E-2</v>
      </c>
      <c r="M764">
        <f>Замеры!Y756</f>
        <v>0</v>
      </c>
    </row>
    <row r="765" spans="1:13" ht="15.6" x14ac:dyDescent="0.3">
      <c r="A765" s="58">
        <f>IF(Замеры!B757=0, " ", Замеры!B757)</f>
        <v>754</v>
      </c>
      <c r="B765" s="59">
        <f>Замеры!I757</f>
        <v>0</v>
      </c>
      <c r="C765" s="60" t="str">
        <f>Замеры!G757</f>
        <v xml:space="preserve">Группа от QF </v>
      </c>
      <c r="D765" s="29" t="s">
        <v>74</v>
      </c>
      <c r="E765" s="28">
        <f>Замеры!J757</f>
        <v>0</v>
      </c>
      <c r="F765" s="29" t="s">
        <v>86</v>
      </c>
      <c r="G765" s="29">
        <f t="shared" si="57"/>
        <v>15</v>
      </c>
      <c r="H765" s="29">
        <f t="shared" si="58"/>
        <v>30</v>
      </c>
      <c r="I765" s="29" t="s">
        <v>73</v>
      </c>
      <c r="J765" s="29">
        <f t="shared" ca="1" si="55"/>
        <v>21.4</v>
      </c>
      <c r="K765" s="29">
        <f t="shared" si="59"/>
        <v>0.3</v>
      </c>
      <c r="L765" s="29">
        <f t="shared" ca="1" si="56"/>
        <v>1.6E-2</v>
      </c>
      <c r="M765">
        <f>Замеры!Y757</f>
        <v>0</v>
      </c>
    </row>
    <row r="766" spans="1:13" ht="15.6" x14ac:dyDescent="0.3">
      <c r="A766" s="58">
        <f>IF(Замеры!B758=0, " ", Замеры!B758)</f>
        <v>755</v>
      </c>
      <c r="B766" s="59">
        <f>Замеры!I758</f>
        <v>0</v>
      </c>
      <c r="C766" s="60" t="str">
        <f>Замеры!G758</f>
        <v xml:space="preserve">Группа от QF </v>
      </c>
      <c r="D766" s="29" t="s">
        <v>74</v>
      </c>
      <c r="E766" s="28">
        <f>Замеры!J758</f>
        <v>0</v>
      </c>
      <c r="F766" s="29" t="s">
        <v>86</v>
      </c>
      <c r="G766" s="29">
        <f t="shared" si="57"/>
        <v>15</v>
      </c>
      <c r="H766" s="29">
        <f t="shared" si="58"/>
        <v>30</v>
      </c>
      <c r="I766" s="29" t="s">
        <v>73</v>
      </c>
      <c r="J766" s="29">
        <f t="shared" ca="1" si="55"/>
        <v>21.3</v>
      </c>
      <c r="K766" s="29">
        <f t="shared" si="59"/>
        <v>0.3</v>
      </c>
      <c r="L766" s="29">
        <f t="shared" ca="1" si="56"/>
        <v>1.4999999999999999E-2</v>
      </c>
      <c r="M766">
        <f>Замеры!Y758</f>
        <v>0</v>
      </c>
    </row>
    <row r="767" spans="1:13" ht="15.6" x14ac:dyDescent="0.3">
      <c r="A767" s="58">
        <f>IF(Замеры!B759=0, " ", Замеры!B759)</f>
        <v>756</v>
      </c>
      <c r="B767" s="59">
        <f>Замеры!I759</f>
        <v>0</v>
      </c>
      <c r="C767" s="60" t="str">
        <f>Замеры!G759</f>
        <v xml:space="preserve">Группа от QF </v>
      </c>
      <c r="D767" s="29" t="s">
        <v>74</v>
      </c>
      <c r="E767" s="28">
        <f>Замеры!J759</f>
        <v>0</v>
      </c>
      <c r="F767" s="29" t="s">
        <v>86</v>
      </c>
      <c r="G767" s="29">
        <f t="shared" si="57"/>
        <v>15</v>
      </c>
      <c r="H767" s="29">
        <f t="shared" si="58"/>
        <v>30</v>
      </c>
      <c r="I767" s="29" t="s">
        <v>73</v>
      </c>
      <c r="J767" s="29">
        <f t="shared" ca="1" si="55"/>
        <v>20.100000000000001</v>
      </c>
      <c r="K767" s="29">
        <f t="shared" si="59"/>
        <v>0.3</v>
      </c>
      <c r="L767" s="29">
        <f t="shared" ca="1" si="56"/>
        <v>1.9E-2</v>
      </c>
      <c r="M767">
        <f>Замеры!Y759</f>
        <v>0</v>
      </c>
    </row>
    <row r="768" spans="1:13" ht="15.6" x14ac:dyDescent="0.3">
      <c r="A768" s="58">
        <f>IF(Замеры!B760=0, " ", Замеры!B760)</f>
        <v>757</v>
      </c>
      <c r="B768" s="59">
        <f>Замеры!I760</f>
        <v>0</v>
      </c>
      <c r="C768" s="60" t="str">
        <f>Замеры!G760</f>
        <v xml:space="preserve">Группа от QF </v>
      </c>
      <c r="D768" s="29" t="s">
        <v>74</v>
      </c>
      <c r="E768" s="28">
        <f>Замеры!J760</f>
        <v>0</v>
      </c>
      <c r="F768" s="29" t="s">
        <v>86</v>
      </c>
      <c r="G768" s="29">
        <f t="shared" si="57"/>
        <v>15</v>
      </c>
      <c r="H768" s="29">
        <f t="shared" si="58"/>
        <v>30</v>
      </c>
      <c r="I768" s="29" t="s">
        <v>73</v>
      </c>
      <c r="J768" s="29">
        <f t="shared" ca="1" si="55"/>
        <v>20.2</v>
      </c>
      <c r="K768" s="29">
        <f t="shared" si="59"/>
        <v>0.3</v>
      </c>
      <c r="L768" s="29">
        <f t="shared" ca="1" si="56"/>
        <v>1.9E-2</v>
      </c>
      <c r="M768">
        <f>Замеры!Y760</f>
        <v>0</v>
      </c>
    </row>
    <row r="769" spans="1:13" ht="15.6" x14ac:dyDescent="0.3">
      <c r="A769" s="58">
        <f>IF(Замеры!B761=0, " ", Замеры!B761)</f>
        <v>758</v>
      </c>
      <c r="B769" s="59">
        <f>Замеры!I761</f>
        <v>0</v>
      </c>
      <c r="C769" s="60" t="str">
        <f>Замеры!G761</f>
        <v xml:space="preserve">Группа от QF </v>
      </c>
      <c r="D769" s="29" t="s">
        <v>74</v>
      </c>
      <c r="E769" s="28">
        <f>Замеры!J761</f>
        <v>0</v>
      </c>
      <c r="F769" s="29" t="s">
        <v>86</v>
      </c>
      <c r="G769" s="29">
        <f t="shared" si="57"/>
        <v>15</v>
      </c>
      <c r="H769" s="29">
        <f t="shared" si="58"/>
        <v>30</v>
      </c>
      <c r="I769" s="29" t="s">
        <v>73</v>
      </c>
      <c r="J769" s="29">
        <f t="shared" ca="1" si="55"/>
        <v>21.5</v>
      </c>
      <c r="K769" s="29">
        <f t="shared" si="59"/>
        <v>0.3</v>
      </c>
      <c r="L769" s="29">
        <f t="shared" ca="1" si="56"/>
        <v>1.4E-2</v>
      </c>
      <c r="M769">
        <f>Замеры!Y761</f>
        <v>0</v>
      </c>
    </row>
    <row r="770" spans="1:13" ht="15.6" x14ac:dyDescent="0.3">
      <c r="A770" s="58">
        <f>IF(Замеры!B762=0, " ", Замеры!B762)</f>
        <v>759</v>
      </c>
      <c r="B770" s="59">
        <f>Замеры!I762</f>
        <v>0</v>
      </c>
      <c r="C770" s="60" t="str">
        <f>Замеры!G762</f>
        <v xml:space="preserve">Группа от QF </v>
      </c>
      <c r="D770" s="29" t="s">
        <v>74</v>
      </c>
      <c r="E770" s="28">
        <f>Замеры!J762</f>
        <v>0</v>
      </c>
      <c r="F770" s="29" t="s">
        <v>86</v>
      </c>
      <c r="G770" s="29">
        <f t="shared" si="57"/>
        <v>15</v>
      </c>
      <c r="H770" s="29">
        <f t="shared" si="58"/>
        <v>30</v>
      </c>
      <c r="I770" s="29" t="s">
        <v>73</v>
      </c>
      <c r="J770" s="29">
        <f t="shared" ca="1" si="55"/>
        <v>20.399999999999999</v>
      </c>
      <c r="K770" s="29">
        <f t="shared" si="59"/>
        <v>0.3</v>
      </c>
      <c r="L770" s="29">
        <f t="shared" ca="1" si="56"/>
        <v>1.2E-2</v>
      </c>
      <c r="M770">
        <f>Замеры!Y762</f>
        <v>0</v>
      </c>
    </row>
    <row r="771" spans="1:13" ht="15.6" x14ac:dyDescent="0.3">
      <c r="A771" s="58">
        <f>IF(Замеры!B763=0, " ", Замеры!B763)</f>
        <v>760</v>
      </c>
      <c r="B771" s="59">
        <f>Замеры!I763</f>
        <v>0</v>
      </c>
      <c r="C771" s="60" t="str">
        <f>Замеры!G763</f>
        <v xml:space="preserve">Группа от QF </v>
      </c>
      <c r="D771" s="29" t="s">
        <v>74</v>
      </c>
      <c r="E771" s="28">
        <f>Замеры!J763</f>
        <v>0</v>
      </c>
      <c r="F771" s="29" t="s">
        <v>86</v>
      </c>
      <c r="G771" s="29">
        <f t="shared" si="57"/>
        <v>15</v>
      </c>
      <c r="H771" s="29">
        <f t="shared" si="58"/>
        <v>30</v>
      </c>
      <c r="I771" s="29" t="s">
        <v>73</v>
      </c>
      <c r="J771" s="29">
        <f t="shared" ca="1" si="55"/>
        <v>21.8</v>
      </c>
      <c r="K771" s="29">
        <f t="shared" si="59"/>
        <v>0.3</v>
      </c>
      <c r="L771" s="29">
        <f t="shared" ca="1" si="56"/>
        <v>1.9E-2</v>
      </c>
      <c r="M771">
        <f>Замеры!Y763</f>
        <v>0</v>
      </c>
    </row>
    <row r="772" spans="1:13" ht="15.6" x14ac:dyDescent="0.3">
      <c r="A772" s="58">
        <f>IF(Замеры!B764=0, " ", Замеры!B764)</f>
        <v>761</v>
      </c>
      <c r="B772" s="59">
        <f>Замеры!I764</f>
        <v>0</v>
      </c>
      <c r="C772" s="60" t="str">
        <f>Замеры!G764</f>
        <v xml:space="preserve">Группа от QF </v>
      </c>
      <c r="D772" s="29" t="s">
        <v>74</v>
      </c>
      <c r="E772" s="28">
        <f>Замеры!J764</f>
        <v>0</v>
      </c>
      <c r="F772" s="29" t="s">
        <v>86</v>
      </c>
      <c r="G772" s="29">
        <f t="shared" si="57"/>
        <v>15</v>
      </c>
      <c r="H772" s="29">
        <f t="shared" si="58"/>
        <v>30</v>
      </c>
      <c r="I772" s="29" t="s">
        <v>73</v>
      </c>
      <c r="J772" s="29">
        <f t="shared" ca="1" si="55"/>
        <v>20.5</v>
      </c>
      <c r="K772" s="29">
        <f t="shared" si="59"/>
        <v>0.3</v>
      </c>
      <c r="L772" s="29">
        <f t="shared" ca="1" si="56"/>
        <v>0.01</v>
      </c>
      <c r="M772">
        <f>Замеры!Y764</f>
        <v>0</v>
      </c>
    </row>
    <row r="773" spans="1:13" ht="15.6" x14ac:dyDescent="0.3">
      <c r="A773" s="58">
        <f>IF(Замеры!B765=0, " ", Замеры!B765)</f>
        <v>762</v>
      </c>
      <c r="B773" s="59">
        <f>Замеры!I765</f>
        <v>0</v>
      </c>
      <c r="C773" s="60" t="str">
        <f>Замеры!G765</f>
        <v xml:space="preserve">Группа от QF </v>
      </c>
      <c r="D773" s="29" t="s">
        <v>74</v>
      </c>
      <c r="E773" s="28">
        <f>Замеры!J765</f>
        <v>0</v>
      </c>
      <c r="F773" s="29" t="s">
        <v>86</v>
      </c>
      <c r="G773" s="29">
        <f t="shared" si="57"/>
        <v>15</v>
      </c>
      <c r="H773" s="29">
        <f t="shared" si="58"/>
        <v>30</v>
      </c>
      <c r="I773" s="29" t="s">
        <v>73</v>
      </c>
      <c r="J773" s="29">
        <f t="shared" ca="1" si="55"/>
        <v>21.3</v>
      </c>
      <c r="K773" s="29">
        <f t="shared" si="59"/>
        <v>0.3</v>
      </c>
      <c r="L773" s="29">
        <f t="shared" ca="1" si="56"/>
        <v>1.2999999999999999E-2</v>
      </c>
      <c r="M773">
        <f>Замеры!Y765</f>
        <v>0</v>
      </c>
    </row>
    <row r="774" spans="1:13" ht="15.6" x14ac:dyDescent="0.3">
      <c r="A774" s="58">
        <f>IF(Замеры!B766=0, " ", Замеры!B766)</f>
        <v>763</v>
      </c>
      <c r="B774" s="59">
        <f>Замеры!I766</f>
        <v>0</v>
      </c>
      <c r="C774" s="60" t="str">
        <f>Замеры!G766</f>
        <v xml:space="preserve">Группа от QF </v>
      </c>
      <c r="D774" s="29" t="s">
        <v>74</v>
      </c>
      <c r="E774" s="28">
        <f>Замеры!J766</f>
        <v>0</v>
      </c>
      <c r="F774" s="29" t="s">
        <v>86</v>
      </c>
      <c r="G774" s="29">
        <f t="shared" si="57"/>
        <v>15</v>
      </c>
      <c r="H774" s="29">
        <f t="shared" si="58"/>
        <v>30</v>
      </c>
      <c r="I774" s="29" t="s">
        <v>73</v>
      </c>
      <c r="J774" s="29">
        <f t="shared" ca="1" si="55"/>
        <v>21.2</v>
      </c>
      <c r="K774" s="29">
        <f t="shared" si="59"/>
        <v>0.3</v>
      </c>
      <c r="L774" s="29">
        <f t="shared" ca="1" si="56"/>
        <v>1.0999999999999999E-2</v>
      </c>
      <c r="M774">
        <f>Замеры!Y766</f>
        <v>0</v>
      </c>
    </row>
    <row r="775" spans="1:13" ht="15.6" x14ac:dyDescent="0.3">
      <c r="A775" s="58">
        <f>IF(Замеры!B767=0, " ", Замеры!B767)</f>
        <v>764</v>
      </c>
      <c r="B775" s="59">
        <f>Замеры!I767</f>
        <v>0</v>
      </c>
      <c r="C775" s="60" t="str">
        <f>Замеры!G767</f>
        <v xml:space="preserve">Группа от QF </v>
      </c>
      <c r="D775" s="29" t="s">
        <v>74</v>
      </c>
      <c r="E775" s="28">
        <f>Замеры!J767</f>
        <v>0</v>
      </c>
      <c r="F775" s="29" t="s">
        <v>86</v>
      </c>
      <c r="G775" s="29">
        <f t="shared" si="57"/>
        <v>15</v>
      </c>
      <c r="H775" s="29">
        <f t="shared" si="58"/>
        <v>30</v>
      </c>
      <c r="I775" s="29" t="s">
        <v>73</v>
      </c>
      <c r="J775" s="29">
        <f t="shared" ca="1" si="55"/>
        <v>21.7</v>
      </c>
      <c r="K775" s="29">
        <f t="shared" si="59"/>
        <v>0.3</v>
      </c>
      <c r="L775" s="29">
        <f t="shared" ca="1" si="56"/>
        <v>1.6E-2</v>
      </c>
      <c r="M775">
        <f>Замеры!Y767</f>
        <v>0</v>
      </c>
    </row>
    <row r="776" spans="1:13" ht="15.6" x14ac:dyDescent="0.3">
      <c r="A776" s="58">
        <f>IF(Замеры!B768=0, " ", Замеры!B768)</f>
        <v>765</v>
      </c>
      <c r="B776" s="59">
        <f>Замеры!I768</f>
        <v>0</v>
      </c>
      <c r="C776" s="60" t="str">
        <f>Замеры!G768</f>
        <v xml:space="preserve">Группа от QF </v>
      </c>
      <c r="D776" s="29" t="s">
        <v>74</v>
      </c>
      <c r="E776" s="28">
        <f>Замеры!J768</f>
        <v>0</v>
      </c>
      <c r="F776" s="29" t="s">
        <v>86</v>
      </c>
      <c r="G776" s="29">
        <f t="shared" si="57"/>
        <v>15</v>
      </c>
      <c r="H776" s="29">
        <f t="shared" si="58"/>
        <v>30</v>
      </c>
      <c r="I776" s="29" t="s">
        <v>73</v>
      </c>
      <c r="J776" s="29">
        <f t="shared" ca="1" si="55"/>
        <v>20.9</v>
      </c>
      <c r="K776" s="29">
        <f t="shared" si="59"/>
        <v>0.3</v>
      </c>
      <c r="L776" s="29">
        <f t="shared" ca="1" si="56"/>
        <v>8.9999999999999993E-3</v>
      </c>
      <c r="M776">
        <f>Замеры!Y768</f>
        <v>0</v>
      </c>
    </row>
    <row r="777" spans="1:13" ht="15.6" x14ac:dyDescent="0.3">
      <c r="A777" s="58">
        <f>IF(Замеры!B769=0, " ", Замеры!B769)</f>
        <v>766</v>
      </c>
      <c r="B777" s="59">
        <f>Замеры!I769</f>
        <v>0</v>
      </c>
      <c r="C777" s="60" t="str">
        <f>Замеры!G769</f>
        <v xml:space="preserve">Группа от QF </v>
      </c>
      <c r="D777" s="29" t="s">
        <v>74</v>
      </c>
      <c r="E777" s="28">
        <f>Замеры!J769</f>
        <v>0</v>
      </c>
      <c r="F777" s="29" t="s">
        <v>86</v>
      </c>
      <c r="G777" s="29">
        <f t="shared" si="57"/>
        <v>15</v>
      </c>
      <c r="H777" s="29">
        <f t="shared" si="58"/>
        <v>30</v>
      </c>
      <c r="I777" s="29" t="s">
        <v>73</v>
      </c>
      <c r="J777" s="29">
        <f t="shared" ca="1" si="55"/>
        <v>20.5</v>
      </c>
      <c r="K777" s="29">
        <f t="shared" si="59"/>
        <v>0.3</v>
      </c>
      <c r="L777" s="29">
        <f t="shared" ca="1" si="56"/>
        <v>1.2999999999999999E-2</v>
      </c>
      <c r="M777">
        <f>Замеры!Y769</f>
        <v>0</v>
      </c>
    </row>
    <row r="778" spans="1:13" ht="15.6" x14ac:dyDescent="0.3">
      <c r="A778" s="58">
        <f>IF(Замеры!B770=0, " ", Замеры!B770)</f>
        <v>767</v>
      </c>
      <c r="B778" s="59">
        <f>Замеры!I770</f>
        <v>0</v>
      </c>
      <c r="C778" s="60" t="str">
        <f>Замеры!G770</f>
        <v xml:space="preserve">Группа от QF </v>
      </c>
      <c r="D778" s="29" t="s">
        <v>74</v>
      </c>
      <c r="E778" s="28">
        <f>Замеры!J770</f>
        <v>0</v>
      </c>
      <c r="F778" s="29" t="s">
        <v>86</v>
      </c>
      <c r="G778" s="29">
        <f t="shared" si="57"/>
        <v>15</v>
      </c>
      <c r="H778" s="29">
        <f t="shared" si="58"/>
        <v>30</v>
      </c>
      <c r="I778" s="29" t="s">
        <v>73</v>
      </c>
      <c r="J778" s="29">
        <f t="shared" ca="1" si="55"/>
        <v>20.9</v>
      </c>
      <c r="K778" s="29">
        <f t="shared" si="59"/>
        <v>0.3</v>
      </c>
      <c r="L778" s="29">
        <f t="shared" ca="1" si="56"/>
        <v>7.0000000000000001E-3</v>
      </c>
      <c r="M778">
        <f>Замеры!Y770</f>
        <v>0</v>
      </c>
    </row>
    <row r="779" spans="1:13" ht="15.6" x14ac:dyDescent="0.3">
      <c r="A779" s="58">
        <f>IF(Замеры!B771=0, " ", Замеры!B771)</f>
        <v>768</v>
      </c>
      <c r="B779" s="59">
        <f>Замеры!I771</f>
        <v>0</v>
      </c>
      <c r="C779" s="60" t="str">
        <f>Замеры!G771</f>
        <v xml:space="preserve">Группа от QF </v>
      </c>
      <c r="D779" s="29" t="s">
        <v>74</v>
      </c>
      <c r="E779" s="28">
        <f>Замеры!J771</f>
        <v>0</v>
      </c>
      <c r="F779" s="29" t="s">
        <v>86</v>
      </c>
      <c r="G779" s="29">
        <f t="shared" si="57"/>
        <v>15</v>
      </c>
      <c r="H779" s="29">
        <f t="shared" si="58"/>
        <v>30</v>
      </c>
      <c r="I779" s="29" t="s">
        <v>73</v>
      </c>
      <c r="J779" s="29">
        <f t="shared" ca="1" si="55"/>
        <v>20.5</v>
      </c>
      <c r="K779" s="29">
        <f t="shared" si="59"/>
        <v>0.3</v>
      </c>
      <c r="L779" s="29">
        <f t="shared" ca="1" si="56"/>
        <v>1.4E-2</v>
      </c>
      <c r="M779">
        <f>Замеры!Y771</f>
        <v>0</v>
      </c>
    </row>
    <row r="780" spans="1:13" ht="15.6" x14ac:dyDescent="0.3">
      <c r="A780" s="58">
        <f>IF(Замеры!B772=0, " ", Замеры!B772)</f>
        <v>769</v>
      </c>
      <c r="B780" s="59">
        <f>Замеры!I772</f>
        <v>0</v>
      </c>
      <c r="C780" s="60" t="str">
        <f>Замеры!G772</f>
        <v xml:space="preserve">Группа от QF </v>
      </c>
      <c r="D780" s="29" t="s">
        <v>74</v>
      </c>
      <c r="E780" s="28">
        <f>Замеры!J772</f>
        <v>0</v>
      </c>
      <c r="F780" s="29" t="s">
        <v>86</v>
      </c>
      <c r="G780" s="29">
        <f t="shared" si="57"/>
        <v>15</v>
      </c>
      <c r="H780" s="29">
        <f t="shared" si="58"/>
        <v>30</v>
      </c>
      <c r="I780" s="29" t="s">
        <v>73</v>
      </c>
      <c r="J780" s="29">
        <f t="shared" ref="J780:J843" ca="1" si="60">RANDBETWEEN(201,219)/10</f>
        <v>20.399999999999999</v>
      </c>
      <c r="K780" s="29">
        <f t="shared" si="59"/>
        <v>0.3</v>
      </c>
      <c r="L780" s="29">
        <f t="shared" ref="L780:L843" ca="1" si="61">RANDBETWEEN(7,19)/1000</f>
        <v>1.0999999999999999E-2</v>
      </c>
      <c r="M780">
        <f>Замеры!Y772</f>
        <v>0</v>
      </c>
    </row>
    <row r="781" spans="1:13" ht="15.6" x14ac:dyDescent="0.3">
      <c r="A781" s="58">
        <f>IF(Замеры!B773=0, " ", Замеры!B773)</f>
        <v>770</v>
      </c>
      <c r="B781" s="59">
        <f>Замеры!I773</f>
        <v>0</v>
      </c>
      <c r="C781" s="60" t="str">
        <f>Замеры!G773</f>
        <v xml:space="preserve">Группа от QF </v>
      </c>
      <c r="D781" s="29" t="s">
        <v>74</v>
      </c>
      <c r="E781" s="28">
        <f>Замеры!J773</f>
        <v>0</v>
      </c>
      <c r="F781" s="29" t="s">
        <v>86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73</v>
      </c>
      <c r="J781" s="29">
        <f t="shared" ca="1" si="60"/>
        <v>20.100000000000001</v>
      </c>
      <c r="K781" s="29">
        <f t="shared" ref="K781:K844" si="64">$O$9</f>
        <v>0.3</v>
      </c>
      <c r="L781" s="29">
        <f t="shared" ca="1" si="61"/>
        <v>1.4E-2</v>
      </c>
      <c r="M781">
        <f>Замеры!Y773</f>
        <v>0</v>
      </c>
    </row>
    <row r="782" spans="1:13" ht="15.6" x14ac:dyDescent="0.3">
      <c r="A782" s="58">
        <f>IF(Замеры!B774=0, " ", Замеры!B774)</f>
        <v>771</v>
      </c>
      <c r="B782" s="59">
        <f>Замеры!I774</f>
        <v>0</v>
      </c>
      <c r="C782" s="60" t="str">
        <f>Замеры!G774</f>
        <v xml:space="preserve">Группа от QF </v>
      </c>
      <c r="D782" s="29" t="s">
        <v>74</v>
      </c>
      <c r="E782" s="28">
        <f>Замеры!J774</f>
        <v>0</v>
      </c>
      <c r="F782" s="29" t="s">
        <v>86</v>
      </c>
      <c r="G782" s="29">
        <f t="shared" si="62"/>
        <v>15</v>
      </c>
      <c r="H782" s="29">
        <f t="shared" si="63"/>
        <v>30</v>
      </c>
      <c r="I782" s="29" t="s">
        <v>73</v>
      </c>
      <c r="J782" s="29">
        <f t="shared" ca="1" si="60"/>
        <v>20.7</v>
      </c>
      <c r="K782" s="29">
        <f t="shared" si="64"/>
        <v>0.3</v>
      </c>
      <c r="L782" s="29">
        <f t="shared" ca="1" si="61"/>
        <v>7.0000000000000001E-3</v>
      </c>
      <c r="M782">
        <f>Замеры!Y774</f>
        <v>0</v>
      </c>
    </row>
    <row r="783" spans="1:13" ht="15.6" x14ac:dyDescent="0.3">
      <c r="A783" s="58">
        <f>IF(Замеры!B775=0, " ", Замеры!B775)</f>
        <v>772</v>
      </c>
      <c r="B783" s="59">
        <f>Замеры!I775</f>
        <v>0</v>
      </c>
      <c r="C783" s="60" t="str">
        <f>Замеры!G775</f>
        <v xml:space="preserve">Группа от QF </v>
      </c>
      <c r="D783" s="29" t="s">
        <v>74</v>
      </c>
      <c r="E783" s="28">
        <f>Замеры!J775</f>
        <v>0</v>
      </c>
      <c r="F783" s="29" t="s">
        <v>86</v>
      </c>
      <c r="G783" s="29">
        <f t="shared" si="62"/>
        <v>15</v>
      </c>
      <c r="H783" s="29">
        <f t="shared" si="63"/>
        <v>30</v>
      </c>
      <c r="I783" s="29" t="s">
        <v>73</v>
      </c>
      <c r="J783" s="29">
        <f t="shared" ca="1" si="60"/>
        <v>20.6</v>
      </c>
      <c r="K783" s="29">
        <f t="shared" si="64"/>
        <v>0.3</v>
      </c>
      <c r="L783" s="29">
        <f t="shared" ca="1" si="61"/>
        <v>1.2999999999999999E-2</v>
      </c>
      <c r="M783">
        <f>Замеры!Y775</f>
        <v>0</v>
      </c>
    </row>
    <row r="784" spans="1:13" ht="15.6" x14ac:dyDescent="0.3">
      <c r="A784" s="58">
        <f>IF(Замеры!B776=0, " ", Замеры!B776)</f>
        <v>773</v>
      </c>
      <c r="B784" s="59">
        <f>Замеры!I776</f>
        <v>0</v>
      </c>
      <c r="C784" s="60" t="str">
        <f>Замеры!G776</f>
        <v xml:space="preserve">Группа от QF </v>
      </c>
      <c r="D784" s="29" t="s">
        <v>74</v>
      </c>
      <c r="E784" s="28">
        <f>Замеры!J776</f>
        <v>0</v>
      </c>
      <c r="F784" s="29" t="s">
        <v>86</v>
      </c>
      <c r="G784" s="29">
        <f t="shared" si="62"/>
        <v>15</v>
      </c>
      <c r="H784" s="29">
        <f t="shared" si="63"/>
        <v>30</v>
      </c>
      <c r="I784" s="29" t="s">
        <v>73</v>
      </c>
      <c r="J784" s="29">
        <f t="shared" ca="1" si="60"/>
        <v>20.2</v>
      </c>
      <c r="K784" s="29">
        <f t="shared" si="64"/>
        <v>0.3</v>
      </c>
      <c r="L784" s="29">
        <f t="shared" ca="1" si="61"/>
        <v>1.2E-2</v>
      </c>
      <c r="M784">
        <f>Замеры!Y776</f>
        <v>0</v>
      </c>
    </row>
    <row r="785" spans="1:13" ht="15.6" x14ac:dyDescent="0.3">
      <c r="A785" s="58">
        <f>IF(Замеры!B777=0, " ", Замеры!B777)</f>
        <v>774</v>
      </c>
      <c r="B785" s="59">
        <f>Замеры!I777</f>
        <v>0</v>
      </c>
      <c r="C785" s="60" t="str">
        <f>Замеры!G777</f>
        <v xml:space="preserve">Группа от QF </v>
      </c>
      <c r="D785" s="29" t="s">
        <v>74</v>
      </c>
      <c r="E785" s="28">
        <f>Замеры!J777</f>
        <v>0</v>
      </c>
      <c r="F785" s="29" t="s">
        <v>86</v>
      </c>
      <c r="G785" s="29">
        <f t="shared" si="62"/>
        <v>15</v>
      </c>
      <c r="H785" s="29">
        <f t="shared" si="63"/>
        <v>30</v>
      </c>
      <c r="I785" s="29" t="s">
        <v>73</v>
      </c>
      <c r="J785" s="29">
        <f t="shared" ca="1" si="60"/>
        <v>21.1</v>
      </c>
      <c r="K785" s="29">
        <f t="shared" si="64"/>
        <v>0.3</v>
      </c>
      <c r="L785" s="29">
        <f t="shared" ca="1" si="61"/>
        <v>1.0999999999999999E-2</v>
      </c>
      <c r="M785">
        <f>Замеры!Y777</f>
        <v>0</v>
      </c>
    </row>
    <row r="786" spans="1:13" ht="15.6" x14ac:dyDescent="0.3">
      <c r="A786" s="58">
        <f>IF(Замеры!B778=0, " ", Замеры!B778)</f>
        <v>775</v>
      </c>
      <c r="B786" s="59">
        <f>Замеры!I778</f>
        <v>0</v>
      </c>
      <c r="C786" s="60" t="str">
        <f>Замеры!G778</f>
        <v xml:space="preserve">Группа от QF </v>
      </c>
      <c r="D786" s="29" t="s">
        <v>74</v>
      </c>
      <c r="E786" s="28">
        <f>Замеры!J778</f>
        <v>0</v>
      </c>
      <c r="F786" s="29" t="s">
        <v>86</v>
      </c>
      <c r="G786" s="29">
        <f t="shared" si="62"/>
        <v>15</v>
      </c>
      <c r="H786" s="29">
        <f t="shared" si="63"/>
        <v>30</v>
      </c>
      <c r="I786" s="29" t="s">
        <v>73</v>
      </c>
      <c r="J786" s="29">
        <f t="shared" ca="1" si="60"/>
        <v>21.3</v>
      </c>
      <c r="K786" s="29">
        <f t="shared" si="64"/>
        <v>0.3</v>
      </c>
      <c r="L786" s="29">
        <f t="shared" ca="1" si="61"/>
        <v>8.9999999999999993E-3</v>
      </c>
      <c r="M786">
        <f>Замеры!Y778</f>
        <v>0</v>
      </c>
    </row>
    <row r="787" spans="1:13" ht="15.6" x14ac:dyDescent="0.3">
      <c r="A787" s="58">
        <f>IF(Замеры!B779=0, " ", Замеры!B779)</f>
        <v>776</v>
      </c>
      <c r="B787" s="59">
        <f>Замеры!I779</f>
        <v>0</v>
      </c>
      <c r="C787" s="60" t="str">
        <f>Замеры!G779</f>
        <v xml:space="preserve">Группа от QF </v>
      </c>
      <c r="D787" s="29" t="s">
        <v>74</v>
      </c>
      <c r="E787" s="28">
        <f>Замеры!J779</f>
        <v>0</v>
      </c>
      <c r="F787" s="29" t="s">
        <v>86</v>
      </c>
      <c r="G787" s="29">
        <f t="shared" si="62"/>
        <v>15</v>
      </c>
      <c r="H787" s="29">
        <f t="shared" si="63"/>
        <v>30</v>
      </c>
      <c r="I787" s="29" t="s">
        <v>73</v>
      </c>
      <c r="J787" s="29">
        <f t="shared" ca="1" si="60"/>
        <v>21.1</v>
      </c>
      <c r="K787" s="29">
        <f t="shared" si="64"/>
        <v>0.3</v>
      </c>
      <c r="L787" s="29">
        <f t="shared" ca="1" si="61"/>
        <v>1.6E-2</v>
      </c>
      <c r="M787">
        <f>Замеры!Y779</f>
        <v>0</v>
      </c>
    </row>
    <row r="788" spans="1:13" ht="15.6" x14ac:dyDescent="0.3">
      <c r="A788" s="58">
        <f>IF(Замеры!B780=0, " ", Замеры!B780)</f>
        <v>777</v>
      </c>
      <c r="B788" s="59">
        <f>Замеры!I780</f>
        <v>0</v>
      </c>
      <c r="C788" s="60" t="str">
        <f>Замеры!G780</f>
        <v xml:space="preserve">Группа от QF </v>
      </c>
      <c r="D788" s="29" t="s">
        <v>74</v>
      </c>
      <c r="E788" s="28">
        <f>Замеры!J780</f>
        <v>0</v>
      </c>
      <c r="F788" s="29" t="s">
        <v>86</v>
      </c>
      <c r="G788" s="29">
        <f t="shared" si="62"/>
        <v>15</v>
      </c>
      <c r="H788" s="29">
        <f t="shared" si="63"/>
        <v>30</v>
      </c>
      <c r="I788" s="29" t="s">
        <v>73</v>
      </c>
      <c r="J788" s="29">
        <f t="shared" ca="1" si="60"/>
        <v>21.3</v>
      </c>
      <c r="K788" s="29">
        <f t="shared" si="64"/>
        <v>0.3</v>
      </c>
      <c r="L788" s="29">
        <f t="shared" ca="1" si="61"/>
        <v>1.4999999999999999E-2</v>
      </c>
      <c r="M788">
        <f>Замеры!Y780</f>
        <v>0</v>
      </c>
    </row>
    <row r="789" spans="1:13" ht="15.6" x14ac:dyDescent="0.3">
      <c r="A789" s="58">
        <f>IF(Замеры!B781=0, " ", Замеры!B781)</f>
        <v>778</v>
      </c>
      <c r="B789" s="59">
        <f>Замеры!I781</f>
        <v>0</v>
      </c>
      <c r="C789" s="60" t="str">
        <f>Замеры!G781</f>
        <v xml:space="preserve">Группа от QF </v>
      </c>
      <c r="D789" s="29" t="s">
        <v>74</v>
      </c>
      <c r="E789" s="28">
        <f>Замеры!J781</f>
        <v>0</v>
      </c>
      <c r="F789" s="29" t="s">
        <v>86</v>
      </c>
      <c r="G789" s="29">
        <f t="shared" si="62"/>
        <v>15</v>
      </c>
      <c r="H789" s="29">
        <f t="shared" si="63"/>
        <v>30</v>
      </c>
      <c r="I789" s="29" t="s">
        <v>73</v>
      </c>
      <c r="J789" s="29">
        <f t="shared" ca="1" si="60"/>
        <v>21.7</v>
      </c>
      <c r="K789" s="29">
        <f t="shared" si="64"/>
        <v>0.3</v>
      </c>
      <c r="L789" s="29">
        <f t="shared" ca="1" si="61"/>
        <v>1.6E-2</v>
      </c>
      <c r="M789">
        <f>Замеры!Y781</f>
        <v>0</v>
      </c>
    </row>
    <row r="790" spans="1:13" ht="15.6" x14ac:dyDescent="0.3">
      <c r="A790" s="58">
        <f>IF(Замеры!B782=0, " ", Замеры!B782)</f>
        <v>779</v>
      </c>
      <c r="B790" s="59">
        <f>Замеры!I782</f>
        <v>0</v>
      </c>
      <c r="C790" s="60" t="str">
        <f>Замеры!G782</f>
        <v xml:space="preserve">Группа от QF </v>
      </c>
      <c r="D790" s="29" t="s">
        <v>74</v>
      </c>
      <c r="E790" s="28">
        <f>Замеры!J782</f>
        <v>0</v>
      </c>
      <c r="F790" s="29" t="s">
        <v>86</v>
      </c>
      <c r="G790" s="29">
        <f t="shared" si="62"/>
        <v>15</v>
      </c>
      <c r="H790" s="29">
        <f t="shared" si="63"/>
        <v>30</v>
      </c>
      <c r="I790" s="29" t="s">
        <v>73</v>
      </c>
      <c r="J790" s="29">
        <f t="shared" ca="1" si="60"/>
        <v>21.3</v>
      </c>
      <c r="K790" s="29">
        <f t="shared" si="64"/>
        <v>0.3</v>
      </c>
      <c r="L790" s="29">
        <f t="shared" ca="1" si="61"/>
        <v>8.9999999999999993E-3</v>
      </c>
      <c r="M790">
        <f>Замеры!Y782</f>
        <v>0</v>
      </c>
    </row>
    <row r="791" spans="1:13" ht="15.6" x14ac:dyDescent="0.3">
      <c r="A791" s="58">
        <f>IF(Замеры!B783=0, " ", Замеры!B783)</f>
        <v>780</v>
      </c>
      <c r="B791" s="59">
        <f>Замеры!I783</f>
        <v>0</v>
      </c>
      <c r="C791" s="60" t="str">
        <f>Замеры!G783</f>
        <v xml:space="preserve">Группа от QF </v>
      </c>
      <c r="D791" s="29" t="s">
        <v>74</v>
      </c>
      <c r="E791" s="28">
        <f>Замеры!J783</f>
        <v>0</v>
      </c>
      <c r="F791" s="29" t="s">
        <v>86</v>
      </c>
      <c r="G791" s="29">
        <f t="shared" si="62"/>
        <v>15</v>
      </c>
      <c r="H791" s="29">
        <f t="shared" si="63"/>
        <v>30</v>
      </c>
      <c r="I791" s="29" t="s">
        <v>73</v>
      </c>
      <c r="J791" s="29">
        <f t="shared" ca="1" si="60"/>
        <v>21.6</v>
      </c>
      <c r="K791" s="29">
        <f t="shared" si="64"/>
        <v>0.3</v>
      </c>
      <c r="L791" s="29">
        <f t="shared" ca="1" si="61"/>
        <v>7.0000000000000001E-3</v>
      </c>
      <c r="M791">
        <f>Замеры!Y783</f>
        <v>0</v>
      </c>
    </row>
    <row r="792" spans="1:13" ht="15.6" x14ac:dyDescent="0.3">
      <c r="A792" s="58">
        <f>IF(Замеры!B784=0, " ", Замеры!B784)</f>
        <v>781</v>
      </c>
      <c r="B792" s="59">
        <f>Замеры!I784</f>
        <v>0</v>
      </c>
      <c r="C792" s="60" t="str">
        <f>Замеры!G784</f>
        <v xml:space="preserve">Группа от QF </v>
      </c>
      <c r="D792" s="29" t="s">
        <v>74</v>
      </c>
      <c r="E792" s="28">
        <f>Замеры!J784</f>
        <v>0</v>
      </c>
      <c r="F792" s="29" t="s">
        <v>86</v>
      </c>
      <c r="G792" s="29">
        <f t="shared" si="62"/>
        <v>15</v>
      </c>
      <c r="H792" s="29">
        <f t="shared" si="63"/>
        <v>30</v>
      </c>
      <c r="I792" s="29" t="s">
        <v>73</v>
      </c>
      <c r="J792" s="29">
        <f t="shared" ca="1" si="60"/>
        <v>21.2</v>
      </c>
      <c r="K792" s="29">
        <f t="shared" si="64"/>
        <v>0.3</v>
      </c>
      <c r="L792" s="29">
        <f t="shared" ca="1" si="61"/>
        <v>1.2999999999999999E-2</v>
      </c>
      <c r="M792">
        <f>Замеры!Y784</f>
        <v>0</v>
      </c>
    </row>
    <row r="793" spans="1:13" ht="15.6" x14ac:dyDescent="0.3">
      <c r="A793" s="58">
        <f>IF(Замеры!B785=0, " ", Замеры!B785)</f>
        <v>782</v>
      </c>
      <c r="B793" s="59">
        <f>Замеры!I785</f>
        <v>0</v>
      </c>
      <c r="C793" s="60" t="str">
        <f>Замеры!G785</f>
        <v xml:space="preserve">Группа от QF </v>
      </c>
      <c r="D793" s="29" t="s">
        <v>74</v>
      </c>
      <c r="E793" s="28">
        <f>Замеры!J785</f>
        <v>0</v>
      </c>
      <c r="F793" s="29" t="s">
        <v>86</v>
      </c>
      <c r="G793" s="29">
        <f t="shared" si="62"/>
        <v>15</v>
      </c>
      <c r="H793" s="29">
        <f t="shared" si="63"/>
        <v>30</v>
      </c>
      <c r="I793" s="29" t="s">
        <v>73</v>
      </c>
      <c r="J793" s="29">
        <f t="shared" ca="1" si="60"/>
        <v>21.2</v>
      </c>
      <c r="K793" s="29">
        <f t="shared" si="64"/>
        <v>0.3</v>
      </c>
      <c r="L793" s="29">
        <f t="shared" ca="1" si="61"/>
        <v>1.7999999999999999E-2</v>
      </c>
      <c r="M793">
        <f>Замеры!Y785</f>
        <v>0</v>
      </c>
    </row>
    <row r="794" spans="1:13" ht="15.6" x14ac:dyDescent="0.3">
      <c r="A794" s="58">
        <f>IF(Замеры!B786=0, " ", Замеры!B786)</f>
        <v>783</v>
      </c>
      <c r="B794" s="59">
        <f>Замеры!I786</f>
        <v>0</v>
      </c>
      <c r="C794" s="60" t="str">
        <f>Замеры!G786</f>
        <v xml:space="preserve">Группа от QF </v>
      </c>
      <c r="D794" s="29" t="s">
        <v>74</v>
      </c>
      <c r="E794" s="28">
        <f>Замеры!J786</f>
        <v>0</v>
      </c>
      <c r="F794" s="29" t="s">
        <v>86</v>
      </c>
      <c r="G794" s="29">
        <f t="shared" si="62"/>
        <v>15</v>
      </c>
      <c r="H794" s="29">
        <f t="shared" si="63"/>
        <v>30</v>
      </c>
      <c r="I794" s="29" t="s">
        <v>73</v>
      </c>
      <c r="J794" s="29">
        <f t="shared" ca="1" si="60"/>
        <v>20.100000000000001</v>
      </c>
      <c r="K794" s="29">
        <f t="shared" si="64"/>
        <v>0.3</v>
      </c>
      <c r="L794" s="29">
        <f t="shared" ca="1" si="61"/>
        <v>7.0000000000000001E-3</v>
      </c>
      <c r="M794">
        <f>Замеры!Y786</f>
        <v>0</v>
      </c>
    </row>
    <row r="795" spans="1:13" ht="15.6" x14ac:dyDescent="0.3">
      <c r="A795" s="58">
        <f>IF(Замеры!B787=0, " ", Замеры!B787)</f>
        <v>784</v>
      </c>
      <c r="B795" s="59">
        <f>Замеры!I787</f>
        <v>0</v>
      </c>
      <c r="C795" s="60" t="str">
        <f>Замеры!G787</f>
        <v xml:space="preserve">Группа от QF </v>
      </c>
      <c r="D795" s="29" t="s">
        <v>74</v>
      </c>
      <c r="E795" s="28">
        <f>Замеры!J787</f>
        <v>0</v>
      </c>
      <c r="F795" s="29" t="s">
        <v>86</v>
      </c>
      <c r="G795" s="29">
        <f t="shared" si="62"/>
        <v>15</v>
      </c>
      <c r="H795" s="29">
        <f t="shared" si="63"/>
        <v>30</v>
      </c>
      <c r="I795" s="29" t="s">
        <v>73</v>
      </c>
      <c r="J795" s="29">
        <f t="shared" ca="1" si="60"/>
        <v>20.7</v>
      </c>
      <c r="K795" s="29">
        <f t="shared" si="64"/>
        <v>0.3</v>
      </c>
      <c r="L795" s="29">
        <f t="shared" ca="1" si="61"/>
        <v>1.4999999999999999E-2</v>
      </c>
      <c r="M795">
        <f>Замеры!Y787</f>
        <v>0</v>
      </c>
    </row>
    <row r="796" spans="1:13" ht="15.6" x14ac:dyDescent="0.3">
      <c r="A796" s="58">
        <f>IF(Замеры!B788=0, " ", Замеры!B788)</f>
        <v>785</v>
      </c>
      <c r="B796" s="59">
        <f>Замеры!I788</f>
        <v>0</v>
      </c>
      <c r="C796" s="60" t="str">
        <f>Замеры!G788</f>
        <v xml:space="preserve">Группа от QF </v>
      </c>
      <c r="D796" s="29" t="s">
        <v>74</v>
      </c>
      <c r="E796" s="28">
        <f>Замеры!J788</f>
        <v>0</v>
      </c>
      <c r="F796" s="29" t="s">
        <v>86</v>
      </c>
      <c r="G796" s="29">
        <f t="shared" si="62"/>
        <v>15</v>
      </c>
      <c r="H796" s="29">
        <f t="shared" si="63"/>
        <v>30</v>
      </c>
      <c r="I796" s="29" t="s">
        <v>73</v>
      </c>
      <c r="J796" s="29">
        <f t="shared" ca="1" si="60"/>
        <v>20.2</v>
      </c>
      <c r="K796" s="29">
        <f t="shared" si="64"/>
        <v>0.3</v>
      </c>
      <c r="L796" s="29">
        <f t="shared" ca="1" si="61"/>
        <v>7.0000000000000001E-3</v>
      </c>
      <c r="M796">
        <f>Замеры!Y788</f>
        <v>0</v>
      </c>
    </row>
    <row r="797" spans="1:13" ht="15.6" x14ac:dyDescent="0.3">
      <c r="A797" s="58">
        <f>IF(Замеры!B789=0, " ", Замеры!B789)</f>
        <v>786</v>
      </c>
      <c r="B797" s="59">
        <f>Замеры!I789</f>
        <v>0</v>
      </c>
      <c r="C797" s="60" t="str">
        <f>Замеры!G789</f>
        <v xml:space="preserve">Группа от QF </v>
      </c>
      <c r="D797" s="29" t="s">
        <v>74</v>
      </c>
      <c r="E797" s="28">
        <f>Замеры!J789</f>
        <v>0</v>
      </c>
      <c r="F797" s="29" t="s">
        <v>86</v>
      </c>
      <c r="G797" s="29">
        <f t="shared" si="62"/>
        <v>15</v>
      </c>
      <c r="H797" s="29">
        <f t="shared" si="63"/>
        <v>30</v>
      </c>
      <c r="I797" s="29" t="s">
        <v>73</v>
      </c>
      <c r="J797" s="29">
        <f t="shared" ca="1" si="60"/>
        <v>20.9</v>
      </c>
      <c r="K797" s="29">
        <f t="shared" si="64"/>
        <v>0.3</v>
      </c>
      <c r="L797" s="29">
        <f t="shared" ca="1" si="61"/>
        <v>7.0000000000000001E-3</v>
      </c>
      <c r="M797">
        <f>Замеры!Y789</f>
        <v>0</v>
      </c>
    </row>
    <row r="798" spans="1:13" ht="15.6" x14ac:dyDescent="0.3">
      <c r="A798" s="58">
        <f>IF(Замеры!B790=0, " ", Замеры!B790)</f>
        <v>787</v>
      </c>
      <c r="B798" s="59">
        <f>Замеры!I790</f>
        <v>0</v>
      </c>
      <c r="C798" s="60" t="str">
        <f>Замеры!G790</f>
        <v xml:space="preserve">Группа от QF </v>
      </c>
      <c r="D798" s="29" t="s">
        <v>74</v>
      </c>
      <c r="E798" s="28">
        <f>Замеры!J790</f>
        <v>0</v>
      </c>
      <c r="F798" s="29" t="s">
        <v>86</v>
      </c>
      <c r="G798" s="29">
        <f t="shared" si="62"/>
        <v>15</v>
      </c>
      <c r="H798" s="29">
        <f t="shared" si="63"/>
        <v>30</v>
      </c>
      <c r="I798" s="29" t="s">
        <v>73</v>
      </c>
      <c r="J798" s="29">
        <f t="shared" ca="1" si="60"/>
        <v>20.100000000000001</v>
      </c>
      <c r="K798" s="29">
        <f t="shared" si="64"/>
        <v>0.3</v>
      </c>
      <c r="L798" s="29">
        <f t="shared" ca="1" si="61"/>
        <v>1.4E-2</v>
      </c>
      <c r="M798">
        <f>Замеры!Y790</f>
        <v>0</v>
      </c>
    </row>
    <row r="799" spans="1:13" ht="15.6" x14ac:dyDescent="0.3">
      <c r="A799" s="58">
        <f>IF(Замеры!B791=0, " ", Замеры!B791)</f>
        <v>788</v>
      </c>
      <c r="B799" s="59">
        <f>Замеры!I791</f>
        <v>0</v>
      </c>
      <c r="C799" s="60" t="str">
        <f>Замеры!G791</f>
        <v xml:space="preserve">Группа от QF </v>
      </c>
      <c r="D799" s="29" t="s">
        <v>74</v>
      </c>
      <c r="E799" s="28">
        <f>Замеры!J791</f>
        <v>0</v>
      </c>
      <c r="F799" s="29" t="s">
        <v>86</v>
      </c>
      <c r="G799" s="29">
        <f t="shared" si="62"/>
        <v>15</v>
      </c>
      <c r="H799" s="29">
        <f t="shared" si="63"/>
        <v>30</v>
      </c>
      <c r="I799" s="29" t="s">
        <v>73</v>
      </c>
      <c r="J799" s="29">
        <f t="shared" ca="1" si="60"/>
        <v>20.7</v>
      </c>
      <c r="K799" s="29">
        <f t="shared" si="64"/>
        <v>0.3</v>
      </c>
      <c r="L799" s="29">
        <f t="shared" ca="1" si="61"/>
        <v>1.4999999999999999E-2</v>
      </c>
      <c r="M799">
        <f>Замеры!Y791</f>
        <v>0</v>
      </c>
    </row>
    <row r="800" spans="1:13" ht="15.6" x14ac:dyDescent="0.3">
      <c r="A800" s="58">
        <f>IF(Замеры!B792=0, " ", Замеры!B792)</f>
        <v>789</v>
      </c>
      <c r="B800" s="59">
        <f>Замеры!I792</f>
        <v>0</v>
      </c>
      <c r="C800" s="60" t="str">
        <f>Замеры!G792</f>
        <v xml:space="preserve">Группа от QF </v>
      </c>
      <c r="D800" s="29" t="s">
        <v>74</v>
      </c>
      <c r="E800" s="28">
        <f>Замеры!J792</f>
        <v>0</v>
      </c>
      <c r="F800" s="29" t="s">
        <v>86</v>
      </c>
      <c r="G800" s="29">
        <f t="shared" si="62"/>
        <v>15</v>
      </c>
      <c r="H800" s="29">
        <f t="shared" si="63"/>
        <v>30</v>
      </c>
      <c r="I800" s="29" t="s">
        <v>73</v>
      </c>
      <c r="J800" s="29">
        <f t="shared" ca="1" si="60"/>
        <v>21.1</v>
      </c>
      <c r="K800" s="29">
        <f t="shared" si="64"/>
        <v>0.3</v>
      </c>
      <c r="L800" s="29">
        <f t="shared" ca="1" si="61"/>
        <v>8.0000000000000002E-3</v>
      </c>
      <c r="M800">
        <f>Замеры!Y792</f>
        <v>0</v>
      </c>
    </row>
    <row r="801" spans="1:13" ht="15.6" x14ac:dyDescent="0.3">
      <c r="A801" s="58">
        <f>IF(Замеры!B793=0, " ", Замеры!B793)</f>
        <v>790</v>
      </c>
      <c r="B801" s="59">
        <f>Замеры!I793</f>
        <v>0</v>
      </c>
      <c r="C801" s="60" t="str">
        <f>Замеры!G793</f>
        <v xml:space="preserve">Группа от QF </v>
      </c>
      <c r="D801" s="29" t="s">
        <v>74</v>
      </c>
      <c r="E801" s="28">
        <f>Замеры!J793</f>
        <v>0</v>
      </c>
      <c r="F801" s="29" t="s">
        <v>86</v>
      </c>
      <c r="G801" s="29">
        <f t="shared" si="62"/>
        <v>15</v>
      </c>
      <c r="H801" s="29">
        <f t="shared" si="63"/>
        <v>30</v>
      </c>
      <c r="I801" s="29" t="s">
        <v>73</v>
      </c>
      <c r="J801" s="29">
        <f t="shared" ca="1" si="60"/>
        <v>21.2</v>
      </c>
      <c r="K801" s="29">
        <f t="shared" si="64"/>
        <v>0.3</v>
      </c>
      <c r="L801" s="29">
        <f t="shared" ca="1" si="61"/>
        <v>1.7000000000000001E-2</v>
      </c>
      <c r="M801">
        <f>Замеры!Y793</f>
        <v>0</v>
      </c>
    </row>
    <row r="802" spans="1:13" ht="15.6" x14ac:dyDescent="0.3">
      <c r="A802" s="58">
        <f>IF(Замеры!B794=0, " ", Замеры!B794)</f>
        <v>791</v>
      </c>
      <c r="B802" s="59">
        <f>Замеры!I794</f>
        <v>0</v>
      </c>
      <c r="C802" s="60" t="str">
        <f>Замеры!G794</f>
        <v xml:space="preserve">Группа от QF </v>
      </c>
      <c r="D802" s="29" t="s">
        <v>74</v>
      </c>
      <c r="E802" s="28">
        <f>Замеры!J794</f>
        <v>0</v>
      </c>
      <c r="F802" s="29" t="s">
        <v>86</v>
      </c>
      <c r="G802" s="29">
        <f t="shared" si="62"/>
        <v>15</v>
      </c>
      <c r="H802" s="29">
        <f t="shared" si="63"/>
        <v>30</v>
      </c>
      <c r="I802" s="29" t="s">
        <v>73</v>
      </c>
      <c r="J802" s="29">
        <f t="shared" ca="1" si="60"/>
        <v>20.5</v>
      </c>
      <c r="K802" s="29">
        <f t="shared" si="64"/>
        <v>0.3</v>
      </c>
      <c r="L802" s="29">
        <f t="shared" ca="1" si="61"/>
        <v>1.9E-2</v>
      </c>
      <c r="M802">
        <f>Замеры!Y794</f>
        <v>0</v>
      </c>
    </row>
    <row r="803" spans="1:13" ht="15.6" x14ac:dyDescent="0.3">
      <c r="A803" s="58">
        <f>IF(Замеры!B795=0, " ", Замеры!B795)</f>
        <v>792</v>
      </c>
      <c r="B803" s="59">
        <f>Замеры!I795</f>
        <v>0</v>
      </c>
      <c r="C803" s="60" t="str">
        <f>Замеры!G795</f>
        <v xml:space="preserve">Группа от QF </v>
      </c>
      <c r="D803" s="29" t="s">
        <v>74</v>
      </c>
      <c r="E803" s="28">
        <f>Замеры!J795</f>
        <v>0</v>
      </c>
      <c r="F803" s="29" t="s">
        <v>86</v>
      </c>
      <c r="G803" s="29">
        <f t="shared" si="62"/>
        <v>15</v>
      </c>
      <c r="H803" s="29">
        <f t="shared" si="63"/>
        <v>30</v>
      </c>
      <c r="I803" s="29" t="s">
        <v>73</v>
      </c>
      <c r="J803" s="29">
        <f t="shared" ca="1" si="60"/>
        <v>20.7</v>
      </c>
      <c r="K803" s="29">
        <f t="shared" si="64"/>
        <v>0.3</v>
      </c>
      <c r="L803" s="29">
        <f t="shared" ca="1" si="61"/>
        <v>1.0999999999999999E-2</v>
      </c>
      <c r="M803">
        <f>Замеры!Y795</f>
        <v>0</v>
      </c>
    </row>
    <row r="804" spans="1:13" ht="15.6" x14ac:dyDescent="0.3">
      <c r="A804" s="58">
        <f>IF(Замеры!B796=0, " ", Замеры!B796)</f>
        <v>793</v>
      </c>
      <c r="B804" s="59">
        <f>Замеры!I796</f>
        <v>0</v>
      </c>
      <c r="C804" s="60" t="str">
        <f>Замеры!G796</f>
        <v xml:space="preserve">Группа от QF </v>
      </c>
      <c r="D804" s="29" t="s">
        <v>74</v>
      </c>
      <c r="E804" s="28">
        <f>Замеры!J796</f>
        <v>0</v>
      </c>
      <c r="F804" s="29" t="s">
        <v>86</v>
      </c>
      <c r="G804" s="29">
        <f t="shared" si="62"/>
        <v>15</v>
      </c>
      <c r="H804" s="29">
        <f t="shared" si="63"/>
        <v>30</v>
      </c>
      <c r="I804" s="29" t="s">
        <v>73</v>
      </c>
      <c r="J804" s="29">
        <f t="shared" ca="1" si="60"/>
        <v>20.6</v>
      </c>
      <c r="K804" s="29">
        <f t="shared" si="64"/>
        <v>0.3</v>
      </c>
      <c r="L804" s="29">
        <f t="shared" ca="1" si="61"/>
        <v>1.9E-2</v>
      </c>
      <c r="M804">
        <f>Замеры!Y796</f>
        <v>0</v>
      </c>
    </row>
    <row r="805" spans="1:13" ht="15.6" x14ac:dyDescent="0.3">
      <c r="A805" s="58">
        <f>IF(Замеры!B797=0, " ", Замеры!B797)</f>
        <v>794</v>
      </c>
      <c r="B805" s="59">
        <f>Замеры!I797</f>
        <v>0</v>
      </c>
      <c r="C805" s="60" t="str">
        <f>Замеры!G797</f>
        <v xml:space="preserve">Группа от QF </v>
      </c>
      <c r="D805" s="29" t="s">
        <v>74</v>
      </c>
      <c r="E805" s="28">
        <f>Замеры!J797</f>
        <v>0</v>
      </c>
      <c r="F805" s="29" t="s">
        <v>86</v>
      </c>
      <c r="G805" s="29">
        <f t="shared" si="62"/>
        <v>15</v>
      </c>
      <c r="H805" s="29">
        <f t="shared" si="63"/>
        <v>30</v>
      </c>
      <c r="I805" s="29" t="s">
        <v>73</v>
      </c>
      <c r="J805" s="29">
        <f t="shared" ca="1" si="60"/>
        <v>21.6</v>
      </c>
      <c r="K805" s="29">
        <f t="shared" si="64"/>
        <v>0.3</v>
      </c>
      <c r="L805" s="29">
        <f t="shared" ca="1" si="61"/>
        <v>8.0000000000000002E-3</v>
      </c>
      <c r="M805">
        <f>Замеры!Y797</f>
        <v>0</v>
      </c>
    </row>
    <row r="806" spans="1:13" ht="15.6" x14ac:dyDescent="0.3">
      <c r="A806" s="58">
        <f>IF(Замеры!B798=0, " ", Замеры!B798)</f>
        <v>795</v>
      </c>
      <c r="B806" s="59">
        <f>Замеры!I798</f>
        <v>0</v>
      </c>
      <c r="C806" s="60" t="str">
        <f>Замеры!G798</f>
        <v xml:space="preserve">Группа от QF </v>
      </c>
      <c r="D806" s="29" t="s">
        <v>74</v>
      </c>
      <c r="E806" s="28">
        <f>Замеры!J798</f>
        <v>0</v>
      </c>
      <c r="F806" s="29" t="s">
        <v>86</v>
      </c>
      <c r="G806" s="29">
        <f t="shared" si="62"/>
        <v>15</v>
      </c>
      <c r="H806" s="29">
        <f t="shared" si="63"/>
        <v>30</v>
      </c>
      <c r="I806" s="29" t="s">
        <v>73</v>
      </c>
      <c r="J806" s="29">
        <f t="shared" ca="1" si="60"/>
        <v>20.9</v>
      </c>
      <c r="K806" s="29">
        <f t="shared" si="64"/>
        <v>0.3</v>
      </c>
      <c r="L806" s="29">
        <f t="shared" ca="1" si="61"/>
        <v>8.0000000000000002E-3</v>
      </c>
      <c r="M806">
        <f>Замеры!Y798</f>
        <v>0</v>
      </c>
    </row>
    <row r="807" spans="1:13" ht="15.6" x14ac:dyDescent="0.3">
      <c r="A807" s="58">
        <f>IF(Замеры!B799=0, " ", Замеры!B799)</f>
        <v>796</v>
      </c>
      <c r="B807" s="59">
        <f>Замеры!I799</f>
        <v>0</v>
      </c>
      <c r="C807" s="60" t="str">
        <f>Замеры!G799</f>
        <v xml:space="preserve">Группа от QF </v>
      </c>
      <c r="D807" s="29" t="s">
        <v>74</v>
      </c>
      <c r="E807" s="28">
        <f>Замеры!J799</f>
        <v>0</v>
      </c>
      <c r="F807" s="29" t="s">
        <v>86</v>
      </c>
      <c r="G807" s="29">
        <f t="shared" si="62"/>
        <v>15</v>
      </c>
      <c r="H807" s="29">
        <f t="shared" si="63"/>
        <v>30</v>
      </c>
      <c r="I807" s="29" t="s">
        <v>73</v>
      </c>
      <c r="J807" s="29">
        <f t="shared" ca="1" si="60"/>
        <v>21.7</v>
      </c>
      <c r="K807" s="29">
        <f t="shared" si="64"/>
        <v>0.3</v>
      </c>
      <c r="L807" s="29">
        <f t="shared" ca="1" si="61"/>
        <v>1.2999999999999999E-2</v>
      </c>
      <c r="M807">
        <f>Замеры!Y799</f>
        <v>0</v>
      </c>
    </row>
    <row r="808" spans="1:13" ht="15.6" x14ac:dyDescent="0.3">
      <c r="A808" s="58">
        <f>IF(Замеры!B800=0, " ", Замеры!B800)</f>
        <v>797</v>
      </c>
      <c r="B808" s="59">
        <f>Замеры!I800</f>
        <v>0</v>
      </c>
      <c r="C808" s="60" t="str">
        <f>Замеры!G800</f>
        <v xml:space="preserve">Группа от QF </v>
      </c>
      <c r="D808" s="29" t="s">
        <v>74</v>
      </c>
      <c r="E808" s="28">
        <f>Замеры!J800</f>
        <v>0</v>
      </c>
      <c r="F808" s="29" t="s">
        <v>86</v>
      </c>
      <c r="G808" s="29">
        <f t="shared" si="62"/>
        <v>15</v>
      </c>
      <c r="H808" s="29">
        <f t="shared" si="63"/>
        <v>30</v>
      </c>
      <c r="I808" s="29" t="s">
        <v>73</v>
      </c>
      <c r="J808" s="29">
        <f t="shared" ca="1" si="60"/>
        <v>21.9</v>
      </c>
      <c r="K808" s="29">
        <f t="shared" si="64"/>
        <v>0.3</v>
      </c>
      <c r="L808" s="29">
        <f t="shared" ca="1" si="61"/>
        <v>1.7000000000000001E-2</v>
      </c>
      <c r="M808">
        <f>Замеры!Y800</f>
        <v>0</v>
      </c>
    </row>
    <row r="809" spans="1:13" ht="15.6" x14ac:dyDescent="0.3">
      <c r="A809" s="58">
        <f>IF(Замеры!B801=0, " ", Замеры!B801)</f>
        <v>798</v>
      </c>
      <c r="B809" s="59">
        <f>Замеры!I801</f>
        <v>0</v>
      </c>
      <c r="C809" s="60" t="str">
        <f>Замеры!G801</f>
        <v xml:space="preserve">Группа от QF </v>
      </c>
      <c r="D809" s="29" t="s">
        <v>74</v>
      </c>
      <c r="E809" s="28">
        <f>Замеры!J801</f>
        <v>0</v>
      </c>
      <c r="F809" s="29" t="s">
        <v>86</v>
      </c>
      <c r="G809" s="29">
        <f t="shared" si="62"/>
        <v>15</v>
      </c>
      <c r="H809" s="29">
        <f t="shared" si="63"/>
        <v>30</v>
      </c>
      <c r="I809" s="29" t="s">
        <v>73</v>
      </c>
      <c r="J809" s="29">
        <f t="shared" ca="1" si="60"/>
        <v>20.399999999999999</v>
      </c>
      <c r="K809" s="29">
        <f t="shared" si="64"/>
        <v>0.3</v>
      </c>
      <c r="L809" s="29">
        <f t="shared" ca="1" si="61"/>
        <v>1.2999999999999999E-2</v>
      </c>
      <c r="M809">
        <f>Замеры!Y801</f>
        <v>0</v>
      </c>
    </row>
    <row r="810" spans="1:13" ht="15.6" x14ac:dyDescent="0.3">
      <c r="A810" s="58">
        <f>IF(Замеры!B802=0, " ", Замеры!B802)</f>
        <v>799</v>
      </c>
      <c r="B810" s="59">
        <f>Замеры!I802</f>
        <v>0</v>
      </c>
      <c r="C810" s="60" t="str">
        <f>Замеры!G802</f>
        <v xml:space="preserve">Группа от QF </v>
      </c>
      <c r="D810" s="29" t="s">
        <v>74</v>
      </c>
      <c r="E810" s="28">
        <f>Замеры!J802</f>
        <v>0</v>
      </c>
      <c r="F810" s="29" t="s">
        <v>86</v>
      </c>
      <c r="G810" s="29">
        <f t="shared" si="62"/>
        <v>15</v>
      </c>
      <c r="H810" s="29">
        <f t="shared" si="63"/>
        <v>30</v>
      </c>
      <c r="I810" s="29" t="s">
        <v>73</v>
      </c>
      <c r="J810" s="29">
        <f t="shared" ca="1" si="60"/>
        <v>20.3</v>
      </c>
      <c r="K810" s="29">
        <f t="shared" si="64"/>
        <v>0.3</v>
      </c>
      <c r="L810" s="29">
        <f t="shared" ca="1" si="61"/>
        <v>1.0999999999999999E-2</v>
      </c>
      <c r="M810">
        <f>Замеры!Y802</f>
        <v>0</v>
      </c>
    </row>
    <row r="811" spans="1:13" ht="15.6" x14ac:dyDescent="0.3">
      <c r="A811" s="58">
        <f>IF(Замеры!B803=0, " ", Замеры!B803)</f>
        <v>800</v>
      </c>
      <c r="B811" s="59">
        <f>Замеры!I803</f>
        <v>0</v>
      </c>
      <c r="C811" s="60" t="str">
        <f>Замеры!G803</f>
        <v xml:space="preserve">Группа от QF </v>
      </c>
      <c r="D811" s="29" t="s">
        <v>74</v>
      </c>
      <c r="E811" s="28">
        <f>Замеры!J803</f>
        <v>0</v>
      </c>
      <c r="F811" s="29" t="s">
        <v>86</v>
      </c>
      <c r="G811" s="29">
        <f t="shared" si="62"/>
        <v>15</v>
      </c>
      <c r="H811" s="29">
        <f t="shared" si="63"/>
        <v>30</v>
      </c>
      <c r="I811" s="29" t="s">
        <v>73</v>
      </c>
      <c r="J811" s="29">
        <f t="shared" ca="1" si="60"/>
        <v>20.399999999999999</v>
      </c>
      <c r="K811" s="29">
        <f t="shared" si="64"/>
        <v>0.3</v>
      </c>
      <c r="L811" s="29">
        <f t="shared" ca="1" si="61"/>
        <v>1.0999999999999999E-2</v>
      </c>
      <c r="M811">
        <f>Замеры!Y803</f>
        <v>0</v>
      </c>
    </row>
    <row r="812" spans="1:13" ht="15.6" x14ac:dyDescent="0.3">
      <c r="A812" s="58">
        <f>IF(Замеры!B804=0, " ", Замеры!B804)</f>
        <v>801</v>
      </c>
      <c r="B812" s="59">
        <f>Замеры!I804</f>
        <v>0</v>
      </c>
      <c r="C812" s="60" t="str">
        <f>Замеры!G804</f>
        <v xml:space="preserve">Группа от QF </v>
      </c>
      <c r="D812" s="29" t="s">
        <v>74</v>
      </c>
      <c r="E812" s="28">
        <f>Замеры!J804</f>
        <v>0</v>
      </c>
      <c r="F812" s="29" t="s">
        <v>86</v>
      </c>
      <c r="G812" s="29">
        <f t="shared" si="62"/>
        <v>15</v>
      </c>
      <c r="H812" s="29">
        <f t="shared" si="63"/>
        <v>30</v>
      </c>
      <c r="I812" s="29" t="s">
        <v>73</v>
      </c>
      <c r="J812" s="29">
        <f t="shared" ca="1" si="60"/>
        <v>20.6</v>
      </c>
      <c r="K812" s="29">
        <f t="shared" si="64"/>
        <v>0.3</v>
      </c>
      <c r="L812" s="29">
        <f t="shared" ca="1" si="61"/>
        <v>1.9E-2</v>
      </c>
      <c r="M812">
        <f>Замеры!Y804</f>
        <v>0</v>
      </c>
    </row>
    <row r="813" spans="1:13" ht="15.6" x14ac:dyDescent="0.3">
      <c r="A813" s="58">
        <f>IF(Замеры!B805=0, " ", Замеры!B805)</f>
        <v>802</v>
      </c>
      <c r="B813" s="59">
        <f>Замеры!I805</f>
        <v>0</v>
      </c>
      <c r="C813" s="60" t="str">
        <f>Замеры!G805</f>
        <v xml:space="preserve">Группа от QF </v>
      </c>
      <c r="D813" s="29" t="s">
        <v>74</v>
      </c>
      <c r="E813" s="28">
        <f>Замеры!J805</f>
        <v>0</v>
      </c>
      <c r="F813" s="29" t="s">
        <v>86</v>
      </c>
      <c r="G813" s="29">
        <f t="shared" si="62"/>
        <v>15</v>
      </c>
      <c r="H813" s="29">
        <f t="shared" si="63"/>
        <v>30</v>
      </c>
      <c r="I813" s="29" t="s">
        <v>73</v>
      </c>
      <c r="J813" s="29">
        <f t="shared" ca="1" si="60"/>
        <v>20.399999999999999</v>
      </c>
      <c r="K813" s="29">
        <f t="shared" si="64"/>
        <v>0.3</v>
      </c>
      <c r="L813" s="29">
        <f t="shared" ca="1" si="61"/>
        <v>1.6E-2</v>
      </c>
      <c r="M813">
        <f>Замеры!Y805</f>
        <v>0</v>
      </c>
    </row>
    <row r="814" spans="1:13" ht="15.6" x14ac:dyDescent="0.3">
      <c r="A814" s="58">
        <f>IF(Замеры!B806=0, " ", Замеры!B806)</f>
        <v>803</v>
      </c>
      <c r="B814" s="59">
        <f>Замеры!I806</f>
        <v>0</v>
      </c>
      <c r="C814" s="60" t="str">
        <f>Замеры!G806</f>
        <v xml:space="preserve">Группа от QF </v>
      </c>
      <c r="D814" s="29" t="s">
        <v>74</v>
      </c>
      <c r="E814" s="28">
        <f>Замеры!J806</f>
        <v>0</v>
      </c>
      <c r="F814" s="29" t="s">
        <v>86</v>
      </c>
      <c r="G814" s="29">
        <f t="shared" si="62"/>
        <v>15</v>
      </c>
      <c r="H814" s="29">
        <f t="shared" si="63"/>
        <v>30</v>
      </c>
      <c r="I814" s="29" t="s">
        <v>73</v>
      </c>
      <c r="J814" s="29">
        <f t="shared" ca="1" si="60"/>
        <v>20.2</v>
      </c>
      <c r="K814" s="29">
        <f t="shared" si="64"/>
        <v>0.3</v>
      </c>
      <c r="L814" s="29">
        <f t="shared" ca="1" si="61"/>
        <v>7.0000000000000001E-3</v>
      </c>
      <c r="M814">
        <f>Замеры!Y806</f>
        <v>0</v>
      </c>
    </row>
    <row r="815" spans="1:13" ht="15.6" x14ac:dyDescent="0.3">
      <c r="A815" s="58">
        <f>IF(Замеры!B807=0, " ", Замеры!B807)</f>
        <v>804</v>
      </c>
      <c r="B815" s="59">
        <f>Замеры!I807</f>
        <v>0</v>
      </c>
      <c r="C815" s="60" t="str">
        <f>Замеры!G807</f>
        <v xml:space="preserve">Группа от QF </v>
      </c>
      <c r="D815" s="29" t="s">
        <v>74</v>
      </c>
      <c r="E815" s="28">
        <f>Замеры!J807</f>
        <v>0</v>
      </c>
      <c r="F815" s="29" t="s">
        <v>86</v>
      </c>
      <c r="G815" s="29">
        <f t="shared" si="62"/>
        <v>15</v>
      </c>
      <c r="H815" s="29">
        <f t="shared" si="63"/>
        <v>30</v>
      </c>
      <c r="I815" s="29" t="s">
        <v>73</v>
      </c>
      <c r="J815" s="29">
        <f t="shared" ca="1" si="60"/>
        <v>20.9</v>
      </c>
      <c r="K815" s="29">
        <f t="shared" si="64"/>
        <v>0.3</v>
      </c>
      <c r="L815" s="29">
        <f t="shared" ca="1" si="61"/>
        <v>8.0000000000000002E-3</v>
      </c>
      <c r="M815">
        <f>Замеры!Y807</f>
        <v>0</v>
      </c>
    </row>
    <row r="816" spans="1:13" ht="15.6" x14ac:dyDescent="0.3">
      <c r="A816" s="58">
        <f>IF(Замеры!B808=0, " ", Замеры!B808)</f>
        <v>805</v>
      </c>
      <c r="B816" s="59">
        <f>Замеры!I808</f>
        <v>0</v>
      </c>
      <c r="C816" s="60" t="str">
        <f>Замеры!G808</f>
        <v xml:space="preserve">Группа от QF </v>
      </c>
      <c r="D816" s="29" t="s">
        <v>74</v>
      </c>
      <c r="E816" s="28">
        <f>Замеры!J808</f>
        <v>0</v>
      </c>
      <c r="F816" s="29" t="s">
        <v>86</v>
      </c>
      <c r="G816" s="29">
        <f t="shared" si="62"/>
        <v>15</v>
      </c>
      <c r="H816" s="29">
        <f t="shared" si="63"/>
        <v>30</v>
      </c>
      <c r="I816" s="29" t="s">
        <v>73</v>
      </c>
      <c r="J816" s="29">
        <f t="shared" ca="1" si="60"/>
        <v>21.2</v>
      </c>
      <c r="K816" s="29">
        <f t="shared" si="64"/>
        <v>0.3</v>
      </c>
      <c r="L816" s="29">
        <f t="shared" ca="1" si="61"/>
        <v>1.2E-2</v>
      </c>
      <c r="M816">
        <f>Замеры!Y808</f>
        <v>0</v>
      </c>
    </row>
    <row r="817" spans="1:13" ht="15.6" x14ac:dyDescent="0.3">
      <c r="A817" s="58">
        <f>IF(Замеры!B809=0, " ", Замеры!B809)</f>
        <v>806</v>
      </c>
      <c r="B817" s="59">
        <f>Замеры!I809</f>
        <v>0</v>
      </c>
      <c r="C817" s="60" t="str">
        <f>Замеры!G809</f>
        <v xml:space="preserve">Группа от QF </v>
      </c>
      <c r="D817" s="29" t="s">
        <v>74</v>
      </c>
      <c r="E817" s="28">
        <f>Замеры!J809</f>
        <v>0</v>
      </c>
      <c r="F817" s="29" t="s">
        <v>86</v>
      </c>
      <c r="G817" s="29">
        <f t="shared" si="62"/>
        <v>15</v>
      </c>
      <c r="H817" s="29">
        <f t="shared" si="63"/>
        <v>30</v>
      </c>
      <c r="I817" s="29" t="s">
        <v>73</v>
      </c>
      <c r="J817" s="29">
        <f t="shared" ca="1" si="60"/>
        <v>20.399999999999999</v>
      </c>
      <c r="K817" s="29">
        <f t="shared" si="64"/>
        <v>0.3</v>
      </c>
      <c r="L817" s="29">
        <f t="shared" ca="1" si="61"/>
        <v>8.9999999999999993E-3</v>
      </c>
      <c r="M817">
        <f>Замеры!Y809</f>
        <v>0</v>
      </c>
    </row>
    <row r="818" spans="1:13" ht="15.6" x14ac:dyDescent="0.3">
      <c r="A818" s="58">
        <f>IF(Замеры!B810=0, " ", Замеры!B810)</f>
        <v>807</v>
      </c>
      <c r="B818" s="59">
        <f>Замеры!I810</f>
        <v>0</v>
      </c>
      <c r="C818" s="60" t="str">
        <f>Замеры!G810</f>
        <v xml:space="preserve">Группа от QF </v>
      </c>
      <c r="D818" s="29" t="s">
        <v>74</v>
      </c>
      <c r="E818" s="28">
        <f>Замеры!J810</f>
        <v>0</v>
      </c>
      <c r="F818" s="29" t="s">
        <v>86</v>
      </c>
      <c r="G818" s="29">
        <f t="shared" si="62"/>
        <v>15</v>
      </c>
      <c r="H818" s="29">
        <f t="shared" si="63"/>
        <v>30</v>
      </c>
      <c r="I818" s="29" t="s">
        <v>73</v>
      </c>
      <c r="J818" s="29">
        <f t="shared" ca="1" si="60"/>
        <v>21.7</v>
      </c>
      <c r="K818" s="29">
        <f t="shared" si="64"/>
        <v>0.3</v>
      </c>
      <c r="L818" s="29">
        <f t="shared" ca="1" si="61"/>
        <v>8.9999999999999993E-3</v>
      </c>
      <c r="M818">
        <f>Замеры!Y810</f>
        <v>0</v>
      </c>
    </row>
    <row r="819" spans="1:13" ht="15.6" x14ac:dyDescent="0.3">
      <c r="A819" s="58">
        <f>IF(Замеры!B811=0, " ", Замеры!B811)</f>
        <v>808</v>
      </c>
      <c r="B819" s="59">
        <f>Замеры!I811</f>
        <v>0</v>
      </c>
      <c r="C819" s="60" t="str">
        <f>Замеры!G811</f>
        <v xml:space="preserve">Группа от QF </v>
      </c>
      <c r="D819" s="29" t="s">
        <v>74</v>
      </c>
      <c r="E819" s="28">
        <f>Замеры!J811</f>
        <v>0</v>
      </c>
      <c r="F819" s="29" t="s">
        <v>86</v>
      </c>
      <c r="G819" s="29">
        <f t="shared" si="62"/>
        <v>15</v>
      </c>
      <c r="H819" s="29">
        <f t="shared" si="63"/>
        <v>30</v>
      </c>
      <c r="I819" s="29" t="s">
        <v>73</v>
      </c>
      <c r="J819" s="29">
        <f t="shared" ca="1" si="60"/>
        <v>21.2</v>
      </c>
      <c r="K819" s="29">
        <f t="shared" si="64"/>
        <v>0.3</v>
      </c>
      <c r="L819" s="29">
        <f t="shared" ca="1" si="61"/>
        <v>1.4999999999999999E-2</v>
      </c>
      <c r="M819">
        <f>Замеры!Y811</f>
        <v>0</v>
      </c>
    </row>
    <row r="820" spans="1:13" ht="15.6" x14ac:dyDescent="0.3">
      <c r="A820" s="58">
        <f>IF(Замеры!B812=0, " ", Замеры!B812)</f>
        <v>809</v>
      </c>
      <c r="B820" s="59">
        <f>Замеры!I812</f>
        <v>0</v>
      </c>
      <c r="C820" s="60" t="str">
        <f>Замеры!G812</f>
        <v xml:space="preserve">Группа от QF </v>
      </c>
      <c r="D820" s="29" t="s">
        <v>74</v>
      </c>
      <c r="E820" s="28">
        <f>Замеры!J812</f>
        <v>0</v>
      </c>
      <c r="F820" s="29" t="s">
        <v>86</v>
      </c>
      <c r="G820" s="29">
        <f t="shared" si="62"/>
        <v>15</v>
      </c>
      <c r="H820" s="29">
        <f t="shared" si="63"/>
        <v>30</v>
      </c>
      <c r="I820" s="29" t="s">
        <v>73</v>
      </c>
      <c r="J820" s="29">
        <f t="shared" ca="1" si="60"/>
        <v>21.3</v>
      </c>
      <c r="K820" s="29">
        <f t="shared" si="64"/>
        <v>0.3</v>
      </c>
      <c r="L820" s="29">
        <f t="shared" ca="1" si="61"/>
        <v>1.2E-2</v>
      </c>
      <c r="M820">
        <f>Замеры!Y812</f>
        <v>0</v>
      </c>
    </row>
    <row r="821" spans="1:13" ht="15.6" x14ac:dyDescent="0.3">
      <c r="A821" s="58">
        <f>IF(Замеры!B813=0, " ", Замеры!B813)</f>
        <v>810</v>
      </c>
      <c r="B821" s="59">
        <f>Замеры!I813</f>
        <v>0</v>
      </c>
      <c r="C821" s="60" t="str">
        <f>Замеры!G813</f>
        <v xml:space="preserve">Группа от QF </v>
      </c>
      <c r="D821" s="29" t="s">
        <v>74</v>
      </c>
      <c r="E821" s="28">
        <f>Замеры!J813</f>
        <v>0</v>
      </c>
      <c r="F821" s="29" t="s">
        <v>86</v>
      </c>
      <c r="G821" s="29">
        <f t="shared" si="62"/>
        <v>15</v>
      </c>
      <c r="H821" s="29">
        <f t="shared" si="63"/>
        <v>30</v>
      </c>
      <c r="I821" s="29" t="s">
        <v>73</v>
      </c>
      <c r="J821" s="29">
        <f t="shared" ca="1" si="60"/>
        <v>20.6</v>
      </c>
      <c r="K821" s="29">
        <f t="shared" si="64"/>
        <v>0.3</v>
      </c>
      <c r="L821" s="29">
        <f t="shared" ca="1" si="61"/>
        <v>1.2999999999999999E-2</v>
      </c>
      <c r="M821">
        <f>Замеры!Y813</f>
        <v>0</v>
      </c>
    </row>
    <row r="822" spans="1:13" ht="15.6" x14ac:dyDescent="0.3">
      <c r="A822" s="58">
        <f>IF(Замеры!B814=0, " ", Замеры!B814)</f>
        <v>811</v>
      </c>
      <c r="B822" s="59">
        <f>Замеры!I814</f>
        <v>0</v>
      </c>
      <c r="C822" s="60" t="str">
        <f>Замеры!G814</f>
        <v xml:space="preserve">Группа от QF </v>
      </c>
      <c r="D822" s="29" t="s">
        <v>74</v>
      </c>
      <c r="E822" s="28">
        <f>Замеры!J814</f>
        <v>0</v>
      </c>
      <c r="F822" s="29" t="s">
        <v>86</v>
      </c>
      <c r="G822" s="29">
        <f t="shared" si="62"/>
        <v>15</v>
      </c>
      <c r="H822" s="29">
        <f t="shared" si="63"/>
        <v>30</v>
      </c>
      <c r="I822" s="29" t="s">
        <v>73</v>
      </c>
      <c r="J822" s="29">
        <f t="shared" ca="1" si="60"/>
        <v>21.2</v>
      </c>
      <c r="K822" s="29">
        <f t="shared" si="64"/>
        <v>0.3</v>
      </c>
      <c r="L822" s="29">
        <f t="shared" ca="1" si="61"/>
        <v>0.01</v>
      </c>
      <c r="M822">
        <f>Замеры!Y814</f>
        <v>0</v>
      </c>
    </row>
    <row r="823" spans="1:13" ht="15.6" x14ac:dyDescent="0.3">
      <c r="A823" s="58">
        <f>IF(Замеры!B815=0, " ", Замеры!B815)</f>
        <v>812</v>
      </c>
      <c r="B823" s="59">
        <f>Замеры!I815</f>
        <v>0</v>
      </c>
      <c r="C823" s="60" t="str">
        <f>Замеры!G815</f>
        <v xml:space="preserve">Группа от QF </v>
      </c>
      <c r="D823" s="29" t="s">
        <v>74</v>
      </c>
      <c r="E823" s="28">
        <f>Замеры!J815</f>
        <v>0</v>
      </c>
      <c r="F823" s="29" t="s">
        <v>86</v>
      </c>
      <c r="G823" s="29">
        <f t="shared" si="62"/>
        <v>15</v>
      </c>
      <c r="H823" s="29">
        <f t="shared" si="63"/>
        <v>30</v>
      </c>
      <c r="I823" s="29" t="s">
        <v>73</v>
      </c>
      <c r="J823" s="29">
        <f t="shared" ca="1" si="60"/>
        <v>20.9</v>
      </c>
      <c r="K823" s="29">
        <f t="shared" si="64"/>
        <v>0.3</v>
      </c>
      <c r="L823" s="29">
        <f t="shared" ca="1" si="61"/>
        <v>0.01</v>
      </c>
      <c r="M823">
        <f>Замеры!Y815</f>
        <v>0</v>
      </c>
    </row>
    <row r="824" spans="1:13" ht="15.6" x14ac:dyDescent="0.3">
      <c r="A824" s="58">
        <f>IF(Замеры!B816=0, " ", Замеры!B816)</f>
        <v>813</v>
      </c>
      <c r="B824" s="59">
        <f>Замеры!I816</f>
        <v>0</v>
      </c>
      <c r="C824" s="60" t="str">
        <f>Замеры!G816</f>
        <v xml:space="preserve">Группа от QF </v>
      </c>
      <c r="D824" s="29" t="s">
        <v>74</v>
      </c>
      <c r="E824" s="28">
        <f>Замеры!J816</f>
        <v>0</v>
      </c>
      <c r="F824" s="29" t="s">
        <v>86</v>
      </c>
      <c r="G824" s="29">
        <f t="shared" si="62"/>
        <v>15</v>
      </c>
      <c r="H824" s="29">
        <f t="shared" si="63"/>
        <v>30</v>
      </c>
      <c r="I824" s="29" t="s">
        <v>73</v>
      </c>
      <c r="J824" s="29">
        <f t="shared" ca="1" si="60"/>
        <v>20.3</v>
      </c>
      <c r="K824" s="29">
        <f t="shared" si="64"/>
        <v>0.3</v>
      </c>
      <c r="L824" s="29">
        <f t="shared" ca="1" si="61"/>
        <v>0.01</v>
      </c>
      <c r="M824">
        <f>Замеры!Y816</f>
        <v>0</v>
      </c>
    </row>
    <row r="825" spans="1:13" ht="15.6" x14ac:dyDescent="0.3">
      <c r="A825" s="58">
        <f>IF(Замеры!B817=0, " ", Замеры!B817)</f>
        <v>814</v>
      </c>
      <c r="B825" s="59">
        <f>Замеры!I817</f>
        <v>0</v>
      </c>
      <c r="C825" s="60" t="str">
        <f>Замеры!G817</f>
        <v xml:space="preserve">Группа от QF </v>
      </c>
      <c r="D825" s="29" t="s">
        <v>74</v>
      </c>
      <c r="E825" s="28">
        <f>Замеры!J817</f>
        <v>0</v>
      </c>
      <c r="F825" s="29" t="s">
        <v>86</v>
      </c>
      <c r="G825" s="29">
        <f t="shared" si="62"/>
        <v>15</v>
      </c>
      <c r="H825" s="29">
        <f t="shared" si="63"/>
        <v>30</v>
      </c>
      <c r="I825" s="29" t="s">
        <v>73</v>
      </c>
      <c r="J825" s="29">
        <f t="shared" ca="1" si="60"/>
        <v>21.6</v>
      </c>
      <c r="K825" s="29">
        <f t="shared" si="64"/>
        <v>0.3</v>
      </c>
      <c r="L825" s="29">
        <f t="shared" ca="1" si="61"/>
        <v>0.01</v>
      </c>
      <c r="M825">
        <f>Замеры!Y817</f>
        <v>0</v>
      </c>
    </row>
    <row r="826" spans="1:13" ht="15.6" x14ac:dyDescent="0.3">
      <c r="A826" s="58">
        <f>IF(Замеры!B818=0, " ", Замеры!B818)</f>
        <v>815</v>
      </c>
      <c r="B826" s="59">
        <f>Замеры!I818</f>
        <v>0</v>
      </c>
      <c r="C826" s="60" t="str">
        <f>Замеры!G818</f>
        <v xml:space="preserve">Группа от QF </v>
      </c>
      <c r="D826" s="29" t="s">
        <v>74</v>
      </c>
      <c r="E826" s="28">
        <f>Замеры!J818</f>
        <v>0</v>
      </c>
      <c r="F826" s="29" t="s">
        <v>86</v>
      </c>
      <c r="G826" s="29">
        <f t="shared" si="62"/>
        <v>15</v>
      </c>
      <c r="H826" s="29">
        <f t="shared" si="63"/>
        <v>30</v>
      </c>
      <c r="I826" s="29" t="s">
        <v>73</v>
      </c>
      <c r="J826" s="29">
        <f t="shared" ca="1" si="60"/>
        <v>21.7</v>
      </c>
      <c r="K826" s="29">
        <f t="shared" si="64"/>
        <v>0.3</v>
      </c>
      <c r="L826" s="29">
        <f t="shared" ca="1" si="61"/>
        <v>0.01</v>
      </c>
      <c r="M826">
        <f>Замеры!Y818</f>
        <v>0</v>
      </c>
    </row>
    <row r="827" spans="1:13" ht="15.6" x14ac:dyDescent="0.3">
      <c r="A827" s="58">
        <f>IF(Замеры!B819=0, " ", Замеры!B819)</f>
        <v>816</v>
      </c>
      <c r="B827" s="59">
        <f>Замеры!I819</f>
        <v>0</v>
      </c>
      <c r="C827" s="60" t="str">
        <f>Замеры!G819</f>
        <v xml:space="preserve">Группа от QF </v>
      </c>
      <c r="D827" s="29" t="s">
        <v>74</v>
      </c>
      <c r="E827" s="28">
        <f>Замеры!J819</f>
        <v>0</v>
      </c>
      <c r="F827" s="29" t="s">
        <v>86</v>
      </c>
      <c r="G827" s="29">
        <f t="shared" si="62"/>
        <v>15</v>
      </c>
      <c r="H827" s="29">
        <f t="shared" si="63"/>
        <v>30</v>
      </c>
      <c r="I827" s="29" t="s">
        <v>73</v>
      </c>
      <c r="J827" s="29">
        <f t="shared" ca="1" si="60"/>
        <v>20.8</v>
      </c>
      <c r="K827" s="29">
        <f t="shared" si="64"/>
        <v>0.3</v>
      </c>
      <c r="L827" s="29">
        <f t="shared" ca="1" si="61"/>
        <v>8.0000000000000002E-3</v>
      </c>
      <c r="M827">
        <f>Замеры!Y819</f>
        <v>0</v>
      </c>
    </row>
    <row r="828" spans="1:13" ht="15.6" x14ac:dyDescent="0.3">
      <c r="A828" s="58">
        <f>IF(Замеры!B820=0, " ", Замеры!B820)</f>
        <v>817</v>
      </c>
      <c r="B828" s="59">
        <f>Замеры!I820</f>
        <v>0</v>
      </c>
      <c r="C828" s="60" t="str">
        <f>Замеры!G820</f>
        <v xml:space="preserve">Группа от QF </v>
      </c>
      <c r="D828" s="29" t="s">
        <v>74</v>
      </c>
      <c r="E828" s="28">
        <f>Замеры!J820</f>
        <v>0</v>
      </c>
      <c r="F828" s="29" t="s">
        <v>86</v>
      </c>
      <c r="G828" s="29">
        <f t="shared" si="62"/>
        <v>15</v>
      </c>
      <c r="H828" s="29">
        <f t="shared" si="63"/>
        <v>30</v>
      </c>
      <c r="I828" s="29" t="s">
        <v>73</v>
      </c>
      <c r="J828" s="29">
        <f t="shared" ca="1" si="60"/>
        <v>20.3</v>
      </c>
      <c r="K828" s="29">
        <f t="shared" si="64"/>
        <v>0.3</v>
      </c>
      <c r="L828" s="29">
        <f t="shared" ca="1" si="61"/>
        <v>8.9999999999999993E-3</v>
      </c>
      <c r="M828">
        <f>Замеры!Y820</f>
        <v>0</v>
      </c>
    </row>
    <row r="829" spans="1:13" ht="15.6" x14ac:dyDescent="0.3">
      <c r="A829" s="58">
        <f>IF(Замеры!B821=0, " ", Замеры!B821)</f>
        <v>818</v>
      </c>
      <c r="B829" s="59">
        <f>Замеры!I821</f>
        <v>0</v>
      </c>
      <c r="C829" s="60" t="str">
        <f>Замеры!G821</f>
        <v xml:space="preserve">Группа от QF </v>
      </c>
      <c r="D829" s="29" t="s">
        <v>74</v>
      </c>
      <c r="E829" s="28">
        <f>Замеры!J821</f>
        <v>0</v>
      </c>
      <c r="F829" s="29" t="s">
        <v>86</v>
      </c>
      <c r="G829" s="29">
        <f t="shared" si="62"/>
        <v>15</v>
      </c>
      <c r="H829" s="29">
        <f t="shared" si="63"/>
        <v>30</v>
      </c>
      <c r="I829" s="29" t="s">
        <v>73</v>
      </c>
      <c r="J829" s="29">
        <f t="shared" ca="1" si="60"/>
        <v>20.100000000000001</v>
      </c>
      <c r="K829" s="29">
        <f t="shared" si="64"/>
        <v>0.3</v>
      </c>
      <c r="L829" s="29">
        <f t="shared" ca="1" si="61"/>
        <v>1.6E-2</v>
      </c>
      <c r="M829">
        <f>Замеры!Y821</f>
        <v>0</v>
      </c>
    </row>
    <row r="830" spans="1:13" ht="15.6" x14ac:dyDescent="0.3">
      <c r="A830" s="58">
        <f>IF(Замеры!B822=0, " ", Замеры!B822)</f>
        <v>819</v>
      </c>
      <c r="B830" s="59">
        <f>Замеры!I822</f>
        <v>0</v>
      </c>
      <c r="C830" s="60" t="str">
        <f>Замеры!G822</f>
        <v xml:space="preserve">Группа от QF </v>
      </c>
      <c r="D830" s="29" t="s">
        <v>74</v>
      </c>
      <c r="E830" s="28">
        <f>Замеры!J822</f>
        <v>0</v>
      </c>
      <c r="F830" s="29" t="s">
        <v>86</v>
      </c>
      <c r="G830" s="29">
        <f t="shared" si="62"/>
        <v>15</v>
      </c>
      <c r="H830" s="29">
        <f t="shared" si="63"/>
        <v>30</v>
      </c>
      <c r="I830" s="29" t="s">
        <v>73</v>
      </c>
      <c r="J830" s="29">
        <f t="shared" ca="1" si="60"/>
        <v>20.3</v>
      </c>
      <c r="K830" s="29">
        <f t="shared" si="64"/>
        <v>0.3</v>
      </c>
      <c r="L830" s="29">
        <f t="shared" ca="1" si="61"/>
        <v>7.0000000000000001E-3</v>
      </c>
      <c r="M830">
        <f>Замеры!Y822</f>
        <v>0</v>
      </c>
    </row>
    <row r="831" spans="1:13" ht="15.6" x14ac:dyDescent="0.3">
      <c r="A831" s="58">
        <f>IF(Замеры!B823=0, " ", Замеры!B823)</f>
        <v>820</v>
      </c>
      <c r="B831" s="59">
        <f>Замеры!I823</f>
        <v>0</v>
      </c>
      <c r="C831" s="60" t="str">
        <f>Замеры!G823</f>
        <v xml:space="preserve">Группа от QF </v>
      </c>
      <c r="D831" s="29" t="s">
        <v>74</v>
      </c>
      <c r="E831" s="28">
        <f>Замеры!J823</f>
        <v>0</v>
      </c>
      <c r="F831" s="29" t="s">
        <v>86</v>
      </c>
      <c r="G831" s="29">
        <f t="shared" si="62"/>
        <v>15</v>
      </c>
      <c r="H831" s="29">
        <f t="shared" si="63"/>
        <v>30</v>
      </c>
      <c r="I831" s="29" t="s">
        <v>73</v>
      </c>
      <c r="J831" s="29">
        <f t="shared" ca="1" si="60"/>
        <v>21.4</v>
      </c>
      <c r="K831" s="29">
        <f t="shared" si="64"/>
        <v>0.3</v>
      </c>
      <c r="L831" s="29">
        <f t="shared" ca="1" si="61"/>
        <v>0.01</v>
      </c>
      <c r="M831">
        <f>Замеры!Y823</f>
        <v>0</v>
      </c>
    </row>
    <row r="832" spans="1:13" ht="15.6" x14ac:dyDescent="0.3">
      <c r="A832" s="58">
        <f>IF(Замеры!B824=0, " ", Замеры!B824)</f>
        <v>821</v>
      </c>
      <c r="B832" s="59">
        <f>Замеры!I824</f>
        <v>0</v>
      </c>
      <c r="C832" s="60" t="str">
        <f>Замеры!G824</f>
        <v xml:space="preserve">Группа от QF </v>
      </c>
      <c r="D832" s="29" t="s">
        <v>74</v>
      </c>
      <c r="E832" s="28">
        <f>Замеры!J824</f>
        <v>0</v>
      </c>
      <c r="F832" s="29" t="s">
        <v>86</v>
      </c>
      <c r="G832" s="29">
        <f t="shared" si="62"/>
        <v>15</v>
      </c>
      <c r="H832" s="29">
        <f t="shared" si="63"/>
        <v>30</v>
      </c>
      <c r="I832" s="29" t="s">
        <v>73</v>
      </c>
      <c r="J832" s="29">
        <f t="shared" ca="1" si="60"/>
        <v>21.2</v>
      </c>
      <c r="K832" s="29">
        <f t="shared" si="64"/>
        <v>0.3</v>
      </c>
      <c r="L832" s="29">
        <f t="shared" ca="1" si="61"/>
        <v>8.9999999999999993E-3</v>
      </c>
      <c r="M832">
        <f>Замеры!Y824</f>
        <v>0</v>
      </c>
    </row>
    <row r="833" spans="1:13" ht="15.6" x14ac:dyDescent="0.3">
      <c r="A833" s="58">
        <f>IF(Замеры!B825=0, " ", Замеры!B825)</f>
        <v>822</v>
      </c>
      <c r="B833" s="59">
        <f>Замеры!I825</f>
        <v>0</v>
      </c>
      <c r="C833" s="60" t="str">
        <f>Замеры!G825</f>
        <v xml:space="preserve">Группа от QF </v>
      </c>
      <c r="D833" s="29" t="s">
        <v>74</v>
      </c>
      <c r="E833" s="28">
        <f>Замеры!J825</f>
        <v>0</v>
      </c>
      <c r="F833" s="29" t="s">
        <v>86</v>
      </c>
      <c r="G833" s="29">
        <f t="shared" si="62"/>
        <v>15</v>
      </c>
      <c r="H833" s="29">
        <f t="shared" si="63"/>
        <v>30</v>
      </c>
      <c r="I833" s="29" t="s">
        <v>73</v>
      </c>
      <c r="J833" s="29">
        <f t="shared" ca="1" si="60"/>
        <v>20.3</v>
      </c>
      <c r="K833" s="29">
        <f t="shared" si="64"/>
        <v>0.3</v>
      </c>
      <c r="L833" s="29">
        <f t="shared" ca="1" si="61"/>
        <v>1.4999999999999999E-2</v>
      </c>
      <c r="M833">
        <f>Замеры!Y825</f>
        <v>0</v>
      </c>
    </row>
    <row r="834" spans="1:13" ht="15.6" x14ac:dyDescent="0.3">
      <c r="A834" s="58">
        <f>IF(Замеры!B826=0, " ", Замеры!B826)</f>
        <v>823</v>
      </c>
      <c r="B834" s="59">
        <f>Замеры!I826</f>
        <v>0</v>
      </c>
      <c r="C834" s="60" t="str">
        <f>Замеры!G826</f>
        <v xml:space="preserve">Группа от QF </v>
      </c>
      <c r="D834" s="29" t="s">
        <v>74</v>
      </c>
      <c r="E834" s="28">
        <f>Замеры!J826</f>
        <v>0</v>
      </c>
      <c r="F834" s="29" t="s">
        <v>86</v>
      </c>
      <c r="G834" s="29">
        <f t="shared" si="62"/>
        <v>15</v>
      </c>
      <c r="H834" s="29">
        <f t="shared" si="63"/>
        <v>30</v>
      </c>
      <c r="I834" s="29" t="s">
        <v>73</v>
      </c>
      <c r="J834" s="29">
        <f t="shared" ca="1" si="60"/>
        <v>20.8</v>
      </c>
      <c r="K834" s="29">
        <f t="shared" si="64"/>
        <v>0.3</v>
      </c>
      <c r="L834" s="29">
        <f t="shared" ca="1" si="61"/>
        <v>1.6E-2</v>
      </c>
      <c r="M834">
        <f>Замеры!Y826</f>
        <v>0</v>
      </c>
    </row>
    <row r="835" spans="1:13" ht="15.6" x14ac:dyDescent="0.3">
      <c r="A835" s="58">
        <f>IF(Замеры!B827=0, " ", Замеры!B827)</f>
        <v>824</v>
      </c>
      <c r="B835" s="59">
        <f>Замеры!I827</f>
        <v>0</v>
      </c>
      <c r="C835" s="60" t="str">
        <f>Замеры!G827</f>
        <v xml:space="preserve">Группа от QF </v>
      </c>
      <c r="D835" s="29" t="s">
        <v>74</v>
      </c>
      <c r="E835" s="28">
        <f>Замеры!J827</f>
        <v>0</v>
      </c>
      <c r="F835" s="29" t="s">
        <v>86</v>
      </c>
      <c r="G835" s="29">
        <f t="shared" si="62"/>
        <v>15</v>
      </c>
      <c r="H835" s="29">
        <f t="shared" si="63"/>
        <v>30</v>
      </c>
      <c r="I835" s="29" t="s">
        <v>73</v>
      </c>
      <c r="J835" s="29">
        <f t="shared" ca="1" si="60"/>
        <v>21.3</v>
      </c>
      <c r="K835" s="29">
        <f t="shared" si="64"/>
        <v>0.3</v>
      </c>
      <c r="L835" s="29">
        <f t="shared" ca="1" si="61"/>
        <v>0.01</v>
      </c>
      <c r="M835">
        <f>Замеры!Y827</f>
        <v>0</v>
      </c>
    </row>
    <row r="836" spans="1:13" ht="15.6" x14ac:dyDescent="0.3">
      <c r="A836" s="58">
        <f>IF(Замеры!B828=0, " ", Замеры!B828)</f>
        <v>825</v>
      </c>
      <c r="B836" s="59">
        <f>Замеры!I828</f>
        <v>0</v>
      </c>
      <c r="C836" s="60" t="str">
        <f>Замеры!G828</f>
        <v xml:space="preserve">Группа от QF </v>
      </c>
      <c r="D836" s="29" t="s">
        <v>74</v>
      </c>
      <c r="E836" s="28">
        <f>Замеры!J828</f>
        <v>0</v>
      </c>
      <c r="F836" s="29" t="s">
        <v>86</v>
      </c>
      <c r="G836" s="29">
        <f t="shared" si="62"/>
        <v>15</v>
      </c>
      <c r="H836" s="29">
        <f t="shared" si="63"/>
        <v>30</v>
      </c>
      <c r="I836" s="29" t="s">
        <v>73</v>
      </c>
      <c r="J836" s="29">
        <f t="shared" ca="1" si="60"/>
        <v>21.9</v>
      </c>
      <c r="K836" s="29">
        <f t="shared" si="64"/>
        <v>0.3</v>
      </c>
      <c r="L836" s="29">
        <f t="shared" ca="1" si="61"/>
        <v>8.9999999999999993E-3</v>
      </c>
      <c r="M836">
        <f>Замеры!Y828</f>
        <v>0</v>
      </c>
    </row>
    <row r="837" spans="1:13" ht="15.6" x14ac:dyDescent="0.3">
      <c r="A837" s="58">
        <f>IF(Замеры!B829=0, " ", Замеры!B829)</f>
        <v>826</v>
      </c>
      <c r="B837" s="59">
        <f>Замеры!I829</f>
        <v>0</v>
      </c>
      <c r="C837" s="60" t="str">
        <f>Замеры!G829</f>
        <v xml:space="preserve">Группа от QF </v>
      </c>
      <c r="D837" s="29" t="s">
        <v>74</v>
      </c>
      <c r="E837" s="28">
        <f>Замеры!J829</f>
        <v>0</v>
      </c>
      <c r="F837" s="29" t="s">
        <v>86</v>
      </c>
      <c r="G837" s="29">
        <f t="shared" si="62"/>
        <v>15</v>
      </c>
      <c r="H837" s="29">
        <f t="shared" si="63"/>
        <v>30</v>
      </c>
      <c r="I837" s="29" t="s">
        <v>73</v>
      </c>
      <c r="J837" s="29">
        <f t="shared" ca="1" si="60"/>
        <v>21.6</v>
      </c>
      <c r="K837" s="29">
        <f t="shared" si="64"/>
        <v>0.3</v>
      </c>
      <c r="L837" s="29">
        <f t="shared" ca="1" si="61"/>
        <v>1.7999999999999999E-2</v>
      </c>
      <c r="M837">
        <f>Замеры!Y829</f>
        <v>0</v>
      </c>
    </row>
    <row r="838" spans="1:13" ht="15.6" x14ac:dyDescent="0.3">
      <c r="A838" s="58">
        <f>IF(Замеры!B830=0, " ", Замеры!B830)</f>
        <v>827</v>
      </c>
      <c r="B838" s="59">
        <f>Замеры!I830</f>
        <v>0</v>
      </c>
      <c r="C838" s="60" t="str">
        <f>Замеры!G830</f>
        <v xml:space="preserve">Группа от QF </v>
      </c>
      <c r="D838" s="29" t="s">
        <v>74</v>
      </c>
      <c r="E838" s="28">
        <f>Замеры!J830</f>
        <v>0</v>
      </c>
      <c r="F838" s="29" t="s">
        <v>86</v>
      </c>
      <c r="G838" s="29">
        <f t="shared" si="62"/>
        <v>15</v>
      </c>
      <c r="H838" s="29">
        <f t="shared" si="63"/>
        <v>30</v>
      </c>
      <c r="I838" s="29" t="s">
        <v>73</v>
      </c>
      <c r="J838" s="29">
        <f t="shared" ca="1" si="60"/>
        <v>21.7</v>
      </c>
      <c r="K838" s="29">
        <f t="shared" si="64"/>
        <v>0.3</v>
      </c>
      <c r="L838" s="29">
        <f t="shared" ca="1" si="61"/>
        <v>0.01</v>
      </c>
      <c r="M838">
        <f>Замеры!Y830</f>
        <v>0</v>
      </c>
    </row>
    <row r="839" spans="1:13" ht="15.6" x14ac:dyDescent="0.3">
      <c r="A839" s="58">
        <f>IF(Замеры!B831=0, " ", Замеры!B831)</f>
        <v>828</v>
      </c>
      <c r="B839" s="59">
        <f>Замеры!I831</f>
        <v>0</v>
      </c>
      <c r="C839" s="60" t="str">
        <f>Замеры!G831</f>
        <v xml:space="preserve">Группа от QF </v>
      </c>
      <c r="D839" s="29" t="s">
        <v>74</v>
      </c>
      <c r="E839" s="28">
        <f>Замеры!J831</f>
        <v>0</v>
      </c>
      <c r="F839" s="29" t="s">
        <v>86</v>
      </c>
      <c r="G839" s="29">
        <f t="shared" si="62"/>
        <v>15</v>
      </c>
      <c r="H839" s="29">
        <f t="shared" si="63"/>
        <v>30</v>
      </c>
      <c r="I839" s="29" t="s">
        <v>73</v>
      </c>
      <c r="J839" s="29">
        <f t="shared" ca="1" si="60"/>
        <v>20.3</v>
      </c>
      <c r="K839" s="29">
        <f t="shared" si="64"/>
        <v>0.3</v>
      </c>
      <c r="L839" s="29">
        <f t="shared" ca="1" si="61"/>
        <v>8.9999999999999993E-3</v>
      </c>
      <c r="M839">
        <f>Замеры!Y831</f>
        <v>0</v>
      </c>
    </row>
    <row r="840" spans="1:13" ht="15.6" x14ac:dyDescent="0.3">
      <c r="A840" s="58">
        <f>IF(Замеры!B832=0, " ", Замеры!B832)</f>
        <v>829</v>
      </c>
      <c r="B840" s="59">
        <f>Замеры!I832</f>
        <v>0</v>
      </c>
      <c r="C840" s="60" t="str">
        <f>Замеры!G832</f>
        <v xml:space="preserve">Группа от QF </v>
      </c>
      <c r="D840" s="29" t="s">
        <v>74</v>
      </c>
      <c r="E840" s="28">
        <f>Замеры!J832</f>
        <v>0</v>
      </c>
      <c r="F840" s="29" t="s">
        <v>86</v>
      </c>
      <c r="G840" s="29">
        <f t="shared" si="62"/>
        <v>15</v>
      </c>
      <c r="H840" s="29">
        <f t="shared" si="63"/>
        <v>30</v>
      </c>
      <c r="I840" s="29" t="s">
        <v>73</v>
      </c>
      <c r="J840" s="29">
        <f t="shared" ca="1" si="60"/>
        <v>21.8</v>
      </c>
      <c r="K840" s="29">
        <f t="shared" si="64"/>
        <v>0.3</v>
      </c>
      <c r="L840" s="29">
        <f t="shared" ca="1" si="61"/>
        <v>1.6E-2</v>
      </c>
      <c r="M840">
        <f>Замеры!Y832</f>
        <v>0</v>
      </c>
    </row>
    <row r="841" spans="1:13" ht="15.6" x14ac:dyDescent="0.3">
      <c r="A841" s="58">
        <f>IF(Замеры!B833=0, " ", Замеры!B833)</f>
        <v>830</v>
      </c>
      <c r="B841" s="59">
        <f>Замеры!I833</f>
        <v>0</v>
      </c>
      <c r="C841" s="60" t="str">
        <f>Замеры!G833</f>
        <v xml:space="preserve">Группа от QF </v>
      </c>
      <c r="D841" s="29" t="s">
        <v>74</v>
      </c>
      <c r="E841" s="28">
        <f>Замеры!J833</f>
        <v>0</v>
      </c>
      <c r="F841" s="29" t="s">
        <v>86</v>
      </c>
      <c r="G841" s="29">
        <f t="shared" si="62"/>
        <v>15</v>
      </c>
      <c r="H841" s="29">
        <f t="shared" si="63"/>
        <v>30</v>
      </c>
      <c r="I841" s="29" t="s">
        <v>73</v>
      </c>
      <c r="J841" s="29">
        <f t="shared" ca="1" si="60"/>
        <v>20.5</v>
      </c>
      <c r="K841" s="29">
        <f t="shared" si="64"/>
        <v>0.3</v>
      </c>
      <c r="L841" s="29">
        <f t="shared" ca="1" si="61"/>
        <v>1.4E-2</v>
      </c>
      <c r="M841">
        <f>Замеры!Y833</f>
        <v>0</v>
      </c>
    </row>
    <row r="842" spans="1:13" ht="15.6" x14ac:dyDescent="0.3">
      <c r="A842" s="58">
        <f>IF(Замеры!B834=0, " ", Замеры!B834)</f>
        <v>831</v>
      </c>
      <c r="B842" s="59">
        <f>Замеры!I834</f>
        <v>0</v>
      </c>
      <c r="C842" s="60" t="str">
        <f>Замеры!G834</f>
        <v xml:space="preserve">Группа от QF </v>
      </c>
      <c r="D842" s="29" t="s">
        <v>74</v>
      </c>
      <c r="E842" s="28">
        <f>Замеры!J834</f>
        <v>0</v>
      </c>
      <c r="F842" s="29" t="s">
        <v>86</v>
      </c>
      <c r="G842" s="29">
        <f t="shared" si="62"/>
        <v>15</v>
      </c>
      <c r="H842" s="29">
        <f t="shared" si="63"/>
        <v>30</v>
      </c>
      <c r="I842" s="29" t="s">
        <v>73</v>
      </c>
      <c r="J842" s="29">
        <f t="shared" ca="1" si="60"/>
        <v>20.100000000000001</v>
      </c>
      <c r="K842" s="29">
        <f t="shared" si="64"/>
        <v>0.3</v>
      </c>
      <c r="L842" s="29">
        <f t="shared" ca="1" si="61"/>
        <v>1.4E-2</v>
      </c>
      <c r="M842">
        <f>Замеры!Y834</f>
        <v>0</v>
      </c>
    </row>
    <row r="843" spans="1:13" ht="15.6" x14ac:dyDescent="0.3">
      <c r="A843" s="58">
        <f>IF(Замеры!B835=0, " ", Замеры!B835)</f>
        <v>832</v>
      </c>
      <c r="B843" s="59">
        <f>Замеры!I835</f>
        <v>0</v>
      </c>
      <c r="C843" s="60" t="str">
        <f>Замеры!G835</f>
        <v xml:space="preserve">Группа от QF </v>
      </c>
      <c r="D843" s="29" t="s">
        <v>74</v>
      </c>
      <c r="E843" s="28">
        <f>Замеры!J835</f>
        <v>0</v>
      </c>
      <c r="F843" s="29" t="s">
        <v>86</v>
      </c>
      <c r="G843" s="29">
        <f t="shared" si="62"/>
        <v>15</v>
      </c>
      <c r="H843" s="29">
        <f t="shared" si="63"/>
        <v>30</v>
      </c>
      <c r="I843" s="29" t="s">
        <v>73</v>
      </c>
      <c r="J843" s="29">
        <f t="shared" ca="1" si="60"/>
        <v>21.4</v>
      </c>
      <c r="K843" s="29">
        <f t="shared" si="64"/>
        <v>0.3</v>
      </c>
      <c r="L843" s="29">
        <f t="shared" ca="1" si="61"/>
        <v>1.9E-2</v>
      </c>
      <c r="M843">
        <f>Замеры!Y835</f>
        <v>0</v>
      </c>
    </row>
    <row r="844" spans="1:13" ht="15.6" x14ac:dyDescent="0.3">
      <c r="A844" s="58">
        <f>IF(Замеры!B836=0, " ", Замеры!B836)</f>
        <v>833</v>
      </c>
      <c r="B844" s="59">
        <f>Замеры!I836</f>
        <v>0</v>
      </c>
      <c r="C844" s="60" t="str">
        <f>Замеры!G836</f>
        <v xml:space="preserve">Группа от QF </v>
      </c>
      <c r="D844" s="29" t="s">
        <v>74</v>
      </c>
      <c r="E844" s="28">
        <f>Замеры!J836</f>
        <v>0</v>
      </c>
      <c r="F844" s="29" t="s">
        <v>86</v>
      </c>
      <c r="G844" s="29">
        <f t="shared" si="62"/>
        <v>15</v>
      </c>
      <c r="H844" s="29">
        <f t="shared" si="63"/>
        <v>30</v>
      </c>
      <c r="I844" s="29" t="s">
        <v>73</v>
      </c>
      <c r="J844" s="29">
        <f t="shared" ref="J844:J907" ca="1" si="65">RANDBETWEEN(201,219)/10</f>
        <v>20.3</v>
      </c>
      <c r="K844" s="29">
        <f t="shared" si="64"/>
        <v>0.3</v>
      </c>
      <c r="L844" s="29">
        <f t="shared" ref="L844:L907" ca="1" si="66">RANDBETWEEN(7,19)/1000</f>
        <v>7.0000000000000001E-3</v>
      </c>
      <c r="M844">
        <f>Замеры!Y836</f>
        <v>0</v>
      </c>
    </row>
    <row r="845" spans="1:13" ht="15.6" x14ac:dyDescent="0.3">
      <c r="A845" s="58">
        <f>IF(Замеры!B837=0, " ", Замеры!B837)</f>
        <v>834</v>
      </c>
      <c r="B845" s="59">
        <f>Замеры!I837</f>
        <v>0</v>
      </c>
      <c r="C845" s="60" t="str">
        <f>Замеры!G837</f>
        <v xml:space="preserve">Группа от QF </v>
      </c>
      <c r="D845" s="29" t="s">
        <v>74</v>
      </c>
      <c r="E845" s="28">
        <f>Замеры!J837</f>
        <v>0</v>
      </c>
      <c r="F845" s="29" t="s">
        <v>86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73</v>
      </c>
      <c r="J845" s="29">
        <f t="shared" ca="1" si="65"/>
        <v>20.8</v>
      </c>
      <c r="K845" s="29">
        <f t="shared" ref="K845:K908" si="69">$O$9</f>
        <v>0.3</v>
      </c>
      <c r="L845" s="29">
        <f t="shared" ca="1" si="66"/>
        <v>1.7999999999999999E-2</v>
      </c>
      <c r="M845">
        <f>Замеры!Y837</f>
        <v>0</v>
      </c>
    </row>
    <row r="846" spans="1:13" ht="15.6" x14ac:dyDescent="0.3">
      <c r="A846" s="58">
        <f>IF(Замеры!B838=0, " ", Замеры!B838)</f>
        <v>835</v>
      </c>
      <c r="B846" s="59">
        <f>Замеры!I838</f>
        <v>0</v>
      </c>
      <c r="C846" s="60" t="str">
        <f>Замеры!G838</f>
        <v xml:space="preserve">Группа от QF </v>
      </c>
      <c r="D846" s="29" t="s">
        <v>74</v>
      </c>
      <c r="E846" s="28">
        <f>Замеры!J838</f>
        <v>0</v>
      </c>
      <c r="F846" s="29" t="s">
        <v>86</v>
      </c>
      <c r="G846" s="29">
        <f t="shared" si="67"/>
        <v>15</v>
      </c>
      <c r="H846" s="29">
        <f t="shared" si="68"/>
        <v>30</v>
      </c>
      <c r="I846" s="29" t="s">
        <v>73</v>
      </c>
      <c r="J846" s="29">
        <f t="shared" ca="1" si="65"/>
        <v>21.7</v>
      </c>
      <c r="K846" s="29">
        <f t="shared" si="69"/>
        <v>0.3</v>
      </c>
      <c r="L846" s="29">
        <f t="shared" ca="1" si="66"/>
        <v>1.2999999999999999E-2</v>
      </c>
      <c r="M846">
        <f>Замеры!Y838</f>
        <v>0</v>
      </c>
    </row>
    <row r="847" spans="1:13" ht="15.6" x14ac:dyDescent="0.3">
      <c r="A847" s="58">
        <f>IF(Замеры!B839=0, " ", Замеры!B839)</f>
        <v>836</v>
      </c>
      <c r="B847" s="59">
        <f>Замеры!I839</f>
        <v>0</v>
      </c>
      <c r="C847" s="60" t="str">
        <f>Замеры!G839</f>
        <v xml:space="preserve">Группа от QF </v>
      </c>
      <c r="D847" s="29" t="s">
        <v>74</v>
      </c>
      <c r="E847" s="28">
        <f>Замеры!J839</f>
        <v>0</v>
      </c>
      <c r="F847" s="29" t="s">
        <v>86</v>
      </c>
      <c r="G847" s="29">
        <f t="shared" si="67"/>
        <v>15</v>
      </c>
      <c r="H847" s="29">
        <f t="shared" si="68"/>
        <v>30</v>
      </c>
      <c r="I847" s="29" t="s">
        <v>73</v>
      </c>
      <c r="J847" s="29">
        <f t="shared" ca="1" si="65"/>
        <v>21.3</v>
      </c>
      <c r="K847" s="29">
        <f t="shared" si="69"/>
        <v>0.3</v>
      </c>
      <c r="L847" s="29">
        <f t="shared" ca="1" si="66"/>
        <v>1.4999999999999999E-2</v>
      </c>
      <c r="M847">
        <f>Замеры!Y839</f>
        <v>0</v>
      </c>
    </row>
    <row r="848" spans="1:13" ht="15.6" x14ac:dyDescent="0.3">
      <c r="A848" s="58">
        <f>IF(Замеры!B840=0, " ", Замеры!B840)</f>
        <v>837</v>
      </c>
      <c r="B848" s="59">
        <f>Замеры!I840</f>
        <v>0</v>
      </c>
      <c r="C848" s="60" t="str">
        <f>Замеры!G840</f>
        <v xml:space="preserve">Группа от QF </v>
      </c>
      <c r="D848" s="29" t="s">
        <v>74</v>
      </c>
      <c r="E848" s="28">
        <f>Замеры!J840</f>
        <v>0</v>
      </c>
      <c r="F848" s="29" t="s">
        <v>86</v>
      </c>
      <c r="G848" s="29">
        <f t="shared" si="67"/>
        <v>15</v>
      </c>
      <c r="H848" s="29">
        <f t="shared" si="68"/>
        <v>30</v>
      </c>
      <c r="I848" s="29" t="s">
        <v>73</v>
      </c>
      <c r="J848" s="29">
        <f t="shared" ca="1" si="65"/>
        <v>20.5</v>
      </c>
      <c r="K848" s="29">
        <f t="shared" si="69"/>
        <v>0.3</v>
      </c>
      <c r="L848" s="29">
        <f t="shared" ca="1" si="66"/>
        <v>0.01</v>
      </c>
      <c r="M848">
        <f>Замеры!Y840</f>
        <v>0</v>
      </c>
    </row>
    <row r="849" spans="1:13" ht="15.6" x14ac:dyDescent="0.3">
      <c r="A849" s="58">
        <f>IF(Замеры!B841=0, " ", Замеры!B841)</f>
        <v>838</v>
      </c>
      <c r="B849" s="59">
        <f>Замеры!I841</f>
        <v>0</v>
      </c>
      <c r="C849" s="60" t="str">
        <f>Замеры!G841</f>
        <v xml:space="preserve">Группа от QF </v>
      </c>
      <c r="D849" s="29" t="s">
        <v>74</v>
      </c>
      <c r="E849" s="28">
        <f>Замеры!J841</f>
        <v>0</v>
      </c>
      <c r="F849" s="29" t="s">
        <v>86</v>
      </c>
      <c r="G849" s="29">
        <f t="shared" si="67"/>
        <v>15</v>
      </c>
      <c r="H849" s="29">
        <f t="shared" si="68"/>
        <v>30</v>
      </c>
      <c r="I849" s="29" t="s">
        <v>73</v>
      </c>
      <c r="J849" s="29">
        <f t="shared" ca="1" si="65"/>
        <v>21.3</v>
      </c>
      <c r="K849" s="29">
        <f t="shared" si="69"/>
        <v>0.3</v>
      </c>
      <c r="L849" s="29">
        <f t="shared" ca="1" si="66"/>
        <v>1.2999999999999999E-2</v>
      </c>
      <c r="M849">
        <f>Замеры!Y841</f>
        <v>0</v>
      </c>
    </row>
    <row r="850" spans="1:13" ht="15.6" x14ac:dyDescent="0.3">
      <c r="A850" s="58">
        <f>IF(Замеры!B842=0, " ", Замеры!B842)</f>
        <v>839</v>
      </c>
      <c r="B850" s="59">
        <f>Замеры!I842</f>
        <v>0</v>
      </c>
      <c r="C850" s="60" t="str">
        <f>Замеры!G842</f>
        <v xml:space="preserve">Группа от QF </v>
      </c>
      <c r="D850" s="29" t="s">
        <v>74</v>
      </c>
      <c r="E850" s="28">
        <f>Замеры!J842</f>
        <v>0</v>
      </c>
      <c r="F850" s="29" t="s">
        <v>86</v>
      </c>
      <c r="G850" s="29">
        <f t="shared" si="67"/>
        <v>15</v>
      </c>
      <c r="H850" s="29">
        <f t="shared" si="68"/>
        <v>30</v>
      </c>
      <c r="I850" s="29" t="s">
        <v>73</v>
      </c>
      <c r="J850" s="29">
        <f t="shared" ca="1" si="65"/>
        <v>21.3</v>
      </c>
      <c r="K850" s="29">
        <f t="shared" si="69"/>
        <v>0.3</v>
      </c>
      <c r="L850" s="29">
        <f t="shared" ca="1" si="66"/>
        <v>1.4999999999999999E-2</v>
      </c>
      <c r="M850">
        <f>Замеры!Y842</f>
        <v>0</v>
      </c>
    </row>
    <row r="851" spans="1:13" ht="15.6" x14ac:dyDescent="0.3">
      <c r="A851" s="58">
        <f>IF(Замеры!B843=0, " ", Замеры!B843)</f>
        <v>840</v>
      </c>
      <c r="B851" s="59">
        <f>Замеры!I843</f>
        <v>0</v>
      </c>
      <c r="C851" s="60" t="str">
        <f>Замеры!G843</f>
        <v xml:space="preserve">Группа от QF </v>
      </c>
      <c r="D851" s="29" t="s">
        <v>74</v>
      </c>
      <c r="E851" s="28">
        <f>Замеры!J843</f>
        <v>0</v>
      </c>
      <c r="F851" s="29" t="s">
        <v>86</v>
      </c>
      <c r="G851" s="29">
        <f t="shared" si="67"/>
        <v>15</v>
      </c>
      <c r="H851" s="29">
        <f t="shared" si="68"/>
        <v>30</v>
      </c>
      <c r="I851" s="29" t="s">
        <v>73</v>
      </c>
      <c r="J851" s="29">
        <f t="shared" ca="1" si="65"/>
        <v>20.399999999999999</v>
      </c>
      <c r="K851" s="29">
        <f t="shared" si="69"/>
        <v>0.3</v>
      </c>
      <c r="L851" s="29">
        <f t="shared" ca="1" si="66"/>
        <v>1.2999999999999999E-2</v>
      </c>
      <c r="M851">
        <f>Замеры!Y843</f>
        <v>0</v>
      </c>
    </row>
    <row r="852" spans="1:13" ht="15.6" x14ac:dyDescent="0.3">
      <c r="A852" s="58">
        <f>IF(Замеры!B844=0, " ", Замеры!B844)</f>
        <v>841</v>
      </c>
      <c r="B852" s="59">
        <f>Замеры!I844</f>
        <v>0</v>
      </c>
      <c r="C852" s="60" t="str">
        <f>Замеры!G844</f>
        <v xml:space="preserve">Группа от QF </v>
      </c>
      <c r="D852" s="29" t="s">
        <v>74</v>
      </c>
      <c r="E852" s="28">
        <f>Замеры!J844</f>
        <v>0</v>
      </c>
      <c r="F852" s="29" t="s">
        <v>86</v>
      </c>
      <c r="G852" s="29">
        <f t="shared" si="67"/>
        <v>15</v>
      </c>
      <c r="H852" s="29">
        <f t="shared" si="68"/>
        <v>30</v>
      </c>
      <c r="I852" s="29" t="s">
        <v>73</v>
      </c>
      <c r="J852" s="29">
        <f t="shared" ca="1" si="65"/>
        <v>20.8</v>
      </c>
      <c r="K852" s="29">
        <f t="shared" si="69"/>
        <v>0.3</v>
      </c>
      <c r="L852" s="29">
        <f t="shared" ca="1" si="66"/>
        <v>8.9999999999999993E-3</v>
      </c>
      <c r="M852">
        <f>Замеры!Y844</f>
        <v>0</v>
      </c>
    </row>
    <row r="853" spans="1:13" ht="15.6" x14ac:dyDescent="0.3">
      <c r="A853" s="58">
        <f>IF(Замеры!B845=0, " ", Замеры!B845)</f>
        <v>842</v>
      </c>
      <c r="B853" s="59">
        <f>Замеры!I845</f>
        <v>0</v>
      </c>
      <c r="C853" s="60" t="str">
        <f>Замеры!G845</f>
        <v xml:space="preserve">Группа от QF </v>
      </c>
      <c r="D853" s="29" t="s">
        <v>74</v>
      </c>
      <c r="E853" s="28">
        <f>Замеры!J845</f>
        <v>0</v>
      </c>
      <c r="F853" s="29" t="s">
        <v>86</v>
      </c>
      <c r="G853" s="29">
        <f t="shared" si="67"/>
        <v>15</v>
      </c>
      <c r="H853" s="29">
        <f t="shared" si="68"/>
        <v>30</v>
      </c>
      <c r="I853" s="29" t="s">
        <v>73</v>
      </c>
      <c r="J853" s="29">
        <f t="shared" ca="1" si="65"/>
        <v>21.1</v>
      </c>
      <c r="K853" s="29">
        <f t="shared" si="69"/>
        <v>0.3</v>
      </c>
      <c r="L853" s="29">
        <f t="shared" ca="1" si="66"/>
        <v>1.7000000000000001E-2</v>
      </c>
      <c r="M853">
        <f>Замеры!Y845</f>
        <v>0</v>
      </c>
    </row>
    <row r="854" spans="1:13" ht="15.6" x14ac:dyDescent="0.3">
      <c r="A854" s="58">
        <f>IF(Замеры!B846=0, " ", Замеры!B846)</f>
        <v>843</v>
      </c>
      <c r="B854" s="59">
        <f>Замеры!I846</f>
        <v>0</v>
      </c>
      <c r="C854" s="60" t="str">
        <f>Замеры!G846</f>
        <v xml:space="preserve">Группа от QF </v>
      </c>
      <c r="D854" s="29" t="s">
        <v>74</v>
      </c>
      <c r="E854" s="28">
        <f>Замеры!J846</f>
        <v>0</v>
      </c>
      <c r="F854" s="29" t="s">
        <v>86</v>
      </c>
      <c r="G854" s="29">
        <f t="shared" si="67"/>
        <v>15</v>
      </c>
      <c r="H854" s="29">
        <f t="shared" si="68"/>
        <v>30</v>
      </c>
      <c r="I854" s="29" t="s">
        <v>73</v>
      </c>
      <c r="J854" s="29">
        <f t="shared" ca="1" si="65"/>
        <v>21.6</v>
      </c>
      <c r="K854" s="29">
        <f t="shared" si="69"/>
        <v>0.3</v>
      </c>
      <c r="L854" s="29">
        <f t="shared" ca="1" si="66"/>
        <v>1.4E-2</v>
      </c>
      <c r="M854">
        <f>Замеры!Y846</f>
        <v>0</v>
      </c>
    </row>
    <row r="855" spans="1:13" ht="15.6" x14ac:dyDescent="0.3">
      <c r="A855" s="58">
        <f>IF(Замеры!B847=0, " ", Замеры!B847)</f>
        <v>844</v>
      </c>
      <c r="B855" s="59">
        <f>Замеры!I847</f>
        <v>0</v>
      </c>
      <c r="C855" s="60" t="str">
        <f>Замеры!G847</f>
        <v xml:space="preserve">Группа от QF </v>
      </c>
      <c r="D855" s="29" t="s">
        <v>74</v>
      </c>
      <c r="E855" s="28">
        <f>Замеры!J847</f>
        <v>0</v>
      </c>
      <c r="F855" s="29" t="s">
        <v>86</v>
      </c>
      <c r="G855" s="29">
        <f t="shared" si="67"/>
        <v>15</v>
      </c>
      <c r="H855" s="29">
        <f t="shared" si="68"/>
        <v>30</v>
      </c>
      <c r="I855" s="29" t="s">
        <v>73</v>
      </c>
      <c r="J855" s="29">
        <f t="shared" ca="1" si="65"/>
        <v>20.7</v>
      </c>
      <c r="K855" s="29">
        <f t="shared" si="69"/>
        <v>0.3</v>
      </c>
      <c r="L855" s="29">
        <f t="shared" ca="1" si="66"/>
        <v>8.0000000000000002E-3</v>
      </c>
      <c r="M855">
        <f>Замеры!Y847</f>
        <v>0</v>
      </c>
    </row>
    <row r="856" spans="1:13" ht="15.6" x14ac:dyDescent="0.3">
      <c r="A856" s="58">
        <f>IF(Замеры!B848=0, " ", Замеры!B848)</f>
        <v>845</v>
      </c>
      <c r="B856" s="59">
        <f>Замеры!I848</f>
        <v>0</v>
      </c>
      <c r="C856" s="60" t="str">
        <f>Замеры!G848</f>
        <v xml:space="preserve">Группа от QF </v>
      </c>
      <c r="D856" s="29" t="s">
        <v>74</v>
      </c>
      <c r="E856" s="28">
        <f>Замеры!J848</f>
        <v>0</v>
      </c>
      <c r="F856" s="29" t="s">
        <v>86</v>
      </c>
      <c r="G856" s="29">
        <f t="shared" si="67"/>
        <v>15</v>
      </c>
      <c r="H856" s="29">
        <f t="shared" si="68"/>
        <v>30</v>
      </c>
      <c r="I856" s="29" t="s">
        <v>73</v>
      </c>
      <c r="J856" s="29">
        <f t="shared" ca="1" si="65"/>
        <v>21.4</v>
      </c>
      <c r="K856" s="29">
        <f t="shared" si="69"/>
        <v>0.3</v>
      </c>
      <c r="L856" s="29">
        <f t="shared" ca="1" si="66"/>
        <v>0.01</v>
      </c>
      <c r="M856">
        <f>Замеры!Y848</f>
        <v>0</v>
      </c>
    </row>
    <row r="857" spans="1:13" ht="15.6" x14ac:dyDescent="0.3">
      <c r="A857" s="58">
        <f>IF(Замеры!B849=0, " ", Замеры!B849)</f>
        <v>846</v>
      </c>
      <c r="B857" s="59">
        <f>Замеры!I849</f>
        <v>0</v>
      </c>
      <c r="C857" s="60" t="str">
        <f>Замеры!G849</f>
        <v xml:space="preserve">Группа от QF </v>
      </c>
      <c r="D857" s="29" t="s">
        <v>74</v>
      </c>
      <c r="E857" s="28">
        <f>Замеры!J849</f>
        <v>0</v>
      </c>
      <c r="F857" s="29" t="s">
        <v>86</v>
      </c>
      <c r="G857" s="29">
        <f t="shared" si="67"/>
        <v>15</v>
      </c>
      <c r="H857" s="29">
        <f t="shared" si="68"/>
        <v>30</v>
      </c>
      <c r="I857" s="29" t="s">
        <v>73</v>
      </c>
      <c r="J857" s="29">
        <f t="shared" ca="1" si="65"/>
        <v>21.4</v>
      </c>
      <c r="K857" s="29">
        <f t="shared" si="69"/>
        <v>0.3</v>
      </c>
      <c r="L857" s="29">
        <f t="shared" ca="1" si="66"/>
        <v>1.7999999999999999E-2</v>
      </c>
      <c r="M857">
        <f>Замеры!Y849</f>
        <v>0</v>
      </c>
    </row>
    <row r="858" spans="1:13" ht="15.6" x14ac:dyDescent="0.3">
      <c r="A858" s="58">
        <f>IF(Замеры!B850=0, " ", Замеры!B850)</f>
        <v>847</v>
      </c>
      <c r="B858" s="59">
        <f>Замеры!I850</f>
        <v>0</v>
      </c>
      <c r="C858" s="60" t="str">
        <f>Замеры!G850</f>
        <v xml:space="preserve">Группа от QF </v>
      </c>
      <c r="D858" s="29" t="s">
        <v>74</v>
      </c>
      <c r="E858" s="28">
        <f>Замеры!J850</f>
        <v>0</v>
      </c>
      <c r="F858" s="29" t="s">
        <v>86</v>
      </c>
      <c r="G858" s="29">
        <f t="shared" si="67"/>
        <v>15</v>
      </c>
      <c r="H858" s="29">
        <f t="shared" si="68"/>
        <v>30</v>
      </c>
      <c r="I858" s="29" t="s">
        <v>73</v>
      </c>
      <c r="J858" s="29">
        <f t="shared" ca="1" si="65"/>
        <v>21.6</v>
      </c>
      <c r="K858" s="29">
        <f t="shared" si="69"/>
        <v>0.3</v>
      </c>
      <c r="L858" s="29">
        <f t="shared" ca="1" si="66"/>
        <v>7.0000000000000001E-3</v>
      </c>
      <c r="M858">
        <f>Замеры!Y850</f>
        <v>0</v>
      </c>
    </row>
    <row r="859" spans="1:13" ht="15.6" x14ac:dyDescent="0.3">
      <c r="A859" s="58">
        <f>IF(Замеры!B851=0, " ", Замеры!B851)</f>
        <v>848</v>
      </c>
      <c r="B859" s="59">
        <f>Замеры!I851</f>
        <v>0</v>
      </c>
      <c r="C859" s="60" t="str">
        <f>Замеры!G851</f>
        <v xml:space="preserve">Группа от QF </v>
      </c>
      <c r="D859" s="29" t="s">
        <v>74</v>
      </c>
      <c r="E859" s="28">
        <f>Замеры!J851</f>
        <v>0</v>
      </c>
      <c r="F859" s="29" t="s">
        <v>86</v>
      </c>
      <c r="G859" s="29">
        <f t="shared" si="67"/>
        <v>15</v>
      </c>
      <c r="H859" s="29">
        <f t="shared" si="68"/>
        <v>30</v>
      </c>
      <c r="I859" s="29" t="s">
        <v>73</v>
      </c>
      <c r="J859" s="29">
        <f t="shared" ca="1" si="65"/>
        <v>21.3</v>
      </c>
      <c r="K859" s="29">
        <f t="shared" si="69"/>
        <v>0.3</v>
      </c>
      <c r="L859" s="29">
        <f t="shared" ca="1" si="66"/>
        <v>1.4999999999999999E-2</v>
      </c>
      <c r="M859">
        <f>Замеры!Y851</f>
        <v>0</v>
      </c>
    </row>
    <row r="860" spans="1:13" ht="15.6" x14ac:dyDescent="0.3">
      <c r="A860" s="58">
        <f>IF(Замеры!B852=0, " ", Замеры!B852)</f>
        <v>849</v>
      </c>
      <c r="B860" s="59">
        <f>Замеры!I852</f>
        <v>0</v>
      </c>
      <c r="C860" s="60" t="str">
        <f>Замеры!G852</f>
        <v xml:space="preserve">Группа от QF </v>
      </c>
      <c r="D860" s="29" t="s">
        <v>74</v>
      </c>
      <c r="E860" s="28">
        <f>Замеры!J852</f>
        <v>0</v>
      </c>
      <c r="F860" s="29" t="s">
        <v>86</v>
      </c>
      <c r="G860" s="29">
        <f t="shared" si="67"/>
        <v>15</v>
      </c>
      <c r="H860" s="29">
        <f t="shared" si="68"/>
        <v>30</v>
      </c>
      <c r="I860" s="29" t="s">
        <v>73</v>
      </c>
      <c r="J860" s="29">
        <f t="shared" ca="1" si="65"/>
        <v>21.6</v>
      </c>
      <c r="K860" s="29">
        <f t="shared" si="69"/>
        <v>0.3</v>
      </c>
      <c r="L860" s="29">
        <f t="shared" ca="1" si="66"/>
        <v>8.0000000000000002E-3</v>
      </c>
      <c r="M860">
        <f>Замеры!Y852</f>
        <v>0</v>
      </c>
    </row>
    <row r="861" spans="1:13" ht="15.6" x14ac:dyDescent="0.3">
      <c r="A861" s="58">
        <f>IF(Замеры!B853=0, " ", Замеры!B853)</f>
        <v>850</v>
      </c>
      <c r="B861" s="59">
        <f>Замеры!I853</f>
        <v>0</v>
      </c>
      <c r="C861" s="60" t="str">
        <f>Замеры!G853</f>
        <v xml:space="preserve">Группа от QF </v>
      </c>
      <c r="D861" s="29" t="s">
        <v>74</v>
      </c>
      <c r="E861" s="28">
        <f>Замеры!J853</f>
        <v>0</v>
      </c>
      <c r="F861" s="29" t="s">
        <v>86</v>
      </c>
      <c r="G861" s="29">
        <f t="shared" si="67"/>
        <v>15</v>
      </c>
      <c r="H861" s="29">
        <f t="shared" si="68"/>
        <v>30</v>
      </c>
      <c r="I861" s="29" t="s">
        <v>73</v>
      </c>
      <c r="J861" s="29">
        <f t="shared" ca="1" si="65"/>
        <v>21.3</v>
      </c>
      <c r="K861" s="29">
        <f t="shared" si="69"/>
        <v>0.3</v>
      </c>
      <c r="L861" s="29">
        <f t="shared" ca="1" si="66"/>
        <v>1.9E-2</v>
      </c>
      <c r="M861">
        <f>Замеры!Y853</f>
        <v>0</v>
      </c>
    </row>
    <row r="862" spans="1:13" ht="15.6" x14ac:dyDescent="0.3">
      <c r="A862" s="58">
        <f>IF(Замеры!B854=0, " ", Замеры!B854)</f>
        <v>851</v>
      </c>
      <c r="B862" s="59">
        <f>Замеры!I854</f>
        <v>0</v>
      </c>
      <c r="C862" s="60" t="str">
        <f>Замеры!G854</f>
        <v xml:space="preserve">Группа от QF </v>
      </c>
      <c r="D862" s="29" t="s">
        <v>74</v>
      </c>
      <c r="E862" s="28">
        <f>Замеры!J854</f>
        <v>0</v>
      </c>
      <c r="F862" s="29" t="s">
        <v>86</v>
      </c>
      <c r="G862" s="29">
        <f t="shared" si="67"/>
        <v>15</v>
      </c>
      <c r="H862" s="29">
        <f t="shared" si="68"/>
        <v>30</v>
      </c>
      <c r="I862" s="29" t="s">
        <v>73</v>
      </c>
      <c r="J862" s="29">
        <f t="shared" ca="1" si="65"/>
        <v>21.9</v>
      </c>
      <c r="K862" s="29">
        <f t="shared" si="69"/>
        <v>0.3</v>
      </c>
      <c r="L862" s="29">
        <f t="shared" ca="1" si="66"/>
        <v>0.01</v>
      </c>
      <c r="M862">
        <f>Замеры!Y854</f>
        <v>0</v>
      </c>
    </row>
    <row r="863" spans="1:13" ht="15.6" x14ac:dyDescent="0.3">
      <c r="A863" s="58">
        <f>IF(Замеры!B855=0, " ", Замеры!B855)</f>
        <v>852</v>
      </c>
      <c r="B863" s="59">
        <f>Замеры!I855</f>
        <v>0</v>
      </c>
      <c r="C863" s="60" t="str">
        <f>Замеры!G855</f>
        <v xml:space="preserve">Группа от QF </v>
      </c>
      <c r="D863" s="29" t="s">
        <v>74</v>
      </c>
      <c r="E863" s="28">
        <f>Замеры!J855</f>
        <v>0</v>
      </c>
      <c r="F863" s="29" t="s">
        <v>86</v>
      </c>
      <c r="G863" s="29">
        <f t="shared" si="67"/>
        <v>15</v>
      </c>
      <c r="H863" s="29">
        <f t="shared" si="68"/>
        <v>30</v>
      </c>
      <c r="I863" s="29" t="s">
        <v>73</v>
      </c>
      <c r="J863" s="29">
        <f t="shared" ca="1" si="65"/>
        <v>20.2</v>
      </c>
      <c r="K863" s="29">
        <f t="shared" si="69"/>
        <v>0.3</v>
      </c>
      <c r="L863" s="29">
        <f t="shared" ca="1" si="66"/>
        <v>1.6E-2</v>
      </c>
      <c r="M863">
        <f>Замеры!Y855</f>
        <v>0</v>
      </c>
    </row>
    <row r="864" spans="1:13" ht="15.6" x14ac:dyDescent="0.3">
      <c r="A864" s="58">
        <f>IF(Замеры!B856=0, " ", Замеры!B856)</f>
        <v>853</v>
      </c>
      <c r="B864" s="59">
        <f>Замеры!I856</f>
        <v>0</v>
      </c>
      <c r="C864" s="60" t="str">
        <f>Замеры!G856</f>
        <v xml:space="preserve">Группа от QF </v>
      </c>
      <c r="D864" s="29" t="s">
        <v>74</v>
      </c>
      <c r="E864" s="28">
        <f>Замеры!J856</f>
        <v>0</v>
      </c>
      <c r="F864" s="29" t="s">
        <v>86</v>
      </c>
      <c r="G864" s="29">
        <f t="shared" si="67"/>
        <v>15</v>
      </c>
      <c r="H864" s="29">
        <f t="shared" si="68"/>
        <v>30</v>
      </c>
      <c r="I864" s="29" t="s">
        <v>73</v>
      </c>
      <c r="J864" s="29">
        <f t="shared" ca="1" si="65"/>
        <v>20.6</v>
      </c>
      <c r="K864" s="29">
        <f t="shared" si="69"/>
        <v>0.3</v>
      </c>
      <c r="L864" s="29">
        <f t="shared" ca="1" si="66"/>
        <v>1.9E-2</v>
      </c>
      <c r="M864">
        <f>Замеры!Y856</f>
        <v>0</v>
      </c>
    </row>
    <row r="865" spans="1:13" ht="15.6" x14ac:dyDescent="0.3">
      <c r="A865" s="58">
        <f>IF(Замеры!B857=0, " ", Замеры!B857)</f>
        <v>854</v>
      </c>
      <c r="B865" s="59">
        <f>Замеры!I857</f>
        <v>0</v>
      </c>
      <c r="C865" s="60" t="str">
        <f>Замеры!G857</f>
        <v xml:space="preserve">Группа от QF </v>
      </c>
      <c r="D865" s="29" t="s">
        <v>74</v>
      </c>
      <c r="E865" s="28">
        <f>Замеры!J857</f>
        <v>0</v>
      </c>
      <c r="F865" s="29" t="s">
        <v>86</v>
      </c>
      <c r="G865" s="29">
        <f t="shared" si="67"/>
        <v>15</v>
      </c>
      <c r="H865" s="29">
        <f t="shared" si="68"/>
        <v>30</v>
      </c>
      <c r="I865" s="29" t="s">
        <v>73</v>
      </c>
      <c r="J865" s="29">
        <f t="shared" ca="1" si="65"/>
        <v>21</v>
      </c>
      <c r="K865" s="29">
        <f t="shared" si="69"/>
        <v>0.3</v>
      </c>
      <c r="L865" s="29">
        <f t="shared" ca="1" si="66"/>
        <v>1.2E-2</v>
      </c>
      <c r="M865">
        <f>Замеры!Y857</f>
        <v>0</v>
      </c>
    </row>
    <row r="866" spans="1:13" ht="15.6" x14ac:dyDescent="0.3">
      <c r="A866" s="58">
        <f>IF(Замеры!B858=0, " ", Замеры!B858)</f>
        <v>855</v>
      </c>
      <c r="B866" s="59">
        <f>Замеры!I858</f>
        <v>0</v>
      </c>
      <c r="C866" s="60" t="str">
        <f>Замеры!G858</f>
        <v xml:space="preserve">Группа от QF </v>
      </c>
      <c r="D866" s="29" t="s">
        <v>74</v>
      </c>
      <c r="E866" s="28">
        <f>Замеры!J858</f>
        <v>0</v>
      </c>
      <c r="F866" s="29" t="s">
        <v>86</v>
      </c>
      <c r="G866" s="29">
        <f t="shared" si="67"/>
        <v>15</v>
      </c>
      <c r="H866" s="29">
        <f t="shared" si="68"/>
        <v>30</v>
      </c>
      <c r="I866" s="29" t="s">
        <v>73</v>
      </c>
      <c r="J866" s="29">
        <f t="shared" ca="1" si="65"/>
        <v>20.8</v>
      </c>
      <c r="K866" s="29">
        <f t="shared" si="69"/>
        <v>0.3</v>
      </c>
      <c r="L866" s="29">
        <f t="shared" ca="1" si="66"/>
        <v>1.4E-2</v>
      </c>
      <c r="M866">
        <f>Замеры!Y858</f>
        <v>0</v>
      </c>
    </row>
    <row r="867" spans="1:13" ht="15.6" x14ac:dyDescent="0.3">
      <c r="A867" s="58">
        <f>IF(Замеры!B859=0, " ", Замеры!B859)</f>
        <v>856</v>
      </c>
      <c r="B867" s="59">
        <f>Замеры!I859</f>
        <v>0</v>
      </c>
      <c r="C867" s="60" t="str">
        <f>Замеры!G859</f>
        <v xml:space="preserve">Группа от QF </v>
      </c>
      <c r="D867" s="29" t="s">
        <v>74</v>
      </c>
      <c r="E867" s="28">
        <f>Замеры!J859</f>
        <v>0</v>
      </c>
      <c r="F867" s="29" t="s">
        <v>86</v>
      </c>
      <c r="G867" s="29">
        <f t="shared" si="67"/>
        <v>15</v>
      </c>
      <c r="H867" s="29">
        <f t="shared" si="68"/>
        <v>30</v>
      </c>
      <c r="I867" s="29" t="s">
        <v>73</v>
      </c>
      <c r="J867" s="29">
        <f t="shared" ca="1" si="65"/>
        <v>21.7</v>
      </c>
      <c r="K867" s="29">
        <f t="shared" si="69"/>
        <v>0.3</v>
      </c>
      <c r="L867" s="29">
        <f t="shared" ca="1" si="66"/>
        <v>1.9E-2</v>
      </c>
      <c r="M867">
        <f>Замеры!Y859</f>
        <v>0</v>
      </c>
    </row>
    <row r="868" spans="1:13" ht="15.6" x14ac:dyDescent="0.3">
      <c r="A868" s="58">
        <f>IF(Замеры!B860=0, " ", Замеры!B860)</f>
        <v>857</v>
      </c>
      <c r="B868" s="59">
        <f>Замеры!I860</f>
        <v>0</v>
      </c>
      <c r="C868" s="60" t="str">
        <f>Замеры!G860</f>
        <v xml:space="preserve">Группа от QF </v>
      </c>
      <c r="D868" s="29" t="s">
        <v>74</v>
      </c>
      <c r="E868" s="28">
        <f>Замеры!J860</f>
        <v>0</v>
      </c>
      <c r="F868" s="29" t="s">
        <v>86</v>
      </c>
      <c r="G868" s="29">
        <f t="shared" si="67"/>
        <v>15</v>
      </c>
      <c r="H868" s="29">
        <f t="shared" si="68"/>
        <v>30</v>
      </c>
      <c r="I868" s="29" t="s">
        <v>73</v>
      </c>
      <c r="J868" s="29">
        <f t="shared" ca="1" si="65"/>
        <v>20.5</v>
      </c>
      <c r="K868" s="29">
        <f t="shared" si="69"/>
        <v>0.3</v>
      </c>
      <c r="L868" s="29">
        <f t="shared" ca="1" si="66"/>
        <v>8.0000000000000002E-3</v>
      </c>
      <c r="M868">
        <f>Замеры!Y860</f>
        <v>0</v>
      </c>
    </row>
    <row r="869" spans="1:13" ht="15.6" x14ac:dyDescent="0.3">
      <c r="A869" s="58">
        <f>IF(Замеры!B861=0, " ", Замеры!B861)</f>
        <v>858</v>
      </c>
      <c r="B869" s="59">
        <f>Замеры!I861</f>
        <v>0</v>
      </c>
      <c r="C869" s="60" t="str">
        <f>Замеры!G861</f>
        <v xml:space="preserve">Группа от QF </v>
      </c>
      <c r="D869" s="29" t="s">
        <v>74</v>
      </c>
      <c r="E869" s="28">
        <f>Замеры!J861</f>
        <v>0</v>
      </c>
      <c r="F869" s="29" t="s">
        <v>86</v>
      </c>
      <c r="G869" s="29">
        <f t="shared" si="67"/>
        <v>15</v>
      </c>
      <c r="H869" s="29">
        <f t="shared" si="68"/>
        <v>30</v>
      </c>
      <c r="I869" s="29" t="s">
        <v>73</v>
      </c>
      <c r="J869" s="29">
        <f t="shared" ca="1" si="65"/>
        <v>21.7</v>
      </c>
      <c r="K869" s="29">
        <f t="shared" si="69"/>
        <v>0.3</v>
      </c>
      <c r="L869" s="29">
        <f t="shared" ca="1" si="66"/>
        <v>1.6E-2</v>
      </c>
      <c r="M869">
        <f>Замеры!Y861</f>
        <v>0</v>
      </c>
    </row>
    <row r="870" spans="1:13" ht="15.6" x14ac:dyDescent="0.3">
      <c r="A870" s="58">
        <f>IF(Замеры!B862=0, " ", Замеры!B862)</f>
        <v>859</v>
      </c>
      <c r="B870" s="59">
        <f>Замеры!I862</f>
        <v>0</v>
      </c>
      <c r="C870" s="60" t="str">
        <f>Замеры!G862</f>
        <v xml:space="preserve">Группа от QF </v>
      </c>
      <c r="D870" s="29" t="s">
        <v>74</v>
      </c>
      <c r="E870" s="28">
        <f>Замеры!J862</f>
        <v>0</v>
      </c>
      <c r="F870" s="29" t="s">
        <v>86</v>
      </c>
      <c r="G870" s="29">
        <f t="shared" si="67"/>
        <v>15</v>
      </c>
      <c r="H870" s="29">
        <f t="shared" si="68"/>
        <v>30</v>
      </c>
      <c r="I870" s="29" t="s">
        <v>73</v>
      </c>
      <c r="J870" s="29">
        <f t="shared" ca="1" si="65"/>
        <v>21.9</v>
      </c>
      <c r="K870" s="29">
        <f t="shared" si="69"/>
        <v>0.3</v>
      </c>
      <c r="L870" s="29">
        <f t="shared" ca="1" si="66"/>
        <v>1.0999999999999999E-2</v>
      </c>
      <c r="M870">
        <f>Замеры!Y862</f>
        <v>0</v>
      </c>
    </row>
    <row r="871" spans="1:13" ht="15.6" x14ac:dyDescent="0.3">
      <c r="A871" s="58">
        <f>IF(Замеры!B863=0, " ", Замеры!B863)</f>
        <v>860</v>
      </c>
      <c r="B871" s="59">
        <f>Замеры!I863</f>
        <v>0</v>
      </c>
      <c r="C871" s="60" t="str">
        <f>Замеры!G863</f>
        <v xml:space="preserve">Группа от QF </v>
      </c>
      <c r="D871" s="29" t="s">
        <v>74</v>
      </c>
      <c r="E871" s="28">
        <f>Замеры!J863</f>
        <v>0</v>
      </c>
      <c r="F871" s="29" t="s">
        <v>86</v>
      </c>
      <c r="G871" s="29">
        <f t="shared" si="67"/>
        <v>15</v>
      </c>
      <c r="H871" s="29">
        <f t="shared" si="68"/>
        <v>30</v>
      </c>
      <c r="I871" s="29" t="s">
        <v>73</v>
      </c>
      <c r="J871" s="29">
        <f t="shared" ca="1" si="65"/>
        <v>20.5</v>
      </c>
      <c r="K871" s="29">
        <f t="shared" si="69"/>
        <v>0.3</v>
      </c>
      <c r="L871" s="29">
        <f t="shared" ca="1" si="66"/>
        <v>1.6E-2</v>
      </c>
      <c r="M871">
        <f>Замеры!Y863</f>
        <v>0</v>
      </c>
    </row>
    <row r="872" spans="1:13" ht="15.6" x14ac:dyDescent="0.3">
      <c r="A872" s="58">
        <f>IF(Замеры!B864=0, " ", Замеры!B864)</f>
        <v>861</v>
      </c>
      <c r="B872" s="59">
        <f>Замеры!I864</f>
        <v>0</v>
      </c>
      <c r="C872" s="60" t="str">
        <f>Замеры!G864</f>
        <v xml:space="preserve">Группа от QF </v>
      </c>
      <c r="D872" s="29" t="s">
        <v>74</v>
      </c>
      <c r="E872" s="28">
        <f>Замеры!J864</f>
        <v>0</v>
      </c>
      <c r="F872" s="29" t="s">
        <v>86</v>
      </c>
      <c r="G872" s="29">
        <f t="shared" si="67"/>
        <v>15</v>
      </c>
      <c r="H872" s="29">
        <f t="shared" si="68"/>
        <v>30</v>
      </c>
      <c r="I872" s="29" t="s">
        <v>73</v>
      </c>
      <c r="J872" s="29">
        <f t="shared" ca="1" si="65"/>
        <v>21.7</v>
      </c>
      <c r="K872" s="29">
        <f t="shared" si="69"/>
        <v>0.3</v>
      </c>
      <c r="L872" s="29">
        <f t="shared" ca="1" si="66"/>
        <v>1.6E-2</v>
      </c>
      <c r="M872">
        <f>Замеры!Y864</f>
        <v>0</v>
      </c>
    </row>
    <row r="873" spans="1:13" ht="15.6" x14ac:dyDescent="0.3">
      <c r="A873" s="58">
        <f>IF(Замеры!B865=0, " ", Замеры!B865)</f>
        <v>862</v>
      </c>
      <c r="B873" s="59">
        <f>Замеры!I865</f>
        <v>0</v>
      </c>
      <c r="C873" s="60" t="str">
        <f>Замеры!G865</f>
        <v xml:space="preserve">Группа от QF </v>
      </c>
      <c r="D873" s="29" t="s">
        <v>74</v>
      </c>
      <c r="E873" s="28">
        <f>Замеры!J865</f>
        <v>0</v>
      </c>
      <c r="F873" s="29" t="s">
        <v>86</v>
      </c>
      <c r="G873" s="29">
        <f t="shared" si="67"/>
        <v>15</v>
      </c>
      <c r="H873" s="29">
        <f t="shared" si="68"/>
        <v>30</v>
      </c>
      <c r="I873" s="29" t="s">
        <v>73</v>
      </c>
      <c r="J873" s="29">
        <f t="shared" ca="1" si="65"/>
        <v>20.7</v>
      </c>
      <c r="K873" s="29">
        <f t="shared" si="69"/>
        <v>0.3</v>
      </c>
      <c r="L873" s="29">
        <f t="shared" ca="1" si="66"/>
        <v>1.4999999999999999E-2</v>
      </c>
      <c r="M873">
        <f>Замеры!Y865</f>
        <v>0</v>
      </c>
    </row>
    <row r="874" spans="1:13" ht="15.6" x14ac:dyDescent="0.3">
      <c r="A874" s="58">
        <f>IF(Замеры!B866=0, " ", Замеры!B866)</f>
        <v>863</v>
      </c>
      <c r="B874" s="59">
        <f>Замеры!I866</f>
        <v>0</v>
      </c>
      <c r="C874" s="60" t="str">
        <f>Замеры!G866</f>
        <v xml:space="preserve">Группа от QF </v>
      </c>
      <c r="D874" s="29" t="s">
        <v>74</v>
      </c>
      <c r="E874" s="28">
        <f>Замеры!J866</f>
        <v>0</v>
      </c>
      <c r="F874" s="29" t="s">
        <v>86</v>
      </c>
      <c r="G874" s="29">
        <f t="shared" si="67"/>
        <v>15</v>
      </c>
      <c r="H874" s="29">
        <f t="shared" si="68"/>
        <v>30</v>
      </c>
      <c r="I874" s="29" t="s">
        <v>73</v>
      </c>
      <c r="J874" s="29">
        <f t="shared" ca="1" si="65"/>
        <v>21.3</v>
      </c>
      <c r="K874" s="29">
        <f t="shared" si="69"/>
        <v>0.3</v>
      </c>
      <c r="L874" s="29">
        <f t="shared" ca="1" si="66"/>
        <v>8.9999999999999993E-3</v>
      </c>
      <c r="M874">
        <f>Замеры!Y866</f>
        <v>0</v>
      </c>
    </row>
    <row r="875" spans="1:13" ht="15.6" x14ac:dyDescent="0.3">
      <c r="A875" s="58">
        <f>IF(Замеры!B867=0, " ", Замеры!B867)</f>
        <v>864</v>
      </c>
      <c r="B875" s="59">
        <f>Замеры!I867</f>
        <v>0</v>
      </c>
      <c r="C875" s="60" t="str">
        <f>Замеры!G867</f>
        <v xml:space="preserve">Группа от QF </v>
      </c>
      <c r="D875" s="29" t="s">
        <v>74</v>
      </c>
      <c r="E875" s="28">
        <f>Замеры!J867</f>
        <v>0</v>
      </c>
      <c r="F875" s="29" t="s">
        <v>86</v>
      </c>
      <c r="G875" s="29">
        <f t="shared" si="67"/>
        <v>15</v>
      </c>
      <c r="H875" s="29">
        <f t="shared" si="68"/>
        <v>30</v>
      </c>
      <c r="I875" s="29" t="s">
        <v>73</v>
      </c>
      <c r="J875" s="29">
        <f t="shared" ca="1" si="65"/>
        <v>21.7</v>
      </c>
      <c r="K875" s="29">
        <f t="shared" si="69"/>
        <v>0.3</v>
      </c>
      <c r="L875" s="29">
        <f t="shared" ca="1" si="66"/>
        <v>1.6E-2</v>
      </c>
      <c r="M875">
        <f>Замеры!Y867</f>
        <v>0</v>
      </c>
    </row>
    <row r="876" spans="1:13" ht="15.6" x14ac:dyDescent="0.3">
      <c r="A876" s="58">
        <f>IF(Замеры!B868=0, " ", Замеры!B868)</f>
        <v>865</v>
      </c>
      <c r="B876" s="59">
        <f>Замеры!I868</f>
        <v>0</v>
      </c>
      <c r="C876" s="60" t="str">
        <f>Замеры!G868</f>
        <v xml:space="preserve">Группа от QF </v>
      </c>
      <c r="D876" s="29" t="s">
        <v>74</v>
      </c>
      <c r="E876" s="28">
        <f>Замеры!J868</f>
        <v>0</v>
      </c>
      <c r="F876" s="29" t="s">
        <v>86</v>
      </c>
      <c r="G876" s="29">
        <f t="shared" si="67"/>
        <v>15</v>
      </c>
      <c r="H876" s="29">
        <f t="shared" si="68"/>
        <v>30</v>
      </c>
      <c r="I876" s="29" t="s">
        <v>73</v>
      </c>
      <c r="J876" s="29">
        <f t="shared" ca="1" si="65"/>
        <v>21.3</v>
      </c>
      <c r="K876" s="29">
        <f t="shared" si="69"/>
        <v>0.3</v>
      </c>
      <c r="L876" s="29">
        <f t="shared" ca="1" si="66"/>
        <v>8.0000000000000002E-3</v>
      </c>
      <c r="M876">
        <f>Замеры!Y868</f>
        <v>0</v>
      </c>
    </row>
    <row r="877" spans="1:13" ht="15.6" x14ac:dyDescent="0.3">
      <c r="A877" s="58">
        <f>IF(Замеры!B869=0, " ", Замеры!B869)</f>
        <v>866</v>
      </c>
      <c r="B877" s="59">
        <f>Замеры!I869</f>
        <v>0</v>
      </c>
      <c r="C877" s="60" t="str">
        <f>Замеры!G869</f>
        <v xml:space="preserve">Группа от QF </v>
      </c>
      <c r="D877" s="29" t="s">
        <v>74</v>
      </c>
      <c r="E877" s="28">
        <f>Замеры!J869</f>
        <v>0</v>
      </c>
      <c r="F877" s="29" t="s">
        <v>86</v>
      </c>
      <c r="G877" s="29">
        <f t="shared" si="67"/>
        <v>15</v>
      </c>
      <c r="H877" s="29">
        <f t="shared" si="68"/>
        <v>30</v>
      </c>
      <c r="I877" s="29" t="s">
        <v>73</v>
      </c>
      <c r="J877" s="29">
        <f t="shared" ca="1" si="65"/>
        <v>20.7</v>
      </c>
      <c r="K877" s="29">
        <f t="shared" si="69"/>
        <v>0.3</v>
      </c>
      <c r="L877" s="29">
        <f t="shared" ca="1" si="66"/>
        <v>1.9E-2</v>
      </c>
      <c r="M877">
        <f>Замеры!Y869</f>
        <v>0</v>
      </c>
    </row>
    <row r="878" spans="1:13" ht="15.6" x14ac:dyDescent="0.3">
      <c r="A878" s="58">
        <f>IF(Замеры!B870=0, " ", Замеры!B870)</f>
        <v>867</v>
      </c>
      <c r="B878" s="59">
        <f>Замеры!I870</f>
        <v>0</v>
      </c>
      <c r="C878" s="60" t="str">
        <f>Замеры!G870</f>
        <v xml:space="preserve">Группа от QF </v>
      </c>
      <c r="D878" s="29" t="s">
        <v>74</v>
      </c>
      <c r="E878" s="28">
        <f>Замеры!J870</f>
        <v>0</v>
      </c>
      <c r="F878" s="29" t="s">
        <v>86</v>
      </c>
      <c r="G878" s="29">
        <f t="shared" si="67"/>
        <v>15</v>
      </c>
      <c r="H878" s="29">
        <f t="shared" si="68"/>
        <v>30</v>
      </c>
      <c r="I878" s="29" t="s">
        <v>73</v>
      </c>
      <c r="J878" s="29">
        <f t="shared" ca="1" si="65"/>
        <v>21.1</v>
      </c>
      <c r="K878" s="29">
        <f t="shared" si="69"/>
        <v>0.3</v>
      </c>
      <c r="L878" s="29">
        <f t="shared" ca="1" si="66"/>
        <v>1.4999999999999999E-2</v>
      </c>
      <c r="M878">
        <f>Замеры!Y870</f>
        <v>0</v>
      </c>
    </row>
    <row r="879" spans="1:13" ht="15.6" x14ac:dyDescent="0.3">
      <c r="A879" s="58">
        <f>IF(Замеры!B871=0, " ", Замеры!B871)</f>
        <v>868</v>
      </c>
      <c r="B879" s="59">
        <f>Замеры!I871</f>
        <v>0</v>
      </c>
      <c r="C879" s="60" t="str">
        <f>Замеры!G871</f>
        <v xml:space="preserve">Группа от QF </v>
      </c>
      <c r="D879" s="29" t="s">
        <v>74</v>
      </c>
      <c r="E879" s="28">
        <f>Замеры!J871</f>
        <v>0</v>
      </c>
      <c r="F879" s="29" t="s">
        <v>86</v>
      </c>
      <c r="G879" s="29">
        <f t="shared" si="67"/>
        <v>15</v>
      </c>
      <c r="H879" s="29">
        <f t="shared" si="68"/>
        <v>30</v>
      </c>
      <c r="I879" s="29" t="s">
        <v>73</v>
      </c>
      <c r="J879" s="29">
        <f t="shared" ca="1" si="65"/>
        <v>21.3</v>
      </c>
      <c r="K879" s="29">
        <f t="shared" si="69"/>
        <v>0.3</v>
      </c>
      <c r="L879" s="29">
        <f t="shared" ca="1" si="66"/>
        <v>7.0000000000000001E-3</v>
      </c>
      <c r="M879">
        <f>Замеры!Y871</f>
        <v>0</v>
      </c>
    </row>
    <row r="880" spans="1:13" ht="15.6" x14ac:dyDescent="0.3">
      <c r="A880" s="58">
        <f>IF(Замеры!B872=0, " ", Замеры!B872)</f>
        <v>869</v>
      </c>
      <c r="B880" s="59">
        <f>Замеры!I872</f>
        <v>0</v>
      </c>
      <c r="C880" s="60" t="str">
        <f>Замеры!G872</f>
        <v xml:space="preserve">Группа от QF </v>
      </c>
      <c r="D880" s="29" t="s">
        <v>74</v>
      </c>
      <c r="E880" s="28">
        <f>Замеры!J872</f>
        <v>0</v>
      </c>
      <c r="F880" s="29" t="s">
        <v>86</v>
      </c>
      <c r="G880" s="29">
        <f t="shared" si="67"/>
        <v>15</v>
      </c>
      <c r="H880" s="29">
        <f t="shared" si="68"/>
        <v>30</v>
      </c>
      <c r="I880" s="29" t="s">
        <v>73</v>
      </c>
      <c r="J880" s="29">
        <f t="shared" ca="1" si="65"/>
        <v>21.6</v>
      </c>
      <c r="K880" s="29">
        <f t="shared" si="69"/>
        <v>0.3</v>
      </c>
      <c r="L880" s="29">
        <f t="shared" ca="1" si="66"/>
        <v>1.4999999999999999E-2</v>
      </c>
      <c r="M880">
        <f>Замеры!Y872</f>
        <v>0</v>
      </c>
    </row>
    <row r="881" spans="1:13" ht="15.6" x14ac:dyDescent="0.3">
      <c r="A881" s="58">
        <f>IF(Замеры!B873=0, " ", Замеры!B873)</f>
        <v>870</v>
      </c>
      <c r="B881" s="59">
        <f>Замеры!I873</f>
        <v>0</v>
      </c>
      <c r="C881" s="60" t="str">
        <f>Замеры!G873</f>
        <v xml:space="preserve">Группа от QF </v>
      </c>
      <c r="D881" s="29" t="s">
        <v>74</v>
      </c>
      <c r="E881" s="28">
        <f>Замеры!J873</f>
        <v>0</v>
      </c>
      <c r="F881" s="29" t="s">
        <v>86</v>
      </c>
      <c r="G881" s="29">
        <f t="shared" si="67"/>
        <v>15</v>
      </c>
      <c r="H881" s="29">
        <f t="shared" si="68"/>
        <v>30</v>
      </c>
      <c r="I881" s="29" t="s">
        <v>73</v>
      </c>
      <c r="J881" s="29">
        <f t="shared" ca="1" si="65"/>
        <v>21.1</v>
      </c>
      <c r="K881" s="29">
        <f t="shared" si="69"/>
        <v>0.3</v>
      </c>
      <c r="L881" s="29">
        <f t="shared" ca="1" si="66"/>
        <v>1.6E-2</v>
      </c>
      <c r="M881">
        <f>Замеры!Y873</f>
        <v>0</v>
      </c>
    </row>
    <row r="882" spans="1:13" ht="15.6" x14ac:dyDescent="0.3">
      <c r="A882" s="58">
        <f>IF(Замеры!B874=0, " ", Замеры!B874)</f>
        <v>871</v>
      </c>
      <c r="B882" s="59">
        <f>Замеры!I874</f>
        <v>0</v>
      </c>
      <c r="C882" s="60" t="str">
        <f>Замеры!G874</f>
        <v xml:space="preserve">Группа от QF </v>
      </c>
      <c r="D882" s="29" t="s">
        <v>74</v>
      </c>
      <c r="E882" s="28">
        <f>Замеры!J874</f>
        <v>0</v>
      </c>
      <c r="F882" s="29" t="s">
        <v>86</v>
      </c>
      <c r="G882" s="29">
        <f t="shared" si="67"/>
        <v>15</v>
      </c>
      <c r="H882" s="29">
        <f t="shared" si="68"/>
        <v>30</v>
      </c>
      <c r="I882" s="29" t="s">
        <v>73</v>
      </c>
      <c r="J882" s="29">
        <f t="shared" ca="1" si="65"/>
        <v>21.1</v>
      </c>
      <c r="K882" s="29">
        <f t="shared" si="69"/>
        <v>0.3</v>
      </c>
      <c r="L882" s="29">
        <f t="shared" ca="1" si="66"/>
        <v>7.0000000000000001E-3</v>
      </c>
      <c r="M882">
        <f>Замеры!Y874</f>
        <v>0</v>
      </c>
    </row>
    <row r="883" spans="1:13" ht="15.6" x14ac:dyDescent="0.3">
      <c r="A883" s="58">
        <f>IF(Замеры!B875=0, " ", Замеры!B875)</f>
        <v>872</v>
      </c>
      <c r="B883" s="59">
        <f>Замеры!I875</f>
        <v>0</v>
      </c>
      <c r="C883" s="60" t="str">
        <f>Замеры!G875</f>
        <v xml:space="preserve">Группа от QF </v>
      </c>
      <c r="D883" s="29" t="s">
        <v>74</v>
      </c>
      <c r="E883" s="28">
        <f>Замеры!J875</f>
        <v>0</v>
      </c>
      <c r="F883" s="29" t="s">
        <v>86</v>
      </c>
      <c r="G883" s="29">
        <f t="shared" si="67"/>
        <v>15</v>
      </c>
      <c r="H883" s="29">
        <f t="shared" si="68"/>
        <v>30</v>
      </c>
      <c r="I883" s="29" t="s">
        <v>73</v>
      </c>
      <c r="J883" s="29">
        <f t="shared" ca="1" si="65"/>
        <v>21.4</v>
      </c>
      <c r="K883" s="29">
        <f t="shared" si="69"/>
        <v>0.3</v>
      </c>
      <c r="L883" s="29">
        <f t="shared" ca="1" si="66"/>
        <v>1.7000000000000001E-2</v>
      </c>
      <c r="M883">
        <f>Замеры!Y875</f>
        <v>0</v>
      </c>
    </row>
    <row r="884" spans="1:13" ht="15.6" x14ac:dyDescent="0.3">
      <c r="A884" s="58">
        <f>IF(Замеры!B876=0, " ", Замеры!B876)</f>
        <v>873</v>
      </c>
      <c r="B884" s="59">
        <f>Замеры!I876</f>
        <v>0</v>
      </c>
      <c r="C884" s="60" t="str">
        <f>Замеры!G876</f>
        <v xml:space="preserve">Группа от QF </v>
      </c>
      <c r="D884" s="29" t="s">
        <v>74</v>
      </c>
      <c r="E884" s="28">
        <f>Замеры!J876</f>
        <v>0</v>
      </c>
      <c r="F884" s="29" t="s">
        <v>86</v>
      </c>
      <c r="G884" s="29">
        <f t="shared" si="67"/>
        <v>15</v>
      </c>
      <c r="H884" s="29">
        <f t="shared" si="68"/>
        <v>30</v>
      </c>
      <c r="I884" s="29" t="s">
        <v>73</v>
      </c>
      <c r="J884" s="29">
        <f t="shared" ca="1" si="65"/>
        <v>21.9</v>
      </c>
      <c r="K884" s="29">
        <f t="shared" si="69"/>
        <v>0.3</v>
      </c>
      <c r="L884" s="29">
        <f t="shared" ca="1" si="66"/>
        <v>0.01</v>
      </c>
      <c r="M884">
        <f>Замеры!Y876</f>
        <v>0</v>
      </c>
    </row>
    <row r="885" spans="1:13" ht="15.6" x14ac:dyDescent="0.3">
      <c r="A885" s="58">
        <f>IF(Замеры!B877=0, " ", Замеры!B877)</f>
        <v>874</v>
      </c>
      <c r="B885" s="59">
        <f>Замеры!I877</f>
        <v>0</v>
      </c>
      <c r="C885" s="60" t="str">
        <f>Замеры!G877</f>
        <v xml:space="preserve">Группа от QF </v>
      </c>
      <c r="D885" s="29" t="s">
        <v>74</v>
      </c>
      <c r="E885" s="28">
        <f>Замеры!J877</f>
        <v>0</v>
      </c>
      <c r="F885" s="29" t="s">
        <v>86</v>
      </c>
      <c r="G885" s="29">
        <f t="shared" si="67"/>
        <v>15</v>
      </c>
      <c r="H885" s="29">
        <f t="shared" si="68"/>
        <v>30</v>
      </c>
      <c r="I885" s="29" t="s">
        <v>73</v>
      </c>
      <c r="J885" s="29">
        <f t="shared" ca="1" si="65"/>
        <v>20.7</v>
      </c>
      <c r="K885" s="29">
        <f t="shared" si="69"/>
        <v>0.3</v>
      </c>
      <c r="L885" s="29">
        <f t="shared" ca="1" si="66"/>
        <v>1.7999999999999999E-2</v>
      </c>
      <c r="M885">
        <f>Замеры!Y877</f>
        <v>0</v>
      </c>
    </row>
    <row r="886" spans="1:13" ht="15.6" x14ac:dyDescent="0.3">
      <c r="A886" s="58">
        <f>IF(Замеры!B878=0, " ", Замеры!B878)</f>
        <v>875</v>
      </c>
      <c r="B886" s="59">
        <f>Замеры!I878</f>
        <v>0</v>
      </c>
      <c r="C886" s="60" t="str">
        <f>Замеры!G878</f>
        <v xml:space="preserve">Группа от QF </v>
      </c>
      <c r="D886" s="29" t="s">
        <v>74</v>
      </c>
      <c r="E886" s="28">
        <f>Замеры!J878</f>
        <v>0</v>
      </c>
      <c r="F886" s="29" t="s">
        <v>86</v>
      </c>
      <c r="G886" s="29">
        <f t="shared" si="67"/>
        <v>15</v>
      </c>
      <c r="H886" s="29">
        <f t="shared" si="68"/>
        <v>30</v>
      </c>
      <c r="I886" s="29" t="s">
        <v>73</v>
      </c>
      <c r="J886" s="29">
        <f t="shared" ca="1" si="65"/>
        <v>21.1</v>
      </c>
      <c r="K886" s="29">
        <f t="shared" si="69"/>
        <v>0.3</v>
      </c>
      <c r="L886" s="29">
        <f t="shared" ca="1" si="66"/>
        <v>0.01</v>
      </c>
      <c r="M886">
        <f>Замеры!Y878</f>
        <v>0</v>
      </c>
    </row>
    <row r="887" spans="1:13" ht="15.6" x14ac:dyDescent="0.3">
      <c r="A887" s="58">
        <f>IF(Замеры!B879=0, " ", Замеры!B879)</f>
        <v>876</v>
      </c>
      <c r="B887" s="59">
        <f>Замеры!I879</f>
        <v>0</v>
      </c>
      <c r="C887" s="60" t="str">
        <f>Замеры!G879</f>
        <v xml:space="preserve">Группа от QF </v>
      </c>
      <c r="D887" s="29" t="s">
        <v>74</v>
      </c>
      <c r="E887" s="28">
        <f>Замеры!J879</f>
        <v>0</v>
      </c>
      <c r="F887" s="29" t="s">
        <v>86</v>
      </c>
      <c r="G887" s="29">
        <f t="shared" si="67"/>
        <v>15</v>
      </c>
      <c r="H887" s="29">
        <f t="shared" si="68"/>
        <v>30</v>
      </c>
      <c r="I887" s="29" t="s">
        <v>73</v>
      </c>
      <c r="J887" s="29">
        <f t="shared" ca="1" si="65"/>
        <v>21</v>
      </c>
      <c r="K887" s="29">
        <f t="shared" si="69"/>
        <v>0.3</v>
      </c>
      <c r="L887" s="29">
        <f t="shared" ca="1" si="66"/>
        <v>1.6E-2</v>
      </c>
      <c r="M887">
        <f>Замеры!Y879</f>
        <v>0</v>
      </c>
    </row>
    <row r="888" spans="1:13" ht="15.6" x14ac:dyDescent="0.3">
      <c r="A888" s="58">
        <f>IF(Замеры!B880=0, " ", Замеры!B880)</f>
        <v>877</v>
      </c>
      <c r="B888" s="59">
        <f>Замеры!I880</f>
        <v>0</v>
      </c>
      <c r="C888" s="60" t="str">
        <f>Замеры!G880</f>
        <v xml:space="preserve">Группа от QF </v>
      </c>
      <c r="D888" s="29" t="s">
        <v>74</v>
      </c>
      <c r="E888" s="28">
        <f>Замеры!J880</f>
        <v>0</v>
      </c>
      <c r="F888" s="29" t="s">
        <v>86</v>
      </c>
      <c r="G888" s="29">
        <f t="shared" si="67"/>
        <v>15</v>
      </c>
      <c r="H888" s="29">
        <f t="shared" si="68"/>
        <v>30</v>
      </c>
      <c r="I888" s="29" t="s">
        <v>73</v>
      </c>
      <c r="J888" s="29">
        <f t="shared" ca="1" si="65"/>
        <v>21.7</v>
      </c>
      <c r="K888" s="29">
        <f t="shared" si="69"/>
        <v>0.3</v>
      </c>
      <c r="L888" s="29">
        <f t="shared" ca="1" si="66"/>
        <v>0.01</v>
      </c>
      <c r="M888">
        <f>Замеры!Y880</f>
        <v>0</v>
      </c>
    </row>
    <row r="889" spans="1:13" ht="15.6" x14ac:dyDescent="0.3">
      <c r="A889" s="58">
        <f>IF(Замеры!B881=0, " ", Замеры!B881)</f>
        <v>878</v>
      </c>
      <c r="B889" s="59">
        <f>Замеры!I881</f>
        <v>0</v>
      </c>
      <c r="C889" s="60" t="str">
        <f>Замеры!G881</f>
        <v xml:space="preserve">Группа от QF </v>
      </c>
      <c r="D889" s="29" t="s">
        <v>74</v>
      </c>
      <c r="E889" s="28">
        <f>Замеры!J881</f>
        <v>0</v>
      </c>
      <c r="F889" s="29" t="s">
        <v>86</v>
      </c>
      <c r="G889" s="29">
        <f t="shared" si="67"/>
        <v>15</v>
      </c>
      <c r="H889" s="29">
        <f t="shared" si="68"/>
        <v>30</v>
      </c>
      <c r="I889" s="29" t="s">
        <v>73</v>
      </c>
      <c r="J889" s="29">
        <f t="shared" ca="1" si="65"/>
        <v>20.399999999999999</v>
      </c>
      <c r="K889" s="29">
        <f t="shared" si="69"/>
        <v>0.3</v>
      </c>
      <c r="L889" s="29">
        <f t="shared" ca="1" si="66"/>
        <v>1.6E-2</v>
      </c>
      <c r="M889">
        <f>Замеры!Y881</f>
        <v>0</v>
      </c>
    </row>
    <row r="890" spans="1:13" ht="15.6" x14ac:dyDescent="0.3">
      <c r="A890" s="58">
        <f>IF(Замеры!B882=0, " ", Замеры!B882)</f>
        <v>879</v>
      </c>
      <c r="B890" s="59">
        <f>Замеры!I882</f>
        <v>0</v>
      </c>
      <c r="C890" s="60" t="str">
        <f>Замеры!G882</f>
        <v xml:space="preserve">Группа от QF </v>
      </c>
      <c r="D890" s="29" t="s">
        <v>74</v>
      </c>
      <c r="E890" s="28">
        <f>Замеры!J882</f>
        <v>0</v>
      </c>
      <c r="F890" s="29" t="s">
        <v>86</v>
      </c>
      <c r="G890" s="29">
        <f t="shared" si="67"/>
        <v>15</v>
      </c>
      <c r="H890" s="29">
        <f t="shared" si="68"/>
        <v>30</v>
      </c>
      <c r="I890" s="29" t="s">
        <v>73</v>
      </c>
      <c r="J890" s="29">
        <f t="shared" ca="1" si="65"/>
        <v>20.3</v>
      </c>
      <c r="K890" s="29">
        <f t="shared" si="69"/>
        <v>0.3</v>
      </c>
      <c r="L890" s="29">
        <f t="shared" ca="1" si="66"/>
        <v>7.0000000000000001E-3</v>
      </c>
      <c r="M890">
        <f>Замеры!Y882</f>
        <v>0</v>
      </c>
    </row>
    <row r="891" spans="1:13" ht="15.6" x14ac:dyDescent="0.3">
      <c r="A891" s="58">
        <f>IF(Замеры!B883=0, " ", Замеры!B883)</f>
        <v>880</v>
      </c>
      <c r="B891" s="59">
        <f>Замеры!I883</f>
        <v>0</v>
      </c>
      <c r="C891" s="60" t="str">
        <f>Замеры!G883</f>
        <v xml:space="preserve">Группа от QF </v>
      </c>
      <c r="D891" s="29" t="s">
        <v>74</v>
      </c>
      <c r="E891" s="28">
        <f>Замеры!J883</f>
        <v>0</v>
      </c>
      <c r="F891" s="29" t="s">
        <v>86</v>
      </c>
      <c r="G891" s="29">
        <f t="shared" si="67"/>
        <v>15</v>
      </c>
      <c r="H891" s="29">
        <f t="shared" si="68"/>
        <v>30</v>
      </c>
      <c r="I891" s="29" t="s">
        <v>73</v>
      </c>
      <c r="J891" s="29">
        <f t="shared" ca="1" si="65"/>
        <v>21.9</v>
      </c>
      <c r="K891" s="29">
        <f t="shared" si="69"/>
        <v>0.3</v>
      </c>
      <c r="L891" s="29">
        <f t="shared" ca="1" si="66"/>
        <v>1.4E-2</v>
      </c>
      <c r="M891">
        <f>Замеры!Y883</f>
        <v>0</v>
      </c>
    </row>
    <row r="892" spans="1:13" ht="15.6" x14ac:dyDescent="0.3">
      <c r="A892" s="58">
        <f>IF(Замеры!B884=0, " ", Замеры!B884)</f>
        <v>881</v>
      </c>
      <c r="B892" s="59">
        <f>Замеры!I884</f>
        <v>0</v>
      </c>
      <c r="C892" s="60" t="str">
        <f>Замеры!G884</f>
        <v xml:space="preserve">Группа от QF </v>
      </c>
      <c r="D892" s="29" t="s">
        <v>74</v>
      </c>
      <c r="E892" s="28">
        <f>Замеры!J884</f>
        <v>0</v>
      </c>
      <c r="F892" s="29" t="s">
        <v>86</v>
      </c>
      <c r="G892" s="29">
        <f t="shared" si="67"/>
        <v>15</v>
      </c>
      <c r="H892" s="29">
        <f t="shared" si="68"/>
        <v>30</v>
      </c>
      <c r="I892" s="29" t="s">
        <v>73</v>
      </c>
      <c r="J892" s="29">
        <f t="shared" ca="1" si="65"/>
        <v>21.2</v>
      </c>
      <c r="K892" s="29">
        <f t="shared" si="69"/>
        <v>0.3</v>
      </c>
      <c r="L892" s="29">
        <f t="shared" ca="1" si="66"/>
        <v>8.9999999999999993E-3</v>
      </c>
      <c r="M892">
        <f>Замеры!Y884</f>
        <v>0</v>
      </c>
    </row>
    <row r="893" spans="1:13" ht="15.6" x14ac:dyDescent="0.3">
      <c r="A893" s="58">
        <f>IF(Замеры!B885=0, " ", Замеры!B885)</f>
        <v>882</v>
      </c>
      <c r="B893" s="59">
        <f>Замеры!I885</f>
        <v>0</v>
      </c>
      <c r="C893" s="60" t="str">
        <f>Замеры!G885</f>
        <v xml:space="preserve">Группа от QF </v>
      </c>
      <c r="D893" s="29" t="s">
        <v>74</v>
      </c>
      <c r="E893" s="28">
        <f>Замеры!J885</f>
        <v>0</v>
      </c>
      <c r="F893" s="29" t="s">
        <v>86</v>
      </c>
      <c r="G893" s="29">
        <f t="shared" si="67"/>
        <v>15</v>
      </c>
      <c r="H893" s="29">
        <f t="shared" si="68"/>
        <v>30</v>
      </c>
      <c r="I893" s="29" t="s">
        <v>73</v>
      </c>
      <c r="J893" s="29">
        <f t="shared" ca="1" si="65"/>
        <v>21.7</v>
      </c>
      <c r="K893" s="29">
        <f t="shared" si="69"/>
        <v>0.3</v>
      </c>
      <c r="L893" s="29">
        <f t="shared" ca="1" si="66"/>
        <v>1.2999999999999999E-2</v>
      </c>
      <c r="M893">
        <f>Замеры!Y885</f>
        <v>0</v>
      </c>
    </row>
    <row r="894" spans="1:13" ht="15.6" x14ac:dyDescent="0.3">
      <c r="A894" s="58">
        <f>IF(Замеры!B886=0, " ", Замеры!B886)</f>
        <v>883</v>
      </c>
      <c r="B894" s="59">
        <f>Замеры!I886</f>
        <v>0</v>
      </c>
      <c r="C894" s="60" t="str">
        <f>Замеры!G886</f>
        <v xml:space="preserve">Группа от QF </v>
      </c>
      <c r="D894" s="29" t="s">
        <v>74</v>
      </c>
      <c r="E894" s="28">
        <f>Замеры!J886</f>
        <v>0</v>
      </c>
      <c r="F894" s="29" t="s">
        <v>86</v>
      </c>
      <c r="G894" s="29">
        <f t="shared" si="67"/>
        <v>15</v>
      </c>
      <c r="H894" s="29">
        <f t="shared" si="68"/>
        <v>30</v>
      </c>
      <c r="I894" s="29" t="s">
        <v>73</v>
      </c>
      <c r="J894" s="29">
        <f t="shared" ca="1" si="65"/>
        <v>20.3</v>
      </c>
      <c r="K894" s="29">
        <f t="shared" si="69"/>
        <v>0.3</v>
      </c>
      <c r="L894" s="29">
        <f t="shared" ca="1" si="66"/>
        <v>7.0000000000000001E-3</v>
      </c>
      <c r="M894">
        <f>Замеры!Y886</f>
        <v>0</v>
      </c>
    </row>
    <row r="895" spans="1:13" ht="15.6" x14ac:dyDescent="0.3">
      <c r="A895" s="58">
        <f>IF(Замеры!B887=0, " ", Замеры!B887)</f>
        <v>884</v>
      </c>
      <c r="B895" s="59">
        <f>Замеры!I887</f>
        <v>0</v>
      </c>
      <c r="C895" s="60" t="str">
        <f>Замеры!G887</f>
        <v xml:space="preserve">Группа от QF </v>
      </c>
      <c r="D895" s="29" t="s">
        <v>74</v>
      </c>
      <c r="E895" s="28">
        <f>Замеры!J887</f>
        <v>0</v>
      </c>
      <c r="F895" s="29" t="s">
        <v>86</v>
      </c>
      <c r="G895" s="29">
        <f t="shared" si="67"/>
        <v>15</v>
      </c>
      <c r="H895" s="29">
        <f t="shared" si="68"/>
        <v>30</v>
      </c>
      <c r="I895" s="29" t="s">
        <v>73</v>
      </c>
      <c r="J895" s="29">
        <f t="shared" ca="1" si="65"/>
        <v>20.6</v>
      </c>
      <c r="K895" s="29">
        <f t="shared" si="69"/>
        <v>0.3</v>
      </c>
      <c r="L895" s="29">
        <f t="shared" ca="1" si="66"/>
        <v>1.2E-2</v>
      </c>
      <c r="M895">
        <f>Замеры!Y887</f>
        <v>0</v>
      </c>
    </row>
    <row r="896" spans="1:13" ht="15.6" x14ac:dyDescent="0.3">
      <c r="A896" s="58">
        <f>IF(Замеры!B888=0, " ", Замеры!B888)</f>
        <v>885</v>
      </c>
      <c r="B896" s="59">
        <f>Замеры!I888</f>
        <v>0</v>
      </c>
      <c r="C896" s="60" t="str">
        <f>Замеры!G888</f>
        <v xml:space="preserve">Группа от QF </v>
      </c>
      <c r="D896" s="29" t="s">
        <v>74</v>
      </c>
      <c r="E896" s="28">
        <f>Замеры!J888</f>
        <v>0</v>
      </c>
      <c r="F896" s="29" t="s">
        <v>86</v>
      </c>
      <c r="G896" s="29">
        <f t="shared" si="67"/>
        <v>15</v>
      </c>
      <c r="H896" s="29">
        <f t="shared" si="68"/>
        <v>30</v>
      </c>
      <c r="I896" s="29" t="s">
        <v>73</v>
      </c>
      <c r="J896" s="29">
        <f t="shared" ca="1" si="65"/>
        <v>21.9</v>
      </c>
      <c r="K896" s="29">
        <f t="shared" si="69"/>
        <v>0.3</v>
      </c>
      <c r="L896" s="29">
        <f t="shared" ca="1" si="66"/>
        <v>1.2999999999999999E-2</v>
      </c>
      <c r="M896">
        <f>Замеры!Y888</f>
        <v>0</v>
      </c>
    </row>
    <row r="897" spans="1:13" ht="15.6" x14ac:dyDescent="0.3">
      <c r="A897" s="58">
        <f>IF(Замеры!B889=0, " ", Замеры!B889)</f>
        <v>886</v>
      </c>
      <c r="B897" s="59">
        <f>Замеры!I889</f>
        <v>0</v>
      </c>
      <c r="C897" s="60" t="str">
        <f>Замеры!G889</f>
        <v xml:space="preserve">Группа от QF </v>
      </c>
      <c r="D897" s="29" t="s">
        <v>74</v>
      </c>
      <c r="E897" s="28">
        <f>Замеры!J889</f>
        <v>0</v>
      </c>
      <c r="F897" s="29" t="s">
        <v>86</v>
      </c>
      <c r="G897" s="29">
        <f t="shared" si="67"/>
        <v>15</v>
      </c>
      <c r="H897" s="29">
        <f t="shared" si="68"/>
        <v>30</v>
      </c>
      <c r="I897" s="29" t="s">
        <v>73</v>
      </c>
      <c r="J897" s="29">
        <f t="shared" ca="1" si="65"/>
        <v>20.399999999999999</v>
      </c>
      <c r="K897" s="29">
        <f t="shared" si="69"/>
        <v>0.3</v>
      </c>
      <c r="L897" s="29">
        <f t="shared" ca="1" si="66"/>
        <v>0.01</v>
      </c>
      <c r="M897">
        <f>Замеры!Y889</f>
        <v>0</v>
      </c>
    </row>
    <row r="898" spans="1:13" ht="15.6" x14ac:dyDescent="0.3">
      <c r="A898" s="58">
        <f>IF(Замеры!B890=0, " ", Замеры!B890)</f>
        <v>887</v>
      </c>
      <c r="B898" s="59">
        <f>Замеры!I890</f>
        <v>0</v>
      </c>
      <c r="C898" s="60" t="str">
        <f>Замеры!G890</f>
        <v xml:space="preserve">Группа от QF </v>
      </c>
      <c r="D898" s="29" t="s">
        <v>74</v>
      </c>
      <c r="E898" s="28">
        <f>Замеры!J890</f>
        <v>0</v>
      </c>
      <c r="F898" s="29" t="s">
        <v>86</v>
      </c>
      <c r="G898" s="29">
        <f t="shared" si="67"/>
        <v>15</v>
      </c>
      <c r="H898" s="29">
        <f t="shared" si="68"/>
        <v>30</v>
      </c>
      <c r="I898" s="29" t="s">
        <v>73</v>
      </c>
      <c r="J898" s="29">
        <f t="shared" ca="1" si="65"/>
        <v>20.6</v>
      </c>
      <c r="K898" s="29">
        <f t="shared" si="69"/>
        <v>0.3</v>
      </c>
      <c r="L898" s="29">
        <f t="shared" ca="1" si="66"/>
        <v>1.4999999999999999E-2</v>
      </c>
      <c r="M898">
        <f>Замеры!Y890</f>
        <v>0</v>
      </c>
    </row>
    <row r="899" spans="1:13" ht="15.6" x14ac:dyDescent="0.3">
      <c r="A899" s="58">
        <f>IF(Замеры!B891=0, " ", Замеры!B891)</f>
        <v>888</v>
      </c>
      <c r="B899" s="59">
        <f>Замеры!I891</f>
        <v>0</v>
      </c>
      <c r="C899" s="60" t="str">
        <f>Замеры!G891</f>
        <v xml:space="preserve">Группа от QF </v>
      </c>
      <c r="D899" s="29" t="s">
        <v>74</v>
      </c>
      <c r="E899" s="28">
        <f>Замеры!J891</f>
        <v>0</v>
      </c>
      <c r="F899" s="29" t="s">
        <v>86</v>
      </c>
      <c r="G899" s="29">
        <f t="shared" si="67"/>
        <v>15</v>
      </c>
      <c r="H899" s="29">
        <f t="shared" si="68"/>
        <v>30</v>
      </c>
      <c r="I899" s="29" t="s">
        <v>73</v>
      </c>
      <c r="J899" s="29">
        <f t="shared" ca="1" si="65"/>
        <v>20.100000000000001</v>
      </c>
      <c r="K899" s="29">
        <f t="shared" si="69"/>
        <v>0.3</v>
      </c>
      <c r="L899" s="29">
        <f t="shared" ca="1" si="66"/>
        <v>1.4E-2</v>
      </c>
      <c r="M899">
        <f>Замеры!Y891</f>
        <v>0</v>
      </c>
    </row>
    <row r="900" spans="1:13" ht="15.6" x14ac:dyDescent="0.3">
      <c r="A900" s="58">
        <f>IF(Замеры!B892=0, " ", Замеры!B892)</f>
        <v>889</v>
      </c>
      <c r="B900" s="59">
        <f>Замеры!I892</f>
        <v>0</v>
      </c>
      <c r="C900" s="60" t="str">
        <f>Замеры!G892</f>
        <v xml:space="preserve">Группа от QF </v>
      </c>
      <c r="D900" s="29" t="s">
        <v>74</v>
      </c>
      <c r="E900" s="28">
        <f>Замеры!J892</f>
        <v>0</v>
      </c>
      <c r="F900" s="29" t="s">
        <v>86</v>
      </c>
      <c r="G900" s="29">
        <f t="shared" si="67"/>
        <v>15</v>
      </c>
      <c r="H900" s="29">
        <f t="shared" si="68"/>
        <v>30</v>
      </c>
      <c r="I900" s="29" t="s">
        <v>73</v>
      </c>
      <c r="J900" s="29">
        <f t="shared" ca="1" si="65"/>
        <v>20.100000000000001</v>
      </c>
      <c r="K900" s="29">
        <f t="shared" si="69"/>
        <v>0.3</v>
      </c>
      <c r="L900" s="29">
        <f t="shared" ca="1" si="66"/>
        <v>1.0999999999999999E-2</v>
      </c>
      <c r="M900">
        <f>Замеры!Y892</f>
        <v>0</v>
      </c>
    </row>
    <row r="901" spans="1:13" ht="15.6" x14ac:dyDescent="0.3">
      <c r="A901" s="58">
        <f>IF(Замеры!B893=0, " ", Замеры!B893)</f>
        <v>890</v>
      </c>
      <c r="B901" s="59">
        <f>Замеры!I893</f>
        <v>0</v>
      </c>
      <c r="C901" s="60" t="str">
        <f>Замеры!G893</f>
        <v xml:space="preserve">Группа от QF </v>
      </c>
      <c r="D901" s="29" t="s">
        <v>74</v>
      </c>
      <c r="E901" s="28">
        <f>Замеры!J893</f>
        <v>0</v>
      </c>
      <c r="F901" s="29" t="s">
        <v>86</v>
      </c>
      <c r="G901" s="29">
        <f t="shared" si="67"/>
        <v>15</v>
      </c>
      <c r="H901" s="29">
        <f t="shared" si="68"/>
        <v>30</v>
      </c>
      <c r="I901" s="29" t="s">
        <v>73</v>
      </c>
      <c r="J901" s="29">
        <f t="shared" ca="1" si="65"/>
        <v>21.1</v>
      </c>
      <c r="K901" s="29">
        <f t="shared" si="69"/>
        <v>0.3</v>
      </c>
      <c r="L901" s="29">
        <f t="shared" ca="1" si="66"/>
        <v>1.4E-2</v>
      </c>
      <c r="M901">
        <f>Замеры!Y893</f>
        <v>0</v>
      </c>
    </row>
    <row r="902" spans="1:13" ht="15.6" x14ac:dyDescent="0.3">
      <c r="A902" s="58">
        <f>IF(Замеры!B894=0, " ", Замеры!B894)</f>
        <v>891</v>
      </c>
      <c r="B902" s="59">
        <f>Замеры!I894</f>
        <v>0</v>
      </c>
      <c r="C902" s="60" t="str">
        <f>Замеры!G894</f>
        <v xml:space="preserve">Группа от QF </v>
      </c>
      <c r="D902" s="29" t="s">
        <v>74</v>
      </c>
      <c r="E902" s="28">
        <f>Замеры!J894</f>
        <v>0</v>
      </c>
      <c r="F902" s="29" t="s">
        <v>86</v>
      </c>
      <c r="G902" s="29">
        <f t="shared" si="67"/>
        <v>15</v>
      </c>
      <c r="H902" s="29">
        <f t="shared" si="68"/>
        <v>30</v>
      </c>
      <c r="I902" s="29" t="s">
        <v>73</v>
      </c>
      <c r="J902" s="29">
        <f t="shared" ca="1" si="65"/>
        <v>21.9</v>
      </c>
      <c r="K902" s="29">
        <f t="shared" si="69"/>
        <v>0.3</v>
      </c>
      <c r="L902" s="29">
        <f t="shared" ca="1" si="66"/>
        <v>1.2999999999999999E-2</v>
      </c>
      <c r="M902">
        <f>Замеры!Y894</f>
        <v>0</v>
      </c>
    </row>
    <row r="903" spans="1:13" ht="15.6" x14ac:dyDescent="0.3">
      <c r="A903" s="58">
        <f>IF(Замеры!B895=0, " ", Замеры!B895)</f>
        <v>892</v>
      </c>
      <c r="B903" s="59">
        <f>Замеры!I895</f>
        <v>0</v>
      </c>
      <c r="C903" s="60" t="str">
        <f>Замеры!G895</f>
        <v xml:space="preserve">Группа от QF </v>
      </c>
      <c r="D903" s="29" t="s">
        <v>74</v>
      </c>
      <c r="E903" s="28">
        <f>Замеры!J895</f>
        <v>0</v>
      </c>
      <c r="F903" s="29" t="s">
        <v>86</v>
      </c>
      <c r="G903" s="29">
        <f t="shared" si="67"/>
        <v>15</v>
      </c>
      <c r="H903" s="29">
        <f t="shared" si="68"/>
        <v>30</v>
      </c>
      <c r="I903" s="29" t="s">
        <v>73</v>
      </c>
      <c r="J903" s="29">
        <f t="shared" ca="1" si="65"/>
        <v>21.5</v>
      </c>
      <c r="K903" s="29">
        <f t="shared" si="69"/>
        <v>0.3</v>
      </c>
      <c r="L903" s="29">
        <f t="shared" ca="1" si="66"/>
        <v>1.4999999999999999E-2</v>
      </c>
      <c r="M903">
        <f>Замеры!Y895</f>
        <v>0</v>
      </c>
    </row>
    <row r="904" spans="1:13" ht="15.6" x14ac:dyDescent="0.3">
      <c r="A904" s="58">
        <f>IF(Замеры!B896=0, " ", Замеры!B896)</f>
        <v>893</v>
      </c>
      <c r="B904" s="59">
        <f>Замеры!I896</f>
        <v>0</v>
      </c>
      <c r="C904" s="60" t="str">
        <f>Замеры!G896</f>
        <v xml:space="preserve">Группа от QF </v>
      </c>
      <c r="D904" s="29" t="s">
        <v>74</v>
      </c>
      <c r="E904" s="28">
        <f>Замеры!J896</f>
        <v>0</v>
      </c>
      <c r="F904" s="29" t="s">
        <v>86</v>
      </c>
      <c r="G904" s="29">
        <f t="shared" si="67"/>
        <v>15</v>
      </c>
      <c r="H904" s="29">
        <f t="shared" si="68"/>
        <v>30</v>
      </c>
      <c r="I904" s="29" t="s">
        <v>73</v>
      </c>
      <c r="J904" s="29">
        <f t="shared" ca="1" si="65"/>
        <v>20.2</v>
      </c>
      <c r="K904" s="29">
        <f t="shared" si="69"/>
        <v>0.3</v>
      </c>
      <c r="L904" s="29">
        <f t="shared" ca="1" si="66"/>
        <v>7.0000000000000001E-3</v>
      </c>
      <c r="M904">
        <f>Замеры!Y896</f>
        <v>0</v>
      </c>
    </row>
    <row r="905" spans="1:13" ht="15.6" x14ac:dyDescent="0.3">
      <c r="A905" s="58">
        <f>IF(Замеры!B897=0, " ", Замеры!B897)</f>
        <v>894</v>
      </c>
      <c r="B905" s="59">
        <f>Замеры!I897</f>
        <v>0</v>
      </c>
      <c r="C905" s="60" t="str">
        <f>Замеры!G897</f>
        <v xml:space="preserve">Группа от QF </v>
      </c>
      <c r="D905" s="29" t="s">
        <v>74</v>
      </c>
      <c r="E905" s="28">
        <f>Замеры!J897</f>
        <v>0</v>
      </c>
      <c r="F905" s="29" t="s">
        <v>86</v>
      </c>
      <c r="G905" s="29">
        <f t="shared" si="67"/>
        <v>15</v>
      </c>
      <c r="H905" s="29">
        <f t="shared" si="68"/>
        <v>30</v>
      </c>
      <c r="I905" s="29" t="s">
        <v>73</v>
      </c>
      <c r="J905" s="29">
        <f t="shared" ca="1" si="65"/>
        <v>20.5</v>
      </c>
      <c r="K905" s="29">
        <f t="shared" si="69"/>
        <v>0.3</v>
      </c>
      <c r="L905" s="29">
        <f t="shared" ca="1" si="66"/>
        <v>1.4E-2</v>
      </c>
      <c r="M905">
        <f>Замеры!Y897</f>
        <v>0</v>
      </c>
    </row>
    <row r="906" spans="1:13" ht="15.6" x14ac:dyDescent="0.3">
      <c r="A906" s="58">
        <f>IF(Замеры!B898=0, " ", Замеры!B898)</f>
        <v>895</v>
      </c>
      <c r="B906" s="59">
        <f>Замеры!I898</f>
        <v>0</v>
      </c>
      <c r="C906" s="60" t="str">
        <f>Замеры!G898</f>
        <v xml:space="preserve">Группа от QF </v>
      </c>
      <c r="D906" s="29" t="s">
        <v>74</v>
      </c>
      <c r="E906" s="28">
        <f>Замеры!J898</f>
        <v>0</v>
      </c>
      <c r="F906" s="29" t="s">
        <v>86</v>
      </c>
      <c r="G906" s="29">
        <f t="shared" si="67"/>
        <v>15</v>
      </c>
      <c r="H906" s="29">
        <f t="shared" si="68"/>
        <v>30</v>
      </c>
      <c r="I906" s="29" t="s">
        <v>73</v>
      </c>
      <c r="J906" s="29">
        <f t="shared" ca="1" si="65"/>
        <v>20.399999999999999</v>
      </c>
      <c r="K906" s="29">
        <f t="shared" si="69"/>
        <v>0.3</v>
      </c>
      <c r="L906" s="29">
        <f t="shared" ca="1" si="66"/>
        <v>1.7999999999999999E-2</v>
      </c>
      <c r="M906">
        <f>Замеры!Y898</f>
        <v>0</v>
      </c>
    </row>
    <row r="907" spans="1:13" ht="15.6" x14ac:dyDescent="0.3">
      <c r="A907" s="58">
        <f>IF(Замеры!B899=0, " ", Замеры!B899)</f>
        <v>896</v>
      </c>
      <c r="B907" s="59">
        <f>Замеры!I899</f>
        <v>0</v>
      </c>
      <c r="C907" s="60" t="str">
        <f>Замеры!G899</f>
        <v xml:space="preserve">Группа от QF </v>
      </c>
      <c r="D907" s="29" t="s">
        <v>74</v>
      </c>
      <c r="E907" s="28">
        <f>Замеры!J899</f>
        <v>0</v>
      </c>
      <c r="F907" s="29" t="s">
        <v>86</v>
      </c>
      <c r="G907" s="29">
        <f t="shared" si="67"/>
        <v>15</v>
      </c>
      <c r="H907" s="29">
        <f t="shared" si="68"/>
        <v>30</v>
      </c>
      <c r="I907" s="29" t="s">
        <v>73</v>
      </c>
      <c r="J907" s="29">
        <f t="shared" ca="1" si="65"/>
        <v>21.4</v>
      </c>
      <c r="K907" s="29">
        <f t="shared" si="69"/>
        <v>0.3</v>
      </c>
      <c r="L907" s="29">
        <f t="shared" ca="1" si="66"/>
        <v>1.4E-2</v>
      </c>
      <c r="M907">
        <f>Замеры!Y899</f>
        <v>0</v>
      </c>
    </row>
    <row r="908" spans="1:13" ht="15.6" x14ac:dyDescent="0.3">
      <c r="A908" s="58">
        <f>IF(Замеры!B900=0, " ", Замеры!B900)</f>
        <v>897</v>
      </c>
      <c r="B908" s="59">
        <f>Замеры!I900</f>
        <v>0</v>
      </c>
      <c r="C908" s="60" t="str">
        <f>Замеры!G900</f>
        <v xml:space="preserve">Группа от QF </v>
      </c>
      <c r="D908" s="29" t="s">
        <v>74</v>
      </c>
      <c r="E908" s="28">
        <f>Замеры!J900</f>
        <v>0</v>
      </c>
      <c r="F908" s="29" t="s">
        <v>86</v>
      </c>
      <c r="G908" s="29">
        <f t="shared" si="67"/>
        <v>15</v>
      </c>
      <c r="H908" s="29">
        <f t="shared" si="68"/>
        <v>30</v>
      </c>
      <c r="I908" s="29" t="s">
        <v>73</v>
      </c>
      <c r="J908" s="29">
        <f t="shared" ref="J908:J971" ca="1" si="70">RANDBETWEEN(201,219)/10</f>
        <v>21.1</v>
      </c>
      <c r="K908" s="29">
        <f t="shared" si="69"/>
        <v>0.3</v>
      </c>
      <c r="L908" s="29">
        <f t="shared" ref="L908:L971" ca="1" si="71">RANDBETWEEN(7,19)/1000</f>
        <v>0.01</v>
      </c>
      <c r="M908">
        <f>Замеры!Y900</f>
        <v>0</v>
      </c>
    </row>
    <row r="909" spans="1:13" ht="15.6" x14ac:dyDescent="0.3">
      <c r="A909" s="58">
        <f>IF(Замеры!B901=0, " ", Замеры!B901)</f>
        <v>898</v>
      </c>
      <c r="B909" s="59">
        <f>Замеры!I901</f>
        <v>0</v>
      </c>
      <c r="C909" s="60" t="str">
        <f>Замеры!G901</f>
        <v xml:space="preserve">Группа от QF </v>
      </c>
      <c r="D909" s="29" t="s">
        <v>74</v>
      </c>
      <c r="E909" s="28">
        <f>Замеры!J901</f>
        <v>0</v>
      </c>
      <c r="F909" s="29" t="s">
        <v>86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73</v>
      </c>
      <c r="J909" s="29">
        <f t="shared" ca="1" si="70"/>
        <v>20.7</v>
      </c>
      <c r="K909" s="29">
        <f t="shared" ref="K909:K972" si="74">$O$9</f>
        <v>0.3</v>
      </c>
      <c r="L909" s="29">
        <f t="shared" ca="1" si="71"/>
        <v>1.4999999999999999E-2</v>
      </c>
      <c r="M909">
        <f>Замеры!Y901</f>
        <v>0</v>
      </c>
    </row>
    <row r="910" spans="1:13" ht="15.6" x14ac:dyDescent="0.3">
      <c r="A910" s="58">
        <f>IF(Замеры!B902=0, " ", Замеры!B902)</f>
        <v>899</v>
      </c>
      <c r="B910" s="59">
        <f>Замеры!I902</f>
        <v>0</v>
      </c>
      <c r="C910" s="60" t="str">
        <f>Замеры!G902</f>
        <v xml:space="preserve">Группа от QF </v>
      </c>
      <c r="D910" s="29" t="s">
        <v>74</v>
      </c>
      <c r="E910" s="28">
        <f>Замеры!J902</f>
        <v>0</v>
      </c>
      <c r="F910" s="29" t="s">
        <v>86</v>
      </c>
      <c r="G910" s="29">
        <f t="shared" si="72"/>
        <v>15</v>
      </c>
      <c r="H910" s="29">
        <f t="shared" si="73"/>
        <v>30</v>
      </c>
      <c r="I910" s="29" t="s">
        <v>73</v>
      </c>
      <c r="J910" s="29">
        <f t="shared" ca="1" si="70"/>
        <v>20.399999999999999</v>
      </c>
      <c r="K910" s="29">
        <f t="shared" si="74"/>
        <v>0.3</v>
      </c>
      <c r="L910" s="29">
        <f t="shared" ca="1" si="71"/>
        <v>8.9999999999999993E-3</v>
      </c>
      <c r="M910">
        <f>Замеры!Y902</f>
        <v>0</v>
      </c>
    </row>
    <row r="911" spans="1:13" ht="15.6" x14ac:dyDescent="0.3">
      <c r="A911" s="58">
        <f>IF(Замеры!B903=0, " ", Замеры!B903)</f>
        <v>900</v>
      </c>
      <c r="B911" s="59">
        <f>Замеры!I903</f>
        <v>0</v>
      </c>
      <c r="C911" s="60" t="str">
        <f>Замеры!G903</f>
        <v xml:space="preserve">Группа от QF </v>
      </c>
      <c r="D911" s="29" t="s">
        <v>74</v>
      </c>
      <c r="E911" s="28">
        <f>Замеры!J903</f>
        <v>0</v>
      </c>
      <c r="F911" s="29" t="s">
        <v>86</v>
      </c>
      <c r="G911" s="29">
        <f t="shared" si="72"/>
        <v>15</v>
      </c>
      <c r="H911" s="29">
        <f t="shared" si="73"/>
        <v>30</v>
      </c>
      <c r="I911" s="29" t="s">
        <v>73</v>
      </c>
      <c r="J911" s="29">
        <f t="shared" ca="1" si="70"/>
        <v>21.2</v>
      </c>
      <c r="K911" s="29">
        <f t="shared" si="74"/>
        <v>0.3</v>
      </c>
      <c r="L911" s="29">
        <f t="shared" ca="1" si="71"/>
        <v>1.2E-2</v>
      </c>
      <c r="M911">
        <f>Замеры!Y903</f>
        <v>0</v>
      </c>
    </row>
    <row r="912" spans="1:13" ht="15.6" x14ac:dyDescent="0.3">
      <c r="A912" s="58">
        <f>IF(Замеры!B904=0, " ", Замеры!B904)</f>
        <v>901</v>
      </c>
      <c r="B912" s="59">
        <f>Замеры!I904</f>
        <v>0</v>
      </c>
      <c r="C912" s="60" t="str">
        <f>Замеры!G904</f>
        <v xml:space="preserve">Группа от QF </v>
      </c>
      <c r="D912" s="29" t="s">
        <v>74</v>
      </c>
      <c r="E912" s="28">
        <f>Замеры!J904</f>
        <v>0</v>
      </c>
      <c r="F912" s="29" t="s">
        <v>86</v>
      </c>
      <c r="G912" s="29">
        <f t="shared" si="72"/>
        <v>15</v>
      </c>
      <c r="H912" s="29">
        <f t="shared" si="73"/>
        <v>30</v>
      </c>
      <c r="I912" s="29" t="s">
        <v>73</v>
      </c>
      <c r="J912" s="29">
        <f t="shared" ca="1" si="70"/>
        <v>20.100000000000001</v>
      </c>
      <c r="K912" s="29">
        <f t="shared" si="74"/>
        <v>0.3</v>
      </c>
      <c r="L912" s="29">
        <f t="shared" ca="1" si="71"/>
        <v>7.0000000000000001E-3</v>
      </c>
      <c r="M912">
        <f>Замеры!Y904</f>
        <v>0</v>
      </c>
    </row>
    <row r="913" spans="1:13" ht="15.6" x14ac:dyDescent="0.3">
      <c r="A913" s="58">
        <f>IF(Замеры!B905=0, " ", Замеры!B905)</f>
        <v>902</v>
      </c>
      <c r="B913" s="59">
        <f>Замеры!I905</f>
        <v>0</v>
      </c>
      <c r="C913" s="60" t="str">
        <f>Замеры!G905</f>
        <v xml:space="preserve">Группа от QF </v>
      </c>
      <c r="D913" s="29" t="s">
        <v>74</v>
      </c>
      <c r="E913" s="28">
        <f>Замеры!J905</f>
        <v>0</v>
      </c>
      <c r="F913" s="29" t="s">
        <v>86</v>
      </c>
      <c r="G913" s="29">
        <f t="shared" si="72"/>
        <v>15</v>
      </c>
      <c r="H913" s="29">
        <f t="shared" si="73"/>
        <v>30</v>
      </c>
      <c r="I913" s="29" t="s">
        <v>73</v>
      </c>
      <c r="J913" s="29">
        <f t="shared" ca="1" si="70"/>
        <v>20.6</v>
      </c>
      <c r="K913" s="29">
        <f t="shared" si="74"/>
        <v>0.3</v>
      </c>
      <c r="L913" s="29">
        <f t="shared" ca="1" si="71"/>
        <v>1.2999999999999999E-2</v>
      </c>
      <c r="M913">
        <f>Замеры!Y905</f>
        <v>0</v>
      </c>
    </row>
    <row r="914" spans="1:13" ht="15.6" x14ac:dyDescent="0.3">
      <c r="A914" s="58">
        <f>IF(Замеры!B906=0, " ", Замеры!B906)</f>
        <v>903</v>
      </c>
      <c r="B914" s="59">
        <f>Замеры!I906</f>
        <v>0</v>
      </c>
      <c r="C914" s="60" t="str">
        <f>Замеры!G906</f>
        <v xml:space="preserve">Группа от QF </v>
      </c>
      <c r="D914" s="29" t="s">
        <v>74</v>
      </c>
      <c r="E914" s="28">
        <f>Замеры!J906</f>
        <v>0</v>
      </c>
      <c r="F914" s="29" t="s">
        <v>86</v>
      </c>
      <c r="G914" s="29">
        <f t="shared" si="72"/>
        <v>15</v>
      </c>
      <c r="H914" s="29">
        <f t="shared" si="73"/>
        <v>30</v>
      </c>
      <c r="I914" s="29" t="s">
        <v>73</v>
      </c>
      <c r="J914" s="29">
        <f t="shared" ca="1" si="70"/>
        <v>21.5</v>
      </c>
      <c r="K914" s="29">
        <f t="shared" si="74"/>
        <v>0.3</v>
      </c>
      <c r="L914" s="29">
        <f t="shared" ca="1" si="71"/>
        <v>8.9999999999999993E-3</v>
      </c>
      <c r="M914">
        <f>Замеры!Y906</f>
        <v>0</v>
      </c>
    </row>
    <row r="915" spans="1:13" ht="15.6" x14ac:dyDescent="0.3">
      <c r="A915" s="58">
        <f>IF(Замеры!B907=0, " ", Замеры!B907)</f>
        <v>904</v>
      </c>
      <c r="B915" s="59">
        <f>Замеры!I907</f>
        <v>0</v>
      </c>
      <c r="C915" s="60" t="str">
        <f>Замеры!G907</f>
        <v xml:space="preserve">Группа от QF </v>
      </c>
      <c r="D915" s="29" t="s">
        <v>74</v>
      </c>
      <c r="E915" s="28">
        <f>Замеры!J907</f>
        <v>0</v>
      </c>
      <c r="F915" s="29" t="s">
        <v>86</v>
      </c>
      <c r="G915" s="29">
        <f t="shared" si="72"/>
        <v>15</v>
      </c>
      <c r="H915" s="29">
        <f t="shared" si="73"/>
        <v>30</v>
      </c>
      <c r="I915" s="29" t="s">
        <v>73</v>
      </c>
      <c r="J915" s="29">
        <f t="shared" ca="1" si="70"/>
        <v>20.3</v>
      </c>
      <c r="K915" s="29">
        <f t="shared" si="74"/>
        <v>0.3</v>
      </c>
      <c r="L915" s="29">
        <f t="shared" ca="1" si="71"/>
        <v>1.9E-2</v>
      </c>
      <c r="M915">
        <f>Замеры!Y907</f>
        <v>0</v>
      </c>
    </row>
    <row r="916" spans="1:13" ht="15.6" x14ac:dyDescent="0.3">
      <c r="A916" s="58">
        <f>IF(Замеры!B908=0, " ", Замеры!B908)</f>
        <v>905</v>
      </c>
      <c r="B916" s="59">
        <f>Замеры!I908</f>
        <v>0</v>
      </c>
      <c r="C916" s="60" t="str">
        <f>Замеры!G908</f>
        <v xml:space="preserve">Группа от QF </v>
      </c>
      <c r="D916" s="29" t="s">
        <v>74</v>
      </c>
      <c r="E916" s="28">
        <f>Замеры!J908</f>
        <v>0</v>
      </c>
      <c r="F916" s="29" t="s">
        <v>86</v>
      </c>
      <c r="G916" s="29">
        <f t="shared" si="72"/>
        <v>15</v>
      </c>
      <c r="H916" s="29">
        <f t="shared" si="73"/>
        <v>30</v>
      </c>
      <c r="I916" s="29" t="s">
        <v>73</v>
      </c>
      <c r="J916" s="29">
        <f t="shared" ca="1" si="70"/>
        <v>20.399999999999999</v>
      </c>
      <c r="K916" s="29">
        <f t="shared" si="74"/>
        <v>0.3</v>
      </c>
      <c r="L916" s="29">
        <f t="shared" ca="1" si="71"/>
        <v>1.7999999999999999E-2</v>
      </c>
      <c r="M916">
        <f>Замеры!Y908</f>
        <v>0</v>
      </c>
    </row>
    <row r="917" spans="1:13" ht="15.6" x14ac:dyDescent="0.3">
      <c r="A917" s="58">
        <f>IF(Замеры!B909=0, " ", Замеры!B909)</f>
        <v>906</v>
      </c>
      <c r="B917" s="59">
        <f>Замеры!I909</f>
        <v>0</v>
      </c>
      <c r="C917" s="60" t="str">
        <f>Замеры!G909</f>
        <v xml:space="preserve">Группа от QF </v>
      </c>
      <c r="D917" s="29" t="s">
        <v>74</v>
      </c>
      <c r="E917" s="28">
        <f>Замеры!J909</f>
        <v>0</v>
      </c>
      <c r="F917" s="29" t="s">
        <v>86</v>
      </c>
      <c r="G917" s="29">
        <f t="shared" si="72"/>
        <v>15</v>
      </c>
      <c r="H917" s="29">
        <f t="shared" si="73"/>
        <v>30</v>
      </c>
      <c r="I917" s="29" t="s">
        <v>73</v>
      </c>
      <c r="J917" s="29">
        <f t="shared" ca="1" si="70"/>
        <v>20.7</v>
      </c>
      <c r="K917" s="29">
        <f t="shared" si="74"/>
        <v>0.3</v>
      </c>
      <c r="L917" s="29">
        <f t="shared" ca="1" si="71"/>
        <v>1.7000000000000001E-2</v>
      </c>
      <c r="M917">
        <f>Замеры!Y909</f>
        <v>0</v>
      </c>
    </row>
    <row r="918" spans="1:13" ht="15.6" x14ac:dyDescent="0.3">
      <c r="A918" s="58">
        <f>IF(Замеры!B910=0, " ", Замеры!B910)</f>
        <v>907</v>
      </c>
      <c r="B918" s="59">
        <f>Замеры!I910</f>
        <v>0</v>
      </c>
      <c r="C918" s="60" t="str">
        <f>Замеры!G910</f>
        <v xml:space="preserve">Группа от QF </v>
      </c>
      <c r="D918" s="29" t="s">
        <v>74</v>
      </c>
      <c r="E918" s="28">
        <f>Замеры!J910</f>
        <v>0</v>
      </c>
      <c r="F918" s="29" t="s">
        <v>86</v>
      </c>
      <c r="G918" s="29">
        <f t="shared" si="72"/>
        <v>15</v>
      </c>
      <c r="H918" s="29">
        <f t="shared" si="73"/>
        <v>30</v>
      </c>
      <c r="I918" s="29" t="s">
        <v>73</v>
      </c>
      <c r="J918" s="29">
        <f t="shared" ca="1" si="70"/>
        <v>20.6</v>
      </c>
      <c r="K918" s="29">
        <f t="shared" si="74"/>
        <v>0.3</v>
      </c>
      <c r="L918" s="29">
        <f t="shared" ca="1" si="71"/>
        <v>1.2999999999999999E-2</v>
      </c>
      <c r="M918">
        <f>Замеры!Y910</f>
        <v>0</v>
      </c>
    </row>
    <row r="919" spans="1:13" ht="15.6" x14ac:dyDescent="0.3">
      <c r="A919" s="58">
        <f>IF(Замеры!B911=0, " ", Замеры!B911)</f>
        <v>908</v>
      </c>
      <c r="B919" s="59">
        <f>Замеры!I911</f>
        <v>0</v>
      </c>
      <c r="C919" s="60" t="str">
        <f>Замеры!G911</f>
        <v xml:space="preserve">Группа от QF </v>
      </c>
      <c r="D919" s="29" t="s">
        <v>74</v>
      </c>
      <c r="E919" s="28">
        <f>Замеры!J911</f>
        <v>0</v>
      </c>
      <c r="F919" s="29" t="s">
        <v>86</v>
      </c>
      <c r="G919" s="29">
        <f t="shared" si="72"/>
        <v>15</v>
      </c>
      <c r="H919" s="29">
        <f t="shared" si="73"/>
        <v>30</v>
      </c>
      <c r="I919" s="29" t="s">
        <v>73</v>
      </c>
      <c r="J919" s="29">
        <f t="shared" ca="1" si="70"/>
        <v>20.6</v>
      </c>
      <c r="K919" s="29">
        <f t="shared" si="74"/>
        <v>0.3</v>
      </c>
      <c r="L919" s="29">
        <f t="shared" ca="1" si="71"/>
        <v>1.0999999999999999E-2</v>
      </c>
      <c r="M919">
        <f>Замеры!Y911</f>
        <v>0</v>
      </c>
    </row>
    <row r="920" spans="1:13" ht="15.6" x14ac:dyDescent="0.3">
      <c r="A920" s="58">
        <f>IF(Замеры!B912=0, " ", Замеры!B912)</f>
        <v>909</v>
      </c>
      <c r="B920" s="59">
        <f>Замеры!I912</f>
        <v>0</v>
      </c>
      <c r="C920" s="60" t="str">
        <f>Замеры!G912</f>
        <v xml:space="preserve">Группа от QF </v>
      </c>
      <c r="D920" s="29" t="s">
        <v>74</v>
      </c>
      <c r="E920" s="28">
        <f>Замеры!J912</f>
        <v>0</v>
      </c>
      <c r="F920" s="29" t="s">
        <v>86</v>
      </c>
      <c r="G920" s="29">
        <f t="shared" si="72"/>
        <v>15</v>
      </c>
      <c r="H920" s="29">
        <f t="shared" si="73"/>
        <v>30</v>
      </c>
      <c r="I920" s="29" t="s">
        <v>73</v>
      </c>
      <c r="J920" s="29">
        <f t="shared" ca="1" si="70"/>
        <v>21.9</v>
      </c>
      <c r="K920" s="29">
        <f t="shared" si="74"/>
        <v>0.3</v>
      </c>
      <c r="L920" s="29">
        <f t="shared" ca="1" si="71"/>
        <v>8.9999999999999993E-3</v>
      </c>
      <c r="M920">
        <f>Замеры!Y912</f>
        <v>0</v>
      </c>
    </row>
    <row r="921" spans="1:13" ht="15.6" x14ac:dyDescent="0.3">
      <c r="A921" s="58">
        <f>IF(Замеры!B913=0, " ", Замеры!B913)</f>
        <v>910</v>
      </c>
      <c r="B921" s="59">
        <f>Замеры!I913</f>
        <v>0</v>
      </c>
      <c r="C921" s="60" t="str">
        <f>Замеры!G913</f>
        <v xml:space="preserve">Группа от QF </v>
      </c>
      <c r="D921" s="29" t="s">
        <v>74</v>
      </c>
      <c r="E921" s="28">
        <f>Замеры!J913</f>
        <v>0</v>
      </c>
      <c r="F921" s="29" t="s">
        <v>86</v>
      </c>
      <c r="G921" s="29">
        <f t="shared" si="72"/>
        <v>15</v>
      </c>
      <c r="H921" s="29">
        <f t="shared" si="73"/>
        <v>30</v>
      </c>
      <c r="I921" s="29" t="s">
        <v>73</v>
      </c>
      <c r="J921" s="29">
        <f t="shared" ca="1" si="70"/>
        <v>20.399999999999999</v>
      </c>
      <c r="K921" s="29">
        <f t="shared" si="74"/>
        <v>0.3</v>
      </c>
      <c r="L921" s="29">
        <f t="shared" ca="1" si="71"/>
        <v>1.2E-2</v>
      </c>
      <c r="M921">
        <f>Замеры!Y913</f>
        <v>0</v>
      </c>
    </row>
    <row r="922" spans="1:13" ht="15.6" x14ac:dyDescent="0.3">
      <c r="A922" s="58">
        <f>IF(Замеры!B914=0, " ", Замеры!B914)</f>
        <v>911</v>
      </c>
      <c r="B922" s="59">
        <f>Замеры!I914</f>
        <v>0</v>
      </c>
      <c r="C922" s="60" t="str">
        <f>Замеры!G914</f>
        <v xml:space="preserve">Группа от QF </v>
      </c>
      <c r="D922" s="29" t="s">
        <v>74</v>
      </c>
      <c r="E922" s="28">
        <f>Замеры!J914</f>
        <v>0</v>
      </c>
      <c r="F922" s="29" t="s">
        <v>86</v>
      </c>
      <c r="G922" s="29">
        <f t="shared" si="72"/>
        <v>15</v>
      </c>
      <c r="H922" s="29">
        <f t="shared" si="73"/>
        <v>30</v>
      </c>
      <c r="I922" s="29" t="s">
        <v>73</v>
      </c>
      <c r="J922" s="29">
        <f t="shared" ca="1" si="70"/>
        <v>20.8</v>
      </c>
      <c r="K922" s="29">
        <f t="shared" si="74"/>
        <v>0.3</v>
      </c>
      <c r="L922" s="29">
        <f t="shared" ca="1" si="71"/>
        <v>1.2999999999999999E-2</v>
      </c>
      <c r="M922">
        <f>Замеры!Y914</f>
        <v>0</v>
      </c>
    </row>
    <row r="923" spans="1:13" ht="15.6" x14ac:dyDescent="0.3">
      <c r="A923" s="58">
        <f>IF(Замеры!B915=0, " ", Замеры!B915)</f>
        <v>912</v>
      </c>
      <c r="B923" s="59">
        <f>Замеры!I915</f>
        <v>0</v>
      </c>
      <c r="C923" s="60" t="str">
        <f>Замеры!G915</f>
        <v xml:space="preserve">Группа от QF </v>
      </c>
      <c r="D923" s="29" t="s">
        <v>74</v>
      </c>
      <c r="E923" s="28">
        <f>Замеры!J915</f>
        <v>0</v>
      </c>
      <c r="F923" s="29" t="s">
        <v>86</v>
      </c>
      <c r="G923" s="29">
        <f t="shared" si="72"/>
        <v>15</v>
      </c>
      <c r="H923" s="29">
        <f t="shared" si="73"/>
        <v>30</v>
      </c>
      <c r="I923" s="29" t="s">
        <v>73</v>
      </c>
      <c r="J923" s="29">
        <f t="shared" ca="1" si="70"/>
        <v>21.7</v>
      </c>
      <c r="K923" s="29">
        <f t="shared" si="74"/>
        <v>0.3</v>
      </c>
      <c r="L923" s="29">
        <f t="shared" ca="1" si="71"/>
        <v>1.9E-2</v>
      </c>
      <c r="M923">
        <f>Замеры!Y915</f>
        <v>0</v>
      </c>
    </row>
    <row r="924" spans="1:13" ht="15.6" x14ac:dyDescent="0.3">
      <c r="A924" s="58">
        <f>IF(Замеры!B916=0, " ", Замеры!B916)</f>
        <v>913</v>
      </c>
      <c r="B924" s="59">
        <f>Замеры!I916</f>
        <v>0</v>
      </c>
      <c r="C924" s="60" t="str">
        <f>Замеры!G916</f>
        <v xml:space="preserve">Группа от QF </v>
      </c>
      <c r="D924" s="29" t="s">
        <v>74</v>
      </c>
      <c r="E924" s="28">
        <f>Замеры!J916</f>
        <v>0</v>
      </c>
      <c r="F924" s="29" t="s">
        <v>86</v>
      </c>
      <c r="G924" s="29">
        <f t="shared" si="72"/>
        <v>15</v>
      </c>
      <c r="H924" s="29">
        <f t="shared" si="73"/>
        <v>30</v>
      </c>
      <c r="I924" s="29" t="s">
        <v>73</v>
      </c>
      <c r="J924" s="29">
        <f t="shared" ca="1" si="70"/>
        <v>20.2</v>
      </c>
      <c r="K924" s="29">
        <f t="shared" si="74"/>
        <v>0.3</v>
      </c>
      <c r="L924" s="29">
        <f t="shared" ca="1" si="71"/>
        <v>1.6E-2</v>
      </c>
      <c r="M924">
        <f>Замеры!Y916</f>
        <v>0</v>
      </c>
    </row>
    <row r="925" spans="1:13" ht="15.6" x14ac:dyDescent="0.3">
      <c r="A925" s="58">
        <f>IF(Замеры!B917=0, " ", Замеры!B917)</f>
        <v>914</v>
      </c>
      <c r="B925" s="59">
        <f>Замеры!I917</f>
        <v>0</v>
      </c>
      <c r="C925" s="60" t="str">
        <f>Замеры!G917</f>
        <v xml:space="preserve">Группа от QF </v>
      </c>
      <c r="D925" s="29" t="s">
        <v>74</v>
      </c>
      <c r="E925" s="28">
        <f>Замеры!J917</f>
        <v>0</v>
      </c>
      <c r="F925" s="29" t="s">
        <v>86</v>
      </c>
      <c r="G925" s="29">
        <f t="shared" si="72"/>
        <v>15</v>
      </c>
      <c r="H925" s="29">
        <f t="shared" si="73"/>
        <v>30</v>
      </c>
      <c r="I925" s="29" t="s">
        <v>73</v>
      </c>
      <c r="J925" s="29">
        <f t="shared" ca="1" si="70"/>
        <v>21.4</v>
      </c>
      <c r="K925" s="29">
        <f t="shared" si="74"/>
        <v>0.3</v>
      </c>
      <c r="L925" s="29">
        <f t="shared" ca="1" si="71"/>
        <v>1.6E-2</v>
      </c>
      <c r="M925">
        <f>Замеры!Y917</f>
        <v>0</v>
      </c>
    </row>
    <row r="926" spans="1:13" ht="15.6" x14ac:dyDescent="0.3">
      <c r="A926" s="58">
        <f>IF(Замеры!B918=0, " ", Замеры!B918)</f>
        <v>915</v>
      </c>
      <c r="B926" s="59">
        <f>Замеры!I918</f>
        <v>0</v>
      </c>
      <c r="C926" s="60" t="str">
        <f>Замеры!G918</f>
        <v xml:space="preserve">Группа от QF </v>
      </c>
      <c r="D926" s="29" t="s">
        <v>74</v>
      </c>
      <c r="E926" s="28">
        <f>Замеры!J918</f>
        <v>0</v>
      </c>
      <c r="F926" s="29" t="s">
        <v>86</v>
      </c>
      <c r="G926" s="29">
        <f t="shared" si="72"/>
        <v>15</v>
      </c>
      <c r="H926" s="29">
        <f t="shared" si="73"/>
        <v>30</v>
      </c>
      <c r="I926" s="29" t="s">
        <v>73</v>
      </c>
      <c r="J926" s="29">
        <f t="shared" ca="1" si="70"/>
        <v>21.9</v>
      </c>
      <c r="K926" s="29">
        <f t="shared" si="74"/>
        <v>0.3</v>
      </c>
      <c r="L926" s="29">
        <f t="shared" ca="1" si="71"/>
        <v>1.7999999999999999E-2</v>
      </c>
      <c r="M926">
        <f>Замеры!Y918</f>
        <v>0</v>
      </c>
    </row>
    <row r="927" spans="1:13" ht="15.6" x14ac:dyDescent="0.3">
      <c r="A927" s="58">
        <f>IF(Замеры!B919=0, " ", Замеры!B919)</f>
        <v>916</v>
      </c>
      <c r="B927" s="59">
        <f>Замеры!I919</f>
        <v>0</v>
      </c>
      <c r="C927" s="60" t="str">
        <f>Замеры!G919</f>
        <v xml:space="preserve">Группа от QF </v>
      </c>
      <c r="D927" s="29" t="s">
        <v>74</v>
      </c>
      <c r="E927" s="28">
        <f>Замеры!J919</f>
        <v>0</v>
      </c>
      <c r="F927" s="29" t="s">
        <v>86</v>
      </c>
      <c r="G927" s="29">
        <f t="shared" si="72"/>
        <v>15</v>
      </c>
      <c r="H927" s="29">
        <f t="shared" si="73"/>
        <v>30</v>
      </c>
      <c r="I927" s="29" t="s">
        <v>73</v>
      </c>
      <c r="J927" s="29">
        <f t="shared" ca="1" si="70"/>
        <v>21.4</v>
      </c>
      <c r="K927" s="29">
        <f t="shared" si="74"/>
        <v>0.3</v>
      </c>
      <c r="L927" s="29">
        <f t="shared" ca="1" si="71"/>
        <v>1.6E-2</v>
      </c>
      <c r="M927">
        <f>Замеры!Y919</f>
        <v>0</v>
      </c>
    </row>
    <row r="928" spans="1:13" ht="15.6" x14ac:dyDescent="0.3">
      <c r="A928" s="58">
        <f>IF(Замеры!B920=0, " ", Замеры!B920)</f>
        <v>917</v>
      </c>
      <c r="B928" s="59">
        <f>Замеры!I920</f>
        <v>0</v>
      </c>
      <c r="C928" s="60" t="str">
        <f>Замеры!G920</f>
        <v xml:space="preserve">Группа от QF </v>
      </c>
      <c r="D928" s="29" t="s">
        <v>74</v>
      </c>
      <c r="E928" s="28">
        <f>Замеры!J920</f>
        <v>0</v>
      </c>
      <c r="F928" s="29" t="s">
        <v>86</v>
      </c>
      <c r="G928" s="29">
        <f t="shared" si="72"/>
        <v>15</v>
      </c>
      <c r="H928" s="29">
        <f t="shared" si="73"/>
        <v>30</v>
      </c>
      <c r="I928" s="29" t="s">
        <v>73</v>
      </c>
      <c r="J928" s="29">
        <f t="shared" ca="1" si="70"/>
        <v>20.8</v>
      </c>
      <c r="K928" s="29">
        <f t="shared" si="74"/>
        <v>0.3</v>
      </c>
      <c r="L928" s="29">
        <f t="shared" ca="1" si="71"/>
        <v>8.0000000000000002E-3</v>
      </c>
      <c r="M928">
        <f>Замеры!Y920</f>
        <v>0</v>
      </c>
    </row>
    <row r="929" spans="1:13" ht="15.6" x14ac:dyDescent="0.3">
      <c r="A929" s="58">
        <f>IF(Замеры!B921=0, " ", Замеры!B921)</f>
        <v>918</v>
      </c>
      <c r="B929" s="59">
        <f>Замеры!I921</f>
        <v>0</v>
      </c>
      <c r="C929" s="60" t="str">
        <f>Замеры!G921</f>
        <v xml:space="preserve">Группа от QF </v>
      </c>
      <c r="D929" s="29" t="s">
        <v>74</v>
      </c>
      <c r="E929" s="28">
        <f>Замеры!J921</f>
        <v>0</v>
      </c>
      <c r="F929" s="29" t="s">
        <v>86</v>
      </c>
      <c r="G929" s="29">
        <f t="shared" si="72"/>
        <v>15</v>
      </c>
      <c r="H929" s="29">
        <f t="shared" si="73"/>
        <v>30</v>
      </c>
      <c r="I929" s="29" t="s">
        <v>73</v>
      </c>
      <c r="J929" s="29">
        <f t="shared" ca="1" si="70"/>
        <v>21.5</v>
      </c>
      <c r="K929" s="29">
        <f t="shared" si="74"/>
        <v>0.3</v>
      </c>
      <c r="L929" s="29">
        <f t="shared" ca="1" si="71"/>
        <v>0.01</v>
      </c>
      <c r="M929">
        <f>Замеры!Y921</f>
        <v>0</v>
      </c>
    </row>
    <row r="930" spans="1:13" ht="15.6" x14ac:dyDescent="0.3">
      <c r="A930" s="58">
        <f>IF(Замеры!B922=0, " ", Замеры!B922)</f>
        <v>919</v>
      </c>
      <c r="B930" s="59">
        <f>Замеры!I922</f>
        <v>0</v>
      </c>
      <c r="C930" s="60" t="str">
        <f>Замеры!G922</f>
        <v xml:space="preserve">Группа от QF </v>
      </c>
      <c r="D930" s="29" t="s">
        <v>74</v>
      </c>
      <c r="E930" s="28">
        <f>Замеры!J922</f>
        <v>0</v>
      </c>
      <c r="F930" s="29" t="s">
        <v>86</v>
      </c>
      <c r="G930" s="29">
        <f t="shared" si="72"/>
        <v>15</v>
      </c>
      <c r="H930" s="29">
        <f t="shared" si="73"/>
        <v>30</v>
      </c>
      <c r="I930" s="29" t="s">
        <v>73</v>
      </c>
      <c r="J930" s="29">
        <f t="shared" ca="1" si="70"/>
        <v>21.9</v>
      </c>
      <c r="K930" s="29">
        <f t="shared" si="74"/>
        <v>0.3</v>
      </c>
      <c r="L930" s="29">
        <f t="shared" ca="1" si="71"/>
        <v>7.0000000000000001E-3</v>
      </c>
      <c r="M930">
        <f>Замеры!Y922</f>
        <v>0</v>
      </c>
    </row>
    <row r="931" spans="1:13" ht="15.6" x14ac:dyDescent="0.3">
      <c r="A931" s="58">
        <f>IF(Замеры!B923=0, " ", Замеры!B923)</f>
        <v>920</v>
      </c>
      <c r="B931" s="59">
        <f>Замеры!I923</f>
        <v>0</v>
      </c>
      <c r="C931" s="60" t="str">
        <f>Замеры!G923</f>
        <v xml:space="preserve">Группа от QF </v>
      </c>
      <c r="D931" s="29" t="s">
        <v>74</v>
      </c>
      <c r="E931" s="28">
        <f>Замеры!J923</f>
        <v>0</v>
      </c>
      <c r="F931" s="29" t="s">
        <v>86</v>
      </c>
      <c r="G931" s="29">
        <f t="shared" si="72"/>
        <v>15</v>
      </c>
      <c r="H931" s="29">
        <f t="shared" si="73"/>
        <v>30</v>
      </c>
      <c r="I931" s="29" t="s">
        <v>73</v>
      </c>
      <c r="J931" s="29">
        <f t="shared" ca="1" si="70"/>
        <v>20.100000000000001</v>
      </c>
      <c r="K931" s="29">
        <f t="shared" si="74"/>
        <v>0.3</v>
      </c>
      <c r="L931" s="29">
        <f t="shared" ca="1" si="71"/>
        <v>1.4999999999999999E-2</v>
      </c>
      <c r="M931">
        <f>Замеры!Y923</f>
        <v>0</v>
      </c>
    </row>
    <row r="932" spans="1:13" ht="15.6" x14ac:dyDescent="0.3">
      <c r="A932" s="58">
        <f>IF(Замеры!B924=0, " ", Замеры!B924)</f>
        <v>921</v>
      </c>
      <c r="B932" s="59">
        <f>Замеры!I924</f>
        <v>0</v>
      </c>
      <c r="C932" s="60" t="str">
        <f>Замеры!G924</f>
        <v xml:space="preserve">Группа от QF </v>
      </c>
      <c r="D932" s="29" t="s">
        <v>74</v>
      </c>
      <c r="E932" s="28">
        <f>Замеры!J924</f>
        <v>0</v>
      </c>
      <c r="F932" s="29" t="s">
        <v>86</v>
      </c>
      <c r="G932" s="29">
        <f t="shared" si="72"/>
        <v>15</v>
      </c>
      <c r="H932" s="29">
        <f t="shared" si="73"/>
        <v>30</v>
      </c>
      <c r="I932" s="29" t="s">
        <v>73</v>
      </c>
      <c r="J932" s="29">
        <f t="shared" ca="1" si="70"/>
        <v>21.5</v>
      </c>
      <c r="K932" s="29">
        <f t="shared" si="74"/>
        <v>0.3</v>
      </c>
      <c r="L932" s="29">
        <f t="shared" ca="1" si="71"/>
        <v>1.2E-2</v>
      </c>
      <c r="M932">
        <f>Замеры!Y924</f>
        <v>0</v>
      </c>
    </row>
    <row r="933" spans="1:13" ht="15.6" x14ac:dyDescent="0.3">
      <c r="A933" s="58">
        <f>IF(Замеры!B925=0, " ", Замеры!B925)</f>
        <v>922</v>
      </c>
      <c r="B933" s="59">
        <f>Замеры!I925</f>
        <v>0</v>
      </c>
      <c r="C933" s="60" t="str">
        <f>Замеры!G925</f>
        <v xml:space="preserve">Группа от QF </v>
      </c>
      <c r="D933" s="29" t="s">
        <v>74</v>
      </c>
      <c r="E933" s="28">
        <f>Замеры!J925</f>
        <v>0</v>
      </c>
      <c r="F933" s="29" t="s">
        <v>86</v>
      </c>
      <c r="G933" s="29">
        <f t="shared" si="72"/>
        <v>15</v>
      </c>
      <c r="H933" s="29">
        <f t="shared" si="73"/>
        <v>30</v>
      </c>
      <c r="I933" s="29" t="s">
        <v>73</v>
      </c>
      <c r="J933" s="29">
        <f t="shared" ca="1" si="70"/>
        <v>21.1</v>
      </c>
      <c r="K933" s="29">
        <f t="shared" si="74"/>
        <v>0.3</v>
      </c>
      <c r="L933" s="29">
        <f t="shared" ca="1" si="71"/>
        <v>1.0999999999999999E-2</v>
      </c>
      <c r="M933">
        <f>Замеры!Y925</f>
        <v>0</v>
      </c>
    </row>
    <row r="934" spans="1:13" ht="15.6" x14ac:dyDescent="0.3">
      <c r="A934" s="58">
        <f>IF(Замеры!B926=0, " ", Замеры!B926)</f>
        <v>923</v>
      </c>
      <c r="B934" s="59">
        <f>Замеры!I926</f>
        <v>0</v>
      </c>
      <c r="C934" s="60" t="str">
        <f>Замеры!G926</f>
        <v xml:space="preserve">Группа от QF </v>
      </c>
      <c r="D934" s="29" t="s">
        <v>74</v>
      </c>
      <c r="E934" s="28">
        <f>Замеры!J926</f>
        <v>0</v>
      </c>
      <c r="F934" s="29" t="s">
        <v>86</v>
      </c>
      <c r="G934" s="29">
        <f t="shared" si="72"/>
        <v>15</v>
      </c>
      <c r="H934" s="29">
        <f t="shared" si="73"/>
        <v>30</v>
      </c>
      <c r="I934" s="29" t="s">
        <v>73</v>
      </c>
      <c r="J934" s="29">
        <f t="shared" ca="1" si="70"/>
        <v>20.100000000000001</v>
      </c>
      <c r="K934" s="29">
        <f t="shared" si="74"/>
        <v>0.3</v>
      </c>
      <c r="L934" s="29">
        <f t="shared" ca="1" si="71"/>
        <v>1.9E-2</v>
      </c>
      <c r="M934">
        <f>Замеры!Y926</f>
        <v>0</v>
      </c>
    </row>
    <row r="935" spans="1:13" ht="15.6" x14ac:dyDescent="0.3">
      <c r="A935" s="58">
        <f>IF(Замеры!B927=0, " ", Замеры!B927)</f>
        <v>924</v>
      </c>
      <c r="B935" s="59">
        <f>Замеры!I927</f>
        <v>0</v>
      </c>
      <c r="C935" s="60" t="str">
        <f>Замеры!G927</f>
        <v xml:space="preserve">Группа от QF </v>
      </c>
      <c r="D935" s="29" t="s">
        <v>74</v>
      </c>
      <c r="E935" s="28">
        <f>Замеры!J927</f>
        <v>0</v>
      </c>
      <c r="F935" s="29" t="s">
        <v>86</v>
      </c>
      <c r="G935" s="29">
        <f t="shared" si="72"/>
        <v>15</v>
      </c>
      <c r="H935" s="29">
        <f t="shared" si="73"/>
        <v>30</v>
      </c>
      <c r="I935" s="29" t="s">
        <v>73</v>
      </c>
      <c r="J935" s="29">
        <f t="shared" ca="1" si="70"/>
        <v>20.3</v>
      </c>
      <c r="K935" s="29">
        <f t="shared" si="74"/>
        <v>0.3</v>
      </c>
      <c r="L935" s="29">
        <f t="shared" ca="1" si="71"/>
        <v>1.0999999999999999E-2</v>
      </c>
      <c r="M935">
        <f>Замеры!Y927</f>
        <v>0</v>
      </c>
    </row>
    <row r="936" spans="1:13" ht="15.6" x14ac:dyDescent="0.3">
      <c r="A936" s="58">
        <f>IF(Замеры!B928=0, " ", Замеры!B928)</f>
        <v>925</v>
      </c>
      <c r="B936" s="59">
        <f>Замеры!I928</f>
        <v>0</v>
      </c>
      <c r="C936" s="60" t="str">
        <f>Замеры!G928</f>
        <v xml:space="preserve">Группа от QF </v>
      </c>
      <c r="D936" s="29" t="s">
        <v>74</v>
      </c>
      <c r="E936" s="28">
        <f>Замеры!J928</f>
        <v>0</v>
      </c>
      <c r="F936" s="29" t="s">
        <v>86</v>
      </c>
      <c r="G936" s="29">
        <f t="shared" si="72"/>
        <v>15</v>
      </c>
      <c r="H936" s="29">
        <f t="shared" si="73"/>
        <v>30</v>
      </c>
      <c r="I936" s="29" t="s">
        <v>73</v>
      </c>
      <c r="J936" s="29">
        <f t="shared" ca="1" si="70"/>
        <v>21.3</v>
      </c>
      <c r="K936" s="29">
        <f t="shared" si="74"/>
        <v>0.3</v>
      </c>
      <c r="L936" s="29">
        <f t="shared" ca="1" si="71"/>
        <v>1.7000000000000001E-2</v>
      </c>
      <c r="M936">
        <f>Замеры!Y928</f>
        <v>0</v>
      </c>
    </row>
    <row r="937" spans="1:13" ht="15.6" x14ac:dyDescent="0.3">
      <c r="A937" s="58">
        <f>IF(Замеры!B929=0, " ", Замеры!B929)</f>
        <v>926</v>
      </c>
      <c r="B937" s="59">
        <f>Замеры!I929</f>
        <v>0</v>
      </c>
      <c r="C937" s="60" t="str">
        <f>Замеры!G929</f>
        <v xml:space="preserve">Группа от QF </v>
      </c>
      <c r="D937" s="29" t="s">
        <v>74</v>
      </c>
      <c r="E937" s="28">
        <f>Замеры!J929</f>
        <v>0</v>
      </c>
      <c r="F937" s="29" t="s">
        <v>86</v>
      </c>
      <c r="G937" s="29">
        <f t="shared" si="72"/>
        <v>15</v>
      </c>
      <c r="H937" s="29">
        <f t="shared" si="73"/>
        <v>30</v>
      </c>
      <c r="I937" s="29" t="s">
        <v>73</v>
      </c>
      <c r="J937" s="29">
        <f t="shared" ca="1" si="70"/>
        <v>21.4</v>
      </c>
      <c r="K937" s="29">
        <f t="shared" si="74"/>
        <v>0.3</v>
      </c>
      <c r="L937" s="29">
        <f t="shared" ca="1" si="71"/>
        <v>1.7999999999999999E-2</v>
      </c>
      <c r="M937">
        <f>Замеры!Y929</f>
        <v>0</v>
      </c>
    </row>
    <row r="938" spans="1:13" ht="15.6" x14ac:dyDescent="0.3">
      <c r="A938" s="58">
        <f>IF(Замеры!B930=0, " ", Замеры!B930)</f>
        <v>927</v>
      </c>
      <c r="B938" s="59">
        <f>Замеры!I930</f>
        <v>0</v>
      </c>
      <c r="C938" s="60" t="str">
        <f>Замеры!G930</f>
        <v xml:space="preserve">Группа от QF </v>
      </c>
      <c r="D938" s="29" t="s">
        <v>74</v>
      </c>
      <c r="E938" s="28">
        <f>Замеры!J930</f>
        <v>0</v>
      </c>
      <c r="F938" s="29" t="s">
        <v>86</v>
      </c>
      <c r="G938" s="29">
        <f t="shared" si="72"/>
        <v>15</v>
      </c>
      <c r="H938" s="29">
        <f t="shared" si="73"/>
        <v>30</v>
      </c>
      <c r="I938" s="29" t="s">
        <v>73</v>
      </c>
      <c r="J938" s="29">
        <f t="shared" ca="1" si="70"/>
        <v>21.7</v>
      </c>
      <c r="K938" s="29">
        <f t="shared" si="74"/>
        <v>0.3</v>
      </c>
      <c r="L938" s="29">
        <f t="shared" ca="1" si="71"/>
        <v>8.9999999999999993E-3</v>
      </c>
      <c r="M938">
        <f>Замеры!Y930</f>
        <v>0</v>
      </c>
    </row>
    <row r="939" spans="1:13" ht="15.6" x14ac:dyDescent="0.3">
      <c r="A939" s="58">
        <f>IF(Замеры!B931=0, " ", Замеры!B931)</f>
        <v>928</v>
      </c>
      <c r="B939" s="59">
        <f>Замеры!I931</f>
        <v>0</v>
      </c>
      <c r="C939" s="60" t="str">
        <f>Замеры!G931</f>
        <v xml:space="preserve">Группа от QF </v>
      </c>
      <c r="D939" s="29" t="s">
        <v>74</v>
      </c>
      <c r="E939" s="28">
        <f>Замеры!J931</f>
        <v>0</v>
      </c>
      <c r="F939" s="29" t="s">
        <v>86</v>
      </c>
      <c r="G939" s="29">
        <f t="shared" si="72"/>
        <v>15</v>
      </c>
      <c r="H939" s="29">
        <f t="shared" si="73"/>
        <v>30</v>
      </c>
      <c r="I939" s="29" t="s">
        <v>73</v>
      </c>
      <c r="J939" s="29">
        <f t="shared" ca="1" si="70"/>
        <v>21.6</v>
      </c>
      <c r="K939" s="29">
        <f t="shared" si="74"/>
        <v>0.3</v>
      </c>
      <c r="L939" s="29">
        <f t="shared" ca="1" si="71"/>
        <v>1.0999999999999999E-2</v>
      </c>
      <c r="M939">
        <f>Замеры!Y931</f>
        <v>0</v>
      </c>
    </row>
    <row r="940" spans="1:13" ht="15.6" x14ac:dyDescent="0.3">
      <c r="A940" s="58">
        <f>IF(Замеры!B932=0, " ", Замеры!B932)</f>
        <v>929</v>
      </c>
      <c r="B940" s="59">
        <f>Замеры!I932</f>
        <v>0</v>
      </c>
      <c r="C940" s="60" t="str">
        <f>Замеры!G932</f>
        <v xml:space="preserve">Группа от QF </v>
      </c>
      <c r="D940" s="29" t="s">
        <v>74</v>
      </c>
      <c r="E940" s="28">
        <f>Замеры!J932</f>
        <v>0</v>
      </c>
      <c r="F940" s="29" t="s">
        <v>86</v>
      </c>
      <c r="G940" s="29">
        <f t="shared" si="72"/>
        <v>15</v>
      </c>
      <c r="H940" s="29">
        <f t="shared" si="73"/>
        <v>30</v>
      </c>
      <c r="I940" s="29" t="s">
        <v>73</v>
      </c>
      <c r="J940" s="29">
        <f t="shared" ca="1" si="70"/>
        <v>21.3</v>
      </c>
      <c r="K940" s="29">
        <f t="shared" si="74"/>
        <v>0.3</v>
      </c>
      <c r="L940" s="29">
        <f t="shared" ca="1" si="71"/>
        <v>1.6E-2</v>
      </c>
      <c r="M940">
        <f>Замеры!Y932</f>
        <v>0</v>
      </c>
    </row>
    <row r="941" spans="1:13" ht="15.6" x14ac:dyDescent="0.3">
      <c r="A941" s="58">
        <f>IF(Замеры!B933=0, " ", Замеры!B933)</f>
        <v>930</v>
      </c>
      <c r="B941" s="59">
        <f>Замеры!I933</f>
        <v>0</v>
      </c>
      <c r="C941" s="60" t="str">
        <f>Замеры!G933</f>
        <v xml:space="preserve">Группа от QF </v>
      </c>
      <c r="D941" s="29" t="s">
        <v>74</v>
      </c>
      <c r="E941" s="28">
        <f>Замеры!J933</f>
        <v>0</v>
      </c>
      <c r="F941" s="29" t="s">
        <v>86</v>
      </c>
      <c r="G941" s="29">
        <f t="shared" si="72"/>
        <v>15</v>
      </c>
      <c r="H941" s="29">
        <f t="shared" si="73"/>
        <v>30</v>
      </c>
      <c r="I941" s="29" t="s">
        <v>73</v>
      </c>
      <c r="J941" s="29">
        <f t="shared" ca="1" si="70"/>
        <v>21.3</v>
      </c>
      <c r="K941" s="29">
        <f t="shared" si="74"/>
        <v>0.3</v>
      </c>
      <c r="L941" s="29">
        <f t="shared" ca="1" si="71"/>
        <v>1.2E-2</v>
      </c>
      <c r="M941">
        <f>Замеры!Y933</f>
        <v>0</v>
      </c>
    </row>
    <row r="942" spans="1:13" ht="15.6" x14ac:dyDescent="0.3">
      <c r="A942" s="58">
        <f>IF(Замеры!B934=0, " ", Замеры!B934)</f>
        <v>931</v>
      </c>
      <c r="B942" s="59">
        <f>Замеры!I934</f>
        <v>0</v>
      </c>
      <c r="C942" s="60" t="str">
        <f>Замеры!G934</f>
        <v xml:space="preserve">Группа от QF </v>
      </c>
      <c r="D942" s="29" t="s">
        <v>74</v>
      </c>
      <c r="E942" s="28">
        <f>Замеры!J934</f>
        <v>0</v>
      </c>
      <c r="F942" s="29" t="s">
        <v>86</v>
      </c>
      <c r="G942" s="29">
        <f t="shared" si="72"/>
        <v>15</v>
      </c>
      <c r="H942" s="29">
        <f t="shared" si="73"/>
        <v>30</v>
      </c>
      <c r="I942" s="29" t="s">
        <v>73</v>
      </c>
      <c r="J942" s="29">
        <f t="shared" ca="1" si="70"/>
        <v>20.7</v>
      </c>
      <c r="K942" s="29">
        <f t="shared" si="74"/>
        <v>0.3</v>
      </c>
      <c r="L942" s="29">
        <f t="shared" ca="1" si="71"/>
        <v>1.9E-2</v>
      </c>
      <c r="M942">
        <f>Замеры!Y934</f>
        <v>0</v>
      </c>
    </row>
    <row r="943" spans="1:13" ht="15.6" x14ac:dyDescent="0.3">
      <c r="A943" s="58">
        <f>IF(Замеры!B935=0, " ", Замеры!B935)</f>
        <v>932</v>
      </c>
      <c r="B943" s="59">
        <f>Замеры!I935</f>
        <v>0</v>
      </c>
      <c r="C943" s="60" t="str">
        <f>Замеры!G935</f>
        <v xml:space="preserve">Группа от QF </v>
      </c>
      <c r="D943" s="29" t="s">
        <v>74</v>
      </c>
      <c r="E943" s="28">
        <f>Замеры!J935</f>
        <v>0</v>
      </c>
      <c r="F943" s="29" t="s">
        <v>86</v>
      </c>
      <c r="G943" s="29">
        <f t="shared" si="72"/>
        <v>15</v>
      </c>
      <c r="H943" s="29">
        <f t="shared" si="73"/>
        <v>30</v>
      </c>
      <c r="I943" s="29" t="s">
        <v>73</v>
      </c>
      <c r="J943" s="29">
        <f t="shared" ca="1" si="70"/>
        <v>20.9</v>
      </c>
      <c r="K943" s="29">
        <f t="shared" si="74"/>
        <v>0.3</v>
      </c>
      <c r="L943" s="29">
        <f t="shared" ca="1" si="71"/>
        <v>1.7000000000000001E-2</v>
      </c>
      <c r="M943">
        <f>Замеры!Y935</f>
        <v>0</v>
      </c>
    </row>
    <row r="944" spans="1:13" ht="15.6" x14ac:dyDescent="0.3">
      <c r="A944" s="58">
        <f>IF(Замеры!B936=0, " ", Замеры!B936)</f>
        <v>933</v>
      </c>
      <c r="B944" s="59">
        <f>Замеры!I936</f>
        <v>0</v>
      </c>
      <c r="C944" s="60" t="str">
        <f>Замеры!G936</f>
        <v xml:space="preserve">Группа от QF </v>
      </c>
      <c r="D944" s="29" t="s">
        <v>74</v>
      </c>
      <c r="E944" s="28">
        <f>Замеры!J936</f>
        <v>0</v>
      </c>
      <c r="F944" s="29" t="s">
        <v>86</v>
      </c>
      <c r="G944" s="29">
        <f t="shared" si="72"/>
        <v>15</v>
      </c>
      <c r="H944" s="29">
        <f t="shared" si="73"/>
        <v>30</v>
      </c>
      <c r="I944" s="29" t="s">
        <v>73</v>
      </c>
      <c r="J944" s="29">
        <f t="shared" ca="1" si="70"/>
        <v>20.100000000000001</v>
      </c>
      <c r="K944" s="29">
        <f t="shared" si="74"/>
        <v>0.3</v>
      </c>
      <c r="L944" s="29">
        <f t="shared" ca="1" si="71"/>
        <v>1.4E-2</v>
      </c>
      <c r="M944">
        <f>Замеры!Y936</f>
        <v>0</v>
      </c>
    </row>
    <row r="945" spans="1:13" ht="15.6" x14ac:dyDescent="0.3">
      <c r="A945" s="58">
        <f>IF(Замеры!B937=0, " ", Замеры!B937)</f>
        <v>934</v>
      </c>
      <c r="B945" s="59">
        <f>Замеры!I937</f>
        <v>0</v>
      </c>
      <c r="C945" s="60" t="str">
        <f>Замеры!G937</f>
        <v xml:space="preserve">Группа от QF </v>
      </c>
      <c r="D945" s="29" t="s">
        <v>74</v>
      </c>
      <c r="E945" s="28">
        <f>Замеры!J937</f>
        <v>0</v>
      </c>
      <c r="F945" s="29" t="s">
        <v>86</v>
      </c>
      <c r="G945" s="29">
        <f t="shared" si="72"/>
        <v>15</v>
      </c>
      <c r="H945" s="29">
        <f t="shared" si="73"/>
        <v>30</v>
      </c>
      <c r="I945" s="29" t="s">
        <v>73</v>
      </c>
      <c r="J945" s="29">
        <f t="shared" ca="1" si="70"/>
        <v>21.3</v>
      </c>
      <c r="K945" s="29">
        <f t="shared" si="74"/>
        <v>0.3</v>
      </c>
      <c r="L945" s="29">
        <f t="shared" ca="1" si="71"/>
        <v>7.0000000000000001E-3</v>
      </c>
      <c r="M945">
        <f>Замеры!Y937</f>
        <v>0</v>
      </c>
    </row>
    <row r="946" spans="1:13" ht="15.6" x14ac:dyDescent="0.3">
      <c r="A946" s="58">
        <f>IF(Замеры!B938=0, " ", Замеры!B938)</f>
        <v>935</v>
      </c>
      <c r="B946" s="59">
        <f>Замеры!I938</f>
        <v>0</v>
      </c>
      <c r="C946" s="60" t="str">
        <f>Замеры!G938</f>
        <v xml:space="preserve">Группа от QF </v>
      </c>
      <c r="D946" s="29" t="s">
        <v>74</v>
      </c>
      <c r="E946" s="28">
        <f>Замеры!J938</f>
        <v>0</v>
      </c>
      <c r="F946" s="29" t="s">
        <v>86</v>
      </c>
      <c r="G946" s="29">
        <f t="shared" si="72"/>
        <v>15</v>
      </c>
      <c r="H946" s="29">
        <f t="shared" si="73"/>
        <v>30</v>
      </c>
      <c r="I946" s="29" t="s">
        <v>73</v>
      </c>
      <c r="J946" s="29">
        <f t="shared" ca="1" si="70"/>
        <v>20.7</v>
      </c>
      <c r="K946" s="29">
        <f t="shared" si="74"/>
        <v>0.3</v>
      </c>
      <c r="L946" s="29">
        <f t="shared" ca="1" si="71"/>
        <v>1.2E-2</v>
      </c>
      <c r="M946">
        <f>Замеры!Y938</f>
        <v>0</v>
      </c>
    </row>
    <row r="947" spans="1:13" ht="15.6" x14ac:dyDescent="0.3">
      <c r="A947" s="58">
        <f>IF(Замеры!B939=0, " ", Замеры!B939)</f>
        <v>936</v>
      </c>
      <c r="B947" s="59">
        <f>Замеры!I939</f>
        <v>0</v>
      </c>
      <c r="C947" s="60" t="str">
        <f>Замеры!G939</f>
        <v xml:space="preserve">Группа от QF </v>
      </c>
      <c r="D947" s="29" t="s">
        <v>74</v>
      </c>
      <c r="E947" s="28">
        <f>Замеры!J939</f>
        <v>0</v>
      </c>
      <c r="F947" s="29" t="s">
        <v>86</v>
      </c>
      <c r="G947" s="29">
        <f t="shared" si="72"/>
        <v>15</v>
      </c>
      <c r="H947" s="29">
        <f t="shared" si="73"/>
        <v>30</v>
      </c>
      <c r="I947" s="29" t="s">
        <v>73</v>
      </c>
      <c r="J947" s="29">
        <f t="shared" ca="1" si="70"/>
        <v>21.7</v>
      </c>
      <c r="K947" s="29">
        <f t="shared" si="74"/>
        <v>0.3</v>
      </c>
      <c r="L947" s="29">
        <f t="shared" ca="1" si="71"/>
        <v>0.01</v>
      </c>
      <c r="M947">
        <f>Замеры!Y939</f>
        <v>0</v>
      </c>
    </row>
    <row r="948" spans="1:13" ht="15.6" x14ac:dyDescent="0.3">
      <c r="A948" s="58">
        <f>IF(Замеры!B940=0, " ", Замеры!B940)</f>
        <v>937</v>
      </c>
      <c r="B948" s="59">
        <f>Замеры!I940</f>
        <v>0</v>
      </c>
      <c r="C948" s="60" t="str">
        <f>Замеры!G940</f>
        <v xml:space="preserve">Группа от QF </v>
      </c>
      <c r="D948" s="29" t="s">
        <v>74</v>
      </c>
      <c r="E948" s="28">
        <f>Замеры!J940</f>
        <v>0</v>
      </c>
      <c r="F948" s="29" t="s">
        <v>86</v>
      </c>
      <c r="G948" s="29">
        <f t="shared" si="72"/>
        <v>15</v>
      </c>
      <c r="H948" s="29">
        <f t="shared" si="73"/>
        <v>30</v>
      </c>
      <c r="I948" s="29" t="s">
        <v>73</v>
      </c>
      <c r="J948" s="29">
        <f t="shared" ca="1" si="70"/>
        <v>20.3</v>
      </c>
      <c r="K948" s="29">
        <f t="shared" si="74"/>
        <v>0.3</v>
      </c>
      <c r="L948" s="29">
        <f t="shared" ca="1" si="71"/>
        <v>7.0000000000000001E-3</v>
      </c>
      <c r="M948">
        <f>Замеры!Y940</f>
        <v>0</v>
      </c>
    </row>
    <row r="949" spans="1:13" ht="15.6" x14ac:dyDescent="0.3">
      <c r="A949" s="58">
        <f>IF(Замеры!B941=0, " ", Замеры!B941)</f>
        <v>938</v>
      </c>
      <c r="B949" s="59">
        <f>Замеры!I941</f>
        <v>0</v>
      </c>
      <c r="C949" s="60" t="str">
        <f>Замеры!G941</f>
        <v xml:space="preserve">Группа от QF </v>
      </c>
      <c r="D949" s="29" t="s">
        <v>74</v>
      </c>
      <c r="E949" s="28">
        <f>Замеры!J941</f>
        <v>0</v>
      </c>
      <c r="F949" s="29" t="s">
        <v>86</v>
      </c>
      <c r="G949" s="29">
        <f t="shared" si="72"/>
        <v>15</v>
      </c>
      <c r="H949" s="29">
        <f t="shared" si="73"/>
        <v>30</v>
      </c>
      <c r="I949" s="29" t="s">
        <v>73</v>
      </c>
      <c r="J949" s="29">
        <f t="shared" ca="1" si="70"/>
        <v>21.4</v>
      </c>
      <c r="K949" s="29">
        <f t="shared" si="74"/>
        <v>0.3</v>
      </c>
      <c r="L949" s="29">
        <f t="shared" ca="1" si="71"/>
        <v>7.0000000000000001E-3</v>
      </c>
      <c r="M949">
        <f>Замеры!Y941</f>
        <v>0</v>
      </c>
    </row>
    <row r="950" spans="1:13" ht="15.6" x14ac:dyDescent="0.3">
      <c r="A950" s="58">
        <f>IF(Замеры!B942=0, " ", Замеры!B942)</f>
        <v>939</v>
      </c>
      <c r="B950" s="59">
        <f>Замеры!I942</f>
        <v>0</v>
      </c>
      <c r="C950" s="60" t="str">
        <f>Замеры!G942</f>
        <v xml:space="preserve">Группа от QF </v>
      </c>
      <c r="D950" s="29" t="s">
        <v>74</v>
      </c>
      <c r="E950" s="28">
        <f>Замеры!J942</f>
        <v>0</v>
      </c>
      <c r="F950" s="29" t="s">
        <v>86</v>
      </c>
      <c r="G950" s="29">
        <f t="shared" si="72"/>
        <v>15</v>
      </c>
      <c r="H950" s="29">
        <f t="shared" si="73"/>
        <v>30</v>
      </c>
      <c r="I950" s="29" t="s">
        <v>73</v>
      </c>
      <c r="J950" s="29">
        <f t="shared" ca="1" si="70"/>
        <v>21.8</v>
      </c>
      <c r="K950" s="29">
        <f t="shared" si="74"/>
        <v>0.3</v>
      </c>
      <c r="L950" s="29">
        <f t="shared" ca="1" si="71"/>
        <v>1.0999999999999999E-2</v>
      </c>
      <c r="M950">
        <f>Замеры!Y942</f>
        <v>0</v>
      </c>
    </row>
    <row r="951" spans="1:13" ht="15.6" x14ac:dyDescent="0.3">
      <c r="A951" s="58">
        <f>IF(Замеры!B943=0, " ", Замеры!B943)</f>
        <v>940</v>
      </c>
      <c r="B951" s="59">
        <f>Замеры!I943</f>
        <v>0</v>
      </c>
      <c r="C951" s="60" t="str">
        <f>Замеры!G943</f>
        <v xml:space="preserve">Группа от QF </v>
      </c>
      <c r="D951" s="29" t="s">
        <v>74</v>
      </c>
      <c r="E951" s="28">
        <f>Замеры!J943</f>
        <v>0</v>
      </c>
      <c r="F951" s="29" t="s">
        <v>86</v>
      </c>
      <c r="G951" s="29">
        <f t="shared" si="72"/>
        <v>15</v>
      </c>
      <c r="H951" s="29">
        <f t="shared" si="73"/>
        <v>30</v>
      </c>
      <c r="I951" s="29" t="s">
        <v>73</v>
      </c>
      <c r="J951" s="29">
        <f t="shared" ca="1" si="70"/>
        <v>20.3</v>
      </c>
      <c r="K951" s="29">
        <f t="shared" si="74"/>
        <v>0.3</v>
      </c>
      <c r="L951" s="29">
        <f t="shared" ca="1" si="71"/>
        <v>0.01</v>
      </c>
      <c r="M951">
        <f>Замеры!Y943</f>
        <v>0</v>
      </c>
    </row>
    <row r="952" spans="1:13" ht="15.6" x14ac:dyDescent="0.3">
      <c r="A952" s="58">
        <f>IF(Замеры!B944=0, " ", Замеры!B944)</f>
        <v>941</v>
      </c>
      <c r="B952" s="59">
        <f>Замеры!I944</f>
        <v>0</v>
      </c>
      <c r="C952" s="60" t="str">
        <f>Замеры!G944</f>
        <v xml:space="preserve">Группа от QF </v>
      </c>
      <c r="D952" s="29" t="s">
        <v>74</v>
      </c>
      <c r="E952" s="28">
        <f>Замеры!J944</f>
        <v>0</v>
      </c>
      <c r="F952" s="29" t="s">
        <v>86</v>
      </c>
      <c r="G952" s="29">
        <f t="shared" si="72"/>
        <v>15</v>
      </c>
      <c r="H952" s="29">
        <f t="shared" si="73"/>
        <v>30</v>
      </c>
      <c r="I952" s="29" t="s">
        <v>73</v>
      </c>
      <c r="J952" s="29">
        <f t="shared" ca="1" si="70"/>
        <v>20.9</v>
      </c>
      <c r="K952" s="29">
        <f t="shared" si="74"/>
        <v>0.3</v>
      </c>
      <c r="L952" s="29">
        <f t="shared" ca="1" si="71"/>
        <v>8.9999999999999993E-3</v>
      </c>
      <c r="M952">
        <f>Замеры!Y944</f>
        <v>0</v>
      </c>
    </row>
    <row r="953" spans="1:13" ht="15.6" x14ac:dyDescent="0.3">
      <c r="A953" s="58">
        <f>IF(Замеры!B945=0, " ", Замеры!B945)</f>
        <v>942</v>
      </c>
      <c r="B953" s="59">
        <f>Замеры!I945</f>
        <v>0</v>
      </c>
      <c r="C953" s="60" t="str">
        <f>Замеры!G945</f>
        <v xml:space="preserve">Группа от QF </v>
      </c>
      <c r="D953" s="29" t="s">
        <v>74</v>
      </c>
      <c r="E953" s="28">
        <f>Замеры!J945</f>
        <v>0</v>
      </c>
      <c r="F953" s="29" t="s">
        <v>86</v>
      </c>
      <c r="G953" s="29">
        <f t="shared" si="72"/>
        <v>15</v>
      </c>
      <c r="H953" s="29">
        <f t="shared" si="73"/>
        <v>30</v>
      </c>
      <c r="I953" s="29" t="s">
        <v>73</v>
      </c>
      <c r="J953" s="29">
        <f t="shared" ca="1" si="70"/>
        <v>21.6</v>
      </c>
      <c r="K953" s="29">
        <f t="shared" si="74"/>
        <v>0.3</v>
      </c>
      <c r="L953" s="29">
        <f t="shared" ca="1" si="71"/>
        <v>1.9E-2</v>
      </c>
      <c r="M953">
        <f>Замеры!Y945</f>
        <v>0</v>
      </c>
    </row>
    <row r="954" spans="1:13" ht="15.6" x14ac:dyDescent="0.3">
      <c r="A954" s="58">
        <f>IF(Замеры!B946=0, " ", Замеры!B946)</f>
        <v>943</v>
      </c>
      <c r="B954" s="59">
        <f>Замеры!I946</f>
        <v>0</v>
      </c>
      <c r="C954" s="60" t="str">
        <f>Замеры!G946</f>
        <v xml:space="preserve">Группа от QF </v>
      </c>
      <c r="D954" s="29" t="s">
        <v>74</v>
      </c>
      <c r="E954" s="28">
        <f>Замеры!J946</f>
        <v>0</v>
      </c>
      <c r="F954" s="29" t="s">
        <v>86</v>
      </c>
      <c r="G954" s="29">
        <f t="shared" si="72"/>
        <v>15</v>
      </c>
      <c r="H954" s="29">
        <f t="shared" si="73"/>
        <v>30</v>
      </c>
      <c r="I954" s="29" t="s">
        <v>73</v>
      </c>
      <c r="J954" s="29">
        <f t="shared" ca="1" si="70"/>
        <v>21.7</v>
      </c>
      <c r="K954" s="29">
        <f t="shared" si="74"/>
        <v>0.3</v>
      </c>
      <c r="L954" s="29">
        <f t="shared" ca="1" si="71"/>
        <v>1.2999999999999999E-2</v>
      </c>
      <c r="M954">
        <f>Замеры!Y946</f>
        <v>0</v>
      </c>
    </row>
    <row r="955" spans="1:13" ht="15.6" x14ac:dyDescent="0.3">
      <c r="A955" s="58">
        <f>IF(Замеры!B947=0, " ", Замеры!B947)</f>
        <v>944</v>
      </c>
      <c r="B955" s="59">
        <f>Замеры!I947</f>
        <v>0</v>
      </c>
      <c r="C955" s="60" t="str">
        <f>Замеры!G947</f>
        <v xml:space="preserve">Группа от QF </v>
      </c>
      <c r="D955" s="29" t="s">
        <v>74</v>
      </c>
      <c r="E955" s="28">
        <f>Замеры!J947</f>
        <v>0</v>
      </c>
      <c r="F955" s="29" t="s">
        <v>86</v>
      </c>
      <c r="G955" s="29">
        <f t="shared" si="72"/>
        <v>15</v>
      </c>
      <c r="H955" s="29">
        <f t="shared" si="73"/>
        <v>30</v>
      </c>
      <c r="I955" s="29" t="s">
        <v>73</v>
      </c>
      <c r="J955" s="29">
        <f t="shared" ca="1" si="70"/>
        <v>21.1</v>
      </c>
      <c r="K955" s="29">
        <f t="shared" si="74"/>
        <v>0.3</v>
      </c>
      <c r="L955" s="29">
        <f t="shared" ca="1" si="71"/>
        <v>8.0000000000000002E-3</v>
      </c>
      <c r="M955">
        <f>Замеры!Y947</f>
        <v>0</v>
      </c>
    </row>
    <row r="956" spans="1:13" ht="15.6" x14ac:dyDescent="0.3">
      <c r="A956" s="58">
        <f>IF(Замеры!B948=0, " ", Замеры!B948)</f>
        <v>945</v>
      </c>
      <c r="B956" s="59">
        <f>Замеры!I948</f>
        <v>0</v>
      </c>
      <c r="C956" s="60" t="str">
        <f>Замеры!G948</f>
        <v xml:space="preserve">Группа от QF </v>
      </c>
      <c r="D956" s="29" t="s">
        <v>74</v>
      </c>
      <c r="E956" s="28">
        <f>Замеры!J948</f>
        <v>0</v>
      </c>
      <c r="F956" s="29" t="s">
        <v>86</v>
      </c>
      <c r="G956" s="29">
        <f t="shared" si="72"/>
        <v>15</v>
      </c>
      <c r="H956" s="29">
        <f t="shared" si="73"/>
        <v>30</v>
      </c>
      <c r="I956" s="29" t="s">
        <v>73</v>
      </c>
      <c r="J956" s="29">
        <f t="shared" ca="1" si="70"/>
        <v>21.6</v>
      </c>
      <c r="K956" s="29">
        <f t="shared" si="74"/>
        <v>0.3</v>
      </c>
      <c r="L956" s="29">
        <f t="shared" ca="1" si="71"/>
        <v>1.4999999999999999E-2</v>
      </c>
      <c r="M956">
        <f>Замеры!Y948</f>
        <v>0</v>
      </c>
    </row>
    <row r="957" spans="1:13" ht="15.6" x14ac:dyDescent="0.3">
      <c r="A957" s="58">
        <f>IF(Замеры!B949=0, " ", Замеры!B949)</f>
        <v>946</v>
      </c>
      <c r="B957" s="59">
        <f>Замеры!I949</f>
        <v>0</v>
      </c>
      <c r="C957" s="60" t="str">
        <f>Замеры!G949</f>
        <v xml:space="preserve">Группа от QF </v>
      </c>
      <c r="D957" s="29" t="s">
        <v>74</v>
      </c>
      <c r="E957" s="28">
        <f>Замеры!J949</f>
        <v>0</v>
      </c>
      <c r="F957" s="29" t="s">
        <v>86</v>
      </c>
      <c r="G957" s="29">
        <f t="shared" si="72"/>
        <v>15</v>
      </c>
      <c r="H957" s="29">
        <f t="shared" si="73"/>
        <v>30</v>
      </c>
      <c r="I957" s="29" t="s">
        <v>73</v>
      </c>
      <c r="J957" s="29">
        <f t="shared" ca="1" si="70"/>
        <v>20.5</v>
      </c>
      <c r="K957" s="29">
        <f t="shared" si="74"/>
        <v>0.3</v>
      </c>
      <c r="L957" s="29">
        <f t="shared" ca="1" si="71"/>
        <v>1.4999999999999999E-2</v>
      </c>
      <c r="M957">
        <f>Замеры!Y949</f>
        <v>0</v>
      </c>
    </row>
    <row r="958" spans="1:13" ht="15.6" x14ac:dyDescent="0.3">
      <c r="A958" s="58">
        <f>IF(Замеры!B950=0, " ", Замеры!B950)</f>
        <v>947</v>
      </c>
      <c r="B958" s="59">
        <f>Замеры!I950</f>
        <v>0</v>
      </c>
      <c r="C958" s="60" t="str">
        <f>Замеры!G950</f>
        <v xml:space="preserve">Группа от QF </v>
      </c>
      <c r="D958" s="29" t="s">
        <v>74</v>
      </c>
      <c r="E958" s="28">
        <f>Замеры!J950</f>
        <v>0</v>
      </c>
      <c r="F958" s="29" t="s">
        <v>86</v>
      </c>
      <c r="G958" s="29">
        <f t="shared" si="72"/>
        <v>15</v>
      </c>
      <c r="H958" s="29">
        <f t="shared" si="73"/>
        <v>30</v>
      </c>
      <c r="I958" s="29" t="s">
        <v>73</v>
      </c>
      <c r="J958" s="29">
        <f t="shared" ca="1" si="70"/>
        <v>21</v>
      </c>
      <c r="K958" s="29">
        <f t="shared" si="74"/>
        <v>0.3</v>
      </c>
      <c r="L958" s="29">
        <f t="shared" ca="1" si="71"/>
        <v>1.2999999999999999E-2</v>
      </c>
      <c r="M958">
        <f>Замеры!Y950</f>
        <v>0</v>
      </c>
    </row>
    <row r="959" spans="1:13" ht="15.6" x14ac:dyDescent="0.3">
      <c r="A959" s="58">
        <f>IF(Замеры!B951=0, " ", Замеры!B951)</f>
        <v>948</v>
      </c>
      <c r="B959" s="59">
        <f>Замеры!I951</f>
        <v>0</v>
      </c>
      <c r="C959" s="60" t="str">
        <f>Замеры!G951</f>
        <v xml:space="preserve">Группа от QF </v>
      </c>
      <c r="D959" s="29" t="s">
        <v>74</v>
      </c>
      <c r="E959" s="28">
        <f>Замеры!J951</f>
        <v>0</v>
      </c>
      <c r="F959" s="29" t="s">
        <v>86</v>
      </c>
      <c r="G959" s="29">
        <f t="shared" si="72"/>
        <v>15</v>
      </c>
      <c r="H959" s="29">
        <f t="shared" si="73"/>
        <v>30</v>
      </c>
      <c r="I959" s="29" t="s">
        <v>73</v>
      </c>
      <c r="J959" s="29">
        <f t="shared" ca="1" si="70"/>
        <v>21.2</v>
      </c>
      <c r="K959" s="29">
        <f t="shared" si="74"/>
        <v>0.3</v>
      </c>
      <c r="L959" s="29">
        <f t="shared" ca="1" si="71"/>
        <v>8.0000000000000002E-3</v>
      </c>
      <c r="M959">
        <f>Замеры!Y951</f>
        <v>0</v>
      </c>
    </row>
    <row r="960" spans="1:13" ht="15.6" x14ac:dyDescent="0.3">
      <c r="A960" s="58">
        <f>IF(Замеры!B952=0, " ", Замеры!B952)</f>
        <v>949</v>
      </c>
      <c r="B960" s="59">
        <f>Замеры!I952</f>
        <v>0</v>
      </c>
      <c r="C960" s="60" t="str">
        <f>Замеры!G952</f>
        <v xml:space="preserve">Группа от QF </v>
      </c>
      <c r="D960" s="29" t="s">
        <v>74</v>
      </c>
      <c r="E960" s="28">
        <f>Замеры!J952</f>
        <v>0</v>
      </c>
      <c r="F960" s="29" t="s">
        <v>86</v>
      </c>
      <c r="G960" s="29">
        <f t="shared" si="72"/>
        <v>15</v>
      </c>
      <c r="H960" s="29">
        <f t="shared" si="73"/>
        <v>30</v>
      </c>
      <c r="I960" s="29" t="s">
        <v>73</v>
      </c>
      <c r="J960" s="29">
        <f t="shared" ca="1" si="70"/>
        <v>20.7</v>
      </c>
      <c r="K960" s="29">
        <f t="shared" si="74"/>
        <v>0.3</v>
      </c>
      <c r="L960" s="29">
        <f t="shared" ca="1" si="71"/>
        <v>1.4E-2</v>
      </c>
      <c r="M960">
        <f>Замеры!Y952</f>
        <v>0</v>
      </c>
    </row>
    <row r="961" spans="1:13" ht="15.6" x14ac:dyDescent="0.3">
      <c r="A961" s="58">
        <f>IF(Замеры!B953=0, " ", Замеры!B953)</f>
        <v>950</v>
      </c>
      <c r="B961" s="59">
        <f>Замеры!I953</f>
        <v>0</v>
      </c>
      <c r="C961" s="60" t="str">
        <f>Замеры!G953</f>
        <v xml:space="preserve">Группа от QF </v>
      </c>
      <c r="D961" s="29" t="s">
        <v>74</v>
      </c>
      <c r="E961" s="28">
        <f>Замеры!J953</f>
        <v>0</v>
      </c>
      <c r="F961" s="29" t="s">
        <v>86</v>
      </c>
      <c r="G961" s="29">
        <f t="shared" si="72"/>
        <v>15</v>
      </c>
      <c r="H961" s="29">
        <f t="shared" si="73"/>
        <v>30</v>
      </c>
      <c r="I961" s="29" t="s">
        <v>73</v>
      </c>
      <c r="J961" s="29">
        <f t="shared" ca="1" si="70"/>
        <v>21.7</v>
      </c>
      <c r="K961" s="29">
        <f t="shared" si="74"/>
        <v>0.3</v>
      </c>
      <c r="L961" s="29">
        <f t="shared" ca="1" si="71"/>
        <v>1.9E-2</v>
      </c>
      <c r="M961">
        <f>Замеры!Y953</f>
        <v>0</v>
      </c>
    </row>
    <row r="962" spans="1:13" ht="15.6" x14ac:dyDescent="0.3">
      <c r="A962" s="58">
        <f>IF(Замеры!B954=0, " ", Замеры!B954)</f>
        <v>951</v>
      </c>
      <c r="B962" s="59">
        <f>Замеры!I954</f>
        <v>0</v>
      </c>
      <c r="C962" s="60" t="str">
        <f>Замеры!G954</f>
        <v xml:space="preserve">Группа от QF </v>
      </c>
      <c r="D962" s="29" t="s">
        <v>74</v>
      </c>
      <c r="E962" s="28">
        <f>Замеры!J954</f>
        <v>0</v>
      </c>
      <c r="F962" s="29" t="s">
        <v>86</v>
      </c>
      <c r="G962" s="29">
        <f t="shared" si="72"/>
        <v>15</v>
      </c>
      <c r="H962" s="29">
        <f t="shared" si="73"/>
        <v>30</v>
      </c>
      <c r="I962" s="29" t="s">
        <v>73</v>
      </c>
      <c r="J962" s="29">
        <f t="shared" ca="1" si="70"/>
        <v>21.4</v>
      </c>
      <c r="K962" s="29">
        <f t="shared" si="74"/>
        <v>0.3</v>
      </c>
      <c r="L962" s="29">
        <f t="shared" ca="1" si="71"/>
        <v>1.7999999999999999E-2</v>
      </c>
      <c r="M962">
        <f>Замеры!Y954</f>
        <v>0</v>
      </c>
    </row>
    <row r="963" spans="1:13" ht="15.6" x14ac:dyDescent="0.3">
      <c r="A963" s="58">
        <f>IF(Замеры!B955=0, " ", Замеры!B955)</f>
        <v>952</v>
      </c>
      <c r="B963" s="59">
        <f>Замеры!I955</f>
        <v>0</v>
      </c>
      <c r="C963" s="60" t="str">
        <f>Замеры!G955</f>
        <v xml:space="preserve">Группа от QF </v>
      </c>
      <c r="D963" s="29" t="s">
        <v>74</v>
      </c>
      <c r="E963" s="28">
        <f>Замеры!J955</f>
        <v>0</v>
      </c>
      <c r="F963" s="29" t="s">
        <v>86</v>
      </c>
      <c r="G963" s="29">
        <f t="shared" si="72"/>
        <v>15</v>
      </c>
      <c r="H963" s="29">
        <f t="shared" si="73"/>
        <v>30</v>
      </c>
      <c r="I963" s="29" t="s">
        <v>73</v>
      </c>
      <c r="J963" s="29">
        <f t="shared" ca="1" si="70"/>
        <v>21.8</v>
      </c>
      <c r="K963" s="29">
        <f t="shared" si="74"/>
        <v>0.3</v>
      </c>
      <c r="L963" s="29">
        <f t="shared" ca="1" si="71"/>
        <v>0.01</v>
      </c>
      <c r="M963">
        <f>Замеры!Y955</f>
        <v>0</v>
      </c>
    </row>
    <row r="964" spans="1:13" ht="15.6" x14ac:dyDescent="0.3">
      <c r="A964" s="58">
        <f>IF(Замеры!B956=0, " ", Замеры!B956)</f>
        <v>953</v>
      </c>
      <c r="B964" s="59">
        <f>Замеры!I956</f>
        <v>0</v>
      </c>
      <c r="C964" s="60" t="str">
        <f>Замеры!G956</f>
        <v xml:space="preserve">Группа от QF </v>
      </c>
      <c r="D964" s="29" t="s">
        <v>74</v>
      </c>
      <c r="E964" s="28">
        <f>Замеры!J956</f>
        <v>0</v>
      </c>
      <c r="F964" s="29" t="s">
        <v>86</v>
      </c>
      <c r="G964" s="29">
        <f t="shared" si="72"/>
        <v>15</v>
      </c>
      <c r="H964" s="29">
        <f t="shared" si="73"/>
        <v>30</v>
      </c>
      <c r="I964" s="29" t="s">
        <v>73</v>
      </c>
      <c r="J964" s="29">
        <f t="shared" ca="1" si="70"/>
        <v>21.8</v>
      </c>
      <c r="K964" s="29">
        <f t="shared" si="74"/>
        <v>0.3</v>
      </c>
      <c r="L964" s="29">
        <f t="shared" ca="1" si="71"/>
        <v>1.7000000000000001E-2</v>
      </c>
      <c r="M964">
        <f>Замеры!Y956</f>
        <v>0</v>
      </c>
    </row>
    <row r="965" spans="1:13" ht="15.6" x14ac:dyDescent="0.3">
      <c r="A965" s="58">
        <f>IF(Замеры!B957=0, " ", Замеры!B957)</f>
        <v>954</v>
      </c>
      <c r="B965" s="59">
        <f>Замеры!I957</f>
        <v>0</v>
      </c>
      <c r="C965" s="60" t="str">
        <f>Замеры!G957</f>
        <v xml:space="preserve">Группа от QF </v>
      </c>
      <c r="D965" s="29" t="s">
        <v>74</v>
      </c>
      <c r="E965" s="28">
        <f>Замеры!J957</f>
        <v>0</v>
      </c>
      <c r="F965" s="29" t="s">
        <v>86</v>
      </c>
      <c r="G965" s="29">
        <f t="shared" si="72"/>
        <v>15</v>
      </c>
      <c r="H965" s="29">
        <f t="shared" si="73"/>
        <v>30</v>
      </c>
      <c r="I965" s="29" t="s">
        <v>73</v>
      </c>
      <c r="J965" s="29">
        <f t="shared" ca="1" si="70"/>
        <v>20.2</v>
      </c>
      <c r="K965" s="29">
        <f t="shared" si="74"/>
        <v>0.3</v>
      </c>
      <c r="L965" s="29">
        <f t="shared" ca="1" si="71"/>
        <v>1.9E-2</v>
      </c>
      <c r="M965">
        <f>Замеры!Y957</f>
        <v>0</v>
      </c>
    </row>
    <row r="966" spans="1:13" ht="15.6" x14ac:dyDescent="0.3">
      <c r="A966" s="58">
        <f>IF(Замеры!B958=0, " ", Замеры!B958)</f>
        <v>955</v>
      </c>
      <c r="B966" s="59">
        <f>Замеры!I958</f>
        <v>0</v>
      </c>
      <c r="C966" s="60" t="str">
        <f>Замеры!G958</f>
        <v xml:space="preserve">Группа от QF </v>
      </c>
      <c r="D966" s="29" t="s">
        <v>74</v>
      </c>
      <c r="E966" s="28">
        <f>Замеры!J958</f>
        <v>0</v>
      </c>
      <c r="F966" s="29" t="s">
        <v>86</v>
      </c>
      <c r="G966" s="29">
        <f t="shared" si="72"/>
        <v>15</v>
      </c>
      <c r="H966" s="29">
        <f t="shared" si="73"/>
        <v>30</v>
      </c>
      <c r="I966" s="29" t="s">
        <v>73</v>
      </c>
      <c r="J966" s="29">
        <f t="shared" ca="1" si="70"/>
        <v>20.9</v>
      </c>
      <c r="K966" s="29">
        <f t="shared" si="74"/>
        <v>0.3</v>
      </c>
      <c r="L966" s="29">
        <f t="shared" ca="1" si="71"/>
        <v>1.4999999999999999E-2</v>
      </c>
      <c r="M966">
        <f>Замеры!Y958</f>
        <v>0</v>
      </c>
    </row>
    <row r="967" spans="1:13" ht="15.6" x14ac:dyDescent="0.3">
      <c r="A967" s="58">
        <f>IF(Замеры!B959=0, " ", Замеры!B959)</f>
        <v>956</v>
      </c>
      <c r="B967" s="59">
        <f>Замеры!I959</f>
        <v>0</v>
      </c>
      <c r="C967" s="60" t="str">
        <f>Замеры!G959</f>
        <v xml:space="preserve">Группа от QF </v>
      </c>
      <c r="D967" s="29" t="s">
        <v>74</v>
      </c>
      <c r="E967" s="28">
        <f>Замеры!J959</f>
        <v>0</v>
      </c>
      <c r="F967" s="29" t="s">
        <v>86</v>
      </c>
      <c r="G967" s="29">
        <f t="shared" si="72"/>
        <v>15</v>
      </c>
      <c r="H967" s="29">
        <f t="shared" si="73"/>
        <v>30</v>
      </c>
      <c r="I967" s="29" t="s">
        <v>73</v>
      </c>
      <c r="J967" s="29">
        <f t="shared" ca="1" si="70"/>
        <v>21.3</v>
      </c>
      <c r="K967" s="29">
        <f t="shared" si="74"/>
        <v>0.3</v>
      </c>
      <c r="L967" s="29">
        <f t="shared" ca="1" si="71"/>
        <v>1.9E-2</v>
      </c>
      <c r="M967">
        <f>Замеры!Y959</f>
        <v>0</v>
      </c>
    </row>
    <row r="968" spans="1:13" ht="15.6" x14ac:dyDescent="0.3">
      <c r="A968" s="58">
        <f>IF(Замеры!B960=0, " ", Замеры!B960)</f>
        <v>957</v>
      </c>
      <c r="B968" s="59">
        <f>Замеры!I960</f>
        <v>0</v>
      </c>
      <c r="C968" s="60" t="str">
        <f>Замеры!G960</f>
        <v xml:space="preserve">Группа от QF </v>
      </c>
      <c r="D968" s="29" t="s">
        <v>74</v>
      </c>
      <c r="E968" s="28">
        <f>Замеры!J960</f>
        <v>0</v>
      </c>
      <c r="F968" s="29" t="s">
        <v>86</v>
      </c>
      <c r="G968" s="29">
        <f t="shared" si="72"/>
        <v>15</v>
      </c>
      <c r="H968" s="29">
        <f t="shared" si="73"/>
        <v>30</v>
      </c>
      <c r="I968" s="29" t="s">
        <v>73</v>
      </c>
      <c r="J968" s="29">
        <f t="shared" ca="1" si="70"/>
        <v>21</v>
      </c>
      <c r="K968" s="29">
        <f t="shared" si="74"/>
        <v>0.3</v>
      </c>
      <c r="L968" s="29">
        <f t="shared" ca="1" si="71"/>
        <v>1.7999999999999999E-2</v>
      </c>
      <c r="M968">
        <f>Замеры!Y960</f>
        <v>0</v>
      </c>
    </row>
    <row r="969" spans="1:13" ht="15.6" x14ac:dyDescent="0.3">
      <c r="A969" s="58">
        <f>IF(Замеры!B961=0, " ", Замеры!B961)</f>
        <v>958</v>
      </c>
      <c r="B969" s="59">
        <f>Замеры!I961</f>
        <v>0</v>
      </c>
      <c r="C969" s="60" t="str">
        <f>Замеры!G961</f>
        <v xml:space="preserve">Группа от QF </v>
      </c>
      <c r="D969" s="29" t="s">
        <v>74</v>
      </c>
      <c r="E969" s="28">
        <f>Замеры!J961</f>
        <v>0</v>
      </c>
      <c r="F969" s="29" t="s">
        <v>86</v>
      </c>
      <c r="G969" s="29">
        <f t="shared" si="72"/>
        <v>15</v>
      </c>
      <c r="H969" s="29">
        <f t="shared" si="73"/>
        <v>30</v>
      </c>
      <c r="I969" s="29" t="s">
        <v>73</v>
      </c>
      <c r="J969" s="29">
        <f t="shared" ca="1" si="70"/>
        <v>21.7</v>
      </c>
      <c r="K969" s="29">
        <f t="shared" si="74"/>
        <v>0.3</v>
      </c>
      <c r="L969" s="29">
        <f t="shared" ca="1" si="71"/>
        <v>1.9E-2</v>
      </c>
      <c r="M969">
        <f>Замеры!Y961</f>
        <v>0</v>
      </c>
    </row>
    <row r="970" spans="1:13" ht="15.6" x14ac:dyDescent="0.3">
      <c r="A970" s="58">
        <f>IF(Замеры!B962=0, " ", Замеры!B962)</f>
        <v>959</v>
      </c>
      <c r="B970" s="59">
        <f>Замеры!I962</f>
        <v>0</v>
      </c>
      <c r="C970" s="60" t="str">
        <f>Замеры!G962</f>
        <v xml:space="preserve">Группа от QF </v>
      </c>
      <c r="D970" s="29" t="s">
        <v>74</v>
      </c>
      <c r="E970" s="28">
        <f>Замеры!J962</f>
        <v>0</v>
      </c>
      <c r="F970" s="29" t="s">
        <v>86</v>
      </c>
      <c r="G970" s="29">
        <f t="shared" si="72"/>
        <v>15</v>
      </c>
      <c r="H970" s="29">
        <f t="shared" si="73"/>
        <v>30</v>
      </c>
      <c r="I970" s="29" t="s">
        <v>73</v>
      </c>
      <c r="J970" s="29">
        <f t="shared" ca="1" si="70"/>
        <v>20.6</v>
      </c>
      <c r="K970" s="29">
        <f t="shared" si="74"/>
        <v>0.3</v>
      </c>
      <c r="L970" s="29">
        <f t="shared" ca="1" si="71"/>
        <v>1.4999999999999999E-2</v>
      </c>
      <c r="M970">
        <f>Замеры!Y962</f>
        <v>0</v>
      </c>
    </row>
    <row r="971" spans="1:13" ht="15.6" x14ac:dyDescent="0.3">
      <c r="A971" s="58">
        <f>IF(Замеры!B963=0, " ", Замеры!B963)</f>
        <v>960</v>
      </c>
      <c r="B971" s="59">
        <f>Замеры!I963</f>
        <v>0</v>
      </c>
      <c r="C971" s="60" t="str">
        <f>Замеры!G963</f>
        <v xml:space="preserve">Группа от QF </v>
      </c>
      <c r="D971" s="29" t="s">
        <v>74</v>
      </c>
      <c r="E971" s="28">
        <f>Замеры!J963</f>
        <v>0</v>
      </c>
      <c r="F971" s="29" t="s">
        <v>86</v>
      </c>
      <c r="G971" s="29">
        <f t="shared" si="72"/>
        <v>15</v>
      </c>
      <c r="H971" s="29">
        <f t="shared" si="73"/>
        <v>30</v>
      </c>
      <c r="I971" s="29" t="s">
        <v>73</v>
      </c>
      <c r="J971" s="29">
        <f t="shared" ca="1" si="70"/>
        <v>21.8</v>
      </c>
      <c r="K971" s="29">
        <f t="shared" si="74"/>
        <v>0.3</v>
      </c>
      <c r="L971" s="29">
        <f t="shared" ca="1" si="71"/>
        <v>1.0999999999999999E-2</v>
      </c>
      <c r="M971">
        <f>Замеры!Y963</f>
        <v>0</v>
      </c>
    </row>
    <row r="972" spans="1:13" ht="15.6" x14ac:dyDescent="0.3">
      <c r="A972" s="58">
        <f>IF(Замеры!B964=0, " ", Замеры!B964)</f>
        <v>961</v>
      </c>
      <c r="B972" s="59">
        <f>Замеры!I964</f>
        <v>0</v>
      </c>
      <c r="C972" s="60" t="str">
        <f>Замеры!G964</f>
        <v xml:space="preserve">Группа от QF </v>
      </c>
      <c r="D972" s="29" t="s">
        <v>74</v>
      </c>
      <c r="E972" s="28">
        <f>Замеры!J964</f>
        <v>0</v>
      </c>
      <c r="F972" s="29" t="s">
        <v>86</v>
      </c>
      <c r="G972" s="29">
        <f t="shared" si="72"/>
        <v>15</v>
      </c>
      <c r="H972" s="29">
        <f t="shared" si="73"/>
        <v>30</v>
      </c>
      <c r="I972" s="29" t="s">
        <v>73</v>
      </c>
      <c r="J972" s="29">
        <f t="shared" ref="J972:J1035" ca="1" si="75">RANDBETWEEN(201,219)/10</f>
        <v>21.3</v>
      </c>
      <c r="K972" s="29">
        <f t="shared" si="74"/>
        <v>0.3</v>
      </c>
      <c r="L972" s="29">
        <f t="shared" ref="L972:L1035" ca="1" si="76">RANDBETWEEN(7,19)/1000</f>
        <v>1.7999999999999999E-2</v>
      </c>
      <c r="M972">
        <f>Замеры!Y964</f>
        <v>0</v>
      </c>
    </row>
    <row r="973" spans="1:13" ht="15.6" x14ac:dyDescent="0.3">
      <c r="A973" s="58">
        <f>IF(Замеры!B965=0, " ", Замеры!B965)</f>
        <v>962</v>
      </c>
      <c r="B973" s="59">
        <f>Замеры!I965</f>
        <v>0</v>
      </c>
      <c r="C973" s="60" t="str">
        <f>Замеры!G965</f>
        <v xml:space="preserve">Группа от QF </v>
      </c>
      <c r="D973" s="29" t="s">
        <v>74</v>
      </c>
      <c r="E973" s="28">
        <f>Замеры!J965</f>
        <v>0</v>
      </c>
      <c r="F973" s="29" t="s">
        <v>86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73</v>
      </c>
      <c r="J973" s="29">
        <f t="shared" ca="1" si="75"/>
        <v>21.1</v>
      </c>
      <c r="K973" s="29">
        <f t="shared" ref="K973:K1036" si="79">$O$9</f>
        <v>0.3</v>
      </c>
      <c r="L973" s="29">
        <f t="shared" ca="1" si="76"/>
        <v>1.4999999999999999E-2</v>
      </c>
      <c r="M973">
        <f>Замеры!Y965</f>
        <v>0</v>
      </c>
    </row>
    <row r="974" spans="1:13" ht="15.6" x14ac:dyDescent="0.3">
      <c r="A974" s="58">
        <f>IF(Замеры!B966=0, " ", Замеры!B966)</f>
        <v>963</v>
      </c>
      <c r="B974" s="59">
        <f>Замеры!I966</f>
        <v>0</v>
      </c>
      <c r="C974" s="60" t="str">
        <f>Замеры!G966</f>
        <v xml:space="preserve">Группа от QF </v>
      </c>
      <c r="D974" s="29" t="s">
        <v>74</v>
      </c>
      <c r="E974" s="28">
        <f>Замеры!J966</f>
        <v>0</v>
      </c>
      <c r="F974" s="29" t="s">
        <v>86</v>
      </c>
      <c r="G974" s="29">
        <f t="shared" si="77"/>
        <v>15</v>
      </c>
      <c r="H974" s="29">
        <f t="shared" si="78"/>
        <v>30</v>
      </c>
      <c r="I974" s="29" t="s">
        <v>73</v>
      </c>
      <c r="J974" s="29">
        <f t="shared" ca="1" si="75"/>
        <v>21.6</v>
      </c>
      <c r="K974" s="29">
        <f t="shared" si="79"/>
        <v>0.3</v>
      </c>
      <c r="L974" s="29">
        <f t="shared" ca="1" si="76"/>
        <v>1.0999999999999999E-2</v>
      </c>
      <c r="M974">
        <f>Замеры!Y966</f>
        <v>0</v>
      </c>
    </row>
    <row r="975" spans="1:13" ht="15.6" x14ac:dyDescent="0.3">
      <c r="A975" s="58">
        <f>IF(Замеры!B967=0, " ", Замеры!B967)</f>
        <v>964</v>
      </c>
      <c r="B975" s="59">
        <f>Замеры!I967</f>
        <v>0</v>
      </c>
      <c r="C975" s="60" t="str">
        <f>Замеры!G967</f>
        <v xml:space="preserve">Группа от QF </v>
      </c>
      <c r="D975" s="29" t="s">
        <v>74</v>
      </c>
      <c r="E975" s="28">
        <f>Замеры!J967</f>
        <v>0</v>
      </c>
      <c r="F975" s="29" t="s">
        <v>86</v>
      </c>
      <c r="G975" s="29">
        <f t="shared" si="77"/>
        <v>15</v>
      </c>
      <c r="H975" s="29">
        <f t="shared" si="78"/>
        <v>30</v>
      </c>
      <c r="I975" s="29" t="s">
        <v>73</v>
      </c>
      <c r="J975" s="29">
        <f t="shared" ca="1" si="75"/>
        <v>20.399999999999999</v>
      </c>
      <c r="K975" s="29">
        <f t="shared" si="79"/>
        <v>0.3</v>
      </c>
      <c r="L975" s="29">
        <f t="shared" ca="1" si="76"/>
        <v>1.7000000000000001E-2</v>
      </c>
      <c r="M975">
        <f>Замеры!Y967</f>
        <v>0</v>
      </c>
    </row>
    <row r="976" spans="1:13" ht="15.6" x14ac:dyDescent="0.3">
      <c r="A976" s="58">
        <f>IF(Замеры!B968=0, " ", Замеры!B968)</f>
        <v>965</v>
      </c>
      <c r="B976" s="59">
        <f>Замеры!I968</f>
        <v>0</v>
      </c>
      <c r="C976" s="60" t="str">
        <f>Замеры!G968</f>
        <v xml:space="preserve">Группа от QF </v>
      </c>
      <c r="D976" s="29" t="s">
        <v>74</v>
      </c>
      <c r="E976" s="28">
        <f>Замеры!J968</f>
        <v>0</v>
      </c>
      <c r="F976" s="29" t="s">
        <v>86</v>
      </c>
      <c r="G976" s="29">
        <f t="shared" si="77"/>
        <v>15</v>
      </c>
      <c r="H976" s="29">
        <f t="shared" si="78"/>
        <v>30</v>
      </c>
      <c r="I976" s="29" t="s">
        <v>73</v>
      </c>
      <c r="J976" s="29">
        <f t="shared" ca="1" si="75"/>
        <v>21.1</v>
      </c>
      <c r="K976" s="29">
        <f t="shared" si="79"/>
        <v>0.3</v>
      </c>
      <c r="L976" s="29">
        <f t="shared" ca="1" si="76"/>
        <v>8.9999999999999993E-3</v>
      </c>
      <c r="M976">
        <f>Замеры!Y968</f>
        <v>0</v>
      </c>
    </row>
    <row r="977" spans="1:13" ht="15.6" x14ac:dyDescent="0.3">
      <c r="A977" s="58">
        <f>IF(Замеры!B969=0, " ", Замеры!B969)</f>
        <v>966</v>
      </c>
      <c r="B977" s="59">
        <f>Замеры!I969</f>
        <v>0</v>
      </c>
      <c r="C977" s="60" t="str">
        <f>Замеры!G969</f>
        <v xml:space="preserve">Группа от QF </v>
      </c>
      <c r="D977" s="29" t="s">
        <v>74</v>
      </c>
      <c r="E977" s="28">
        <f>Замеры!J969</f>
        <v>0</v>
      </c>
      <c r="F977" s="29" t="s">
        <v>86</v>
      </c>
      <c r="G977" s="29">
        <f t="shared" si="77"/>
        <v>15</v>
      </c>
      <c r="H977" s="29">
        <f t="shared" si="78"/>
        <v>30</v>
      </c>
      <c r="I977" s="29" t="s">
        <v>73</v>
      </c>
      <c r="J977" s="29">
        <f t="shared" ca="1" si="75"/>
        <v>21.5</v>
      </c>
      <c r="K977" s="29">
        <f t="shared" si="79"/>
        <v>0.3</v>
      </c>
      <c r="L977" s="29">
        <f t="shared" ca="1" si="76"/>
        <v>1.0999999999999999E-2</v>
      </c>
      <c r="M977">
        <f>Замеры!Y969</f>
        <v>0</v>
      </c>
    </row>
    <row r="978" spans="1:13" ht="15.6" x14ac:dyDescent="0.3">
      <c r="A978" s="58">
        <f>IF(Замеры!B970=0, " ", Замеры!B970)</f>
        <v>967</v>
      </c>
      <c r="B978" s="59">
        <f>Замеры!I970</f>
        <v>0</v>
      </c>
      <c r="C978" s="60" t="str">
        <f>Замеры!G970</f>
        <v xml:space="preserve">Группа от QF </v>
      </c>
      <c r="D978" s="29" t="s">
        <v>74</v>
      </c>
      <c r="E978" s="28">
        <f>Замеры!J970</f>
        <v>0</v>
      </c>
      <c r="F978" s="29" t="s">
        <v>86</v>
      </c>
      <c r="G978" s="29">
        <f t="shared" si="77"/>
        <v>15</v>
      </c>
      <c r="H978" s="29">
        <f t="shared" si="78"/>
        <v>30</v>
      </c>
      <c r="I978" s="29" t="s">
        <v>73</v>
      </c>
      <c r="J978" s="29">
        <f t="shared" ca="1" si="75"/>
        <v>21.9</v>
      </c>
      <c r="K978" s="29">
        <f t="shared" si="79"/>
        <v>0.3</v>
      </c>
      <c r="L978" s="29">
        <f t="shared" ca="1" si="76"/>
        <v>8.9999999999999993E-3</v>
      </c>
      <c r="M978">
        <f>Замеры!Y970</f>
        <v>0</v>
      </c>
    </row>
    <row r="979" spans="1:13" ht="15.6" x14ac:dyDescent="0.3">
      <c r="A979" s="58">
        <f>IF(Замеры!B971=0, " ", Замеры!B971)</f>
        <v>968</v>
      </c>
      <c r="B979" s="59">
        <f>Замеры!I971</f>
        <v>0</v>
      </c>
      <c r="C979" s="60" t="str">
        <f>Замеры!G971</f>
        <v xml:space="preserve">Группа от QF </v>
      </c>
      <c r="D979" s="29" t="s">
        <v>74</v>
      </c>
      <c r="E979" s="28">
        <f>Замеры!J971</f>
        <v>0</v>
      </c>
      <c r="F979" s="29" t="s">
        <v>86</v>
      </c>
      <c r="G979" s="29">
        <f t="shared" si="77"/>
        <v>15</v>
      </c>
      <c r="H979" s="29">
        <f t="shared" si="78"/>
        <v>30</v>
      </c>
      <c r="I979" s="29" t="s">
        <v>73</v>
      </c>
      <c r="J979" s="29">
        <f t="shared" ca="1" si="75"/>
        <v>20.100000000000001</v>
      </c>
      <c r="K979" s="29">
        <f t="shared" si="79"/>
        <v>0.3</v>
      </c>
      <c r="L979" s="29">
        <f t="shared" ca="1" si="76"/>
        <v>0.01</v>
      </c>
      <c r="M979">
        <f>Замеры!Y971</f>
        <v>0</v>
      </c>
    </row>
    <row r="980" spans="1:13" ht="15.6" x14ac:dyDescent="0.3">
      <c r="A980" s="58">
        <f>IF(Замеры!B972=0, " ", Замеры!B972)</f>
        <v>969</v>
      </c>
      <c r="B980" s="59">
        <f>Замеры!I972</f>
        <v>0</v>
      </c>
      <c r="C980" s="60" t="str">
        <f>Замеры!G972</f>
        <v xml:space="preserve">Группа от QF </v>
      </c>
      <c r="D980" s="29" t="s">
        <v>74</v>
      </c>
      <c r="E980" s="28">
        <f>Замеры!J972</f>
        <v>0</v>
      </c>
      <c r="F980" s="29" t="s">
        <v>86</v>
      </c>
      <c r="G980" s="29">
        <f t="shared" si="77"/>
        <v>15</v>
      </c>
      <c r="H980" s="29">
        <f t="shared" si="78"/>
        <v>30</v>
      </c>
      <c r="I980" s="29" t="s">
        <v>73</v>
      </c>
      <c r="J980" s="29">
        <f t="shared" ca="1" si="75"/>
        <v>21.4</v>
      </c>
      <c r="K980" s="29">
        <f t="shared" si="79"/>
        <v>0.3</v>
      </c>
      <c r="L980" s="29">
        <f t="shared" ca="1" si="76"/>
        <v>1.9E-2</v>
      </c>
      <c r="M980">
        <f>Замеры!Y972</f>
        <v>0</v>
      </c>
    </row>
    <row r="981" spans="1:13" ht="15.6" x14ac:dyDescent="0.3">
      <c r="A981" s="58">
        <f>IF(Замеры!B973=0, " ", Замеры!B973)</f>
        <v>970</v>
      </c>
      <c r="B981" s="59">
        <f>Замеры!I973</f>
        <v>0</v>
      </c>
      <c r="C981" s="60" t="str">
        <f>Замеры!G973</f>
        <v xml:space="preserve">Группа от QF </v>
      </c>
      <c r="D981" s="29" t="s">
        <v>74</v>
      </c>
      <c r="E981" s="28">
        <f>Замеры!J973</f>
        <v>0</v>
      </c>
      <c r="F981" s="29" t="s">
        <v>86</v>
      </c>
      <c r="G981" s="29">
        <f t="shared" si="77"/>
        <v>15</v>
      </c>
      <c r="H981" s="29">
        <f t="shared" si="78"/>
        <v>30</v>
      </c>
      <c r="I981" s="29" t="s">
        <v>73</v>
      </c>
      <c r="J981" s="29">
        <f t="shared" ca="1" si="75"/>
        <v>20.399999999999999</v>
      </c>
      <c r="K981" s="29">
        <f t="shared" si="79"/>
        <v>0.3</v>
      </c>
      <c r="L981" s="29">
        <f t="shared" ca="1" si="76"/>
        <v>1.9E-2</v>
      </c>
      <c r="M981">
        <f>Замеры!Y973</f>
        <v>0</v>
      </c>
    </row>
    <row r="982" spans="1:13" ht="15.6" x14ac:dyDescent="0.3">
      <c r="A982" s="58">
        <f>IF(Замеры!B974=0, " ", Замеры!B974)</f>
        <v>971</v>
      </c>
      <c r="B982" s="59">
        <f>Замеры!I974</f>
        <v>0</v>
      </c>
      <c r="C982" s="60" t="str">
        <f>Замеры!G974</f>
        <v xml:space="preserve">Группа от QF </v>
      </c>
      <c r="D982" s="29" t="s">
        <v>74</v>
      </c>
      <c r="E982" s="28">
        <f>Замеры!J974</f>
        <v>0</v>
      </c>
      <c r="F982" s="29" t="s">
        <v>86</v>
      </c>
      <c r="G982" s="29">
        <f t="shared" si="77"/>
        <v>15</v>
      </c>
      <c r="H982" s="29">
        <f t="shared" si="78"/>
        <v>30</v>
      </c>
      <c r="I982" s="29" t="s">
        <v>73</v>
      </c>
      <c r="J982" s="29">
        <f t="shared" ca="1" si="75"/>
        <v>20.7</v>
      </c>
      <c r="K982" s="29">
        <f t="shared" si="79"/>
        <v>0.3</v>
      </c>
      <c r="L982" s="29">
        <f t="shared" ca="1" si="76"/>
        <v>1.7000000000000001E-2</v>
      </c>
      <c r="M982">
        <f>Замеры!Y974</f>
        <v>0</v>
      </c>
    </row>
    <row r="983" spans="1:13" ht="15.6" x14ac:dyDescent="0.3">
      <c r="A983" s="58">
        <f>IF(Замеры!B975=0, " ", Замеры!B975)</f>
        <v>972</v>
      </c>
      <c r="B983" s="59">
        <f>Замеры!I975</f>
        <v>0</v>
      </c>
      <c r="C983" s="60" t="str">
        <f>Замеры!G975</f>
        <v xml:space="preserve">Группа от QF </v>
      </c>
      <c r="D983" s="29" t="s">
        <v>74</v>
      </c>
      <c r="E983" s="28">
        <f>Замеры!J975</f>
        <v>0</v>
      </c>
      <c r="F983" s="29" t="s">
        <v>86</v>
      </c>
      <c r="G983" s="29">
        <f t="shared" si="77"/>
        <v>15</v>
      </c>
      <c r="H983" s="29">
        <f t="shared" si="78"/>
        <v>30</v>
      </c>
      <c r="I983" s="29" t="s">
        <v>73</v>
      </c>
      <c r="J983" s="29">
        <f t="shared" ca="1" si="75"/>
        <v>20.8</v>
      </c>
      <c r="K983" s="29">
        <f t="shared" si="79"/>
        <v>0.3</v>
      </c>
      <c r="L983" s="29">
        <f t="shared" ca="1" si="76"/>
        <v>1.4999999999999999E-2</v>
      </c>
      <c r="M983">
        <f>Замеры!Y975</f>
        <v>0</v>
      </c>
    </row>
    <row r="984" spans="1:13" ht="15.6" x14ac:dyDescent="0.3">
      <c r="A984" s="58">
        <f>IF(Замеры!B976=0, " ", Замеры!B976)</f>
        <v>973</v>
      </c>
      <c r="B984" s="59">
        <f>Замеры!I976</f>
        <v>0</v>
      </c>
      <c r="C984" s="60" t="str">
        <f>Замеры!G976</f>
        <v xml:space="preserve">Группа от QF </v>
      </c>
      <c r="D984" s="29" t="s">
        <v>74</v>
      </c>
      <c r="E984" s="28">
        <f>Замеры!J976</f>
        <v>0</v>
      </c>
      <c r="F984" s="29" t="s">
        <v>86</v>
      </c>
      <c r="G984" s="29">
        <f t="shared" si="77"/>
        <v>15</v>
      </c>
      <c r="H984" s="29">
        <f t="shared" si="78"/>
        <v>30</v>
      </c>
      <c r="I984" s="29" t="s">
        <v>73</v>
      </c>
      <c r="J984" s="29">
        <f t="shared" ca="1" si="75"/>
        <v>21.1</v>
      </c>
      <c r="K984" s="29">
        <f t="shared" si="79"/>
        <v>0.3</v>
      </c>
      <c r="L984" s="29">
        <f t="shared" ca="1" si="76"/>
        <v>1.2999999999999999E-2</v>
      </c>
      <c r="M984">
        <f>Замеры!Y976</f>
        <v>0</v>
      </c>
    </row>
    <row r="985" spans="1:13" ht="15.6" x14ac:dyDescent="0.3">
      <c r="A985" s="58">
        <f>IF(Замеры!B977=0, " ", Замеры!B977)</f>
        <v>974</v>
      </c>
      <c r="B985" s="59">
        <f>Замеры!I977</f>
        <v>0</v>
      </c>
      <c r="C985" s="60" t="str">
        <f>Замеры!G977</f>
        <v xml:space="preserve">Группа от QF </v>
      </c>
      <c r="D985" s="29" t="s">
        <v>74</v>
      </c>
      <c r="E985" s="28">
        <f>Замеры!J977</f>
        <v>0</v>
      </c>
      <c r="F985" s="29" t="s">
        <v>86</v>
      </c>
      <c r="G985" s="29">
        <f t="shared" si="77"/>
        <v>15</v>
      </c>
      <c r="H985" s="29">
        <f t="shared" si="78"/>
        <v>30</v>
      </c>
      <c r="I985" s="29" t="s">
        <v>73</v>
      </c>
      <c r="J985" s="29">
        <f t="shared" ca="1" si="75"/>
        <v>21.2</v>
      </c>
      <c r="K985" s="29">
        <f t="shared" si="79"/>
        <v>0.3</v>
      </c>
      <c r="L985" s="29">
        <f t="shared" ca="1" si="76"/>
        <v>7.0000000000000001E-3</v>
      </c>
      <c r="M985">
        <f>Замеры!Y977</f>
        <v>0</v>
      </c>
    </row>
    <row r="986" spans="1:13" ht="15.6" x14ac:dyDescent="0.3">
      <c r="A986" s="58">
        <f>IF(Замеры!B978=0, " ", Замеры!B978)</f>
        <v>975</v>
      </c>
      <c r="B986" s="59">
        <f>Замеры!I978</f>
        <v>0</v>
      </c>
      <c r="C986" s="60" t="str">
        <f>Замеры!G978</f>
        <v xml:space="preserve">Группа от QF </v>
      </c>
      <c r="D986" s="29" t="s">
        <v>74</v>
      </c>
      <c r="E986" s="28">
        <f>Замеры!J978</f>
        <v>0</v>
      </c>
      <c r="F986" s="29" t="s">
        <v>86</v>
      </c>
      <c r="G986" s="29">
        <f t="shared" si="77"/>
        <v>15</v>
      </c>
      <c r="H986" s="29">
        <f t="shared" si="78"/>
        <v>30</v>
      </c>
      <c r="I986" s="29" t="s">
        <v>73</v>
      </c>
      <c r="J986" s="29">
        <f t="shared" ca="1" si="75"/>
        <v>20.2</v>
      </c>
      <c r="K986" s="29">
        <f t="shared" si="79"/>
        <v>0.3</v>
      </c>
      <c r="L986" s="29">
        <f t="shared" ca="1" si="76"/>
        <v>7.0000000000000001E-3</v>
      </c>
      <c r="M986">
        <f>Замеры!Y978</f>
        <v>0</v>
      </c>
    </row>
    <row r="987" spans="1:13" ht="15.6" x14ac:dyDescent="0.3">
      <c r="A987" s="58">
        <f>IF(Замеры!B979=0, " ", Замеры!B979)</f>
        <v>976</v>
      </c>
      <c r="B987" s="59">
        <f>Замеры!I979</f>
        <v>0</v>
      </c>
      <c r="C987" s="60" t="str">
        <f>Замеры!G979</f>
        <v xml:space="preserve">Группа от QF </v>
      </c>
      <c r="D987" s="29" t="s">
        <v>74</v>
      </c>
      <c r="E987" s="28">
        <f>Замеры!J979</f>
        <v>0</v>
      </c>
      <c r="F987" s="29" t="s">
        <v>86</v>
      </c>
      <c r="G987" s="29">
        <f t="shared" si="77"/>
        <v>15</v>
      </c>
      <c r="H987" s="29">
        <f t="shared" si="78"/>
        <v>30</v>
      </c>
      <c r="I987" s="29" t="s">
        <v>73</v>
      </c>
      <c r="J987" s="29">
        <f t="shared" ca="1" si="75"/>
        <v>21.5</v>
      </c>
      <c r="K987" s="29">
        <f t="shared" si="79"/>
        <v>0.3</v>
      </c>
      <c r="L987" s="29">
        <f t="shared" ca="1" si="76"/>
        <v>1.9E-2</v>
      </c>
      <c r="M987">
        <f>Замеры!Y979</f>
        <v>0</v>
      </c>
    </row>
    <row r="988" spans="1:13" ht="15.6" x14ac:dyDescent="0.3">
      <c r="A988" s="58">
        <f>IF(Замеры!B980=0, " ", Замеры!B980)</f>
        <v>977</v>
      </c>
      <c r="B988" s="59">
        <f>Замеры!I980</f>
        <v>0</v>
      </c>
      <c r="C988" s="60" t="str">
        <f>Замеры!G980</f>
        <v xml:space="preserve">Группа от QF </v>
      </c>
      <c r="D988" s="29" t="s">
        <v>74</v>
      </c>
      <c r="E988" s="28">
        <f>Замеры!J980</f>
        <v>0</v>
      </c>
      <c r="F988" s="29" t="s">
        <v>86</v>
      </c>
      <c r="G988" s="29">
        <f t="shared" si="77"/>
        <v>15</v>
      </c>
      <c r="H988" s="29">
        <f t="shared" si="78"/>
        <v>30</v>
      </c>
      <c r="I988" s="29" t="s">
        <v>73</v>
      </c>
      <c r="J988" s="29">
        <f t="shared" ca="1" si="75"/>
        <v>21</v>
      </c>
      <c r="K988" s="29">
        <f t="shared" si="79"/>
        <v>0.3</v>
      </c>
      <c r="L988" s="29">
        <f t="shared" ca="1" si="76"/>
        <v>1.0999999999999999E-2</v>
      </c>
      <c r="M988">
        <f>Замеры!Y980</f>
        <v>0</v>
      </c>
    </row>
    <row r="989" spans="1:13" ht="15.6" x14ac:dyDescent="0.3">
      <c r="A989" s="58">
        <f>IF(Замеры!B981=0, " ", Замеры!B981)</f>
        <v>978</v>
      </c>
      <c r="B989" s="59">
        <f>Замеры!I981</f>
        <v>0</v>
      </c>
      <c r="C989" s="60" t="str">
        <f>Замеры!G981</f>
        <v xml:space="preserve">Группа от QF </v>
      </c>
      <c r="D989" s="29" t="s">
        <v>74</v>
      </c>
      <c r="E989" s="28">
        <f>Замеры!J981</f>
        <v>0</v>
      </c>
      <c r="F989" s="29" t="s">
        <v>86</v>
      </c>
      <c r="G989" s="29">
        <f t="shared" si="77"/>
        <v>15</v>
      </c>
      <c r="H989" s="29">
        <f t="shared" si="78"/>
        <v>30</v>
      </c>
      <c r="I989" s="29" t="s">
        <v>73</v>
      </c>
      <c r="J989" s="29">
        <f t="shared" ca="1" si="75"/>
        <v>20.8</v>
      </c>
      <c r="K989" s="29">
        <f t="shared" si="79"/>
        <v>0.3</v>
      </c>
      <c r="L989" s="29">
        <f t="shared" ca="1" si="76"/>
        <v>1.2E-2</v>
      </c>
      <c r="M989">
        <f>Замеры!Y981</f>
        <v>0</v>
      </c>
    </row>
    <row r="990" spans="1:13" ht="15.6" x14ac:dyDescent="0.3">
      <c r="A990" s="58">
        <f>IF(Замеры!B982=0, " ", Замеры!B982)</f>
        <v>979</v>
      </c>
      <c r="B990" s="59">
        <f>Замеры!I982</f>
        <v>0</v>
      </c>
      <c r="C990" s="60" t="str">
        <f>Замеры!G982</f>
        <v xml:space="preserve">Группа от QF </v>
      </c>
      <c r="D990" s="29" t="s">
        <v>74</v>
      </c>
      <c r="E990" s="28">
        <f>Замеры!J982</f>
        <v>0</v>
      </c>
      <c r="F990" s="29" t="s">
        <v>86</v>
      </c>
      <c r="G990" s="29">
        <f t="shared" si="77"/>
        <v>15</v>
      </c>
      <c r="H990" s="29">
        <f t="shared" si="78"/>
        <v>30</v>
      </c>
      <c r="I990" s="29" t="s">
        <v>73</v>
      </c>
      <c r="J990" s="29">
        <f t="shared" ca="1" si="75"/>
        <v>21.4</v>
      </c>
      <c r="K990" s="29">
        <f t="shared" si="79"/>
        <v>0.3</v>
      </c>
      <c r="L990" s="29">
        <f t="shared" ca="1" si="76"/>
        <v>8.9999999999999993E-3</v>
      </c>
      <c r="M990">
        <f>Замеры!Y982</f>
        <v>0</v>
      </c>
    </row>
    <row r="991" spans="1:13" ht="15.6" x14ac:dyDescent="0.3">
      <c r="A991" s="58">
        <f>IF(Замеры!B983=0, " ", Замеры!B983)</f>
        <v>980</v>
      </c>
      <c r="B991" s="59">
        <f>Замеры!I983</f>
        <v>0</v>
      </c>
      <c r="C991" s="60" t="str">
        <f>Замеры!G983</f>
        <v xml:space="preserve">Группа от QF </v>
      </c>
      <c r="D991" s="29" t="s">
        <v>74</v>
      </c>
      <c r="E991" s="28">
        <f>Замеры!J983</f>
        <v>0</v>
      </c>
      <c r="F991" s="29" t="s">
        <v>86</v>
      </c>
      <c r="G991" s="29">
        <f t="shared" si="77"/>
        <v>15</v>
      </c>
      <c r="H991" s="29">
        <f t="shared" si="78"/>
        <v>30</v>
      </c>
      <c r="I991" s="29" t="s">
        <v>73</v>
      </c>
      <c r="J991" s="29">
        <f t="shared" ca="1" si="75"/>
        <v>21.5</v>
      </c>
      <c r="K991" s="29">
        <f t="shared" si="79"/>
        <v>0.3</v>
      </c>
      <c r="L991" s="29">
        <f t="shared" ca="1" si="76"/>
        <v>1.7000000000000001E-2</v>
      </c>
      <c r="M991">
        <f>Замеры!Y983</f>
        <v>0</v>
      </c>
    </row>
    <row r="992" spans="1:13" ht="15.6" x14ac:dyDescent="0.3">
      <c r="A992" s="58">
        <f>IF(Замеры!B984=0, " ", Замеры!B984)</f>
        <v>981</v>
      </c>
      <c r="B992" s="59">
        <f>Замеры!I984</f>
        <v>0</v>
      </c>
      <c r="C992" s="60" t="str">
        <f>Замеры!G984</f>
        <v xml:space="preserve">Группа от QF </v>
      </c>
      <c r="D992" s="29" t="s">
        <v>74</v>
      </c>
      <c r="E992" s="28">
        <f>Замеры!J984</f>
        <v>0</v>
      </c>
      <c r="F992" s="29" t="s">
        <v>86</v>
      </c>
      <c r="G992" s="29">
        <f t="shared" si="77"/>
        <v>15</v>
      </c>
      <c r="H992" s="29">
        <f t="shared" si="78"/>
        <v>30</v>
      </c>
      <c r="I992" s="29" t="s">
        <v>73</v>
      </c>
      <c r="J992" s="29">
        <f t="shared" ca="1" si="75"/>
        <v>20.8</v>
      </c>
      <c r="K992" s="29">
        <f t="shared" si="79"/>
        <v>0.3</v>
      </c>
      <c r="L992" s="29">
        <f t="shared" ca="1" si="76"/>
        <v>0.01</v>
      </c>
      <c r="M992">
        <f>Замеры!Y984</f>
        <v>0</v>
      </c>
    </row>
    <row r="993" spans="1:13" ht="15.6" x14ac:dyDescent="0.3">
      <c r="A993" s="58">
        <f>IF(Замеры!B985=0, " ", Замеры!B985)</f>
        <v>982</v>
      </c>
      <c r="B993" s="59">
        <f>Замеры!I985</f>
        <v>0</v>
      </c>
      <c r="C993" s="60" t="str">
        <f>Замеры!G985</f>
        <v xml:space="preserve">Группа от QF </v>
      </c>
      <c r="D993" s="29" t="s">
        <v>74</v>
      </c>
      <c r="E993" s="28">
        <f>Замеры!J985</f>
        <v>0</v>
      </c>
      <c r="F993" s="29" t="s">
        <v>86</v>
      </c>
      <c r="G993" s="29">
        <f t="shared" si="77"/>
        <v>15</v>
      </c>
      <c r="H993" s="29">
        <f t="shared" si="78"/>
        <v>30</v>
      </c>
      <c r="I993" s="29" t="s">
        <v>73</v>
      </c>
      <c r="J993" s="29">
        <f t="shared" ca="1" si="75"/>
        <v>20.3</v>
      </c>
      <c r="K993" s="29">
        <f t="shared" si="79"/>
        <v>0.3</v>
      </c>
      <c r="L993" s="29">
        <f t="shared" ca="1" si="76"/>
        <v>1.6E-2</v>
      </c>
      <c r="M993">
        <f>Замеры!Y985</f>
        <v>0</v>
      </c>
    </row>
    <row r="994" spans="1:13" ht="15.6" x14ac:dyDescent="0.3">
      <c r="A994" s="58">
        <f>IF(Замеры!B986=0, " ", Замеры!B986)</f>
        <v>983</v>
      </c>
      <c r="B994" s="59">
        <f>Замеры!I986</f>
        <v>0</v>
      </c>
      <c r="C994" s="60" t="str">
        <f>Замеры!G986</f>
        <v xml:space="preserve">Группа от QF </v>
      </c>
      <c r="D994" s="29" t="s">
        <v>74</v>
      </c>
      <c r="E994" s="28">
        <f>Замеры!J986</f>
        <v>0</v>
      </c>
      <c r="F994" s="29" t="s">
        <v>86</v>
      </c>
      <c r="G994" s="29">
        <f t="shared" si="77"/>
        <v>15</v>
      </c>
      <c r="H994" s="29">
        <f t="shared" si="78"/>
        <v>30</v>
      </c>
      <c r="I994" s="29" t="s">
        <v>73</v>
      </c>
      <c r="J994" s="29">
        <f t="shared" ca="1" si="75"/>
        <v>20.9</v>
      </c>
      <c r="K994" s="29">
        <f t="shared" si="79"/>
        <v>0.3</v>
      </c>
      <c r="L994" s="29">
        <f t="shared" ca="1" si="76"/>
        <v>1.7000000000000001E-2</v>
      </c>
      <c r="M994">
        <f>Замеры!Y986</f>
        <v>0</v>
      </c>
    </row>
    <row r="995" spans="1:13" ht="15.6" x14ac:dyDescent="0.3">
      <c r="A995" s="58">
        <f>IF(Замеры!B987=0, " ", Замеры!B987)</f>
        <v>984</v>
      </c>
      <c r="B995" s="59">
        <f>Замеры!I987</f>
        <v>0</v>
      </c>
      <c r="C995" s="60" t="str">
        <f>Замеры!G987</f>
        <v xml:space="preserve">Группа от QF </v>
      </c>
      <c r="D995" s="29" t="s">
        <v>74</v>
      </c>
      <c r="E995" s="28">
        <f>Замеры!J987</f>
        <v>0</v>
      </c>
      <c r="F995" s="29" t="s">
        <v>86</v>
      </c>
      <c r="G995" s="29">
        <f t="shared" si="77"/>
        <v>15</v>
      </c>
      <c r="H995" s="29">
        <f t="shared" si="78"/>
        <v>30</v>
      </c>
      <c r="I995" s="29" t="s">
        <v>73</v>
      </c>
      <c r="J995" s="29">
        <f t="shared" ca="1" si="75"/>
        <v>21.8</v>
      </c>
      <c r="K995" s="29">
        <f t="shared" si="79"/>
        <v>0.3</v>
      </c>
      <c r="L995" s="29">
        <f t="shared" ca="1" si="76"/>
        <v>8.0000000000000002E-3</v>
      </c>
      <c r="M995">
        <f>Замеры!Y987</f>
        <v>0</v>
      </c>
    </row>
    <row r="996" spans="1:13" ht="15.6" x14ac:dyDescent="0.3">
      <c r="A996" s="58">
        <f>IF(Замеры!B988=0, " ", Замеры!B988)</f>
        <v>985</v>
      </c>
      <c r="B996" s="59">
        <f>Замеры!I988</f>
        <v>0</v>
      </c>
      <c r="C996" s="60" t="str">
        <f>Замеры!G988</f>
        <v xml:space="preserve">Группа от QF </v>
      </c>
      <c r="D996" s="29" t="s">
        <v>74</v>
      </c>
      <c r="E996" s="28">
        <f>Замеры!J988</f>
        <v>0</v>
      </c>
      <c r="F996" s="29" t="s">
        <v>86</v>
      </c>
      <c r="G996" s="29">
        <f t="shared" si="77"/>
        <v>15</v>
      </c>
      <c r="H996" s="29">
        <f t="shared" si="78"/>
        <v>30</v>
      </c>
      <c r="I996" s="29" t="s">
        <v>73</v>
      </c>
      <c r="J996" s="29">
        <f t="shared" ca="1" si="75"/>
        <v>21.7</v>
      </c>
      <c r="K996" s="29">
        <f t="shared" si="79"/>
        <v>0.3</v>
      </c>
      <c r="L996" s="29">
        <f t="shared" ca="1" si="76"/>
        <v>0.01</v>
      </c>
      <c r="M996">
        <f>Замеры!Y988</f>
        <v>0</v>
      </c>
    </row>
    <row r="997" spans="1:13" ht="15.6" x14ac:dyDescent="0.3">
      <c r="A997" s="58">
        <f>IF(Замеры!B989=0, " ", Замеры!B989)</f>
        <v>986</v>
      </c>
      <c r="B997" s="59">
        <f>Замеры!I989</f>
        <v>0</v>
      </c>
      <c r="C997" s="60" t="str">
        <f>Замеры!G989</f>
        <v xml:space="preserve">Группа от QF </v>
      </c>
      <c r="D997" s="29" t="s">
        <v>74</v>
      </c>
      <c r="E997" s="28">
        <f>Замеры!J989</f>
        <v>0</v>
      </c>
      <c r="F997" s="29" t="s">
        <v>86</v>
      </c>
      <c r="G997" s="29">
        <f t="shared" si="77"/>
        <v>15</v>
      </c>
      <c r="H997" s="29">
        <f t="shared" si="78"/>
        <v>30</v>
      </c>
      <c r="I997" s="29" t="s">
        <v>73</v>
      </c>
      <c r="J997" s="29">
        <f t="shared" ca="1" si="75"/>
        <v>21.9</v>
      </c>
      <c r="K997" s="29">
        <f t="shared" si="79"/>
        <v>0.3</v>
      </c>
      <c r="L997" s="29">
        <f t="shared" ca="1" si="76"/>
        <v>1.4999999999999999E-2</v>
      </c>
      <c r="M997">
        <f>Замеры!Y989</f>
        <v>0</v>
      </c>
    </row>
    <row r="998" spans="1:13" ht="15.6" x14ac:dyDescent="0.3">
      <c r="A998" s="58">
        <f>IF(Замеры!B990=0, " ", Замеры!B990)</f>
        <v>987</v>
      </c>
      <c r="B998" s="59">
        <f>Замеры!I990</f>
        <v>0</v>
      </c>
      <c r="C998" s="60" t="str">
        <f>Замеры!G990</f>
        <v xml:space="preserve">Группа от QF </v>
      </c>
      <c r="D998" s="29" t="s">
        <v>74</v>
      </c>
      <c r="E998" s="28">
        <f>Замеры!J990</f>
        <v>0</v>
      </c>
      <c r="F998" s="29" t="s">
        <v>86</v>
      </c>
      <c r="G998" s="29">
        <f t="shared" si="77"/>
        <v>15</v>
      </c>
      <c r="H998" s="29">
        <f t="shared" si="78"/>
        <v>30</v>
      </c>
      <c r="I998" s="29" t="s">
        <v>73</v>
      </c>
      <c r="J998" s="29">
        <f t="shared" ca="1" si="75"/>
        <v>21.8</v>
      </c>
      <c r="K998" s="29">
        <f t="shared" si="79"/>
        <v>0.3</v>
      </c>
      <c r="L998" s="29">
        <f t="shared" ca="1" si="76"/>
        <v>1.0999999999999999E-2</v>
      </c>
      <c r="M998">
        <f>Замеры!Y990</f>
        <v>0</v>
      </c>
    </row>
    <row r="999" spans="1:13" ht="15.6" x14ac:dyDescent="0.3">
      <c r="A999" s="58">
        <f>IF(Замеры!B991=0, " ", Замеры!B991)</f>
        <v>988</v>
      </c>
      <c r="B999" s="59">
        <f>Замеры!I991</f>
        <v>0</v>
      </c>
      <c r="C999" s="60" t="str">
        <f>Замеры!G991</f>
        <v xml:space="preserve">Группа от QF </v>
      </c>
      <c r="D999" s="29" t="s">
        <v>74</v>
      </c>
      <c r="E999" s="28">
        <f>Замеры!J991</f>
        <v>0</v>
      </c>
      <c r="F999" s="29" t="s">
        <v>86</v>
      </c>
      <c r="G999" s="29">
        <f t="shared" si="77"/>
        <v>15</v>
      </c>
      <c r="H999" s="29">
        <f t="shared" si="78"/>
        <v>30</v>
      </c>
      <c r="I999" s="29" t="s">
        <v>73</v>
      </c>
      <c r="J999" s="29">
        <f t="shared" ca="1" si="75"/>
        <v>20.3</v>
      </c>
      <c r="K999" s="29">
        <f t="shared" si="79"/>
        <v>0.3</v>
      </c>
      <c r="L999" s="29">
        <f t="shared" ca="1" si="76"/>
        <v>1.6E-2</v>
      </c>
      <c r="M999">
        <f>Замеры!Y991</f>
        <v>0</v>
      </c>
    </row>
    <row r="1000" spans="1:13" ht="15.6" x14ac:dyDescent="0.3">
      <c r="A1000" s="58">
        <f>IF(Замеры!B992=0, " ", Замеры!B992)</f>
        <v>989</v>
      </c>
      <c r="B1000" s="59">
        <f>Замеры!I992</f>
        <v>0</v>
      </c>
      <c r="C1000" s="60" t="str">
        <f>Замеры!G992</f>
        <v xml:space="preserve">Группа от QF </v>
      </c>
      <c r="D1000" s="29" t="s">
        <v>74</v>
      </c>
      <c r="E1000" s="28">
        <f>Замеры!J992</f>
        <v>0</v>
      </c>
      <c r="F1000" s="29" t="s">
        <v>86</v>
      </c>
      <c r="G1000" s="29">
        <f t="shared" si="77"/>
        <v>15</v>
      </c>
      <c r="H1000" s="29">
        <f t="shared" si="78"/>
        <v>30</v>
      </c>
      <c r="I1000" s="29" t="s">
        <v>73</v>
      </c>
      <c r="J1000" s="29">
        <f t="shared" ca="1" si="75"/>
        <v>21.7</v>
      </c>
      <c r="K1000" s="29">
        <f t="shared" si="79"/>
        <v>0.3</v>
      </c>
      <c r="L1000" s="29">
        <f t="shared" ca="1" si="76"/>
        <v>1.4E-2</v>
      </c>
      <c r="M1000">
        <f>Замеры!Y992</f>
        <v>0</v>
      </c>
    </row>
    <row r="1001" spans="1:13" ht="15.6" x14ac:dyDescent="0.3">
      <c r="A1001" s="58">
        <f>IF(Замеры!B993=0, " ", Замеры!B993)</f>
        <v>990</v>
      </c>
      <c r="B1001" s="59">
        <f>Замеры!I993</f>
        <v>0</v>
      </c>
      <c r="C1001" s="60" t="str">
        <f>Замеры!G993</f>
        <v xml:space="preserve">Группа от QF </v>
      </c>
      <c r="D1001" s="29" t="s">
        <v>74</v>
      </c>
      <c r="E1001" s="28">
        <f>Замеры!J993</f>
        <v>0</v>
      </c>
      <c r="F1001" s="29" t="s">
        <v>86</v>
      </c>
      <c r="G1001" s="29">
        <f t="shared" si="77"/>
        <v>15</v>
      </c>
      <c r="H1001" s="29">
        <f t="shared" si="78"/>
        <v>30</v>
      </c>
      <c r="I1001" s="29" t="s">
        <v>73</v>
      </c>
      <c r="J1001" s="29">
        <f t="shared" ca="1" si="75"/>
        <v>20.5</v>
      </c>
      <c r="K1001" s="29">
        <f t="shared" si="79"/>
        <v>0.3</v>
      </c>
      <c r="L1001" s="29">
        <f t="shared" ca="1" si="76"/>
        <v>1.7000000000000001E-2</v>
      </c>
      <c r="M1001">
        <f>Замеры!Y993</f>
        <v>0</v>
      </c>
    </row>
    <row r="1002" spans="1:13" ht="15.6" x14ac:dyDescent="0.3">
      <c r="A1002" s="58">
        <f>IF(Замеры!B994=0, " ", Замеры!B994)</f>
        <v>991</v>
      </c>
      <c r="B1002" s="59">
        <f>Замеры!I994</f>
        <v>0</v>
      </c>
      <c r="C1002" s="60" t="str">
        <f>Замеры!G994</f>
        <v xml:space="preserve">Группа от QF </v>
      </c>
      <c r="D1002" s="29" t="s">
        <v>74</v>
      </c>
      <c r="E1002" s="28">
        <f>Замеры!J994</f>
        <v>0</v>
      </c>
      <c r="F1002" s="29" t="s">
        <v>86</v>
      </c>
      <c r="G1002" s="29">
        <f t="shared" si="77"/>
        <v>15</v>
      </c>
      <c r="H1002" s="29">
        <f t="shared" si="78"/>
        <v>30</v>
      </c>
      <c r="I1002" s="29" t="s">
        <v>73</v>
      </c>
      <c r="J1002" s="29">
        <f t="shared" ca="1" si="75"/>
        <v>20.100000000000001</v>
      </c>
      <c r="K1002" s="29">
        <f t="shared" si="79"/>
        <v>0.3</v>
      </c>
      <c r="L1002" s="29">
        <f t="shared" ca="1" si="76"/>
        <v>7.0000000000000001E-3</v>
      </c>
      <c r="M1002">
        <f>Замеры!Y994</f>
        <v>0</v>
      </c>
    </row>
    <row r="1003" spans="1:13" ht="15.6" x14ac:dyDescent="0.3">
      <c r="A1003" s="58">
        <f>IF(Замеры!B995=0, " ", Замеры!B995)</f>
        <v>992</v>
      </c>
      <c r="B1003" s="59">
        <f>Замеры!I995</f>
        <v>0</v>
      </c>
      <c r="C1003" s="60" t="str">
        <f>Замеры!G995</f>
        <v xml:space="preserve">Группа от QF </v>
      </c>
      <c r="D1003" s="29" t="s">
        <v>74</v>
      </c>
      <c r="E1003" s="28">
        <f>Замеры!J995</f>
        <v>0</v>
      </c>
      <c r="F1003" s="29" t="s">
        <v>86</v>
      </c>
      <c r="G1003" s="29">
        <f t="shared" si="77"/>
        <v>15</v>
      </c>
      <c r="H1003" s="29">
        <f t="shared" si="78"/>
        <v>30</v>
      </c>
      <c r="I1003" s="29" t="s">
        <v>73</v>
      </c>
      <c r="J1003" s="29">
        <f t="shared" ca="1" si="75"/>
        <v>21.4</v>
      </c>
      <c r="K1003" s="29">
        <f t="shared" si="79"/>
        <v>0.3</v>
      </c>
      <c r="L1003" s="29">
        <f t="shared" ca="1" si="76"/>
        <v>1.9E-2</v>
      </c>
      <c r="M1003">
        <f>Замеры!Y995</f>
        <v>0</v>
      </c>
    </row>
    <row r="1004" spans="1:13" ht="15.6" x14ac:dyDescent="0.3">
      <c r="A1004" s="58">
        <f>IF(Замеры!B996=0, " ", Замеры!B996)</f>
        <v>993</v>
      </c>
      <c r="B1004" s="59">
        <f>Замеры!I996</f>
        <v>0</v>
      </c>
      <c r="C1004" s="60" t="str">
        <f>Замеры!G996</f>
        <v xml:space="preserve">Группа от QF </v>
      </c>
      <c r="D1004" s="29" t="s">
        <v>74</v>
      </c>
      <c r="E1004" s="28">
        <f>Замеры!J996</f>
        <v>0</v>
      </c>
      <c r="F1004" s="29" t="s">
        <v>86</v>
      </c>
      <c r="G1004" s="29">
        <f t="shared" si="77"/>
        <v>15</v>
      </c>
      <c r="H1004" s="29">
        <f t="shared" si="78"/>
        <v>30</v>
      </c>
      <c r="I1004" s="29" t="s">
        <v>73</v>
      </c>
      <c r="J1004" s="29">
        <f t="shared" ca="1" si="75"/>
        <v>21.1</v>
      </c>
      <c r="K1004" s="29">
        <f t="shared" si="79"/>
        <v>0.3</v>
      </c>
      <c r="L1004" s="29">
        <f t="shared" ca="1" si="76"/>
        <v>1.9E-2</v>
      </c>
      <c r="M1004">
        <f>Замеры!Y996</f>
        <v>0</v>
      </c>
    </row>
    <row r="1005" spans="1:13" ht="15.6" x14ac:dyDescent="0.3">
      <c r="A1005" s="58">
        <f>IF(Замеры!B997=0, " ", Замеры!B997)</f>
        <v>994</v>
      </c>
      <c r="B1005" s="59">
        <f>Замеры!I997</f>
        <v>0</v>
      </c>
      <c r="C1005" s="60" t="str">
        <f>Замеры!G997</f>
        <v xml:space="preserve">Группа от QF </v>
      </c>
      <c r="D1005" s="29" t="s">
        <v>74</v>
      </c>
      <c r="E1005" s="28">
        <f>Замеры!J997</f>
        <v>0</v>
      </c>
      <c r="F1005" s="29" t="s">
        <v>86</v>
      </c>
      <c r="G1005" s="29">
        <f t="shared" si="77"/>
        <v>15</v>
      </c>
      <c r="H1005" s="29">
        <f t="shared" si="78"/>
        <v>30</v>
      </c>
      <c r="I1005" s="29" t="s">
        <v>73</v>
      </c>
      <c r="J1005" s="29">
        <f t="shared" ca="1" si="75"/>
        <v>21.1</v>
      </c>
      <c r="K1005" s="29">
        <f t="shared" si="79"/>
        <v>0.3</v>
      </c>
      <c r="L1005" s="29">
        <f t="shared" ca="1" si="76"/>
        <v>8.0000000000000002E-3</v>
      </c>
      <c r="M1005">
        <f>Замеры!Y997</f>
        <v>0</v>
      </c>
    </row>
    <row r="1006" spans="1:13" ht="15.6" x14ac:dyDescent="0.3">
      <c r="A1006" s="58">
        <f>IF(Замеры!B998=0, " ", Замеры!B998)</f>
        <v>995</v>
      </c>
      <c r="B1006" s="59">
        <f>Замеры!I998</f>
        <v>0</v>
      </c>
      <c r="C1006" s="60" t="str">
        <f>Замеры!G998</f>
        <v xml:space="preserve">Группа от QF </v>
      </c>
      <c r="D1006" s="29" t="s">
        <v>74</v>
      </c>
      <c r="E1006" s="28">
        <f>Замеры!J998</f>
        <v>0</v>
      </c>
      <c r="F1006" s="29" t="s">
        <v>86</v>
      </c>
      <c r="G1006" s="29">
        <f t="shared" si="77"/>
        <v>15</v>
      </c>
      <c r="H1006" s="29">
        <f t="shared" si="78"/>
        <v>30</v>
      </c>
      <c r="I1006" s="29" t="s">
        <v>73</v>
      </c>
      <c r="J1006" s="29">
        <f t="shared" ca="1" si="75"/>
        <v>21.9</v>
      </c>
      <c r="K1006" s="29">
        <f t="shared" si="79"/>
        <v>0.3</v>
      </c>
      <c r="L1006" s="29">
        <f t="shared" ca="1" si="76"/>
        <v>1.4999999999999999E-2</v>
      </c>
      <c r="M1006">
        <f>Замеры!Y998</f>
        <v>0</v>
      </c>
    </row>
    <row r="1007" spans="1:13" ht="15.6" x14ac:dyDescent="0.3">
      <c r="A1007" s="58">
        <f>IF(Замеры!B999=0, " ", Замеры!B999)</f>
        <v>996</v>
      </c>
      <c r="B1007" s="59">
        <f>Замеры!I999</f>
        <v>0</v>
      </c>
      <c r="C1007" s="60" t="str">
        <f>Замеры!G999</f>
        <v xml:space="preserve">Группа от QF </v>
      </c>
      <c r="D1007" s="29" t="s">
        <v>74</v>
      </c>
      <c r="E1007" s="28">
        <f>Замеры!J999</f>
        <v>0</v>
      </c>
      <c r="F1007" s="29" t="s">
        <v>86</v>
      </c>
      <c r="G1007" s="29">
        <f t="shared" si="77"/>
        <v>15</v>
      </c>
      <c r="H1007" s="29">
        <f t="shared" si="78"/>
        <v>30</v>
      </c>
      <c r="I1007" s="29" t="s">
        <v>73</v>
      </c>
      <c r="J1007" s="29">
        <f t="shared" ca="1" si="75"/>
        <v>20.8</v>
      </c>
      <c r="K1007" s="29">
        <f t="shared" si="79"/>
        <v>0.3</v>
      </c>
      <c r="L1007" s="29">
        <f t="shared" ca="1" si="76"/>
        <v>1.0999999999999999E-2</v>
      </c>
      <c r="M1007">
        <f>Замеры!Y999</f>
        <v>0</v>
      </c>
    </row>
    <row r="1008" spans="1:13" ht="15.6" x14ac:dyDescent="0.3">
      <c r="A1008" s="58">
        <f>IF(Замеры!B1000=0, " ", Замеры!B1000)</f>
        <v>997</v>
      </c>
      <c r="B1008" s="59">
        <f>Замеры!I1000</f>
        <v>0</v>
      </c>
      <c r="C1008" s="60" t="str">
        <f>Замеры!G1000</f>
        <v xml:space="preserve">Группа от QF </v>
      </c>
      <c r="D1008" s="29" t="s">
        <v>74</v>
      </c>
      <c r="E1008" s="28">
        <f>Замеры!J1000</f>
        <v>0</v>
      </c>
      <c r="F1008" s="29" t="s">
        <v>86</v>
      </c>
      <c r="G1008" s="29">
        <f t="shared" si="77"/>
        <v>15</v>
      </c>
      <c r="H1008" s="29">
        <f t="shared" si="78"/>
        <v>30</v>
      </c>
      <c r="I1008" s="29" t="s">
        <v>73</v>
      </c>
      <c r="J1008" s="29">
        <f t="shared" ca="1" si="75"/>
        <v>21.3</v>
      </c>
      <c r="K1008" s="29">
        <f t="shared" si="79"/>
        <v>0.3</v>
      </c>
      <c r="L1008" s="29">
        <f t="shared" ca="1" si="76"/>
        <v>8.0000000000000002E-3</v>
      </c>
      <c r="M1008">
        <f>Замеры!Y1000</f>
        <v>0</v>
      </c>
    </row>
    <row r="1009" spans="1:13" ht="15.6" x14ac:dyDescent="0.3">
      <c r="A1009" s="58">
        <f>IF(Замеры!B1001=0, " ", Замеры!B1001)</f>
        <v>998</v>
      </c>
      <c r="B1009" s="59">
        <f>Замеры!I1001</f>
        <v>0</v>
      </c>
      <c r="C1009" s="60" t="str">
        <f>Замеры!G1001</f>
        <v xml:space="preserve">Группа от QF </v>
      </c>
      <c r="D1009" s="29" t="s">
        <v>74</v>
      </c>
      <c r="E1009" s="28">
        <f>Замеры!J1001</f>
        <v>0</v>
      </c>
      <c r="F1009" s="29" t="s">
        <v>86</v>
      </c>
      <c r="G1009" s="29">
        <f t="shared" si="77"/>
        <v>15</v>
      </c>
      <c r="H1009" s="29">
        <f t="shared" si="78"/>
        <v>30</v>
      </c>
      <c r="I1009" s="29" t="s">
        <v>73</v>
      </c>
      <c r="J1009" s="29">
        <f t="shared" ca="1" si="75"/>
        <v>21.4</v>
      </c>
      <c r="K1009" s="29">
        <f t="shared" si="79"/>
        <v>0.3</v>
      </c>
      <c r="L1009" s="29">
        <f t="shared" ca="1" si="76"/>
        <v>1.7000000000000001E-2</v>
      </c>
      <c r="M1009">
        <f>Замеры!Y1001</f>
        <v>0</v>
      </c>
    </row>
    <row r="1010" spans="1:13" ht="15.6" x14ac:dyDescent="0.3">
      <c r="A1010" s="58">
        <f>IF(Замеры!B1002=0, " ", Замеры!B1002)</f>
        <v>999</v>
      </c>
      <c r="B1010" s="59">
        <f>Замеры!I1002</f>
        <v>0</v>
      </c>
      <c r="C1010" s="60" t="str">
        <f>Замеры!G1002</f>
        <v xml:space="preserve">Группа от QF </v>
      </c>
      <c r="D1010" s="29" t="s">
        <v>74</v>
      </c>
      <c r="E1010" s="28">
        <f>Замеры!J1002</f>
        <v>0</v>
      </c>
      <c r="F1010" s="29" t="s">
        <v>86</v>
      </c>
      <c r="G1010" s="29">
        <f t="shared" si="77"/>
        <v>15</v>
      </c>
      <c r="H1010" s="29">
        <f t="shared" si="78"/>
        <v>30</v>
      </c>
      <c r="I1010" s="29" t="s">
        <v>73</v>
      </c>
      <c r="J1010" s="29">
        <f t="shared" ca="1" si="75"/>
        <v>20.399999999999999</v>
      </c>
      <c r="K1010" s="29">
        <f t="shared" si="79"/>
        <v>0.3</v>
      </c>
      <c r="L1010" s="29">
        <f t="shared" ca="1" si="76"/>
        <v>1.7999999999999999E-2</v>
      </c>
      <c r="M1010">
        <f>Замеры!Y1002</f>
        <v>0</v>
      </c>
    </row>
    <row r="1011" spans="1:13" ht="15.6" x14ac:dyDescent="0.3">
      <c r="A1011" s="58">
        <f>IF(Замеры!B1003=0, " ", Замеры!B1003)</f>
        <v>1000</v>
      </c>
      <c r="B1011" s="59">
        <f>Замеры!I1003</f>
        <v>0</v>
      </c>
      <c r="C1011" s="60" t="str">
        <f>Замеры!G1003</f>
        <v xml:space="preserve">Группа от QF </v>
      </c>
      <c r="D1011" s="29" t="s">
        <v>74</v>
      </c>
      <c r="E1011" s="28">
        <f>Замеры!J1003</f>
        <v>0</v>
      </c>
      <c r="F1011" s="29" t="s">
        <v>86</v>
      </c>
      <c r="G1011" s="29">
        <f t="shared" si="77"/>
        <v>15</v>
      </c>
      <c r="H1011" s="29">
        <f t="shared" si="78"/>
        <v>30</v>
      </c>
      <c r="I1011" s="29" t="s">
        <v>73</v>
      </c>
      <c r="J1011" s="29">
        <f t="shared" ca="1" si="75"/>
        <v>21.5</v>
      </c>
      <c r="K1011" s="29">
        <f t="shared" si="79"/>
        <v>0.3</v>
      </c>
      <c r="L1011" s="29">
        <f t="shared" ca="1" si="76"/>
        <v>8.9999999999999993E-3</v>
      </c>
      <c r="M1011">
        <f>Замеры!Y1003</f>
        <v>0</v>
      </c>
    </row>
    <row r="1012" spans="1:13" ht="15.6" x14ac:dyDescent="0.3">
      <c r="A1012" s="58">
        <f>IF(Замеры!B1004=0, " ", Замеры!B1004)</f>
        <v>1001</v>
      </c>
      <c r="B1012" s="59">
        <f>Замеры!I1004</f>
        <v>0</v>
      </c>
      <c r="C1012" s="60" t="str">
        <f>Замеры!G1004</f>
        <v xml:space="preserve">Группа от QF </v>
      </c>
      <c r="D1012" s="29" t="s">
        <v>74</v>
      </c>
      <c r="E1012" s="28">
        <f>Замеры!J1004</f>
        <v>0</v>
      </c>
      <c r="F1012" s="29" t="s">
        <v>86</v>
      </c>
      <c r="G1012" s="29">
        <f t="shared" si="77"/>
        <v>15</v>
      </c>
      <c r="H1012" s="29">
        <f t="shared" si="78"/>
        <v>30</v>
      </c>
      <c r="I1012" s="29" t="s">
        <v>73</v>
      </c>
      <c r="J1012" s="29">
        <f t="shared" ca="1" si="75"/>
        <v>21.4</v>
      </c>
      <c r="K1012" s="29">
        <f t="shared" si="79"/>
        <v>0.3</v>
      </c>
      <c r="L1012" s="29">
        <f t="shared" ca="1" si="76"/>
        <v>1.4E-2</v>
      </c>
      <c r="M1012">
        <f>Замеры!Y1004</f>
        <v>0</v>
      </c>
    </row>
    <row r="1013" spans="1:13" ht="15.6" x14ac:dyDescent="0.3">
      <c r="A1013" s="58">
        <f>IF(Замеры!B1005=0, " ", Замеры!B1005)</f>
        <v>1002</v>
      </c>
      <c r="B1013" s="59">
        <f>Замеры!I1005</f>
        <v>0</v>
      </c>
      <c r="C1013" s="60" t="str">
        <f>Замеры!G1005</f>
        <v xml:space="preserve">Группа от QF </v>
      </c>
      <c r="D1013" s="29" t="s">
        <v>74</v>
      </c>
      <c r="E1013" s="28">
        <f>Замеры!J1005</f>
        <v>0</v>
      </c>
      <c r="F1013" s="29" t="s">
        <v>86</v>
      </c>
      <c r="G1013" s="29">
        <f t="shared" si="77"/>
        <v>15</v>
      </c>
      <c r="H1013" s="29">
        <f t="shared" si="78"/>
        <v>30</v>
      </c>
      <c r="I1013" s="29" t="s">
        <v>73</v>
      </c>
      <c r="J1013" s="29">
        <f t="shared" ca="1" si="75"/>
        <v>21.1</v>
      </c>
      <c r="K1013" s="29">
        <f t="shared" si="79"/>
        <v>0.3</v>
      </c>
      <c r="L1013" s="29">
        <f t="shared" ca="1" si="76"/>
        <v>8.9999999999999993E-3</v>
      </c>
      <c r="M1013">
        <f>Замеры!Y1005</f>
        <v>0</v>
      </c>
    </row>
    <row r="1014" spans="1:13" ht="15.6" x14ac:dyDescent="0.3">
      <c r="A1014" s="58">
        <f>IF(Замеры!B1006=0, " ", Замеры!B1006)</f>
        <v>1003</v>
      </c>
      <c r="B1014" s="59">
        <f>Замеры!I1006</f>
        <v>0</v>
      </c>
      <c r="C1014" s="60" t="str">
        <f>Замеры!G1006</f>
        <v xml:space="preserve">Группа от QF </v>
      </c>
      <c r="D1014" s="29" t="s">
        <v>74</v>
      </c>
      <c r="E1014" s="28">
        <f>Замеры!J1006</f>
        <v>0</v>
      </c>
      <c r="F1014" s="29" t="s">
        <v>86</v>
      </c>
      <c r="G1014" s="29">
        <f t="shared" si="77"/>
        <v>15</v>
      </c>
      <c r="H1014" s="29">
        <f t="shared" si="78"/>
        <v>30</v>
      </c>
      <c r="I1014" s="29" t="s">
        <v>73</v>
      </c>
      <c r="J1014" s="29">
        <f t="shared" ca="1" si="75"/>
        <v>21.7</v>
      </c>
      <c r="K1014" s="29">
        <f t="shared" si="79"/>
        <v>0.3</v>
      </c>
      <c r="L1014" s="29">
        <f t="shared" ca="1" si="76"/>
        <v>1.6E-2</v>
      </c>
      <c r="M1014">
        <f>Замеры!Y1006</f>
        <v>0</v>
      </c>
    </row>
    <row r="1015" spans="1:13" ht="15.6" x14ac:dyDescent="0.3">
      <c r="A1015" s="58">
        <f>IF(Замеры!B1007=0, " ", Замеры!B1007)</f>
        <v>1004</v>
      </c>
      <c r="B1015" s="59">
        <f>Замеры!I1007</f>
        <v>0</v>
      </c>
      <c r="C1015" s="60" t="str">
        <f>Замеры!G1007</f>
        <v xml:space="preserve">Группа от QF </v>
      </c>
      <c r="D1015" s="29" t="s">
        <v>74</v>
      </c>
      <c r="E1015" s="28">
        <f>Замеры!J1007</f>
        <v>0</v>
      </c>
      <c r="F1015" s="29" t="s">
        <v>86</v>
      </c>
      <c r="G1015" s="29">
        <f t="shared" si="77"/>
        <v>15</v>
      </c>
      <c r="H1015" s="29">
        <f t="shared" si="78"/>
        <v>30</v>
      </c>
      <c r="I1015" s="29" t="s">
        <v>73</v>
      </c>
      <c r="J1015" s="29">
        <f t="shared" ca="1" si="75"/>
        <v>20.100000000000001</v>
      </c>
      <c r="K1015" s="29">
        <f t="shared" si="79"/>
        <v>0.3</v>
      </c>
      <c r="L1015" s="29">
        <f t="shared" ca="1" si="76"/>
        <v>1.9E-2</v>
      </c>
      <c r="M1015">
        <f>Замеры!Y1007</f>
        <v>0</v>
      </c>
    </row>
    <row r="1016" spans="1:13" ht="15.6" x14ac:dyDescent="0.3">
      <c r="A1016" s="58">
        <f>IF(Замеры!B1008=0, " ", Замеры!B1008)</f>
        <v>1005</v>
      </c>
      <c r="B1016" s="59">
        <f>Замеры!I1008</f>
        <v>0</v>
      </c>
      <c r="C1016" s="60" t="str">
        <f>Замеры!G1008</f>
        <v xml:space="preserve">Группа от QF </v>
      </c>
      <c r="D1016" s="29" t="s">
        <v>74</v>
      </c>
      <c r="E1016" s="28">
        <f>Замеры!J1008</f>
        <v>0</v>
      </c>
      <c r="F1016" s="29" t="s">
        <v>86</v>
      </c>
      <c r="G1016" s="29">
        <f t="shared" si="77"/>
        <v>15</v>
      </c>
      <c r="H1016" s="29">
        <f t="shared" si="78"/>
        <v>30</v>
      </c>
      <c r="I1016" s="29" t="s">
        <v>73</v>
      </c>
      <c r="J1016" s="29">
        <f t="shared" ca="1" si="75"/>
        <v>20.100000000000001</v>
      </c>
      <c r="K1016" s="29">
        <f t="shared" si="79"/>
        <v>0.3</v>
      </c>
      <c r="L1016" s="29">
        <f t="shared" ca="1" si="76"/>
        <v>7.0000000000000001E-3</v>
      </c>
      <c r="M1016">
        <f>Замеры!Y1008</f>
        <v>0</v>
      </c>
    </row>
    <row r="1017" spans="1:13" ht="15.6" x14ac:dyDescent="0.3">
      <c r="A1017" s="58">
        <f>IF(Замеры!B1009=0, " ", Замеры!B1009)</f>
        <v>1006</v>
      </c>
      <c r="B1017" s="59">
        <f>Замеры!I1009</f>
        <v>0</v>
      </c>
      <c r="C1017" s="60" t="str">
        <f>Замеры!G1009</f>
        <v xml:space="preserve">Группа от QF </v>
      </c>
      <c r="D1017" s="29" t="s">
        <v>74</v>
      </c>
      <c r="E1017" s="28">
        <f>Замеры!J1009</f>
        <v>0</v>
      </c>
      <c r="F1017" s="29" t="s">
        <v>86</v>
      </c>
      <c r="G1017" s="29">
        <f t="shared" si="77"/>
        <v>15</v>
      </c>
      <c r="H1017" s="29">
        <f t="shared" si="78"/>
        <v>30</v>
      </c>
      <c r="I1017" s="29" t="s">
        <v>73</v>
      </c>
      <c r="J1017" s="29">
        <f t="shared" ca="1" si="75"/>
        <v>21.2</v>
      </c>
      <c r="K1017" s="29">
        <f t="shared" si="79"/>
        <v>0.3</v>
      </c>
      <c r="L1017" s="29">
        <f t="shared" ca="1" si="76"/>
        <v>8.0000000000000002E-3</v>
      </c>
      <c r="M1017">
        <f>Замеры!Y1009</f>
        <v>0</v>
      </c>
    </row>
    <row r="1018" spans="1:13" ht="15.6" x14ac:dyDescent="0.3">
      <c r="A1018" s="58">
        <f>IF(Замеры!B1010=0, " ", Замеры!B1010)</f>
        <v>1007</v>
      </c>
      <c r="B1018" s="59">
        <f>Замеры!I1010</f>
        <v>0</v>
      </c>
      <c r="C1018" s="60" t="str">
        <f>Замеры!G1010</f>
        <v xml:space="preserve">Группа от QF </v>
      </c>
      <c r="D1018" s="29" t="s">
        <v>74</v>
      </c>
      <c r="E1018" s="28">
        <f>Замеры!J1010</f>
        <v>0</v>
      </c>
      <c r="F1018" s="29" t="s">
        <v>86</v>
      </c>
      <c r="G1018" s="29">
        <f t="shared" si="77"/>
        <v>15</v>
      </c>
      <c r="H1018" s="29">
        <f t="shared" si="78"/>
        <v>30</v>
      </c>
      <c r="I1018" s="29" t="s">
        <v>73</v>
      </c>
      <c r="J1018" s="29">
        <f t="shared" ca="1" si="75"/>
        <v>21.9</v>
      </c>
      <c r="K1018" s="29">
        <f t="shared" si="79"/>
        <v>0.3</v>
      </c>
      <c r="L1018" s="29">
        <f t="shared" ca="1" si="76"/>
        <v>1.6E-2</v>
      </c>
      <c r="M1018">
        <f>Замеры!Y1010</f>
        <v>0</v>
      </c>
    </row>
    <row r="1019" spans="1:13" ht="15.6" x14ac:dyDescent="0.3">
      <c r="A1019" s="58">
        <f>IF(Замеры!B1011=0, " ", Замеры!B1011)</f>
        <v>1008</v>
      </c>
      <c r="B1019" s="59">
        <f>Замеры!I1011</f>
        <v>0</v>
      </c>
      <c r="C1019" s="60" t="str">
        <f>Замеры!G1011</f>
        <v xml:space="preserve">Группа от QF </v>
      </c>
      <c r="D1019" s="29" t="s">
        <v>74</v>
      </c>
      <c r="E1019" s="28">
        <f>Замеры!J1011</f>
        <v>0</v>
      </c>
      <c r="F1019" s="29" t="s">
        <v>86</v>
      </c>
      <c r="G1019" s="29">
        <f t="shared" si="77"/>
        <v>15</v>
      </c>
      <c r="H1019" s="29">
        <f t="shared" si="78"/>
        <v>30</v>
      </c>
      <c r="I1019" s="29" t="s">
        <v>73</v>
      </c>
      <c r="J1019" s="29">
        <f t="shared" ca="1" si="75"/>
        <v>20.399999999999999</v>
      </c>
      <c r="K1019" s="29">
        <f t="shared" si="79"/>
        <v>0.3</v>
      </c>
      <c r="L1019" s="29">
        <f t="shared" ca="1" si="76"/>
        <v>1.7000000000000001E-2</v>
      </c>
      <c r="M1019">
        <f>Замеры!Y1011</f>
        <v>0</v>
      </c>
    </row>
    <row r="1020" spans="1:13" ht="15.6" x14ac:dyDescent="0.3">
      <c r="A1020" s="58">
        <f>IF(Замеры!B1012=0, " ", Замеры!B1012)</f>
        <v>1009</v>
      </c>
      <c r="B1020" s="59">
        <f>Замеры!I1012</f>
        <v>0</v>
      </c>
      <c r="C1020" s="60" t="str">
        <f>Замеры!G1012</f>
        <v xml:space="preserve">Группа от QF </v>
      </c>
      <c r="D1020" s="29" t="s">
        <v>74</v>
      </c>
      <c r="E1020" s="28">
        <f>Замеры!J1012</f>
        <v>0</v>
      </c>
      <c r="F1020" s="29" t="s">
        <v>86</v>
      </c>
      <c r="G1020" s="29">
        <f t="shared" si="77"/>
        <v>15</v>
      </c>
      <c r="H1020" s="29">
        <f t="shared" si="78"/>
        <v>30</v>
      </c>
      <c r="I1020" s="29" t="s">
        <v>73</v>
      </c>
      <c r="J1020" s="29">
        <f t="shared" ca="1" si="75"/>
        <v>21.2</v>
      </c>
      <c r="K1020" s="29">
        <f t="shared" si="79"/>
        <v>0.3</v>
      </c>
      <c r="L1020" s="29">
        <f t="shared" ca="1" si="76"/>
        <v>1.6E-2</v>
      </c>
      <c r="M1020">
        <f>Замеры!Y1012</f>
        <v>0</v>
      </c>
    </row>
    <row r="1021" spans="1:13" ht="15.6" x14ac:dyDescent="0.3">
      <c r="A1021" s="58">
        <f>IF(Замеры!B1013=0, " ", Замеры!B1013)</f>
        <v>1010</v>
      </c>
      <c r="B1021" s="59">
        <f>Замеры!I1013</f>
        <v>0</v>
      </c>
      <c r="C1021" s="60" t="str">
        <f>Замеры!G1013</f>
        <v xml:space="preserve">Группа от QF </v>
      </c>
      <c r="D1021" s="29" t="s">
        <v>74</v>
      </c>
      <c r="E1021" s="28">
        <f>Замеры!J1013</f>
        <v>0</v>
      </c>
      <c r="F1021" s="29" t="s">
        <v>86</v>
      </c>
      <c r="G1021" s="29">
        <f t="shared" si="77"/>
        <v>15</v>
      </c>
      <c r="H1021" s="29">
        <f t="shared" si="78"/>
        <v>30</v>
      </c>
      <c r="I1021" s="29" t="s">
        <v>73</v>
      </c>
      <c r="J1021" s="29">
        <f t="shared" ca="1" si="75"/>
        <v>20.5</v>
      </c>
      <c r="K1021" s="29">
        <f t="shared" si="79"/>
        <v>0.3</v>
      </c>
      <c r="L1021" s="29">
        <f t="shared" ca="1" si="76"/>
        <v>1.4999999999999999E-2</v>
      </c>
      <c r="M1021">
        <f>Замеры!Y1013</f>
        <v>0</v>
      </c>
    </row>
    <row r="1022" spans="1:13" ht="15.6" x14ac:dyDescent="0.3">
      <c r="A1022" s="58">
        <f>IF(Замеры!B1014=0, " ", Замеры!B1014)</f>
        <v>1011</v>
      </c>
      <c r="B1022" s="59">
        <f>Замеры!I1014</f>
        <v>0</v>
      </c>
      <c r="C1022" s="60" t="str">
        <f>Замеры!G1014</f>
        <v xml:space="preserve">Группа от QF </v>
      </c>
      <c r="D1022" s="29" t="s">
        <v>74</v>
      </c>
      <c r="E1022" s="28">
        <f>Замеры!J1014</f>
        <v>0</v>
      </c>
      <c r="F1022" s="29" t="s">
        <v>86</v>
      </c>
      <c r="G1022" s="29">
        <f t="shared" si="77"/>
        <v>15</v>
      </c>
      <c r="H1022" s="29">
        <f t="shared" si="78"/>
        <v>30</v>
      </c>
      <c r="I1022" s="29" t="s">
        <v>73</v>
      </c>
      <c r="J1022" s="29">
        <f t="shared" ca="1" si="75"/>
        <v>20.399999999999999</v>
      </c>
      <c r="K1022" s="29">
        <f t="shared" si="79"/>
        <v>0.3</v>
      </c>
      <c r="L1022" s="29">
        <f t="shared" ca="1" si="76"/>
        <v>1.7999999999999999E-2</v>
      </c>
      <c r="M1022">
        <f>Замеры!Y1014</f>
        <v>0</v>
      </c>
    </row>
    <row r="1023" spans="1:13" ht="15.6" x14ac:dyDescent="0.3">
      <c r="A1023" s="58">
        <f>IF(Замеры!B1015=0, " ", Замеры!B1015)</f>
        <v>1012</v>
      </c>
      <c r="B1023" s="59">
        <f>Замеры!I1015</f>
        <v>0</v>
      </c>
      <c r="C1023" s="60" t="str">
        <f>Замеры!G1015</f>
        <v xml:space="preserve">Группа от QF </v>
      </c>
      <c r="D1023" s="29" t="s">
        <v>74</v>
      </c>
      <c r="E1023" s="28">
        <f>Замеры!J1015</f>
        <v>0</v>
      </c>
      <c r="F1023" s="29" t="s">
        <v>86</v>
      </c>
      <c r="G1023" s="29">
        <f t="shared" si="77"/>
        <v>15</v>
      </c>
      <c r="H1023" s="29">
        <f t="shared" si="78"/>
        <v>30</v>
      </c>
      <c r="I1023" s="29" t="s">
        <v>73</v>
      </c>
      <c r="J1023" s="29">
        <f t="shared" ca="1" si="75"/>
        <v>21.1</v>
      </c>
      <c r="K1023" s="29">
        <f t="shared" si="79"/>
        <v>0.3</v>
      </c>
      <c r="L1023" s="29">
        <f t="shared" ca="1" si="76"/>
        <v>8.9999999999999993E-3</v>
      </c>
      <c r="M1023">
        <f>Замеры!Y1015</f>
        <v>0</v>
      </c>
    </row>
    <row r="1024" spans="1:13" ht="15.6" x14ac:dyDescent="0.3">
      <c r="A1024" s="58">
        <f>IF(Замеры!B1016=0, " ", Замеры!B1016)</f>
        <v>1013</v>
      </c>
      <c r="B1024" s="59">
        <f>Замеры!I1016</f>
        <v>0</v>
      </c>
      <c r="C1024" s="60" t="str">
        <f>Замеры!G1016</f>
        <v xml:space="preserve">Группа от QF </v>
      </c>
      <c r="D1024" s="29" t="s">
        <v>74</v>
      </c>
      <c r="E1024" s="28">
        <f>Замеры!J1016</f>
        <v>0</v>
      </c>
      <c r="F1024" s="29" t="s">
        <v>86</v>
      </c>
      <c r="G1024" s="29">
        <f t="shared" si="77"/>
        <v>15</v>
      </c>
      <c r="H1024" s="29">
        <f t="shared" si="78"/>
        <v>30</v>
      </c>
      <c r="I1024" s="29" t="s">
        <v>73</v>
      </c>
      <c r="J1024" s="29">
        <f t="shared" ca="1" si="75"/>
        <v>21.1</v>
      </c>
      <c r="K1024" s="29">
        <f t="shared" si="79"/>
        <v>0.3</v>
      </c>
      <c r="L1024" s="29">
        <f t="shared" ca="1" si="76"/>
        <v>8.9999999999999993E-3</v>
      </c>
      <c r="M1024">
        <f>Замеры!Y1016</f>
        <v>0</v>
      </c>
    </row>
    <row r="1025" spans="1:13" ht="15.6" x14ac:dyDescent="0.3">
      <c r="A1025" s="58">
        <f>IF(Замеры!B1017=0, " ", Замеры!B1017)</f>
        <v>1014</v>
      </c>
      <c r="B1025" s="59">
        <f>Замеры!I1017</f>
        <v>0</v>
      </c>
      <c r="C1025" s="60" t="str">
        <f>Замеры!G1017</f>
        <v xml:space="preserve">Группа от QF </v>
      </c>
      <c r="D1025" s="29" t="s">
        <v>74</v>
      </c>
      <c r="E1025" s="28">
        <f>Замеры!J1017</f>
        <v>0</v>
      </c>
      <c r="F1025" s="29" t="s">
        <v>86</v>
      </c>
      <c r="G1025" s="29">
        <f t="shared" si="77"/>
        <v>15</v>
      </c>
      <c r="H1025" s="29">
        <f t="shared" si="78"/>
        <v>30</v>
      </c>
      <c r="I1025" s="29" t="s">
        <v>73</v>
      </c>
      <c r="J1025" s="29">
        <f t="shared" ca="1" si="75"/>
        <v>21.6</v>
      </c>
      <c r="K1025" s="29">
        <f t="shared" si="79"/>
        <v>0.3</v>
      </c>
      <c r="L1025" s="29">
        <f t="shared" ca="1" si="76"/>
        <v>7.0000000000000001E-3</v>
      </c>
      <c r="M1025">
        <f>Замеры!Y1017</f>
        <v>0</v>
      </c>
    </row>
    <row r="1026" spans="1:13" ht="15.6" x14ac:dyDescent="0.3">
      <c r="A1026" s="58">
        <f>IF(Замеры!B1018=0, " ", Замеры!B1018)</f>
        <v>1015</v>
      </c>
      <c r="B1026" s="59">
        <f>Замеры!I1018</f>
        <v>0</v>
      </c>
      <c r="C1026" s="60" t="str">
        <f>Замеры!G1018</f>
        <v xml:space="preserve">Группа от QF </v>
      </c>
      <c r="D1026" s="29" t="s">
        <v>74</v>
      </c>
      <c r="E1026" s="28">
        <f>Замеры!J1018</f>
        <v>0</v>
      </c>
      <c r="F1026" s="29" t="s">
        <v>86</v>
      </c>
      <c r="G1026" s="29">
        <f t="shared" si="77"/>
        <v>15</v>
      </c>
      <c r="H1026" s="29">
        <f t="shared" si="78"/>
        <v>30</v>
      </c>
      <c r="I1026" s="29" t="s">
        <v>73</v>
      </c>
      <c r="J1026" s="29">
        <f t="shared" ca="1" si="75"/>
        <v>20.3</v>
      </c>
      <c r="K1026" s="29">
        <f t="shared" si="79"/>
        <v>0.3</v>
      </c>
      <c r="L1026" s="29">
        <f t="shared" ca="1" si="76"/>
        <v>1.9E-2</v>
      </c>
      <c r="M1026">
        <f>Замеры!Y1018</f>
        <v>0</v>
      </c>
    </row>
    <row r="1027" spans="1:13" ht="15.6" x14ac:dyDescent="0.3">
      <c r="A1027" s="58">
        <f>IF(Замеры!B1019=0, " ", Замеры!B1019)</f>
        <v>1016</v>
      </c>
      <c r="B1027" s="59">
        <f>Замеры!I1019</f>
        <v>0</v>
      </c>
      <c r="C1027" s="60" t="str">
        <f>Замеры!G1019</f>
        <v xml:space="preserve">Группа от QF </v>
      </c>
      <c r="D1027" s="29" t="s">
        <v>74</v>
      </c>
      <c r="E1027" s="28">
        <f>Замеры!J1019</f>
        <v>0</v>
      </c>
      <c r="F1027" s="29" t="s">
        <v>86</v>
      </c>
      <c r="G1027" s="29">
        <f t="shared" si="77"/>
        <v>15</v>
      </c>
      <c r="H1027" s="29">
        <f t="shared" si="78"/>
        <v>30</v>
      </c>
      <c r="I1027" s="29" t="s">
        <v>73</v>
      </c>
      <c r="J1027" s="29">
        <f t="shared" ca="1" si="75"/>
        <v>21.8</v>
      </c>
      <c r="K1027" s="29">
        <f t="shared" si="79"/>
        <v>0.3</v>
      </c>
      <c r="L1027" s="29">
        <f t="shared" ca="1" si="76"/>
        <v>1.7999999999999999E-2</v>
      </c>
      <c r="M1027">
        <f>Замеры!Y1019</f>
        <v>0</v>
      </c>
    </row>
    <row r="1028" spans="1:13" ht="15.6" x14ac:dyDescent="0.3">
      <c r="A1028" s="58">
        <f>IF(Замеры!B1020=0, " ", Замеры!B1020)</f>
        <v>1017</v>
      </c>
      <c r="B1028" s="59">
        <f>Замеры!I1020</f>
        <v>0</v>
      </c>
      <c r="C1028" s="60" t="str">
        <f>Замеры!G1020</f>
        <v xml:space="preserve">Группа от QF </v>
      </c>
      <c r="D1028" s="29" t="s">
        <v>74</v>
      </c>
      <c r="E1028" s="28">
        <f>Замеры!J1020</f>
        <v>0</v>
      </c>
      <c r="F1028" s="29" t="s">
        <v>86</v>
      </c>
      <c r="G1028" s="29">
        <f t="shared" si="77"/>
        <v>15</v>
      </c>
      <c r="H1028" s="29">
        <f t="shared" si="78"/>
        <v>30</v>
      </c>
      <c r="I1028" s="29" t="s">
        <v>73</v>
      </c>
      <c r="J1028" s="29">
        <f t="shared" ca="1" si="75"/>
        <v>20.9</v>
      </c>
      <c r="K1028" s="29">
        <f t="shared" si="79"/>
        <v>0.3</v>
      </c>
      <c r="L1028" s="29">
        <f t="shared" ca="1" si="76"/>
        <v>1.2999999999999999E-2</v>
      </c>
      <c r="M1028">
        <f>Замеры!Y1020</f>
        <v>0</v>
      </c>
    </row>
    <row r="1029" spans="1:13" ht="15.6" x14ac:dyDescent="0.3">
      <c r="A1029" s="58">
        <f>IF(Замеры!B1021=0, " ", Замеры!B1021)</f>
        <v>1018</v>
      </c>
      <c r="B1029" s="59">
        <f>Замеры!I1021</f>
        <v>0</v>
      </c>
      <c r="C1029" s="60" t="str">
        <f>Замеры!G1021</f>
        <v xml:space="preserve">Группа от QF </v>
      </c>
      <c r="D1029" s="29" t="s">
        <v>74</v>
      </c>
      <c r="E1029" s="28">
        <f>Замеры!J1021</f>
        <v>0</v>
      </c>
      <c r="F1029" s="29" t="s">
        <v>86</v>
      </c>
      <c r="G1029" s="29">
        <f t="shared" si="77"/>
        <v>15</v>
      </c>
      <c r="H1029" s="29">
        <f t="shared" si="78"/>
        <v>30</v>
      </c>
      <c r="I1029" s="29" t="s">
        <v>73</v>
      </c>
      <c r="J1029" s="29">
        <f t="shared" ca="1" si="75"/>
        <v>20.2</v>
      </c>
      <c r="K1029" s="29">
        <f t="shared" si="79"/>
        <v>0.3</v>
      </c>
      <c r="L1029" s="29">
        <f t="shared" ca="1" si="76"/>
        <v>8.9999999999999993E-3</v>
      </c>
      <c r="M1029">
        <f>Замеры!Y1021</f>
        <v>0</v>
      </c>
    </row>
    <row r="1030" spans="1:13" ht="15.6" x14ac:dyDescent="0.3">
      <c r="A1030" s="58">
        <f>IF(Замеры!B1022=0, " ", Замеры!B1022)</f>
        <v>1019</v>
      </c>
      <c r="B1030" s="59">
        <f>Замеры!I1022</f>
        <v>0</v>
      </c>
      <c r="C1030" s="60" t="str">
        <f>Замеры!G1022</f>
        <v xml:space="preserve">Группа от QF </v>
      </c>
      <c r="D1030" s="29" t="s">
        <v>74</v>
      </c>
      <c r="E1030" s="28">
        <f>Замеры!J1022</f>
        <v>0</v>
      </c>
      <c r="F1030" s="29" t="s">
        <v>86</v>
      </c>
      <c r="G1030" s="29">
        <f t="shared" si="77"/>
        <v>15</v>
      </c>
      <c r="H1030" s="29">
        <f t="shared" si="78"/>
        <v>30</v>
      </c>
      <c r="I1030" s="29" t="s">
        <v>73</v>
      </c>
      <c r="J1030" s="29">
        <f t="shared" ca="1" si="75"/>
        <v>20.7</v>
      </c>
      <c r="K1030" s="29">
        <f t="shared" si="79"/>
        <v>0.3</v>
      </c>
      <c r="L1030" s="29">
        <f t="shared" ca="1" si="76"/>
        <v>1.9E-2</v>
      </c>
      <c r="M1030">
        <f>Замеры!Y1022</f>
        <v>0</v>
      </c>
    </row>
    <row r="1031" spans="1:13" ht="15.6" x14ac:dyDescent="0.3">
      <c r="A1031" s="58">
        <f>IF(Замеры!B1023=0, " ", Замеры!B1023)</f>
        <v>1020</v>
      </c>
      <c r="B1031" s="59">
        <f>Замеры!I1023</f>
        <v>0</v>
      </c>
      <c r="C1031" s="60" t="str">
        <f>Замеры!G1023</f>
        <v xml:space="preserve">Группа от QF </v>
      </c>
      <c r="D1031" s="29" t="s">
        <v>74</v>
      </c>
      <c r="E1031" s="28">
        <f>Замеры!J1023</f>
        <v>0</v>
      </c>
      <c r="F1031" s="29" t="s">
        <v>86</v>
      </c>
      <c r="G1031" s="29">
        <f t="shared" si="77"/>
        <v>15</v>
      </c>
      <c r="H1031" s="29">
        <f t="shared" si="78"/>
        <v>30</v>
      </c>
      <c r="I1031" s="29" t="s">
        <v>73</v>
      </c>
      <c r="J1031" s="29">
        <f t="shared" ca="1" si="75"/>
        <v>20.100000000000001</v>
      </c>
      <c r="K1031" s="29">
        <f t="shared" si="79"/>
        <v>0.3</v>
      </c>
      <c r="L1031" s="29">
        <f t="shared" ca="1" si="76"/>
        <v>7.0000000000000001E-3</v>
      </c>
      <c r="M1031">
        <f>Замеры!Y1023</f>
        <v>0</v>
      </c>
    </row>
    <row r="1032" spans="1:13" ht="15.6" x14ac:dyDescent="0.3">
      <c r="A1032" s="58">
        <f>IF(Замеры!B1024=0, " ", Замеры!B1024)</f>
        <v>1021</v>
      </c>
      <c r="B1032" s="59">
        <f>Замеры!I1024</f>
        <v>0</v>
      </c>
      <c r="C1032" s="60" t="str">
        <f>Замеры!G1024</f>
        <v xml:space="preserve">Группа от QF </v>
      </c>
      <c r="D1032" s="29" t="s">
        <v>74</v>
      </c>
      <c r="E1032" s="28">
        <f>Замеры!J1024</f>
        <v>0</v>
      </c>
      <c r="F1032" s="29" t="s">
        <v>86</v>
      </c>
      <c r="G1032" s="29">
        <f t="shared" si="77"/>
        <v>15</v>
      </c>
      <c r="H1032" s="29">
        <f t="shared" si="78"/>
        <v>30</v>
      </c>
      <c r="I1032" s="29" t="s">
        <v>73</v>
      </c>
      <c r="J1032" s="29">
        <f t="shared" ca="1" si="75"/>
        <v>21.9</v>
      </c>
      <c r="K1032" s="29">
        <f t="shared" si="79"/>
        <v>0.3</v>
      </c>
      <c r="L1032" s="29">
        <f t="shared" ca="1" si="76"/>
        <v>1.0999999999999999E-2</v>
      </c>
      <c r="M1032">
        <f>Замеры!Y1024</f>
        <v>0</v>
      </c>
    </row>
    <row r="1033" spans="1:13" ht="15.6" x14ac:dyDescent="0.3">
      <c r="A1033" s="58">
        <f>IF(Замеры!B1025=0, " ", Замеры!B1025)</f>
        <v>1022</v>
      </c>
      <c r="B1033" s="59">
        <f>Замеры!I1025</f>
        <v>0</v>
      </c>
      <c r="C1033" s="60" t="str">
        <f>Замеры!G1025</f>
        <v xml:space="preserve">Группа от QF </v>
      </c>
      <c r="D1033" s="29" t="s">
        <v>74</v>
      </c>
      <c r="E1033" s="28">
        <f>Замеры!J1025</f>
        <v>0</v>
      </c>
      <c r="F1033" s="29" t="s">
        <v>86</v>
      </c>
      <c r="G1033" s="29">
        <f t="shared" si="77"/>
        <v>15</v>
      </c>
      <c r="H1033" s="29">
        <f t="shared" si="78"/>
        <v>30</v>
      </c>
      <c r="I1033" s="29" t="s">
        <v>73</v>
      </c>
      <c r="J1033" s="29">
        <f t="shared" ca="1" si="75"/>
        <v>21.8</v>
      </c>
      <c r="K1033" s="29">
        <f t="shared" si="79"/>
        <v>0.3</v>
      </c>
      <c r="L1033" s="29">
        <f t="shared" ca="1" si="76"/>
        <v>1.7000000000000001E-2</v>
      </c>
      <c r="M1033">
        <f>Замеры!Y1025</f>
        <v>0</v>
      </c>
    </row>
    <row r="1034" spans="1:13" ht="15.6" x14ac:dyDescent="0.3">
      <c r="A1034" s="58">
        <f>IF(Замеры!B1026=0, " ", Замеры!B1026)</f>
        <v>1023</v>
      </c>
      <c r="B1034" s="59">
        <f>Замеры!I1026</f>
        <v>0</v>
      </c>
      <c r="C1034" s="60" t="str">
        <f>Замеры!G1026</f>
        <v xml:space="preserve">Группа от QF </v>
      </c>
      <c r="D1034" s="29" t="s">
        <v>74</v>
      </c>
      <c r="E1034" s="28">
        <f>Замеры!J1026</f>
        <v>0</v>
      </c>
      <c r="F1034" s="29" t="s">
        <v>86</v>
      </c>
      <c r="G1034" s="29">
        <f t="shared" si="77"/>
        <v>15</v>
      </c>
      <c r="H1034" s="29">
        <f t="shared" si="78"/>
        <v>30</v>
      </c>
      <c r="I1034" s="29" t="s">
        <v>73</v>
      </c>
      <c r="J1034" s="29">
        <f t="shared" ca="1" si="75"/>
        <v>20.2</v>
      </c>
      <c r="K1034" s="29">
        <f t="shared" si="79"/>
        <v>0.3</v>
      </c>
      <c r="L1034" s="29">
        <f t="shared" ca="1" si="76"/>
        <v>0.01</v>
      </c>
      <c r="M1034">
        <f>Замеры!Y1026</f>
        <v>0</v>
      </c>
    </row>
    <row r="1035" spans="1:13" ht="15.6" x14ac:dyDescent="0.3">
      <c r="A1035" s="58">
        <f>IF(Замеры!B1027=0, " ", Замеры!B1027)</f>
        <v>1024</v>
      </c>
      <c r="B1035" s="59">
        <f>Замеры!I1027</f>
        <v>0</v>
      </c>
      <c r="C1035" s="60" t="str">
        <f>Замеры!G1027</f>
        <v xml:space="preserve">Группа от QF </v>
      </c>
      <c r="D1035" s="29" t="s">
        <v>74</v>
      </c>
      <c r="E1035" s="28">
        <f>Замеры!J1027</f>
        <v>0</v>
      </c>
      <c r="F1035" s="29" t="s">
        <v>86</v>
      </c>
      <c r="G1035" s="29">
        <f t="shared" si="77"/>
        <v>15</v>
      </c>
      <c r="H1035" s="29">
        <f t="shared" si="78"/>
        <v>30</v>
      </c>
      <c r="I1035" s="29" t="s">
        <v>73</v>
      </c>
      <c r="J1035" s="29">
        <f t="shared" ca="1" si="75"/>
        <v>21.7</v>
      </c>
      <c r="K1035" s="29">
        <f t="shared" si="79"/>
        <v>0.3</v>
      </c>
      <c r="L1035" s="29">
        <f t="shared" ca="1" si="76"/>
        <v>1.7999999999999999E-2</v>
      </c>
      <c r="M1035">
        <f>Замеры!Y1027</f>
        <v>0</v>
      </c>
    </row>
    <row r="1036" spans="1:13" ht="15.6" x14ac:dyDescent="0.3">
      <c r="A1036" s="58">
        <f>IF(Замеры!B1028=0, " ", Замеры!B1028)</f>
        <v>1025</v>
      </c>
      <c r="B1036" s="59">
        <f>Замеры!I1028</f>
        <v>0</v>
      </c>
      <c r="C1036" s="60" t="str">
        <f>Замеры!G1028</f>
        <v xml:space="preserve">Группа от QF </v>
      </c>
      <c r="D1036" s="29" t="s">
        <v>74</v>
      </c>
      <c r="E1036" s="28">
        <f>Замеры!J1028</f>
        <v>0</v>
      </c>
      <c r="F1036" s="29" t="s">
        <v>86</v>
      </c>
      <c r="G1036" s="29">
        <f t="shared" si="77"/>
        <v>15</v>
      </c>
      <c r="H1036" s="29">
        <f t="shared" si="78"/>
        <v>30</v>
      </c>
      <c r="I1036" s="29" t="s">
        <v>73</v>
      </c>
      <c r="J1036" s="29">
        <f t="shared" ref="J1036:J1099" ca="1" si="80">RANDBETWEEN(201,219)/10</f>
        <v>20.100000000000001</v>
      </c>
      <c r="K1036" s="29">
        <f t="shared" si="79"/>
        <v>0.3</v>
      </c>
      <c r="L1036" s="29">
        <f t="shared" ref="L1036:L1099" ca="1" si="81">RANDBETWEEN(7,19)/1000</f>
        <v>8.0000000000000002E-3</v>
      </c>
      <c r="M1036">
        <f>Замеры!Y1028</f>
        <v>0</v>
      </c>
    </row>
    <row r="1037" spans="1:13" ht="15.6" x14ac:dyDescent="0.3">
      <c r="A1037" s="58">
        <f>IF(Замеры!B1029=0, " ", Замеры!B1029)</f>
        <v>1026</v>
      </c>
      <c r="B1037" s="59">
        <f>Замеры!I1029</f>
        <v>0</v>
      </c>
      <c r="C1037" s="60" t="str">
        <f>Замеры!G1029</f>
        <v xml:space="preserve">Группа от QF </v>
      </c>
      <c r="D1037" s="29" t="s">
        <v>74</v>
      </c>
      <c r="E1037" s="28">
        <f>Замеры!J1029</f>
        <v>0</v>
      </c>
      <c r="F1037" s="29" t="s">
        <v>86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73</v>
      </c>
      <c r="J1037" s="29">
        <f t="shared" ca="1" si="80"/>
        <v>21.9</v>
      </c>
      <c r="K1037" s="29">
        <f t="shared" ref="K1037:K1100" si="84">$O$9</f>
        <v>0.3</v>
      </c>
      <c r="L1037" s="29">
        <f t="shared" ca="1" si="81"/>
        <v>1.4999999999999999E-2</v>
      </c>
      <c r="M1037">
        <f>Замеры!Y1029</f>
        <v>0</v>
      </c>
    </row>
    <row r="1038" spans="1:13" ht="15.6" x14ac:dyDescent="0.3">
      <c r="A1038" s="58">
        <f>IF(Замеры!B1030=0, " ", Замеры!B1030)</f>
        <v>1027</v>
      </c>
      <c r="B1038" s="59">
        <f>Замеры!I1030</f>
        <v>0</v>
      </c>
      <c r="C1038" s="60" t="str">
        <f>Замеры!G1030</f>
        <v xml:space="preserve">Группа от QF </v>
      </c>
      <c r="D1038" s="29" t="s">
        <v>74</v>
      </c>
      <c r="E1038" s="28">
        <f>Замеры!J1030</f>
        <v>0</v>
      </c>
      <c r="F1038" s="29" t="s">
        <v>86</v>
      </c>
      <c r="G1038" s="29">
        <f t="shared" si="82"/>
        <v>15</v>
      </c>
      <c r="H1038" s="29">
        <f t="shared" si="83"/>
        <v>30</v>
      </c>
      <c r="I1038" s="29" t="s">
        <v>73</v>
      </c>
      <c r="J1038" s="29">
        <f t="shared" ca="1" si="80"/>
        <v>21.1</v>
      </c>
      <c r="K1038" s="29">
        <f t="shared" si="84"/>
        <v>0.3</v>
      </c>
      <c r="L1038" s="29">
        <f t="shared" ca="1" si="81"/>
        <v>1.2E-2</v>
      </c>
      <c r="M1038">
        <f>Замеры!Y1030</f>
        <v>0</v>
      </c>
    </row>
    <row r="1039" spans="1:13" ht="15.6" x14ac:dyDescent="0.3">
      <c r="A1039" s="58">
        <f>IF(Замеры!B1031=0, " ", Замеры!B1031)</f>
        <v>1028</v>
      </c>
      <c r="B1039" s="59">
        <f>Замеры!I1031</f>
        <v>0</v>
      </c>
      <c r="C1039" s="60" t="str">
        <f>Замеры!G1031</f>
        <v xml:space="preserve">Группа от QF </v>
      </c>
      <c r="D1039" s="29" t="s">
        <v>74</v>
      </c>
      <c r="E1039" s="28">
        <f>Замеры!J1031</f>
        <v>0</v>
      </c>
      <c r="F1039" s="29" t="s">
        <v>86</v>
      </c>
      <c r="G1039" s="29">
        <f t="shared" si="82"/>
        <v>15</v>
      </c>
      <c r="H1039" s="29">
        <f t="shared" si="83"/>
        <v>30</v>
      </c>
      <c r="I1039" s="29" t="s">
        <v>73</v>
      </c>
      <c r="J1039" s="29">
        <f t="shared" ca="1" si="80"/>
        <v>21.6</v>
      </c>
      <c r="K1039" s="29">
        <f t="shared" si="84"/>
        <v>0.3</v>
      </c>
      <c r="L1039" s="29">
        <f t="shared" ca="1" si="81"/>
        <v>1.6E-2</v>
      </c>
      <c r="M1039">
        <f>Замеры!Y1031</f>
        <v>0</v>
      </c>
    </row>
    <row r="1040" spans="1:13" ht="15.6" x14ac:dyDescent="0.3">
      <c r="A1040" s="58">
        <f>IF(Замеры!B1032=0, " ", Замеры!B1032)</f>
        <v>1029</v>
      </c>
      <c r="B1040" s="59">
        <f>Замеры!I1032</f>
        <v>0</v>
      </c>
      <c r="C1040" s="60" t="str">
        <f>Замеры!G1032</f>
        <v xml:space="preserve">Группа от QF </v>
      </c>
      <c r="D1040" s="29" t="s">
        <v>74</v>
      </c>
      <c r="E1040" s="28">
        <f>Замеры!J1032</f>
        <v>0</v>
      </c>
      <c r="F1040" s="29" t="s">
        <v>86</v>
      </c>
      <c r="G1040" s="29">
        <f t="shared" si="82"/>
        <v>15</v>
      </c>
      <c r="H1040" s="29">
        <f t="shared" si="83"/>
        <v>30</v>
      </c>
      <c r="I1040" s="29" t="s">
        <v>73</v>
      </c>
      <c r="J1040" s="29">
        <f t="shared" ca="1" si="80"/>
        <v>21.2</v>
      </c>
      <c r="K1040" s="29">
        <f t="shared" si="84"/>
        <v>0.3</v>
      </c>
      <c r="L1040" s="29">
        <f t="shared" ca="1" si="81"/>
        <v>7.0000000000000001E-3</v>
      </c>
      <c r="M1040">
        <f>Замеры!Y1032</f>
        <v>0</v>
      </c>
    </row>
    <row r="1041" spans="1:13" ht="15.6" x14ac:dyDescent="0.3">
      <c r="A1041" s="58">
        <f>IF(Замеры!B1033=0, " ", Замеры!B1033)</f>
        <v>1030</v>
      </c>
      <c r="B1041" s="59">
        <f>Замеры!I1033</f>
        <v>0</v>
      </c>
      <c r="C1041" s="60" t="str">
        <f>Замеры!G1033</f>
        <v xml:space="preserve">Группа от QF </v>
      </c>
      <c r="D1041" s="29" t="s">
        <v>74</v>
      </c>
      <c r="E1041" s="28">
        <f>Замеры!J1033</f>
        <v>0</v>
      </c>
      <c r="F1041" s="29" t="s">
        <v>86</v>
      </c>
      <c r="G1041" s="29">
        <f t="shared" si="82"/>
        <v>15</v>
      </c>
      <c r="H1041" s="29">
        <f t="shared" si="83"/>
        <v>30</v>
      </c>
      <c r="I1041" s="29" t="s">
        <v>73</v>
      </c>
      <c r="J1041" s="29">
        <f t="shared" ca="1" si="80"/>
        <v>21.7</v>
      </c>
      <c r="K1041" s="29">
        <f t="shared" si="84"/>
        <v>0.3</v>
      </c>
      <c r="L1041" s="29">
        <f t="shared" ca="1" si="81"/>
        <v>1.4999999999999999E-2</v>
      </c>
      <c r="M1041">
        <f>Замеры!Y1033</f>
        <v>0</v>
      </c>
    </row>
    <row r="1042" spans="1:13" ht="15.6" x14ac:dyDescent="0.3">
      <c r="A1042" s="58">
        <f>IF(Замеры!B1034=0, " ", Замеры!B1034)</f>
        <v>1031</v>
      </c>
      <c r="B1042" s="59">
        <f>Замеры!I1034</f>
        <v>0</v>
      </c>
      <c r="C1042" s="60" t="str">
        <f>Замеры!G1034</f>
        <v xml:space="preserve">Группа от QF </v>
      </c>
      <c r="D1042" s="29" t="s">
        <v>74</v>
      </c>
      <c r="E1042" s="28">
        <f>Замеры!J1034</f>
        <v>0</v>
      </c>
      <c r="F1042" s="29" t="s">
        <v>86</v>
      </c>
      <c r="G1042" s="29">
        <f t="shared" si="82"/>
        <v>15</v>
      </c>
      <c r="H1042" s="29">
        <f t="shared" si="83"/>
        <v>30</v>
      </c>
      <c r="I1042" s="29" t="s">
        <v>73</v>
      </c>
      <c r="J1042" s="29">
        <f t="shared" ca="1" si="80"/>
        <v>20.7</v>
      </c>
      <c r="K1042" s="29">
        <f t="shared" si="84"/>
        <v>0.3</v>
      </c>
      <c r="L1042" s="29">
        <f t="shared" ca="1" si="81"/>
        <v>1.0999999999999999E-2</v>
      </c>
      <c r="M1042">
        <f>Замеры!Y1034</f>
        <v>0</v>
      </c>
    </row>
    <row r="1043" spans="1:13" ht="15.6" x14ac:dyDescent="0.3">
      <c r="A1043" s="58">
        <f>IF(Замеры!B1035=0, " ", Замеры!B1035)</f>
        <v>1032</v>
      </c>
      <c r="B1043" s="59">
        <f>Замеры!I1035</f>
        <v>0</v>
      </c>
      <c r="C1043" s="60" t="str">
        <f>Замеры!G1035</f>
        <v xml:space="preserve">Группа от QF </v>
      </c>
      <c r="D1043" s="29" t="s">
        <v>74</v>
      </c>
      <c r="E1043" s="28">
        <f>Замеры!J1035</f>
        <v>0</v>
      </c>
      <c r="F1043" s="29" t="s">
        <v>86</v>
      </c>
      <c r="G1043" s="29">
        <f t="shared" si="82"/>
        <v>15</v>
      </c>
      <c r="H1043" s="29">
        <f t="shared" si="83"/>
        <v>30</v>
      </c>
      <c r="I1043" s="29" t="s">
        <v>73</v>
      </c>
      <c r="J1043" s="29">
        <f t="shared" ca="1" si="80"/>
        <v>20.6</v>
      </c>
      <c r="K1043" s="29">
        <f t="shared" si="84"/>
        <v>0.3</v>
      </c>
      <c r="L1043" s="29">
        <f t="shared" ca="1" si="81"/>
        <v>1.7999999999999999E-2</v>
      </c>
      <c r="M1043">
        <f>Замеры!Y1035</f>
        <v>0</v>
      </c>
    </row>
    <row r="1044" spans="1:13" ht="15.6" x14ac:dyDescent="0.3">
      <c r="A1044" s="58">
        <f>IF(Замеры!B1036=0, " ", Замеры!B1036)</f>
        <v>1033</v>
      </c>
      <c r="B1044" s="59">
        <f>Замеры!I1036</f>
        <v>0</v>
      </c>
      <c r="C1044" s="60" t="str">
        <f>Замеры!G1036</f>
        <v xml:space="preserve">Группа от QF </v>
      </c>
      <c r="D1044" s="29" t="s">
        <v>74</v>
      </c>
      <c r="E1044" s="28">
        <f>Замеры!J1036</f>
        <v>0</v>
      </c>
      <c r="F1044" s="29" t="s">
        <v>86</v>
      </c>
      <c r="G1044" s="29">
        <f t="shared" si="82"/>
        <v>15</v>
      </c>
      <c r="H1044" s="29">
        <f t="shared" si="83"/>
        <v>30</v>
      </c>
      <c r="I1044" s="29" t="s">
        <v>73</v>
      </c>
      <c r="J1044" s="29">
        <f t="shared" ca="1" si="80"/>
        <v>21.6</v>
      </c>
      <c r="K1044" s="29">
        <f t="shared" si="84"/>
        <v>0.3</v>
      </c>
      <c r="L1044" s="29">
        <f t="shared" ca="1" si="81"/>
        <v>1.4999999999999999E-2</v>
      </c>
      <c r="M1044">
        <f>Замеры!Y1036</f>
        <v>0</v>
      </c>
    </row>
    <row r="1045" spans="1:13" ht="15.6" x14ac:dyDescent="0.3">
      <c r="A1045" s="58">
        <f>IF(Замеры!B1037=0, " ", Замеры!B1037)</f>
        <v>1034</v>
      </c>
      <c r="B1045" s="59">
        <f>Замеры!I1037</f>
        <v>0</v>
      </c>
      <c r="C1045" s="60" t="str">
        <f>Замеры!G1037</f>
        <v xml:space="preserve">Группа от QF </v>
      </c>
      <c r="D1045" s="29" t="s">
        <v>74</v>
      </c>
      <c r="E1045" s="28">
        <f>Замеры!J1037</f>
        <v>0</v>
      </c>
      <c r="F1045" s="29" t="s">
        <v>86</v>
      </c>
      <c r="G1045" s="29">
        <f t="shared" si="82"/>
        <v>15</v>
      </c>
      <c r="H1045" s="29">
        <f t="shared" si="83"/>
        <v>30</v>
      </c>
      <c r="I1045" s="29" t="s">
        <v>73</v>
      </c>
      <c r="J1045" s="29">
        <f t="shared" ca="1" si="80"/>
        <v>21.2</v>
      </c>
      <c r="K1045" s="29">
        <f t="shared" si="84"/>
        <v>0.3</v>
      </c>
      <c r="L1045" s="29">
        <f t="shared" ca="1" si="81"/>
        <v>1.4999999999999999E-2</v>
      </c>
      <c r="M1045">
        <f>Замеры!Y1037</f>
        <v>0</v>
      </c>
    </row>
    <row r="1046" spans="1:13" ht="15.6" x14ac:dyDescent="0.3">
      <c r="A1046" s="58">
        <f>IF(Замеры!B1038=0, " ", Замеры!B1038)</f>
        <v>1035</v>
      </c>
      <c r="B1046" s="59">
        <f>Замеры!I1038</f>
        <v>0</v>
      </c>
      <c r="C1046" s="60" t="str">
        <f>Замеры!G1038</f>
        <v xml:space="preserve">Группа от QF </v>
      </c>
      <c r="D1046" s="29" t="s">
        <v>74</v>
      </c>
      <c r="E1046" s="28">
        <f>Замеры!J1038</f>
        <v>0</v>
      </c>
      <c r="F1046" s="29" t="s">
        <v>86</v>
      </c>
      <c r="G1046" s="29">
        <f t="shared" si="82"/>
        <v>15</v>
      </c>
      <c r="H1046" s="29">
        <f t="shared" si="83"/>
        <v>30</v>
      </c>
      <c r="I1046" s="29" t="s">
        <v>73</v>
      </c>
      <c r="J1046" s="29">
        <f t="shared" ca="1" si="80"/>
        <v>20.7</v>
      </c>
      <c r="K1046" s="29">
        <f t="shared" si="84"/>
        <v>0.3</v>
      </c>
      <c r="L1046" s="29">
        <f t="shared" ca="1" si="81"/>
        <v>8.9999999999999993E-3</v>
      </c>
      <c r="M1046">
        <f>Замеры!Y1038</f>
        <v>0</v>
      </c>
    </row>
    <row r="1047" spans="1:13" ht="15.6" x14ac:dyDescent="0.3">
      <c r="A1047" s="58">
        <f>IF(Замеры!B1039=0, " ", Замеры!B1039)</f>
        <v>1036</v>
      </c>
      <c r="B1047" s="59">
        <f>Замеры!I1039</f>
        <v>0</v>
      </c>
      <c r="C1047" s="60" t="str">
        <f>Замеры!G1039</f>
        <v xml:space="preserve">Группа от QF </v>
      </c>
      <c r="D1047" s="29" t="s">
        <v>74</v>
      </c>
      <c r="E1047" s="28">
        <f>Замеры!J1039</f>
        <v>0</v>
      </c>
      <c r="F1047" s="29" t="s">
        <v>86</v>
      </c>
      <c r="G1047" s="29">
        <f t="shared" si="82"/>
        <v>15</v>
      </c>
      <c r="H1047" s="29">
        <f t="shared" si="83"/>
        <v>30</v>
      </c>
      <c r="I1047" s="29" t="s">
        <v>73</v>
      </c>
      <c r="J1047" s="29">
        <f t="shared" ca="1" si="80"/>
        <v>20.399999999999999</v>
      </c>
      <c r="K1047" s="29">
        <f t="shared" si="84"/>
        <v>0.3</v>
      </c>
      <c r="L1047" s="29">
        <f t="shared" ca="1" si="81"/>
        <v>0.01</v>
      </c>
      <c r="M1047">
        <f>Замеры!Y1039</f>
        <v>0</v>
      </c>
    </row>
    <row r="1048" spans="1:13" ht="15.6" x14ac:dyDescent="0.3">
      <c r="A1048" s="58">
        <f>IF(Замеры!B1040=0, " ", Замеры!B1040)</f>
        <v>1037</v>
      </c>
      <c r="B1048" s="59">
        <f>Замеры!I1040</f>
        <v>0</v>
      </c>
      <c r="C1048" s="60" t="str">
        <f>Замеры!G1040</f>
        <v xml:space="preserve">Группа от QF </v>
      </c>
      <c r="D1048" s="29" t="s">
        <v>74</v>
      </c>
      <c r="E1048" s="28">
        <f>Замеры!J1040</f>
        <v>0</v>
      </c>
      <c r="F1048" s="29" t="s">
        <v>86</v>
      </c>
      <c r="G1048" s="29">
        <f t="shared" si="82"/>
        <v>15</v>
      </c>
      <c r="H1048" s="29">
        <f t="shared" si="83"/>
        <v>30</v>
      </c>
      <c r="I1048" s="29" t="s">
        <v>73</v>
      </c>
      <c r="J1048" s="29">
        <f t="shared" ca="1" si="80"/>
        <v>21.3</v>
      </c>
      <c r="K1048" s="29">
        <f t="shared" si="84"/>
        <v>0.3</v>
      </c>
      <c r="L1048" s="29">
        <f t="shared" ca="1" si="81"/>
        <v>8.9999999999999993E-3</v>
      </c>
      <c r="M1048">
        <f>Замеры!Y1040</f>
        <v>0</v>
      </c>
    </row>
    <row r="1049" spans="1:13" ht="15.6" x14ac:dyDescent="0.3">
      <c r="A1049" s="58">
        <f>IF(Замеры!B1041=0, " ", Замеры!B1041)</f>
        <v>1038</v>
      </c>
      <c r="B1049" s="59">
        <f>Замеры!I1041</f>
        <v>0</v>
      </c>
      <c r="C1049" s="60" t="str">
        <f>Замеры!G1041</f>
        <v xml:space="preserve">Группа от QF </v>
      </c>
      <c r="D1049" s="29" t="s">
        <v>74</v>
      </c>
      <c r="E1049" s="28">
        <f>Замеры!J1041</f>
        <v>0</v>
      </c>
      <c r="F1049" s="29" t="s">
        <v>86</v>
      </c>
      <c r="G1049" s="29">
        <f t="shared" si="82"/>
        <v>15</v>
      </c>
      <c r="H1049" s="29">
        <f t="shared" si="83"/>
        <v>30</v>
      </c>
      <c r="I1049" s="29" t="s">
        <v>73</v>
      </c>
      <c r="J1049" s="29">
        <f t="shared" ca="1" si="80"/>
        <v>21.8</v>
      </c>
      <c r="K1049" s="29">
        <f t="shared" si="84"/>
        <v>0.3</v>
      </c>
      <c r="L1049" s="29">
        <f t="shared" ca="1" si="81"/>
        <v>1.7999999999999999E-2</v>
      </c>
      <c r="M1049">
        <f>Замеры!Y1041</f>
        <v>0</v>
      </c>
    </row>
    <row r="1050" spans="1:13" ht="15.6" x14ac:dyDescent="0.3">
      <c r="A1050" s="58">
        <f>IF(Замеры!B1042=0, " ", Замеры!B1042)</f>
        <v>1039</v>
      </c>
      <c r="B1050" s="59">
        <f>Замеры!I1042</f>
        <v>0</v>
      </c>
      <c r="C1050" s="60" t="str">
        <f>Замеры!G1042</f>
        <v xml:space="preserve">Группа от QF </v>
      </c>
      <c r="D1050" s="29" t="s">
        <v>74</v>
      </c>
      <c r="E1050" s="28">
        <f>Замеры!J1042</f>
        <v>0</v>
      </c>
      <c r="F1050" s="29" t="s">
        <v>86</v>
      </c>
      <c r="G1050" s="29">
        <f t="shared" si="82"/>
        <v>15</v>
      </c>
      <c r="H1050" s="29">
        <f t="shared" si="83"/>
        <v>30</v>
      </c>
      <c r="I1050" s="29" t="s">
        <v>73</v>
      </c>
      <c r="J1050" s="29">
        <f t="shared" ca="1" si="80"/>
        <v>21.5</v>
      </c>
      <c r="K1050" s="29">
        <f t="shared" si="84"/>
        <v>0.3</v>
      </c>
      <c r="L1050" s="29">
        <f t="shared" ca="1" si="81"/>
        <v>0.01</v>
      </c>
      <c r="M1050">
        <f>Замеры!Y1042</f>
        <v>0</v>
      </c>
    </row>
    <row r="1051" spans="1:13" ht="15.6" x14ac:dyDescent="0.3">
      <c r="A1051" s="58">
        <f>IF(Замеры!B1043=0, " ", Замеры!B1043)</f>
        <v>1040</v>
      </c>
      <c r="B1051" s="59">
        <f>Замеры!I1043</f>
        <v>0</v>
      </c>
      <c r="C1051" s="60" t="str">
        <f>Замеры!G1043</f>
        <v xml:space="preserve">Группа от QF </v>
      </c>
      <c r="D1051" s="29" t="s">
        <v>74</v>
      </c>
      <c r="E1051" s="28">
        <f>Замеры!J1043</f>
        <v>0</v>
      </c>
      <c r="F1051" s="29" t="s">
        <v>86</v>
      </c>
      <c r="G1051" s="29">
        <f t="shared" si="82"/>
        <v>15</v>
      </c>
      <c r="H1051" s="29">
        <f t="shared" si="83"/>
        <v>30</v>
      </c>
      <c r="I1051" s="29" t="s">
        <v>73</v>
      </c>
      <c r="J1051" s="29">
        <f t="shared" ca="1" si="80"/>
        <v>21.1</v>
      </c>
      <c r="K1051" s="29">
        <f t="shared" si="84"/>
        <v>0.3</v>
      </c>
      <c r="L1051" s="29">
        <f t="shared" ca="1" si="81"/>
        <v>1.7000000000000001E-2</v>
      </c>
      <c r="M1051">
        <f>Замеры!Y1043</f>
        <v>0</v>
      </c>
    </row>
    <row r="1052" spans="1:13" ht="15.6" x14ac:dyDescent="0.3">
      <c r="A1052" s="58">
        <f>IF(Замеры!B1044=0, " ", Замеры!B1044)</f>
        <v>1041</v>
      </c>
      <c r="B1052" s="59">
        <f>Замеры!I1044</f>
        <v>0</v>
      </c>
      <c r="C1052" s="60" t="str">
        <f>Замеры!G1044</f>
        <v xml:space="preserve">Группа от QF </v>
      </c>
      <c r="D1052" s="29" t="s">
        <v>74</v>
      </c>
      <c r="E1052" s="28">
        <f>Замеры!J1044</f>
        <v>0</v>
      </c>
      <c r="F1052" s="29" t="s">
        <v>86</v>
      </c>
      <c r="G1052" s="29">
        <f t="shared" si="82"/>
        <v>15</v>
      </c>
      <c r="H1052" s="29">
        <f t="shared" si="83"/>
        <v>30</v>
      </c>
      <c r="I1052" s="29" t="s">
        <v>73</v>
      </c>
      <c r="J1052" s="29">
        <f t="shared" ca="1" si="80"/>
        <v>20.9</v>
      </c>
      <c r="K1052" s="29">
        <f t="shared" si="84"/>
        <v>0.3</v>
      </c>
      <c r="L1052" s="29">
        <f t="shared" ca="1" si="81"/>
        <v>1.9E-2</v>
      </c>
      <c r="M1052">
        <f>Замеры!Y1044</f>
        <v>0</v>
      </c>
    </row>
    <row r="1053" spans="1:13" ht="15.6" x14ac:dyDescent="0.3">
      <c r="A1053" s="58">
        <f>IF(Замеры!B1045=0, " ", Замеры!B1045)</f>
        <v>1042</v>
      </c>
      <c r="B1053" s="59">
        <f>Замеры!I1045</f>
        <v>0</v>
      </c>
      <c r="C1053" s="60" t="str">
        <f>Замеры!G1045</f>
        <v xml:space="preserve">Группа от QF </v>
      </c>
      <c r="D1053" s="29" t="s">
        <v>74</v>
      </c>
      <c r="E1053" s="28">
        <f>Замеры!J1045</f>
        <v>0</v>
      </c>
      <c r="F1053" s="29" t="s">
        <v>86</v>
      </c>
      <c r="G1053" s="29">
        <f t="shared" si="82"/>
        <v>15</v>
      </c>
      <c r="H1053" s="29">
        <f t="shared" si="83"/>
        <v>30</v>
      </c>
      <c r="I1053" s="29" t="s">
        <v>73</v>
      </c>
      <c r="J1053" s="29">
        <f t="shared" ca="1" si="80"/>
        <v>21.6</v>
      </c>
      <c r="K1053" s="29">
        <f t="shared" si="84"/>
        <v>0.3</v>
      </c>
      <c r="L1053" s="29">
        <f t="shared" ca="1" si="81"/>
        <v>1.0999999999999999E-2</v>
      </c>
      <c r="M1053">
        <f>Замеры!Y1045</f>
        <v>0</v>
      </c>
    </row>
    <row r="1054" spans="1:13" ht="15.6" x14ac:dyDescent="0.3">
      <c r="A1054" s="58">
        <f>IF(Замеры!B1046=0, " ", Замеры!B1046)</f>
        <v>1043</v>
      </c>
      <c r="B1054" s="59">
        <f>Замеры!I1046</f>
        <v>0</v>
      </c>
      <c r="C1054" s="60" t="str">
        <f>Замеры!G1046</f>
        <v xml:space="preserve">Группа от QF </v>
      </c>
      <c r="D1054" s="29" t="s">
        <v>74</v>
      </c>
      <c r="E1054" s="28">
        <f>Замеры!J1046</f>
        <v>0</v>
      </c>
      <c r="F1054" s="29" t="s">
        <v>86</v>
      </c>
      <c r="G1054" s="29">
        <f t="shared" si="82"/>
        <v>15</v>
      </c>
      <c r="H1054" s="29">
        <f t="shared" si="83"/>
        <v>30</v>
      </c>
      <c r="I1054" s="29" t="s">
        <v>73</v>
      </c>
      <c r="J1054" s="29">
        <f t="shared" ca="1" si="80"/>
        <v>20.3</v>
      </c>
      <c r="K1054" s="29">
        <f t="shared" si="84"/>
        <v>0.3</v>
      </c>
      <c r="L1054" s="29">
        <f t="shared" ca="1" si="81"/>
        <v>1.2999999999999999E-2</v>
      </c>
      <c r="M1054">
        <f>Замеры!Y1046</f>
        <v>0</v>
      </c>
    </row>
    <row r="1055" spans="1:13" ht="15.6" x14ac:dyDescent="0.3">
      <c r="A1055" s="58">
        <f>IF(Замеры!B1047=0, " ", Замеры!B1047)</f>
        <v>1044</v>
      </c>
      <c r="B1055" s="59">
        <f>Замеры!I1047</f>
        <v>0</v>
      </c>
      <c r="C1055" s="60" t="str">
        <f>Замеры!G1047</f>
        <v xml:space="preserve">Группа от QF </v>
      </c>
      <c r="D1055" s="29" t="s">
        <v>74</v>
      </c>
      <c r="E1055" s="28">
        <f>Замеры!J1047</f>
        <v>0</v>
      </c>
      <c r="F1055" s="29" t="s">
        <v>86</v>
      </c>
      <c r="G1055" s="29">
        <f t="shared" si="82"/>
        <v>15</v>
      </c>
      <c r="H1055" s="29">
        <f t="shared" si="83"/>
        <v>30</v>
      </c>
      <c r="I1055" s="29" t="s">
        <v>73</v>
      </c>
      <c r="J1055" s="29">
        <f t="shared" ca="1" si="80"/>
        <v>20.5</v>
      </c>
      <c r="K1055" s="29">
        <f t="shared" si="84"/>
        <v>0.3</v>
      </c>
      <c r="L1055" s="29">
        <f t="shared" ca="1" si="81"/>
        <v>1.9E-2</v>
      </c>
      <c r="M1055">
        <f>Замеры!Y1047</f>
        <v>0</v>
      </c>
    </row>
    <row r="1056" spans="1:13" ht="15.6" x14ac:dyDescent="0.3">
      <c r="A1056" s="58">
        <f>IF(Замеры!B1048=0, " ", Замеры!B1048)</f>
        <v>1045</v>
      </c>
      <c r="B1056" s="59">
        <f>Замеры!I1048</f>
        <v>0</v>
      </c>
      <c r="C1056" s="60" t="str">
        <f>Замеры!G1048</f>
        <v xml:space="preserve">Группа от QF </v>
      </c>
      <c r="D1056" s="29" t="s">
        <v>74</v>
      </c>
      <c r="E1056" s="28">
        <f>Замеры!J1048</f>
        <v>0</v>
      </c>
      <c r="F1056" s="29" t="s">
        <v>86</v>
      </c>
      <c r="G1056" s="29">
        <f t="shared" si="82"/>
        <v>15</v>
      </c>
      <c r="H1056" s="29">
        <f t="shared" si="83"/>
        <v>30</v>
      </c>
      <c r="I1056" s="29" t="s">
        <v>73</v>
      </c>
      <c r="J1056" s="29">
        <f t="shared" ca="1" si="80"/>
        <v>21.9</v>
      </c>
      <c r="K1056" s="29">
        <f t="shared" si="84"/>
        <v>0.3</v>
      </c>
      <c r="L1056" s="29">
        <f t="shared" ca="1" si="81"/>
        <v>0.01</v>
      </c>
      <c r="M1056">
        <f>Замеры!Y1048</f>
        <v>0</v>
      </c>
    </row>
    <row r="1057" spans="1:13" ht="15.6" x14ac:dyDescent="0.3">
      <c r="A1057" s="58">
        <f>IF(Замеры!B1049=0, " ", Замеры!B1049)</f>
        <v>1046</v>
      </c>
      <c r="B1057" s="59">
        <f>Замеры!I1049</f>
        <v>0</v>
      </c>
      <c r="C1057" s="60" t="str">
        <f>Замеры!G1049</f>
        <v xml:space="preserve">Группа от QF </v>
      </c>
      <c r="D1057" s="29" t="s">
        <v>74</v>
      </c>
      <c r="E1057" s="28">
        <f>Замеры!J1049</f>
        <v>0</v>
      </c>
      <c r="F1057" s="29" t="s">
        <v>86</v>
      </c>
      <c r="G1057" s="29">
        <f t="shared" si="82"/>
        <v>15</v>
      </c>
      <c r="H1057" s="29">
        <f t="shared" si="83"/>
        <v>30</v>
      </c>
      <c r="I1057" s="29" t="s">
        <v>73</v>
      </c>
      <c r="J1057" s="29">
        <f t="shared" ca="1" si="80"/>
        <v>20.3</v>
      </c>
      <c r="K1057" s="29">
        <f t="shared" si="84"/>
        <v>0.3</v>
      </c>
      <c r="L1057" s="29">
        <f t="shared" ca="1" si="81"/>
        <v>0.01</v>
      </c>
      <c r="M1057">
        <f>Замеры!Y1049</f>
        <v>0</v>
      </c>
    </row>
    <row r="1058" spans="1:13" ht="15.6" x14ac:dyDescent="0.3">
      <c r="A1058" s="58">
        <f>IF(Замеры!B1050=0, " ", Замеры!B1050)</f>
        <v>1047</v>
      </c>
      <c r="B1058" s="59">
        <f>Замеры!I1050</f>
        <v>0</v>
      </c>
      <c r="C1058" s="60" t="str">
        <f>Замеры!G1050</f>
        <v xml:space="preserve">Группа от QF </v>
      </c>
      <c r="D1058" s="29" t="s">
        <v>74</v>
      </c>
      <c r="E1058" s="28">
        <f>Замеры!J1050</f>
        <v>0</v>
      </c>
      <c r="F1058" s="29" t="s">
        <v>86</v>
      </c>
      <c r="G1058" s="29">
        <f t="shared" si="82"/>
        <v>15</v>
      </c>
      <c r="H1058" s="29">
        <f t="shared" si="83"/>
        <v>30</v>
      </c>
      <c r="I1058" s="29" t="s">
        <v>73</v>
      </c>
      <c r="J1058" s="29">
        <f t="shared" ca="1" si="80"/>
        <v>20.3</v>
      </c>
      <c r="K1058" s="29">
        <f t="shared" si="84"/>
        <v>0.3</v>
      </c>
      <c r="L1058" s="29">
        <f t="shared" ca="1" si="81"/>
        <v>0.01</v>
      </c>
      <c r="M1058">
        <f>Замеры!Y1050</f>
        <v>0</v>
      </c>
    </row>
    <row r="1059" spans="1:13" ht="15.6" x14ac:dyDescent="0.3">
      <c r="A1059" s="58">
        <f>IF(Замеры!B1051=0, " ", Замеры!B1051)</f>
        <v>1048</v>
      </c>
      <c r="B1059" s="59">
        <f>Замеры!I1051</f>
        <v>0</v>
      </c>
      <c r="C1059" s="60" t="str">
        <f>Замеры!G1051</f>
        <v xml:space="preserve">Группа от QF </v>
      </c>
      <c r="D1059" s="29" t="s">
        <v>74</v>
      </c>
      <c r="E1059" s="28">
        <f>Замеры!J1051</f>
        <v>0</v>
      </c>
      <c r="F1059" s="29" t="s">
        <v>86</v>
      </c>
      <c r="G1059" s="29">
        <f t="shared" si="82"/>
        <v>15</v>
      </c>
      <c r="H1059" s="29">
        <f t="shared" si="83"/>
        <v>30</v>
      </c>
      <c r="I1059" s="29" t="s">
        <v>73</v>
      </c>
      <c r="J1059" s="29">
        <f t="shared" ca="1" si="80"/>
        <v>21.4</v>
      </c>
      <c r="K1059" s="29">
        <f t="shared" si="84"/>
        <v>0.3</v>
      </c>
      <c r="L1059" s="29">
        <f t="shared" ca="1" si="81"/>
        <v>1.0999999999999999E-2</v>
      </c>
      <c r="M1059">
        <f>Замеры!Y1051</f>
        <v>0</v>
      </c>
    </row>
    <row r="1060" spans="1:13" ht="15.6" x14ac:dyDescent="0.3">
      <c r="A1060" s="58">
        <f>IF(Замеры!B1052=0, " ", Замеры!B1052)</f>
        <v>1049</v>
      </c>
      <c r="B1060" s="59">
        <f>Замеры!I1052</f>
        <v>0</v>
      </c>
      <c r="C1060" s="60" t="str">
        <f>Замеры!G1052</f>
        <v xml:space="preserve">Группа от QF </v>
      </c>
      <c r="D1060" s="29" t="s">
        <v>74</v>
      </c>
      <c r="E1060" s="28">
        <f>Замеры!J1052</f>
        <v>0</v>
      </c>
      <c r="F1060" s="29" t="s">
        <v>86</v>
      </c>
      <c r="G1060" s="29">
        <f t="shared" si="82"/>
        <v>15</v>
      </c>
      <c r="H1060" s="29">
        <f t="shared" si="83"/>
        <v>30</v>
      </c>
      <c r="I1060" s="29" t="s">
        <v>73</v>
      </c>
      <c r="J1060" s="29">
        <f t="shared" ca="1" si="80"/>
        <v>20.3</v>
      </c>
      <c r="K1060" s="29">
        <f t="shared" si="84"/>
        <v>0.3</v>
      </c>
      <c r="L1060" s="29">
        <f t="shared" ca="1" si="81"/>
        <v>1.4999999999999999E-2</v>
      </c>
      <c r="M1060">
        <f>Замеры!Y1052</f>
        <v>0</v>
      </c>
    </row>
    <row r="1061" spans="1:13" ht="15.6" x14ac:dyDescent="0.3">
      <c r="A1061" s="58">
        <f>IF(Замеры!B1053=0, " ", Замеры!B1053)</f>
        <v>1050</v>
      </c>
      <c r="B1061" s="59">
        <f>Замеры!I1053</f>
        <v>0</v>
      </c>
      <c r="C1061" s="60" t="str">
        <f>Замеры!G1053</f>
        <v xml:space="preserve">Группа от QF </v>
      </c>
      <c r="D1061" s="29" t="s">
        <v>74</v>
      </c>
      <c r="E1061" s="28">
        <f>Замеры!J1053</f>
        <v>0</v>
      </c>
      <c r="F1061" s="29" t="s">
        <v>86</v>
      </c>
      <c r="G1061" s="29">
        <f t="shared" si="82"/>
        <v>15</v>
      </c>
      <c r="H1061" s="29">
        <f t="shared" si="83"/>
        <v>30</v>
      </c>
      <c r="I1061" s="29" t="s">
        <v>73</v>
      </c>
      <c r="J1061" s="29">
        <f t="shared" ca="1" si="80"/>
        <v>21.6</v>
      </c>
      <c r="K1061" s="29">
        <f t="shared" si="84"/>
        <v>0.3</v>
      </c>
      <c r="L1061" s="29">
        <f t="shared" ca="1" si="81"/>
        <v>1.9E-2</v>
      </c>
      <c r="M1061">
        <f>Замеры!Y1053</f>
        <v>0</v>
      </c>
    </row>
    <row r="1062" spans="1:13" ht="15.6" x14ac:dyDescent="0.3">
      <c r="A1062" s="58">
        <f>IF(Замеры!B1054=0, " ", Замеры!B1054)</f>
        <v>1051</v>
      </c>
      <c r="B1062" s="59">
        <f>Замеры!I1054</f>
        <v>0</v>
      </c>
      <c r="C1062" s="60" t="str">
        <f>Замеры!G1054</f>
        <v xml:space="preserve">Группа от QF </v>
      </c>
      <c r="D1062" s="29" t="s">
        <v>74</v>
      </c>
      <c r="E1062" s="28">
        <f>Замеры!J1054</f>
        <v>0</v>
      </c>
      <c r="F1062" s="29" t="s">
        <v>86</v>
      </c>
      <c r="G1062" s="29">
        <f t="shared" si="82"/>
        <v>15</v>
      </c>
      <c r="H1062" s="29">
        <f t="shared" si="83"/>
        <v>30</v>
      </c>
      <c r="I1062" s="29" t="s">
        <v>73</v>
      </c>
      <c r="J1062" s="29">
        <f t="shared" ca="1" si="80"/>
        <v>21.3</v>
      </c>
      <c r="K1062" s="29">
        <f t="shared" si="84"/>
        <v>0.3</v>
      </c>
      <c r="L1062" s="29">
        <f t="shared" ca="1" si="81"/>
        <v>7.0000000000000001E-3</v>
      </c>
      <c r="M1062">
        <f>Замеры!Y1054</f>
        <v>0</v>
      </c>
    </row>
    <row r="1063" spans="1:13" ht="15.6" x14ac:dyDescent="0.3">
      <c r="A1063" s="58">
        <f>IF(Замеры!B1055=0, " ", Замеры!B1055)</f>
        <v>1052</v>
      </c>
      <c r="B1063" s="59">
        <f>Замеры!I1055</f>
        <v>0</v>
      </c>
      <c r="C1063" s="60" t="str">
        <f>Замеры!G1055</f>
        <v xml:space="preserve">Группа от QF </v>
      </c>
      <c r="D1063" s="29" t="s">
        <v>74</v>
      </c>
      <c r="E1063" s="28">
        <f>Замеры!J1055</f>
        <v>0</v>
      </c>
      <c r="F1063" s="29" t="s">
        <v>86</v>
      </c>
      <c r="G1063" s="29">
        <f t="shared" si="82"/>
        <v>15</v>
      </c>
      <c r="H1063" s="29">
        <f t="shared" si="83"/>
        <v>30</v>
      </c>
      <c r="I1063" s="29" t="s">
        <v>73</v>
      </c>
      <c r="J1063" s="29">
        <f t="shared" ca="1" si="80"/>
        <v>20.3</v>
      </c>
      <c r="K1063" s="29">
        <f t="shared" si="84"/>
        <v>0.3</v>
      </c>
      <c r="L1063" s="29">
        <f t="shared" ca="1" si="81"/>
        <v>1.4999999999999999E-2</v>
      </c>
      <c r="M1063">
        <f>Замеры!Y1055</f>
        <v>0</v>
      </c>
    </row>
    <row r="1064" spans="1:13" ht="15.6" x14ac:dyDescent="0.3">
      <c r="A1064" s="58">
        <f>IF(Замеры!B1056=0, " ", Замеры!B1056)</f>
        <v>1053</v>
      </c>
      <c r="B1064" s="59">
        <f>Замеры!I1056</f>
        <v>0</v>
      </c>
      <c r="C1064" s="60" t="str">
        <f>Замеры!G1056</f>
        <v xml:space="preserve">Группа от QF </v>
      </c>
      <c r="D1064" s="29" t="s">
        <v>74</v>
      </c>
      <c r="E1064" s="28">
        <f>Замеры!J1056</f>
        <v>0</v>
      </c>
      <c r="F1064" s="29" t="s">
        <v>86</v>
      </c>
      <c r="G1064" s="29">
        <f t="shared" si="82"/>
        <v>15</v>
      </c>
      <c r="H1064" s="29">
        <f t="shared" si="83"/>
        <v>30</v>
      </c>
      <c r="I1064" s="29" t="s">
        <v>73</v>
      </c>
      <c r="J1064" s="29">
        <f t="shared" ca="1" si="80"/>
        <v>20.7</v>
      </c>
      <c r="K1064" s="29">
        <f t="shared" si="84"/>
        <v>0.3</v>
      </c>
      <c r="L1064" s="29">
        <f t="shared" ca="1" si="81"/>
        <v>1.2999999999999999E-2</v>
      </c>
      <c r="M1064">
        <f>Замеры!Y1056</f>
        <v>0</v>
      </c>
    </row>
    <row r="1065" spans="1:13" ht="15.6" x14ac:dyDescent="0.3">
      <c r="A1065" s="58">
        <f>IF(Замеры!B1057=0, " ", Замеры!B1057)</f>
        <v>1054</v>
      </c>
      <c r="B1065" s="59">
        <f>Замеры!I1057</f>
        <v>0</v>
      </c>
      <c r="C1065" s="60" t="str">
        <f>Замеры!G1057</f>
        <v xml:space="preserve">Группа от QF </v>
      </c>
      <c r="D1065" s="29" t="s">
        <v>74</v>
      </c>
      <c r="E1065" s="28">
        <f>Замеры!J1057</f>
        <v>0</v>
      </c>
      <c r="F1065" s="29" t="s">
        <v>86</v>
      </c>
      <c r="G1065" s="29">
        <f t="shared" si="82"/>
        <v>15</v>
      </c>
      <c r="H1065" s="29">
        <f t="shared" si="83"/>
        <v>30</v>
      </c>
      <c r="I1065" s="29" t="s">
        <v>73</v>
      </c>
      <c r="J1065" s="29">
        <f t="shared" ca="1" si="80"/>
        <v>20.100000000000001</v>
      </c>
      <c r="K1065" s="29">
        <f t="shared" si="84"/>
        <v>0.3</v>
      </c>
      <c r="L1065" s="29">
        <f t="shared" ca="1" si="81"/>
        <v>1.6E-2</v>
      </c>
      <c r="M1065">
        <f>Замеры!Y1057</f>
        <v>0</v>
      </c>
    </row>
    <row r="1066" spans="1:13" ht="15.6" x14ac:dyDescent="0.3">
      <c r="A1066" s="58">
        <f>IF(Замеры!B1058=0, " ", Замеры!B1058)</f>
        <v>1055</v>
      </c>
      <c r="B1066" s="59">
        <f>Замеры!I1058</f>
        <v>0</v>
      </c>
      <c r="C1066" s="60" t="str">
        <f>Замеры!G1058</f>
        <v xml:space="preserve">Группа от QF </v>
      </c>
      <c r="D1066" s="29" t="s">
        <v>74</v>
      </c>
      <c r="E1066" s="28">
        <f>Замеры!J1058</f>
        <v>0</v>
      </c>
      <c r="F1066" s="29" t="s">
        <v>86</v>
      </c>
      <c r="G1066" s="29">
        <f t="shared" si="82"/>
        <v>15</v>
      </c>
      <c r="H1066" s="29">
        <f t="shared" si="83"/>
        <v>30</v>
      </c>
      <c r="I1066" s="29" t="s">
        <v>73</v>
      </c>
      <c r="J1066" s="29">
        <f t="shared" ca="1" si="80"/>
        <v>21</v>
      </c>
      <c r="K1066" s="29">
        <f t="shared" si="84"/>
        <v>0.3</v>
      </c>
      <c r="L1066" s="29">
        <f t="shared" ca="1" si="81"/>
        <v>1.0999999999999999E-2</v>
      </c>
      <c r="M1066">
        <f>Замеры!Y1058</f>
        <v>0</v>
      </c>
    </row>
    <row r="1067" spans="1:13" ht="15.6" x14ac:dyDescent="0.3">
      <c r="A1067" s="58">
        <f>IF(Замеры!B1059=0, " ", Замеры!B1059)</f>
        <v>1056</v>
      </c>
      <c r="B1067" s="59">
        <f>Замеры!I1059</f>
        <v>0</v>
      </c>
      <c r="C1067" s="60" t="str">
        <f>Замеры!G1059</f>
        <v xml:space="preserve">Группа от QF </v>
      </c>
      <c r="D1067" s="29" t="s">
        <v>74</v>
      </c>
      <c r="E1067" s="28">
        <f>Замеры!J1059</f>
        <v>0</v>
      </c>
      <c r="F1067" s="29" t="s">
        <v>86</v>
      </c>
      <c r="G1067" s="29">
        <f t="shared" si="82"/>
        <v>15</v>
      </c>
      <c r="H1067" s="29">
        <f t="shared" si="83"/>
        <v>30</v>
      </c>
      <c r="I1067" s="29" t="s">
        <v>73</v>
      </c>
      <c r="J1067" s="29">
        <f t="shared" ca="1" si="80"/>
        <v>20.9</v>
      </c>
      <c r="K1067" s="29">
        <f t="shared" si="84"/>
        <v>0.3</v>
      </c>
      <c r="L1067" s="29">
        <f t="shared" ca="1" si="81"/>
        <v>1.7999999999999999E-2</v>
      </c>
      <c r="M1067">
        <f>Замеры!Y1059</f>
        <v>0</v>
      </c>
    </row>
    <row r="1068" spans="1:13" ht="15.6" x14ac:dyDescent="0.3">
      <c r="A1068" s="58">
        <f>IF(Замеры!B1060=0, " ", Замеры!B1060)</f>
        <v>1057</v>
      </c>
      <c r="B1068" s="59">
        <f>Замеры!I1060</f>
        <v>0</v>
      </c>
      <c r="C1068" s="60" t="str">
        <f>Замеры!G1060</f>
        <v xml:space="preserve">Группа от QF </v>
      </c>
      <c r="D1068" s="29" t="s">
        <v>74</v>
      </c>
      <c r="E1068" s="28">
        <f>Замеры!J1060</f>
        <v>0</v>
      </c>
      <c r="F1068" s="29" t="s">
        <v>86</v>
      </c>
      <c r="G1068" s="29">
        <f t="shared" si="82"/>
        <v>15</v>
      </c>
      <c r="H1068" s="29">
        <f t="shared" si="83"/>
        <v>30</v>
      </c>
      <c r="I1068" s="29" t="s">
        <v>73</v>
      </c>
      <c r="J1068" s="29">
        <f t="shared" ca="1" si="80"/>
        <v>21.1</v>
      </c>
      <c r="K1068" s="29">
        <f t="shared" si="84"/>
        <v>0.3</v>
      </c>
      <c r="L1068" s="29">
        <f t="shared" ca="1" si="81"/>
        <v>0.01</v>
      </c>
      <c r="M1068">
        <f>Замеры!Y1060</f>
        <v>0</v>
      </c>
    </row>
    <row r="1069" spans="1:13" ht="15.6" x14ac:dyDescent="0.3">
      <c r="A1069" s="58">
        <f>IF(Замеры!B1061=0, " ", Замеры!B1061)</f>
        <v>1058</v>
      </c>
      <c r="B1069" s="59">
        <f>Замеры!I1061</f>
        <v>0</v>
      </c>
      <c r="C1069" s="60" t="str">
        <f>Замеры!G1061</f>
        <v xml:space="preserve">Группа от QF </v>
      </c>
      <c r="D1069" s="29" t="s">
        <v>74</v>
      </c>
      <c r="E1069" s="28">
        <f>Замеры!J1061</f>
        <v>0</v>
      </c>
      <c r="F1069" s="29" t="s">
        <v>86</v>
      </c>
      <c r="G1069" s="29">
        <f t="shared" si="82"/>
        <v>15</v>
      </c>
      <c r="H1069" s="29">
        <f t="shared" si="83"/>
        <v>30</v>
      </c>
      <c r="I1069" s="29" t="s">
        <v>73</v>
      </c>
      <c r="J1069" s="29">
        <f t="shared" ca="1" si="80"/>
        <v>21.3</v>
      </c>
      <c r="K1069" s="29">
        <f t="shared" si="84"/>
        <v>0.3</v>
      </c>
      <c r="L1069" s="29">
        <f t="shared" ca="1" si="81"/>
        <v>8.9999999999999993E-3</v>
      </c>
      <c r="M1069">
        <f>Замеры!Y1061</f>
        <v>0</v>
      </c>
    </row>
    <row r="1070" spans="1:13" ht="15.6" x14ac:dyDescent="0.3">
      <c r="A1070" s="58">
        <f>IF(Замеры!B1062=0, " ", Замеры!B1062)</f>
        <v>1059</v>
      </c>
      <c r="B1070" s="59">
        <f>Замеры!I1062</f>
        <v>0</v>
      </c>
      <c r="C1070" s="60" t="str">
        <f>Замеры!G1062</f>
        <v xml:space="preserve">Группа от QF </v>
      </c>
      <c r="D1070" s="29" t="s">
        <v>74</v>
      </c>
      <c r="E1070" s="28">
        <f>Замеры!J1062</f>
        <v>0</v>
      </c>
      <c r="F1070" s="29" t="s">
        <v>86</v>
      </c>
      <c r="G1070" s="29">
        <f t="shared" si="82"/>
        <v>15</v>
      </c>
      <c r="H1070" s="29">
        <f t="shared" si="83"/>
        <v>30</v>
      </c>
      <c r="I1070" s="29" t="s">
        <v>73</v>
      </c>
      <c r="J1070" s="29">
        <f t="shared" ca="1" si="80"/>
        <v>20.399999999999999</v>
      </c>
      <c r="K1070" s="29">
        <f t="shared" si="84"/>
        <v>0.3</v>
      </c>
      <c r="L1070" s="29">
        <f t="shared" ca="1" si="81"/>
        <v>1.4999999999999999E-2</v>
      </c>
      <c r="M1070">
        <f>Замеры!Y1062</f>
        <v>0</v>
      </c>
    </row>
    <row r="1071" spans="1:13" ht="15.6" x14ac:dyDescent="0.3">
      <c r="A1071" s="58">
        <f>IF(Замеры!B1063=0, " ", Замеры!B1063)</f>
        <v>1060</v>
      </c>
      <c r="B1071" s="59">
        <f>Замеры!I1063</f>
        <v>0</v>
      </c>
      <c r="C1071" s="60" t="str">
        <f>Замеры!G1063</f>
        <v xml:space="preserve">Группа от QF </v>
      </c>
      <c r="D1071" s="29" t="s">
        <v>74</v>
      </c>
      <c r="E1071" s="28">
        <f>Замеры!J1063</f>
        <v>0</v>
      </c>
      <c r="F1071" s="29" t="s">
        <v>86</v>
      </c>
      <c r="G1071" s="29">
        <f t="shared" si="82"/>
        <v>15</v>
      </c>
      <c r="H1071" s="29">
        <f t="shared" si="83"/>
        <v>30</v>
      </c>
      <c r="I1071" s="29" t="s">
        <v>73</v>
      </c>
      <c r="J1071" s="29">
        <f t="shared" ca="1" si="80"/>
        <v>21.7</v>
      </c>
      <c r="K1071" s="29">
        <f t="shared" si="84"/>
        <v>0.3</v>
      </c>
      <c r="L1071" s="29">
        <f t="shared" ca="1" si="81"/>
        <v>1.9E-2</v>
      </c>
      <c r="M1071">
        <f>Замеры!Y1063</f>
        <v>0</v>
      </c>
    </row>
    <row r="1072" spans="1:13" ht="15.6" x14ac:dyDescent="0.3">
      <c r="A1072" s="58">
        <f>IF(Замеры!B1064=0, " ", Замеры!B1064)</f>
        <v>1061</v>
      </c>
      <c r="B1072" s="59">
        <f>Замеры!I1064</f>
        <v>0</v>
      </c>
      <c r="C1072" s="60" t="str">
        <f>Замеры!G1064</f>
        <v xml:space="preserve">Группа от QF </v>
      </c>
      <c r="D1072" s="29" t="s">
        <v>74</v>
      </c>
      <c r="E1072" s="28">
        <f>Замеры!J1064</f>
        <v>0</v>
      </c>
      <c r="F1072" s="29" t="s">
        <v>86</v>
      </c>
      <c r="G1072" s="29">
        <f t="shared" si="82"/>
        <v>15</v>
      </c>
      <c r="H1072" s="29">
        <f t="shared" si="83"/>
        <v>30</v>
      </c>
      <c r="I1072" s="29" t="s">
        <v>73</v>
      </c>
      <c r="J1072" s="29">
        <f t="shared" ca="1" si="80"/>
        <v>20.8</v>
      </c>
      <c r="K1072" s="29">
        <f t="shared" si="84"/>
        <v>0.3</v>
      </c>
      <c r="L1072" s="29">
        <f t="shared" ca="1" si="81"/>
        <v>8.9999999999999993E-3</v>
      </c>
      <c r="M1072">
        <f>Замеры!Y1064</f>
        <v>0</v>
      </c>
    </row>
    <row r="1073" spans="1:13" ht="15.6" x14ac:dyDescent="0.3">
      <c r="A1073" s="58">
        <f>IF(Замеры!B1065=0, " ", Замеры!B1065)</f>
        <v>1062</v>
      </c>
      <c r="B1073" s="59">
        <f>Замеры!I1065</f>
        <v>0</v>
      </c>
      <c r="C1073" s="60" t="str">
        <f>Замеры!G1065</f>
        <v xml:space="preserve">Группа от QF </v>
      </c>
      <c r="D1073" s="29" t="s">
        <v>74</v>
      </c>
      <c r="E1073" s="28">
        <f>Замеры!J1065</f>
        <v>0</v>
      </c>
      <c r="F1073" s="29" t="s">
        <v>86</v>
      </c>
      <c r="G1073" s="29">
        <f t="shared" si="82"/>
        <v>15</v>
      </c>
      <c r="H1073" s="29">
        <f t="shared" si="83"/>
        <v>30</v>
      </c>
      <c r="I1073" s="29" t="s">
        <v>73</v>
      </c>
      <c r="J1073" s="29">
        <f t="shared" ca="1" si="80"/>
        <v>21.2</v>
      </c>
      <c r="K1073" s="29">
        <f t="shared" si="84"/>
        <v>0.3</v>
      </c>
      <c r="L1073" s="29">
        <f t="shared" ca="1" si="81"/>
        <v>1.2E-2</v>
      </c>
      <c r="M1073">
        <f>Замеры!Y1065</f>
        <v>0</v>
      </c>
    </row>
    <row r="1074" spans="1:13" ht="15.6" x14ac:dyDescent="0.3">
      <c r="A1074" s="58">
        <f>IF(Замеры!B1066=0, " ", Замеры!B1066)</f>
        <v>1063</v>
      </c>
      <c r="B1074" s="59">
        <f>Замеры!I1066</f>
        <v>0</v>
      </c>
      <c r="C1074" s="60" t="str">
        <f>Замеры!G1066</f>
        <v xml:space="preserve">Группа от QF </v>
      </c>
      <c r="D1074" s="29" t="s">
        <v>74</v>
      </c>
      <c r="E1074" s="28">
        <f>Замеры!J1066</f>
        <v>0</v>
      </c>
      <c r="F1074" s="29" t="s">
        <v>86</v>
      </c>
      <c r="G1074" s="29">
        <f t="shared" si="82"/>
        <v>15</v>
      </c>
      <c r="H1074" s="29">
        <f t="shared" si="83"/>
        <v>30</v>
      </c>
      <c r="I1074" s="29" t="s">
        <v>73</v>
      </c>
      <c r="J1074" s="29">
        <f t="shared" ca="1" si="80"/>
        <v>20.100000000000001</v>
      </c>
      <c r="K1074" s="29">
        <f t="shared" si="84"/>
        <v>0.3</v>
      </c>
      <c r="L1074" s="29">
        <f t="shared" ca="1" si="81"/>
        <v>1.4E-2</v>
      </c>
      <c r="M1074">
        <f>Замеры!Y1066</f>
        <v>0</v>
      </c>
    </row>
    <row r="1075" spans="1:13" ht="15.6" x14ac:dyDescent="0.3">
      <c r="A1075" s="58">
        <f>IF(Замеры!B1067=0, " ", Замеры!B1067)</f>
        <v>1064</v>
      </c>
      <c r="B1075" s="59">
        <f>Замеры!I1067</f>
        <v>0</v>
      </c>
      <c r="C1075" s="60" t="str">
        <f>Замеры!G1067</f>
        <v xml:space="preserve">Группа от QF </v>
      </c>
      <c r="D1075" s="29" t="s">
        <v>74</v>
      </c>
      <c r="E1075" s="28">
        <f>Замеры!J1067</f>
        <v>0</v>
      </c>
      <c r="F1075" s="29" t="s">
        <v>86</v>
      </c>
      <c r="G1075" s="29">
        <f t="shared" si="82"/>
        <v>15</v>
      </c>
      <c r="H1075" s="29">
        <f t="shared" si="83"/>
        <v>30</v>
      </c>
      <c r="I1075" s="29" t="s">
        <v>73</v>
      </c>
      <c r="J1075" s="29">
        <f t="shared" ca="1" si="80"/>
        <v>20.5</v>
      </c>
      <c r="K1075" s="29">
        <f t="shared" si="84"/>
        <v>0.3</v>
      </c>
      <c r="L1075" s="29">
        <f t="shared" ca="1" si="81"/>
        <v>1.2999999999999999E-2</v>
      </c>
      <c r="M1075">
        <f>Замеры!Y1067</f>
        <v>0</v>
      </c>
    </row>
    <row r="1076" spans="1:13" ht="15.6" x14ac:dyDescent="0.3">
      <c r="A1076" s="58">
        <f>IF(Замеры!B1068=0, " ", Замеры!B1068)</f>
        <v>1065</v>
      </c>
      <c r="B1076" s="59">
        <f>Замеры!I1068</f>
        <v>0</v>
      </c>
      <c r="C1076" s="60" t="str">
        <f>Замеры!G1068</f>
        <v xml:space="preserve">Группа от QF </v>
      </c>
      <c r="D1076" s="29" t="s">
        <v>74</v>
      </c>
      <c r="E1076" s="28">
        <f>Замеры!J1068</f>
        <v>0</v>
      </c>
      <c r="F1076" s="29" t="s">
        <v>86</v>
      </c>
      <c r="G1076" s="29">
        <f t="shared" si="82"/>
        <v>15</v>
      </c>
      <c r="H1076" s="29">
        <f t="shared" si="83"/>
        <v>30</v>
      </c>
      <c r="I1076" s="29" t="s">
        <v>73</v>
      </c>
      <c r="J1076" s="29">
        <f t="shared" ca="1" si="80"/>
        <v>20.100000000000001</v>
      </c>
      <c r="K1076" s="29">
        <f t="shared" si="84"/>
        <v>0.3</v>
      </c>
      <c r="L1076" s="29">
        <f t="shared" ca="1" si="81"/>
        <v>0.01</v>
      </c>
      <c r="M1076">
        <f>Замеры!Y1068</f>
        <v>0</v>
      </c>
    </row>
    <row r="1077" spans="1:13" ht="15.6" x14ac:dyDescent="0.3">
      <c r="A1077" s="58">
        <f>IF(Замеры!B1069=0, " ", Замеры!B1069)</f>
        <v>1066</v>
      </c>
      <c r="B1077" s="59">
        <f>Замеры!I1069</f>
        <v>0</v>
      </c>
      <c r="C1077" s="60" t="str">
        <f>Замеры!G1069</f>
        <v xml:space="preserve">Группа от QF </v>
      </c>
      <c r="D1077" s="29" t="s">
        <v>74</v>
      </c>
      <c r="E1077" s="28">
        <f>Замеры!J1069</f>
        <v>0</v>
      </c>
      <c r="F1077" s="29" t="s">
        <v>86</v>
      </c>
      <c r="G1077" s="29">
        <f t="shared" si="82"/>
        <v>15</v>
      </c>
      <c r="H1077" s="29">
        <f t="shared" si="83"/>
        <v>30</v>
      </c>
      <c r="I1077" s="29" t="s">
        <v>73</v>
      </c>
      <c r="J1077" s="29">
        <f t="shared" ca="1" si="80"/>
        <v>21.6</v>
      </c>
      <c r="K1077" s="29">
        <f t="shared" si="84"/>
        <v>0.3</v>
      </c>
      <c r="L1077" s="29">
        <f t="shared" ca="1" si="81"/>
        <v>1.4999999999999999E-2</v>
      </c>
      <c r="M1077">
        <f>Замеры!Y1069</f>
        <v>0</v>
      </c>
    </row>
    <row r="1078" spans="1:13" ht="15.6" x14ac:dyDescent="0.3">
      <c r="A1078" s="58">
        <f>IF(Замеры!B1070=0, " ", Замеры!B1070)</f>
        <v>1067</v>
      </c>
      <c r="B1078" s="59">
        <f>Замеры!I1070</f>
        <v>0</v>
      </c>
      <c r="C1078" s="60" t="str">
        <f>Замеры!G1070</f>
        <v xml:space="preserve">Группа от QF </v>
      </c>
      <c r="D1078" s="29" t="s">
        <v>74</v>
      </c>
      <c r="E1078" s="28">
        <f>Замеры!J1070</f>
        <v>0</v>
      </c>
      <c r="F1078" s="29" t="s">
        <v>86</v>
      </c>
      <c r="G1078" s="29">
        <f t="shared" si="82"/>
        <v>15</v>
      </c>
      <c r="H1078" s="29">
        <f t="shared" si="83"/>
        <v>30</v>
      </c>
      <c r="I1078" s="29" t="s">
        <v>73</v>
      </c>
      <c r="J1078" s="29">
        <f t="shared" ca="1" si="80"/>
        <v>20.8</v>
      </c>
      <c r="K1078" s="29">
        <f t="shared" si="84"/>
        <v>0.3</v>
      </c>
      <c r="L1078" s="29">
        <f t="shared" ca="1" si="81"/>
        <v>1.4E-2</v>
      </c>
      <c r="M1078">
        <f>Замеры!Y1070</f>
        <v>0</v>
      </c>
    </row>
    <row r="1079" spans="1:13" ht="15.6" x14ac:dyDescent="0.3">
      <c r="A1079" s="58">
        <f>IF(Замеры!B1071=0, " ", Замеры!B1071)</f>
        <v>1068</v>
      </c>
      <c r="B1079" s="59">
        <f>Замеры!I1071</f>
        <v>0</v>
      </c>
      <c r="C1079" s="60" t="str">
        <f>Замеры!G1071</f>
        <v xml:space="preserve">Группа от QF </v>
      </c>
      <c r="D1079" s="29" t="s">
        <v>74</v>
      </c>
      <c r="E1079" s="28">
        <f>Замеры!J1071</f>
        <v>0</v>
      </c>
      <c r="F1079" s="29" t="s">
        <v>86</v>
      </c>
      <c r="G1079" s="29">
        <f t="shared" si="82"/>
        <v>15</v>
      </c>
      <c r="H1079" s="29">
        <f t="shared" si="83"/>
        <v>30</v>
      </c>
      <c r="I1079" s="29" t="s">
        <v>73</v>
      </c>
      <c r="J1079" s="29">
        <f t="shared" ca="1" si="80"/>
        <v>21.9</v>
      </c>
      <c r="K1079" s="29">
        <f t="shared" si="84"/>
        <v>0.3</v>
      </c>
      <c r="L1079" s="29">
        <f t="shared" ca="1" si="81"/>
        <v>1.9E-2</v>
      </c>
      <c r="M1079">
        <f>Замеры!Y1071</f>
        <v>0</v>
      </c>
    </row>
    <row r="1080" spans="1:13" ht="15.6" x14ac:dyDescent="0.3">
      <c r="A1080" s="58">
        <f>IF(Замеры!B1072=0, " ", Замеры!B1072)</f>
        <v>1069</v>
      </c>
      <c r="B1080" s="59">
        <f>Замеры!I1072</f>
        <v>0</v>
      </c>
      <c r="C1080" s="60" t="str">
        <f>Замеры!G1072</f>
        <v xml:space="preserve">Группа от QF </v>
      </c>
      <c r="D1080" s="29" t="s">
        <v>74</v>
      </c>
      <c r="E1080" s="28">
        <f>Замеры!J1072</f>
        <v>0</v>
      </c>
      <c r="F1080" s="29" t="s">
        <v>86</v>
      </c>
      <c r="G1080" s="29">
        <f t="shared" si="82"/>
        <v>15</v>
      </c>
      <c r="H1080" s="29">
        <f t="shared" si="83"/>
        <v>30</v>
      </c>
      <c r="I1080" s="29" t="s">
        <v>73</v>
      </c>
      <c r="J1080" s="29">
        <f t="shared" ca="1" si="80"/>
        <v>21.8</v>
      </c>
      <c r="K1080" s="29">
        <f t="shared" si="84"/>
        <v>0.3</v>
      </c>
      <c r="L1080" s="29">
        <f t="shared" ca="1" si="81"/>
        <v>1.4E-2</v>
      </c>
      <c r="M1080">
        <f>Замеры!Y1072</f>
        <v>0</v>
      </c>
    </row>
    <row r="1081" spans="1:13" ht="15.6" x14ac:dyDescent="0.3">
      <c r="A1081" s="58">
        <f>IF(Замеры!B1073=0, " ", Замеры!B1073)</f>
        <v>1070</v>
      </c>
      <c r="B1081" s="59">
        <f>Замеры!I1073</f>
        <v>0</v>
      </c>
      <c r="C1081" s="60" t="str">
        <f>Замеры!G1073</f>
        <v xml:space="preserve">Группа от QF </v>
      </c>
      <c r="D1081" s="29" t="s">
        <v>74</v>
      </c>
      <c r="E1081" s="28">
        <f>Замеры!J1073</f>
        <v>0</v>
      </c>
      <c r="F1081" s="29" t="s">
        <v>86</v>
      </c>
      <c r="G1081" s="29">
        <f t="shared" si="82"/>
        <v>15</v>
      </c>
      <c r="H1081" s="29">
        <f t="shared" si="83"/>
        <v>30</v>
      </c>
      <c r="I1081" s="29" t="s">
        <v>73</v>
      </c>
      <c r="J1081" s="29">
        <f t="shared" ca="1" si="80"/>
        <v>21.6</v>
      </c>
      <c r="K1081" s="29">
        <f t="shared" si="84"/>
        <v>0.3</v>
      </c>
      <c r="L1081" s="29">
        <f t="shared" ca="1" si="81"/>
        <v>1.4999999999999999E-2</v>
      </c>
      <c r="M1081">
        <f>Замеры!Y1073</f>
        <v>0</v>
      </c>
    </row>
    <row r="1082" spans="1:13" ht="15.6" x14ac:dyDescent="0.3">
      <c r="A1082" s="58">
        <f>IF(Замеры!B1074=0, " ", Замеры!B1074)</f>
        <v>1071</v>
      </c>
      <c r="B1082" s="59">
        <f>Замеры!I1074</f>
        <v>0</v>
      </c>
      <c r="C1082" s="60" t="str">
        <f>Замеры!G1074</f>
        <v xml:space="preserve">Группа от QF </v>
      </c>
      <c r="D1082" s="29" t="s">
        <v>74</v>
      </c>
      <c r="E1082" s="28">
        <f>Замеры!J1074</f>
        <v>0</v>
      </c>
      <c r="F1082" s="29" t="s">
        <v>86</v>
      </c>
      <c r="G1082" s="29">
        <f t="shared" si="82"/>
        <v>15</v>
      </c>
      <c r="H1082" s="29">
        <f t="shared" si="83"/>
        <v>30</v>
      </c>
      <c r="I1082" s="29" t="s">
        <v>73</v>
      </c>
      <c r="J1082" s="29">
        <f t="shared" ca="1" si="80"/>
        <v>20.3</v>
      </c>
      <c r="K1082" s="29">
        <f t="shared" si="84"/>
        <v>0.3</v>
      </c>
      <c r="L1082" s="29">
        <f t="shared" ca="1" si="81"/>
        <v>0.01</v>
      </c>
      <c r="M1082">
        <f>Замеры!Y1074</f>
        <v>0</v>
      </c>
    </row>
    <row r="1083" spans="1:13" ht="15.6" x14ac:dyDescent="0.3">
      <c r="A1083" s="58">
        <f>IF(Замеры!B1075=0, " ", Замеры!B1075)</f>
        <v>1072</v>
      </c>
      <c r="B1083" s="59">
        <f>Замеры!I1075</f>
        <v>0</v>
      </c>
      <c r="C1083" s="60" t="str">
        <f>Замеры!G1075</f>
        <v xml:space="preserve">Группа от QF </v>
      </c>
      <c r="D1083" s="29" t="s">
        <v>74</v>
      </c>
      <c r="E1083" s="28">
        <f>Замеры!J1075</f>
        <v>0</v>
      </c>
      <c r="F1083" s="29" t="s">
        <v>86</v>
      </c>
      <c r="G1083" s="29">
        <f t="shared" si="82"/>
        <v>15</v>
      </c>
      <c r="H1083" s="29">
        <f t="shared" si="83"/>
        <v>30</v>
      </c>
      <c r="I1083" s="29" t="s">
        <v>73</v>
      </c>
      <c r="J1083" s="29">
        <f t="shared" ca="1" si="80"/>
        <v>20.9</v>
      </c>
      <c r="K1083" s="29">
        <f t="shared" si="84"/>
        <v>0.3</v>
      </c>
      <c r="L1083" s="29">
        <f t="shared" ca="1" si="81"/>
        <v>1.6E-2</v>
      </c>
      <c r="M1083">
        <f>Замеры!Y1075</f>
        <v>0</v>
      </c>
    </row>
    <row r="1084" spans="1:13" ht="15.6" x14ac:dyDescent="0.3">
      <c r="A1084" s="58">
        <f>IF(Замеры!B1076=0, " ", Замеры!B1076)</f>
        <v>1073</v>
      </c>
      <c r="B1084" s="59">
        <f>Замеры!I1076</f>
        <v>0</v>
      </c>
      <c r="C1084" s="60" t="str">
        <f>Замеры!G1076</f>
        <v xml:space="preserve">Группа от QF </v>
      </c>
      <c r="D1084" s="29" t="s">
        <v>74</v>
      </c>
      <c r="E1084" s="28">
        <f>Замеры!J1076</f>
        <v>0</v>
      </c>
      <c r="F1084" s="29" t="s">
        <v>86</v>
      </c>
      <c r="G1084" s="29">
        <f t="shared" si="82"/>
        <v>15</v>
      </c>
      <c r="H1084" s="29">
        <f t="shared" si="83"/>
        <v>30</v>
      </c>
      <c r="I1084" s="29" t="s">
        <v>73</v>
      </c>
      <c r="J1084" s="29">
        <f t="shared" ca="1" si="80"/>
        <v>21</v>
      </c>
      <c r="K1084" s="29">
        <f t="shared" si="84"/>
        <v>0.3</v>
      </c>
      <c r="L1084" s="29">
        <f t="shared" ca="1" si="81"/>
        <v>1.2E-2</v>
      </c>
      <c r="M1084">
        <f>Замеры!Y1076</f>
        <v>0</v>
      </c>
    </row>
    <row r="1085" spans="1:13" ht="15.6" x14ac:dyDescent="0.3">
      <c r="A1085" s="58">
        <f>IF(Замеры!B1077=0, " ", Замеры!B1077)</f>
        <v>1074</v>
      </c>
      <c r="B1085" s="59">
        <f>Замеры!I1077</f>
        <v>0</v>
      </c>
      <c r="C1085" s="60" t="str">
        <f>Замеры!G1077</f>
        <v xml:space="preserve">Группа от QF </v>
      </c>
      <c r="D1085" s="29" t="s">
        <v>74</v>
      </c>
      <c r="E1085" s="28">
        <f>Замеры!J1077</f>
        <v>0</v>
      </c>
      <c r="F1085" s="29" t="s">
        <v>86</v>
      </c>
      <c r="G1085" s="29">
        <f t="shared" si="82"/>
        <v>15</v>
      </c>
      <c r="H1085" s="29">
        <f t="shared" si="83"/>
        <v>30</v>
      </c>
      <c r="I1085" s="29" t="s">
        <v>73</v>
      </c>
      <c r="J1085" s="29">
        <f t="shared" ca="1" si="80"/>
        <v>20.3</v>
      </c>
      <c r="K1085" s="29">
        <f t="shared" si="84"/>
        <v>0.3</v>
      </c>
      <c r="L1085" s="29">
        <f t="shared" ca="1" si="81"/>
        <v>1.7999999999999999E-2</v>
      </c>
      <c r="M1085">
        <f>Замеры!Y1077</f>
        <v>0</v>
      </c>
    </row>
    <row r="1086" spans="1:13" ht="15.6" x14ac:dyDescent="0.3">
      <c r="A1086" s="58">
        <f>IF(Замеры!B1078=0, " ", Замеры!B1078)</f>
        <v>1075</v>
      </c>
      <c r="B1086" s="59">
        <f>Замеры!I1078</f>
        <v>0</v>
      </c>
      <c r="C1086" s="60" t="str">
        <f>Замеры!G1078</f>
        <v xml:space="preserve">Группа от QF </v>
      </c>
      <c r="D1086" s="29" t="s">
        <v>74</v>
      </c>
      <c r="E1086" s="28">
        <f>Замеры!J1078</f>
        <v>0</v>
      </c>
      <c r="F1086" s="29" t="s">
        <v>86</v>
      </c>
      <c r="G1086" s="29">
        <f t="shared" si="82"/>
        <v>15</v>
      </c>
      <c r="H1086" s="29">
        <f t="shared" si="83"/>
        <v>30</v>
      </c>
      <c r="I1086" s="29" t="s">
        <v>73</v>
      </c>
      <c r="J1086" s="29">
        <f t="shared" ca="1" si="80"/>
        <v>20.9</v>
      </c>
      <c r="K1086" s="29">
        <f t="shared" si="84"/>
        <v>0.3</v>
      </c>
      <c r="L1086" s="29">
        <f t="shared" ca="1" si="81"/>
        <v>1.2E-2</v>
      </c>
      <c r="M1086">
        <f>Замеры!Y1078</f>
        <v>0</v>
      </c>
    </row>
    <row r="1087" spans="1:13" ht="15.6" x14ac:dyDescent="0.3">
      <c r="A1087" s="58">
        <f>IF(Замеры!B1079=0, " ", Замеры!B1079)</f>
        <v>1076</v>
      </c>
      <c r="B1087" s="59">
        <f>Замеры!I1079</f>
        <v>0</v>
      </c>
      <c r="C1087" s="60" t="str">
        <f>Замеры!G1079</f>
        <v xml:space="preserve">Группа от QF </v>
      </c>
      <c r="D1087" s="29" t="s">
        <v>74</v>
      </c>
      <c r="E1087" s="28">
        <f>Замеры!J1079</f>
        <v>0</v>
      </c>
      <c r="F1087" s="29" t="s">
        <v>86</v>
      </c>
      <c r="G1087" s="29">
        <f t="shared" si="82"/>
        <v>15</v>
      </c>
      <c r="H1087" s="29">
        <f t="shared" si="83"/>
        <v>30</v>
      </c>
      <c r="I1087" s="29" t="s">
        <v>73</v>
      </c>
      <c r="J1087" s="29">
        <f t="shared" ca="1" si="80"/>
        <v>20.3</v>
      </c>
      <c r="K1087" s="29">
        <f t="shared" si="84"/>
        <v>0.3</v>
      </c>
      <c r="L1087" s="29">
        <f t="shared" ca="1" si="81"/>
        <v>1.4E-2</v>
      </c>
      <c r="M1087">
        <f>Замеры!Y1079</f>
        <v>0</v>
      </c>
    </row>
    <row r="1088" spans="1:13" ht="15.6" x14ac:dyDescent="0.3">
      <c r="A1088" s="58">
        <f>IF(Замеры!B1080=0, " ", Замеры!B1080)</f>
        <v>1077</v>
      </c>
      <c r="B1088" s="59">
        <f>Замеры!I1080</f>
        <v>0</v>
      </c>
      <c r="C1088" s="60" t="str">
        <f>Замеры!G1080</f>
        <v xml:space="preserve">Группа от QF </v>
      </c>
      <c r="D1088" s="29" t="s">
        <v>74</v>
      </c>
      <c r="E1088" s="28">
        <f>Замеры!J1080</f>
        <v>0</v>
      </c>
      <c r="F1088" s="29" t="s">
        <v>86</v>
      </c>
      <c r="G1088" s="29">
        <f t="shared" si="82"/>
        <v>15</v>
      </c>
      <c r="H1088" s="29">
        <f t="shared" si="83"/>
        <v>30</v>
      </c>
      <c r="I1088" s="29" t="s">
        <v>73</v>
      </c>
      <c r="J1088" s="29">
        <f t="shared" ca="1" si="80"/>
        <v>20.5</v>
      </c>
      <c r="K1088" s="29">
        <f t="shared" si="84"/>
        <v>0.3</v>
      </c>
      <c r="L1088" s="29">
        <f t="shared" ca="1" si="81"/>
        <v>0.01</v>
      </c>
      <c r="M1088">
        <f>Замеры!Y1080</f>
        <v>0</v>
      </c>
    </row>
    <row r="1089" spans="1:13" ht="15.6" x14ac:dyDescent="0.3">
      <c r="A1089" s="58">
        <f>IF(Замеры!B1081=0, " ", Замеры!B1081)</f>
        <v>1078</v>
      </c>
      <c r="B1089" s="59">
        <f>Замеры!I1081</f>
        <v>0</v>
      </c>
      <c r="C1089" s="60" t="str">
        <f>Замеры!G1081</f>
        <v xml:space="preserve">Группа от QF </v>
      </c>
      <c r="D1089" s="29" t="s">
        <v>74</v>
      </c>
      <c r="E1089" s="28">
        <f>Замеры!J1081</f>
        <v>0</v>
      </c>
      <c r="F1089" s="29" t="s">
        <v>86</v>
      </c>
      <c r="G1089" s="29">
        <f t="shared" si="82"/>
        <v>15</v>
      </c>
      <c r="H1089" s="29">
        <f t="shared" si="83"/>
        <v>30</v>
      </c>
      <c r="I1089" s="29" t="s">
        <v>73</v>
      </c>
      <c r="J1089" s="29">
        <f t="shared" ca="1" si="80"/>
        <v>21.5</v>
      </c>
      <c r="K1089" s="29">
        <f t="shared" si="84"/>
        <v>0.3</v>
      </c>
      <c r="L1089" s="29">
        <f t="shared" ca="1" si="81"/>
        <v>1.4E-2</v>
      </c>
      <c r="M1089">
        <f>Замеры!Y1081</f>
        <v>0</v>
      </c>
    </row>
    <row r="1090" spans="1:13" ht="15.6" x14ac:dyDescent="0.3">
      <c r="A1090" s="58">
        <f>IF(Замеры!B1082=0, " ", Замеры!B1082)</f>
        <v>1079</v>
      </c>
      <c r="B1090" s="59">
        <f>Замеры!I1082</f>
        <v>0</v>
      </c>
      <c r="C1090" s="60" t="str">
        <f>Замеры!G1082</f>
        <v xml:space="preserve">Группа от QF </v>
      </c>
      <c r="D1090" s="29" t="s">
        <v>74</v>
      </c>
      <c r="E1090" s="28">
        <f>Замеры!J1082</f>
        <v>0</v>
      </c>
      <c r="F1090" s="29" t="s">
        <v>86</v>
      </c>
      <c r="G1090" s="29">
        <f t="shared" si="82"/>
        <v>15</v>
      </c>
      <c r="H1090" s="29">
        <f t="shared" si="83"/>
        <v>30</v>
      </c>
      <c r="I1090" s="29" t="s">
        <v>73</v>
      </c>
      <c r="J1090" s="29">
        <f t="shared" ca="1" si="80"/>
        <v>20.399999999999999</v>
      </c>
      <c r="K1090" s="29">
        <f t="shared" si="84"/>
        <v>0.3</v>
      </c>
      <c r="L1090" s="29">
        <f t="shared" ca="1" si="81"/>
        <v>1.2999999999999999E-2</v>
      </c>
      <c r="M1090">
        <f>Замеры!Y1082</f>
        <v>0</v>
      </c>
    </row>
    <row r="1091" spans="1:13" ht="15.6" x14ac:dyDescent="0.3">
      <c r="A1091" s="58">
        <f>IF(Замеры!B1083=0, " ", Замеры!B1083)</f>
        <v>1080</v>
      </c>
      <c r="B1091" s="59">
        <f>Замеры!I1083</f>
        <v>0</v>
      </c>
      <c r="C1091" s="60" t="str">
        <f>Замеры!G1083</f>
        <v xml:space="preserve">Группа от QF </v>
      </c>
      <c r="D1091" s="29" t="s">
        <v>74</v>
      </c>
      <c r="E1091" s="28">
        <f>Замеры!J1083</f>
        <v>0</v>
      </c>
      <c r="F1091" s="29" t="s">
        <v>86</v>
      </c>
      <c r="G1091" s="29">
        <f t="shared" si="82"/>
        <v>15</v>
      </c>
      <c r="H1091" s="29">
        <f t="shared" si="83"/>
        <v>30</v>
      </c>
      <c r="I1091" s="29" t="s">
        <v>73</v>
      </c>
      <c r="J1091" s="29">
        <f t="shared" ca="1" si="80"/>
        <v>20.9</v>
      </c>
      <c r="K1091" s="29">
        <f t="shared" si="84"/>
        <v>0.3</v>
      </c>
      <c r="L1091" s="29">
        <f t="shared" ca="1" si="81"/>
        <v>1.7000000000000001E-2</v>
      </c>
      <c r="M1091">
        <f>Замеры!Y1083</f>
        <v>0</v>
      </c>
    </row>
    <row r="1092" spans="1:13" ht="15.6" x14ac:dyDescent="0.3">
      <c r="A1092" s="58">
        <f>IF(Замеры!B1084=0, " ", Замеры!B1084)</f>
        <v>1081</v>
      </c>
      <c r="B1092" s="59">
        <f>Замеры!I1084</f>
        <v>0</v>
      </c>
      <c r="C1092" s="60" t="str">
        <f>Замеры!G1084</f>
        <v xml:space="preserve">Группа от QF </v>
      </c>
      <c r="D1092" s="29" t="s">
        <v>74</v>
      </c>
      <c r="E1092" s="28">
        <f>Замеры!J1084</f>
        <v>0</v>
      </c>
      <c r="F1092" s="29" t="s">
        <v>86</v>
      </c>
      <c r="G1092" s="29">
        <f t="shared" si="82"/>
        <v>15</v>
      </c>
      <c r="H1092" s="29">
        <f t="shared" si="83"/>
        <v>30</v>
      </c>
      <c r="I1092" s="29" t="s">
        <v>73</v>
      </c>
      <c r="J1092" s="29">
        <f t="shared" ca="1" si="80"/>
        <v>20.100000000000001</v>
      </c>
      <c r="K1092" s="29">
        <f t="shared" si="84"/>
        <v>0.3</v>
      </c>
      <c r="L1092" s="29">
        <f t="shared" ca="1" si="81"/>
        <v>7.0000000000000001E-3</v>
      </c>
      <c r="M1092">
        <f>Замеры!Y1084</f>
        <v>0</v>
      </c>
    </row>
    <row r="1093" spans="1:13" ht="15.6" x14ac:dyDescent="0.3">
      <c r="A1093" s="58">
        <f>IF(Замеры!B1085=0, " ", Замеры!B1085)</f>
        <v>1082</v>
      </c>
      <c r="B1093" s="59">
        <f>Замеры!I1085</f>
        <v>0</v>
      </c>
      <c r="C1093" s="60" t="str">
        <f>Замеры!G1085</f>
        <v xml:space="preserve">Группа от QF </v>
      </c>
      <c r="D1093" s="29" t="s">
        <v>74</v>
      </c>
      <c r="E1093" s="28">
        <f>Замеры!J1085</f>
        <v>0</v>
      </c>
      <c r="F1093" s="29" t="s">
        <v>86</v>
      </c>
      <c r="G1093" s="29">
        <f t="shared" si="82"/>
        <v>15</v>
      </c>
      <c r="H1093" s="29">
        <f t="shared" si="83"/>
        <v>30</v>
      </c>
      <c r="I1093" s="29" t="s">
        <v>73</v>
      </c>
      <c r="J1093" s="29">
        <f t="shared" ca="1" si="80"/>
        <v>20.9</v>
      </c>
      <c r="K1093" s="29">
        <f t="shared" si="84"/>
        <v>0.3</v>
      </c>
      <c r="L1093" s="29">
        <f t="shared" ca="1" si="81"/>
        <v>1.4999999999999999E-2</v>
      </c>
      <c r="M1093">
        <f>Замеры!Y1085</f>
        <v>0</v>
      </c>
    </row>
    <row r="1094" spans="1:13" ht="15.6" x14ac:dyDescent="0.3">
      <c r="A1094" s="58">
        <f>IF(Замеры!B1086=0, " ", Замеры!B1086)</f>
        <v>1083</v>
      </c>
      <c r="B1094" s="59">
        <f>Замеры!I1086</f>
        <v>0</v>
      </c>
      <c r="C1094" s="60" t="str">
        <f>Замеры!G1086</f>
        <v xml:space="preserve">Группа от QF </v>
      </c>
      <c r="D1094" s="29" t="s">
        <v>74</v>
      </c>
      <c r="E1094" s="28">
        <f>Замеры!J1086</f>
        <v>0</v>
      </c>
      <c r="F1094" s="29" t="s">
        <v>86</v>
      </c>
      <c r="G1094" s="29">
        <f t="shared" si="82"/>
        <v>15</v>
      </c>
      <c r="H1094" s="29">
        <f t="shared" si="83"/>
        <v>30</v>
      </c>
      <c r="I1094" s="29" t="s">
        <v>73</v>
      </c>
      <c r="J1094" s="29">
        <f t="shared" ca="1" si="80"/>
        <v>20.9</v>
      </c>
      <c r="K1094" s="29">
        <f t="shared" si="84"/>
        <v>0.3</v>
      </c>
      <c r="L1094" s="29">
        <f t="shared" ca="1" si="81"/>
        <v>1.6E-2</v>
      </c>
      <c r="M1094">
        <f>Замеры!Y1086</f>
        <v>0</v>
      </c>
    </row>
    <row r="1095" spans="1:13" ht="15.6" x14ac:dyDescent="0.3">
      <c r="A1095" s="58">
        <f>IF(Замеры!B1087=0, " ", Замеры!B1087)</f>
        <v>1084</v>
      </c>
      <c r="B1095" s="59">
        <f>Замеры!I1087</f>
        <v>0</v>
      </c>
      <c r="C1095" s="60" t="str">
        <f>Замеры!G1087</f>
        <v xml:space="preserve">Группа от QF </v>
      </c>
      <c r="D1095" s="29" t="s">
        <v>74</v>
      </c>
      <c r="E1095" s="28">
        <f>Замеры!J1087</f>
        <v>0</v>
      </c>
      <c r="F1095" s="29" t="s">
        <v>86</v>
      </c>
      <c r="G1095" s="29">
        <f t="shared" si="82"/>
        <v>15</v>
      </c>
      <c r="H1095" s="29">
        <f t="shared" si="83"/>
        <v>30</v>
      </c>
      <c r="I1095" s="29" t="s">
        <v>73</v>
      </c>
      <c r="J1095" s="29">
        <f t="shared" ca="1" si="80"/>
        <v>21</v>
      </c>
      <c r="K1095" s="29">
        <f t="shared" si="84"/>
        <v>0.3</v>
      </c>
      <c r="L1095" s="29">
        <f t="shared" ca="1" si="81"/>
        <v>1.0999999999999999E-2</v>
      </c>
      <c r="M1095">
        <f>Замеры!Y1087</f>
        <v>0</v>
      </c>
    </row>
    <row r="1096" spans="1:13" ht="15.6" x14ac:dyDescent="0.3">
      <c r="A1096" s="58">
        <f>IF(Замеры!B1088=0, " ", Замеры!B1088)</f>
        <v>1085</v>
      </c>
      <c r="B1096" s="59">
        <f>Замеры!I1088</f>
        <v>0</v>
      </c>
      <c r="C1096" s="60" t="str">
        <f>Замеры!G1088</f>
        <v xml:space="preserve">Группа от QF </v>
      </c>
      <c r="D1096" s="29" t="s">
        <v>74</v>
      </c>
      <c r="E1096" s="28">
        <f>Замеры!J1088</f>
        <v>0</v>
      </c>
      <c r="F1096" s="29" t="s">
        <v>86</v>
      </c>
      <c r="G1096" s="29">
        <f t="shared" si="82"/>
        <v>15</v>
      </c>
      <c r="H1096" s="29">
        <f t="shared" si="83"/>
        <v>30</v>
      </c>
      <c r="I1096" s="29" t="s">
        <v>73</v>
      </c>
      <c r="J1096" s="29">
        <f t="shared" ca="1" si="80"/>
        <v>21.4</v>
      </c>
      <c r="K1096" s="29">
        <f t="shared" si="84"/>
        <v>0.3</v>
      </c>
      <c r="L1096" s="29">
        <f t="shared" ca="1" si="81"/>
        <v>7.0000000000000001E-3</v>
      </c>
      <c r="M1096">
        <f>Замеры!Y1088</f>
        <v>0</v>
      </c>
    </row>
    <row r="1097" spans="1:13" ht="15.6" x14ac:dyDescent="0.3">
      <c r="A1097" s="58">
        <f>IF(Замеры!B1089=0, " ", Замеры!B1089)</f>
        <v>1086</v>
      </c>
      <c r="B1097" s="59">
        <f>Замеры!I1089</f>
        <v>0</v>
      </c>
      <c r="C1097" s="60" t="str">
        <f>Замеры!G1089</f>
        <v xml:space="preserve">Группа от QF </v>
      </c>
      <c r="D1097" s="29" t="s">
        <v>74</v>
      </c>
      <c r="E1097" s="28">
        <f>Замеры!J1089</f>
        <v>0</v>
      </c>
      <c r="F1097" s="29" t="s">
        <v>86</v>
      </c>
      <c r="G1097" s="29">
        <f t="shared" si="82"/>
        <v>15</v>
      </c>
      <c r="H1097" s="29">
        <f t="shared" si="83"/>
        <v>30</v>
      </c>
      <c r="I1097" s="29" t="s">
        <v>73</v>
      </c>
      <c r="J1097" s="29">
        <f t="shared" ca="1" si="80"/>
        <v>21.5</v>
      </c>
      <c r="K1097" s="29">
        <f t="shared" si="84"/>
        <v>0.3</v>
      </c>
      <c r="L1097" s="29">
        <f t="shared" ca="1" si="81"/>
        <v>1.7999999999999999E-2</v>
      </c>
      <c r="M1097">
        <f>Замеры!Y1089</f>
        <v>0</v>
      </c>
    </row>
    <row r="1098" spans="1:13" ht="15.6" x14ac:dyDescent="0.3">
      <c r="A1098" s="58">
        <f>IF(Замеры!B1090=0, " ", Замеры!B1090)</f>
        <v>1087</v>
      </c>
      <c r="B1098" s="59">
        <f>Замеры!I1090</f>
        <v>0</v>
      </c>
      <c r="C1098" s="60" t="str">
        <f>Замеры!G1090</f>
        <v xml:space="preserve">Группа от QF </v>
      </c>
      <c r="D1098" s="29" t="s">
        <v>74</v>
      </c>
      <c r="E1098" s="28">
        <f>Замеры!J1090</f>
        <v>0</v>
      </c>
      <c r="F1098" s="29" t="s">
        <v>86</v>
      </c>
      <c r="G1098" s="29">
        <f t="shared" si="82"/>
        <v>15</v>
      </c>
      <c r="H1098" s="29">
        <f t="shared" si="83"/>
        <v>30</v>
      </c>
      <c r="I1098" s="29" t="s">
        <v>73</v>
      </c>
      <c r="J1098" s="29">
        <f t="shared" ca="1" si="80"/>
        <v>21.2</v>
      </c>
      <c r="K1098" s="29">
        <f t="shared" si="84"/>
        <v>0.3</v>
      </c>
      <c r="L1098" s="29">
        <f t="shared" ca="1" si="81"/>
        <v>8.0000000000000002E-3</v>
      </c>
      <c r="M1098">
        <f>Замеры!Y1090</f>
        <v>0</v>
      </c>
    </row>
    <row r="1099" spans="1:13" ht="15.6" x14ac:dyDescent="0.3">
      <c r="A1099" s="58">
        <f>IF(Замеры!B1091=0, " ", Замеры!B1091)</f>
        <v>1088</v>
      </c>
      <c r="B1099" s="59">
        <f>Замеры!I1091</f>
        <v>0</v>
      </c>
      <c r="C1099" s="60" t="str">
        <f>Замеры!G1091</f>
        <v xml:space="preserve">Группа от QF </v>
      </c>
      <c r="D1099" s="29" t="s">
        <v>74</v>
      </c>
      <c r="E1099" s="28">
        <f>Замеры!J1091</f>
        <v>0</v>
      </c>
      <c r="F1099" s="29" t="s">
        <v>86</v>
      </c>
      <c r="G1099" s="29">
        <f t="shared" si="82"/>
        <v>15</v>
      </c>
      <c r="H1099" s="29">
        <f t="shared" si="83"/>
        <v>30</v>
      </c>
      <c r="I1099" s="29" t="s">
        <v>73</v>
      </c>
      <c r="J1099" s="29">
        <f t="shared" ca="1" si="80"/>
        <v>21.2</v>
      </c>
      <c r="K1099" s="29">
        <f t="shared" si="84"/>
        <v>0.3</v>
      </c>
      <c r="L1099" s="29">
        <f t="shared" ca="1" si="81"/>
        <v>0.01</v>
      </c>
      <c r="M1099">
        <f>Замеры!Y1091</f>
        <v>0</v>
      </c>
    </row>
    <row r="1100" spans="1:13" ht="15.6" x14ac:dyDescent="0.3">
      <c r="A1100" s="58">
        <f>IF(Замеры!B1092=0, " ", Замеры!B1092)</f>
        <v>1089</v>
      </c>
      <c r="B1100" s="59">
        <f>Замеры!I1092</f>
        <v>0</v>
      </c>
      <c r="C1100" s="60" t="str">
        <f>Замеры!G1092</f>
        <v xml:space="preserve">Группа от QF </v>
      </c>
      <c r="D1100" s="29" t="s">
        <v>74</v>
      </c>
      <c r="E1100" s="28">
        <f>Замеры!J1092</f>
        <v>0</v>
      </c>
      <c r="F1100" s="29" t="s">
        <v>86</v>
      </c>
      <c r="G1100" s="29">
        <f t="shared" si="82"/>
        <v>15</v>
      </c>
      <c r="H1100" s="29">
        <f t="shared" si="83"/>
        <v>30</v>
      </c>
      <c r="I1100" s="29" t="s">
        <v>73</v>
      </c>
      <c r="J1100" s="29">
        <f t="shared" ref="J1100:J1163" ca="1" si="85">RANDBETWEEN(201,219)/10</f>
        <v>21.6</v>
      </c>
      <c r="K1100" s="29">
        <f t="shared" si="84"/>
        <v>0.3</v>
      </c>
      <c r="L1100" s="29">
        <f t="shared" ref="L1100:L1163" ca="1" si="86">RANDBETWEEN(7,19)/1000</f>
        <v>1.7000000000000001E-2</v>
      </c>
      <c r="M1100">
        <f>Замеры!Y1092</f>
        <v>0</v>
      </c>
    </row>
    <row r="1101" spans="1:13" ht="15.6" x14ac:dyDescent="0.3">
      <c r="A1101" s="58">
        <f>IF(Замеры!B1093=0, " ", Замеры!B1093)</f>
        <v>1090</v>
      </c>
      <c r="B1101" s="59">
        <f>Замеры!I1093</f>
        <v>0</v>
      </c>
      <c r="C1101" s="60" t="str">
        <f>Замеры!G1093</f>
        <v xml:space="preserve">Группа от QF </v>
      </c>
      <c r="D1101" s="29" t="s">
        <v>74</v>
      </c>
      <c r="E1101" s="28">
        <f>Замеры!J1093</f>
        <v>0</v>
      </c>
      <c r="F1101" s="29" t="s">
        <v>86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73</v>
      </c>
      <c r="J1101" s="29">
        <f t="shared" ca="1" si="85"/>
        <v>21.1</v>
      </c>
      <c r="K1101" s="29">
        <f t="shared" ref="K1101:K1164" si="89">$O$9</f>
        <v>0.3</v>
      </c>
      <c r="L1101" s="29">
        <f t="shared" ca="1" si="86"/>
        <v>8.9999999999999993E-3</v>
      </c>
      <c r="M1101">
        <f>Замеры!Y1093</f>
        <v>0</v>
      </c>
    </row>
    <row r="1102" spans="1:13" ht="15.6" x14ac:dyDescent="0.3">
      <c r="A1102" s="58">
        <f>IF(Замеры!B1094=0, " ", Замеры!B1094)</f>
        <v>1091</v>
      </c>
      <c r="B1102" s="59">
        <f>Замеры!I1094</f>
        <v>0</v>
      </c>
      <c r="C1102" s="60" t="str">
        <f>Замеры!G1094</f>
        <v xml:space="preserve">Группа от QF </v>
      </c>
      <c r="D1102" s="29" t="s">
        <v>74</v>
      </c>
      <c r="E1102" s="28">
        <f>Замеры!J1094</f>
        <v>0</v>
      </c>
      <c r="F1102" s="29" t="s">
        <v>86</v>
      </c>
      <c r="G1102" s="29">
        <f t="shared" si="87"/>
        <v>15</v>
      </c>
      <c r="H1102" s="29">
        <f t="shared" si="88"/>
        <v>30</v>
      </c>
      <c r="I1102" s="29" t="s">
        <v>73</v>
      </c>
      <c r="J1102" s="29">
        <f t="shared" ca="1" si="85"/>
        <v>21.2</v>
      </c>
      <c r="K1102" s="29">
        <f t="shared" si="89"/>
        <v>0.3</v>
      </c>
      <c r="L1102" s="29">
        <f t="shared" ca="1" si="86"/>
        <v>1.4999999999999999E-2</v>
      </c>
      <c r="M1102">
        <f>Замеры!Y1094</f>
        <v>0</v>
      </c>
    </row>
    <row r="1103" spans="1:13" ht="15.6" x14ac:dyDescent="0.3">
      <c r="A1103" s="58">
        <f>IF(Замеры!B1095=0, " ", Замеры!B1095)</f>
        <v>1092</v>
      </c>
      <c r="B1103" s="59">
        <f>Замеры!I1095</f>
        <v>0</v>
      </c>
      <c r="C1103" s="60" t="str">
        <f>Замеры!G1095</f>
        <v xml:space="preserve">Группа от QF </v>
      </c>
      <c r="D1103" s="29" t="s">
        <v>74</v>
      </c>
      <c r="E1103" s="28">
        <f>Замеры!J1095</f>
        <v>0</v>
      </c>
      <c r="F1103" s="29" t="s">
        <v>86</v>
      </c>
      <c r="G1103" s="29">
        <f t="shared" si="87"/>
        <v>15</v>
      </c>
      <c r="H1103" s="29">
        <f t="shared" si="88"/>
        <v>30</v>
      </c>
      <c r="I1103" s="29" t="s">
        <v>73</v>
      </c>
      <c r="J1103" s="29">
        <f t="shared" ca="1" si="85"/>
        <v>21.4</v>
      </c>
      <c r="K1103" s="29">
        <f t="shared" si="89"/>
        <v>0.3</v>
      </c>
      <c r="L1103" s="29">
        <f t="shared" ca="1" si="86"/>
        <v>1.6E-2</v>
      </c>
      <c r="M1103">
        <f>Замеры!Y1095</f>
        <v>0</v>
      </c>
    </row>
    <row r="1104" spans="1:13" ht="15.6" x14ac:dyDescent="0.3">
      <c r="A1104" s="58">
        <f>IF(Замеры!B1096=0, " ", Замеры!B1096)</f>
        <v>1093</v>
      </c>
      <c r="B1104" s="59">
        <f>Замеры!I1096</f>
        <v>0</v>
      </c>
      <c r="C1104" s="60" t="str">
        <f>Замеры!G1096</f>
        <v xml:space="preserve">Группа от QF </v>
      </c>
      <c r="D1104" s="29" t="s">
        <v>74</v>
      </c>
      <c r="E1104" s="28">
        <f>Замеры!J1096</f>
        <v>0</v>
      </c>
      <c r="F1104" s="29" t="s">
        <v>86</v>
      </c>
      <c r="G1104" s="29">
        <f t="shared" si="87"/>
        <v>15</v>
      </c>
      <c r="H1104" s="29">
        <f t="shared" si="88"/>
        <v>30</v>
      </c>
      <c r="I1104" s="29" t="s">
        <v>73</v>
      </c>
      <c r="J1104" s="29">
        <f t="shared" ca="1" si="85"/>
        <v>20.399999999999999</v>
      </c>
      <c r="K1104" s="29">
        <f t="shared" si="89"/>
        <v>0.3</v>
      </c>
      <c r="L1104" s="29">
        <f t="shared" ca="1" si="86"/>
        <v>1.2999999999999999E-2</v>
      </c>
      <c r="M1104">
        <f>Замеры!Y1096</f>
        <v>0</v>
      </c>
    </row>
    <row r="1105" spans="1:13" ht="15.6" x14ac:dyDescent="0.3">
      <c r="A1105" s="58">
        <f>IF(Замеры!B1097=0, " ", Замеры!B1097)</f>
        <v>1094</v>
      </c>
      <c r="B1105" s="59">
        <f>Замеры!I1097</f>
        <v>0</v>
      </c>
      <c r="C1105" s="60" t="str">
        <f>Замеры!G1097</f>
        <v xml:space="preserve">Группа от QF </v>
      </c>
      <c r="D1105" s="29" t="s">
        <v>74</v>
      </c>
      <c r="E1105" s="28">
        <f>Замеры!J1097</f>
        <v>0</v>
      </c>
      <c r="F1105" s="29" t="s">
        <v>86</v>
      </c>
      <c r="G1105" s="29">
        <f t="shared" si="87"/>
        <v>15</v>
      </c>
      <c r="H1105" s="29">
        <f t="shared" si="88"/>
        <v>30</v>
      </c>
      <c r="I1105" s="29" t="s">
        <v>73</v>
      </c>
      <c r="J1105" s="29">
        <f t="shared" ca="1" si="85"/>
        <v>21.8</v>
      </c>
      <c r="K1105" s="29">
        <f t="shared" si="89"/>
        <v>0.3</v>
      </c>
      <c r="L1105" s="29">
        <f t="shared" ca="1" si="86"/>
        <v>1.0999999999999999E-2</v>
      </c>
      <c r="M1105">
        <f>Замеры!Y1097</f>
        <v>0</v>
      </c>
    </row>
    <row r="1106" spans="1:13" ht="15.6" x14ac:dyDescent="0.3">
      <c r="A1106" s="58">
        <f>IF(Замеры!B1098=0, " ", Замеры!B1098)</f>
        <v>1095</v>
      </c>
      <c r="B1106" s="59">
        <f>Замеры!I1098</f>
        <v>0</v>
      </c>
      <c r="C1106" s="60" t="str">
        <f>Замеры!G1098</f>
        <v xml:space="preserve">Группа от QF </v>
      </c>
      <c r="D1106" s="29" t="s">
        <v>74</v>
      </c>
      <c r="E1106" s="28">
        <f>Замеры!J1098</f>
        <v>0</v>
      </c>
      <c r="F1106" s="29" t="s">
        <v>86</v>
      </c>
      <c r="G1106" s="29">
        <f t="shared" si="87"/>
        <v>15</v>
      </c>
      <c r="H1106" s="29">
        <f t="shared" si="88"/>
        <v>30</v>
      </c>
      <c r="I1106" s="29" t="s">
        <v>73</v>
      </c>
      <c r="J1106" s="29">
        <f t="shared" ca="1" si="85"/>
        <v>21.8</v>
      </c>
      <c r="K1106" s="29">
        <f t="shared" si="89"/>
        <v>0.3</v>
      </c>
      <c r="L1106" s="29">
        <f t="shared" ca="1" si="86"/>
        <v>1.4E-2</v>
      </c>
      <c r="M1106">
        <f>Замеры!Y1098</f>
        <v>0</v>
      </c>
    </row>
    <row r="1107" spans="1:13" ht="15.6" x14ac:dyDescent="0.3">
      <c r="A1107" s="58">
        <f>IF(Замеры!B1099=0, " ", Замеры!B1099)</f>
        <v>1096</v>
      </c>
      <c r="B1107" s="59">
        <f>Замеры!I1099</f>
        <v>0</v>
      </c>
      <c r="C1107" s="60" t="str">
        <f>Замеры!G1099</f>
        <v xml:space="preserve">Группа от QF </v>
      </c>
      <c r="D1107" s="29" t="s">
        <v>74</v>
      </c>
      <c r="E1107" s="28">
        <f>Замеры!J1099</f>
        <v>0</v>
      </c>
      <c r="F1107" s="29" t="s">
        <v>86</v>
      </c>
      <c r="G1107" s="29">
        <f t="shared" si="87"/>
        <v>15</v>
      </c>
      <c r="H1107" s="29">
        <f t="shared" si="88"/>
        <v>30</v>
      </c>
      <c r="I1107" s="29" t="s">
        <v>73</v>
      </c>
      <c r="J1107" s="29">
        <f t="shared" ca="1" si="85"/>
        <v>20.100000000000001</v>
      </c>
      <c r="K1107" s="29">
        <f t="shared" si="89"/>
        <v>0.3</v>
      </c>
      <c r="L1107" s="29">
        <f t="shared" ca="1" si="86"/>
        <v>8.9999999999999993E-3</v>
      </c>
      <c r="M1107">
        <f>Замеры!Y1099</f>
        <v>0</v>
      </c>
    </row>
    <row r="1108" spans="1:13" ht="15.6" x14ac:dyDescent="0.3">
      <c r="A1108" s="58">
        <f>IF(Замеры!B1100=0, " ", Замеры!B1100)</f>
        <v>1097</v>
      </c>
      <c r="B1108" s="59">
        <f>Замеры!I1100</f>
        <v>0</v>
      </c>
      <c r="C1108" s="60" t="str">
        <f>Замеры!G1100</f>
        <v xml:space="preserve">Группа от QF </v>
      </c>
      <c r="D1108" s="29" t="s">
        <v>74</v>
      </c>
      <c r="E1108" s="28">
        <f>Замеры!J1100</f>
        <v>0</v>
      </c>
      <c r="F1108" s="29" t="s">
        <v>86</v>
      </c>
      <c r="G1108" s="29">
        <f t="shared" si="87"/>
        <v>15</v>
      </c>
      <c r="H1108" s="29">
        <f t="shared" si="88"/>
        <v>30</v>
      </c>
      <c r="I1108" s="29" t="s">
        <v>73</v>
      </c>
      <c r="J1108" s="29">
        <f t="shared" ca="1" si="85"/>
        <v>21.8</v>
      </c>
      <c r="K1108" s="29">
        <f t="shared" si="89"/>
        <v>0.3</v>
      </c>
      <c r="L1108" s="29">
        <f t="shared" ca="1" si="86"/>
        <v>1.4999999999999999E-2</v>
      </c>
      <c r="M1108">
        <f>Замеры!Y1100</f>
        <v>0</v>
      </c>
    </row>
    <row r="1109" spans="1:13" ht="15.6" x14ac:dyDescent="0.3">
      <c r="A1109" s="58">
        <f>IF(Замеры!B1101=0, " ", Замеры!B1101)</f>
        <v>1098</v>
      </c>
      <c r="B1109" s="59">
        <f>Замеры!I1101</f>
        <v>0</v>
      </c>
      <c r="C1109" s="60" t="str">
        <f>Замеры!G1101</f>
        <v xml:space="preserve">Группа от QF </v>
      </c>
      <c r="D1109" s="29" t="s">
        <v>74</v>
      </c>
      <c r="E1109" s="28">
        <f>Замеры!J1101</f>
        <v>0</v>
      </c>
      <c r="F1109" s="29" t="s">
        <v>86</v>
      </c>
      <c r="G1109" s="29">
        <f t="shared" si="87"/>
        <v>15</v>
      </c>
      <c r="H1109" s="29">
        <f t="shared" si="88"/>
        <v>30</v>
      </c>
      <c r="I1109" s="29" t="s">
        <v>73</v>
      </c>
      <c r="J1109" s="29">
        <f t="shared" ca="1" si="85"/>
        <v>20.8</v>
      </c>
      <c r="K1109" s="29">
        <f t="shared" si="89"/>
        <v>0.3</v>
      </c>
      <c r="L1109" s="29">
        <f t="shared" ca="1" si="86"/>
        <v>1.6E-2</v>
      </c>
      <c r="M1109">
        <f>Замеры!Y1101</f>
        <v>0</v>
      </c>
    </row>
    <row r="1110" spans="1:13" ht="15.6" x14ac:dyDescent="0.3">
      <c r="A1110" s="58">
        <f>IF(Замеры!B1102=0, " ", Замеры!B1102)</f>
        <v>1099</v>
      </c>
      <c r="B1110" s="59">
        <f>Замеры!I1102</f>
        <v>0</v>
      </c>
      <c r="C1110" s="60" t="str">
        <f>Замеры!G1102</f>
        <v xml:space="preserve">Группа от QF </v>
      </c>
      <c r="D1110" s="29" t="s">
        <v>74</v>
      </c>
      <c r="E1110" s="28">
        <f>Замеры!J1102</f>
        <v>0</v>
      </c>
      <c r="F1110" s="29" t="s">
        <v>86</v>
      </c>
      <c r="G1110" s="29">
        <f t="shared" si="87"/>
        <v>15</v>
      </c>
      <c r="H1110" s="29">
        <f t="shared" si="88"/>
        <v>30</v>
      </c>
      <c r="I1110" s="29" t="s">
        <v>73</v>
      </c>
      <c r="J1110" s="29">
        <f t="shared" ca="1" si="85"/>
        <v>20.3</v>
      </c>
      <c r="K1110" s="29">
        <f t="shared" si="89"/>
        <v>0.3</v>
      </c>
      <c r="L1110" s="29">
        <f t="shared" ca="1" si="86"/>
        <v>1.7999999999999999E-2</v>
      </c>
      <c r="M1110">
        <f>Замеры!Y1102</f>
        <v>0</v>
      </c>
    </row>
    <row r="1111" spans="1:13" ht="15.6" x14ac:dyDescent="0.3">
      <c r="A1111" s="58">
        <f>IF(Замеры!B1103=0, " ", Замеры!B1103)</f>
        <v>1100</v>
      </c>
      <c r="B1111" s="59">
        <f>Замеры!I1103</f>
        <v>0</v>
      </c>
      <c r="C1111" s="60" t="str">
        <f>Замеры!G1103</f>
        <v xml:space="preserve">Группа от QF </v>
      </c>
      <c r="D1111" s="29" t="s">
        <v>74</v>
      </c>
      <c r="E1111" s="28">
        <f>Замеры!J1103</f>
        <v>0</v>
      </c>
      <c r="F1111" s="29" t="s">
        <v>86</v>
      </c>
      <c r="G1111" s="29">
        <f t="shared" si="87"/>
        <v>15</v>
      </c>
      <c r="H1111" s="29">
        <f t="shared" si="88"/>
        <v>30</v>
      </c>
      <c r="I1111" s="29" t="s">
        <v>73</v>
      </c>
      <c r="J1111" s="29">
        <f t="shared" ca="1" si="85"/>
        <v>21</v>
      </c>
      <c r="K1111" s="29">
        <f t="shared" si="89"/>
        <v>0.3</v>
      </c>
      <c r="L1111" s="29">
        <f t="shared" ca="1" si="86"/>
        <v>1.0999999999999999E-2</v>
      </c>
      <c r="M1111">
        <f>Замеры!Y1103</f>
        <v>0</v>
      </c>
    </row>
    <row r="1112" spans="1:13" ht="15.6" x14ac:dyDescent="0.3">
      <c r="A1112" s="58">
        <f>IF(Замеры!B1104=0, " ", Замеры!B1104)</f>
        <v>1101</v>
      </c>
      <c r="B1112" s="59">
        <f>Замеры!I1104</f>
        <v>0</v>
      </c>
      <c r="C1112" s="60" t="str">
        <f>Замеры!G1104</f>
        <v xml:space="preserve">Группа от QF </v>
      </c>
      <c r="D1112" s="29" t="s">
        <v>74</v>
      </c>
      <c r="E1112" s="28">
        <f>Замеры!J1104</f>
        <v>0</v>
      </c>
      <c r="F1112" s="29" t="s">
        <v>86</v>
      </c>
      <c r="G1112" s="29">
        <f t="shared" si="87"/>
        <v>15</v>
      </c>
      <c r="H1112" s="29">
        <f t="shared" si="88"/>
        <v>30</v>
      </c>
      <c r="I1112" s="29" t="s">
        <v>73</v>
      </c>
      <c r="J1112" s="29">
        <f t="shared" ca="1" si="85"/>
        <v>20.3</v>
      </c>
      <c r="K1112" s="29">
        <f t="shared" si="89"/>
        <v>0.3</v>
      </c>
      <c r="L1112" s="29">
        <f t="shared" ca="1" si="86"/>
        <v>1.6E-2</v>
      </c>
      <c r="M1112">
        <f>Замеры!Y1104</f>
        <v>0</v>
      </c>
    </row>
    <row r="1113" spans="1:13" ht="15.6" x14ac:dyDescent="0.3">
      <c r="A1113" s="58">
        <f>IF(Замеры!B1105=0, " ", Замеры!B1105)</f>
        <v>1102</v>
      </c>
      <c r="B1113" s="59">
        <f>Замеры!I1105</f>
        <v>0</v>
      </c>
      <c r="C1113" s="60" t="str">
        <f>Замеры!G1105</f>
        <v xml:space="preserve">Группа от QF </v>
      </c>
      <c r="D1113" s="29" t="s">
        <v>74</v>
      </c>
      <c r="E1113" s="28">
        <f>Замеры!J1105</f>
        <v>0</v>
      </c>
      <c r="F1113" s="29" t="s">
        <v>86</v>
      </c>
      <c r="G1113" s="29">
        <f t="shared" si="87"/>
        <v>15</v>
      </c>
      <c r="H1113" s="29">
        <f t="shared" si="88"/>
        <v>30</v>
      </c>
      <c r="I1113" s="29" t="s">
        <v>73</v>
      </c>
      <c r="J1113" s="29">
        <f t="shared" ca="1" si="85"/>
        <v>20.100000000000001</v>
      </c>
      <c r="K1113" s="29">
        <f t="shared" si="89"/>
        <v>0.3</v>
      </c>
      <c r="L1113" s="29">
        <f t="shared" ca="1" si="86"/>
        <v>1.4999999999999999E-2</v>
      </c>
      <c r="M1113">
        <f>Замеры!Y1105</f>
        <v>0</v>
      </c>
    </row>
    <row r="1114" spans="1:13" ht="15.6" x14ac:dyDescent="0.3">
      <c r="A1114" s="58">
        <f>IF(Замеры!B1106=0, " ", Замеры!B1106)</f>
        <v>1103</v>
      </c>
      <c r="B1114" s="59">
        <f>Замеры!I1106</f>
        <v>0</v>
      </c>
      <c r="C1114" s="60" t="str">
        <f>Замеры!G1106</f>
        <v xml:space="preserve">Группа от QF </v>
      </c>
      <c r="D1114" s="29" t="s">
        <v>74</v>
      </c>
      <c r="E1114" s="28">
        <f>Замеры!J1106</f>
        <v>0</v>
      </c>
      <c r="F1114" s="29" t="s">
        <v>86</v>
      </c>
      <c r="G1114" s="29">
        <f t="shared" si="87"/>
        <v>15</v>
      </c>
      <c r="H1114" s="29">
        <f t="shared" si="88"/>
        <v>30</v>
      </c>
      <c r="I1114" s="29" t="s">
        <v>73</v>
      </c>
      <c r="J1114" s="29">
        <f t="shared" ca="1" si="85"/>
        <v>20.8</v>
      </c>
      <c r="K1114" s="29">
        <f t="shared" si="89"/>
        <v>0.3</v>
      </c>
      <c r="L1114" s="29">
        <f t="shared" ca="1" si="86"/>
        <v>0.01</v>
      </c>
      <c r="M1114">
        <f>Замеры!Y1106</f>
        <v>0</v>
      </c>
    </row>
    <row r="1115" spans="1:13" ht="15.6" x14ac:dyDescent="0.3">
      <c r="A1115" s="58">
        <f>IF(Замеры!B1107=0, " ", Замеры!B1107)</f>
        <v>1104</v>
      </c>
      <c r="B1115" s="59">
        <f>Замеры!I1107</f>
        <v>0</v>
      </c>
      <c r="C1115" s="60" t="str">
        <f>Замеры!G1107</f>
        <v xml:space="preserve">Группа от QF </v>
      </c>
      <c r="D1115" s="29" t="s">
        <v>74</v>
      </c>
      <c r="E1115" s="28">
        <f>Замеры!J1107</f>
        <v>0</v>
      </c>
      <c r="F1115" s="29" t="s">
        <v>86</v>
      </c>
      <c r="G1115" s="29">
        <f t="shared" si="87"/>
        <v>15</v>
      </c>
      <c r="H1115" s="29">
        <f t="shared" si="88"/>
        <v>30</v>
      </c>
      <c r="I1115" s="29" t="s">
        <v>73</v>
      </c>
      <c r="J1115" s="29">
        <f t="shared" ca="1" si="85"/>
        <v>20.9</v>
      </c>
      <c r="K1115" s="29">
        <f t="shared" si="89"/>
        <v>0.3</v>
      </c>
      <c r="L1115" s="29">
        <f t="shared" ca="1" si="86"/>
        <v>8.9999999999999993E-3</v>
      </c>
      <c r="M1115">
        <f>Замеры!Y1107</f>
        <v>0</v>
      </c>
    </row>
    <row r="1116" spans="1:13" ht="15.6" x14ac:dyDescent="0.3">
      <c r="A1116" s="58">
        <f>IF(Замеры!B1108=0, " ", Замеры!B1108)</f>
        <v>1105</v>
      </c>
      <c r="B1116" s="59">
        <f>Замеры!I1108</f>
        <v>0</v>
      </c>
      <c r="C1116" s="60" t="str">
        <f>Замеры!G1108</f>
        <v xml:space="preserve">Группа от QF </v>
      </c>
      <c r="D1116" s="29" t="s">
        <v>74</v>
      </c>
      <c r="E1116" s="28">
        <f>Замеры!J1108</f>
        <v>0</v>
      </c>
      <c r="F1116" s="29" t="s">
        <v>86</v>
      </c>
      <c r="G1116" s="29">
        <f t="shared" si="87"/>
        <v>15</v>
      </c>
      <c r="H1116" s="29">
        <f t="shared" si="88"/>
        <v>30</v>
      </c>
      <c r="I1116" s="29" t="s">
        <v>73</v>
      </c>
      <c r="J1116" s="29">
        <f t="shared" ca="1" si="85"/>
        <v>21.6</v>
      </c>
      <c r="K1116" s="29">
        <f t="shared" si="89"/>
        <v>0.3</v>
      </c>
      <c r="L1116" s="29">
        <f t="shared" ca="1" si="86"/>
        <v>1.2999999999999999E-2</v>
      </c>
      <c r="M1116">
        <f>Замеры!Y1108</f>
        <v>0</v>
      </c>
    </row>
    <row r="1117" spans="1:13" ht="15.6" x14ac:dyDescent="0.3">
      <c r="A1117" s="58">
        <f>IF(Замеры!B1109=0, " ", Замеры!B1109)</f>
        <v>1106</v>
      </c>
      <c r="B1117" s="59">
        <f>Замеры!I1109</f>
        <v>0</v>
      </c>
      <c r="C1117" s="60" t="str">
        <f>Замеры!G1109</f>
        <v xml:space="preserve">Группа от QF </v>
      </c>
      <c r="D1117" s="29" t="s">
        <v>74</v>
      </c>
      <c r="E1117" s="28">
        <f>Замеры!J1109</f>
        <v>0</v>
      </c>
      <c r="F1117" s="29" t="s">
        <v>86</v>
      </c>
      <c r="G1117" s="29">
        <f t="shared" si="87"/>
        <v>15</v>
      </c>
      <c r="H1117" s="29">
        <f t="shared" si="88"/>
        <v>30</v>
      </c>
      <c r="I1117" s="29" t="s">
        <v>73</v>
      </c>
      <c r="J1117" s="29">
        <f t="shared" ca="1" si="85"/>
        <v>21.7</v>
      </c>
      <c r="K1117" s="29">
        <f t="shared" si="89"/>
        <v>0.3</v>
      </c>
      <c r="L1117" s="29">
        <f t="shared" ca="1" si="86"/>
        <v>1.4999999999999999E-2</v>
      </c>
      <c r="M1117">
        <f>Замеры!Y1109</f>
        <v>0</v>
      </c>
    </row>
    <row r="1118" spans="1:13" ht="15.6" x14ac:dyDescent="0.3">
      <c r="A1118" s="58">
        <f>IF(Замеры!B1110=0, " ", Замеры!B1110)</f>
        <v>1107</v>
      </c>
      <c r="B1118" s="59">
        <f>Замеры!I1110</f>
        <v>0</v>
      </c>
      <c r="C1118" s="60" t="str">
        <f>Замеры!G1110</f>
        <v xml:space="preserve">Группа от QF </v>
      </c>
      <c r="D1118" s="29" t="s">
        <v>74</v>
      </c>
      <c r="E1118" s="28">
        <f>Замеры!J1110</f>
        <v>0</v>
      </c>
      <c r="F1118" s="29" t="s">
        <v>86</v>
      </c>
      <c r="G1118" s="29">
        <f t="shared" si="87"/>
        <v>15</v>
      </c>
      <c r="H1118" s="29">
        <f t="shared" si="88"/>
        <v>30</v>
      </c>
      <c r="I1118" s="29" t="s">
        <v>73</v>
      </c>
      <c r="J1118" s="29">
        <f t="shared" ca="1" si="85"/>
        <v>20.399999999999999</v>
      </c>
      <c r="K1118" s="29">
        <f t="shared" si="89"/>
        <v>0.3</v>
      </c>
      <c r="L1118" s="29">
        <f t="shared" ca="1" si="86"/>
        <v>8.0000000000000002E-3</v>
      </c>
      <c r="M1118">
        <f>Замеры!Y1110</f>
        <v>0</v>
      </c>
    </row>
    <row r="1119" spans="1:13" ht="15.6" x14ac:dyDescent="0.3">
      <c r="A1119" s="58">
        <f>IF(Замеры!B1111=0, " ", Замеры!B1111)</f>
        <v>1108</v>
      </c>
      <c r="B1119" s="59">
        <f>Замеры!I1111</f>
        <v>0</v>
      </c>
      <c r="C1119" s="60" t="str">
        <f>Замеры!G1111</f>
        <v xml:space="preserve">Группа от QF </v>
      </c>
      <c r="D1119" s="29" t="s">
        <v>74</v>
      </c>
      <c r="E1119" s="28">
        <f>Замеры!J1111</f>
        <v>0</v>
      </c>
      <c r="F1119" s="29" t="s">
        <v>86</v>
      </c>
      <c r="G1119" s="29">
        <f t="shared" si="87"/>
        <v>15</v>
      </c>
      <c r="H1119" s="29">
        <f t="shared" si="88"/>
        <v>30</v>
      </c>
      <c r="I1119" s="29" t="s">
        <v>73</v>
      </c>
      <c r="J1119" s="29">
        <f t="shared" ca="1" si="85"/>
        <v>21.3</v>
      </c>
      <c r="K1119" s="29">
        <f t="shared" si="89"/>
        <v>0.3</v>
      </c>
      <c r="L1119" s="29">
        <f t="shared" ca="1" si="86"/>
        <v>1.4999999999999999E-2</v>
      </c>
      <c r="M1119">
        <f>Замеры!Y1111</f>
        <v>0</v>
      </c>
    </row>
    <row r="1120" spans="1:13" ht="15.6" x14ac:dyDescent="0.3">
      <c r="A1120" s="58">
        <f>IF(Замеры!B1112=0, " ", Замеры!B1112)</f>
        <v>1109</v>
      </c>
      <c r="B1120" s="59">
        <f>Замеры!I1112</f>
        <v>0</v>
      </c>
      <c r="C1120" s="60" t="str">
        <f>Замеры!G1112</f>
        <v xml:space="preserve">Группа от QF </v>
      </c>
      <c r="D1120" s="29" t="s">
        <v>74</v>
      </c>
      <c r="E1120" s="28">
        <f>Замеры!J1112</f>
        <v>0</v>
      </c>
      <c r="F1120" s="29" t="s">
        <v>86</v>
      </c>
      <c r="G1120" s="29">
        <f t="shared" si="87"/>
        <v>15</v>
      </c>
      <c r="H1120" s="29">
        <f t="shared" si="88"/>
        <v>30</v>
      </c>
      <c r="I1120" s="29" t="s">
        <v>73</v>
      </c>
      <c r="J1120" s="29">
        <f t="shared" ca="1" si="85"/>
        <v>20.5</v>
      </c>
      <c r="K1120" s="29">
        <f t="shared" si="89"/>
        <v>0.3</v>
      </c>
      <c r="L1120" s="29">
        <f t="shared" ca="1" si="86"/>
        <v>8.0000000000000002E-3</v>
      </c>
      <c r="M1120">
        <f>Замеры!Y1112</f>
        <v>0</v>
      </c>
    </row>
    <row r="1121" spans="1:13" ht="15.6" x14ac:dyDescent="0.3">
      <c r="A1121" s="58">
        <f>IF(Замеры!B1113=0, " ", Замеры!B1113)</f>
        <v>1110</v>
      </c>
      <c r="B1121" s="59">
        <f>Замеры!I1113</f>
        <v>0</v>
      </c>
      <c r="C1121" s="60" t="str">
        <f>Замеры!G1113</f>
        <v xml:space="preserve">Группа от QF </v>
      </c>
      <c r="D1121" s="29" t="s">
        <v>74</v>
      </c>
      <c r="E1121" s="28">
        <f>Замеры!J1113</f>
        <v>0</v>
      </c>
      <c r="F1121" s="29" t="s">
        <v>86</v>
      </c>
      <c r="G1121" s="29">
        <f t="shared" si="87"/>
        <v>15</v>
      </c>
      <c r="H1121" s="29">
        <f t="shared" si="88"/>
        <v>30</v>
      </c>
      <c r="I1121" s="29" t="s">
        <v>73</v>
      </c>
      <c r="J1121" s="29">
        <f t="shared" ca="1" si="85"/>
        <v>21</v>
      </c>
      <c r="K1121" s="29">
        <f t="shared" si="89"/>
        <v>0.3</v>
      </c>
      <c r="L1121" s="29">
        <f t="shared" ca="1" si="86"/>
        <v>1.2999999999999999E-2</v>
      </c>
      <c r="M1121">
        <f>Замеры!Y1113</f>
        <v>0</v>
      </c>
    </row>
    <row r="1122" spans="1:13" ht="15.6" x14ac:dyDescent="0.3">
      <c r="A1122" s="58">
        <f>IF(Замеры!B1114=0, " ", Замеры!B1114)</f>
        <v>1111</v>
      </c>
      <c r="B1122" s="59">
        <f>Замеры!I1114</f>
        <v>0</v>
      </c>
      <c r="C1122" s="60" t="str">
        <f>Замеры!G1114</f>
        <v xml:space="preserve">Группа от QF </v>
      </c>
      <c r="D1122" s="29" t="s">
        <v>74</v>
      </c>
      <c r="E1122" s="28">
        <f>Замеры!J1114</f>
        <v>0</v>
      </c>
      <c r="F1122" s="29" t="s">
        <v>86</v>
      </c>
      <c r="G1122" s="29">
        <f t="shared" si="87"/>
        <v>15</v>
      </c>
      <c r="H1122" s="29">
        <f t="shared" si="88"/>
        <v>30</v>
      </c>
      <c r="I1122" s="29" t="s">
        <v>73</v>
      </c>
      <c r="J1122" s="29">
        <f t="shared" ca="1" si="85"/>
        <v>21.7</v>
      </c>
      <c r="K1122" s="29">
        <f t="shared" si="89"/>
        <v>0.3</v>
      </c>
      <c r="L1122" s="29">
        <f t="shared" ca="1" si="86"/>
        <v>7.0000000000000001E-3</v>
      </c>
      <c r="M1122">
        <f>Замеры!Y1114</f>
        <v>0</v>
      </c>
    </row>
    <row r="1123" spans="1:13" ht="15.6" x14ac:dyDescent="0.3">
      <c r="A1123" s="58">
        <f>IF(Замеры!B1115=0, " ", Замеры!B1115)</f>
        <v>1112</v>
      </c>
      <c r="B1123" s="59">
        <f>Замеры!I1115</f>
        <v>0</v>
      </c>
      <c r="C1123" s="60" t="str">
        <f>Замеры!G1115</f>
        <v xml:space="preserve">Группа от QF </v>
      </c>
      <c r="D1123" s="29" t="s">
        <v>74</v>
      </c>
      <c r="E1123" s="28">
        <f>Замеры!J1115</f>
        <v>0</v>
      </c>
      <c r="F1123" s="29" t="s">
        <v>86</v>
      </c>
      <c r="G1123" s="29">
        <f t="shared" si="87"/>
        <v>15</v>
      </c>
      <c r="H1123" s="29">
        <f t="shared" si="88"/>
        <v>30</v>
      </c>
      <c r="I1123" s="29" t="s">
        <v>73</v>
      </c>
      <c r="J1123" s="29">
        <f t="shared" ca="1" si="85"/>
        <v>21.6</v>
      </c>
      <c r="K1123" s="29">
        <f t="shared" si="89"/>
        <v>0.3</v>
      </c>
      <c r="L1123" s="29">
        <f t="shared" ca="1" si="86"/>
        <v>1.2E-2</v>
      </c>
      <c r="M1123">
        <f>Замеры!Y1115</f>
        <v>0</v>
      </c>
    </row>
    <row r="1124" spans="1:13" ht="15.6" x14ac:dyDescent="0.3">
      <c r="A1124" s="58">
        <f>IF(Замеры!B1116=0, " ", Замеры!B1116)</f>
        <v>1113</v>
      </c>
      <c r="B1124" s="59">
        <f>Замеры!I1116</f>
        <v>0</v>
      </c>
      <c r="C1124" s="60" t="str">
        <f>Замеры!G1116</f>
        <v xml:space="preserve">Группа от QF </v>
      </c>
      <c r="D1124" s="29" t="s">
        <v>74</v>
      </c>
      <c r="E1124" s="28">
        <f>Замеры!J1116</f>
        <v>0</v>
      </c>
      <c r="F1124" s="29" t="s">
        <v>86</v>
      </c>
      <c r="G1124" s="29">
        <f t="shared" si="87"/>
        <v>15</v>
      </c>
      <c r="H1124" s="29">
        <f t="shared" si="88"/>
        <v>30</v>
      </c>
      <c r="I1124" s="29" t="s">
        <v>73</v>
      </c>
      <c r="J1124" s="29">
        <f t="shared" ca="1" si="85"/>
        <v>20.6</v>
      </c>
      <c r="K1124" s="29">
        <f t="shared" si="89"/>
        <v>0.3</v>
      </c>
      <c r="L1124" s="29">
        <f t="shared" ca="1" si="86"/>
        <v>1.6E-2</v>
      </c>
      <c r="M1124">
        <f>Замеры!Y1116</f>
        <v>0</v>
      </c>
    </row>
    <row r="1125" spans="1:13" ht="15.6" x14ac:dyDescent="0.3">
      <c r="A1125" s="58">
        <f>IF(Замеры!B1117=0, " ", Замеры!B1117)</f>
        <v>1114</v>
      </c>
      <c r="B1125" s="59">
        <f>Замеры!I1117</f>
        <v>0</v>
      </c>
      <c r="C1125" s="60" t="str">
        <f>Замеры!G1117</f>
        <v xml:space="preserve">Группа от QF </v>
      </c>
      <c r="D1125" s="29" t="s">
        <v>74</v>
      </c>
      <c r="E1125" s="28">
        <f>Замеры!J1117</f>
        <v>0</v>
      </c>
      <c r="F1125" s="29" t="s">
        <v>86</v>
      </c>
      <c r="G1125" s="29">
        <f t="shared" si="87"/>
        <v>15</v>
      </c>
      <c r="H1125" s="29">
        <f t="shared" si="88"/>
        <v>30</v>
      </c>
      <c r="I1125" s="29" t="s">
        <v>73</v>
      </c>
      <c r="J1125" s="29">
        <f t="shared" ca="1" si="85"/>
        <v>21.3</v>
      </c>
      <c r="K1125" s="29">
        <f t="shared" si="89"/>
        <v>0.3</v>
      </c>
      <c r="L1125" s="29">
        <f t="shared" ca="1" si="86"/>
        <v>1.0999999999999999E-2</v>
      </c>
      <c r="M1125">
        <f>Замеры!Y1117</f>
        <v>0</v>
      </c>
    </row>
    <row r="1126" spans="1:13" ht="15.6" x14ac:dyDescent="0.3">
      <c r="A1126" s="58">
        <f>IF(Замеры!B1118=0, " ", Замеры!B1118)</f>
        <v>1115</v>
      </c>
      <c r="B1126" s="59">
        <f>Замеры!I1118</f>
        <v>0</v>
      </c>
      <c r="C1126" s="60" t="str">
        <f>Замеры!G1118</f>
        <v xml:space="preserve">Группа от QF </v>
      </c>
      <c r="D1126" s="29" t="s">
        <v>74</v>
      </c>
      <c r="E1126" s="28">
        <f>Замеры!J1118</f>
        <v>0</v>
      </c>
      <c r="F1126" s="29" t="s">
        <v>86</v>
      </c>
      <c r="G1126" s="29">
        <f t="shared" si="87"/>
        <v>15</v>
      </c>
      <c r="H1126" s="29">
        <f t="shared" si="88"/>
        <v>30</v>
      </c>
      <c r="I1126" s="29" t="s">
        <v>73</v>
      </c>
      <c r="J1126" s="29">
        <f t="shared" ca="1" si="85"/>
        <v>21.1</v>
      </c>
      <c r="K1126" s="29">
        <f t="shared" si="89"/>
        <v>0.3</v>
      </c>
      <c r="L1126" s="29">
        <f t="shared" ca="1" si="86"/>
        <v>1.2999999999999999E-2</v>
      </c>
      <c r="M1126">
        <f>Замеры!Y1118</f>
        <v>0</v>
      </c>
    </row>
    <row r="1127" spans="1:13" ht="15.6" x14ac:dyDescent="0.3">
      <c r="A1127" s="58">
        <f>IF(Замеры!B1119=0, " ", Замеры!B1119)</f>
        <v>1116</v>
      </c>
      <c r="B1127" s="59">
        <f>Замеры!I1119</f>
        <v>0</v>
      </c>
      <c r="C1127" s="60" t="str">
        <f>Замеры!G1119</f>
        <v xml:space="preserve">Группа от QF </v>
      </c>
      <c r="D1127" s="29" t="s">
        <v>74</v>
      </c>
      <c r="E1127" s="28">
        <f>Замеры!J1119</f>
        <v>0</v>
      </c>
      <c r="F1127" s="29" t="s">
        <v>86</v>
      </c>
      <c r="G1127" s="29">
        <f t="shared" si="87"/>
        <v>15</v>
      </c>
      <c r="H1127" s="29">
        <f t="shared" si="88"/>
        <v>30</v>
      </c>
      <c r="I1127" s="29" t="s">
        <v>73</v>
      </c>
      <c r="J1127" s="29">
        <f t="shared" ca="1" si="85"/>
        <v>20.8</v>
      </c>
      <c r="K1127" s="29">
        <f t="shared" si="89"/>
        <v>0.3</v>
      </c>
      <c r="L1127" s="29">
        <f t="shared" ca="1" si="86"/>
        <v>1.4E-2</v>
      </c>
      <c r="M1127">
        <f>Замеры!Y1119</f>
        <v>0</v>
      </c>
    </row>
    <row r="1128" spans="1:13" ht="15.6" x14ac:dyDescent="0.3">
      <c r="A1128" s="58">
        <f>IF(Замеры!B1120=0, " ", Замеры!B1120)</f>
        <v>1117</v>
      </c>
      <c r="B1128" s="59">
        <f>Замеры!I1120</f>
        <v>0</v>
      </c>
      <c r="C1128" s="60" t="str">
        <f>Замеры!G1120</f>
        <v xml:space="preserve">Группа от QF </v>
      </c>
      <c r="D1128" s="29" t="s">
        <v>74</v>
      </c>
      <c r="E1128" s="28">
        <f>Замеры!J1120</f>
        <v>0</v>
      </c>
      <c r="F1128" s="29" t="s">
        <v>86</v>
      </c>
      <c r="G1128" s="29">
        <f t="shared" si="87"/>
        <v>15</v>
      </c>
      <c r="H1128" s="29">
        <f t="shared" si="88"/>
        <v>30</v>
      </c>
      <c r="I1128" s="29" t="s">
        <v>73</v>
      </c>
      <c r="J1128" s="29">
        <f t="shared" ca="1" si="85"/>
        <v>21</v>
      </c>
      <c r="K1128" s="29">
        <f t="shared" si="89"/>
        <v>0.3</v>
      </c>
      <c r="L1128" s="29">
        <f t="shared" ca="1" si="86"/>
        <v>1.2999999999999999E-2</v>
      </c>
      <c r="M1128">
        <f>Замеры!Y1120</f>
        <v>0</v>
      </c>
    </row>
    <row r="1129" spans="1:13" ht="15.6" x14ac:dyDescent="0.3">
      <c r="A1129" s="58">
        <f>IF(Замеры!B1121=0, " ", Замеры!B1121)</f>
        <v>1118</v>
      </c>
      <c r="B1129" s="59">
        <f>Замеры!I1121</f>
        <v>0</v>
      </c>
      <c r="C1129" s="60" t="str">
        <f>Замеры!G1121</f>
        <v xml:space="preserve">Группа от QF </v>
      </c>
      <c r="D1129" s="29" t="s">
        <v>74</v>
      </c>
      <c r="E1129" s="28">
        <f>Замеры!J1121</f>
        <v>0</v>
      </c>
      <c r="F1129" s="29" t="s">
        <v>86</v>
      </c>
      <c r="G1129" s="29">
        <f t="shared" si="87"/>
        <v>15</v>
      </c>
      <c r="H1129" s="29">
        <f t="shared" si="88"/>
        <v>30</v>
      </c>
      <c r="I1129" s="29" t="s">
        <v>73</v>
      </c>
      <c r="J1129" s="29">
        <f t="shared" ca="1" si="85"/>
        <v>21.9</v>
      </c>
      <c r="K1129" s="29">
        <f t="shared" si="89"/>
        <v>0.3</v>
      </c>
      <c r="L1129" s="29">
        <f t="shared" ca="1" si="86"/>
        <v>1.0999999999999999E-2</v>
      </c>
      <c r="M1129">
        <f>Замеры!Y1121</f>
        <v>0</v>
      </c>
    </row>
    <row r="1130" spans="1:13" ht="15.6" x14ac:dyDescent="0.3">
      <c r="A1130" s="58">
        <f>IF(Замеры!B1122=0, " ", Замеры!B1122)</f>
        <v>1119</v>
      </c>
      <c r="B1130" s="59">
        <f>Замеры!I1122</f>
        <v>0</v>
      </c>
      <c r="C1130" s="60" t="str">
        <f>Замеры!G1122</f>
        <v xml:space="preserve">Группа от QF </v>
      </c>
      <c r="D1130" s="29" t="s">
        <v>74</v>
      </c>
      <c r="E1130" s="28">
        <f>Замеры!J1122</f>
        <v>0</v>
      </c>
      <c r="F1130" s="29" t="s">
        <v>86</v>
      </c>
      <c r="G1130" s="29">
        <f t="shared" si="87"/>
        <v>15</v>
      </c>
      <c r="H1130" s="29">
        <f t="shared" si="88"/>
        <v>30</v>
      </c>
      <c r="I1130" s="29" t="s">
        <v>73</v>
      </c>
      <c r="J1130" s="29">
        <f t="shared" ca="1" si="85"/>
        <v>20.8</v>
      </c>
      <c r="K1130" s="29">
        <f t="shared" si="89"/>
        <v>0.3</v>
      </c>
      <c r="L1130" s="29">
        <f t="shared" ca="1" si="86"/>
        <v>1.2999999999999999E-2</v>
      </c>
      <c r="M1130">
        <f>Замеры!Y1122</f>
        <v>0</v>
      </c>
    </row>
    <row r="1131" spans="1:13" ht="15.6" x14ac:dyDescent="0.3">
      <c r="A1131" s="58">
        <f>IF(Замеры!B1123=0, " ", Замеры!B1123)</f>
        <v>1120</v>
      </c>
      <c r="B1131" s="59">
        <f>Замеры!I1123</f>
        <v>0</v>
      </c>
      <c r="C1131" s="60" t="str">
        <f>Замеры!G1123</f>
        <v xml:space="preserve">Группа от QF </v>
      </c>
      <c r="D1131" s="29" t="s">
        <v>74</v>
      </c>
      <c r="E1131" s="28">
        <f>Замеры!J1123</f>
        <v>0</v>
      </c>
      <c r="F1131" s="29" t="s">
        <v>86</v>
      </c>
      <c r="G1131" s="29">
        <f t="shared" si="87"/>
        <v>15</v>
      </c>
      <c r="H1131" s="29">
        <f t="shared" si="88"/>
        <v>30</v>
      </c>
      <c r="I1131" s="29" t="s">
        <v>73</v>
      </c>
      <c r="J1131" s="29">
        <f t="shared" ca="1" si="85"/>
        <v>20.7</v>
      </c>
      <c r="K1131" s="29">
        <f t="shared" si="89"/>
        <v>0.3</v>
      </c>
      <c r="L1131" s="29">
        <f t="shared" ca="1" si="86"/>
        <v>7.0000000000000001E-3</v>
      </c>
      <c r="M1131">
        <f>Замеры!Y1123</f>
        <v>0</v>
      </c>
    </row>
    <row r="1132" spans="1:13" ht="15.6" x14ac:dyDescent="0.3">
      <c r="A1132" s="58">
        <f>IF(Замеры!B1124=0, " ", Замеры!B1124)</f>
        <v>1121</v>
      </c>
      <c r="B1132" s="59">
        <f>Замеры!I1124</f>
        <v>0</v>
      </c>
      <c r="C1132" s="60" t="str">
        <f>Замеры!G1124</f>
        <v xml:space="preserve">Группа от QF </v>
      </c>
      <c r="D1132" s="29" t="s">
        <v>74</v>
      </c>
      <c r="E1132" s="28">
        <f>Замеры!J1124</f>
        <v>0</v>
      </c>
      <c r="F1132" s="29" t="s">
        <v>86</v>
      </c>
      <c r="G1132" s="29">
        <f t="shared" si="87"/>
        <v>15</v>
      </c>
      <c r="H1132" s="29">
        <f t="shared" si="88"/>
        <v>30</v>
      </c>
      <c r="I1132" s="29" t="s">
        <v>73</v>
      </c>
      <c r="J1132" s="29">
        <f t="shared" ca="1" si="85"/>
        <v>21.8</v>
      </c>
      <c r="K1132" s="29">
        <f t="shared" si="89"/>
        <v>0.3</v>
      </c>
      <c r="L1132" s="29">
        <f t="shared" ca="1" si="86"/>
        <v>1.0999999999999999E-2</v>
      </c>
      <c r="M1132">
        <f>Замеры!Y1124</f>
        <v>0</v>
      </c>
    </row>
    <row r="1133" spans="1:13" ht="15.6" x14ac:dyDescent="0.3">
      <c r="A1133" s="58">
        <f>IF(Замеры!B1125=0, " ", Замеры!B1125)</f>
        <v>1122</v>
      </c>
      <c r="B1133" s="59">
        <f>Замеры!I1125</f>
        <v>0</v>
      </c>
      <c r="C1133" s="60" t="str">
        <f>Замеры!G1125</f>
        <v xml:space="preserve">Группа от QF </v>
      </c>
      <c r="D1133" s="29" t="s">
        <v>74</v>
      </c>
      <c r="E1133" s="28">
        <f>Замеры!J1125</f>
        <v>0</v>
      </c>
      <c r="F1133" s="29" t="s">
        <v>86</v>
      </c>
      <c r="G1133" s="29">
        <f t="shared" si="87"/>
        <v>15</v>
      </c>
      <c r="H1133" s="29">
        <f t="shared" si="88"/>
        <v>30</v>
      </c>
      <c r="I1133" s="29" t="s">
        <v>73</v>
      </c>
      <c r="J1133" s="29">
        <f t="shared" ca="1" si="85"/>
        <v>20.7</v>
      </c>
      <c r="K1133" s="29">
        <f t="shared" si="89"/>
        <v>0.3</v>
      </c>
      <c r="L1133" s="29">
        <f t="shared" ca="1" si="86"/>
        <v>8.0000000000000002E-3</v>
      </c>
      <c r="M1133">
        <f>Замеры!Y1125</f>
        <v>0</v>
      </c>
    </row>
    <row r="1134" spans="1:13" ht="15.6" x14ac:dyDescent="0.3">
      <c r="A1134" s="58">
        <f>IF(Замеры!B1126=0, " ", Замеры!B1126)</f>
        <v>1123</v>
      </c>
      <c r="B1134" s="59">
        <f>Замеры!I1126</f>
        <v>0</v>
      </c>
      <c r="C1134" s="60" t="str">
        <f>Замеры!G1126</f>
        <v xml:space="preserve">Группа от QF </v>
      </c>
      <c r="D1134" s="29" t="s">
        <v>74</v>
      </c>
      <c r="E1134" s="28">
        <f>Замеры!J1126</f>
        <v>0</v>
      </c>
      <c r="F1134" s="29" t="s">
        <v>86</v>
      </c>
      <c r="G1134" s="29">
        <f t="shared" si="87"/>
        <v>15</v>
      </c>
      <c r="H1134" s="29">
        <f t="shared" si="88"/>
        <v>30</v>
      </c>
      <c r="I1134" s="29" t="s">
        <v>73</v>
      </c>
      <c r="J1134" s="29">
        <f t="shared" ca="1" si="85"/>
        <v>21.6</v>
      </c>
      <c r="K1134" s="29">
        <f t="shared" si="89"/>
        <v>0.3</v>
      </c>
      <c r="L1134" s="29">
        <f t="shared" ca="1" si="86"/>
        <v>8.0000000000000002E-3</v>
      </c>
      <c r="M1134">
        <f>Замеры!Y1126</f>
        <v>0</v>
      </c>
    </row>
    <row r="1135" spans="1:13" ht="15.6" x14ac:dyDescent="0.3">
      <c r="A1135" s="58">
        <f>IF(Замеры!B1127=0, " ", Замеры!B1127)</f>
        <v>1124</v>
      </c>
      <c r="B1135" s="59">
        <f>Замеры!I1127</f>
        <v>0</v>
      </c>
      <c r="C1135" s="60" t="str">
        <f>Замеры!G1127</f>
        <v xml:space="preserve">Группа от QF </v>
      </c>
      <c r="D1135" s="29" t="s">
        <v>74</v>
      </c>
      <c r="E1135" s="28">
        <f>Замеры!J1127</f>
        <v>0</v>
      </c>
      <c r="F1135" s="29" t="s">
        <v>86</v>
      </c>
      <c r="G1135" s="29">
        <f t="shared" si="87"/>
        <v>15</v>
      </c>
      <c r="H1135" s="29">
        <f t="shared" si="88"/>
        <v>30</v>
      </c>
      <c r="I1135" s="29" t="s">
        <v>73</v>
      </c>
      <c r="J1135" s="29">
        <f t="shared" ca="1" si="85"/>
        <v>20.5</v>
      </c>
      <c r="K1135" s="29">
        <f t="shared" si="89"/>
        <v>0.3</v>
      </c>
      <c r="L1135" s="29">
        <f t="shared" ca="1" si="86"/>
        <v>1.7000000000000001E-2</v>
      </c>
      <c r="M1135">
        <f>Замеры!Y1127</f>
        <v>0</v>
      </c>
    </row>
    <row r="1136" spans="1:13" ht="15.6" x14ac:dyDescent="0.3">
      <c r="A1136" s="58">
        <f>IF(Замеры!B1128=0, " ", Замеры!B1128)</f>
        <v>1125</v>
      </c>
      <c r="B1136" s="59">
        <f>Замеры!I1128</f>
        <v>0</v>
      </c>
      <c r="C1136" s="60" t="str">
        <f>Замеры!G1128</f>
        <v xml:space="preserve">Группа от QF </v>
      </c>
      <c r="D1136" s="29" t="s">
        <v>74</v>
      </c>
      <c r="E1136" s="28">
        <f>Замеры!J1128</f>
        <v>0</v>
      </c>
      <c r="F1136" s="29" t="s">
        <v>86</v>
      </c>
      <c r="G1136" s="29">
        <f t="shared" si="87"/>
        <v>15</v>
      </c>
      <c r="H1136" s="29">
        <f t="shared" si="88"/>
        <v>30</v>
      </c>
      <c r="I1136" s="29" t="s">
        <v>73</v>
      </c>
      <c r="J1136" s="29">
        <f t="shared" ca="1" si="85"/>
        <v>20.6</v>
      </c>
      <c r="K1136" s="29">
        <f t="shared" si="89"/>
        <v>0.3</v>
      </c>
      <c r="L1136" s="29">
        <f t="shared" ca="1" si="86"/>
        <v>1.2999999999999999E-2</v>
      </c>
      <c r="M1136">
        <f>Замеры!Y1128</f>
        <v>0</v>
      </c>
    </row>
    <row r="1137" spans="1:13" ht="15.6" x14ac:dyDescent="0.3">
      <c r="A1137" s="58">
        <f>IF(Замеры!B1129=0, " ", Замеры!B1129)</f>
        <v>1126</v>
      </c>
      <c r="B1137" s="59">
        <f>Замеры!I1129</f>
        <v>0</v>
      </c>
      <c r="C1137" s="60" t="str">
        <f>Замеры!G1129</f>
        <v xml:space="preserve">Группа от QF </v>
      </c>
      <c r="D1137" s="29" t="s">
        <v>74</v>
      </c>
      <c r="E1137" s="28">
        <f>Замеры!J1129</f>
        <v>0</v>
      </c>
      <c r="F1137" s="29" t="s">
        <v>86</v>
      </c>
      <c r="G1137" s="29">
        <f t="shared" si="87"/>
        <v>15</v>
      </c>
      <c r="H1137" s="29">
        <f t="shared" si="88"/>
        <v>30</v>
      </c>
      <c r="I1137" s="29" t="s">
        <v>73</v>
      </c>
      <c r="J1137" s="29">
        <f t="shared" ca="1" si="85"/>
        <v>21.8</v>
      </c>
      <c r="K1137" s="29">
        <f t="shared" si="89"/>
        <v>0.3</v>
      </c>
      <c r="L1137" s="29">
        <f t="shared" ca="1" si="86"/>
        <v>1.4999999999999999E-2</v>
      </c>
      <c r="M1137">
        <f>Замеры!Y1129</f>
        <v>0</v>
      </c>
    </row>
    <row r="1138" spans="1:13" ht="15.6" x14ac:dyDescent="0.3">
      <c r="A1138" s="58">
        <f>IF(Замеры!B1130=0, " ", Замеры!B1130)</f>
        <v>1127</v>
      </c>
      <c r="B1138" s="59">
        <f>Замеры!I1130</f>
        <v>0</v>
      </c>
      <c r="C1138" s="60" t="str">
        <f>Замеры!G1130</f>
        <v xml:space="preserve">Группа от QF </v>
      </c>
      <c r="D1138" s="29" t="s">
        <v>74</v>
      </c>
      <c r="E1138" s="28">
        <f>Замеры!J1130</f>
        <v>0</v>
      </c>
      <c r="F1138" s="29" t="s">
        <v>86</v>
      </c>
      <c r="G1138" s="29">
        <f t="shared" si="87"/>
        <v>15</v>
      </c>
      <c r="H1138" s="29">
        <f t="shared" si="88"/>
        <v>30</v>
      </c>
      <c r="I1138" s="29" t="s">
        <v>73</v>
      </c>
      <c r="J1138" s="29">
        <f t="shared" ca="1" si="85"/>
        <v>21.4</v>
      </c>
      <c r="K1138" s="29">
        <f t="shared" si="89"/>
        <v>0.3</v>
      </c>
      <c r="L1138" s="29">
        <f t="shared" ca="1" si="86"/>
        <v>1.2999999999999999E-2</v>
      </c>
      <c r="M1138">
        <f>Замеры!Y1130</f>
        <v>0</v>
      </c>
    </row>
    <row r="1139" spans="1:13" ht="15.6" x14ac:dyDescent="0.3">
      <c r="A1139" s="58">
        <f>IF(Замеры!B1131=0, " ", Замеры!B1131)</f>
        <v>1128</v>
      </c>
      <c r="B1139" s="59">
        <f>Замеры!I1131</f>
        <v>0</v>
      </c>
      <c r="C1139" s="60" t="str">
        <f>Замеры!G1131</f>
        <v xml:space="preserve">Группа от QF </v>
      </c>
      <c r="D1139" s="29" t="s">
        <v>74</v>
      </c>
      <c r="E1139" s="28">
        <f>Замеры!J1131</f>
        <v>0</v>
      </c>
      <c r="F1139" s="29" t="s">
        <v>86</v>
      </c>
      <c r="G1139" s="29">
        <f t="shared" si="87"/>
        <v>15</v>
      </c>
      <c r="H1139" s="29">
        <f t="shared" si="88"/>
        <v>30</v>
      </c>
      <c r="I1139" s="29" t="s">
        <v>73</v>
      </c>
      <c r="J1139" s="29">
        <f t="shared" ca="1" si="85"/>
        <v>20.9</v>
      </c>
      <c r="K1139" s="29">
        <f t="shared" si="89"/>
        <v>0.3</v>
      </c>
      <c r="L1139" s="29">
        <f t="shared" ca="1" si="86"/>
        <v>8.0000000000000002E-3</v>
      </c>
      <c r="M1139">
        <f>Замеры!Y1131</f>
        <v>0</v>
      </c>
    </row>
    <row r="1140" spans="1:13" ht="15.6" x14ac:dyDescent="0.3">
      <c r="A1140" s="58">
        <f>IF(Замеры!B1132=0, " ", Замеры!B1132)</f>
        <v>1129</v>
      </c>
      <c r="B1140" s="59">
        <f>Замеры!I1132</f>
        <v>0</v>
      </c>
      <c r="C1140" s="60" t="str">
        <f>Замеры!G1132</f>
        <v xml:space="preserve">Группа от QF </v>
      </c>
      <c r="D1140" s="29" t="s">
        <v>74</v>
      </c>
      <c r="E1140" s="28">
        <f>Замеры!J1132</f>
        <v>0</v>
      </c>
      <c r="F1140" s="29" t="s">
        <v>86</v>
      </c>
      <c r="G1140" s="29">
        <f t="shared" si="87"/>
        <v>15</v>
      </c>
      <c r="H1140" s="29">
        <f t="shared" si="88"/>
        <v>30</v>
      </c>
      <c r="I1140" s="29" t="s">
        <v>73</v>
      </c>
      <c r="J1140" s="29">
        <f t="shared" ca="1" si="85"/>
        <v>20.7</v>
      </c>
      <c r="K1140" s="29">
        <f t="shared" si="89"/>
        <v>0.3</v>
      </c>
      <c r="L1140" s="29">
        <f t="shared" ca="1" si="86"/>
        <v>1.2999999999999999E-2</v>
      </c>
      <c r="M1140">
        <f>Замеры!Y1132</f>
        <v>0</v>
      </c>
    </row>
    <row r="1141" spans="1:13" ht="15.6" x14ac:dyDescent="0.3">
      <c r="A1141" s="58">
        <f>IF(Замеры!B1133=0, " ", Замеры!B1133)</f>
        <v>1130</v>
      </c>
      <c r="B1141" s="59">
        <f>Замеры!I1133</f>
        <v>0</v>
      </c>
      <c r="C1141" s="60" t="str">
        <f>Замеры!G1133</f>
        <v xml:space="preserve">Группа от QF </v>
      </c>
      <c r="D1141" s="29" t="s">
        <v>74</v>
      </c>
      <c r="E1141" s="28">
        <f>Замеры!J1133</f>
        <v>0</v>
      </c>
      <c r="F1141" s="29" t="s">
        <v>86</v>
      </c>
      <c r="G1141" s="29">
        <f t="shared" si="87"/>
        <v>15</v>
      </c>
      <c r="H1141" s="29">
        <f t="shared" si="88"/>
        <v>30</v>
      </c>
      <c r="I1141" s="29" t="s">
        <v>73</v>
      </c>
      <c r="J1141" s="29">
        <f t="shared" ca="1" si="85"/>
        <v>20.3</v>
      </c>
      <c r="K1141" s="29">
        <f t="shared" si="89"/>
        <v>0.3</v>
      </c>
      <c r="L1141" s="29">
        <f t="shared" ca="1" si="86"/>
        <v>8.9999999999999993E-3</v>
      </c>
      <c r="M1141">
        <f>Замеры!Y1133</f>
        <v>0</v>
      </c>
    </row>
    <row r="1142" spans="1:13" ht="15.6" x14ac:dyDescent="0.3">
      <c r="A1142" s="58">
        <f>IF(Замеры!B1134=0, " ", Замеры!B1134)</f>
        <v>1131</v>
      </c>
      <c r="B1142" s="59">
        <f>Замеры!I1134</f>
        <v>0</v>
      </c>
      <c r="C1142" s="60" t="str">
        <f>Замеры!G1134</f>
        <v xml:space="preserve">Группа от QF </v>
      </c>
      <c r="D1142" s="29" t="s">
        <v>74</v>
      </c>
      <c r="E1142" s="28">
        <f>Замеры!J1134</f>
        <v>0</v>
      </c>
      <c r="F1142" s="29" t="s">
        <v>86</v>
      </c>
      <c r="G1142" s="29">
        <f t="shared" si="87"/>
        <v>15</v>
      </c>
      <c r="H1142" s="29">
        <f t="shared" si="88"/>
        <v>30</v>
      </c>
      <c r="I1142" s="29" t="s">
        <v>73</v>
      </c>
      <c r="J1142" s="29">
        <f t="shared" ca="1" si="85"/>
        <v>20.100000000000001</v>
      </c>
      <c r="K1142" s="29">
        <f t="shared" si="89"/>
        <v>0.3</v>
      </c>
      <c r="L1142" s="29">
        <f t="shared" ca="1" si="86"/>
        <v>1.9E-2</v>
      </c>
      <c r="M1142">
        <f>Замеры!Y1134</f>
        <v>0</v>
      </c>
    </row>
    <row r="1143" spans="1:13" ht="15.6" x14ac:dyDescent="0.3">
      <c r="A1143" s="58">
        <f>IF(Замеры!B1135=0, " ", Замеры!B1135)</f>
        <v>1132</v>
      </c>
      <c r="B1143" s="59">
        <f>Замеры!I1135</f>
        <v>0</v>
      </c>
      <c r="C1143" s="60" t="str">
        <f>Замеры!G1135</f>
        <v xml:space="preserve">Группа от QF </v>
      </c>
      <c r="D1143" s="29" t="s">
        <v>74</v>
      </c>
      <c r="E1143" s="28">
        <f>Замеры!J1135</f>
        <v>0</v>
      </c>
      <c r="F1143" s="29" t="s">
        <v>86</v>
      </c>
      <c r="G1143" s="29">
        <f t="shared" si="87"/>
        <v>15</v>
      </c>
      <c r="H1143" s="29">
        <f t="shared" si="88"/>
        <v>30</v>
      </c>
      <c r="I1143" s="29" t="s">
        <v>73</v>
      </c>
      <c r="J1143" s="29">
        <f t="shared" ca="1" si="85"/>
        <v>21.4</v>
      </c>
      <c r="K1143" s="29">
        <f t="shared" si="89"/>
        <v>0.3</v>
      </c>
      <c r="L1143" s="29">
        <f t="shared" ca="1" si="86"/>
        <v>7.0000000000000001E-3</v>
      </c>
      <c r="M1143">
        <f>Замеры!Y1135</f>
        <v>0</v>
      </c>
    </row>
    <row r="1144" spans="1:13" ht="15.6" x14ac:dyDescent="0.3">
      <c r="A1144" s="58">
        <f>IF(Замеры!B1136=0, " ", Замеры!B1136)</f>
        <v>1133</v>
      </c>
      <c r="B1144" s="59">
        <f>Замеры!I1136</f>
        <v>0</v>
      </c>
      <c r="C1144" s="60" t="str">
        <f>Замеры!G1136</f>
        <v xml:space="preserve">Группа от QF </v>
      </c>
      <c r="D1144" s="29" t="s">
        <v>74</v>
      </c>
      <c r="E1144" s="28">
        <f>Замеры!J1136</f>
        <v>0</v>
      </c>
      <c r="F1144" s="29" t="s">
        <v>86</v>
      </c>
      <c r="G1144" s="29">
        <f t="shared" si="87"/>
        <v>15</v>
      </c>
      <c r="H1144" s="29">
        <f t="shared" si="88"/>
        <v>30</v>
      </c>
      <c r="I1144" s="29" t="s">
        <v>73</v>
      </c>
      <c r="J1144" s="29">
        <f t="shared" ca="1" si="85"/>
        <v>21.8</v>
      </c>
      <c r="K1144" s="29">
        <f t="shared" si="89"/>
        <v>0.3</v>
      </c>
      <c r="L1144" s="29">
        <f t="shared" ca="1" si="86"/>
        <v>1.9E-2</v>
      </c>
      <c r="M1144">
        <f>Замеры!Y1136</f>
        <v>0</v>
      </c>
    </row>
    <row r="1145" spans="1:13" ht="15.6" x14ac:dyDescent="0.3">
      <c r="A1145" s="58">
        <f>IF(Замеры!B1137=0, " ", Замеры!B1137)</f>
        <v>1134</v>
      </c>
      <c r="B1145" s="59">
        <f>Замеры!I1137</f>
        <v>0</v>
      </c>
      <c r="C1145" s="60" t="str">
        <f>Замеры!G1137</f>
        <v xml:space="preserve">Группа от QF </v>
      </c>
      <c r="D1145" s="29" t="s">
        <v>74</v>
      </c>
      <c r="E1145" s="28">
        <f>Замеры!J1137</f>
        <v>0</v>
      </c>
      <c r="F1145" s="29" t="s">
        <v>86</v>
      </c>
      <c r="G1145" s="29">
        <f t="shared" si="87"/>
        <v>15</v>
      </c>
      <c r="H1145" s="29">
        <f t="shared" si="88"/>
        <v>30</v>
      </c>
      <c r="I1145" s="29" t="s">
        <v>73</v>
      </c>
      <c r="J1145" s="29">
        <f t="shared" ca="1" si="85"/>
        <v>21.7</v>
      </c>
      <c r="K1145" s="29">
        <f t="shared" si="89"/>
        <v>0.3</v>
      </c>
      <c r="L1145" s="29">
        <f t="shared" ca="1" si="86"/>
        <v>8.0000000000000002E-3</v>
      </c>
      <c r="M1145">
        <f>Замеры!Y1137</f>
        <v>0</v>
      </c>
    </row>
    <row r="1146" spans="1:13" ht="15.6" x14ac:dyDescent="0.3">
      <c r="A1146" s="58">
        <f>IF(Замеры!B1138=0, " ", Замеры!B1138)</f>
        <v>1135</v>
      </c>
      <c r="B1146" s="59">
        <f>Замеры!I1138</f>
        <v>0</v>
      </c>
      <c r="C1146" s="60" t="str">
        <f>Замеры!G1138</f>
        <v xml:space="preserve">Группа от QF </v>
      </c>
      <c r="D1146" s="29" t="s">
        <v>74</v>
      </c>
      <c r="E1146" s="28">
        <f>Замеры!J1138</f>
        <v>0</v>
      </c>
      <c r="F1146" s="29" t="s">
        <v>86</v>
      </c>
      <c r="G1146" s="29">
        <f t="shared" si="87"/>
        <v>15</v>
      </c>
      <c r="H1146" s="29">
        <f t="shared" si="88"/>
        <v>30</v>
      </c>
      <c r="I1146" s="29" t="s">
        <v>73</v>
      </c>
      <c r="J1146" s="29">
        <f t="shared" ca="1" si="85"/>
        <v>21.5</v>
      </c>
      <c r="K1146" s="29">
        <f t="shared" si="89"/>
        <v>0.3</v>
      </c>
      <c r="L1146" s="29">
        <f t="shared" ca="1" si="86"/>
        <v>1.7999999999999999E-2</v>
      </c>
      <c r="M1146">
        <f>Замеры!Y1138</f>
        <v>0</v>
      </c>
    </row>
    <row r="1147" spans="1:13" ht="15.6" x14ac:dyDescent="0.3">
      <c r="A1147" s="58">
        <f>IF(Замеры!B1139=0, " ", Замеры!B1139)</f>
        <v>1136</v>
      </c>
      <c r="B1147" s="59">
        <f>Замеры!I1139</f>
        <v>0</v>
      </c>
      <c r="C1147" s="60" t="str">
        <f>Замеры!G1139</f>
        <v xml:space="preserve">Группа от QF </v>
      </c>
      <c r="D1147" s="29" t="s">
        <v>74</v>
      </c>
      <c r="E1147" s="28">
        <f>Замеры!J1139</f>
        <v>0</v>
      </c>
      <c r="F1147" s="29" t="s">
        <v>86</v>
      </c>
      <c r="G1147" s="29">
        <f t="shared" si="87"/>
        <v>15</v>
      </c>
      <c r="H1147" s="29">
        <f t="shared" si="88"/>
        <v>30</v>
      </c>
      <c r="I1147" s="29" t="s">
        <v>73</v>
      </c>
      <c r="J1147" s="29">
        <f t="shared" ca="1" si="85"/>
        <v>21.2</v>
      </c>
      <c r="K1147" s="29">
        <f t="shared" si="89"/>
        <v>0.3</v>
      </c>
      <c r="L1147" s="29">
        <f t="shared" ca="1" si="86"/>
        <v>1.6E-2</v>
      </c>
      <c r="M1147">
        <f>Замеры!Y1139</f>
        <v>0</v>
      </c>
    </row>
    <row r="1148" spans="1:13" ht="15.6" x14ac:dyDescent="0.3">
      <c r="A1148" s="58">
        <f>IF(Замеры!B1140=0, " ", Замеры!B1140)</f>
        <v>1137</v>
      </c>
      <c r="B1148" s="59">
        <f>Замеры!I1140</f>
        <v>0</v>
      </c>
      <c r="C1148" s="60" t="str">
        <f>Замеры!G1140</f>
        <v xml:space="preserve">Группа от QF </v>
      </c>
      <c r="D1148" s="29" t="s">
        <v>74</v>
      </c>
      <c r="E1148" s="28">
        <f>Замеры!J1140</f>
        <v>0</v>
      </c>
      <c r="F1148" s="29" t="s">
        <v>86</v>
      </c>
      <c r="G1148" s="29">
        <f t="shared" si="87"/>
        <v>15</v>
      </c>
      <c r="H1148" s="29">
        <f t="shared" si="88"/>
        <v>30</v>
      </c>
      <c r="I1148" s="29" t="s">
        <v>73</v>
      </c>
      <c r="J1148" s="29">
        <f t="shared" ca="1" si="85"/>
        <v>20.399999999999999</v>
      </c>
      <c r="K1148" s="29">
        <f t="shared" si="89"/>
        <v>0.3</v>
      </c>
      <c r="L1148" s="29">
        <f t="shared" ca="1" si="86"/>
        <v>1.9E-2</v>
      </c>
      <c r="M1148">
        <f>Замеры!Y1140</f>
        <v>0</v>
      </c>
    </row>
    <row r="1149" spans="1:13" ht="15.6" x14ac:dyDescent="0.3">
      <c r="A1149" s="58">
        <f>IF(Замеры!B1141=0, " ", Замеры!B1141)</f>
        <v>1138</v>
      </c>
      <c r="B1149" s="59">
        <f>Замеры!I1141</f>
        <v>0</v>
      </c>
      <c r="C1149" s="60" t="str">
        <f>Замеры!G1141</f>
        <v xml:space="preserve">Группа от QF </v>
      </c>
      <c r="D1149" s="29" t="s">
        <v>74</v>
      </c>
      <c r="E1149" s="28">
        <f>Замеры!J1141</f>
        <v>0</v>
      </c>
      <c r="F1149" s="29" t="s">
        <v>86</v>
      </c>
      <c r="G1149" s="29">
        <f t="shared" si="87"/>
        <v>15</v>
      </c>
      <c r="H1149" s="29">
        <f t="shared" si="88"/>
        <v>30</v>
      </c>
      <c r="I1149" s="29" t="s">
        <v>73</v>
      </c>
      <c r="J1149" s="29">
        <f t="shared" ca="1" si="85"/>
        <v>21.6</v>
      </c>
      <c r="K1149" s="29">
        <f t="shared" si="89"/>
        <v>0.3</v>
      </c>
      <c r="L1149" s="29">
        <f t="shared" ca="1" si="86"/>
        <v>8.0000000000000002E-3</v>
      </c>
      <c r="M1149">
        <f>Замеры!Y1141</f>
        <v>0</v>
      </c>
    </row>
    <row r="1150" spans="1:13" ht="15.6" x14ac:dyDescent="0.3">
      <c r="A1150" s="58">
        <f>IF(Замеры!B1142=0, " ", Замеры!B1142)</f>
        <v>1139</v>
      </c>
      <c r="B1150" s="59">
        <f>Замеры!I1142</f>
        <v>0</v>
      </c>
      <c r="C1150" s="60" t="str">
        <f>Замеры!G1142</f>
        <v xml:space="preserve">Группа от QF </v>
      </c>
      <c r="D1150" s="29" t="s">
        <v>74</v>
      </c>
      <c r="E1150" s="28">
        <f>Замеры!J1142</f>
        <v>0</v>
      </c>
      <c r="F1150" s="29" t="s">
        <v>86</v>
      </c>
      <c r="G1150" s="29">
        <f t="shared" si="87"/>
        <v>15</v>
      </c>
      <c r="H1150" s="29">
        <f t="shared" si="88"/>
        <v>30</v>
      </c>
      <c r="I1150" s="29" t="s">
        <v>73</v>
      </c>
      <c r="J1150" s="29">
        <f t="shared" ca="1" si="85"/>
        <v>21.6</v>
      </c>
      <c r="K1150" s="29">
        <f t="shared" si="89"/>
        <v>0.3</v>
      </c>
      <c r="L1150" s="29">
        <f t="shared" ca="1" si="86"/>
        <v>1.4E-2</v>
      </c>
      <c r="M1150">
        <f>Замеры!Y1142</f>
        <v>0</v>
      </c>
    </row>
    <row r="1151" spans="1:13" ht="15.6" x14ac:dyDescent="0.3">
      <c r="A1151" s="58">
        <f>IF(Замеры!B1143=0, " ", Замеры!B1143)</f>
        <v>1140</v>
      </c>
      <c r="B1151" s="59">
        <f>Замеры!I1143</f>
        <v>0</v>
      </c>
      <c r="C1151" s="60" t="str">
        <f>Замеры!G1143</f>
        <v xml:space="preserve">Группа от QF </v>
      </c>
      <c r="D1151" s="29" t="s">
        <v>74</v>
      </c>
      <c r="E1151" s="28">
        <f>Замеры!J1143</f>
        <v>0</v>
      </c>
      <c r="F1151" s="29" t="s">
        <v>86</v>
      </c>
      <c r="G1151" s="29">
        <f t="shared" si="87"/>
        <v>15</v>
      </c>
      <c r="H1151" s="29">
        <f t="shared" si="88"/>
        <v>30</v>
      </c>
      <c r="I1151" s="29" t="s">
        <v>73</v>
      </c>
      <c r="J1151" s="29">
        <f t="shared" ca="1" si="85"/>
        <v>20.8</v>
      </c>
      <c r="K1151" s="29">
        <f t="shared" si="89"/>
        <v>0.3</v>
      </c>
      <c r="L1151" s="29">
        <f t="shared" ca="1" si="86"/>
        <v>8.9999999999999993E-3</v>
      </c>
      <c r="M1151">
        <f>Замеры!Y1143</f>
        <v>0</v>
      </c>
    </row>
    <row r="1152" spans="1:13" ht="15.6" x14ac:dyDescent="0.3">
      <c r="A1152" s="58">
        <f>IF(Замеры!B1144=0, " ", Замеры!B1144)</f>
        <v>1141</v>
      </c>
      <c r="B1152" s="59">
        <f>Замеры!I1144</f>
        <v>0</v>
      </c>
      <c r="C1152" s="60" t="str">
        <f>Замеры!G1144</f>
        <v xml:space="preserve">Группа от QF </v>
      </c>
      <c r="D1152" s="29" t="s">
        <v>74</v>
      </c>
      <c r="E1152" s="28">
        <f>Замеры!J1144</f>
        <v>0</v>
      </c>
      <c r="F1152" s="29" t="s">
        <v>86</v>
      </c>
      <c r="G1152" s="29">
        <f t="shared" si="87"/>
        <v>15</v>
      </c>
      <c r="H1152" s="29">
        <f t="shared" si="88"/>
        <v>30</v>
      </c>
      <c r="I1152" s="29" t="s">
        <v>73</v>
      </c>
      <c r="J1152" s="29">
        <f t="shared" ca="1" si="85"/>
        <v>21.4</v>
      </c>
      <c r="K1152" s="29">
        <f t="shared" si="89"/>
        <v>0.3</v>
      </c>
      <c r="L1152" s="29">
        <f t="shared" ca="1" si="86"/>
        <v>1.7999999999999999E-2</v>
      </c>
      <c r="M1152">
        <f>Замеры!Y1144</f>
        <v>0</v>
      </c>
    </row>
    <row r="1153" spans="1:13" ht="15.6" x14ac:dyDescent="0.3">
      <c r="A1153" s="58">
        <f>IF(Замеры!B1145=0, " ", Замеры!B1145)</f>
        <v>1142</v>
      </c>
      <c r="B1153" s="59">
        <f>Замеры!I1145</f>
        <v>0</v>
      </c>
      <c r="C1153" s="60" t="str">
        <f>Замеры!G1145</f>
        <v xml:space="preserve">Группа от QF </v>
      </c>
      <c r="D1153" s="29" t="s">
        <v>74</v>
      </c>
      <c r="E1153" s="28">
        <f>Замеры!J1145</f>
        <v>0</v>
      </c>
      <c r="F1153" s="29" t="s">
        <v>86</v>
      </c>
      <c r="G1153" s="29">
        <f t="shared" si="87"/>
        <v>15</v>
      </c>
      <c r="H1153" s="29">
        <f t="shared" si="88"/>
        <v>30</v>
      </c>
      <c r="I1153" s="29" t="s">
        <v>73</v>
      </c>
      <c r="J1153" s="29">
        <f t="shared" ca="1" si="85"/>
        <v>20.3</v>
      </c>
      <c r="K1153" s="29">
        <f t="shared" si="89"/>
        <v>0.3</v>
      </c>
      <c r="L1153" s="29">
        <f t="shared" ca="1" si="86"/>
        <v>1.9E-2</v>
      </c>
      <c r="M1153">
        <f>Замеры!Y1145</f>
        <v>0</v>
      </c>
    </row>
    <row r="1154" spans="1:13" ht="15.6" x14ac:dyDescent="0.3">
      <c r="A1154" s="58">
        <f>IF(Замеры!B1146=0, " ", Замеры!B1146)</f>
        <v>1143</v>
      </c>
      <c r="B1154" s="59">
        <f>Замеры!I1146</f>
        <v>0</v>
      </c>
      <c r="C1154" s="60" t="str">
        <f>Замеры!G1146</f>
        <v xml:space="preserve">Группа от QF </v>
      </c>
      <c r="D1154" s="29" t="s">
        <v>74</v>
      </c>
      <c r="E1154" s="28">
        <f>Замеры!J1146</f>
        <v>0</v>
      </c>
      <c r="F1154" s="29" t="s">
        <v>86</v>
      </c>
      <c r="G1154" s="29">
        <f t="shared" si="87"/>
        <v>15</v>
      </c>
      <c r="H1154" s="29">
        <f t="shared" si="88"/>
        <v>30</v>
      </c>
      <c r="I1154" s="29" t="s">
        <v>73</v>
      </c>
      <c r="J1154" s="29">
        <f t="shared" ca="1" si="85"/>
        <v>20.7</v>
      </c>
      <c r="K1154" s="29">
        <f t="shared" si="89"/>
        <v>0.3</v>
      </c>
      <c r="L1154" s="29">
        <f t="shared" ca="1" si="86"/>
        <v>1.4999999999999999E-2</v>
      </c>
      <c r="M1154">
        <f>Замеры!Y1146</f>
        <v>0</v>
      </c>
    </row>
    <row r="1155" spans="1:13" ht="15.6" x14ac:dyDescent="0.3">
      <c r="A1155" s="58">
        <f>IF(Замеры!B1147=0, " ", Замеры!B1147)</f>
        <v>1144</v>
      </c>
      <c r="B1155" s="59">
        <f>Замеры!I1147</f>
        <v>0</v>
      </c>
      <c r="C1155" s="60" t="str">
        <f>Замеры!G1147</f>
        <v xml:space="preserve">Группа от QF </v>
      </c>
      <c r="D1155" s="29" t="s">
        <v>74</v>
      </c>
      <c r="E1155" s="28">
        <f>Замеры!J1147</f>
        <v>0</v>
      </c>
      <c r="F1155" s="29" t="s">
        <v>86</v>
      </c>
      <c r="G1155" s="29">
        <f t="shared" si="87"/>
        <v>15</v>
      </c>
      <c r="H1155" s="29">
        <f t="shared" si="88"/>
        <v>30</v>
      </c>
      <c r="I1155" s="29" t="s">
        <v>73</v>
      </c>
      <c r="J1155" s="29">
        <f t="shared" ca="1" si="85"/>
        <v>20.6</v>
      </c>
      <c r="K1155" s="29">
        <f t="shared" si="89"/>
        <v>0.3</v>
      </c>
      <c r="L1155" s="29">
        <f t="shared" ca="1" si="86"/>
        <v>1.4999999999999999E-2</v>
      </c>
      <c r="M1155">
        <f>Замеры!Y1147</f>
        <v>0</v>
      </c>
    </row>
    <row r="1156" spans="1:13" ht="15.6" x14ac:dyDescent="0.3">
      <c r="A1156" s="58">
        <f>IF(Замеры!B1148=0, " ", Замеры!B1148)</f>
        <v>1145</v>
      </c>
      <c r="B1156" s="59">
        <f>Замеры!I1148</f>
        <v>0</v>
      </c>
      <c r="C1156" s="60" t="str">
        <f>Замеры!G1148</f>
        <v xml:space="preserve">Группа от QF </v>
      </c>
      <c r="D1156" s="29" t="s">
        <v>74</v>
      </c>
      <c r="E1156" s="28">
        <f>Замеры!J1148</f>
        <v>0</v>
      </c>
      <c r="F1156" s="29" t="s">
        <v>86</v>
      </c>
      <c r="G1156" s="29">
        <f t="shared" si="87"/>
        <v>15</v>
      </c>
      <c r="H1156" s="29">
        <f t="shared" si="88"/>
        <v>30</v>
      </c>
      <c r="I1156" s="29" t="s">
        <v>73</v>
      </c>
      <c r="J1156" s="29">
        <f t="shared" ca="1" si="85"/>
        <v>21.5</v>
      </c>
      <c r="K1156" s="29">
        <f t="shared" si="89"/>
        <v>0.3</v>
      </c>
      <c r="L1156" s="29">
        <f t="shared" ca="1" si="86"/>
        <v>8.0000000000000002E-3</v>
      </c>
      <c r="M1156">
        <f>Замеры!Y1148</f>
        <v>0</v>
      </c>
    </row>
    <row r="1157" spans="1:13" ht="15.6" x14ac:dyDescent="0.3">
      <c r="A1157" s="58">
        <f>IF(Замеры!B1149=0, " ", Замеры!B1149)</f>
        <v>1146</v>
      </c>
      <c r="B1157" s="59">
        <f>Замеры!I1149</f>
        <v>0</v>
      </c>
      <c r="C1157" s="60" t="str">
        <f>Замеры!G1149</f>
        <v xml:space="preserve">Группа от QF </v>
      </c>
      <c r="D1157" s="29" t="s">
        <v>74</v>
      </c>
      <c r="E1157" s="28">
        <f>Замеры!J1149</f>
        <v>0</v>
      </c>
      <c r="F1157" s="29" t="s">
        <v>86</v>
      </c>
      <c r="G1157" s="29">
        <f t="shared" si="87"/>
        <v>15</v>
      </c>
      <c r="H1157" s="29">
        <f t="shared" si="88"/>
        <v>30</v>
      </c>
      <c r="I1157" s="29" t="s">
        <v>73</v>
      </c>
      <c r="J1157" s="29">
        <f t="shared" ca="1" si="85"/>
        <v>21.5</v>
      </c>
      <c r="K1157" s="29">
        <f t="shared" si="89"/>
        <v>0.3</v>
      </c>
      <c r="L1157" s="29">
        <f t="shared" ca="1" si="86"/>
        <v>8.0000000000000002E-3</v>
      </c>
      <c r="M1157">
        <f>Замеры!Y1149</f>
        <v>0</v>
      </c>
    </row>
    <row r="1158" spans="1:13" ht="15.6" x14ac:dyDescent="0.3">
      <c r="A1158" s="58">
        <f>IF(Замеры!B1150=0, " ", Замеры!B1150)</f>
        <v>1147</v>
      </c>
      <c r="B1158" s="59">
        <f>Замеры!I1150</f>
        <v>0</v>
      </c>
      <c r="C1158" s="60" t="str">
        <f>Замеры!G1150</f>
        <v xml:space="preserve">Группа от QF </v>
      </c>
      <c r="D1158" s="29" t="s">
        <v>74</v>
      </c>
      <c r="E1158" s="28">
        <f>Замеры!J1150</f>
        <v>0</v>
      </c>
      <c r="F1158" s="29" t="s">
        <v>86</v>
      </c>
      <c r="G1158" s="29">
        <f t="shared" si="87"/>
        <v>15</v>
      </c>
      <c r="H1158" s="29">
        <f t="shared" si="88"/>
        <v>30</v>
      </c>
      <c r="I1158" s="29" t="s">
        <v>73</v>
      </c>
      <c r="J1158" s="29">
        <f t="shared" ca="1" si="85"/>
        <v>21.3</v>
      </c>
      <c r="K1158" s="29">
        <f t="shared" si="89"/>
        <v>0.3</v>
      </c>
      <c r="L1158" s="29">
        <f t="shared" ca="1" si="86"/>
        <v>8.9999999999999993E-3</v>
      </c>
      <c r="M1158">
        <f>Замеры!Y1150</f>
        <v>0</v>
      </c>
    </row>
    <row r="1159" spans="1:13" ht="15.6" x14ac:dyDescent="0.3">
      <c r="A1159" s="58">
        <f>IF(Замеры!B1151=0, " ", Замеры!B1151)</f>
        <v>1148</v>
      </c>
      <c r="B1159" s="59">
        <f>Замеры!I1151</f>
        <v>0</v>
      </c>
      <c r="C1159" s="60" t="str">
        <f>Замеры!G1151</f>
        <v xml:space="preserve">Группа от QF </v>
      </c>
      <c r="D1159" s="29" t="s">
        <v>74</v>
      </c>
      <c r="E1159" s="28">
        <f>Замеры!J1151</f>
        <v>0</v>
      </c>
      <c r="F1159" s="29" t="s">
        <v>86</v>
      </c>
      <c r="G1159" s="29">
        <f t="shared" si="87"/>
        <v>15</v>
      </c>
      <c r="H1159" s="29">
        <f t="shared" si="88"/>
        <v>30</v>
      </c>
      <c r="I1159" s="29" t="s">
        <v>73</v>
      </c>
      <c r="J1159" s="29">
        <f t="shared" ca="1" si="85"/>
        <v>20.100000000000001</v>
      </c>
      <c r="K1159" s="29">
        <f t="shared" si="89"/>
        <v>0.3</v>
      </c>
      <c r="L1159" s="29">
        <f t="shared" ca="1" si="86"/>
        <v>1.4E-2</v>
      </c>
      <c r="M1159">
        <f>Замеры!Y1151</f>
        <v>0</v>
      </c>
    </row>
    <row r="1160" spans="1:13" ht="15.6" x14ac:dyDescent="0.3">
      <c r="A1160" s="58">
        <f>IF(Замеры!B1152=0, " ", Замеры!B1152)</f>
        <v>1149</v>
      </c>
      <c r="B1160" s="59">
        <f>Замеры!I1152</f>
        <v>0</v>
      </c>
      <c r="C1160" s="60" t="str">
        <f>Замеры!G1152</f>
        <v xml:space="preserve">Группа от QF </v>
      </c>
      <c r="D1160" s="29" t="s">
        <v>74</v>
      </c>
      <c r="E1160" s="28">
        <f>Замеры!J1152</f>
        <v>0</v>
      </c>
      <c r="F1160" s="29" t="s">
        <v>86</v>
      </c>
      <c r="G1160" s="29">
        <f t="shared" si="87"/>
        <v>15</v>
      </c>
      <c r="H1160" s="29">
        <f t="shared" si="88"/>
        <v>30</v>
      </c>
      <c r="I1160" s="29" t="s">
        <v>73</v>
      </c>
      <c r="J1160" s="29">
        <f t="shared" ca="1" si="85"/>
        <v>20.399999999999999</v>
      </c>
      <c r="K1160" s="29">
        <f t="shared" si="89"/>
        <v>0.3</v>
      </c>
      <c r="L1160" s="29">
        <f t="shared" ca="1" si="86"/>
        <v>1.2E-2</v>
      </c>
      <c r="M1160">
        <f>Замеры!Y1152</f>
        <v>0</v>
      </c>
    </row>
    <row r="1161" spans="1:13" ht="15.6" x14ac:dyDescent="0.3">
      <c r="A1161" s="58">
        <f>IF(Замеры!B1153=0, " ", Замеры!B1153)</f>
        <v>1150</v>
      </c>
      <c r="B1161" s="59">
        <f>Замеры!I1153</f>
        <v>0</v>
      </c>
      <c r="C1161" s="60" t="str">
        <f>Замеры!G1153</f>
        <v xml:space="preserve">Группа от QF </v>
      </c>
      <c r="D1161" s="29" t="s">
        <v>74</v>
      </c>
      <c r="E1161" s="28">
        <f>Замеры!J1153</f>
        <v>0</v>
      </c>
      <c r="F1161" s="29" t="s">
        <v>86</v>
      </c>
      <c r="G1161" s="29">
        <f t="shared" si="87"/>
        <v>15</v>
      </c>
      <c r="H1161" s="29">
        <f t="shared" si="88"/>
        <v>30</v>
      </c>
      <c r="I1161" s="29" t="s">
        <v>73</v>
      </c>
      <c r="J1161" s="29">
        <f t="shared" ca="1" si="85"/>
        <v>20.2</v>
      </c>
      <c r="K1161" s="29">
        <f t="shared" si="89"/>
        <v>0.3</v>
      </c>
      <c r="L1161" s="29">
        <f t="shared" ca="1" si="86"/>
        <v>8.0000000000000002E-3</v>
      </c>
      <c r="M1161">
        <f>Замеры!Y1153</f>
        <v>0</v>
      </c>
    </row>
    <row r="1162" spans="1:13" ht="15.6" x14ac:dyDescent="0.3">
      <c r="A1162" s="58">
        <f>IF(Замеры!B1154=0, " ", Замеры!B1154)</f>
        <v>1151</v>
      </c>
      <c r="B1162" s="59">
        <f>Замеры!I1154</f>
        <v>0</v>
      </c>
      <c r="C1162" s="60" t="str">
        <f>Замеры!G1154</f>
        <v xml:space="preserve">Группа от QF </v>
      </c>
      <c r="D1162" s="29" t="s">
        <v>74</v>
      </c>
      <c r="E1162" s="28">
        <f>Замеры!J1154</f>
        <v>0</v>
      </c>
      <c r="F1162" s="29" t="s">
        <v>86</v>
      </c>
      <c r="G1162" s="29">
        <f t="shared" si="87"/>
        <v>15</v>
      </c>
      <c r="H1162" s="29">
        <f t="shared" si="88"/>
        <v>30</v>
      </c>
      <c r="I1162" s="29" t="s">
        <v>73</v>
      </c>
      <c r="J1162" s="29">
        <f t="shared" ca="1" si="85"/>
        <v>20.9</v>
      </c>
      <c r="K1162" s="29">
        <f t="shared" si="89"/>
        <v>0.3</v>
      </c>
      <c r="L1162" s="29">
        <f t="shared" ca="1" si="86"/>
        <v>1.4E-2</v>
      </c>
      <c r="M1162">
        <f>Замеры!Y1154</f>
        <v>0</v>
      </c>
    </row>
    <row r="1163" spans="1:13" ht="15.6" x14ac:dyDescent="0.3">
      <c r="A1163" s="58">
        <f>IF(Замеры!B1155=0, " ", Замеры!B1155)</f>
        <v>1152</v>
      </c>
      <c r="B1163" s="59">
        <f>Замеры!I1155</f>
        <v>0</v>
      </c>
      <c r="C1163" s="60" t="str">
        <f>Замеры!G1155</f>
        <v xml:space="preserve">Группа от QF </v>
      </c>
      <c r="D1163" s="29" t="s">
        <v>74</v>
      </c>
      <c r="E1163" s="28">
        <f>Замеры!J1155</f>
        <v>0</v>
      </c>
      <c r="F1163" s="29" t="s">
        <v>86</v>
      </c>
      <c r="G1163" s="29">
        <f t="shared" si="87"/>
        <v>15</v>
      </c>
      <c r="H1163" s="29">
        <f t="shared" si="88"/>
        <v>30</v>
      </c>
      <c r="I1163" s="29" t="s">
        <v>73</v>
      </c>
      <c r="J1163" s="29">
        <f t="shared" ca="1" si="85"/>
        <v>20.6</v>
      </c>
      <c r="K1163" s="29">
        <f t="shared" si="89"/>
        <v>0.3</v>
      </c>
      <c r="L1163" s="29">
        <f t="shared" ca="1" si="86"/>
        <v>1.0999999999999999E-2</v>
      </c>
      <c r="M1163">
        <f>Замеры!Y1155</f>
        <v>0</v>
      </c>
    </row>
    <row r="1164" spans="1:13" ht="15.6" x14ac:dyDescent="0.3">
      <c r="A1164" s="58">
        <f>IF(Замеры!B1156=0, " ", Замеры!B1156)</f>
        <v>1153</v>
      </c>
      <c r="B1164" s="59">
        <f>Замеры!I1156</f>
        <v>0</v>
      </c>
      <c r="C1164" s="60" t="str">
        <f>Замеры!G1156</f>
        <v xml:space="preserve">Группа от QF </v>
      </c>
      <c r="D1164" s="29" t="s">
        <v>74</v>
      </c>
      <c r="E1164" s="28">
        <f>Замеры!J1156</f>
        <v>0</v>
      </c>
      <c r="F1164" s="29" t="s">
        <v>86</v>
      </c>
      <c r="G1164" s="29">
        <f t="shared" si="87"/>
        <v>15</v>
      </c>
      <c r="H1164" s="29">
        <f t="shared" si="88"/>
        <v>30</v>
      </c>
      <c r="I1164" s="29" t="s">
        <v>73</v>
      </c>
      <c r="J1164" s="29">
        <f t="shared" ref="J1164:J1227" ca="1" si="90">RANDBETWEEN(201,219)/10</f>
        <v>20.5</v>
      </c>
      <c r="K1164" s="29">
        <f t="shared" si="89"/>
        <v>0.3</v>
      </c>
      <c r="L1164" s="29">
        <f t="shared" ref="L1164:L1227" ca="1" si="91">RANDBETWEEN(7,19)/1000</f>
        <v>8.0000000000000002E-3</v>
      </c>
      <c r="M1164">
        <f>Замеры!Y1156</f>
        <v>0</v>
      </c>
    </row>
    <row r="1165" spans="1:13" ht="15.6" x14ac:dyDescent="0.3">
      <c r="A1165" s="58">
        <f>IF(Замеры!B1157=0, " ", Замеры!B1157)</f>
        <v>1154</v>
      </c>
      <c r="B1165" s="59">
        <f>Замеры!I1157</f>
        <v>0</v>
      </c>
      <c r="C1165" s="60" t="str">
        <f>Замеры!G1157</f>
        <v xml:space="preserve">Группа от QF </v>
      </c>
      <c r="D1165" s="29" t="s">
        <v>74</v>
      </c>
      <c r="E1165" s="28">
        <f>Замеры!J1157</f>
        <v>0</v>
      </c>
      <c r="F1165" s="29" t="s">
        <v>86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73</v>
      </c>
      <c r="J1165" s="29">
        <f t="shared" ca="1" si="90"/>
        <v>21.9</v>
      </c>
      <c r="K1165" s="29">
        <f t="shared" ref="K1165:K1228" si="94">$O$9</f>
        <v>0.3</v>
      </c>
      <c r="L1165" s="29">
        <f t="shared" ca="1" si="91"/>
        <v>1.9E-2</v>
      </c>
      <c r="M1165">
        <f>Замеры!Y1157</f>
        <v>0</v>
      </c>
    </row>
    <row r="1166" spans="1:13" ht="15.6" x14ac:dyDescent="0.3">
      <c r="A1166" s="58">
        <f>IF(Замеры!B1158=0, " ", Замеры!B1158)</f>
        <v>1155</v>
      </c>
      <c r="B1166" s="59">
        <f>Замеры!I1158</f>
        <v>0</v>
      </c>
      <c r="C1166" s="60" t="str">
        <f>Замеры!G1158</f>
        <v xml:space="preserve">Группа от QF </v>
      </c>
      <c r="D1166" s="29" t="s">
        <v>74</v>
      </c>
      <c r="E1166" s="28">
        <f>Замеры!J1158</f>
        <v>0</v>
      </c>
      <c r="F1166" s="29" t="s">
        <v>86</v>
      </c>
      <c r="G1166" s="29">
        <f t="shared" si="92"/>
        <v>15</v>
      </c>
      <c r="H1166" s="29">
        <f t="shared" si="93"/>
        <v>30</v>
      </c>
      <c r="I1166" s="29" t="s">
        <v>73</v>
      </c>
      <c r="J1166" s="29">
        <f t="shared" ca="1" si="90"/>
        <v>20.6</v>
      </c>
      <c r="K1166" s="29">
        <f t="shared" si="94"/>
        <v>0.3</v>
      </c>
      <c r="L1166" s="29">
        <f t="shared" ca="1" si="91"/>
        <v>0.01</v>
      </c>
      <c r="M1166">
        <f>Замеры!Y1158</f>
        <v>0</v>
      </c>
    </row>
    <row r="1167" spans="1:13" ht="15.6" x14ac:dyDescent="0.3">
      <c r="A1167" s="58">
        <f>IF(Замеры!B1159=0, " ", Замеры!B1159)</f>
        <v>1156</v>
      </c>
      <c r="B1167" s="59">
        <f>Замеры!I1159</f>
        <v>0</v>
      </c>
      <c r="C1167" s="60" t="str">
        <f>Замеры!G1159</f>
        <v xml:space="preserve">Группа от QF </v>
      </c>
      <c r="D1167" s="29" t="s">
        <v>74</v>
      </c>
      <c r="E1167" s="28">
        <f>Замеры!J1159</f>
        <v>0</v>
      </c>
      <c r="F1167" s="29" t="s">
        <v>86</v>
      </c>
      <c r="G1167" s="29">
        <f t="shared" si="92"/>
        <v>15</v>
      </c>
      <c r="H1167" s="29">
        <f t="shared" si="93"/>
        <v>30</v>
      </c>
      <c r="I1167" s="29" t="s">
        <v>73</v>
      </c>
      <c r="J1167" s="29">
        <f t="shared" ca="1" si="90"/>
        <v>21.7</v>
      </c>
      <c r="K1167" s="29">
        <f t="shared" si="94"/>
        <v>0.3</v>
      </c>
      <c r="L1167" s="29">
        <f t="shared" ca="1" si="91"/>
        <v>1.0999999999999999E-2</v>
      </c>
      <c r="M1167">
        <f>Замеры!Y1159</f>
        <v>0</v>
      </c>
    </row>
    <row r="1168" spans="1:13" ht="15.6" x14ac:dyDescent="0.3">
      <c r="A1168" s="58">
        <f>IF(Замеры!B1160=0, " ", Замеры!B1160)</f>
        <v>1157</v>
      </c>
      <c r="B1168" s="59">
        <f>Замеры!I1160</f>
        <v>0</v>
      </c>
      <c r="C1168" s="60" t="str">
        <f>Замеры!G1160</f>
        <v xml:space="preserve">Группа от QF </v>
      </c>
      <c r="D1168" s="29" t="s">
        <v>74</v>
      </c>
      <c r="E1168" s="28">
        <f>Замеры!J1160</f>
        <v>0</v>
      </c>
      <c r="F1168" s="29" t="s">
        <v>86</v>
      </c>
      <c r="G1168" s="29">
        <f t="shared" si="92"/>
        <v>15</v>
      </c>
      <c r="H1168" s="29">
        <f t="shared" si="93"/>
        <v>30</v>
      </c>
      <c r="I1168" s="29" t="s">
        <v>73</v>
      </c>
      <c r="J1168" s="29">
        <f t="shared" ca="1" si="90"/>
        <v>20.2</v>
      </c>
      <c r="K1168" s="29">
        <f t="shared" si="94"/>
        <v>0.3</v>
      </c>
      <c r="L1168" s="29">
        <f t="shared" ca="1" si="91"/>
        <v>1.6E-2</v>
      </c>
      <c r="M1168">
        <f>Замеры!Y1160</f>
        <v>0</v>
      </c>
    </row>
    <row r="1169" spans="1:13" ht="15.6" x14ac:dyDescent="0.3">
      <c r="A1169" s="58">
        <f>IF(Замеры!B1161=0, " ", Замеры!B1161)</f>
        <v>1158</v>
      </c>
      <c r="B1169" s="59">
        <f>Замеры!I1161</f>
        <v>0</v>
      </c>
      <c r="C1169" s="60" t="str">
        <f>Замеры!G1161</f>
        <v xml:space="preserve">Группа от QF </v>
      </c>
      <c r="D1169" s="29" t="s">
        <v>74</v>
      </c>
      <c r="E1169" s="28">
        <f>Замеры!J1161</f>
        <v>0</v>
      </c>
      <c r="F1169" s="29" t="s">
        <v>86</v>
      </c>
      <c r="G1169" s="29">
        <f t="shared" si="92"/>
        <v>15</v>
      </c>
      <c r="H1169" s="29">
        <f t="shared" si="93"/>
        <v>30</v>
      </c>
      <c r="I1169" s="29" t="s">
        <v>73</v>
      </c>
      <c r="J1169" s="29">
        <f t="shared" ca="1" si="90"/>
        <v>21.7</v>
      </c>
      <c r="K1169" s="29">
        <f t="shared" si="94"/>
        <v>0.3</v>
      </c>
      <c r="L1169" s="29">
        <f t="shared" ca="1" si="91"/>
        <v>1.4999999999999999E-2</v>
      </c>
      <c r="M1169">
        <f>Замеры!Y1161</f>
        <v>0</v>
      </c>
    </row>
    <row r="1170" spans="1:13" ht="15.6" x14ac:dyDescent="0.3">
      <c r="A1170" s="58">
        <f>IF(Замеры!B1162=0, " ", Замеры!B1162)</f>
        <v>1159</v>
      </c>
      <c r="B1170" s="59">
        <f>Замеры!I1162</f>
        <v>0</v>
      </c>
      <c r="C1170" s="60" t="str">
        <f>Замеры!G1162</f>
        <v xml:space="preserve">Группа от QF </v>
      </c>
      <c r="D1170" s="29" t="s">
        <v>74</v>
      </c>
      <c r="E1170" s="28">
        <f>Замеры!J1162</f>
        <v>0</v>
      </c>
      <c r="F1170" s="29" t="s">
        <v>86</v>
      </c>
      <c r="G1170" s="29">
        <f t="shared" si="92"/>
        <v>15</v>
      </c>
      <c r="H1170" s="29">
        <f t="shared" si="93"/>
        <v>30</v>
      </c>
      <c r="I1170" s="29" t="s">
        <v>73</v>
      </c>
      <c r="J1170" s="29">
        <f t="shared" ca="1" si="90"/>
        <v>20.6</v>
      </c>
      <c r="K1170" s="29">
        <f t="shared" si="94"/>
        <v>0.3</v>
      </c>
      <c r="L1170" s="29">
        <f t="shared" ca="1" si="91"/>
        <v>1.7000000000000001E-2</v>
      </c>
      <c r="M1170">
        <f>Замеры!Y1162</f>
        <v>0</v>
      </c>
    </row>
    <row r="1171" spans="1:13" ht="15.6" x14ac:dyDescent="0.3">
      <c r="A1171" s="58">
        <f>IF(Замеры!B1163=0, " ", Замеры!B1163)</f>
        <v>1160</v>
      </c>
      <c r="B1171" s="59">
        <f>Замеры!I1163</f>
        <v>0</v>
      </c>
      <c r="C1171" s="60" t="str">
        <f>Замеры!G1163</f>
        <v xml:space="preserve">Группа от QF </v>
      </c>
      <c r="D1171" s="29" t="s">
        <v>74</v>
      </c>
      <c r="E1171" s="28">
        <f>Замеры!J1163</f>
        <v>0</v>
      </c>
      <c r="F1171" s="29" t="s">
        <v>86</v>
      </c>
      <c r="G1171" s="29">
        <f t="shared" si="92"/>
        <v>15</v>
      </c>
      <c r="H1171" s="29">
        <f t="shared" si="93"/>
        <v>30</v>
      </c>
      <c r="I1171" s="29" t="s">
        <v>73</v>
      </c>
      <c r="J1171" s="29">
        <f t="shared" ca="1" si="90"/>
        <v>21.8</v>
      </c>
      <c r="K1171" s="29">
        <f t="shared" si="94"/>
        <v>0.3</v>
      </c>
      <c r="L1171" s="29">
        <f t="shared" ca="1" si="91"/>
        <v>7.0000000000000001E-3</v>
      </c>
      <c r="M1171">
        <f>Замеры!Y1163</f>
        <v>0</v>
      </c>
    </row>
    <row r="1172" spans="1:13" ht="15.6" x14ac:dyDescent="0.3">
      <c r="A1172" s="58">
        <f>IF(Замеры!B1164=0, " ", Замеры!B1164)</f>
        <v>1161</v>
      </c>
      <c r="B1172" s="59">
        <f>Замеры!I1164</f>
        <v>0</v>
      </c>
      <c r="C1172" s="60" t="str">
        <f>Замеры!G1164</f>
        <v xml:space="preserve">Группа от QF </v>
      </c>
      <c r="D1172" s="29" t="s">
        <v>74</v>
      </c>
      <c r="E1172" s="28">
        <f>Замеры!J1164</f>
        <v>0</v>
      </c>
      <c r="F1172" s="29" t="s">
        <v>86</v>
      </c>
      <c r="G1172" s="29">
        <f t="shared" si="92"/>
        <v>15</v>
      </c>
      <c r="H1172" s="29">
        <f t="shared" si="93"/>
        <v>30</v>
      </c>
      <c r="I1172" s="29" t="s">
        <v>73</v>
      </c>
      <c r="J1172" s="29">
        <f t="shared" ca="1" si="90"/>
        <v>20.2</v>
      </c>
      <c r="K1172" s="29">
        <f t="shared" si="94"/>
        <v>0.3</v>
      </c>
      <c r="L1172" s="29">
        <f t="shared" ca="1" si="91"/>
        <v>1.4999999999999999E-2</v>
      </c>
      <c r="M1172">
        <f>Замеры!Y1164</f>
        <v>0</v>
      </c>
    </row>
    <row r="1173" spans="1:13" ht="15.6" x14ac:dyDescent="0.3">
      <c r="A1173" s="58">
        <f>IF(Замеры!B1165=0, " ", Замеры!B1165)</f>
        <v>1162</v>
      </c>
      <c r="B1173" s="59">
        <f>Замеры!I1165</f>
        <v>0</v>
      </c>
      <c r="C1173" s="60" t="str">
        <f>Замеры!G1165</f>
        <v xml:space="preserve">Группа от QF </v>
      </c>
      <c r="D1173" s="29" t="s">
        <v>74</v>
      </c>
      <c r="E1173" s="28">
        <f>Замеры!J1165</f>
        <v>0</v>
      </c>
      <c r="F1173" s="29" t="s">
        <v>86</v>
      </c>
      <c r="G1173" s="29">
        <f t="shared" si="92"/>
        <v>15</v>
      </c>
      <c r="H1173" s="29">
        <f t="shared" si="93"/>
        <v>30</v>
      </c>
      <c r="I1173" s="29" t="s">
        <v>73</v>
      </c>
      <c r="J1173" s="29">
        <f t="shared" ca="1" si="90"/>
        <v>20.6</v>
      </c>
      <c r="K1173" s="29">
        <f t="shared" si="94"/>
        <v>0.3</v>
      </c>
      <c r="L1173" s="29">
        <f t="shared" ca="1" si="91"/>
        <v>7.0000000000000001E-3</v>
      </c>
      <c r="M1173">
        <f>Замеры!Y1165</f>
        <v>0</v>
      </c>
    </row>
    <row r="1174" spans="1:13" ht="15.6" x14ac:dyDescent="0.3">
      <c r="A1174" s="58">
        <f>IF(Замеры!B1166=0, " ", Замеры!B1166)</f>
        <v>1163</v>
      </c>
      <c r="B1174" s="59">
        <f>Замеры!I1166</f>
        <v>0</v>
      </c>
      <c r="C1174" s="60" t="str">
        <f>Замеры!G1166</f>
        <v xml:space="preserve">Группа от QF </v>
      </c>
      <c r="D1174" s="29" t="s">
        <v>74</v>
      </c>
      <c r="E1174" s="28">
        <f>Замеры!J1166</f>
        <v>0</v>
      </c>
      <c r="F1174" s="29" t="s">
        <v>86</v>
      </c>
      <c r="G1174" s="29">
        <f t="shared" si="92"/>
        <v>15</v>
      </c>
      <c r="H1174" s="29">
        <f t="shared" si="93"/>
        <v>30</v>
      </c>
      <c r="I1174" s="29" t="s">
        <v>73</v>
      </c>
      <c r="J1174" s="29">
        <f t="shared" ca="1" si="90"/>
        <v>21.8</v>
      </c>
      <c r="K1174" s="29">
        <f t="shared" si="94"/>
        <v>0.3</v>
      </c>
      <c r="L1174" s="29">
        <f t="shared" ca="1" si="91"/>
        <v>0.01</v>
      </c>
      <c r="M1174">
        <f>Замеры!Y1166</f>
        <v>0</v>
      </c>
    </row>
    <row r="1175" spans="1:13" ht="15.6" x14ac:dyDescent="0.3">
      <c r="A1175" s="58">
        <f>IF(Замеры!B1167=0, " ", Замеры!B1167)</f>
        <v>1164</v>
      </c>
      <c r="B1175" s="59">
        <f>Замеры!I1167</f>
        <v>0</v>
      </c>
      <c r="C1175" s="60" t="str">
        <f>Замеры!G1167</f>
        <v xml:space="preserve">Группа от QF </v>
      </c>
      <c r="D1175" s="29" t="s">
        <v>74</v>
      </c>
      <c r="E1175" s="28">
        <f>Замеры!J1167</f>
        <v>0</v>
      </c>
      <c r="F1175" s="29" t="s">
        <v>86</v>
      </c>
      <c r="G1175" s="29">
        <f t="shared" si="92"/>
        <v>15</v>
      </c>
      <c r="H1175" s="29">
        <f t="shared" si="93"/>
        <v>30</v>
      </c>
      <c r="I1175" s="29" t="s">
        <v>73</v>
      </c>
      <c r="J1175" s="29">
        <f t="shared" ca="1" si="90"/>
        <v>20.8</v>
      </c>
      <c r="K1175" s="29">
        <f t="shared" si="94"/>
        <v>0.3</v>
      </c>
      <c r="L1175" s="29">
        <f t="shared" ca="1" si="91"/>
        <v>0.01</v>
      </c>
      <c r="M1175">
        <f>Замеры!Y1167</f>
        <v>0</v>
      </c>
    </row>
    <row r="1176" spans="1:13" ht="15.6" x14ac:dyDescent="0.3">
      <c r="A1176" s="58">
        <f>IF(Замеры!B1168=0, " ", Замеры!B1168)</f>
        <v>1165</v>
      </c>
      <c r="B1176" s="59">
        <f>Замеры!I1168</f>
        <v>0</v>
      </c>
      <c r="C1176" s="60" t="str">
        <f>Замеры!G1168</f>
        <v xml:space="preserve">Группа от QF </v>
      </c>
      <c r="D1176" s="29" t="s">
        <v>74</v>
      </c>
      <c r="E1176" s="28">
        <f>Замеры!J1168</f>
        <v>0</v>
      </c>
      <c r="F1176" s="29" t="s">
        <v>86</v>
      </c>
      <c r="G1176" s="29">
        <f t="shared" si="92"/>
        <v>15</v>
      </c>
      <c r="H1176" s="29">
        <f t="shared" si="93"/>
        <v>30</v>
      </c>
      <c r="I1176" s="29" t="s">
        <v>73</v>
      </c>
      <c r="J1176" s="29">
        <f t="shared" ca="1" si="90"/>
        <v>21.8</v>
      </c>
      <c r="K1176" s="29">
        <f t="shared" si="94"/>
        <v>0.3</v>
      </c>
      <c r="L1176" s="29">
        <f t="shared" ca="1" si="91"/>
        <v>1.2E-2</v>
      </c>
      <c r="M1176">
        <f>Замеры!Y1168</f>
        <v>0</v>
      </c>
    </row>
    <row r="1177" spans="1:13" ht="15.6" x14ac:dyDescent="0.3">
      <c r="A1177" s="58">
        <f>IF(Замеры!B1169=0, " ", Замеры!B1169)</f>
        <v>1166</v>
      </c>
      <c r="B1177" s="59">
        <f>Замеры!I1169</f>
        <v>0</v>
      </c>
      <c r="C1177" s="60" t="str">
        <f>Замеры!G1169</f>
        <v xml:space="preserve">Группа от QF </v>
      </c>
      <c r="D1177" s="29" t="s">
        <v>74</v>
      </c>
      <c r="E1177" s="28">
        <f>Замеры!J1169</f>
        <v>0</v>
      </c>
      <c r="F1177" s="29" t="s">
        <v>86</v>
      </c>
      <c r="G1177" s="29">
        <f t="shared" si="92"/>
        <v>15</v>
      </c>
      <c r="H1177" s="29">
        <f t="shared" si="93"/>
        <v>30</v>
      </c>
      <c r="I1177" s="29" t="s">
        <v>73</v>
      </c>
      <c r="J1177" s="29">
        <f t="shared" ca="1" si="90"/>
        <v>21.2</v>
      </c>
      <c r="K1177" s="29">
        <f t="shared" si="94"/>
        <v>0.3</v>
      </c>
      <c r="L1177" s="29">
        <f t="shared" ca="1" si="91"/>
        <v>1.7999999999999999E-2</v>
      </c>
      <c r="M1177">
        <f>Замеры!Y1169</f>
        <v>0</v>
      </c>
    </row>
    <row r="1178" spans="1:13" ht="15.6" x14ac:dyDescent="0.3">
      <c r="A1178" s="58">
        <f>IF(Замеры!B1170=0, " ", Замеры!B1170)</f>
        <v>1167</v>
      </c>
      <c r="B1178" s="59">
        <f>Замеры!I1170</f>
        <v>0</v>
      </c>
      <c r="C1178" s="60" t="str">
        <f>Замеры!G1170</f>
        <v xml:space="preserve">Группа от QF </v>
      </c>
      <c r="D1178" s="29" t="s">
        <v>74</v>
      </c>
      <c r="E1178" s="28">
        <f>Замеры!J1170</f>
        <v>0</v>
      </c>
      <c r="F1178" s="29" t="s">
        <v>86</v>
      </c>
      <c r="G1178" s="29">
        <f t="shared" si="92"/>
        <v>15</v>
      </c>
      <c r="H1178" s="29">
        <f t="shared" si="93"/>
        <v>30</v>
      </c>
      <c r="I1178" s="29" t="s">
        <v>73</v>
      </c>
      <c r="J1178" s="29">
        <f t="shared" ca="1" si="90"/>
        <v>21.4</v>
      </c>
      <c r="K1178" s="29">
        <f t="shared" si="94"/>
        <v>0.3</v>
      </c>
      <c r="L1178" s="29">
        <f t="shared" ca="1" si="91"/>
        <v>1.0999999999999999E-2</v>
      </c>
      <c r="M1178">
        <f>Замеры!Y1170</f>
        <v>0</v>
      </c>
    </row>
    <row r="1179" spans="1:13" ht="15.6" x14ac:dyDescent="0.3">
      <c r="A1179" s="58">
        <f>IF(Замеры!B1171=0, " ", Замеры!B1171)</f>
        <v>1168</v>
      </c>
      <c r="B1179" s="59">
        <f>Замеры!I1171</f>
        <v>0</v>
      </c>
      <c r="C1179" s="60" t="str">
        <f>Замеры!G1171</f>
        <v xml:space="preserve">Группа от QF </v>
      </c>
      <c r="D1179" s="29" t="s">
        <v>74</v>
      </c>
      <c r="E1179" s="28">
        <f>Замеры!J1171</f>
        <v>0</v>
      </c>
      <c r="F1179" s="29" t="s">
        <v>86</v>
      </c>
      <c r="G1179" s="29">
        <f t="shared" si="92"/>
        <v>15</v>
      </c>
      <c r="H1179" s="29">
        <f t="shared" si="93"/>
        <v>30</v>
      </c>
      <c r="I1179" s="29" t="s">
        <v>73</v>
      </c>
      <c r="J1179" s="29">
        <f t="shared" ca="1" si="90"/>
        <v>20.8</v>
      </c>
      <c r="K1179" s="29">
        <f t="shared" si="94"/>
        <v>0.3</v>
      </c>
      <c r="L1179" s="29">
        <f t="shared" ca="1" si="91"/>
        <v>1.4E-2</v>
      </c>
      <c r="M1179">
        <f>Замеры!Y1171</f>
        <v>0</v>
      </c>
    </row>
    <row r="1180" spans="1:13" ht="15.6" x14ac:dyDescent="0.3">
      <c r="A1180" s="58">
        <f>IF(Замеры!B1172=0, " ", Замеры!B1172)</f>
        <v>1169</v>
      </c>
      <c r="B1180" s="59">
        <f>Замеры!I1172</f>
        <v>0</v>
      </c>
      <c r="C1180" s="60" t="str">
        <f>Замеры!G1172</f>
        <v xml:space="preserve">Группа от QF </v>
      </c>
      <c r="D1180" s="29" t="s">
        <v>74</v>
      </c>
      <c r="E1180" s="28">
        <f>Замеры!J1172</f>
        <v>0</v>
      </c>
      <c r="F1180" s="29" t="s">
        <v>86</v>
      </c>
      <c r="G1180" s="29">
        <f t="shared" si="92"/>
        <v>15</v>
      </c>
      <c r="H1180" s="29">
        <f t="shared" si="93"/>
        <v>30</v>
      </c>
      <c r="I1180" s="29" t="s">
        <v>73</v>
      </c>
      <c r="J1180" s="29">
        <f t="shared" ca="1" si="90"/>
        <v>21.5</v>
      </c>
      <c r="K1180" s="29">
        <f t="shared" si="94"/>
        <v>0.3</v>
      </c>
      <c r="L1180" s="29">
        <f t="shared" ca="1" si="91"/>
        <v>1.7000000000000001E-2</v>
      </c>
      <c r="M1180">
        <f>Замеры!Y1172</f>
        <v>0</v>
      </c>
    </row>
    <row r="1181" spans="1:13" ht="15.6" x14ac:dyDescent="0.3">
      <c r="A1181" s="58">
        <f>IF(Замеры!B1173=0, " ", Замеры!B1173)</f>
        <v>1170</v>
      </c>
      <c r="B1181" s="59">
        <f>Замеры!I1173</f>
        <v>0</v>
      </c>
      <c r="C1181" s="60" t="str">
        <f>Замеры!G1173</f>
        <v xml:space="preserve">Группа от QF </v>
      </c>
      <c r="D1181" s="29" t="s">
        <v>74</v>
      </c>
      <c r="E1181" s="28">
        <f>Замеры!J1173</f>
        <v>0</v>
      </c>
      <c r="F1181" s="29" t="s">
        <v>86</v>
      </c>
      <c r="G1181" s="29">
        <f t="shared" si="92"/>
        <v>15</v>
      </c>
      <c r="H1181" s="29">
        <f t="shared" si="93"/>
        <v>30</v>
      </c>
      <c r="I1181" s="29" t="s">
        <v>73</v>
      </c>
      <c r="J1181" s="29">
        <f t="shared" ca="1" si="90"/>
        <v>21.7</v>
      </c>
      <c r="K1181" s="29">
        <f t="shared" si="94"/>
        <v>0.3</v>
      </c>
      <c r="L1181" s="29">
        <f t="shared" ca="1" si="91"/>
        <v>1.2E-2</v>
      </c>
      <c r="M1181">
        <f>Замеры!Y1173</f>
        <v>0</v>
      </c>
    </row>
    <row r="1182" spans="1:13" ht="15.6" x14ac:dyDescent="0.3">
      <c r="A1182" s="58">
        <f>IF(Замеры!B1174=0, " ", Замеры!B1174)</f>
        <v>1171</v>
      </c>
      <c r="B1182" s="59">
        <f>Замеры!I1174</f>
        <v>0</v>
      </c>
      <c r="C1182" s="60" t="str">
        <f>Замеры!G1174</f>
        <v xml:space="preserve">Группа от QF </v>
      </c>
      <c r="D1182" s="29" t="s">
        <v>74</v>
      </c>
      <c r="E1182" s="28">
        <f>Замеры!J1174</f>
        <v>0</v>
      </c>
      <c r="F1182" s="29" t="s">
        <v>86</v>
      </c>
      <c r="G1182" s="29">
        <f t="shared" si="92"/>
        <v>15</v>
      </c>
      <c r="H1182" s="29">
        <f t="shared" si="93"/>
        <v>30</v>
      </c>
      <c r="I1182" s="29" t="s">
        <v>73</v>
      </c>
      <c r="J1182" s="29">
        <f t="shared" ca="1" si="90"/>
        <v>21.2</v>
      </c>
      <c r="K1182" s="29">
        <f t="shared" si="94"/>
        <v>0.3</v>
      </c>
      <c r="L1182" s="29">
        <f t="shared" ca="1" si="91"/>
        <v>0.01</v>
      </c>
      <c r="M1182">
        <f>Замеры!Y1174</f>
        <v>0</v>
      </c>
    </row>
    <row r="1183" spans="1:13" ht="15.6" x14ac:dyDescent="0.3">
      <c r="A1183" s="58">
        <f>IF(Замеры!B1175=0, " ", Замеры!B1175)</f>
        <v>1172</v>
      </c>
      <c r="B1183" s="59">
        <f>Замеры!I1175</f>
        <v>0</v>
      </c>
      <c r="C1183" s="60" t="str">
        <f>Замеры!G1175</f>
        <v xml:space="preserve">Группа от QF </v>
      </c>
      <c r="D1183" s="29" t="s">
        <v>74</v>
      </c>
      <c r="E1183" s="28">
        <f>Замеры!J1175</f>
        <v>0</v>
      </c>
      <c r="F1183" s="29" t="s">
        <v>86</v>
      </c>
      <c r="G1183" s="29">
        <f t="shared" si="92"/>
        <v>15</v>
      </c>
      <c r="H1183" s="29">
        <f t="shared" si="93"/>
        <v>30</v>
      </c>
      <c r="I1183" s="29" t="s">
        <v>73</v>
      </c>
      <c r="J1183" s="29">
        <f t="shared" ca="1" si="90"/>
        <v>21.6</v>
      </c>
      <c r="K1183" s="29">
        <f t="shared" si="94"/>
        <v>0.3</v>
      </c>
      <c r="L1183" s="29">
        <f t="shared" ca="1" si="91"/>
        <v>1.6E-2</v>
      </c>
      <c r="M1183">
        <f>Замеры!Y1175</f>
        <v>0</v>
      </c>
    </row>
    <row r="1184" spans="1:13" ht="15.6" x14ac:dyDescent="0.3">
      <c r="A1184" s="58">
        <f>IF(Замеры!B1176=0, " ", Замеры!B1176)</f>
        <v>1173</v>
      </c>
      <c r="B1184" s="59">
        <f>Замеры!I1176</f>
        <v>0</v>
      </c>
      <c r="C1184" s="60" t="str">
        <f>Замеры!G1176</f>
        <v xml:space="preserve">Группа от QF </v>
      </c>
      <c r="D1184" s="29" t="s">
        <v>74</v>
      </c>
      <c r="E1184" s="28">
        <f>Замеры!J1176</f>
        <v>0</v>
      </c>
      <c r="F1184" s="29" t="s">
        <v>86</v>
      </c>
      <c r="G1184" s="29">
        <f t="shared" si="92"/>
        <v>15</v>
      </c>
      <c r="H1184" s="29">
        <f t="shared" si="93"/>
        <v>30</v>
      </c>
      <c r="I1184" s="29" t="s">
        <v>73</v>
      </c>
      <c r="J1184" s="29">
        <f t="shared" ca="1" si="90"/>
        <v>20.399999999999999</v>
      </c>
      <c r="K1184" s="29">
        <f t="shared" si="94"/>
        <v>0.3</v>
      </c>
      <c r="L1184" s="29">
        <f t="shared" ca="1" si="91"/>
        <v>0.01</v>
      </c>
      <c r="M1184">
        <f>Замеры!Y1176</f>
        <v>0</v>
      </c>
    </row>
    <row r="1185" spans="1:13" ht="15.6" x14ac:dyDescent="0.3">
      <c r="A1185" s="58">
        <f>IF(Замеры!B1177=0, " ", Замеры!B1177)</f>
        <v>1174</v>
      </c>
      <c r="B1185" s="59">
        <f>Замеры!I1177</f>
        <v>0</v>
      </c>
      <c r="C1185" s="60" t="str">
        <f>Замеры!G1177</f>
        <v xml:space="preserve">Группа от QF </v>
      </c>
      <c r="D1185" s="29" t="s">
        <v>74</v>
      </c>
      <c r="E1185" s="28">
        <f>Замеры!J1177</f>
        <v>0</v>
      </c>
      <c r="F1185" s="29" t="s">
        <v>86</v>
      </c>
      <c r="G1185" s="29">
        <f t="shared" si="92"/>
        <v>15</v>
      </c>
      <c r="H1185" s="29">
        <f t="shared" si="93"/>
        <v>30</v>
      </c>
      <c r="I1185" s="29" t="s">
        <v>73</v>
      </c>
      <c r="J1185" s="29">
        <f t="shared" ca="1" si="90"/>
        <v>20.7</v>
      </c>
      <c r="K1185" s="29">
        <f t="shared" si="94"/>
        <v>0.3</v>
      </c>
      <c r="L1185" s="29">
        <f t="shared" ca="1" si="91"/>
        <v>1.7000000000000001E-2</v>
      </c>
      <c r="M1185">
        <f>Замеры!Y1177</f>
        <v>0</v>
      </c>
    </row>
    <row r="1186" spans="1:13" ht="15.6" x14ac:dyDescent="0.3">
      <c r="A1186" s="58">
        <f>IF(Замеры!B1178=0, " ", Замеры!B1178)</f>
        <v>1175</v>
      </c>
      <c r="B1186" s="59">
        <f>Замеры!I1178</f>
        <v>0</v>
      </c>
      <c r="C1186" s="60" t="str">
        <f>Замеры!G1178</f>
        <v xml:space="preserve">Группа от QF </v>
      </c>
      <c r="D1186" s="29" t="s">
        <v>74</v>
      </c>
      <c r="E1186" s="28">
        <f>Замеры!J1178</f>
        <v>0</v>
      </c>
      <c r="F1186" s="29" t="s">
        <v>86</v>
      </c>
      <c r="G1186" s="29">
        <f t="shared" si="92"/>
        <v>15</v>
      </c>
      <c r="H1186" s="29">
        <f t="shared" si="93"/>
        <v>30</v>
      </c>
      <c r="I1186" s="29" t="s">
        <v>73</v>
      </c>
      <c r="J1186" s="29">
        <f t="shared" ca="1" si="90"/>
        <v>20.2</v>
      </c>
      <c r="K1186" s="29">
        <f t="shared" si="94"/>
        <v>0.3</v>
      </c>
      <c r="L1186" s="29">
        <f t="shared" ca="1" si="91"/>
        <v>1.4999999999999999E-2</v>
      </c>
      <c r="M1186">
        <f>Замеры!Y1178</f>
        <v>0</v>
      </c>
    </row>
    <row r="1187" spans="1:13" ht="15.6" x14ac:dyDescent="0.3">
      <c r="A1187" s="58">
        <f>IF(Замеры!B1179=0, " ", Замеры!B1179)</f>
        <v>1176</v>
      </c>
      <c r="B1187" s="59">
        <f>Замеры!I1179</f>
        <v>0</v>
      </c>
      <c r="C1187" s="60" t="str">
        <f>Замеры!G1179</f>
        <v xml:space="preserve">Группа от QF </v>
      </c>
      <c r="D1187" s="29" t="s">
        <v>74</v>
      </c>
      <c r="E1187" s="28">
        <f>Замеры!J1179</f>
        <v>0</v>
      </c>
      <c r="F1187" s="29" t="s">
        <v>86</v>
      </c>
      <c r="G1187" s="29">
        <f t="shared" si="92"/>
        <v>15</v>
      </c>
      <c r="H1187" s="29">
        <f t="shared" si="93"/>
        <v>30</v>
      </c>
      <c r="I1187" s="29" t="s">
        <v>73</v>
      </c>
      <c r="J1187" s="29">
        <f t="shared" ca="1" si="90"/>
        <v>20.8</v>
      </c>
      <c r="K1187" s="29">
        <f t="shared" si="94"/>
        <v>0.3</v>
      </c>
      <c r="L1187" s="29">
        <f t="shared" ca="1" si="91"/>
        <v>1.4E-2</v>
      </c>
      <c r="M1187">
        <f>Замеры!Y1179</f>
        <v>0</v>
      </c>
    </row>
    <row r="1188" spans="1:13" ht="15.6" x14ac:dyDescent="0.3">
      <c r="A1188" s="58">
        <f>IF(Замеры!B1180=0, " ", Замеры!B1180)</f>
        <v>1177</v>
      </c>
      <c r="B1188" s="59">
        <f>Замеры!I1180</f>
        <v>0</v>
      </c>
      <c r="C1188" s="60" t="str">
        <f>Замеры!G1180</f>
        <v xml:space="preserve">Группа от QF </v>
      </c>
      <c r="D1188" s="29" t="s">
        <v>74</v>
      </c>
      <c r="E1188" s="28">
        <f>Замеры!J1180</f>
        <v>0</v>
      </c>
      <c r="F1188" s="29" t="s">
        <v>86</v>
      </c>
      <c r="G1188" s="29">
        <f t="shared" si="92"/>
        <v>15</v>
      </c>
      <c r="H1188" s="29">
        <f t="shared" si="93"/>
        <v>30</v>
      </c>
      <c r="I1188" s="29" t="s">
        <v>73</v>
      </c>
      <c r="J1188" s="29">
        <f t="shared" ca="1" si="90"/>
        <v>20.2</v>
      </c>
      <c r="K1188" s="29">
        <f t="shared" si="94"/>
        <v>0.3</v>
      </c>
      <c r="L1188" s="29">
        <f t="shared" ca="1" si="91"/>
        <v>1.4999999999999999E-2</v>
      </c>
      <c r="M1188">
        <f>Замеры!Y1180</f>
        <v>0</v>
      </c>
    </row>
    <row r="1189" spans="1:13" ht="15.6" x14ac:dyDescent="0.3">
      <c r="A1189" s="58">
        <f>IF(Замеры!B1181=0, " ", Замеры!B1181)</f>
        <v>1178</v>
      </c>
      <c r="B1189" s="59">
        <f>Замеры!I1181</f>
        <v>0</v>
      </c>
      <c r="C1189" s="60" t="str">
        <f>Замеры!G1181</f>
        <v xml:space="preserve">Группа от QF </v>
      </c>
      <c r="D1189" s="29" t="s">
        <v>74</v>
      </c>
      <c r="E1189" s="28">
        <f>Замеры!J1181</f>
        <v>0</v>
      </c>
      <c r="F1189" s="29" t="s">
        <v>86</v>
      </c>
      <c r="G1189" s="29">
        <f t="shared" si="92"/>
        <v>15</v>
      </c>
      <c r="H1189" s="29">
        <f t="shared" si="93"/>
        <v>30</v>
      </c>
      <c r="I1189" s="29" t="s">
        <v>73</v>
      </c>
      <c r="J1189" s="29">
        <f t="shared" ca="1" si="90"/>
        <v>20.5</v>
      </c>
      <c r="K1189" s="29">
        <f t="shared" si="94"/>
        <v>0.3</v>
      </c>
      <c r="L1189" s="29">
        <f t="shared" ca="1" si="91"/>
        <v>8.9999999999999993E-3</v>
      </c>
      <c r="M1189">
        <f>Замеры!Y1181</f>
        <v>0</v>
      </c>
    </row>
    <row r="1190" spans="1:13" ht="15.6" x14ac:dyDescent="0.3">
      <c r="A1190" s="58">
        <f>IF(Замеры!B1182=0, " ", Замеры!B1182)</f>
        <v>1179</v>
      </c>
      <c r="B1190" s="59">
        <f>Замеры!I1182</f>
        <v>0</v>
      </c>
      <c r="C1190" s="60" t="str">
        <f>Замеры!G1182</f>
        <v xml:space="preserve">Группа от QF </v>
      </c>
      <c r="D1190" s="29" t="s">
        <v>74</v>
      </c>
      <c r="E1190" s="28">
        <f>Замеры!J1182</f>
        <v>0</v>
      </c>
      <c r="F1190" s="29" t="s">
        <v>86</v>
      </c>
      <c r="G1190" s="29">
        <f t="shared" si="92"/>
        <v>15</v>
      </c>
      <c r="H1190" s="29">
        <f t="shared" si="93"/>
        <v>30</v>
      </c>
      <c r="I1190" s="29" t="s">
        <v>73</v>
      </c>
      <c r="J1190" s="29">
        <f t="shared" ca="1" si="90"/>
        <v>21</v>
      </c>
      <c r="K1190" s="29">
        <f t="shared" si="94"/>
        <v>0.3</v>
      </c>
      <c r="L1190" s="29">
        <f t="shared" ca="1" si="91"/>
        <v>0.01</v>
      </c>
      <c r="M1190">
        <f>Замеры!Y1182</f>
        <v>0</v>
      </c>
    </row>
    <row r="1191" spans="1:13" ht="15.6" x14ac:dyDescent="0.3">
      <c r="A1191" s="58">
        <f>IF(Замеры!B1183=0, " ", Замеры!B1183)</f>
        <v>1180</v>
      </c>
      <c r="B1191" s="59">
        <f>Замеры!I1183</f>
        <v>0</v>
      </c>
      <c r="C1191" s="60" t="str">
        <f>Замеры!G1183</f>
        <v xml:space="preserve">Группа от QF </v>
      </c>
      <c r="D1191" s="29" t="s">
        <v>74</v>
      </c>
      <c r="E1191" s="28">
        <f>Замеры!J1183</f>
        <v>0</v>
      </c>
      <c r="F1191" s="29" t="s">
        <v>86</v>
      </c>
      <c r="G1191" s="29">
        <f t="shared" si="92"/>
        <v>15</v>
      </c>
      <c r="H1191" s="29">
        <f t="shared" si="93"/>
        <v>30</v>
      </c>
      <c r="I1191" s="29" t="s">
        <v>73</v>
      </c>
      <c r="J1191" s="29">
        <f t="shared" ca="1" si="90"/>
        <v>20.100000000000001</v>
      </c>
      <c r="K1191" s="29">
        <f t="shared" si="94"/>
        <v>0.3</v>
      </c>
      <c r="L1191" s="29">
        <f t="shared" ca="1" si="91"/>
        <v>1.4999999999999999E-2</v>
      </c>
      <c r="M1191">
        <f>Замеры!Y1183</f>
        <v>0</v>
      </c>
    </row>
    <row r="1192" spans="1:13" ht="15.6" x14ac:dyDescent="0.3">
      <c r="A1192" s="58">
        <f>IF(Замеры!B1184=0, " ", Замеры!B1184)</f>
        <v>1181</v>
      </c>
      <c r="B1192" s="59">
        <f>Замеры!I1184</f>
        <v>0</v>
      </c>
      <c r="C1192" s="60" t="str">
        <f>Замеры!G1184</f>
        <v xml:space="preserve">Группа от QF </v>
      </c>
      <c r="D1192" s="29" t="s">
        <v>74</v>
      </c>
      <c r="E1192" s="28">
        <f>Замеры!J1184</f>
        <v>0</v>
      </c>
      <c r="F1192" s="29" t="s">
        <v>86</v>
      </c>
      <c r="G1192" s="29">
        <f t="shared" si="92"/>
        <v>15</v>
      </c>
      <c r="H1192" s="29">
        <f t="shared" si="93"/>
        <v>30</v>
      </c>
      <c r="I1192" s="29" t="s">
        <v>73</v>
      </c>
      <c r="J1192" s="29">
        <f t="shared" ca="1" si="90"/>
        <v>20.3</v>
      </c>
      <c r="K1192" s="29">
        <f t="shared" si="94"/>
        <v>0.3</v>
      </c>
      <c r="L1192" s="29">
        <f t="shared" ca="1" si="91"/>
        <v>1.9E-2</v>
      </c>
      <c r="M1192">
        <f>Замеры!Y1184</f>
        <v>0</v>
      </c>
    </row>
    <row r="1193" spans="1:13" ht="15.6" x14ac:dyDescent="0.3">
      <c r="A1193" s="58">
        <f>IF(Замеры!B1185=0, " ", Замеры!B1185)</f>
        <v>1182</v>
      </c>
      <c r="B1193" s="59">
        <f>Замеры!I1185</f>
        <v>0</v>
      </c>
      <c r="C1193" s="60" t="str">
        <f>Замеры!G1185</f>
        <v xml:space="preserve">Группа от QF </v>
      </c>
      <c r="D1193" s="29" t="s">
        <v>74</v>
      </c>
      <c r="E1193" s="28">
        <f>Замеры!J1185</f>
        <v>0</v>
      </c>
      <c r="F1193" s="29" t="s">
        <v>86</v>
      </c>
      <c r="G1193" s="29">
        <f t="shared" si="92"/>
        <v>15</v>
      </c>
      <c r="H1193" s="29">
        <f t="shared" si="93"/>
        <v>30</v>
      </c>
      <c r="I1193" s="29" t="s">
        <v>73</v>
      </c>
      <c r="J1193" s="29">
        <f t="shared" ca="1" si="90"/>
        <v>21.5</v>
      </c>
      <c r="K1193" s="29">
        <f t="shared" si="94"/>
        <v>0.3</v>
      </c>
      <c r="L1193" s="29">
        <f t="shared" ca="1" si="91"/>
        <v>1.7000000000000001E-2</v>
      </c>
      <c r="M1193">
        <f>Замеры!Y1185</f>
        <v>0</v>
      </c>
    </row>
    <row r="1194" spans="1:13" ht="15.6" x14ac:dyDescent="0.3">
      <c r="A1194" s="58">
        <f>IF(Замеры!B1186=0, " ", Замеры!B1186)</f>
        <v>1183</v>
      </c>
      <c r="B1194" s="59">
        <f>Замеры!I1186</f>
        <v>0</v>
      </c>
      <c r="C1194" s="60" t="str">
        <f>Замеры!G1186</f>
        <v xml:space="preserve">Группа от QF </v>
      </c>
      <c r="D1194" s="29" t="s">
        <v>74</v>
      </c>
      <c r="E1194" s="28">
        <f>Замеры!J1186</f>
        <v>0</v>
      </c>
      <c r="F1194" s="29" t="s">
        <v>86</v>
      </c>
      <c r="G1194" s="29">
        <f t="shared" si="92"/>
        <v>15</v>
      </c>
      <c r="H1194" s="29">
        <f t="shared" si="93"/>
        <v>30</v>
      </c>
      <c r="I1194" s="29" t="s">
        <v>73</v>
      </c>
      <c r="J1194" s="29">
        <f t="shared" ca="1" si="90"/>
        <v>20.5</v>
      </c>
      <c r="K1194" s="29">
        <f t="shared" si="94"/>
        <v>0.3</v>
      </c>
      <c r="L1194" s="29">
        <f t="shared" ca="1" si="91"/>
        <v>1.9E-2</v>
      </c>
      <c r="M1194">
        <f>Замеры!Y1186</f>
        <v>0</v>
      </c>
    </row>
    <row r="1195" spans="1:13" ht="15.6" x14ac:dyDescent="0.3">
      <c r="A1195" s="58">
        <f>IF(Замеры!B1187=0, " ", Замеры!B1187)</f>
        <v>1184</v>
      </c>
      <c r="B1195" s="59">
        <f>Замеры!I1187</f>
        <v>0</v>
      </c>
      <c r="C1195" s="60" t="str">
        <f>Замеры!G1187</f>
        <v xml:space="preserve">Группа от QF </v>
      </c>
      <c r="D1195" s="29" t="s">
        <v>74</v>
      </c>
      <c r="E1195" s="28">
        <f>Замеры!J1187</f>
        <v>0</v>
      </c>
      <c r="F1195" s="29" t="s">
        <v>86</v>
      </c>
      <c r="G1195" s="29">
        <f t="shared" si="92"/>
        <v>15</v>
      </c>
      <c r="H1195" s="29">
        <f t="shared" si="93"/>
        <v>30</v>
      </c>
      <c r="I1195" s="29" t="s">
        <v>73</v>
      </c>
      <c r="J1195" s="29">
        <f t="shared" ca="1" si="90"/>
        <v>20.5</v>
      </c>
      <c r="K1195" s="29">
        <f t="shared" si="94"/>
        <v>0.3</v>
      </c>
      <c r="L1195" s="29">
        <f t="shared" ca="1" si="91"/>
        <v>1.2E-2</v>
      </c>
      <c r="M1195">
        <f>Замеры!Y1187</f>
        <v>0</v>
      </c>
    </row>
    <row r="1196" spans="1:13" ht="15.6" x14ac:dyDescent="0.3">
      <c r="A1196" s="58">
        <f>IF(Замеры!B1188=0, " ", Замеры!B1188)</f>
        <v>1185</v>
      </c>
      <c r="B1196" s="59">
        <f>Замеры!I1188</f>
        <v>0</v>
      </c>
      <c r="C1196" s="60" t="str">
        <f>Замеры!G1188</f>
        <v xml:space="preserve">Группа от QF </v>
      </c>
      <c r="D1196" s="29" t="s">
        <v>74</v>
      </c>
      <c r="E1196" s="28">
        <f>Замеры!J1188</f>
        <v>0</v>
      </c>
      <c r="F1196" s="29" t="s">
        <v>86</v>
      </c>
      <c r="G1196" s="29">
        <f t="shared" si="92"/>
        <v>15</v>
      </c>
      <c r="H1196" s="29">
        <f t="shared" si="93"/>
        <v>30</v>
      </c>
      <c r="I1196" s="29" t="s">
        <v>73</v>
      </c>
      <c r="J1196" s="29">
        <f t="shared" ca="1" si="90"/>
        <v>21.4</v>
      </c>
      <c r="K1196" s="29">
        <f t="shared" si="94"/>
        <v>0.3</v>
      </c>
      <c r="L1196" s="29">
        <f t="shared" ca="1" si="91"/>
        <v>1.6E-2</v>
      </c>
      <c r="M1196">
        <f>Замеры!Y1188</f>
        <v>0</v>
      </c>
    </row>
    <row r="1197" spans="1:13" ht="15.6" x14ac:dyDescent="0.3">
      <c r="A1197" s="58">
        <f>IF(Замеры!B1189=0, " ", Замеры!B1189)</f>
        <v>1186</v>
      </c>
      <c r="B1197" s="59">
        <f>Замеры!I1189</f>
        <v>0</v>
      </c>
      <c r="C1197" s="60" t="str">
        <f>Замеры!G1189</f>
        <v xml:space="preserve">Группа от QF </v>
      </c>
      <c r="D1197" s="29" t="s">
        <v>74</v>
      </c>
      <c r="E1197" s="28">
        <f>Замеры!J1189</f>
        <v>0</v>
      </c>
      <c r="F1197" s="29" t="s">
        <v>86</v>
      </c>
      <c r="G1197" s="29">
        <f t="shared" si="92"/>
        <v>15</v>
      </c>
      <c r="H1197" s="29">
        <f t="shared" si="93"/>
        <v>30</v>
      </c>
      <c r="I1197" s="29" t="s">
        <v>73</v>
      </c>
      <c r="J1197" s="29">
        <f t="shared" ca="1" si="90"/>
        <v>20.2</v>
      </c>
      <c r="K1197" s="29">
        <f t="shared" si="94"/>
        <v>0.3</v>
      </c>
      <c r="L1197" s="29">
        <f t="shared" ca="1" si="91"/>
        <v>0.01</v>
      </c>
      <c r="M1197">
        <f>Замеры!Y1189</f>
        <v>0</v>
      </c>
    </row>
    <row r="1198" spans="1:13" ht="15.6" x14ac:dyDescent="0.3">
      <c r="A1198" s="58">
        <f>IF(Замеры!B1190=0, " ", Замеры!B1190)</f>
        <v>1187</v>
      </c>
      <c r="B1198" s="59">
        <f>Замеры!I1190</f>
        <v>0</v>
      </c>
      <c r="C1198" s="60" t="str">
        <f>Замеры!G1190</f>
        <v xml:space="preserve">Группа от QF </v>
      </c>
      <c r="D1198" s="29" t="s">
        <v>74</v>
      </c>
      <c r="E1198" s="28">
        <f>Замеры!J1190</f>
        <v>0</v>
      </c>
      <c r="F1198" s="29" t="s">
        <v>86</v>
      </c>
      <c r="G1198" s="29">
        <f t="shared" si="92"/>
        <v>15</v>
      </c>
      <c r="H1198" s="29">
        <f t="shared" si="93"/>
        <v>30</v>
      </c>
      <c r="I1198" s="29" t="s">
        <v>73</v>
      </c>
      <c r="J1198" s="29">
        <f t="shared" ca="1" si="90"/>
        <v>21</v>
      </c>
      <c r="K1198" s="29">
        <f t="shared" si="94"/>
        <v>0.3</v>
      </c>
      <c r="L1198" s="29">
        <f t="shared" ca="1" si="91"/>
        <v>1.6E-2</v>
      </c>
      <c r="M1198">
        <f>Замеры!Y1190</f>
        <v>0</v>
      </c>
    </row>
    <row r="1199" spans="1:13" ht="15.6" x14ac:dyDescent="0.3">
      <c r="A1199" s="58">
        <f>IF(Замеры!B1191=0, " ", Замеры!B1191)</f>
        <v>1188</v>
      </c>
      <c r="B1199" s="59">
        <f>Замеры!I1191</f>
        <v>0</v>
      </c>
      <c r="C1199" s="60" t="str">
        <f>Замеры!G1191</f>
        <v xml:space="preserve">Группа от QF </v>
      </c>
      <c r="D1199" s="29" t="s">
        <v>74</v>
      </c>
      <c r="E1199" s="28">
        <f>Замеры!J1191</f>
        <v>0</v>
      </c>
      <c r="F1199" s="29" t="s">
        <v>86</v>
      </c>
      <c r="G1199" s="29">
        <f t="shared" si="92"/>
        <v>15</v>
      </c>
      <c r="H1199" s="29">
        <f t="shared" si="93"/>
        <v>30</v>
      </c>
      <c r="I1199" s="29" t="s">
        <v>73</v>
      </c>
      <c r="J1199" s="29">
        <f t="shared" ca="1" si="90"/>
        <v>21.1</v>
      </c>
      <c r="K1199" s="29">
        <f t="shared" si="94"/>
        <v>0.3</v>
      </c>
      <c r="L1199" s="29">
        <f t="shared" ca="1" si="91"/>
        <v>8.0000000000000002E-3</v>
      </c>
      <c r="M1199">
        <f>Замеры!Y1191</f>
        <v>0</v>
      </c>
    </row>
    <row r="1200" spans="1:13" ht="15.6" x14ac:dyDescent="0.3">
      <c r="A1200" s="58">
        <f>IF(Замеры!B1192=0, " ", Замеры!B1192)</f>
        <v>1189</v>
      </c>
      <c r="B1200" s="59">
        <f>Замеры!I1192</f>
        <v>0</v>
      </c>
      <c r="C1200" s="60" t="str">
        <f>Замеры!G1192</f>
        <v xml:space="preserve">Группа от QF </v>
      </c>
      <c r="D1200" s="29" t="s">
        <v>74</v>
      </c>
      <c r="E1200" s="28">
        <f>Замеры!J1192</f>
        <v>0</v>
      </c>
      <c r="F1200" s="29" t="s">
        <v>86</v>
      </c>
      <c r="G1200" s="29">
        <f t="shared" si="92"/>
        <v>15</v>
      </c>
      <c r="H1200" s="29">
        <f t="shared" si="93"/>
        <v>30</v>
      </c>
      <c r="I1200" s="29" t="s">
        <v>73</v>
      </c>
      <c r="J1200" s="29">
        <f t="shared" ca="1" si="90"/>
        <v>20.6</v>
      </c>
      <c r="K1200" s="29">
        <f t="shared" si="94"/>
        <v>0.3</v>
      </c>
      <c r="L1200" s="29">
        <f t="shared" ca="1" si="91"/>
        <v>8.0000000000000002E-3</v>
      </c>
      <c r="M1200">
        <f>Замеры!Y1192</f>
        <v>0</v>
      </c>
    </row>
    <row r="1201" spans="1:13" ht="15.6" x14ac:dyDescent="0.3">
      <c r="A1201" s="58">
        <f>IF(Замеры!B1193=0, " ", Замеры!B1193)</f>
        <v>1190</v>
      </c>
      <c r="B1201" s="59">
        <f>Замеры!I1193</f>
        <v>0</v>
      </c>
      <c r="C1201" s="60" t="str">
        <f>Замеры!G1193</f>
        <v xml:space="preserve">Группа от QF </v>
      </c>
      <c r="D1201" s="29" t="s">
        <v>74</v>
      </c>
      <c r="E1201" s="28">
        <f>Замеры!J1193</f>
        <v>0</v>
      </c>
      <c r="F1201" s="29" t="s">
        <v>86</v>
      </c>
      <c r="G1201" s="29">
        <f t="shared" si="92"/>
        <v>15</v>
      </c>
      <c r="H1201" s="29">
        <f t="shared" si="93"/>
        <v>30</v>
      </c>
      <c r="I1201" s="29" t="s">
        <v>73</v>
      </c>
      <c r="J1201" s="29">
        <f t="shared" ca="1" si="90"/>
        <v>20.399999999999999</v>
      </c>
      <c r="K1201" s="29">
        <f t="shared" si="94"/>
        <v>0.3</v>
      </c>
      <c r="L1201" s="29">
        <f t="shared" ca="1" si="91"/>
        <v>8.9999999999999993E-3</v>
      </c>
      <c r="M1201">
        <f>Замеры!Y1193</f>
        <v>0</v>
      </c>
    </row>
    <row r="1202" spans="1:13" ht="15.6" x14ac:dyDescent="0.3">
      <c r="A1202" s="58">
        <f>IF(Замеры!B1194=0, " ", Замеры!B1194)</f>
        <v>1191</v>
      </c>
      <c r="B1202" s="59">
        <f>Замеры!I1194</f>
        <v>0</v>
      </c>
      <c r="C1202" s="60" t="str">
        <f>Замеры!G1194</f>
        <v xml:space="preserve">Группа от QF </v>
      </c>
      <c r="D1202" s="29" t="s">
        <v>74</v>
      </c>
      <c r="E1202" s="28">
        <f>Замеры!J1194</f>
        <v>0</v>
      </c>
      <c r="F1202" s="29" t="s">
        <v>86</v>
      </c>
      <c r="G1202" s="29">
        <f t="shared" si="92"/>
        <v>15</v>
      </c>
      <c r="H1202" s="29">
        <f t="shared" si="93"/>
        <v>30</v>
      </c>
      <c r="I1202" s="29" t="s">
        <v>73</v>
      </c>
      <c r="J1202" s="29">
        <f t="shared" ca="1" si="90"/>
        <v>21.8</v>
      </c>
      <c r="K1202" s="29">
        <f t="shared" si="94"/>
        <v>0.3</v>
      </c>
      <c r="L1202" s="29">
        <f t="shared" ca="1" si="91"/>
        <v>8.0000000000000002E-3</v>
      </c>
      <c r="M1202">
        <f>Замеры!Y1194</f>
        <v>0</v>
      </c>
    </row>
    <row r="1203" spans="1:13" ht="15.6" x14ac:dyDescent="0.3">
      <c r="A1203" s="58">
        <f>IF(Замеры!B1195=0, " ", Замеры!B1195)</f>
        <v>1192</v>
      </c>
      <c r="B1203" s="59">
        <f>Замеры!I1195</f>
        <v>0</v>
      </c>
      <c r="C1203" s="60" t="str">
        <f>Замеры!G1195</f>
        <v xml:space="preserve">Группа от QF </v>
      </c>
      <c r="D1203" s="29" t="s">
        <v>74</v>
      </c>
      <c r="E1203" s="28">
        <f>Замеры!J1195</f>
        <v>0</v>
      </c>
      <c r="F1203" s="29" t="s">
        <v>86</v>
      </c>
      <c r="G1203" s="29">
        <f t="shared" si="92"/>
        <v>15</v>
      </c>
      <c r="H1203" s="29">
        <f t="shared" si="93"/>
        <v>30</v>
      </c>
      <c r="I1203" s="29" t="s">
        <v>73</v>
      </c>
      <c r="J1203" s="29">
        <f t="shared" ca="1" si="90"/>
        <v>20.5</v>
      </c>
      <c r="K1203" s="29">
        <f t="shared" si="94"/>
        <v>0.3</v>
      </c>
      <c r="L1203" s="29">
        <f t="shared" ca="1" si="91"/>
        <v>1.4999999999999999E-2</v>
      </c>
      <c r="M1203">
        <f>Замеры!Y1195</f>
        <v>0</v>
      </c>
    </row>
    <row r="1204" spans="1:13" ht="15.6" x14ac:dyDescent="0.3">
      <c r="A1204" s="58">
        <f>IF(Замеры!B1196=0, " ", Замеры!B1196)</f>
        <v>1193</v>
      </c>
      <c r="B1204" s="59">
        <f>Замеры!I1196</f>
        <v>0</v>
      </c>
      <c r="C1204" s="60" t="str">
        <f>Замеры!G1196</f>
        <v xml:space="preserve">Группа от QF </v>
      </c>
      <c r="D1204" s="29" t="s">
        <v>74</v>
      </c>
      <c r="E1204" s="28">
        <f>Замеры!J1196</f>
        <v>0</v>
      </c>
      <c r="F1204" s="29" t="s">
        <v>86</v>
      </c>
      <c r="G1204" s="29">
        <f t="shared" si="92"/>
        <v>15</v>
      </c>
      <c r="H1204" s="29">
        <f t="shared" si="93"/>
        <v>30</v>
      </c>
      <c r="I1204" s="29" t="s">
        <v>73</v>
      </c>
      <c r="J1204" s="29">
        <f t="shared" ca="1" si="90"/>
        <v>20.2</v>
      </c>
      <c r="K1204" s="29">
        <f t="shared" si="94"/>
        <v>0.3</v>
      </c>
      <c r="L1204" s="29">
        <f t="shared" ca="1" si="91"/>
        <v>8.9999999999999993E-3</v>
      </c>
      <c r="M1204">
        <f>Замеры!Y1196</f>
        <v>0</v>
      </c>
    </row>
    <row r="1205" spans="1:13" ht="15.6" x14ac:dyDescent="0.3">
      <c r="A1205" s="58">
        <f>IF(Замеры!B1197=0, " ", Замеры!B1197)</f>
        <v>1194</v>
      </c>
      <c r="B1205" s="59">
        <f>Замеры!I1197</f>
        <v>0</v>
      </c>
      <c r="C1205" s="60" t="str">
        <f>Замеры!G1197</f>
        <v xml:space="preserve">Группа от QF </v>
      </c>
      <c r="D1205" s="29" t="s">
        <v>74</v>
      </c>
      <c r="E1205" s="28">
        <f>Замеры!J1197</f>
        <v>0</v>
      </c>
      <c r="F1205" s="29" t="s">
        <v>86</v>
      </c>
      <c r="G1205" s="29">
        <f t="shared" si="92"/>
        <v>15</v>
      </c>
      <c r="H1205" s="29">
        <f t="shared" si="93"/>
        <v>30</v>
      </c>
      <c r="I1205" s="29" t="s">
        <v>73</v>
      </c>
      <c r="J1205" s="29">
        <f t="shared" ca="1" si="90"/>
        <v>20.7</v>
      </c>
      <c r="K1205" s="29">
        <f t="shared" si="94"/>
        <v>0.3</v>
      </c>
      <c r="L1205" s="29">
        <f t="shared" ca="1" si="91"/>
        <v>1.7999999999999999E-2</v>
      </c>
      <c r="M1205">
        <f>Замеры!Y1197</f>
        <v>0</v>
      </c>
    </row>
    <row r="1206" spans="1:13" ht="15.6" x14ac:dyDescent="0.3">
      <c r="A1206" s="58">
        <f>IF(Замеры!B1198=0, " ", Замеры!B1198)</f>
        <v>1195</v>
      </c>
      <c r="B1206" s="59">
        <f>Замеры!I1198</f>
        <v>0</v>
      </c>
      <c r="C1206" s="60" t="str">
        <f>Замеры!G1198</f>
        <v xml:space="preserve">Группа от QF </v>
      </c>
      <c r="D1206" s="29" t="s">
        <v>74</v>
      </c>
      <c r="E1206" s="28">
        <f>Замеры!J1198</f>
        <v>0</v>
      </c>
      <c r="F1206" s="29" t="s">
        <v>86</v>
      </c>
      <c r="G1206" s="29">
        <f t="shared" si="92"/>
        <v>15</v>
      </c>
      <c r="H1206" s="29">
        <f t="shared" si="93"/>
        <v>30</v>
      </c>
      <c r="I1206" s="29" t="s">
        <v>73</v>
      </c>
      <c r="J1206" s="29">
        <f t="shared" ca="1" si="90"/>
        <v>20.5</v>
      </c>
      <c r="K1206" s="29">
        <f t="shared" si="94"/>
        <v>0.3</v>
      </c>
      <c r="L1206" s="29">
        <f t="shared" ca="1" si="91"/>
        <v>8.0000000000000002E-3</v>
      </c>
      <c r="M1206">
        <f>Замеры!Y1198</f>
        <v>0</v>
      </c>
    </row>
    <row r="1207" spans="1:13" ht="15.6" x14ac:dyDescent="0.3">
      <c r="A1207" s="58">
        <f>IF(Замеры!B1199=0, " ", Замеры!B1199)</f>
        <v>1196</v>
      </c>
      <c r="B1207" s="59">
        <f>Замеры!I1199</f>
        <v>0</v>
      </c>
      <c r="C1207" s="60" t="str">
        <f>Замеры!G1199</f>
        <v xml:space="preserve">Группа от QF </v>
      </c>
      <c r="D1207" s="29" t="s">
        <v>74</v>
      </c>
      <c r="E1207" s="28">
        <f>Замеры!J1199</f>
        <v>0</v>
      </c>
      <c r="F1207" s="29" t="s">
        <v>86</v>
      </c>
      <c r="G1207" s="29">
        <f t="shared" si="92"/>
        <v>15</v>
      </c>
      <c r="H1207" s="29">
        <f t="shared" si="93"/>
        <v>30</v>
      </c>
      <c r="I1207" s="29" t="s">
        <v>73</v>
      </c>
      <c r="J1207" s="29">
        <f t="shared" ca="1" si="90"/>
        <v>20.3</v>
      </c>
      <c r="K1207" s="29">
        <f t="shared" si="94"/>
        <v>0.3</v>
      </c>
      <c r="L1207" s="29">
        <f t="shared" ca="1" si="91"/>
        <v>1.0999999999999999E-2</v>
      </c>
      <c r="M1207">
        <f>Замеры!Y1199</f>
        <v>0</v>
      </c>
    </row>
    <row r="1208" spans="1:13" ht="15.6" x14ac:dyDescent="0.3">
      <c r="A1208" s="58">
        <f>IF(Замеры!B1200=0, " ", Замеры!B1200)</f>
        <v>1197</v>
      </c>
      <c r="B1208" s="59">
        <f>Замеры!I1200</f>
        <v>0</v>
      </c>
      <c r="C1208" s="60" t="str">
        <f>Замеры!G1200</f>
        <v xml:space="preserve">Группа от QF </v>
      </c>
      <c r="D1208" s="29" t="s">
        <v>74</v>
      </c>
      <c r="E1208" s="28">
        <f>Замеры!J1200</f>
        <v>0</v>
      </c>
      <c r="F1208" s="29" t="s">
        <v>86</v>
      </c>
      <c r="G1208" s="29">
        <f t="shared" si="92"/>
        <v>15</v>
      </c>
      <c r="H1208" s="29">
        <f t="shared" si="93"/>
        <v>30</v>
      </c>
      <c r="I1208" s="29" t="s">
        <v>73</v>
      </c>
      <c r="J1208" s="29">
        <f t="shared" ca="1" si="90"/>
        <v>20.7</v>
      </c>
      <c r="K1208" s="29">
        <f t="shared" si="94"/>
        <v>0.3</v>
      </c>
      <c r="L1208" s="29">
        <f t="shared" ca="1" si="91"/>
        <v>8.9999999999999993E-3</v>
      </c>
      <c r="M1208">
        <f>Замеры!Y1200</f>
        <v>0</v>
      </c>
    </row>
    <row r="1209" spans="1:13" ht="15.6" x14ac:dyDescent="0.3">
      <c r="A1209" s="58">
        <f>IF(Замеры!B1201=0, " ", Замеры!B1201)</f>
        <v>1198</v>
      </c>
      <c r="B1209" s="59">
        <f>Замеры!I1201</f>
        <v>0</v>
      </c>
      <c r="C1209" s="60" t="str">
        <f>Замеры!G1201</f>
        <v xml:space="preserve">Группа от QF </v>
      </c>
      <c r="D1209" s="29" t="s">
        <v>74</v>
      </c>
      <c r="E1209" s="28">
        <f>Замеры!J1201</f>
        <v>0</v>
      </c>
      <c r="F1209" s="29" t="s">
        <v>86</v>
      </c>
      <c r="G1209" s="29">
        <f t="shared" si="92"/>
        <v>15</v>
      </c>
      <c r="H1209" s="29">
        <f t="shared" si="93"/>
        <v>30</v>
      </c>
      <c r="I1209" s="29" t="s">
        <v>73</v>
      </c>
      <c r="J1209" s="29">
        <f t="shared" ca="1" si="90"/>
        <v>21.8</v>
      </c>
      <c r="K1209" s="29">
        <f t="shared" si="94"/>
        <v>0.3</v>
      </c>
      <c r="L1209" s="29">
        <f t="shared" ca="1" si="91"/>
        <v>0.01</v>
      </c>
      <c r="M1209">
        <f>Замеры!Y1201</f>
        <v>0</v>
      </c>
    </row>
    <row r="1210" spans="1:13" ht="15.6" x14ac:dyDescent="0.3">
      <c r="A1210" s="58">
        <f>IF(Замеры!B1202=0, " ", Замеры!B1202)</f>
        <v>1199</v>
      </c>
      <c r="B1210" s="59">
        <f>Замеры!I1202</f>
        <v>0</v>
      </c>
      <c r="C1210" s="60" t="str">
        <f>Замеры!G1202</f>
        <v xml:space="preserve">Группа от QF </v>
      </c>
      <c r="D1210" s="29" t="s">
        <v>74</v>
      </c>
      <c r="E1210" s="28">
        <f>Замеры!J1202</f>
        <v>0</v>
      </c>
      <c r="F1210" s="29" t="s">
        <v>86</v>
      </c>
      <c r="G1210" s="29">
        <f t="shared" si="92"/>
        <v>15</v>
      </c>
      <c r="H1210" s="29">
        <f t="shared" si="93"/>
        <v>30</v>
      </c>
      <c r="I1210" s="29" t="s">
        <v>73</v>
      </c>
      <c r="J1210" s="29">
        <f t="shared" ca="1" si="90"/>
        <v>20.3</v>
      </c>
      <c r="K1210" s="29">
        <f t="shared" si="94"/>
        <v>0.3</v>
      </c>
      <c r="L1210" s="29">
        <f t="shared" ca="1" si="91"/>
        <v>1.4999999999999999E-2</v>
      </c>
      <c r="M1210">
        <f>Замеры!Y1202</f>
        <v>0</v>
      </c>
    </row>
    <row r="1211" spans="1:13" ht="15.6" x14ac:dyDescent="0.3">
      <c r="A1211" s="58">
        <f>IF(Замеры!B1203=0, " ", Замеры!B1203)</f>
        <v>1200</v>
      </c>
      <c r="B1211" s="59">
        <f>Замеры!I1203</f>
        <v>0</v>
      </c>
      <c r="C1211" s="60" t="str">
        <f>Замеры!G1203</f>
        <v xml:space="preserve">Группа от QF </v>
      </c>
      <c r="D1211" s="29" t="s">
        <v>74</v>
      </c>
      <c r="E1211" s="28">
        <f>Замеры!J1203</f>
        <v>0</v>
      </c>
      <c r="F1211" s="29" t="s">
        <v>86</v>
      </c>
      <c r="G1211" s="29">
        <f t="shared" si="92"/>
        <v>15</v>
      </c>
      <c r="H1211" s="29">
        <f t="shared" si="93"/>
        <v>30</v>
      </c>
      <c r="I1211" s="29" t="s">
        <v>73</v>
      </c>
      <c r="J1211" s="29">
        <f t="shared" ca="1" si="90"/>
        <v>20.2</v>
      </c>
      <c r="K1211" s="29">
        <f t="shared" si="94"/>
        <v>0.3</v>
      </c>
      <c r="L1211" s="29">
        <f t="shared" ca="1" si="91"/>
        <v>1.2E-2</v>
      </c>
      <c r="M1211">
        <f>Замеры!Y1203</f>
        <v>0</v>
      </c>
    </row>
    <row r="1212" spans="1:13" ht="15.6" x14ac:dyDescent="0.3">
      <c r="A1212" s="58">
        <f>IF(Замеры!B1204=0, " ", Замеры!B1204)</f>
        <v>1201</v>
      </c>
      <c r="B1212" s="59">
        <f>Замеры!I1204</f>
        <v>0</v>
      </c>
      <c r="C1212" s="60" t="str">
        <f>Замеры!G1204</f>
        <v xml:space="preserve">Группа от QF </v>
      </c>
      <c r="D1212" s="29" t="s">
        <v>74</v>
      </c>
      <c r="E1212" s="28">
        <f>Замеры!J1204</f>
        <v>0</v>
      </c>
      <c r="F1212" s="29" t="s">
        <v>86</v>
      </c>
      <c r="G1212" s="29">
        <f t="shared" si="92"/>
        <v>15</v>
      </c>
      <c r="H1212" s="29">
        <f t="shared" si="93"/>
        <v>30</v>
      </c>
      <c r="I1212" s="29" t="s">
        <v>73</v>
      </c>
      <c r="J1212" s="29">
        <f t="shared" ca="1" si="90"/>
        <v>20.3</v>
      </c>
      <c r="K1212" s="29">
        <f t="shared" si="94"/>
        <v>0.3</v>
      </c>
      <c r="L1212" s="29">
        <f t="shared" ca="1" si="91"/>
        <v>1.6E-2</v>
      </c>
      <c r="M1212">
        <f>Замеры!Y1204</f>
        <v>0</v>
      </c>
    </row>
    <row r="1213" spans="1:13" ht="15.6" x14ac:dyDescent="0.3">
      <c r="A1213" s="58">
        <f>IF(Замеры!B1205=0, " ", Замеры!B1205)</f>
        <v>1202</v>
      </c>
      <c r="B1213" s="59">
        <f>Замеры!I1205</f>
        <v>0</v>
      </c>
      <c r="C1213" s="60" t="str">
        <f>Замеры!G1205</f>
        <v xml:space="preserve">Группа от QF </v>
      </c>
      <c r="D1213" s="29" t="s">
        <v>74</v>
      </c>
      <c r="E1213" s="28">
        <f>Замеры!J1205</f>
        <v>0</v>
      </c>
      <c r="F1213" s="29" t="s">
        <v>86</v>
      </c>
      <c r="G1213" s="29">
        <f t="shared" si="92"/>
        <v>15</v>
      </c>
      <c r="H1213" s="29">
        <f t="shared" si="93"/>
        <v>30</v>
      </c>
      <c r="I1213" s="29" t="s">
        <v>73</v>
      </c>
      <c r="J1213" s="29">
        <f t="shared" ca="1" si="90"/>
        <v>20.399999999999999</v>
      </c>
      <c r="K1213" s="29">
        <f t="shared" si="94"/>
        <v>0.3</v>
      </c>
      <c r="L1213" s="29">
        <f t="shared" ca="1" si="91"/>
        <v>1.2E-2</v>
      </c>
      <c r="M1213">
        <f>Замеры!Y1205</f>
        <v>0</v>
      </c>
    </row>
    <row r="1214" spans="1:13" ht="15.6" x14ac:dyDescent="0.3">
      <c r="A1214" s="58">
        <f>IF(Замеры!B1206=0, " ", Замеры!B1206)</f>
        <v>1203</v>
      </c>
      <c r="B1214" s="59">
        <f>Замеры!I1206</f>
        <v>0</v>
      </c>
      <c r="C1214" s="60" t="str">
        <f>Замеры!G1206</f>
        <v xml:space="preserve">Группа от QF </v>
      </c>
      <c r="D1214" s="29" t="s">
        <v>74</v>
      </c>
      <c r="E1214" s="28">
        <f>Замеры!J1206</f>
        <v>0</v>
      </c>
      <c r="F1214" s="29" t="s">
        <v>86</v>
      </c>
      <c r="G1214" s="29">
        <f t="shared" si="92"/>
        <v>15</v>
      </c>
      <c r="H1214" s="29">
        <f t="shared" si="93"/>
        <v>30</v>
      </c>
      <c r="I1214" s="29" t="s">
        <v>73</v>
      </c>
      <c r="J1214" s="29">
        <f t="shared" ca="1" si="90"/>
        <v>21.9</v>
      </c>
      <c r="K1214" s="29">
        <f t="shared" si="94"/>
        <v>0.3</v>
      </c>
      <c r="L1214" s="29">
        <f t="shared" ca="1" si="91"/>
        <v>8.9999999999999993E-3</v>
      </c>
      <c r="M1214">
        <f>Замеры!Y1206</f>
        <v>0</v>
      </c>
    </row>
    <row r="1215" spans="1:13" ht="15.6" x14ac:dyDescent="0.3">
      <c r="A1215" s="58">
        <f>IF(Замеры!B1207=0, " ", Замеры!B1207)</f>
        <v>1204</v>
      </c>
      <c r="B1215" s="59">
        <f>Замеры!I1207</f>
        <v>0</v>
      </c>
      <c r="C1215" s="60" t="str">
        <f>Замеры!G1207</f>
        <v xml:space="preserve">Группа от QF </v>
      </c>
      <c r="D1215" s="29" t="s">
        <v>74</v>
      </c>
      <c r="E1215" s="28">
        <f>Замеры!J1207</f>
        <v>0</v>
      </c>
      <c r="F1215" s="29" t="s">
        <v>86</v>
      </c>
      <c r="G1215" s="29">
        <f t="shared" si="92"/>
        <v>15</v>
      </c>
      <c r="H1215" s="29">
        <f t="shared" si="93"/>
        <v>30</v>
      </c>
      <c r="I1215" s="29" t="s">
        <v>73</v>
      </c>
      <c r="J1215" s="29">
        <f t="shared" ca="1" si="90"/>
        <v>21.9</v>
      </c>
      <c r="K1215" s="29">
        <f t="shared" si="94"/>
        <v>0.3</v>
      </c>
      <c r="L1215" s="29">
        <f t="shared" ca="1" si="91"/>
        <v>0.01</v>
      </c>
      <c r="M1215">
        <f>Замеры!Y1207</f>
        <v>0</v>
      </c>
    </row>
    <row r="1216" spans="1:13" ht="15.6" x14ac:dyDescent="0.3">
      <c r="A1216" s="58">
        <f>IF(Замеры!B1208=0, " ", Замеры!B1208)</f>
        <v>1205</v>
      </c>
      <c r="B1216" s="59">
        <f>Замеры!I1208</f>
        <v>0</v>
      </c>
      <c r="C1216" s="60" t="str">
        <f>Замеры!G1208</f>
        <v xml:space="preserve">Группа от QF </v>
      </c>
      <c r="D1216" s="29" t="s">
        <v>74</v>
      </c>
      <c r="E1216" s="28">
        <f>Замеры!J1208</f>
        <v>0</v>
      </c>
      <c r="F1216" s="29" t="s">
        <v>86</v>
      </c>
      <c r="G1216" s="29">
        <f t="shared" si="92"/>
        <v>15</v>
      </c>
      <c r="H1216" s="29">
        <f t="shared" si="93"/>
        <v>30</v>
      </c>
      <c r="I1216" s="29" t="s">
        <v>73</v>
      </c>
      <c r="J1216" s="29">
        <f t="shared" ca="1" si="90"/>
        <v>21.8</v>
      </c>
      <c r="K1216" s="29">
        <f t="shared" si="94"/>
        <v>0.3</v>
      </c>
      <c r="L1216" s="29">
        <f t="shared" ca="1" si="91"/>
        <v>1.4999999999999999E-2</v>
      </c>
      <c r="M1216">
        <f>Замеры!Y1208</f>
        <v>0</v>
      </c>
    </row>
    <row r="1217" spans="1:13" ht="15.6" x14ac:dyDescent="0.3">
      <c r="A1217" s="58">
        <f>IF(Замеры!B1209=0, " ", Замеры!B1209)</f>
        <v>1206</v>
      </c>
      <c r="B1217" s="59">
        <f>Замеры!I1209</f>
        <v>0</v>
      </c>
      <c r="C1217" s="60" t="str">
        <f>Замеры!G1209</f>
        <v xml:space="preserve">Группа от QF </v>
      </c>
      <c r="D1217" s="29" t="s">
        <v>74</v>
      </c>
      <c r="E1217" s="28">
        <f>Замеры!J1209</f>
        <v>0</v>
      </c>
      <c r="F1217" s="29" t="s">
        <v>86</v>
      </c>
      <c r="G1217" s="29">
        <f t="shared" si="92"/>
        <v>15</v>
      </c>
      <c r="H1217" s="29">
        <f t="shared" si="93"/>
        <v>30</v>
      </c>
      <c r="I1217" s="29" t="s">
        <v>73</v>
      </c>
      <c r="J1217" s="29">
        <f t="shared" ca="1" si="90"/>
        <v>21</v>
      </c>
      <c r="K1217" s="29">
        <f t="shared" si="94"/>
        <v>0.3</v>
      </c>
      <c r="L1217" s="29">
        <f t="shared" ca="1" si="91"/>
        <v>1.4999999999999999E-2</v>
      </c>
      <c r="M1217">
        <f>Замеры!Y1209</f>
        <v>0</v>
      </c>
    </row>
    <row r="1218" spans="1:13" ht="15.6" x14ac:dyDescent="0.3">
      <c r="A1218" s="58">
        <f>IF(Замеры!B1210=0, " ", Замеры!B1210)</f>
        <v>1207</v>
      </c>
      <c r="B1218" s="59">
        <f>Замеры!I1210</f>
        <v>0</v>
      </c>
      <c r="C1218" s="60" t="str">
        <f>Замеры!G1210</f>
        <v xml:space="preserve">Группа от QF </v>
      </c>
      <c r="D1218" s="29" t="s">
        <v>74</v>
      </c>
      <c r="E1218" s="28">
        <f>Замеры!J1210</f>
        <v>0</v>
      </c>
      <c r="F1218" s="29" t="s">
        <v>86</v>
      </c>
      <c r="G1218" s="29">
        <f t="shared" si="92"/>
        <v>15</v>
      </c>
      <c r="H1218" s="29">
        <f t="shared" si="93"/>
        <v>30</v>
      </c>
      <c r="I1218" s="29" t="s">
        <v>73</v>
      </c>
      <c r="J1218" s="29">
        <f t="shared" ca="1" si="90"/>
        <v>20.8</v>
      </c>
      <c r="K1218" s="29">
        <f t="shared" si="94"/>
        <v>0.3</v>
      </c>
      <c r="L1218" s="29">
        <f t="shared" ca="1" si="91"/>
        <v>7.0000000000000001E-3</v>
      </c>
      <c r="M1218">
        <f>Замеры!Y1210</f>
        <v>0</v>
      </c>
    </row>
    <row r="1219" spans="1:13" ht="15.6" x14ac:dyDescent="0.3">
      <c r="A1219" s="58">
        <f>IF(Замеры!B1211=0, " ", Замеры!B1211)</f>
        <v>1208</v>
      </c>
      <c r="B1219" s="59">
        <f>Замеры!I1211</f>
        <v>0</v>
      </c>
      <c r="C1219" s="60" t="str">
        <f>Замеры!G1211</f>
        <v xml:space="preserve">Группа от QF </v>
      </c>
      <c r="D1219" s="29" t="s">
        <v>74</v>
      </c>
      <c r="E1219" s="28">
        <f>Замеры!J1211</f>
        <v>0</v>
      </c>
      <c r="F1219" s="29" t="s">
        <v>86</v>
      </c>
      <c r="G1219" s="29">
        <f t="shared" si="92"/>
        <v>15</v>
      </c>
      <c r="H1219" s="29">
        <f t="shared" si="93"/>
        <v>30</v>
      </c>
      <c r="I1219" s="29" t="s">
        <v>73</v>
      </c>
      <c r="J1219" s="29">
        <f t="shared" ca="1" si="90"/>
        <v>21.7</v>
      </c>
      <c r="K1219" s="29">
        <f t="shared" si="94"/>
        <v>0.3</v>
      </c>
      <c r="L1219" s="29">
        <f t="shared" ca="1" si="91"/>
        <v>8.9999999999999993E-3</v>
      </c>
      <c r="M1219">
        <f>Замеры!Y1211</f>
        <v>0</v>
      </c>
    </row>
    <row r="1220" spans="1:13" ht="15.6" x14ac:dyDescent="0.3">
      <c r="A1220" s="58">
        <f>IF(Замеры!B1212=0, " ", Замеры!B1212)</f>
        <v>1209</v>
      </c>
      <c r="B1220" s="59">
        <f>Замеры!I1212</f>
        <v>0</v>
      </c>
      <c r="C1220" s="60" t="str">
        <f>Замеры!G1212</f>
        <v xml:space="preserve">Группа от QF </v>
      </c>
      <c r="D1220" s="29" t="s">
        <v>74</v>
      </c>
      <c r="E1220" s="28">
        <f>Замеры!J1212</f>
        <v>0</v>
      </c>
      <c r="F1220" s="29" t="s">
        <v>86</v>
      </c>
      <c r="G1220" s="29">
        <f t="shared" si="92"/>
        <v>15</v>
      </c>
      <c r="H1220" s="29">
        <f t="shared" si="93"/>
        <v>30</v>
      </c>
      <c r="I1220" s="29" t="s">
        <v>73</v>
      </c>
      <c r="J1220" s="29">
        <f t="shared" ca="1" si="90"/>
        <v>21.3</v>
      </c>
      <c r="K1220" s="29">
        <f t="shared" si="94"/>
        <v>0.3</v>
      </c>
      <c r="L1220" s="29">
        <f t="shared" ca="1" si="91"/>
        <v>8.0000000000000002E-3</v>
      </c>
      <c r="M1220">
        <f>Замеры!Y1212</f>
        <v>0</v>
      </c>
    </row>
    <row r="1221" spans="1:13" ht="15.6" x14ac:dyDescent="0.3">
      <c r="A1221" s="58">
        <f>IF(Замеры!B1213=0, " ", Замеры!B1213)</f>
        <v>1210</v>
      </c>
      <c r="B1221" s="59">
        <f>Замеры!I1213</f>
        <v>0</v>
      </c>
      <c r="C1221" s="60" t="str">
        <f>Замеры!G1213</f>
        <v xml:space="preserve">Группа от QF </v>
      </c>
      <c r="D1221" s="29" t="s">
        <v>74</v>
      </c>
      <c r="E1221" s="28">
        <f>Замеры!J1213</f>
        <v>0</v>
      </c>
      <c r="F1221" s="29" t="s">
        <v>86</v>
      </c>
      <c r="G1221" s="29">
        <f t="shared" si="92"/>
        <v>15</v>
      </c>
      <c r="H1221" s="29">
        <f t="shared" si="93"/>
        <v>30</v>
      </c>
      <c r="I1221" s="29" t="s">
        <v>73</v>
      </c>
      <c r="J1221" s="29">
        <f t="shared" ca="1" si="90"/>
        <v>20.2</v>
      </c>
      <c r="K1221" s="29">
        <f t="shared" si="94"/>
        <v>0.3</v>
      </c>
      <c r="L1221" s="29">
        <f t="shared" ca="1" si="91"/>
        <v>1.4E-2</v>
      </c>
      <c r="M1221">
        <f>Замеры!Y1213</f>
        <v>0</v>
      </c>
    </row>
    <row r="1222" spans="1:13" ht="15.6" x14ac:dyDescent="0.3">
      <c r="A1222" s="58">
        <f>IF(Замеры!B1214=0, " ", Замеры!B1214)</f>
        <v>1211</v>
      </c>
      <c r="B1222" s="59">
        <f>Замеры!I1214</f>
        <v>0</v>
      </c>
      <c r="C1222" s="60" t="str">
        <f>Замеры!G1214</f>
        <v xml:space="preserve">Группа от QF </v>
      </c>
      <c r="D1222" s="29" t="s">
        <v>74</v>
      </c>
      <c r="E1222" s="28">
        <f>Замеры!J1214</f>
        <v>0</v>
      </c>
      <c r="F1222" s="29" t="s">
        <v>86</v>
      </c>
      <c r="G1222" s="29">
        <f t="shared" si="92"/>
        <v>15</v>
      </c>
      <c r="H1222" s="29">
        <f t="shared" si="93"/>
        <v>30</v>
      </c>
      <c r="I1222" s="29" t="s">
        <v>73</v>
      </c>
      <c r="J1222" s="29">
        <f t="shared" ca="1" si="90"/>
        <v>21.2</v>
      </c>
      <c r="K1222" s="29">
        <f t="shared" si="94"/>
        <v>0.3</v>
      </c>
      <c r="L1222" s="29">
        <f t="shared" ca="1" si="91"/>
        <v>1.0999999999999999E-2</v>
      </c>
      <c r="M1222">
        <f>Замеры!Y1214</f>
        <v>0</v>
      </c>
    </row>
    <row r="1223" spans="1:13" ht="15.6" x14ac:dyDescent="0.3">
      <c r="A1223" s="58">
        <f>IF(Замеры!B1215=0, " ", Замеры!B1215)</f>
        <v>1212</v>
      </c>
      <c r="B1223" s="59">
        <f>Замеры!I1215</f>
        <v>0</v>
      </c>
      <c r="C1223" s="60" t="str">
        <f>Замеры!G1215</f>
        <v xml:space="preserve">Группа от QF </v>
      </c>
      <c r="D1223" s="29" t="s">
        <v>74</v>
      </c>
      <c r="E1223" s="28">
        <f>Замеры!J1215</f>
        <v>0</v>
      </c>
      <c r="F1223" s="29" t="s">
        <v>86</v>
      </c>
      <c r="G1223" s="29">
        <f t="shared" si="92"/>
        <v>15</v>
      </c>
      <c r="H1223" s="29">
        <f t="shared" si="93"/>
        <v>30</v>
      </c>
      <c r="I1223" s="29" t="s">
        <v>73</v>
      </c>
      <c r="J1223" s="29">
        <f t="shared" ca="1" si="90"/>
        <v>20.9</v>
      </c>
      <c r="K1223" s="29">
        <f t="shared" si="94"/>
        <v>0.3</v>
      </c>
      <c r="L1223" s="29">
        <f t="shared" ca="1" si="91"/>
        <v>8.0000000000000002E-3</v>
      </c>
      <c r="M1223">
        <f>Замеры!Y1215</f>
        <v>0</v>
      </c>
    </row>
    <row r="1224" spans="1:13" ht="15.6" x14ac:dyDescent="0.3">
      <c r="A1224" s="58">
        <f>IF(Замеры!B1216=0, " ", Замеры!B1216)</f>
        <v>1213</v>
      </c>
      <c r="B1224" s="59">
        <f>Замеры!I1216</f>
        <v>0</v>
      </c>
      <c r="C1224" s="60" t="str">
        <f>Замеры!G1216</f>
        <v xml:space="preserve">Группа от QF </v>
      </c>
      <c r="D1224" s="29" t="s">
        <v>74</v>
      </c>
      <c r="E1224" s="28">
        <f>Замеры!J1216</f>
        <v>0</v>
      </c>
      <c r="F1224" s="29" t="s">
        <v>86</v>
      </c>
      <c r="G1224" s="29">
        <f t="shared" si="92"/>
        <v>15</v>
      </c>
      <c r="H1224" s="29">
        <f t="shared" si="93"/>
        <v>30</v>
      </c>
      <c r="I1224" s="29" t="s">
        <v>73</v>
      </c>
      <c r="J1224" s="29">
        <f t="shared" ca="1" si="90"/>
        <v>21.3</v>
      </c>
      <c r="K1224" s="29">
        <f t="shared" si="94"/>
        <v>0.3</v>
      </c>
      <c r="L1224" s="29">
        <f t="shared" ca="1" si="91"/>
        <v>0.01</v>
      </c>
      <c r="M1224">
        <f>Замеры!Y1216</f>
        <v>0</v>
      </c>
    </row>
    <row r="1225" spans="1:13" ht="15.6" x14ac:dyDescent="0.3">
      <c r="A1225" s="58">
        <f>IF(Замеры!B1217=0, " ", Замеры!B1217)</f>
        <v>1214</v>
      </c>
      <c r="B1225" s="59">
        <f>Замеры!I1217</f>
        <v>0</v>
      </c>
      <c r="C1225" s="60" t="str">
        <f>Замеры!G1217</f>
        <v xml:space="preserve">Группа от QF </v>
      </c>
      <c r="D1225" s="29" t="s">
        <v>74</v>
      </c>
      <c r="E1225" s="28">
        <f>Замеры!J1217</f>
        <v>0</v>
      </c>
      <c r="F1225" s="29" t="s">
        <v>86</v>
      </c>
      <c r="G1225" s="29">
        <f t="shared" si="92"/>
        <v>15</v>
      </c>
      <c r="H1225" s="29">
        <f t="shared" si="93"/>
        <v>30</v>
      </c>
      <c r="I1225" s="29" t="s">
        <v>73</v>
      </c>
      <c r="J1225" s="29">
        <f t="shared" ca="1" si="90"/>
        <v>20.399999999999999</v>
      </c>
      <c r="K1225" s="29">
        <f t="shared" si="94"/>
        <v>0.3</v>
      </c>
      <c r="L1225" s="29">
        <f t="shared" ca="1" si="91"/>
        <v>0.01</v>
      </c>
      <c r="M1225">
        <f>Замеры!Y1217</f>
        <v>0</v>
      </c>
    </row>
    <row r="1226" spans="1:13" ht="15.6" x14ac:dyDescent="0.3">
      <c r="A1226" s="58">
        <f>IF(Замеры!B1218=0, " ", Замеры!B1218)</f>
        <v>1215</v>
      </c>
      <c r="B1226" s="59">
        <f>Замеры!I1218</f>
        <v>0</v>
      </c>
      <c r="C1226" s="60" t="str">
        <f>Замеры!G1218</f>
        <v xml:space="preserve">Группа от QF </v>
      </c>
      <c r="D1226" s="29" t="s">
        <v>74</v>
      </c>
      <c r="E1226" s="28">
        <f>Замеры!J1218</f>
        <v>0</v>
      </c>
      <c r="F1226" s="29" t="s">
        <v>86</v>
      </c>
      <c r="G1226" s="29">
        <f t="shared" si="92"/>
        <v>15</v>
      </c>
      <c r="H1226" s="29">
        <f t="shared" si="93"/>
        <v>30</v>
      </c>
      <c r="I1226" s="29" t="s">
        <v>73</v>
      </c>
      <c r="J1226" s="29">
        <f t="shared" ca="1" si="90"/>
        <v>21.7</v>
      </c>
      <c r="K1226" s="29">
        <f t="shared" si="94"/>
        <v>0.3</v>
      </c>
      <c r="L1226" s="29">
        <f t="shared" ca="1" si="91"/>
        <v>1.7000000000000001E-2</v>
      </c>
      <c r="M1226">
        <f>Замеры!Y1218</f>
        <v>0</v>
      </c>
    </row>
    <row r="1227" spans="1:13" ht="15.6" x14ac:dyDescent="0.3">
      <c r="A1227" s="58">
        <f>IF(Замеры!B1219=0, " ", Замеры!B1219)</f>
        <v>1216</v>
      </c>
      <c r="B1227" s="59">
        <f>Замеры!I1219</f>
        <v>0</v>
      </c>
      <c r="C1227" s="60" t="str">
        <f>Замеры!G1219</f>
        <v xml:space="preserve">Группа от QF </v>
      </c>
      <c r="D1227" s="29" t="s">
        <v>74</v>
      </c>
      <c r="E1227" s="28">
        <f>Замеры!J1219</f>
        <v>0</v>
      </c>
      <c r="F1227" s="29" t="s">
        <v>86</v>
      </c>
      <c r="G1227" s="29">
        <f t="shared" si="92"/>
        <v>15</v>
      </c>
      <c r="H1227" s="29">
        <f t="shared" si="93"/>
        <v>30</v>
      </c>
      <c r="I1227" s="29" t="s">
        <v>73</v>
      </c>
      <c r="J1227" s="29">
        <f t="shared" ca="1" si="90"/>
        <v>20.399999999999999</v>
      </c>
      <c r="K1227" s="29">
        <f t="shared" si="94"/>
        <v>0.3</v>
      </c>
      <c r="L1227" s="29">
        <f t="shared" ca="1" si="91"/>
        <v>1.6E-2</v>
      </c>
      <c r="M1227">
        <f>Замеры!Y1219</f>
        <v>0</v>
      </c>
    </row>
    <row r="1228" spans="1:13" ht="15.6" x14ac:dyDescent="0.3">
      <c r="A1228" s="58">
        <f>IF(Замеры!B1220=0, " ", Замеры!B1220)</f>
        <v>1217</v>
      </c>
      <c r="B1228" s="59">
        <f>Замеры!I1220</f>
        <v>0</v>
      </c>
      <c r="C1228" s="60" t="str">
        <f>Замеры!G1220</f>
        <v xml:space="preserve">Группа от QF </v>
      </c>
      <c r="D1228" s="29" t="s">
        <v>74</v>
      </c>
      <c r="E1228" s="28">
        <f>Замеры!J1220</f>
        <v>0</v>
      </c>
      <c r="F1228" s="29" t="s">
        <v>86</v>
      </c>
      <c r="G1228" s="29">
        <f t="shared" si="92"/>
        <v>15</v>
      </c>
      <c r="H1228" s="29">
        <f t="shared" si="93"/>
        <v>30</v>
      </c>
      <c r="I1228" s="29" t="s">
        <v>73</v>
      </c>
      <c r="J1228" s="29">
        <f t="shared" ref="J1228:J1291" ca="1" si="95">RANDBETWEEN(201,219)/10</f>
        <v>21.7</v>
      </c>
      <c r="K1228" s="29">
        <f t="shared" si="94"/>
        <v>0.3</v>
      </c>
      <c r="L1228" s="29">
        <f t="shared" ref="L1228:L1291" ca="1" si="96">RANDBETWEEN(7,19)/1000</f>
        <v>1.2E-2</v>
      </c>
      <c r="M1228">
        <f>Замеры!Y1220</f>
        <v>0</v>
      </c>
    </row>
    <row r="1229" spans="1:13" ht="15.6" x14ac:dyDescent="0.3">
      <c r="A1229" s="58">
        <f>IF(Замеры!B1221=0, " ", Замеры!B1221)</f>
        <v>1218</v>
      </c>
      <c r="B1229" s="59">
        <f>Замеры!I1221</f>
        <v>0</v>
      </c>
      <c r="C1229" s="60" t="str">
        <f>Замеры!G1221</f>
        <v xml:space="preserve">Группа от QF </v>
      </c>
      <c r="D1229" s="29" t="s">
        <v>74</v>
      </c>
      <c r="E1229" s="28">
        <f>Замеры!J1221</f>
        <v>0</v>
      </c>
      <c r="F1229" s="29" t="s">
        <v>86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73</v>
      </c>
      <c r="J1229" s="29">
        <f t="shared" ca="1" si="95"/>
        <v>21</v>
      </c>
      <c r="K1229" s="29">
        <f t="shared" ref="K1229:K1292" si="99">$O$9</f>
        <v>0.3</v>
      </c>
      <c r="L1229" s="29">
        <f t="shared" ca="1" si="96"/>
        <v>1.2E-2</v>
      </c>
      <c r="M1229">
        <f>Замеры!Y1221</f>
        <v>0</v>
      </c>
    </row>
    <row r="1230" spans="1:13" ht="15.6" x14ac:dyDescent="0.3">
      <c r="A1230" s="58">
        <f>IF(Замеры!B1222=0, " ", Замеры!B1222)</f>
        <v>1219</v>
      </c>
      <c r="B1230" s="59">
        <f>Замеры!I1222</f>
        <v>0</v>
      </c>
      <c r="C1230" s="60" t="str">
        <f>Замеры!G1222</f>
        <v xml:space="preserve">Группа от QF </v>
      </c>
      <c r="D1230" s="29" t="s">
        <v>74</v>
      </c>
      <c r="E1230" s="28">
        <f>Замеры!J1222</f>
        <v>0</v>
      </c>
      <c r="F1230" s="29" t="s">
        <v>86</v>
      </c>
      <c r="G1230" s="29">
        <f t="shared" si="97"/>
        <v>15</v>
      </c>
      <c r="H1230" s="29">
        <f t="shared" si="98"/>
        <v>30</v>
      </c>
      <c r="I1230" s="29" t="s">
        <v>73</v>
      </c>
      <c r="J1230" s="29">
        <f t="shared" ca="1" si="95"/>
        <v>21.8</v>
      </c>
      <c r="K1230" s="29">
        <f t="shared" si="99"/>
        <v>0.3</v>
      </c>
      <c r="L1230" s="29">
        <f t="shared" ca="1" si="96"/>
        <v>1.9E-2</v>
      </c>
      <c r="M1230">
        <f>Замеры!Y1222</f>
        <v>0</v>
      </c>
    </row>
    <row r="1231" spans="1:13" ht="15.6" x14ac:dyDescent="0.3">
      <c r="A1231" s="58">
        <f>IF(Замеры!B1223=0, " ", Замеры!B1223)</f>
        <v>1220</v>
      </c>
      <c r="B1231" s="59">
        <f>Замеры!I1223</f>
        <v>0</v>
      </c>
      <c r="C1231" s="60" t="str">
        <f>Замеры!G1223</f>
        <v xml:space="preserve">Группа от QF </v>
      </c>
      <c r="D1231" s="29" t="s">
        <v>74</v>
      </c>
      <c r="E1231" s="28">
        <f>Замеры!J1223</f>
        <v>0</v>
      </c>
      <c r="F1231" s="29" t="s">
        <v>86</v>
      </c>
      <c r="G1231" s="29">
        <f t="shared" si="97"/>
        <v>15</v>
      </c>
      <c r="H1231" s="29">
        <f t="shared" si="98"/>
        <v>30</v>
      </c>
      <c r="I1231" s="29" t="s">
        <v>73</v>
      </c>
      <c r="J1231" s="29">
        <f t="shared" ca="1" si="95"/>
        <v>21.2</v>
      </c>
      <c r="K1231" s="29">
        <f t="shared" si="99"/>
        <v>0.3</v>
      </c>
      <c r="L1231" s="29">
        <f t="shared" ca="1" si="96"/>
        <v>1.7999999999999999E-2</v>
      </c>
      <c r="M1231">
        <f>Замеры!Y1223</f>
        <v>0</v>
      </c>
    </row>
    <row r="1232" spans="1:13" ht="15.6" x14ac:dyDescent="0.3">
      <c r="A1232" s="58">
        <f>IF(Замеры!B1224=0, " ", Замеры!B1224)</f>
        <v>1221</v>
      </c>
      <c r="B1232" s="59">
        <f>Замеры!I1224</f>
        <v>0</v>
      </c>
      <c r="C1232" s="60" t="str">
        <f>Замеры!G1224</f>
        <v xml:space="preserve">Группа от QF </v>
      </c>
      <c r="D1232" s="29" t="s">
        <v>74</v>
      </c>
      <c r="E1232" s="28">
        <f>Замеры!J1224</f>
        <v>0</v>
      </c>
      <c r="F1232" s="29" t="s">
        <v>86</v>
      </c>
      <c r="G1232" s="29">
        <f t="shared" si="97"/>
        <v>15</v>
      </c>
      <c r="H1232" s="29">
        <f t="shared" si="98"/>
        <v>30</v>
      </c>
      <c r="I1232" s="29" t="s">
        <v>73</v>
      </c>
      <c r="J1232" s="29">
        <f t="shared" ca="1" si="95"/>
        <v>21.5</v>
      </c>
      <c r="K1232" s="29">
        <f t="shared" si="99"/>
        <v>0.3</v>
      </c>
      <c r="L1232" s="29">
        <f t="shared" ca="1" si="96"/>
        <v>1.7000000000000001E-2</v>
      </c>
      <c r="M1232">
        <f>Замеры!Y1224</f>
        <v>0</v>
      </c>
    </row>
    <row r="1233" spans="1:13" ht="15.6" x14ac:dyDescent="0.3">
      <c r="A1233" s="58">
        <f>IF(Замеры!B1225=0, " ", Замеры!B1225)</f>
        <v>1222</v>
      </c>
      <c r="B1233" s="59">
        <f>Замеры!I1225</f>
        <v>0</v>
      </c>
      <c r="C1233" s="60" t="str">
        <f>Замеры!G1225</f>
        <v xml:space="preserve">Группа от QF </v>
      </c>
      <c r="D1233" s="29" t="s">
        <v>74</v>
      </c>
      <c r="E1233" s="28">
        <f>Замеры!J1225</f>
        <v>0</v>
      </c>
      <c r="F1233" s="29" t="s">
        <v>86</v>
      </c>
      <c r="G1233" s="29">
        <f t="shared" si="97"/>
        <v>15</v>
      </c>
      <c r="H1233" s="29">
        <f t="shared" si="98"/>
        <v>30</v>
      </c>
      <c r="I1233" s="29" t="s">
        <v>73</v>
      </c>
      <c r="J1233" s="29">
        <f t="shared" ca="1" si="95"/>
        <v>20.100000000000001</v>
      </c>
      <c r="K1233" s="29">
        <f t="shared" si="99"/>
        <v>0.3</v>
      </c>
      <c r="L1233" s="29">
        <f t="shared" ca="1" si="96"/>
        <v>7.0000000000000001E-3</v>
      </c>
      <c r="M1233">
        <f>Замеры!Y1225</f>
        <v>0</v>
      </c>
    </row>
    <row r="1234" spans="1:13" ht="15.6" x14ac:dyDescent="0.3">
      <c r="A1234" s="58">
        <f>IF(Замеры!B1226=0, " ", Замеры!B1226)</f>
        <v>1223</v>
      </c>
      <c r="B1234" s="59">
        <f>Замеры!I1226</f>
        <v>0</v>
      </c>
      <c r="C1234" s="60" t="str">
        <f>Замеры!G1226</f>
        <v xml:space="preserve">Группа от QF </v>
      </c>
      <c r="D1234" s="29" t="s">
        <v>74</v>
      </c>
      <c r="E1234" s="28">
        <f>Замеры!J1226</f>
        <v>0</v>
      </c>
      <c r="F1234" s="29" t="s">
        <v>86</v>
      </c>
      <c r="G1234" s="29">
        <f t="shared" si="97"/>
        <v>15</v>
      </c>
      <c r="H1234" s="29">
        <f t="shared" si="98"/>
        <v>30</v>
      </c>
      <c r="I1234" s="29" t="s">
        <v>73</v>
      </c>
      <c r="J1234" s="29">
        <f t="shared" ca="1" si="95"/>
        <v>21.5</v>
      </c>
      <c r="K1234" s="29">
        <f t="shared" si="99"/>
        <v>0.3</v>
      </c>
      <c r="L1234" s="29">
        <f t="shared" ca="1" si="96"/>
        <v>7.0000000000000001E-3</v>
      </c>
      <c r="M1234">
        <f>Замеры!Y1226</f>
        <v>0</v>
      </c>
    </row>
    <row r="1235" spans="1:13" ht="15.6" x14ac:dyDescent="0.3">
      <c r="A1235" s="58">
        <f>IF(Замеры!B1227=0, " ", Замеры!B1227)</f>
        <v>1224</v>
      </c>
      <c r="B1235" s="59">
        <f>Замеры!I1227</f>
        <v>0</v>
      </c>
      <c r="C1235" s="60" t="str">
        <f>Замеры!G1227</f>
        <v xml:space="preserve">Группа от QF </v>
      </c>
      <c r="D1235" s="29" t="s">
        <v>74</v>
      </c>
      <c r="E1235" s="28">
        <f>Замеры!J1227</f>
        <v>0</v>
      </c>
      <c r="F1235" s="29" t="s">
        <v>86</v>
      </c>
      <c r="G1235" s="29">
        <f t="shared" si="97"/>
        <v>15</v>
      </c>
      <c r="H1235" s="29">
        <f t="shared" si="98"/>
        <v>30</v>
      </c>
      <c r="I1235" s="29" t="s">
        <v>73</v>
      </c>
      <c r="J1235" s="29">
        <f t="shared" ca="1" si="95"/>
        <v>20.6</v>
      </c>
      <c r="K1235" s="29">
        <f t="shared" si="99"/>
        <v>0.3</v>
      </c>
      <c r="L1235" s="29">
        <f t="shared" ca="1" si="96"/>
        <v>7.0000000000000001E-3</v>
      </c>
      <c r="M1235">
        <f>Замеры!Y1227</f>
        <v>0</v>
      </c>
    </row>
    <row r="1236" spans="1:13" ht="15.6" x14ac:dyDescent="0.3">
      <c r="A1236" s="58">
        <f>IF(Замеры!B1228=0, " ", Замеры!B1228)</f>
        <v>1225</v>
      </c>
      <c r="B1236" s="59">
        <f>Замеры!I1228</f>
        <v>0</v>
      </c>
      <c r="C1236" s="60" t="str">
        <f>Замеры!G1228</f>
        <v xml:space="preserve">Группа от QF </v>
      </c>
      <c r="D1236" s="29" t="s">
        <v>74</v>
      </c>
      <c r="E1236" s="28">
        <f>Замеры!J1228</f>
        <v>0</v>
      </c>
      <c r="F1236" s="29" t="s">
        <v>86</v>
      </c>
      <c r="G1236" s="29">
        <f t="shared" si="97"/>
        <v>15</v>
      </c>
      <c r="H1236" s="29">
        <f t="shared" si="98"/>
        <v>30</v>
      </c>
      <c r="I1236" s="29" t="s">
        <v>73</v>
      </c>
      <c r="J1236" s="29">
        <f t="shared" ca="1" si="95"/>
        <v>21.2</v>
      </c>
      <c r="K1236" s="29">
        <f t="shared" si="99"/>
        <v>0.3</v>
      </c>
      <c r="L1236" s="29">
        <f t="shared" ca="1" si="96"/>
        <v>8.0000000000000002E-3</v>
      </c>
      <c r="M1236">
        <f>Замеры!Y1228</f>
        <v>0</v>
      </c>
    </row>
    <row r="1237" spans="1:13" ht="15.6" x14ac:dyDescent="0.3">
      <c r="A1237" s="58">
        <f>IF(Замеры!B1229=0, " ", Замеры!B1229)</f>
        <v>1226</v>
      </c>
      <c r="B1237" s="59">
        <f>Замеры!I1229</f>
        <v>0</v>
      </c>
      <c r="C1237" s="60" t="str">
        <f>Замеры!G1229</f>
        <v xml:space="preserve">Группа от QF </v>
      </c>
      <c r="D1237" s="29" t="s">
        <v>74</v>
      </c>
      <c r="E1237" s="28">
        <f>Замеры!J1229</f>
        <v>0</v>
      </c>
      <c r="F1237" s="29" t="s">
        <v>86</v>
      </c>
      <c r="G1237" s="29">
        <f t="shared" si="97"/>
        <v>15</v>
      </c>
      <c r="H1237" s="29">
        <f t="shared" si="98"/>
        <v>30</v>
      </c>
      <c r="I1237" s="29" t="s">
        <v>73</v>
      </c>
      <c r="J1237" s="29">
        <f t="shared" ca="1" si="95"/>
        <v>20.3</v>
      </c>
      <c r="K1237" s="29">
        <f t="shared" si="99"/>
        <v>0.3</v>
      </c>
      <c r="L1237" s="29">
        <f t="shared" ca="1" si="96"/>
        <v>1.9E-2</v>
      </c>
      <c r="M1237">
        <f>Замеры!Y1229</f>
        <v>0</v>
      </c>
    </row>
    <row r="1238" spans="1:13" ht="15.6" x14ac:dyDescent="0.3">
      <c r="A1238" s="58">
        <f>IF(Замеры!B1230=0, " ", Замеры!B1230)</f>
        <v>1227</v>
      </c>
      <c r="B1238" s="59">
        <f>Замеры!I1230</f>
        <v>0</v>
      </c>
      <c r="C1238" s="60" t="str">
        <f>Замеры!G1230</f>
        <v xml:space="preserve">Группа от QF </v>
      </c>
      <c r="D1238" s="29" t="s">
        <v>74</v>
      </c>
      <c r="E1238" s="28">
        <f>Замеры!J1230</f>
        <v>0</v>
      </c>
      <c r="F1238" s="29" t="s">
        <v>86</v>
      </c>
      <c r="G1238" s="29">
        <f t="shared" si="97"/>
        <v>15</v>
      </c>
      <c r="H1238" s="29">
        <f t="shared" si="98"/>
        <v>30</v>
      </c>
      <c r="I1238" s="29" t="s">
        <v>73</v>
      </c>
      <c r="J1238" s="29">
        <f t="shared" ca="1" si="95"/>
        <v>21.1</v>
      </c>
      <c r="K1238" s="29">
        <f t="shared" si="99"/>
        <v>0.3</v>
      </c>
      <c r="L1238" s="29">
        <f t="shared" ca="1" si="96"/>
        <v>1.0999999999999999E-2</v>
      </c>
      <c r="M1238">
        <f>Замеры!Y1230</f>
        <v>0</v>
      </c>
    </row>
    <row r="1239" spans="1:13" ht="15.6" x14ac:dyDescent="0.3">
      <c r="A1239" s="58">
        <f>IF(Замеры!B1231=0, " ", Замеры!B1231)</f>
        <v>1228</v>
      </c>
      <c r="B1239" s="59">
        <f>Замеры!I1231</f>
        <v>0</v>
      </c>
      <c r="C1239" s="60" t="str">
        <f>Замеры!G1231</f>
        <v xml:space="preserve">Группа от QF </v>
      </c>
      <c r="D1239" s="29" t="s">
        <v>74</v>
      </c>
      <c r="E1239" s="28">
        <f>Замеры!J1231</f>
        <v>0</v>
      </c>
      <c r="F1239" s="29" t="s">
        <v>86</v>
      </c>
      <c r="G1239" s="29">
        <f t="shared" si="97"/>
        <v>15</v>
      </c>
      <c r="H1239" s="29">
        <f t="shared" si="98"/>
        <v>30</v>
      </c>
      <c r="I1239" s="29" t="s">
        <v>73</v>
      </c>
      <c r="J1239" s="29">
        <f t="shared" ca="1" si="95"/>
        <v>20.2</v>
      </c>
      <c r="K1239" s="29">
        <f t="shared" si="99"/>
        <v>0.3</v>
      </c>
      <c r="L1239" s="29">
        <f t="shared" ca="1" si="96"/>
        <v>7.0000000000000001E-3</v>
      </c>
      <c r="M1239">
        <f>Замеры!Y1231</f>
        <v>0</v>
      </c>
    </row>
    <row r="1240" spans="1:13" ht="15.6" x14ac:dyDescent="0.3">
      <c r="A1240" s="58">
        <f>IF(Замеры!B1232=0, " ", Замеры!B1232)</f>
        <v>1229</v>
      </c>
      <c r="B1240" s="59">
        <f>Замеры!I1232</f>
        <v>0</v>
      </c>
      <c r="C1240" s="60" t="str">
        <f>Замеры!G1232</f>
        <v xml:space="preserve">Группа от QF </v>
      </c>
      <c r="D1240" s="29" t="s">
        <v>74</v>
      </c>
      <c r="E1240" s="28">
        <f>Замеры!J1232</f>
        <v>0</v>
      </c>
      <c r="F1240" s="29" t="s">
        <v>86</v>
      </c>
      <c r="G1240" s="29">
        <f t="shared" si="97"/>
        <v>15</v>
      </c>
      <c r="H1240" s="29">
        <f t="shared" si="98"/>
        <v>30</v>
      </c>
      <c r="I1240" s="29" t="s">
        <v>73</v>
      </c>
      <c r="J1240" s="29">
        <f t="shared" ca="1" si="95"/>
        <v>21.3</v>
      </c>
      <c r="K1240" s="29">
        <f t="shared" si="99"/>
        <v>0.3</v>
      </c>
      <c r="L1240" s="29">
        <f t="shared" ca="1" si="96"/>
        <v>8.9999999999999993E-3</v>
      </c>
      <c r="M1240">
        <f>Замеры!Y1232</f>
        <v>0</v>
      </c>
    </row>
    <row r="1241" spans="1:13" ht="15.6" x14ac:dyDescent="0.3">
      <c r="A1241" s="58">
        <f>IF(Замеры!B1233=0, " ", Замеры!B1233)</f>
        <v>1230</v>
      </c>
      <c r="B1241" s="59">
        <f>Замеры!I1233</f>
        <v>0</v>
      </c>
      <c r="C1241" s="60" t="str">
        <f>Замеры!G1233</f>
        <v xml:space="preserve">Группа от QF </v>
      </c>
      <c r="D1241" s="29" t="s">
        <v>74</v>
      </c>
      <c r="E1241" s="28">
        <f>Замеры!J1233</f>
        <v>0</v>
      </c>
      <c r="F1241" s="29" t="s">
        <v>86</v>
      </c>
      <c r="G1241" s="29">
        <f t="shared" si="97"/>
        <v>15</v>
      </c>
      <c r="H1241" s="29">
        <f t="shared" si="98"/>
        <v>30</v>
      </c>
      <c r="I1241" s="29" t="s">
        <v>73</v>
      </c>
      <c r="J1241" s="29">
        <f t="shared" ca="1" si="95"/>
        <v>21.8</v>
      </c>
      <c r="K1241" s="29">
        <f t="shared" si="99"/>
        <v>0.3</v>
      </c>
      <c r="L1241" s="29">
        <f t="shared" ca="1" si="96"/>
        <v>1.2999999999999999E-2</v>
      </c>
      <c r="M1241">
        <f>Замеры!Y1233</f>
        <v>0</v>
      </c>
    </row>
    <row r="1242" spans="1:13" ht="15.6" x14ac:dyDescent="0.3">
      <c r="A1242" s="58">
        <f>IF(Замеры!B1234=0, " ", Замеры!B1234)</f>
        <v>1231</v>
      </c>
      <c r="B1242" s="59">
        <f>Замеры!I1234</f>
        <v>0</v>
      </c>
      <c r="C1242" s="60" t="str">
        <f>Замеры!G1234</f>
        <v xml:space="preserve">Группа от QF </v>
      </c>
      <c r="D1242" s="29" t="s">
        <v>74</v>
      </c>
      <c r="E1242" s="28">
        <f>Замеры!J1234</f>
        <v>0</v>
      </c>
      <c r="F1242" s="29" t="s">
        <v>86</v>
      </c>
      <c r="G1242" s="29">
        <f t="shared" si="97"/>
        <v>15</v>
      </c>
      <c r="H1242" s="29">
        <f t="shared" si="98"/>
        <v>30</v>
      </c>
      <c r="I1242" s="29" t="s">
        <v>73</v>
      </c>
      <c r="J1242" s="29">
        <f t="shared" ca="1" si="95"/>
        <v>21.5</v>
      </c>
      <c r="K1242" s="29">
        <f t="shared" si="99"/>
        <v>0.3</v>
      </c>
      <c r="L1242" s="29">
        <f t="shared" ca="1" si="96"/>
        <v>8.0000000000000002E-3</v>
      </c>
      <c r="M1242">
        <f>Замеры!Y1234</f>
        <v>0</v>
      </c>
    </row>
    <row r="1243" spans="1:13" ht="15.6" x14ac:dyDescent="0.3">
      <c r="A1243" s="58">
        <f>IF(Замеры!B1235=0, " ", Замеры!B1235)</f>
        <v>1232</v>
      </c>
      <c r="B1243" s="59">
        <f>Замеры!I1235</f>
        <v>0</v>
      </c>
      <c r="C1243" s="60" t="str">
        <f>Замеры!G1235</f>
        <v xml:space="preserve">Группа от QF </v>
      </c>
      <c r="D1243" s="29" t="s">
        <v>74</v>
      </c>
      <c r="E1243" s="28">
        <f>Замеры!J1235</f>
        <v>0</v>
      </c>
      <c r="F1243" s="29" t="s">
        <v>86</v>
      </c>
      <c r="G1243" s="29">
        <f t="shared" si="97"/>
        <v>15</v>
      </c>
      <c r="H1243" s="29">
        <f t="shared" si="98"/>
        <v>30</v>
      </c>
      <c r="I1243" s="29" t="s">
        <v>73</v>
      </c>
      <c r="J1243" s="29">
        <f t="shared" ca="1" si="95"/>
        <v>20.8</v>
      </c>
      <c r="K1243" s="29">
        <f t="shared" si="99"/>
        <v>0.3</v>
      </c>
      <c r="L1243" s="29">
        <f t="shared" ca="1" si="96"/>
        <v>1.0999999999999999E-2</v>
      </c>
      <c r="M1243">
        <f>Замеры!Y1235</f>
        <v>0</v>
      </c>
    </row>
    <row r="1244" spans="1:13" ht="15.6" x14ac:dyDescent="0.3">
      <c r="A1244" s="58">
        <f>IF(Замеры!B1236=0, " ", Замеры!B1236)</f>
        <v>1233</v>
      </c>
      <c r="B1244" s="59">
        <f>Замеры!I1236</f>
        <v>0</v>
      </c>
      <c r="C1244" s="60" t="str">
        <f>Замеры!G1236</f>
        <v xml:space="preserve">Группа от QF </v>
      </c>
      <c r="D1244" s="29" t="s">
        <v>74</v>
      </c>
      <c r="E1244" s="28">
        <f>Замеры!J1236</f>
        <v>0</v>
      </c>
      <c r="F1244" s="29" t="s">
        <v>86</v>
      </c>
      <c r="G1244" s="29">
        <f t="shared" si="97"/>
        <v>15</v>
      </c>
      <c r="H1244" s="29">
        <f t="shared" si="98"/>
        <v>30</v>
      </c>
      <c r="I1244" s="29" t="s">
        <v>73</v>
      </c>
      <c r="J1244" s="29">
        <f t="shared" ca="1" si="95"/>
        <v>21.5</v>
      </c>
      <c r="K1244" s="29">
        <f t="shared" si="99"/>
        <v>0.3</v>
      </c>
      <c r="L1244" s="29">
        <f t="shared" ca="1" si="96"/>
        <v>1.6E-2</v>
      </c>
      <c r="M1244">
        <f>Замеры!Y1236</f>
        <v>0</v>
      </c>
    </row>
    <row r="1245" spans="1:13" ht="15.6" x14ac:dyDescent="0.3">
      <c r="A1245" s="58">
        <f>IF(Замеры!B1237=0, " ", Замеры!B1237)</f>
        <v>1234</v>
      </c>
      <c r="B1245" s="59">
        <f>Замеры!I1237</f>
        <v>0</v>
      </c>
      <c r="C1245" s="60" t="str">
        <f>Замеры!G1237</f>
        <v xml:space="preserve">Группа от QF </v>
      </c>
      <c r="D1245" s="29" t="s">
        <v>74</v>
      </c>
      <c r="E1245" s="28">
        <f>Замеры!J1237</f>
        <v>0</v>
      </c>
      <c r="F1245" s="29" t="s">
        <v>86</v>
      </c>
      <c r="G1245" s="29">
        <f t="shared" si="97"/>
        <v>15</v>
      </c>
      <c r="H1245" s="29">
        <f t="shared" si="98"/>
        <v>30</v>
      </c>
      <c r="I1245" s="29" t="s">
        <v>73</v>
      </c>
      <c r="J1245" s="29">
        <f t="shared" ca="1" si="95"/>
        <v>21.3</v>
      </c>
      <c r="K1245" s="29">
        <f t="shared" si="99"/>
        <v>0.3</v>
      </c>
      <c r="L1245" s="29">
        <f t="shared" ca="1" si="96"/>
        <v>1.7000000000000001E-2</v>
      </c>
      <c r="M1245">
        <f>Замеры!Y1237</f>
        <v>0</v>
      </c>
    </row>
    <row r="1246" spans="1:13" ht="15.6" x14ac:dyDescent="0.3">
      <c r="A1246" s="58">
        <f>IF(Замеры!B1238=0, " ", Замеры!B1238)</f>
        <v>1235</v>
      </c>
      <c r="B1246" s="59">
        <f>Замеры!I1238</f>
        <v>0</v>
      </c>
      <c r="C1246" s="60" t="str">
        <f>Замеры!G1238</f>
        <v xml:space="preserve">Группа от QF </v>
      </c>
      <c r="D1246" s="29" t="s">
        <v>74</v>
      </c>
      <c r="E1246" s="28">
        <f>Замеры!J1238</f>
        <v>0</v>
      </c>
      <c r="F1246" s="29" t="s">
        <v>86</v>
      </c>
      <c r="G1246" s="29">
        <f t="shared" si="97"/>
        <v>15</v>
      </c>
      <c r="H1246" s="29">
        <f t="shared" si="98"/>
        <v>30</v>
      </c>
      <c r="I1246" s="29" t="s">
        <v>73</v>
      </c>
      <c r="J1246" s="29">
        <f t="shared" ca="1" si="95"/>
        <v>21.9</v>
      </c>
      <c r="K1246" s="29">
        <f t="shared" si="99"/>
        <v>0.3</v>
      </c>
      <c r="L1246" s="29">
        <f t="shared" ca="1" si="96"/>
        <v>1.7000000000000001E-2</v>
      </c>
      <c r="M1246">
        <f>Замеры!Y1238</f>
        <v>0</v>
      </c>
    </row>
    <row r="1247" spans="1:13" ht="15.6" x14ac:dyDescent="0.3">
      <c r="A1247" s="58">
        <f>IF(Замеры!B1239=0, " ", Замеры!B1239)</f>
        <v>1236</v>
      </c>
      <c r="B1247" s="59">
        <f>Замеры!I1239</f>
        <v>0</v>
      </c>
      <c r="C1247" s="60" t="str">
        <f>Замеры!G1239</f>
        <v xml:space="preserve">Группа от QF </v>
      </c>
      <c r="D1247" s="29" t="s">
        <v>74</v>
      </c>
      <c r="E1247" s="28">
        <f>Замеры!J1239</f>
        <v>0</v>
      </c>
      <c r="F1247" s="29" t="s">
        <v>86</v>
      </c>
      <c r="G1247" s="29">
        <f t="shared" si="97"/>
        <v>15</v>
      </c>
      <c r="H1247" s="29">
        <f t="shared" si="98"/>
        <v>30</v>
      </c>
      <c r="I1247" s="29" t="s">
        <v>73</v>
      </c>
      <c r="J1247" s="29">
        <f t="shared" ca="1" si="95"/>
        <v>21.5</v>
      </c>
      <c r="K1247" s="29">
        <f t="shared" si="99"/>
        <v>0.3</v>
      </c>
      <c r="L1247" s="29">
        <f t="shared" ca="1" si="96"/>
        <v>1.2E-2</v>
      </c>
      <c r="M1247">
        <f>Замеры!Y1239</f>
        <v>0</v>
      </c>
    </row>
    <row r="1248" spans="1:13" ht="15.6" x14ac:dyDescent="0.3">
      <c r="A1248" s="58">
        <f>IF(Замеры!B1240=0, " ", Замеры!B1240)</f>
        <v>1237</v>
      </c>
      <c r="B1248" s="59">
        <f>Замеры!I1240</f>
        <v>0</v>
      </c>
      <c r="C1248" s="60" t="str">
        <f>Замеры!G1240</f>
        <v xml:space="preserve">Группа от QF </v>
      </c>
      <c r="D1248" s="29" t="s">
        <v>74</v>
      </c>
      <c r="E1248" s="28">
        <f>Замеры!J1240</f>
        <v>0</v>
      </c>
      <c r="F1248" s="29" t="s">
        <v>86</v>
      </c>
      <c r="G1248" s="29">
        <f t="shared" si="97"/>
        <v>15</v>
      </c>
      <c r="H1248" s="29">
        <f t="shared" si="98"/>
        <v>30</v>
      </c>
      <c r="I1248" s="29" t="s">
        <v>73</v>
      </c>
      <c r="J1248" s="29">
        <f t="shared" ca="1" si="95"/>
        <v>21.6</v>
      </c>
      <c r="K1248" s="29">
        <f t="shared" si="99"/>
        <v>0.3</v>
      </c>
      <c r="L1248" s="29">
        <f t="shared" ca="1" si="96"/>
        <v>1.2999999999999999E-2</v>
      </c>
      <c r="M1248">
        <f>Замеры!Y1240</f>
        <v>0</v>
      </c>
    </row>
    <row r="1249" spans="1:13" ht="15.6" x14ac:dyDescent="0.3">
      <c r="A1249" s="58">
        <f>IF(Замеры!B1241=0, " ", Замеры!B1241)</f>
        <v>1238</v>
      </c>
      <c r="B1249" s="59">
        <f>Замеры!I1241</f>
        <v>0</v>
      </c>
      <c r="C1249" s="60" t="str">
        <f>Замеры!G1241</f>
        <v xml:space="preserve">Группа от QF </v>
      </c>
      <c r="D1249" s="29" t="s">
        <v>74</v>
      </c>
      <c r="E1249" s="28">
        <f>Замеры!J1241</f>
        <v>0</v>
      </c>
      <c r="F1249" s="29" t="s">
        <v>86</v>
      </c>
      <c r="G1249" s="29">
        <f t="shared" si="97"/>
        <v>15</v>
      </c>
      <c r="H1249" s="29">
        <f t="shared" si="98"/>
        <v>30</v>
      </c>
      <c r="I1249" s="29" t="s">
        <v>73</v>
      </c>
      <c r="J1249" s="29">
        <f t="shared" ca="1" si="95"/>
        <v>20.7</v>
      </c>
      <c r="K1249" s="29">
        <f t="shared" si="99"/>
        <v>0.3</v>
      </c>
      <c r="L1249" s="29">
        <f t="shared" ca="1" si="96"/>
        <v>8.0000000000000002E-3</v>
      </c>
      <c r="M1249">
        <f>Замеры!Y1241</f>
        <v>0</v>
      </c>
    </row>
    <row r="1250" spans="1:13" ht="15.6" x14ac:dyDescent="0.3">
      <c r="A1250" s="58">
        <f>IF(Замеры!B1242=0, " ", Замеры!B1242)</f>
        <v>1239</v>
      </c>
      <c r="B1250" s="59">
        <f>Замеры!I1242</f>
        <v>0</v>
      </c>
      <c r="C1250" s="60" t="str">
        <f>Замеры!G1242</f>
        <v xml:space="preserve">Группа от QF </v>
      </c>
      <c r="D1250" s="29" t="s">
        <v>74</v>
      </c>
      <c r="E1250" s="28">
        <f>Замеры!J1242</f>
        <v>0</v>
      </c>
      <c r="F1250" s="29" t="s">
        <v>86</v>
      </c>
      <c r="G1250" s="29">
        <f t="shared" si="97"/>
        <v>15</v>
      </c>
      <c r="H1250" s="29">
        <f t="shared" si="98"/>
        <v>30</v>
      </c>
      <c r="I1250" s="29" t="s">
        <v>73</v>
      </c>
      <c r="J1250" s="29">
        <f t="shared" ca="1" si="95"/>
        <v>21.8</v>
      </c>
      <c r="K1250" s="29">
        <f t="shared" si="99"/>
        <v>0.3</v>
      </c>
      <c r="L1250" s="29">
        <f t="shared" ca="1" si="96"/>
        <v>0.01</v>
      </c>
      <c r="M1250">
        <f>Замеры!Y1242</f>
        <v>0</v>
      </c>
    </row>
    <row r="1251" spans="1:13" ht="15.6" x14ac:dyDescent="0.3">
      <c r="A1251" s="58">
        <f>IF(Замеры!B1243=0, " ", Замеры!B1243)</f>
        <v>1240</v>
      </c>
      <c r="B1251" s="59">
        <f>Замеры!I1243</f>
        <v>0</v>
      </c>
      <c r="C1251" s="60" t="str">
        <f>Замеры!G1243</f>
        <v xml:space="preserve">Группа от QF </v>
      </c>
      <c r="D1251" s="29" t="s">
        <v>74</v>
      </c>
      <c r="E1251" s="28">
        <f>Замеры!J1243</f>
        <v>0</v>
      </c>
      <c r="F1251" s="29" t="s">
        <v>86</v>
      </c>
      <c r="G1251" s="29">
        <f t="shared" si="97"/>
        <v>15</v>
      </c>
      <c r="H1251" s="29">
        <f t="shared" si="98"/>
        <v>30</v>
      </c>
      <c r="I1251" s="29" t="s">
        <v>73</v>
      </c>
      <c r="J1251" s="29">
        <f t="shared" ca="1" si="95"/>
        <v>20.100000000000001</v>
      </c>
      <c r="K1251" s="29">
        <f t="shared" si="99"/>
        <v>0.3</v>
      </c>
      <c r="L1251" s="29">
        <f t="shared" ca="1" si="96"/>
        <v>0.01</v>
      </c>
      <c r="M1251">
        <f>Замеры!Y1243</f>
        <v>0</v>
      </c>
    </row>
    <row r="1252" spans="1:13" ht="15.6" x14ac:dyDescent="0.3">
      <c r="A1252" s="58">
        <f>IF(Замеры!B1244=0, " ", Замеры!B1244)</f>
        <v>1241</v>
      </c>
      <c r="B1252" s="59">
        <f>Замеры!I1244</f>
        <v>0</v>
      </c>
      <c r="C1252" s="60" t="str">
        <f>Замеры!G1244</f>
        <v xml:space="preserve">Группа от QF </v>
      </c>
      <c r="D1252" s="29" t="s">
        <v>74</v>
      </c>
      <c r="E1252" s="28">
        <f>Замеры!J1244</f>
        <v>0</v>
      </c>
      <c r="F1252" s="29" t="s">
        <v>86</v>
      </c>
      <c r="G1252" s="29">
        <f t="shared" si="97"/>
        <v>15</v>
      </c>
      <c r="H1252" s="29">
        <f t="shared" si="98"/>
        <v>30</v>
      </c>
      <c r="I1252" s="29" t="s">
        <v>73</v>
      </c>
      <c r="J1252" s="29">
        <f t="shared" ca="1" si="95"/>
        <v>21.5</v>
      </c>
      <c r="K1252" s="29">
        <f t="shared" si="99"/>
        <v>0.3</v>
      </c>
      <c r="L1252" s="29">
        <f t="shared" ca="1" si="96"/>
        <v>1.7000000000000001E-2</v>
      </c>
      <c r="M1252">
        <f>Замеры!Y1244</f>
        <v>0</v>
      </c>
    </row>
    <row r="1253" spans="1:13" ht="15.6" x14ac:dyDescent="0.3">
      <c r="A1253" s="58">
        <f>IF(Замеры!B1245=0, " ", Замеры!B1245)</f>
        <v>1242</v>
      </c>
      <c r="B1253" s="59">
        <f>Замеры!I1245</f>
        <v>0</v>
      </c>
      <c r="C1253" s="60" t="str">
        <f>Замеры!G1245</f>
        <v xml:space="preserve">Группа от QF </v>
      </c>
      <c r="D1253" s="29" t="s">
        <v>74</v>
      </c>
      <c r="E1253" s="28">
        <f>Замеры!J1245</f>
        <v>0</v>
      </c>
      <c r="F1253" s="29" t="s">
        <v>86</v>
      </c>
      <c r="G1253" s="29">
        <f t="shared" si="97"/>
        <v>15</v>
      </c>
      <c r="H1253" s="29">
        <f t="shared" si="98"/>
        <v>30</v>
      </c>
      <c r="I1253" s="29" t="s">
        <v>73</v>
      </c>
      <c r="J1253" s="29">
        <f t="shared" ca="1" si="95"/>
        <v>20.9</v>
      </c>
      <c r="K1253" s="29">
        <f t="shared" si="99"/>
        <v>0.3</v>
      </c>
      <c r="L1253" s="29">
        <f t="shared" ca="1" si="96"/>
        <v>1.9E-2</v>
      </c>
      <c r="M1253">
        <f>Замеры!Y1245</f>
        <v>0</v>
      </c>
    </row>
    <row r="1254" spans="1:13" ht="15.6" x14ac:dyDescent="0.3">
      <c r="A1254" s="58">
        <f>IF(Замеры!B1246=0, " ", Замеры!B1246)</f>
        <v>1243</v>
      </c>
      <c r="B1254" s="59">
        <f>Замеры!I1246</f>
        <v>0</v>
      </c>
      <c r="C1254" s="60" t="str">
        <f>Замеры!G1246</f>
        <v xml:space="preserve">Группа от QF </v>
      </c>
      <c r="D1254" s="29" t="s">
        <v>74</v>
      </c>
      <c r="E1254" s="28">
        <f>Замеры!J1246</f>
        <v>0</v>
      </c>
      <c r="F1254" s="29" t="s">
        <v>86</v>
      </c>
      <c r="G1254" s="29">
        <f t="shared" si="97"/>
        <v>15</v>
      </c>
      <c r="H1254" s="29">
        <f t="shared" si="98"/>
        <v>30</v>
      </c>
      <c r="I1254" s="29" t="s">
        <v>73</v>
      </c>
      <c r="J1254" s="29">
        <f t="shared" ca="1" si="95"/>
        <v>21.8</v>
      </c>
      <c r="K1254" s="29">
        <f t="shared" si="99"/>
        <v>0.3</v>
      </c>
      <c r="L1254" s="29">
        <f t="shared" ca="1" si="96"/>
        <v>8.0000000000000002E-3</v>
      </c>
      <c r="M1254">
        <f>Замеры!Y1246</f>
        <v>0</v>
      </c>
    </row>
    <row r="1255" spans="1:13" ht="15.6" x14ac:dyDescent="0.3">
      <c r="A1255" s="58">
        <f>IF(Замеры!B1247=0, " ", Замеры!B1247)</f>
        <v>1244</v>
      </c>
      <c r="B1255" s="59">
        <f>Замеры!I1247</f>
        <v>0</v>
      </c>
      <c r="C1255" s="60" t="str">
        <f>Замеры!G1247</f>
        <v xml:space="preserve">Группа от QF </v>
      </c>
      <c r="D1255" s="29" t="s">
        <v>74</v>
      </c>
      <c r="E1255" s="28">
        <f>Замеры!J1247</f>
        <v>0</v>
      </c>
      <c r="F1255" s="29" t="s">
        <v>86</v>
      </c>
      <c r="G1255" s="29">
        <f t="shared" si="97"/>
        <v>15</v>
      </c>
      <c r="H1255" s="29">
        <f t="shared" si="98"/>
        <v>30</v>
      </c>
      <c r="I1255" s="29" t="s">
        <v>73</v>
      </c>
      <c r="J1255" s="29">
        <f t="shared" ca="1" si="95"/>
        <v>20.100000000000001</v>
      </c>
      <c r="K1255" s="29">
        <f t="shared" si="99"/>
        <v>0.3</v>
      </c>
      <c r="L1255" s="29">
        <f t="shared" ca="1" si="96"/>
        <v>1.0999999999999999E-2</v>
      </c>
      <c r="M1255">
        <f>Замеры!Y1247</f>
        <v>0</v>
      </c>
    </row>
    <row r="1256" spans="1:13" ht="15.6" x14ac:dyDescent="0.3">
      <c r="A1256" s="58">
        <f>IF(Замеры!B1248=0, " ", Замеры!B1248)</f>
        <v>1245</v>
      </c>
      <c r="B1256" s="59">
        <f>Замеры!I1248</f>
        <v>0</v>
      </c>
      <c r="C1256" s="60" t="str">
        <f>Замеры!G1248</f>
        <v xml:space="preserve">Группа от QF </v>
      </c>
      <c r="D1256" s="29" t="s">
        <v>74</v>
      </c>
      <c r="E1256" s="28">
        <f>Замеры!J1248</f>
        <v>0</v>
      </c>
      <c r="F1256" s="29" t="s">
        <v>86</v>
      </c>
      <c r="G1256" s="29">
        <f t="shared" si="97"/>
        <v>15</v>
      </c>
      <c r="H1256" s="29">
        <f t="shared" si="98"/>
        <v>30</v>
      </c>
      <c r="I1256" s="29" t="s">
        <v>73</v>
      </c>
      <c r="J1256" s="29">
        <f t="shared" ca="1" si="95"/>
        <v>20.6</v>
      </c>
      <c r="K1256" s="29">
        <f t="shared" si="99"/>
        <v>0.3</v>
      </c>
      <c r="L1256" s="29">
        <f t="shared" ca="1" si="96"/>
        <v>1.6E-2</v>
      </c>
      <c r="M1256">
        <f>Замеры!Y1248</f>
        <v>0</v>
      </c>
    </row>
    <row r="1257" spans="1:13" ht="15.6" x14ac:dyDescent="0.3">
      <c r="A1257" s="58">
        <f>IF(Замеры!B1249=0, " ", Замеры!B1249)</f>
        <v>1246</v>
      </c>
      <c r="B1257" s="59">
        <f>Замеры!I1249</f>
        <v>0</v>
      </c>
      <c r="C1257" s="60" t="str">
        <f>Замеры!G1249</f>
        <v xml:space="preserve">Группа от QF </v>
      </c>
      <c r="D1257" s="29" t="s">
        <v>74</v>
      </c>
      <c r="E1257" s="28">
        <f>Замеры!J1249</f>
        <v>0</v>
      </c>
      <c r="F1257" s="29" t="s">
        <v>86</v>
      </c>
      <c r="G1257" s="29">
        <f t="shared" si="97"/>
        <v>15</v>
      </c>
      <c r="H1257" s="29">
        <f t="shared" si="98"/>
        <v>30</v>
      </c>
      <c r="I1257" s="29" t="s">
        <v>73</v>
      </c>
      <c r="J1257" s="29">
        <f t="shared" ca="1" si="95"/>
        <v>20.100000000000001</v>
      </c>
      <c r="K1257" s="29">
        <f t="shared" si="99"/>
        <v>0.3</v>
      </c>
      <c r="L1257" s="29">
        <f t="shared" ca="1" si="96"/>
        <v>1.2999999999999999E-2</v>
      </c>
      <c r="M1257">
        <f>Замеры!Y1249</f>
        <v>0</v>
      </c>
    </row>
    <row r="1258" spans="1:13" ht="15.6" x14ac:dyDescent="0.3">
      <c r="A1258" s="58">
        <f>IF(Замеры!B1250=0, " ", Замеры!B1250)</f>
        <v>1247</v>
      </c>
      <c r="B1258" s="59">
        <f>Замеры!I1250</f>
        <v>0</v>
      </c>
      <c r="C1258" s="60" t="str">
        <f>Замеры!G1250</f>
        <v xml:space="preserve">Группа от QF </v>
      </c>
      <c r="D1258" s="29" t="s">
        <v>74</v>
      </c>
      <c r="E1258" s="28">
        <f>Замеры!J1250</f>
        <v>0</v>
      </c>
      <c r="F1258" s="29" t="s">
        <v>86</v>
      </c>
      <c r="G1258" s="29">
        <f t="shared" si="97"/>
        <v>15</v>
      </c>
      <c r="H1258" s="29">
        <f t="shared" si="98"/>
        <v>30</v>
      </c>
      <c r="I1258" s="29" t="s">
        <v>73</v>
      </c>
      <c r="J1258" s="29">
        <f t="shared" ca="1" si="95"/>
        <v>20.6</v>
      </c>
      <c r="K1258" s="29">
        <f t="shared" si="99"/>
        <v>0.3</v>
      </c>
      <c r="L1258" s="29">
        <f t="shared" ca="1" si="96"/>
        <v>1.4999999999999999E-2</v>
      </c>
      <c r="M1258">
        <f>Замеры!Y1250</f>
        <v>0</v>
      </c>
    </row>
    <row r="1259" spans="1:13" ht="15.6" x14ac:dyDescent="0.3">
      <c r="A1259" s="58">
        <f>IF(Замеры!B1251=0, " ", Замеры!B1251)</f>
        <v>1248</v>
      </c>
      <c r="B1259" s="59">
        <f>Замеры!I1251</f>
        <v>0</v>
      </c>
      <c r="C1259" s="60" t="str">
        <f>Замеры!G1251</f>
        <v xml:space="preserve">Группа от QF </v>
      </c>
      <c r="D1259" s="29" t="s">
        <v>74</v>
      </c>
      <c r="E1259" s="28">
        <f>Замеры!J1251</f>
        <v>0</v>
      </c>
      <c r="F1259" s="29" t="s">
        <v>86</v>
      </c>
      <c r="G1259" s="29">
        <f t="shared" si="97"/>
        <v>15</v>
      </c>
      <c r="H1259" s="29">
        <f t="shared" si="98"/>
        <v>30</v>
      </c>
      <c r="I1259" s="29" t="s">
        <v>73</v>
      </c>
      <c r="J1259" s="29">
        <f t="shared" ca="1" si="95"/>
        <v>21.9</v>
      </c>
      <c r="K1259" s="29">
        <f t="shared" si="99"/>
        <v>0.3</v>
      </c>
      <c r="L1259" s="29">
        <f t="shared" ca="1" si="96"/>
        <v>1.7000000000000001E-2</v>
      </c>
      <c r="M1259">
        <f>Замеры!Y1251</f>
        <v>0</v>
      </c>
    </row>
    <row r="1260" spans="1:13" ht="15.6" x14ac:dyDescent="0.3">
      <c r="A1260" s="58">
        <f>IF(Замеры!B1252=0, " ", Замеры!B1252)</f>
        <v>1249</v>
      </c>
      <c r="B1260" s="59">
        <f>Замеры!I1252</f>
        <v>0</v>
      </c>
      <c r="C1260" s="60" t="str">
        <f>Замеры!G1252</f>
        <v xml:space="preserve">Группа от QF </v>
      </c>
      <c r="D1260" s="29" t="s">
        <v>74</v>
      </c>
      <c r="E1260" s="28">
        <f>Замеры!J1252</f>
        <v>0</v>
      </c>
      <c r="F1260" s="29" t="s">
        <v>86</v>
      </c>
      <c r="G1260" s="29">
        <f t="shared" si="97"/>
        <v>15</v>
      </c>
      <c r="H1260" s="29">
        <f t="shared" si="98"/>
        <v>30</v>
      </c>
      <c r="I1260" s="29" t="s">
        <v>73</v>
      </c>
      <c r="J1260" s="29">
        <f t="shared" ca="1" si="95"/>
        <v>21.8</v>
      </c>
      <c r="K1260" s="29">
        <f t="shared" si="99"/>
        <v>0.3</v>
      </c>
      <c r="L1260" s="29">
        <f t="shared" ca="1" si="96"/>
        <v>1.2E-2</v>
      </c>
      <c r="M1260">
        <f>Замеры!Y1252</f>
        <v>0</v>
      </c>
    </row>
    <row r="1261" spans="1:13" ht="15.6" x14ac:dyDescent="0.3">
      <c r="A1261" s="58">
        <f>IF(Замеры!B1253=0, " ", Замеры!B1253)</f>
        <v>1250</v>
      </c>
      <c r="B1261" s="59">
        <f>Замеры!I1253</f>
        <v>0</v>
      </c>
      <c r="C1261" s="60" t="str">
        <f>Замеры!G1253</f>
        <v xml:space="preserve">Группа от QF </v>
      </c>
      <c r="D1261" s="29" t="s">
        <v>74</v>
      </c>
      <c r="E1261" s="28">
        <f>Замеры!J1253</f>
        <v>0</v>
      </c>
      <c r="F1261" s="29" t="s">
        <v>86</v>
      </c>
      <c r="G1261" s="29">
        <f t="shared" si="97"/>
        <v>15</v>
      </c>
      <c r="H1261" s="29">
        <f t="shared" si="98"/>
        <v>30</v>
      </c>
      <c r="I1261" s="29" t="s">
        <v>73</v>
      </c>
      <c r="J1261" s="29">
        <f t="shared" ca="1" si="95"/>
        <v>20.8</v>
      </c>
      <c r="K1261" s="29">
        <f t="shared" si="99"/>
        <v>0.3</v>
      </c>
      <c r="L1261" s="29">
        <f t="shared" ca="1" si="96"/>
        <v>1.2E-2</v>
      </c>
      <c r="M1261">
        <f>Замеры!Y1253</f>
        <v>0</v>
      </c>
    </row>
    <row r="1262" spans="1:13" ht="15.6" x14ac:dyDescent="0.3">
      <c r="A1262" s="58">
        <f>IF(Замеры!B1254=0, " ", Замеры!B1254)</f>
        <v>1251</v>
      </c>
      <c r="B1262" s="59">
        <f>Замеры!I1254</f>
        <v>0</v>
      </c>
      <c r="C1262" s="60" t="str">
        <f>Замеры!G1254</f>
        <v xml:space="preserve">Группа от QF </v>
      </c>
      <c r="D1262" s="29" t="s">
        <v>74</v>
      </c>
      <c r="E1262" s="28">
        <f>Замеры!J1254</f>
        <v>0</v>
      </c>
      <c r="F1262" s="29" t="s">
        <v>86</v>
      </c>
      <c r="G1262" s="29">
        <f t="shared" si="97"/>
        <v>15</v>
      </c>
      <c r="H1262" s="29">
        <f t="shared" si="98"/>
        <v>30</v>
      </c>
      <c r="I1262" s="29" t="s">
        <v>73</v>
      </c>
      <c r="J1262" s="29">
        <f t="shared" ca="1" si="95"/>
        <v>21.4</v>
      </c>
      <c r="K1262" s="29">
        <f t="shared" si="99"/>
        <v>0.3</v>
      </c>
      <c r="L1262" s="29">
        <f t="shared" ca="1" si="96"/>
        <v>1.2E-2</v>
      </c>
      <c r="M1262">
        <f>Замеры!Y1254</f>
        <v>0</v>
      </c>
    </row>
    <row r="1263" spans="1:13" ht="15.6" x14ac:dyDescent="0.3">
      <c r="A1263" s="58">
        <f>IF(Замеры!B1255=0, " ", Замеры!B1255)</f>
        <v>1252</v>
      </c>
      <c r="B1263" s="59">
        <f>Замеры!I1255</f>
        <v>0</v>
      </c>
      <c r="C1263" s="60" t="str">
        <f>Замеры!G1255</f>
        <v xml:space="preserve">Группа от QF </v>
      </c>
      <c r="D1263" s="29" t="s">
        <v>74</v>
      </c>
      <c r="E1263" s="28">
        <f>Замеры!J1255</f>
        <v>0</v>
      </c>
      <c r="F1263" s="29" t="s">
        <v>86</v>
      </c>
      <c r="G1263" s="29">
        <f t="shared" si="97"/>
        <v>15</v>
      </c>
      <c r="H1263" s="29">
        <f t="shared" si="98"/>
        <v>30</v>
      </c>
      <c r="I1263" s="29" t="s">
        <v>73</v>
      </c>
      <c r="J1263" s="29">
        <f t="shared" ca="1" si="95"/>
        <v>20.6</v>
      </c>
      <c r="K1263" s="29">
        <f t="shared" si="99"/>
        <v>0.3</v>
      </c>
      <c r="L1263" s="29">
        <f t="shared" ca="1" si="96"/>
        <v>1.9E-2</v>
      </c>
      <c r="M1263">
        <f>Замеры!Y1255</f>
        <v>0</v>
      </c>
    </row>
    <row r="1264" spans="1:13" ht="15.6" x14ac:dyDescent="0.3">
      <c r="A1264" s="58">
        <f>IF(Замеры!B1256=0, " ", Замеры!B1256)</f>
        <v>1253</v>
      </c>
      <c r="B1264" s="59">
        <f>Замеры!I1256</f>
        <v>0</v>
      </c>
      <c r="C1264" s="60" t="str">
        <f>Замеры!G1256</f>
        <v xml:space="preserve">Группа от QF </v>
      </c>
      <c r="D1264" s="29" t="s">
        <v>74</v>
      </c>
      <c r="E1264" s="28">
        <f>Замеры!J1256</f>
        <v>0</v>
      </c>
      <c r="F1264" s="29" t="s">
        <v>86</v>
      </c>
      <c r="G1264" s="29">
        <f t="shared" si="97"/>
        <v>15</v>
      </c>
      <c r="H1264" s="29">
        <f t="shared" si="98"/>
        <v>30</v>
      </c>
      <c r="I1264" s="29" t="s">
        <v>73</v>
      </c>
      <c r="J1264" s="29">
        <f t="shared" ca="1" si="95"/>
        <v>21.5</v>
      </c>
      <c r="K1264" s="29">
        <f t="shared" si="99"/>
        <v>0.3</v>
      </c>
      <c r="L1264" s="29">
        <f t="shared" ca="1" si="96"/>
        <v>1.6E-2</v>
      </c>
      <c r="M1264">
        <f>Замеры!Y1256</f>
        <v>0</v>
      </c>
    </row>
    <row r="1265" spans="1:13" ht="15.6" x14ac:dyDescent="0.3">
      <c r="A1265" s="58">
        <f>IF(Замеры!B1257=0, " ", Замеры!B1257)</f>
        <v>1254</v>
      </c>
      <c r="B1265" s="59">
        <f>Замеры!I1257</f>
        <v>0</v>
      </c>
      <c r="C1265" s="60" t="str">
        <f>Замеры!G1257</f>
        <v xml:space="preserve">Группа от QF </v>
      </c>
      <c r="D1265" s="29" t="s">
        <v>74</v>
      </c>
      <c r="E1265" s="28">
        <f>Замеры!J1257</f>
        <v>0</v>
      </c>
      <c r="F1265" s="29" t="s">
        <v>86</v>
      </c>
      <c r="G1265" s="29">
        <f t="shared" si="97"/>
        <v>15</v>
      </c>
      <c r="H1265" s="29">
        <f t="shared" si="98"/>
        <v>30</v>
      </c>
      <c r="I1265" s="29" t="s">
        <v>73</v>
      </c>
      <c r="J1265" s="29">
        <f t="shared" ca="1" si="95"/>
        <v>20.8</v>
      </c>
      <c r="K1265" s="29">
        <f t="shared" si="99"/>
        <v>0.3</v>
      </c>
      <c r="L1265" s="29">
        <f t="shared" ca="1" si="96"/>
        <v>7.0000000000000001E-3</v>
      </c>
      <c r="M1265">
        <f>Замеры!Y1257</f>
        <v>0</v>
      </c>
    </row>
    <row r="1266" spans="1:13" ht="15.6" x14ac:dyDescent="0.3">
      <c r="A1266" s="58">
        <f>IF(Замеры!B1258=0, " ", Замеры!B1258)</f>
        <v>1255</v>
      </c>
      <c r="B1266" s="59">
        <f>Замеры!I1258</f>
        <v>0</v>
      </c>
      <c r="C1266" s="60" t="str">
        <f>Замеры!G1258</f>
        <v xml:space="preserve">Группа от QF </v>
      </c>
      <c r="D1266" s="29" t="s">
        <v>74</v>
      </c>
      <c r="E1266" s="28">
        <f>Замеры!J1258</f>
        <v>0</v>
      </c>
      <c r="F1266" s="29" t="s">
        <v>86</v>
      </c>
      <c r="G1266" s="29">
        <f t="shared" si="97"/>
        <v>15</v>
      </c>
      <c r="H1266" s="29">
        <f t="shared" si="98"/>
        <v>30</v>
      </c>
      <c r="I1266" s="29" t="s">
        <v>73</v>
      </c>
      <c r="J1266" s="29">
        <f t="shared" ca="1" si="95"/>
        <v>20.6</v>
      </c>
      <c r="K1266" s="29">
        <f t="shared" si="99"/>
        <v>0.3</v>
      </c>
      <c r="L1266" s="29">
        <f t="shared" ca="1" si="96"/>
        <v>1.0999999999999999E-2</v>
      </c>
      <c r="M1266">
        <f>Замеры!Y1258</f>
        <v>0</v>
      </c>
    </row>
    <row r="1267" spans="1:13" ht="15.6" x14ac:dyDescent="0.3">
      <c r="A1267" s="58">
        <f>IF(Замеры!B1259=0, " ", Замеры!B1259)</f>
        <v>1256</v>
      </c>
      <c r="B1267" s="59">
        <f>Замеры!I1259</f>
        <v>0</v>
      </c>
      <c r="C1267" s="60" t="str">
        <f>Замеры!G1259</f>
        <v xml:space="preserve">Группа от QF </v>
      </c>
      <c r="D1267" s="29" t="s">
        <v>74</v>
      </c>
      <c r="E1267" s="28">
        <f>Замеры!J1259</f>
        <v>0</v>
      </c>
      <c r="F1267" s="29" t="s">
        <v>86</v>
      </c>
      <c r="G1267" s="29">
        <f t="shared" si="97"/>
        <v>15</v>
      </c>
      <c r="H1267" s="29">
        <f t="shared" si="98"/>
        <v>30</v>
      </c>
      <c r="I1267" s="29" t="s">
        <v>73</v>
      </c>
      <c r="J1267" s="29">
        <f t="shared" ca="1" si="95"/>
        <v>20.3</v>
      </c>
      <c r="K1267" s="29">
        <f t="shared" si="99"/>
        <v>0.3</v>
      </c>
      <c r="L1267" s="29">
        <f t="shared" ca="1" si="96"/>
        <v>1.4999999999999999E-2</v>
      </c>
      <c r="M1267">
        <f>Замеры!Y1259</f>
        <v>0</v>
      </c>
    </row>
    <row r="1268" spans="1:13" ht="15.6" x14ac:dyDescent="0.3">
      <c r="A1268" s="58">
        <f>IF(Замеры!B1260=0, " ", Замеры!B1260)</f>
        <v>1257</v>
      </c>
      <c r="B1268" s="59">
        <f>Замеры!I1260</f>
        <v>0</v>
      </c>
      <c r="C1268" s="60" t="str">
        <f>Замеры!G1260</f>
        <v xml:space="preserve">Группа от QF </v>
      </c>
      <c r="D1268" s="29" t="s">
        <v>74</v>
      </c>
      <c r="E1268" s="28">
        <f>Замеры!J1260</f>
        <v>0</v>
      </c>
      <c r="F1268" s="29" t="s">
        <v>86</v>
      </c>
      <c r="G1268" s="29">
        <f t="shared" si="97"/>
        <v>15</v>
      </c>
      <c r="H1268" s="29">
        <f t="shared" si="98"/>
        <v>30</v>
      </c>
      <c r="I1268" s="29" t="s">
        <v>73</v>
      </c>
      <c r="J1268" s="29">
        <f t="shared" ca="1" si="95"/>
        <v>20.2</v>
      </c>
      <c r="K1268" s="29">
        <f t="shared" si="99"/>
        <v>0.3</v>
      </c>
      <c r="L1268" s="29">
        <f t="shared" ca="1" si="96"/>
        <v>1.4E-2</v>
      </c>
      <c r="M1268">
        <f>Замеры!Y1260</f>
        <v>0</v>
      </c>
    </row>
    <row r="1269" spans="1:13" ht="15.6" x14ac:dyDescent="0.3">
      <c r="A1269" s="58">
        <f>IF(Замеры!B1261=0, " ", Замеры!B1261)</f>
        <v>1258</v>
      </c>
      <c r="B1269" s="59">
        <f>Замеры!I1261</f>
        <v>0</v>
      </c>
      <c r="C1269" s="60" t="str">
        <f>Замеры!G1261</f>
        <v xml:space="preserve">Группа от QF </v>
      </c>
      <c r="D1269" s="29" t="s">
        <v>74</v>
      </c>
      <c r="E1269" s="28">
        <f>Замеры!J1261</f>
        <v>0</v>
      </c>
      <c r="F1269" s="29" t="s">
        <v>86</v>
      </c>
      <c r="G1269" s="29">
        <f t="shared" si="97"/>
        <v>15</v>
      </c>
      <c r="H1269" s="29">
        <f t="shared" si="98"/>
        <v>30</v>
      </c>
      <c r="I1269" s="29" t="s">
        <v>73</v>
      </c>
      <c r="J1269" s="29">
        <f t="shared" ca="1" si="95"/>
        <v>21.3</v>
      </c>
      <c r="K1269" s="29">
        <f t="shared" si="99"/>
        <v>0.3</v>
      </c>
      <c r="L1269" s="29">
        <f t="shared" ca="1" si="96"/>
        <v>8.0000000000000002E-3</v>
      </c>
      <c r="M1269">
        <f>Замеры!Y1261</f>
        <v>0</v>
      </c>
    </row>
    <row r="1270" spans="1:13" ht="15.6" x14ac:dyDescent="0.3">
      <c r="A1270" s="58">
        <f>IF(Замеры!B1262=0, " ", Замеры!B1262)</f>
        <v>1259</v>
      </c>
      <c r="B1270" s="59">
        <f>Замеры!I1262</f>
        <v>0</v>
      </c>
      <c r="C1270" s="60" t="str">
        <f>Замеры!G1262</f>
        <v xml:space="preserve">Группа от QF </v>
      </c>
      <c r="D1270" s="29" t="s">
        <v>74</v>
      </c>
      <c r="E1270" s="28">
        <f>Замеры!J1262</f>
        <v>0</v>
      </c>
      <c r="F1270" s="29" t="s">
        <v>86</v>
      </c>
      <c r="G1270" s="29">
        <f t="shared" si="97"/>
        <v>15</v>
      </c>
      <c r="H1270" s="29">
        <f t="shared" si="98"/>
        <v>30</v>
      </c>
      <c r="I1270" s="29" t="s">
        <v>73</v>
      </c>
      <c r="J1270" s="29">
        <f t="shared" ca="1" si="95"/>
        <v>21.4</v>
      </c>
      <c r="K1270" s="29">
        <f t="shared" si="99"/>
        <v>0.3</v>
      </c>
      <c r="L1270" s="29">
        <f t="shared" ca="1" si="96"/>
        <v>0.01</v>
      </c>
      <c r="M1270">
        <f>Замеры!Y1262</f>
        <v>0</v>
      </c>
    </row>
    <row r="1271" spans="1:13" ht="15.6" x14ac:dyDescent="0.3">
      <c r="A1271" s="58">
        <f>IF(Замеры!B1263=0, " ", Замеры!B1263)</f>
        <v>1260</v>
      </c>
      <c r="B1271" s="59">
        <f>Замеры!I1263</f>
        <v>0</v>
      </c>
      <c r="C1271" s="60" t="str">
        <f>Замеры!G1263</f>
        <v xml:space="preserve">Группа от QF </v>
      </c>
      <c r="D1271" s="29" t="s">
        <v>74</v>
      </c>
      <c r="E1271" s="28">
        <f>Замеры!J1263</f>
        <v>0</v>
      </c>
      <c r="F1271" s="29" t="s">
        <v>86</v>
      </c>
      <c r="G1271" s="29">
        <f t="shared" si="97"/>
        <v>15</v>
      </c>
      <c r="H1271" s="29">
        <f t="shared" si="98"/>
        <v>30</v>
      </c>
      <c r="I1271" s="29" t="s">
        <v>73</v>
      </c>
      <c r="J1271" s="29">
        <f t="shared" ca="1" si="95"/>
        <v>20.8</v>
      </c>
      <c r="K1271" s="29">
        <f t="shared" si="99"/>
        <v>0.3</v>
      </c>
      <c r="L1271" s="29">
        <f t="shared" ca="1" si="96"/>
        <v>1.2E-2</v>
      </c>
      <c r="M1271">
        <f>Замеры!Y1263</f>
        <v>0</v>
      </c>
    </row>
    <row r="1272" spans="1:13" ht="15.6" x14ac:dyDescent="0.3">
      <c r="A1272" s="58">
        <f>IF(Замеры!B1264=0, " ", Замеры!B1264)</f>
        <v>1261</v>
      </c>
      <c r="B1272" s="59">
        <f>Замеры!I1264</f>
        <v>0</v>
      </c>
      <c r="C1272" s="60" t="str">
        <f>Замеры!G1264</f>
        <v xml:space="preserve">Группа от QF </v>
      </c>
      <c r="D1272" s="29" t="s">
        <v>74</v>
      </c>
      <c r="E1272" s="28">
        <f>Замеры!J1264</f>
        <v>0</v>
      </c>
      <c r="F1272" s="29" t="s">
        <v>86</v>
      </c>
      <c r="G1272" s="29">
        <f t="shared" si="97"/>
        <v>15</v>
      </c>
      <c r="H1272" s="29">
        <f t="shared" si="98"/>
        <v>30</v>
      </c>
      <c r="I1272" s="29" t="s">
        <v>73</v>
      </c>
      <c r="J1272" s="29">
        <f t="shared" ca="1" si="95"/>
        <v>21</v>
      </c>
      <c r="K1272" s="29">
        <f t="shared" si="99"/>
        <v>0.3</v>
      </c>
      <c r="L1272" s="29">
        <f t="shared" ca="1" si="96"/>
        <v>8.9999999999999993E-3</v>
      </c>
      <c r="M1272">
        <f>Замеры!Y1264</f>
        <v>0</v>
      </c>
    </row>
    <row r="1273" spans="1:13" ht="15.6" x14ac:dyDescent="0.3">
      <c r="A1273" s="58">
        <f>IF(Замеры!B1265=0, " ", Замеры!B1265)</f>
        <v>1262</v>
      </c>
      <c r="B1273" s="59">
        <f>Замеры!I1265</f>
        <v>0</v>
      </c>
      <c r="C1273" s="60" t="str">
        <f>Замеры!G1265</f>
        <v xml:space="preserve">Группа от QF </v>
      </c>
      <c r="D1273" s="29" t="s">
        <v>74</v>
      </c>
      <c r="E1273" s="28">
        <f>Замеры!J1265</f>
        <v>0</v>
      </c>
      <c r="F1273" s="29" t="s">
        <v>86</v>
      </c>
      <c r="G1273" s="29">
        <f t="shared" si="97"/>
        <v>15</v>
      </c>
      <c r="H1273" s="29">
        <f t="shared" si="98"/>
        <v>30</v>
      </c>
      <c r="I1273" s="29" t="s">
        <v>73</v>
      </c>
      <c r="J1273" s="29">
        <f t="shared" ca="1" si="95"/>
        <v>20.100000000000001</v>
      </c>
      <c r="K1273" s="29">
        <f t="shared" si="99"/>
        <v>0.3</v>
      </c>
      <c r="L1273" s="29">
        <f t="shared" ca="1" si="96"/>
        <v>0.01</v>
      </c>
      <c r="M1273">
        <f>Замеры!Y1265</f>
        <v>0</v>
      </c>
    </row>
    <row r="1274" spans="1:13" ht="15.6" x14ac:dyDescent="0.3">
      <c r="A1274" s="58">
        <f>IF(Замеры!B1266=0, " ", Замеры!B1266)</f>
        <v>1263</v>
      </c>
      <c r="B1274" s="59">
        <f>Замеры!I1266</f>
        <v>0</v>
      </c>
      <c r="C1274" s="60" t="str">
        <f>Замеры!G1266</f>
        <v xml:space="preserve">Группа от QF </v>
      </c>
      <c r="D1274" s="29" t="s">
        <v>74</v>
      </c>
      <c r="E1274" s="28">
        <f>Замеры!J1266</f>
        <v>0</v>
      </c>
      <c r="F1274" s="29" t="s">
        <v>86</v>
      </c>
      <c r="G1274" s="29">
        <f t="shared" si="97"/>
        <v>15</v>
      </c>
      <c r="H1274" s="29">
        <f t="shared" si="98"/>
        <v>30</v>
      </c>
      <c r="I1274" s="29" t="s">
        <v>73</v>
      </c>
      <c r="J1274" s="29">
        <f t="shared" ca="1" si="95"/>
        <v>21.5</v>
      </c>
      <c r="K1274" s="29">
        <f t="shared" si="99"/>
        <v>0.3</v>
      </c>
      <c r="L1274" s="29">
        <f t="shared" ca="1" si="96"/>
        <v>1.7999999999999999E-2</v>
      </c>
      <c r="M1274">
        <f>Замеры!Y1266</f>
        <v>0</v>
      </c>
    </row>
    <row r="1275" spans="1:13" ht="15.6" x14ac:dyDescent="0.3">
      <c r="A1275" s="58">
        <f>IF(Замеры!B1267=0, " ", Замеры!B1267)</f>
        <v>1264</v>
      </c>
      <c r="B1275" s="59">
        <f>Замеры!I1267</f>
        <v>0</v>
      </c>
      <c r="C1275" s="60" t="str">
        <f>Замеры!G1267</f>
        <v xml:space="preserve">Группа от QF </v>
      </c>
      <c r="D1275" s="29" t="s">
        <v>74</v>
      </c>
      <c r="E1275" s="28">
        <f>Замеры!J1267</f>
        <v>0</v>
      </c>
      <c r="F1275" s="29" t="s">
        <v>86</v>
      </c>
      <c r="G1275" s="29">
        <f t="shared" si="97"/>
        <v>15</v>
      </c>
      <c r="H1275" s="29">
        <f t="shared" si="98"/>
        <v>30</v>
      </c>
      <c r="I1275" s="29" t="s">
        <v>73</v>
      </c>
      <c r="J1275" s="29">
        <f t="shared" ca="1" si="95"/>
        <v>20.9</v>
      </c>
      <c r="K1275" s="29">
        <f t="shared" si="99"/>
        <v>0.3</v>
      </c>
      <c r="L1275" s="29">
        <f t="shared" ca="1" si="96"/>
        <v>0.01</v>
      </c>
      <c r="M1275">
        <f>Замеры!Y1267</f>
        <v>0</v>
      </c>
    </row>
    <row r="1276" spans="1:13" ht="15.6" x14ac:dyDescent="0.3">
      <c r="A1276" s="58">
        <f>IF(Замеры!B1268=0, " ", Замеры!B1268)</f>
        <v>1265</v>
      </c>
      <c r="B1276" s="59">
        <f>Замеры!I1268</f>
        <v>0</v>
      </c>
      <c r="C1276" s="60" t="str">
        <f>Замеры!G1268</f>
        <v xml:space="preserve">Группа от QF </v>
      </c>
      <c r="D1276" s="29" t="s">
        <v>74</v>
      </c>
      <c r="E1276" s="28">
        <f>Замеры!J1268</f>
        <v>0</v>
      </c>
      <c r="F1276" s="29" t="s">
        <v>86</v>
      </c>
      <c r="G1276" s="29">
        <f t="shared" si="97"/>
        <v>15</v>
      </c>
      <c r="H1276" s="29">
        <f t="shared" si="98"/>
        <v>30</v>
      </c>
      <c r="I1276" s="29" t="s">
        <v>73</v>
      </c>
      <c r="J1276" s="29">
        <f t="shared" ca="1" si="95"/>
        <v>20.6</v>
      </c>
      <c r="K1276" s="29">
        <f t="shared" si="99"/>
        <v>0.3</v>
      </c>
      <c r="L1276" s="29">
        <f t="shared" ca="1" si="96"/>
        <v>8.9999999999999993E-3</v>
      </c>
      <c r="M1276">
        <f>Замеры!Y1268</f>
        <v>0</v>
      </c>
    </row>
    <row r="1277" spans="1:13" ht="15.6" x14ac:dyDescent="0.3">
      <c r="A1277" s="58">
        <f>IF(Замеры!B1269=0, " ", Замеры!B1269)</f>
        <v>1266</v>
      </c>
      <c r="B1277" s="59">
        <f>Замеры!I1269</f>
        <v>0</v>
      </c>
      <c r="C1277" s="60" t="str">
        <f>Замеры!G1269</f>
        <v xml:space="preserve">Группа от QF </v>
      </c>
      <c r="D1277" s="29" t="s">
        <v>74</v>
      </c>
      <c r="E1277" s="28">
        <f>Замеры!J1269</f>
        <v>0</v>
      </c>
      <c r="F1277" s="29" t="s">
        <v>86</v>
      </c>
      <c r="G1277" s="29">
        <f t="shared" si="97"/>
        <v>15</v>
      </c>
      <c r="H1277" s="29">
        <f t="shared" si="98"/>
        <v>30</v>
      </c>
      <c r="I1277" s="29" t="s">
        <v>73</v>
      </c>
      <c r="J1277" s="29">
        <f t="shared" ca="1" si="95"/>
        <v>21.1</v>
      </c>
      <c r="K1277" s="29">
        <f t="shared" si="99"/>
        <v>0.3</v>
      </c>
      <c r="L1277" s="29">
        <f t="shared" ca="1" si="96"/>
        <v>7.0000000000000001E-3</v>
      </c>
      <c r="M1277">
        <f>Замеры!Y1269</f>
        <v>0</v>
      </c>
    </row>
    <row r="1278" spans="1:13" ht="15.6" x14ac:dyDescent="0.3">
      <c r="A1278" s="58">
        <f>IF(Замеры!B1270=0, " ", Замеры!B1270)</f>
        <v>1267</v>
      </c>
      <c r="B1278" s="59">
        <f>Замеры!I1270</f>
        <v>0</v>
      </c>
      <c r="C1278" s="60" t="str">
        <f>Замеры!G1270</f>
        <v xml:space="preserve">Группа от QF </v>
      </c>
      <c r="D1278" s="29" t="s">
        <v>74</v>
      </c>
      <c r="E1278" s="28">
        <f>Замеры!J1270</f>
        <v>0</v>
      </c>
      <c r="F1278" s="29" t="s">
        <v>86</v>
      </c>
      <c r="G1278" s="29">
        <f t="shared" si="97"/>
        <v>15</v>
      </c>
      <c r="H1278" s="29">
        <f t="shared" si="98"/>
        <v>30</v>
      </c>
      <c r="I1278" s="29" t="s">
        <v>73</v>
      </c>
      <c r="J1278" s="29">
        <f t="shared" ca="1" si="95"/>
        <v>21.1</v>
      </c>
      <c r="K1278" s="29">
        <f t="shared" si="99"/>
        <v>0.3</v>
      </c>
      <c r="L1278" s="29">
        <f t="shared" ca="1" si="96"/>
        <v>7.0000000000000001E-3</v>
      </c>
      <c r="M1278">
        <f>Замеры!Y1270</f>
        <v>0</v>
      </c>
    </row>
    <row r="1279" spans="1:13" ht="15.6" x14ac:dyDescent="0.3">
      <c r="A1279" s="58">
        <f>IF(Замеры!B1271=0, " ", Замеры!B1271)</f>
        <v>1268</v>
      </c>
      <c r="B1279" s="59">
        <f>Замеры!I1271</f>
        <v>0</v>
      </c>
      <c r="C1279" s="60" t="str">
        <f>Замеры!G1271</f>
        <v xml:space="preserve">Группа от QF </v>
      </c>
      <c r="D1279" s="29" t="s">
        <v>74</v>
      </c>
      <c r="E1279" s="28">
        <f>Замеры!J1271</f>
        <v>0</v>
      </c>
      <c r="F1279" s="29" t="s">
        <v>86</v>
      </c>
      <c r="G1279" s="29">
        <f t="shared" si="97"/>
        <v>15</v>
      </c>
      <c r="H1279" s="29">
        <f t="shared" si="98"/>
        <v>30</v>
      </c>
      <c r="I1279" s="29" t="s">
        <v>73</v>
      </c>
      <c r="J1279" s="29">
        <f t="shared" ca="1" si="95"/>
        <v>21</v>
      </c>
      <c r="K1279" s="29">
        <f t="shared" si="99"/>
        <v>0.3</v>
      </c>
      <c r="L1279" s="29">
        <f t="shared" ca="1" si="96"/>
        <v>1.6E-2</v>
      </c>
      <c r="M1279">
        <f>Замеры!Y1271</f>
        <v>0</v>
      </c>
    </row>
    <row r="1280" spans="1:13" ht="15.6" x14ac:dyDescent="0.3">
      <c r="A1280" s="58">
        <f>IF(Замеры!B1272=0, " ", Замеры!B1272)</f>
        <v>1269</v>
      </c>
      <c r="B1280" s="59">
        <f>Замеры!I1272</f>
        <v>0</v>
      </c>
      <c r="C1280" s="60" t="str">
        <f>Замеры!G1272</f>
        <v xml:space="preserve">Группа от QF </v>
      </c>
      <c r="D1280" s="29" t="s">
        <v>74</v>
      </c>
      <c r="E1280" s="28">
        <f>Замеры!J1272</f>
        <v>0</v>
      </c>
      <c r="F1280" s="29" t="s">
        <v>86</v>
      </c>
      <c r="G1280" s="29">
        <f t="shared" si="97"/>
        <v>15</v>
      </c>
      <c r="H1280" s="29">
        <f t="shared" si="98"/>
        <v>30</v>
      </c>
      <c r="I1280" s="29" t="s">
        <v>73</v>
      </c>
      <c r="J1280" s="29">
        <f t="shared" ca="1" si="95"/>
        <v>20.3</v>
      </c>
      <c r="K1280" s="29">
        <f t="shared" si="99"/>
        <v>0.3</v>
      </c>
      <c r="L1280" s="29">
        <f t="shared" ca="1" si="96"/>
        <v>1.4E-2</v>
      </c>
      <c r="M1280">
        <f>Замеры!Y1272</f>
        <v>0</v>
      </c>
    </row>
    <row r="1281" spans="1:13" ht="15.6" x14ac:dyDescent="0.3">
      <c r="A1281" s="58">
        <f>IF(Замеры!B1273=0, " ", Замеры!B1273)</f>
        <v>1270</v>
      </c>
      <c r="B1281" s="59">
        <f>Замеры!I1273</f>
        <v>0</v>
      </c>
      <c r="C1281" s="60" t="str">
        <f>Замеры!G1273</f>
        <v xml:space="preserve">Группа от QF </v>
      </c>
      <c r="D1281" s="29" t="s">
        <v>74</v>
      </c>
      <c r="E1281" s="28">
        <f>Замеры!J1273</f>
        <v>0</v>
      </c>
      <c r="F1281" s="29" t="s">
        <v>86</v>
      </c>
      <c r="G1281" s="29">
        <f t="shared" si="97"/>
        <v>15</v>
      </c>
      <c r="H1281" s="29">
        <f t="shared" si="98"/>
        <v>30</v>
      </c>
      <c r="I1281" s="29" t="s">
        <v>73</v>
      </c>
      <c r="J1281" s="29">
        <f t="shared" ca="1" si="95"/>
        <v>21.2</v>
      </c>
      <c r="K1281" s="29">
        <f t="shared" si="99"/>
        <v>0.3</v>
      </c>
      <c r="L1281" s="29">
        <f t="shared" ca="1" si="96"/>
        <v>1.7999999999999999E-2</v>
      </c>
      <c r="M1281">
        <f>Замеры!Y1273</f>
        <v>0</v>
      </c>
    </row>
    <row r="1282" spans="1:13" ht="15.6" x14ac:dyDescent="0.3">
      <c r="A1282" s="58">
        <f>IF(Замеры!B1274=0, " ", Замеры!B1274)</f>
        <v>1271</v>
      </c>
      <c r="B1282" s="59">
        <f>Замеры!I1274</f>
        <v>0</v>
      </c>
      <c r="C1282" s="60" t="str">
        <f>Замеры!G1274</f>
        <v xml:space="preserve">Группа от QF </v>
      </c>
      <c r="D1282" s="29" t="s">
        <v>74</v>
      </c>
      <c r="E1282" s="28">
        <f>Замеры!J1274</f>
        <v>0</v>
      </c>
      <c r="F1282" s="29" t="s">
        <v>86</v>
      </c>
      <c r="G1282" s="29">
        <f t="shared" si="97"/>
        <v>15</v>
      </c>
      <c r="H1282" s="29">
        <f t="shared" si="98"/>
        <v>30</v>
      </c>
      <c r="I1282" s="29" t="s">
        <v>73</v>
      </c>
      <c r="J1282" s="29">
        <f t="shared" ca="1" si="95"/>
        <v>21.7</v>
      </c>
      <c r="K1282" s="29">
        <f t="shared" si="99"/>
        <v>0.3</v>
      </c>
      <c r="L1282" s="29">
        <f t="shared" ca="1" si="96"/>
        <v>1.6E-2</v>
      </c>
      <c r="M1282">
        <f>Замеры!Y1274</f>
        <v>0</v>
      </c>
    </row>
    <row r="1283" spans="1:13" ht="15.6" x14ac:dyDescent="0.3">
      <c r="A1283" s="58">
        <f>IF(Замеры!B1275=0, " ", Замеры!B1275)</f>
        <v>1272</v>
      </c>
      <c r="B1283" s="59">
        <f>Замеры!I1275</f>
        <v>0</v>
      </c>
      <c r="C1283" s="60" t="str">
        <f>Замеры!G1275</f>
        <v xml:space="preserve">Группа от QF </v>
      </c>
      <c r="D1283" s="29" t="s">
        <v>74</v>
      </c>
      <c r="E1283" s="28">
        <f>Замеры!J1275</f>
        <v>0</v>
      </c>
      <c r="F1283" s="29" t="s">
        <v>86</v>
      </c>
      <c r="G1283" s="29">
        <f t="shared" si="97"/>
        <v>15</v>
      </c>
      <c r="H1283" s="29">
        <f t="shared" si="98"/>
        <v>30</v>
      </c>
      <c r="I1283" s="29" t="s">
        <v>73</v>
      </c>
      <c r="J1283" s="29">
        <f t="shared" ca="1" si="95"/>
        <v>20.100000000000001</v>
      </c>
      <c r="K1283" s="29">
        <f t="shared" si="99"/>
        <v>0.3</v>
      </c>
      <c r="L1283" s="29">
        <f t="shared" ca="1" si="96"/>
        <v>1.9E-2</v>
      </c>
      <c r="M1283">
        <f>Замеры!Y1275</f>
        <v>0</v>
      </c>
    </row>
    <row r="1284" spans="1:13" ht="15.6" x14ac:dyDescent="0.3">
      <c r="A1284" s="58">
        <f>IF(Замеры!B1276=0, " ", Замеры!B1276)</f>
        <v>1273</v>
      </c>
      <c r="B1284" s="59">
        <f>Замеры!I1276</f>
        <v>0</v>
      </c>
      <c r="C1284" s="60" t="str">
        <f>Замеры!G1276</f>
        <v xml:space="preserve">Группа от QF </v>
      </c>
      <c r="D1284" s="29" t="s">
        <v>74</v>
      </c>
      <c r="E1284" s="28">
        <f>Замеры!J1276</f>
        <v>0</v>
      </c>
      <c r="F1284" s="29" t="s">
        <v>86</v>
      </c>
      <c r="G1284" s="29">
        <f t="shared" si="97"/>
        <v>15</v>
      </c>
      <c r="H1284" s="29">
        <f t="shared" si="98"/>
        <v>30</v>
      </c>
      <c r="I1284" s="29" t="s">
        <v>73</v>
      </c>
      <c r="J1284" s="29">
        <f t="shared" ca="1" si="95"/>
        <v>21.2</v>
      </c>
      <c r="K1284" s="29">
        <f t="shared" si="99"/>
        <v>0.3</v>
      </c>
      <c r="L1284" s="29">
        <f t="shared" ca="1" si="96"/>
        <v>1.7000000000000001E-2</v>
      </c>
      <c r="M1284">
        <f>Замеры!Y1276</f>
        <v>0</v>
      </c>
    </row>
    <row r="1285" spans="1:13" ht="15.6" x14ac:dyDescent="0.3">
      <c r="A1285" s="58">
        <f>IF(Замеры!B1277=0, " ", Замеры!B1277)</f>
        <v>1274</v>
      </c>
      <c r="B1285" s="59">
        <f>Замеры!I1277</f>
        <v>0</v>
      </c>
      <c r="C1285" s="60" t="str">
        <f>Замеры!G1277</f>
        <v xml:space="preserve">Группа от QF </v>
      </c>
      <c r="D1285" s="29" t="s">
        <v>74</v>
      </c>
      <c r="E1285" s="28">
        <f>Замеры!J1277</f>
        <v>0</v>
      </c>
      <c r="F1285" s="29" t="s">
        <v>86</v>
      </c>
      <c r="G1285" s="29">
        <f t="shared" si="97"/>
        <v>15</v>
      </c>
      <c r="H1285" s="29">
        <f t="shared" si="98"/>
        <v>30</v>
      </c>
      <c r="I1285" s="29" t="s">
        <v>73</v>
      </c>
      <c r="J1285" s="29">
        <f t="shared" ca="1" si="95"/>
        <v>20.7</v>
      </c>
      <c r="K1285" s="29">
        <f t="shared" si="99"/>
        <v>0.3</v>
      </c>
      <c r="L1285" s="29">
        <f t="shared" ca="1" si="96"/>
        <v>1.4E-2</v>
      </c>
      <c r="M1285">
        <f>Замеры!Y1277</f>
        <v>0</v>
      </c>
    </row>
    <row r="1286" spans="1:13" ht="15.6" x14ac:dyDescent="0.3">
      <c r="A1286" s="58">
        <f>IF(Замеры!B1278=0, " ", Замеры!B1278)</f>
        <v>1275</v>
      </c>
      <c r="B1286" s="59">
        <f>Замеры!I1278</f>
        <v>0</v>
      </c>
      <c r="C1286" s="60" t="str">
        <f>Замеры!G1278</f>
        <v xml:space="preserve">Группа от QF </v>
      </c>
      <c r="D1286" s="29" t="s">
        <v>74</v>
      </c>
      <c r="E1286" s="28">
        <f>Замеры!J1278</f>
        <v>0</v>
      </c>
      <c r="F1286" s="29" t="s">
        <v>86</v>
      </c>
      <c r="G1286" s="29">
        <f t="shared" si="97"/>
        <v>15</v>
      </c>
      <c r="H1286" s="29">
        <f t="shared" si="98"/>
        <v>30</v>
      </c>
      <c r="I1286" s="29" t="s">
        <v>73</v>
      </c>
      <c r="J1286" s="29">
        <f t="shared" ca="1" si="95"/>
        <v>21.3</v>
      </c>
      <c r="K1286" s="29">
        <f t="shared" si="99"/>
        <v>0.3</v>
      </c>
      <c r="L1286" s="29">
        <f t="shared" ca="1" si="96"/>
        <v>1.4E-2</v>
      </c>
      <c r="M1286">
        <f>Замеры!Y1278</f>
        <v>0</v>
      </c>
    </row>
    <row r="1287" spans="1:13" ht="15.6" x14ac:dyDescent="0.3">
      <c r="A1287" s="58">
        <f>IF(Замеры!B1279=0, " ", Замеры!B1279)</f>
        <v>1276</v>
      </c>
      <c r="B1287" s="59">
        <f>Замеры!I1279</f>
        <v>0</v>
      </c>
      <c r="C1287" s="60" t="str">
        <f>Замеры!G1279</f>
        <v xml:space="preserve">Группа от QF </v>
      </c>
      <c r="D1287" s="29" t="s">
        <v>74</v>
      </c>
      <c r="E1287" s="28">
        <f>Замеры!J1279</f>
        <v>0</v>
      </c>
      <c r="F1287" s="29" t="s">
        <v>86</v>
      </c>
      <c r="G1287" s="29">
        <f t="shared" si="97"/>
        <v>15</v>
      </c>
      <c r="H1287" s="29">
        <f t="shared" si="98"/>
        <v>30</v>
      </c>
      <c r="I1287" s="29" t="s">
        <v>73</v>
      </c>
      <c r="J1287" s="29">
        <f t="shared" ca="1" si="95"/>
        <v>21.1</v>
      </c>
      <c r="K1287" s="29">
        <f t="shared" si="99"/>
        <v>0.3</v>
      </c>
      <c r="L1287" s="29">
        <f t="shared" ca="1" si="96"/>
        <v>1.7000000000000001E-2</v>
      </c>
      <c r="M1287">
        <f>Замеры!Y1279</f>
        <v>0</v>
      </c>
    </row>
    <row r="1288" spans="1:13" ht="15.6" x14ac:dyDescent="0.3">
      <c r="A1288" s="58">
        <f>IF(Замеры!B1280=0, " ", Замеры!B1280)</f>
        <v>1277</v>
      </c>
      <c r="B1288" s="59">
        <f>Замеры!I1280</f>
        <v>0</v>
      </c>
      <c r="C1288" s="60" t="str">
        <f>Замеры!G1280</f>
        <v xml:space="preserve">Группа от QF </v>
      </c>
      <c r="D1288" s="29" t="s">
        <v>74</v>
      </c>
      <c r="E1288" s="28">
        <f>Замеры!J1280</f>
        <v>0</v>
      </c>
      <c r="F1288" s="29" t="s">
        <v>86</v>
      </c>
      <c r="G1288" s="29">
        <f t="shared" si="97"/>
        <v>15</v>
      </c>
      <c r="H1288" s="29">
        <f t="shared" si="98"/>
        <v>30</v>
      </c>
      <c r="I1288" s="29" t="s">
        <v>73</v>
      </c>
      <c r="J1288" s="29">
        <f t="shared" ca="1" si="95"/>
        <v>21.8</v>
      </c>
      <c r="K1288" s="29">
        <f t="shared" si="99"/>
        <v>0.3</v>
      </c>
      <c r="L1288" s="29">
        <f t="shared" ca="1" si="96"/>
        <v>1.4999999999999999E-2</v>
      </c>
      <c r="M1288">
        <f>Замеры!Y1280</f>
        <v>0</v>
      </c>
    </row>
    <row r="1289" spans="1:13" ht="15.6" x14ac:dyDescent="0.3">
      <c r="A1289" s="58">
        <f>IF(Замеры!B1281=0, " ", Замеры!B1281)</f>
        <v>1278</v>
      </c>
      <c r="B1289" s="59">
        <f>Замеры!I1281</f>
        <v>0</v>
      </c>
      <c r="C1289" s="60" t="str">
        <f>Замеры!G1281</f>
        <v xml:space="preserve">Группа от QF </v>
      </c>
      <c r="D1289" s="29" t="s">
        <v>74</v>
      </c>
      <c r="E1289" s="28">
        <f>Замеры!J1281</f>
        <v>0</v>
      </c>
      <c r="F1289" s="29" t="s">
        <v>86</v>
      </c>
      <c r="G1289" s="29">
        <f t="shared" si="97"/>
        <v>15</v>
      </c>
      <c r="H1289" s="29">
        <f t="shared" si="98"/>
        <v>30</v>
      </c>
      <c r="I1289" s="29" t="s">
        <v>73</v>
      </c>
      <c r="J1289" s="29">
        <f t="shared" ca="1" si="95"/>
        <v>20.6</v>
      </c>
      <c r="K1289" s="29">
        <f t="shared" si="99"/>
        <v>0.3</v>
      </c>
      <c r="L1289" s="29">
        <f t="shared" ca="1" si="96"/>
        <v>8.9999999999999993E-3</v>
      </c>
      <c r="M1289">
        <f>Замеры!Y1281</f>
        <v>0</v>
      </c>
    </row>
    <row r="1290" spans="1:13" ht="15.6" x14ac:dyDescent="0.3">
      <c r="A1290" s="58">
        <f>IF(Замеры!B1282=0, " ", Замеры!B1282)</f>
        <v>1279</v>
      </c>
      <c r="B1290" s="59">
        <f>Замеры!I1282</f>
        <v>0</v>
      </c>
      <c r="C1290" s="60" t="str">
        <f>Замеры!G1282</f>
        <v xml:space="preserve">Группа от QF </v>
      </c>
      <c r="D1290" s="29" t="s">
        <v>74</v>
      </c>
      <c r="E1290" s="28">
        <f>Замеры!J1282</f>
        <v>0</v>
      </c>
      <c r="F1290" s="29" t="s">
        <v>86</v>
      </c>
      <c r="G1290" s="29">
        <f t="shared" si="97"/>
        <v>15</v>
      </c>
      <c r="H1290" s="29">
        <f t="shared" si="98"/>
        <v>30</v>
      </c>
      <c r="I1290" s="29" t="s">
        <v>73</v>
      </c>
      <c r="J1290" s="29">
        <f t="shared" ca="1" si="95"/>
        <v>20.2</v>
      </c>
      <c r="K1290" s="29">
        <f t="shared" si="99"/>
        <v>0.3</v>
      </c>
      <c r="L1290" s="29">
        <f t="shared" ca="1" si="96"/>
        <v>0.01</v>
      </c>
      <c r="M1290">
        <f>Замеры!Y1282</f>
        <v>0</v>
      </c>
    </row>
    <row r="1291" spans="1:13" ht="15.6" x14ac:dyDescent="0.3">
      <c r="A1291" s="58">
        <f>IF(Замеры!B1283=0, " ", Замеры!B1283)</f>
        <v>1280</v>
      </c>
      <c r="B1291" s="59">
        <f>Замеры!I1283</f>
        <v>0</v>
      </c>
      <c r="C1291" s="60" t="str">
        <f>Замеры!G1283</f>
        <v xml:space="preserve">Группа от QF </v>
      </c>
      <c r="D1291" s="29" t="s">
        <v>74</v>
      </c>
      <c r="E1291" s="28">
        <f>Замеры!J1283</f>
        <v>0</v>
      </c>
      <c r="F1291" s="29" t="s">
        <v>86</v>
      </c>
      <c r="G1291" s="29">
        <f t="shared" si="97"/>
        <v>15</v>
      </c>
      <c r="H1291" s="29">
        <f t="shared" si="98"/>
        <v>30</v>
      </c>
      <c r="I1291" s="29" t="s">
        <v>73</v>
      </c>
      <c r="J1291" s="29">
        <f t="shared" ca="1" si="95"/>
        <v>20.5</v>
      </c>
      <c r="K1291" s="29">
        <f t="shared" si="99"/>
        <v>0.3</v>
      </c>
      <c r="L1291" s="29">
        <f t="shared" ca="1" si="96"/>
        <v>1.4E-2</v>
      </c>
      <c r="M1291">
        <f>Замеры!Y1283</f>
        <v>0</v>
      </c>
    </row>
    <row r="1292" spans="1:13" ht="15.6" x14ac:dyDescent="0.3">
      <c r="A1292" s="58">
        <f>IF(Замеры!B1284=0, " ", Замеры!B1284)</f>
        <v>1281</v>
      </c>
      <c r="B1292" s="59">
        <f>Замеры!I1284</f>
        <v>0</v>
      </c>
      <c r="C1292" s="60" t="str">
        <f>Замеры!G1284</f>
        <v xml:space="preserve">Группа от QF </v>
      </c>
      <c r="D1292" s="29" t="s">
        <v>74</v>
      </c>
      <c r="E1292" s="28">
        <f>Замеры!J1284</f>
        <v>0</v>
      </c>
      <c r="F1292" s="29" t="s">
        <v>86</v>
      </c>
      <c r="G1292" s="29">
        <f t="shared" si="97"/>
        <v>15</v>
      </c>
      <c r="H1292" s="29">
        <f t="shared" si="98"/>
        <v>30</v>
      </c>
      <c r="I1292" s="29" t="s">
        <v>73</v>
      </c>
      <c r="J1292" s="29">
        <f t="shared" ref="J1292:J1355" ca="1" si="100">RANDBETWEEN(201,219)/10</f>
        <v>21.4</v>
      </c>
      <c r="K1292" s="29">
        <f t="shared" si="99"/>
        <v>0.3</v>
      </c>
      <c r="L1292" s="29">
        <f t="shared" ref="L1292:L1355" ca="1" si="101">RANDBETWEEN(7,19)/1000</f>
        <v>1.0999999999999999E-2</v>
      </c>
      <c r="M1292">
        <f>Замеры!Y1284</f>
        <v>0</v>
      </c>
    </row>
    <row r="1293" spans="1:13" ht="15.6" x14ac:dyDescent="0.3">
      <c r="A1293" s="58">
        <f>IF(Замеры!B1285=0, " ", Замеры!B1285)</f>
        <v>1282</v>
      </c>
      <c r="B1293" s="59">
        <f>Замеры!I1285</f>
        <v>0</v>
      </c>
      <c r="C1293" s="60" t="str">
        <f>Замеры!G1285</f>
        <v xml:space="preserve">Группа от QF </v>
      </c>
      <c r="D1293" s="29" t="s">
        <v>74</v>
      </c>
      <c r="E1293" s="28">
        <f>Замеры!J1285</f>
        <v>0</v>
      </c>
      <c r="F1293" s="29" t="s">
        <v>86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73</v>
      </c>
      <c r="J1293" s="29">
        <f t="shared" ca="1" si="100"/>
        <v>21.9</v>
      </c>
      <c r="K1293" s="29">
        <f t="shared" ref="K1293:K1356" si="104">$O$9</f>
        <v>0.3</v>
      </c>
      <c r="L1293" s="29">
        <f t="shared" ca="1" si="101"/>
        <v>1.9E-2</v>
      </c>
      <c r="M1293">
        <f>Замеры!Y1285</f>
        <v>0</v>
      </c>
    </row>
    <row r="1294" spans="1:13" ht="15.6" x14ac:dyDescent="0.3">
      <c r="A1294" s="58">
        <f>IF(Замеры!B1286=0, " ", Замеры!B1286)</f>
        <v>1283</v>
      </c>
      <c r="B1294" s="59">
        <f>Замеры!I1286</f>
        <v>0</v>
      </c>
      <c r="C1294" s="60" t="str">
        <f>Замеры!G1286</f>
        <v xml:space="preserve">Группа от QF </v>
      </c>
      <c r="D1294" s="29" t="s">
        <v>74</v>
      </c>
      <c r="E1294" s="28">
        <f>Замеры!J1286</f>
        <v>0</v>
      </c>
      <c r="F1294" s="29" t="s">
        <v>86</v>
      </c>
      <c r="G1294" s="29">
        <f t="shared" si="102"/>
        <v>15</v>
      </c>
      <c r="H1294" s="29">
        <f t="shared" si="103"/>
        <v>30</v>
      </c>
      <c r="I1294" s="29" t="s">
        <v>73</v>
      </c>
      <c r="J1294" s="29">
        <f t="shared" ca="1" si="100"/>
        <v>21.4</v>
      </c>
      <c r="K1294" s="29">
        <f t="shared" si="104"/>
        <v>0.3</v>
      </c>
      <c r="L1294" s="29">
        <f t="shared" ca="1" si="101"/>
        <v>1.0999999999999999E-2</v>
      </c>
      <c r="M1294">
        <f>Замеры!Y1286</f>
        <v>0</v>
      </c>
    </row>
    <row r="1295" spans="1:13" ht="15.6" x14ac:dyDescent="0.3">
      <c r="A1295" s="58">
        <f>IF(Замеры!B1287=0, " ", Замеры!B1287)</f>
        <v>1284</v>
      </c>
      <c r="B1295" s="59">
        <f>Замеры!I1287</f>
        <v>0</v>
      </c>
      <c r="C1295" s="60" t="str">
        <f>Замеры!G1287</f>
        <v xml:space="preserve">Группа от QF </v>
      </c>
      <c r="D1295" s="29" t="s">
        <v>74</v>
      </c>
      <c r="E1295" s="28">
        <f>Замеры!J1287</f>
        <v>0</v>
      </c>
      <c r="F1295" s="29" t="s">
        <v>86</v>
      </c>
      <c r="G1295" s="29">
        <f t="shared" si="102"/>
        <v>15</v>
      </c>
      <c r="H1295" s="29">
        <f t="shared" si="103"/>
        <v>30</v>
      </c>
      <c r="I1295" s="29" t="s">
        <v>73</v>
      </c>
      <c r="J1295" s="29">
        <f t="shared" ca="1" si="100"/>
        <v>21.8</v>
      </c>
      <c r="K1295" s="29">
        <f t="shared" si="104"/>
        <v>0.3</v>
      </c>
      <c r="L1295" s="29">
        <f t="shared" ca="1" si="101"/>
        <v>1.9E-2</v>
      </c>
      <c r="M1295">
        <f>Замеры!Y1287</f>
        <v>0</v>
      </c>
    </row>
    <row r="1296" spans="1:13" ht="15.6" x14ac:dyDescent="0.3">
      <c r="A1296" s="58">
        <f>IF(Замеры!B1288=0, " ", Замеры!B1288)</f>
        <v>1285</v>
      </c>
      <c r="B1296" s="59">
        <f>Замеры!I1288</f>
        <v>0</v>
      </c>
      <c r="C1296" s="60" t="str">
        <f>Замеры!G1288</f>
        <v xml:space="preserve">Группа от QF </v>
      </c>
      <c r="D1296" s="29" t="s">
        <v>74</v>
      </c>
      <c r="E1296" s="28">
        <f>Замеры!J1288</f>
        <v>0</v>
      </c>
      <c r="F1296" s="29" t="s">
        <v>86</v>
      </c>
      <c r="G1296" s="29">
        <f t="shared" si="102"/>
        <v>15</v>
      </c>
      <c r="H1296" s="29">
        <f t="shared" si="103"/>
        <v>30</v>
      </c>
      <c r="I1296" s="29" t="s">
        <v>73</v>
      </c>
      <c r="J1296" s="29">
        <f t="shared" ca="1" si="100"/>
        <v>21.5</v>
      </c>
      <c r="K1296" s="29">
        <f t="shared" si="104"/>
        <v>0.3</v>
      </c>
      <c r="L1296" s="29">
        <f t="shared" ca="1" si="101"/>
        <v>1.7999999999999999E-2</v>
      </c>
      <c r="M1296">
        <f>Замеры!Y1288</f>
        <v>0</v>
      </c>
    </row>
    <row r="1297" spans="1:13" ht="15.6" x14ac:dyDescent="0.3">
      <c r="A1297" s="58">
        <f>IF(Замеры!B1289=0, " ", Замеры!B1289)</f>
        <v>1286</v>
      </c>
      <c r="B1297" s="59">
        <f>Замеры!I1289</f>
        <v>0</v>
      </c>
      <c r="C1297" s="60" t="str">
        <f>Замеры!G1289</f>
        <v xml:space="preserve">Группа от QF </v>
      </c>
      <c r="D1297" s="29" t="s">
        <v>74</v>
      </c>
      <c r="E1297" s="28">
        <f>Замеры!J1289</f>
        <v>0</v>
      </c>
      <c r="F1297" s="29" t="s">
        <v>86</v>
      </c>
      <c r="G1297" s="29">
        <f t="shared" si="102"/>
        <v>15</v>
      </c>
      <c r="H1297" s="29">
        <f t="shared" si="103"/>
        <v>30</v>
      </c>
      <c r="I1297" s="29" t="s">
        <v>73</v>
      </c>
      <c r="J1297" s="29">
        <f t="shared" ca="1" si="100"/>
        <v>21.9</v>
      </c>
      <c r="K1297" s="29">
        <f t="shared" si="104"/>
        <v>0.3</v>
      </c>
      <c r="L1297" s="29">
        <f t="shared" ca="1" si="101"/>
        <v>1.2E-2</v>
      </c>
      <c r="M1297">
        <f>Замеры!Y1289</f>
        <v>0</v>
      </c>
    </row>
    <row r="1298" spans="1:13" ht="15.6" x14ac:dyDescent="0.3">
      <c r="A1298" s="58">
        <f>IF(Замеры!B1290=0, " ", Замеры!B1290)</f>
        <v>1287</v>
      </c>
      <c r="B1298" s="59">
        <f>Замеры!I1290</f>
        <v>0</v>
      </c>
      <c r="C1298" s="60" t="str">
        <f>Замеры!G1290</f>
        <v xml:space="preserve">Группа от QF </v>
      </c>
      <c r="D1298" s="29" t="s">
        <v>74</v>
      </c>
      <c r="E1298" s="28">
        <f>Замеры!J1290</f>
        <v>0</v>
      </c>
      <c r="F1298" s="29" t="s">
        <v>86</v>
      </c>
      <c r="G1298" s="29">
        <f t="shared" si="102"/>
        <v>15</v>
      </c>
      <c r="H1298" s="29">
        <f t="shared" si="103"/>
        <v>30</v>
      </c>
      <c r="I1298" s="29" t="s">
        <v>73</v>
      </c>
      <c r="J1298" s="29">
        <f t="shared" ca="1" si="100"/>
        <v>21.8</v>
      </c>
      <c r="K1298" s="29">
        <f t="shared" si="104"/>
        <v>0.3</v>
      </c>
      <c r="L1298" s="29">
        <f t="shared" ca="1" si="101"/>
        <v>1.7000000000000001E-2</v>
      </c>
      <c r="M1298">
        <f>Замеры!Y1290</f>
        <v>0</v>
      </c>
    </row>
    <row r="1299" spans="1:13" ht="15.6" x14ac:dyDescent="0.3">
      <c r="A1299" s="58">
        <f>IF(Замеры!B1291=0, " ", Замеры!B1291)</f>
        <v>1288</v>
      </c>
      <c r="B1299" s="59">
        <f>Замеры!I1291</f>
        <v>0</v>
      </c>
      <c r="C1299" s="60" t="str">
        <f>Замеры!G1291</f>
        <v xml:space="preserve">Группа от QF </v>
      </c>
      <c r="D1299" s="29" t="s">
        <v>74</v>
      </c>
      <c r="E1299" s="28">
        <f>Замеры!J1291</f>
        <v>0</v>
      </c>
      <c r="F1299" s="29" t="s">
        <v>86</v>
      </c>
      <c r="G1299" s="29">
        <f t="shared" si="102"/>
        <v>15</v>
      </c>
      <c r="H1299" s="29">
        <f t="shared" si="103"/>
        <v>30</v>
      </c>
      <c r="I1299" s="29" t="s">
        <v>73</v>
      </c>
      <c r="J1299" s="29">
        <f t="shared" ca="1" si="100"/>
        <v>20.3</v>
      </c>
      <c r="K1299" s="29">
        <f t="shared" si="104"/>
        <v>0.3</v>
      </c>
      <c r="L1299" s="29">
        <f t="shared" ca="1" si="101"/>
        <v>7.0000000000000001E-3</v>
      </c>
      <c r="M1299">
        <f>Замеры!Y1291</f>
        <v>0</v>
      </c>
    </row>
    <row r="1300" spans="1:13" ht="15.6" x14ac:dyDescent="0.3">
      <c r="A1300" s="58">
        <f>IF(Замеры!B1292=0, " ", Замеры!B1292)</f>
        <v>1289</v>
      </c>
      <c r="B1300" s="59">
        <f>Замеры!I1292</f>
        <v>0</v>
      </c>
      <c r="C1300" s="60" t="str">
        <f>Замеры!G1292</f>
        <v xml:space="preserve">Группа от QF </v>
      </c>
      <c r="D1300" s="29" t="s">
        <v>74</v>
      </c>
      <c r="E1300" s="28">
        <f>Замеры!J1292</f>
        <v>0</v>
      </c>
      <c r="F1300" s="29" t="s">
        <v>86</v>
      </c>
      <c r="G1300" s="29">
        <f t="shared" si="102"/>
        <v>15</v>
      </c>
      <c r="H1300" s="29">
        <f t="shared" si="103"/>
        <v>30</v>
      </c>
      <c r="I1300" s="29" t="s">
        <v>73</v>
      </c>
      <c r="J1300" s="29">
        <f t="shared" ca="1" si="100"/>
        <v>21</v>
      </c>
      <c r="K1300" s="29">
        <f t="shared" si="104"/>
        <v>0.3</v>
      </c>
      <c r="L1300" s="29">
        <f t="shared" ca="1" si="101"/>
        <v>8.0000000000000002E-3</v>
      </c>
      <c r="M1300">
        <f>Замеры!Y1292</f>
        <v>0</v>
      </c>
    </row>
    <row r="1301" spans="1:13" ht="15.6" x14ac:dyDescent="0.3">
      <c r="A1301" s="58">
        <f>IF(Замеры!B1293=0, " ", Замеры!B1293)</f>
        <v>1290</v>
      </c>
      <c r="B1301" s="59">
        <f>Замеры!I1293</f>
        <v>0</v>
      </c>
      <c r="C1301" s="60" t="str">
        <f>Замеры!G1293</f>
        <v xml:space="preserve">Группа от QF </v>
      </c>
      <c r="D1301" s="29" t="s">
        <v>74</v>
      </c>
      <c r="E1301" s="28">
        <f>Замеры!J1293</f>
        <v>0</v>
      </c>
      <c r="F1301" s="29" t="s">
        <v>86</v>
      </c>
      <c r="G1301" s="29">
        <f t="shared" si="102"/>
        <v>15</v>
      </c>
      <c r="H1301" s="29">
        <f t="shared" si="103"/>
        <v>30</v>
      </c>
      <c r="I1301" s="29" t="s">
        <v>73</v>
      </c>
      <c r="J1301" s="29">
        <f t="shared" ca="1" si="100"/>
        <v>20.5</v>
      </c>
      <c r="K1301" s="29">
        <f t="shared" si="104"/>
        <v>0.3</v>
      </c>
      <c r="L1301" s="29">
        <f t="shared" ca="1" si="101"/>
        <v>0.01</v>
      </c>
      <c r="M1301">
        <f>Замеры!Y1293</f>
        <v>0</v>
      </c>
    </row>
    <row r="1302" spans="1:13" ht="15.6" x14ac:dyDescent="0.3">
      <c r="A1302" s="58">
        <f>IF(Замеры!B1294=0, " ", Замеры!B1294)</f>
        <v>1291</v>
      </c>
      <c r="B1302" s="59">
        <f>Замеры!I1294</f>
        <v>0</v>
      </c>
      <c r="C1302" s="60" t="str">
        <f>Замеры!G1294</f>
        <v xml:space="preserve">Группа от QF </v>
      </c>
      <c r="D1302" s="29" t="s">
        <v>74</v>
      </c>
      <c r="E1302" s="28">
        <f>Замеры!J1294</f>
        <v>0</v>
      </c>
      <c r="F1302" s="29" t="s">
        <v>86</v>
      </c>
      <c r="G1302" s="29">
        <f t="shared" si="102"/>
        <v>15</v>
      </c>
      <c r="H1302" s="29">
        <f t="shared" si="103"/>
        <v>30</v>
      </c>
      <c r="I1302" s="29" t="s">
        <v>73</v>
      </c>
      <c r="J1302" s="29">
        <f t="shared" ca="1" si="100"/>
        <v>21.7</v>
      </c>
      <c r="K1302" s="29">
        <f t="shared" si="104"/>
        <v>0.3</v>
      </c>
      <c r="L1302" s="29">
        <f t="shared" ca="1" si="101"/>
        <v>1.7999999999999999E-2</v>
      </c>
      <c r="M1302">
        <f>Замеры!Y1294</f>
        <v>0</v>
      </c>
    </row>
    <row r="1303" spans="1:13" ht="15.6" x14ac:dyDescent="0.3">
      <c r="A1303" s="58">
        <f>IF(Замеры!B1295=0, " ", Замеры!B1295)</f>
        <v>1292</v>
      </c>
      <c r="B1303" s="59">
        <f>Замеры!I1295</f>
        <v>0</v>
      </c>
      <c r="C1303" s="60" t="str">
        <f>Замеры!G1295</f>
        <v xml:space="preserve">Группа от QF </v>
      </c>
      <c r="D1303" s="29" t="s">
        <v>74</v>
      </c>
      <c r="E1303" s="28">
        <f>Замеры!J1295</f>
        <v>0</v>
      </c>
      <c r="F1303" s="29" t="s">
        <v>86</v>
      </c>
      <c r="G1303" s="29">
        <f t="shared" si="102"/>
        <v>15</v>
      </c>
      <c r="H1303" s="29">
        <f t="shared" si="103"/>
        <v>30</v>
      </c>
      <c r="I1303" s="29" t="s">
        <v>73</v>
      </c>
      <c r="J1303" s="29">
        <f t="shared" ca="1" si="100"/>
        <v>20.399999999999999</v>
      </c>
      <c r="K1303" s="29">
        <f t="shared" si="104"/>
        <v>0.3</v>
      </c>
      <c r="L1303" s="29">
        <f t="shared" ca="1" si="101"/>
        <v>1.4999999999999999E-2</v>
      </c>
      <c r="M1303">
        <f>Замеры!Y1295</f>
        <v>0</v>
      </c>
    </row>
    <row r="1304" spans="1:13" ht="15.6" x14ac:dyDescent="0.3">
      <c r="A1304" s="58">
        <f>IF(Замеры!B1296=0, " ", Замеры!B1296)</f>
        <v>1293</v>
      </c>
      <c r="B1304" s="59">
        <f>Замеры!I1296</f>
        <v>0</v>
      </c>
      <c r="C1304" s="60" t="str">
        <f>Замеры!G1296</f>
        <v xml:space="preserve">Группа от QF </v>
      </c>
      <c r="D1304" s="29" t="s">
        <v>74</v>
      </c>
      <c r="E1304" s="28">
        <f>Замеры!J1296</f>
        <v>0</v>
      </c>
      <c r="F1304" s="29" t="s">
        <v>86</v>
      </c>
      <c r="G1304" s="29">
        <f t="shared" si="102"/>
        <v>15</v>
      </c>
      <c r="H1304" s="29">
        <f t="shared" si="103"/>
        <v>30</v>
      </c>
      <c r="I1304" s="29" t="s">
        <v>73</v>
      </c>
      <c r="J1304" s="29">
        <f t="shared" ca="1" si="100"/>
        <v>21.6</v>
      </c>
      <c r="K1304" s="29">
        <f t="shared" si="104"/>
        <v>0.3</v>
      </c>
      <c r="L1304" s="29">
        <f t="shared" ca="1" si="101"/>
        <v>1.0999999999999999E-2</v>
      </c>
      <c r="M1304">
        <f>Замеры!Y1296</f>
        <v>0</v>
      </c>
    </row>
    <row r="1305" spans="1:13" ht="15.6" x14ac:dyDescent="0.3">
      <c r="A1305" s="58">
        <f>IF(Замеры!B1297=0, " ", Замеры!B1297)</f>
        <v>1294</v>
      </c>
      <c r="B1305" s="59">
        <f>Замеры!I1297</f>
        <v>0</v>
      </c>
      <c r="C1305" s="60" t="str">
        <f>Замеры!G1297</f>
        <v xml:space="preserve">Группа от QF </v>
      </c>
      <c r="D1305" s="29" t="s">
        <v>74</v>
      </c>
      <c r="E1305" s="28">
        <f>Замеры!J1297</f>
        <v>0</v>
      </c>
      <c r="F1305" s="29" t="s">
        <v>86</v>
      </c>
      <c r="G1305" s="29">
        <f t="shared" si="102"/>
        <v>15</v>
      </c>
      <c r="H1305" s="29">
        <f t="shared" si="103"/>
        <v>30</v>
      </c>
      <c r="I1305" s="29" t="s">
        <v>73</v>
      </c>
      <c r="J1305" s="29">
        <f t="shared" ca="1" si="100"/>
        <v>20.3</v>
      </c>
      <c r="K1305" s="29">
        <f t="shared" si="104"/>
        <v>0.3</v>
      </c>
      <c r="L1305" s="29">
        <f t="shared" ca="1" si="101"/>
        <v>1.9E-2</v>
      </c>
      <c r="M1305">
        <f>Замеры!Y1297</f>
        <v>0</v>
      </c>
    </row>
    <row r="1306" spans="1:13" ht="15.6" x14ac:dyDescent="0.3">
      <c r="A1306" s="58">
        <f>IF(Замеры!B1298=0, " ", Замеры!B1298)</f>
        <v>1295</v>
      </c>
      <c r="B1306" s="59">
        <f>Замеры!I1298</f>
        <v>0</v>
      </c>
      <c r="C1306" s="60" t="str">
        <f>Замеры!G1298</f>
        <v xml:space="preserve">Группа от QF </v>
      </c>
      <c r="D1306" s="29" t="s">
        <v>74</v>
      </c>
      <c r="E1306" s="28">
        <f>Замеры!J1298</f>
        <v>0</v>
      </c>
      <c r="F1306" s="29" t="s">
        <v>86</v>
      </c>
      <c r="G1306" s="29">
        <f t="shared" si="102"/>
        <v>15</v>
      </c>
      <c r="H1306" s="29">
        <f t="shared" si="103"/>
        <v>30</v>
      </c>
      <c r="I1306" s="29" t="s">
        <v>73</v>
      </c>
      <c r="J1306" s="29">
        <f t="shared" ca="1" si="100"/>
        <v>21.7</v>
      </c>
      <c r="K1306" s="29">
        <f t="shared" si="104"/>
        <v>0.3</v>
      </c>
      <c r="L1306" s="29">
        <f t="shared" ca="1" si="101"/>
        <v>1.4999999999999999E-2</v>
      </c>
      <c r="M1306">
        <f>Замеры!Y1298</f>
        <v>0</v>
      </c>
    </row>
    <row r="1307" spans="1:13" ht="15.6" x14ac:dyDescent="0.3">
      <c r="A1307" s="58">
        <f>IF(Замеры!B1299=0, " ", Замеры!B1299)</f>
        <v>1296</v>
      </c>
      <c r="B1307" s="59">
        <f>Замеры!I1299</f>
        <v>0</v>
      </c>
      <c r="C1307" s="60" t="str">
        <f>Замеры!G1299</f>
        <v xml:space="preserve">Группа от QF </v>
      </c>
      <c r="D1307" s="29" t="s">
        <v>74</v>
      </c>
      <c r="E1307" s="28">
        <f>Замеры!J1299</f>
        <v>0</v>
      </c>
      <c r="F1307" s="29" t="s">
        <v>86</v>
      </c>
      <c r="G1307" s="29">
        <f t="shared" si="102"/>
        <v>15</v>
      </c>
      <c r="H1307" s="29">
        <f t="shared" si="103"/>
        <v>30</v>
      </c>
      <c r="I1307" s="29" t="s">
        <v>73</v>
      </c>
      <c r="J1307" s="29">
        <f t="shared" ca="1" si="100"/>
        <v>21</v>
      </c>
      <c r="K1307" s="29">
        <f t="shared" si="104"/>
        <v>0.3</v>
      </c>
      <c r="L1307" s="29">
        <f t="shared" ca="1" si="101"/>
        <v>7.0000000000000001E-3</v>
      </c>
      <c r="M1307">
        <f>Замеры!Y1299</f>
        <v>0</v>
      </c>
    </row>
    <row r="1308" spans="1:13" ht="15.6" x14ac:dyDescent="0.3">
      <c r="A1308" s="58">
        <f>IF(Замеры!B1300=0, " ", Замеры!B1300)</f>
        <v>1297</v>
      </c>
      <c r="B1308" s="59">
        <f>Замеры!I1300</f>
        <v>0</v>
      </c>
      <c r="C1308" s="60" t="str">
        <f>Замеры!G1300</f>
        <v xml:space="preserve">Группа от QF </v>
      </c>
      <c r="D1308" s="29" t="s">
        <v>74</v>
      </c>
      <c r="E1308" s="28">
        <f>Замеры!J1300</f>
        <v>0</v>
      </c>
      <c r="F1308" s="29" t="s">
        <v>86</v>
      </c>
      <c r="G1308" s="29">
        <f t="shared" si="102"/>
        <v>15</v>
      </c>
      <c r="H1308" s="29">
        <f t="shared" si="103"/>
        <v>30</v>
      </c>
      <c r="I1308" s="29" t="s">
        <v>73</v>
      </c>
      <c r="J1308" s="29">
        <f t="shared" ca="1" si="100"/>
        <v>20.7</v>
      </c>
      <c r="K1308" s="29">
        <f t="shared" si="104"/>
        <v>0.3</v>
      </c>
      <c r="L1308" s="29">
        <f t="shared" ca="1" si="101"/>
        <v>0.01</v>
      </c>
      <c r="M1308">
        <f>Замеры!Y1300</f>
        <v>0</v>
      </c>
    </row>
    <row r="1309" spans="1:13" ht="15.6" x14ac:dyDescent="0.3">
      <c r="A1309" s="58">
        <f>IF(Замеры!B1301=0, " ", Замеры!B1301)</f>
        <v>1298</v>
      </c>
      <c r="B1309" s="59">
        <f>Замеры!I1301</f>
        <v>0</v>
      </c>
      <c r="C1309" s="60" t="str">
        <f>Замеры!G1301</f>
        <v xml:space="preserve">Группа от QF </v>
      </c>
      <c r="D1309" s="29" t="s">
        <v>74</v>
      </c>
      <c r="E1309" s="28">
        <f>Замеры!J1301</f>
        <v>0</v>
      </c>
      <c r="F1309" s="29" t="s">
        <v>86</v>
      </c>
      <c r="G1309" s="29">
        <f t="shared" si="102"/>
        <v>15</v>
      </c>
      <c r="H1309" s="29">
        <f t="shared" si="103"/>
        <v>30</v>
      </c>
      <c r="I1309" s="29" t="s">
        <v>73</v>
      </c>
      <c r="J1309" s="29">
        <f t="shared" ca="1" si="100"/>
        <v>21.2</v>
      </c>
      <c r="K1309" s="29">
        <f t="shared" si="104"/>
        <v>0.3</v>
      </c>
      <c r="L1309" s="29">
        <f t="shared" ca="1" si="101"/>
        <v>1.7000000000000001E-2</v>
      </c>
      <c r="M1309">
        <f>Замеры!Y1301</f>
        <v>0</v>
      </c>
    </row>
    <row r="1310" spans="1:13" ht="15.6" x14ac:dyDescent="0.3">
      <c r="A1310" s="58">
        <f>IF(Замеры!B1302=0, " ", Замеры!B1302)</f>
        <v>1299</v>
      </c>
      <c r="B1310" s="59">
        <f>Замеры!I1302</f>
        <v>0</v>
      </c>
      <c r="C1310" s="60" t="str">
        <f>Замеры!G1302</f>
        <v xml:space="preserve">Группа от QF </v>
      </c>
      <c r="D1310" s="29" t="s">
        <v>74</v>
      </c>
      <c r="E1310" s="28">
        <f>Замеры!J1302</f>
        <v>0</v>
      </c>
      <c r="F1310" s="29" t="s">
        <v>86</v>
      </c>
      <c r="G1310" s="29">
        <f t="shared" si="102"/>
        <v>15</v>
      </c>
      <c r="H1310" s="29">
        <f t="shared" si="103"/>
        <v>30</v>
      </c>
      <c r="I1310" s="29" t="s">
        <v>73</v>
      </c>
      <c r="J1310" s="29">
        <f t="shared" ca="1" si="100"/>
        <v>21</v>
      </c>
      <c r="K1310" s="29">
        <f t="shared" si="104"/>
        <v>0.3</v>
      </c>
      <c r="L1310" s="29">
        <f t="shared" ca="1" si="101"/>
        <v>1.2999999999999999E-2</v>
      </c>
      <c r="M1310">
        <f>Замеры!Y1302</f>
        <v>0</v>
      </c>
    </row>
    <row r="1311" spans="1:13" ht="15.6" x14ac:dyDescent="0.3">
      <c r="A1311" s="58">
        <f>IF(Замеры!B1303=0, " ", Замеры!B1303)</f>
        <v>1300</v>
      </c>
      <c r="B1311" s="59">
        <f>Замеры!I1303</f>
        <v>0</v>
      </c>
      <c r="C1311" s="60" t="str">
        <f>Замеры!G1303</f>
        <v xml:space="preserve">Группа от QF </v>
      </c>
      <c r="D1311" s="29" t="s">
        <v>74</v>
      </c>
      <c r="E1311" s="28">
        <f>Замеры!J1303</f>
        <v>0</v>
      </c>
      <c r="F1311" s="29" t="s">
        <v>86</v>
      </c>
      <c r="G1311" s="29">
        <f t="shared" si="102"/>
        <v>15</v>
      </c>
      <c r="H1311" s="29">
        <f t="shared" si="103"/>
        <v>30</v>
      </c>
      <c r="I1311" s="29" t="s">
        <v>73</v>
      </c>
      <c r="J1311" s="29">
        <f t="shared" ca="1" si="100"/>
        <v>20.5</v>
      </c>
      <c r="K1311" s="29">
        <f t="shared" si="104"/>
        <v>0.3</v>
      </c>
      <c r="L1311" s="29">
        <f t="shared" ca="1" si="101"/>
        <v>0.01</v>
      </c>
      <c r="M1311">
        <f>Замеры!Y1303</f>
        <v>0</v>
      </c>
    </row>
    <row r="1312" spans="1:13" ht="15.6" x14ac:dyDescent="0.3">
      <c r="A1312" s="58">
        <f>IF(Замеры!B1304=0, " ", Замеры!B1304)</f>
        <v>1301</v>
      </c>
      <c r="B1312" s="59">
        <f>Замеры!I1304</f>
        <v>0</v>
      </c>
      <c r="C1312" s="60" t="str">
        <f>Замеры!G1304</f>
        <v xml:space="preserve">Группа от QF </v>
      </c>
      <c r="D1312" s="29" t="s">
        <v>74</v>
      </c>
      <c r="E1312" s="28">
        <f>Замеры!J1304</f>
        <v>0</v>
      </c>
      <c r="F1312" s="29" t="s">
        <v>86</v>
      </c>
      <c r="G1312" s="29">
        <f t="shared" si="102"/>
        <v>15</v>
      </c>
      <c r="H1312" s="29">
        <f t="shared" si="103"/>
        <v>30</v>
      </c>
      <c r="I1312" s="29" t="s">
        <v>73</v>
      </c>
      <c r="J1312" s="29">
        <f t="shared" ca="1" si="100"/>
        <v>20.3</v>
      </c>
      <c r="K1312" s="29">
        <f t="shared" si="104"/>
        <v>0.3</v>
      </c>
      <c r="L1312" s="29">
        <f t="shared" ca="1" si="101"/>
        <v>1.2E-2</v>
      </c>
      <c r="M1312">
        <f>Замеры!Y1304</f>
        <v>0</v>
      </c>
    </row>
    <row r="1313" spans="1:13" ht="15.6" x14ac:dyDescent="0.3">
      <c r="A1313" s="58">
        <f>IF(Замеры!B1305=0, " ", Замеры!B1305)</f>
        <v>1302</v>
      </c>
      <c r="B1313" s="59">
        <f>Замеры!I1305</f>
        <v>0</v>
      </c>
      <c r="C1313" s="60" t="str">
        <f>Замеры!G1305</f>
        <v xml:space="preserve">Группа от QF </v>
      </c>
      <c r="D1313" s="29" t="s">
        <v>74</v>
      </c>
      <c r="E1313" s="28">
        <f>Замеры!J1305</f>
        <v>0</v>
      </c>
      <c r="F1313" s="29" t="s">
        <v>86</v>
      </c>
      <c r="G1313" s="29">
        <f t="shared" si="102"/>
        <v>15</v>
      </c>
      <c r="H1313" s="29">
        <f t="shared" si="103"/>
        <v>30</v>
      </c>
      <c r="I1313" s="29" t="s">
        <v>73</v>
      </c>
      <c r="J1313" s="29">
        <f t="shared" ca="1" si="100"/>
        <v>21.7</v>
      </c>
      <c r="K1313" s="29">
        <f t="shared" si="104"/>
        <v>0.3</v>
      </c>
      <c r="L1313" s="29">
        <f t="shared" ca="1" si="101"/>
        <v>1.7999999999999999E-2</v>
      </c>
      <c r="M1313">
        <f>Замеры!Y1305</f>
        <v>0</v>
      </c>
    </row>
    <row r="1314" spans="1:13" ht="15.6" x14ac:dyDescent="0.3">
      <c r="A1314" s="58">
        <f>IF(Замеры!B1306=0, " ", Замеры!B1306)</f>
        <v>1303</v>
      </c>
      <c r="B1314" s="59">
        <f>Замеры!I1306</f>
        <v>0</v>
      </c>
      <c r="C1314" s="60" t="str">
        <f>Замеры!G1306</f>
        <v xml:space="preserve">Группа от QF </v>
      </c>
      <c r="D1314" s="29" t="s">
        <v>74</v>
      </c>
      <c r="E1314" s="28">
        <f>Замеры!J1306</f>
        <v>0</v>
      </c>
      <c r="F1314" s="29" t="s">
        <v>86</v>
      </c>
      <c r="G1314" s="29">
        <f t="shared" si="102"/>
        <v>15</v>
      </c>
      <c r="H1314" s="29">
        <f t="shared" si="103"/>
        <v>30</v>
      </c>
      <c r="I1314" s="29" t="s">
        <v>73</v>
      </c>
      <c r="J1314" s="29">
        <f t="shared" ca="1" si="100"/>
        <v>21.8</v>
      </c>
      <c r="K1314" s="29">
        <f t="shared" si="104"/>
        <v>0.3</v>
      </c>
      <c r="L1314" s="29">
        <f t="shared" ca="1" si="101"/>
        <v>1.7999999999999999E-2</v>
      </c>
      <c r="M1314">
        <f>Замеры!Y1306</f>
        <v>0</v>
      </c>
    </row>
    <row r="1315" spans="1:13" ht="15.6" x14ac:dyDescent="0.3">
      <c r="A1315" s="58">
        <f>IF(Замеры!B1307=0, " ", Замеры!B1307)</f>
        <v>1304</v>
      </c>
      <c r="B1315" s="59">
        <f>Замеры!I1307</f>
        <v>0</v>
      </c>
      <c r="C1315" s="60" t="str">
        <f>Замеры!G1307</f>
        <v xml:space="preserve">Группа от QF </v>
      </c>
      <c r="D1315" s="29" t="s">
        <v>74</v>
      </c>
      <c r="E1315" s="28">
        <f>Замеры!J1307</f>
        <v>0</v>
      </c>
      <c r="F1315" s="29" t="s">
        <v>86</v>
      </c>
      <c r="G1315" s="29">
        <f t="shared" si="102"/>
        <v>15</v>
      </c>
      <c r="H1315" s="29">
        <f t="shared" si="103"/>
        <v>30</v>
      </c>
      <c r="I1315" s="29" t="s">
        <v>73</v>
      </c>
      <c r="J1315" s="29">
        <f t="shared" ca="1" si="100"/>
        <v>21.9</v>
      </c>
      <c r="K1315" s="29">
        <f t="shared" si="104"/>
        <v>0.3</v>
      </c>
      <c r="L1315" s="29">
        <f t="shared" ca="1" si="101"/>
        <v>1.2999999999999999E-2</v>
      </c>
      <c r="M1315">
        <f>Замеры!Y1307</f>
        <v>0</v>
      </c>
    </row>
    <row r="1316" spans="1:13" ht="15.6" x14ac:dyDescent="0.3">
      <c r="A1316" s="58">
        <f>IF(Замеры!B1308=0, " ", Замеры!B1308)</f>
        <v>1305</v>
      </c>
      <c r="B1316" s="59">
        <f>Замеры!I1308</f>
        <v>0</v>
      </c>
      <c r="C1316" s="60" t="str">
        <f>Замеры!G1308</f>
        <v xml:space="preserve">Группа от QF </v>
      </c>
      <c r="D1316" s="29" t="s">
        <v>74</v>
      </c>
      <c r="E1316" s="28">
        <f>Замеры!J1308</f>
        <v>0</v>
      </c>
      <c r="F1316" s="29" t="s">
        <v>86</v>
      </c>
      <c r="G1316" s="29">
        <f t="shared" si="102"/>
        <v>15</v>
      </c>
      <c r="H1316" s="29">
        <f t="shared" si="103"/>
        <v>30</v>
      </c>
      <c r="I1316" s="29" t="s">
        <v>73</v>
      </c>
      <c r="J1316" s="29">
        <f t="shared" ca="1" si="100"/>
        <v>21.8</v>
      </c>
      <c r="K1316" s="29">
        <f t="shared" si="104"/>
        <v>0.3</v>
      </c>
      <c r="L1316" s="29">
        <f t="shared" ca="1" si="101"/>
        <v>1.9E-2</v>
      </c>
      <c r="M1316">
        <f>Замеры!Y1308</f>
        <v>0</v>
      </c>
    </row>
    <row r="1317" spans="1:13" ht="15.6" x14ac:dyDescent="0.3">
      <c r="A1317" s="58">
        <f>IF(Замеры!B1309=0, " ", Замеры!B1309)</f>
        <v>1306</v>
      </c>
      <c r="B1317" s="59">
        <f>Замеры!I1309</f>
        <v>0</v>
      </c>
      <c r="C1317" s="60" t="str">
        <f>Замеры!G1309</f>
        <v xml:space="preserve">Группа от QF </v>
      </c>
      <c r="D1317" s="29" t="s">
        <v>74</v>
      </c>
      <c r="E1317" s="28">
        <f>Замеры!J1309</f>
        <v>0</v>
      </c>
      <c r="F1317" s="29" t="s">
        <v>86</v>
      </c>
      <c r="G1317" s="29">
        <f t="shared" si="102"/>
        <v>15</v>
      </c>
      <c r="H1317" s="29">
        <f t="shared" si="103"/>
        <v>30</v>
      </c>
      <c r="I1317" s="29" t="s">
        <v>73</v>
      </c>
      <c r="J1317" s="29">
        <f t="shared" ca="1" si="100"/>
        <v>21.2</v>
      </c>
      <c r="K1317" s="29">
        <f t="shared" si="104"/>
        <v>0.3</v>
      </c>
      <c r="L1317" s="29">
        <f t="shared" ca="1" si="101"/>
        <v>1.4E-2</v>
      </c>
      <c r="M1317">
        <f>Замеры!Y1309</f>
        <v>0</v>
      </c>
    </row>
    <row r="1318" spans="1:13" ht="15.6" x14ac:dyDescent="0.3">
      <c r="A1318" s="58">
        <f>IF(Замеры!B1310=0, " ", Замеры!B1310)</f>
        <v>1307</v>
      </c>
      <c r="B1318" s="59">
        <f>Замеры!I1310</f>
        <v>0</v>
      </c>
      <c r="C1318" s="60" t="str">
        <f>Замеры!G1310</f>
        <v xml:space="preserve">Группа от QF </v>
      </c>
      <c r="D1318" s="29" t="s">
        <v>74</v>
      </c>
      <c r="E1318" s="28">
        <f>Замеры!J1310</f>
        <v>0</v>
      </c>
      <c r="F1318" s="29" t="s">
        <v>86</v>
      </c>
      <c r="G1318" s="29">
        <f t="shared" si="102"/>
        <v>15</v>
      </c>
      <c r="H1318" s="29">
        <f t="shared" si="103"/>
        <v>30</v>
      </c>
      <c r="I1318" s="29" t="s">
        <v>73</v>
      </c>
      <c r="J1318" s="29">
        <f t="shared" ca="1" si="100"/>
        <v>20.100000000000001</v>
      </c>
      <c r="K1318" s="29">
        <f t="shared" si="104"/>
        <v>0.3</v>
      </c>
      <c r="L1318" s="29">
        <f t="shared" ca="1" si="101"/>
        <v>1.4E-2</v>
      </c>
      <c r="M1318">
        <f>Замеры!Y1310</f>
        <v>0</v>
      </c>
    </row>
    <row r="1319" spans="1:13" ht="15.6" x14ac:dyDescent="0.3">
      <c r="A1319" s="58">
        <f>IF(Замеры!B1311=0, " ", Замеры!B1311)</f>
        <v>1308</v>
      </c>
      <c r="B1319" s="59">
        <f>Замеры!I1311</f>
        <v>0</v>
      </c>
      <c r="C1319" s="60" t="str">
        <f>Замеры!G1311</f>
        <v xml:space="preserve">Группа от QF </v>
      </c>
      <c r="D1319" s="29" t="s">
        <v>74</v>
      </c>
      <c r="E1319" s="28">
        <f>Замеры!J1311</f>
        <v>0</v>
      </c>
      <c r="F1319" s="29" t="s">
        <v>86</v>
      </c>
      <c r="G1319" s="29">
        <f t="shared" si="102"/>
        <v>15</v>
      </c>
      <c r="H1319" s="29">
        <f t="shared" si="103"/>
        <v>30</v>
      </c>
      <c r="I1319" s="29" t="s">
        <v>73</v>
      </c>
      <c r="J1319" s="29">
        <f t="shared" ca="1" si="100"/>
        <v>21.4</v>
      </c>
      <c r="K1319" s="29">
        <f t="shared" si="104"/>
        <v>0.3</v>
      </c>
      <c r="L1319" s="29">
        <f t="shared" ca="1" si="101"/>
        <v>1.2E-2</v>
      </c>
      <c r="M1319">
        <f>Замеры!Y1311</f>
        <v>0</v>
      </c>
    </row>
    <row r="1320" spans="1:13" ht="15.6" x14ac:dyDescent="0.3">
      <c r="A1320" s="58">
        <f>IF(Замеры!B1312=0, " ", Замеры!B1312)</f>
        <v>1309</v>
      </c>
      <c r="B1320" s="59">
        <f>Замеры!I1312</f>
        <v>0</v>
      </c>
      <c r="C1320" s="60" t="str">
        <f>Замеры!G1312</f>
        <v xml:space="preserve">Группа от QF </v>
      </c>
      <c r="D1320" s="29" t="s">
        <v>74</v>
      </c>
      <c r="E1320" s="28">
        <f>Замеры!J1312</f>
        <v>0</v>
      </c>
      <c r="F1320" s="29" t="s">
        <v>86</v>
      </c>
      <c r="G1320" s="29">
        <f t="shared" si="102"/>
        <v>15</v>
      </c>
      <c r="H1320" s="29">
        <f t="shared" si="103"/>
        <v>30</v>
      </c>
      <c r="I1320" s="29" t="s">
        <v>73</v>
      </c>
      <c r="J1320" s="29">
        <f t="shared" ca="1" si="100"/>
        <v>20.8</v>
      </c>
      <c r="K1320" s="29">
        <f t="shared" si="104"/>
        <v>0.3</v>
      </c>
      <c r="L1320" s="29">
        <f t="shared" ca="1" si="101"/>
        <v>1.9E-2</v>
      </c>
      <c r="M1320">
        <f>Замеры!Y1312</f>
        <v>0</v>
      </c>
    </row>
    <row r="1321" spans="1:13" ht="15.6" x14ac:dyDescent="0.3">
      <c r="A1321" s="58">
        <f>IF(Замеры!B1313=0, " ", Замеры!B1313)</f>
        <v>1310</v>
      </c>
      <c r="B1321" s="59">
        <f>Замеры!I1313</f>
        <v>0</v>
      </c>
      <c r="C1321" s="60" t="str">
        <f>Замеры!G1313</f>
        <v xml:space="preserve">Группа от QF </v>
      </c>
      <c r="D1321" s="29" t="s">
        <v>74</v>
      </c>
      <c r="E1321" s="28">
        <f>Замеры!J1313</f>
        <v>0</v>
      </c>
      <c r="F1321" s="29" t="s">
        <v>86</v>
      </c>
      <c r="G1321" s="29">
        <f t="shared" si="102"/>
        <v>15</v>
      </c>
      <c r="H1321" s="29">
        <f t="shared" si="103"/>
        <v>30</v>
      </c>
      <c r="I1321" s="29" t="s">
        <v>73</v>
      </c>
      <c r="J1321" s="29">
        <f t="shared" ca="1" si="100"/>
        <v>20.9</v>
      </c>
      <c r="K1321" s="29">
        <f t="shared" si="104"/>
        <v>0.3</v>
      </c>
      <c r="L1321" s="29">
        <f t="shared" ca="1" si="101"/>
        <v>8.0000000000000002E-3</v>
      </c>
      <c r="M1321">
        <f>Замеры!Y1313</f>
        <v>0</v>
      </c>
    </row>
    <row r="1322" spans="1:13" ht="15.6" x14ac:dyDescent="0.3">
      <c r="A1322" s="58">
        <f>IF(Замеры!B1314=0, " ", Замеры!B1314)</f>
        <v>1311</v>
      </c>
      <c r="B1322" s="59">
        <f>Замеры!I1314</f>
        <v>0</v>
      </c>
      <c r="C1322" s="60" t="str">
        <f>Замеры!G1314</f>
        <v xml:space="preserve">Группа от QF </v>
      </c>
      <c r="D1322" s="29" t="s">
        <v>74</v>
      </c>
      <c r="E1322" s="28">
        <f>Замеры!J1314</f>
        <v>0</v>
      </c>
      <c r="F1322" s="29" t="s">
        <v>86</v>
      </c>
      <c r="G1322" s="29">
        <f t="shared" si="102"/>
        <v>15</v>
      </c>
      <c r="H1322" s="29">
        <f t="shared" si="103"/>
        <v>30</v>
      </c>
      <c r="I1322" s="29" t="s">
        <v>73</v>
      </c>
      <c r="J1322" s="29">
        <f t="shared" ca="1" si="100"/>
        <v>20.7</v>
      </c>
      <c r="K1322" s="29">
        <f t="shared" si="104"/>
        <v>0.3</v>
      </c>
      <c r="L1322" s="29">
        <f t="shared" ca="1" si="101"/>
        <v>1.4999999999999999E-2</v>
      </c>
      <c r="M1322">
        <f>Замеры!Y1314</f>
        <v>0</v>
      </c>
    </row>
    <row r="1323" spans="1:13" ht="15.6" x14ac:dyDescent="0.3">
      <c r="A1323" s="58">
        <f>IF(Замеры!B1315=0, " ", Замеры!B1315)</f>
        <v>1312</v>
      </c>
      <c r="B1323" s="59">
        <f>Замеры!I1315</f>
        <v>0</v>
      </c>
      <c r="C1323" s="60" t="str">
        <f>Замеры!G1315</f>
        <v xml:space="preserve">Группа от QF </v>
      </c>
      <c r="D1323" s="29" t="s">
        <v>74</v>
      </c>
      <c r="E1323" s="28">
        <f>Замеры!J1315</f>
        <v>0</v>
      </c>
      <c r="F1323" s="29" t="s">
        <v>86</v>
      </c>
      <c r="G1323" s="29">
        <f t="shared" si="102"/>
        <v>15</v>
      </c>
      <c r="H1323" s="29">
        <f t="shared" si="103"/>
        <v>30</v>
      </c>
      <c r="I1323" s="29" t="s">
        <v>73</v>
      </c>
      <c r="J1323" s="29">
        <f t="shared" ca="1" si="100"/>
        <v>21.7</v>
      </c>
      <c r="K1323" s="29">
        <f t="shared" si="104"/>
        <v>0.3</v>
      </c>
      <c r="L1323" s="29">
        <f t="shared" ca="1" si="101"/>
        <v>8.9999999999999993E-3</v>
      </c>
      <c r="M1323">
        <f>Замеры!Y1315</f>
        <v>0</v>
      </c>
    </row>
    <row r="1324" spans="1:13" ht="15.6" x14ac:dyDescent="0.3">
      <c r="A1324" s="58">
        <f>IF(Замеры!B1316=0, " ", Замеры!B1316)</f>
        <v>1313</v>
      </c>
      <c r="B1324" s="59">
        <f>Замеры!I1316</f>
        <v>0</v>
      </c>
      <c r="C1324" s="60" t="str">
        <f>Замеры!G1316</f>
        <v xml:space="preserve">Группа от QF </v>
      </c>
      <c r="D1324" s="29" t="s">
        <v>74</v>
      </c>
      <c r="E1324" s="28">
        <f>Замеры!J1316</f>
        <v>0</v>
      </c>
      <c r="F1324" s="29" t="s">
        <v>86</v>
      </c>
      <c r="G1324" s="29">
        <f t="shared" si="102"/>
        <v>15</v>
      </c>
      <c r="H1324" s="29">
        <f t="shared" si="103"/>
        <v>30</v>
      </c>
      <c r="I1324" s="29" t="s">
        <v>73</v>
      </c>
      <c r="J1324" s="29">
        <f t="shared" ca="1" si="100"/>
        <v>21.5</v>
      </c>
      <c r="K1324" s="29">
        <f t="shared" si="104"/>
        <v>0.3</v>
      </c>
      <c r="L1324" s="29">
        <f t="shared" ca="1" si="101"/>
        <v>1.6E-2</v>
      </c>
      <c r="M1324">
        <f>Замеры!Y1316</f>
        <v>0</v>
      </c>
    </row>
    <row r="1325" spans="1:13" ht="15.6" x14ac:dyDescent="0.3">
      <c r="A1325" s="58">
        <f>IF(Замеры!B1317=0, " ", Замеры!B1317)</f>
        <v>1314</v>
      </c>
      <c r="B1325" s="59">
        <f>Замеры!I1317</f>
        <v>0</v>
      </c>
      <c r="C1325" s="60" t="str">
        <f>Замеры!G1317</f>
        <v xml:space="preserve">Группа от QF </v>
      </c>
      <c r="D1325" s="29" t="s">
        <v>74</v>
      </c>
      <c r="E1325" s="28">
        <f>Замеры!J1317</f>
        <v>0</v>
      </c>
      <c r="F1325" s="29" t="s">
        <v>86</v>
      </c>
      <c r="G1325" s="29">
        <f t="shared" si="102"/>
        <v>15</v>
      </c>
      <c r="H1325" s="29">
        <f t="shared" si="103"/>
        <v>30</v>
      </c>
      <c r="I1325" s="29" t="s">
        <v>73</v>
      </c>
      <c r="J1325" s="29">
        <f t="shared" ca="1" si="100"/>
        <v>21.2</v>
      </c>
      <c r="K1325" s="29">
        <f t="shared" si="104"/>
        <v>0.3</v>
      </c>
      <c r="L1325" s="29">
        <f t="shared" ca="1" si="101"/>
        <v>1.4999999999999999E-2</v>
      </c>
      <c r="M1325">
        <f>Замеры!Y1317</f>
        <v>0</v>
      </c>
    </row>
    <row r="1326" spans="1:13" ht="15.6" x14ac:dyDescent="0.3">
      <c r="A1326" s="58">
        <f>IF(Замеры!B1318=0, " ", Замеры!B1318)</f>
        <v>1315</v>
      </c>
      <c r="B1326" s="59">
        <f>Замеры!I1318</f>
        <v>0</v>
      </c>
      <c r="C1326" s="60" t="str">
        <f>Замеры!G1318</f>
        <v xml:space="preserve">Группа от QF </v>
      </c>
      <c r="D1326" s="29" t="s">
        <v>74</v>
      </c>
      <c r="E1326" s="28">
        <f>Замеры!J1318</f>
        <v>0</v>
      </c>
      <c r="F1326" s="29" t="s">
        <v>86</v>
      </c>
      <c r="G1326" s="29">
        <f t="shared" si="102"/>
        <v>15</v>
      </c>
      <c r="H1326" s="29">
        <f t="shared" si="103"/>
        <v>30</v>
      </c>
      <c r="I1326" s="29" t="s">
        <v>73</v>
      </c>
      <c r="J1326" s="29">
        <f t="shared" ca="1" si="100"/>
        <v>20.8</v>
      </c>
      <c r="K1326" s="29">
        <f t="shared" si="104"/>
        <v>0.3</v>
      </c>
      <c r="L1326" s="29">
        <f t="shared" ca="1" si="101"/>
        <v>1.7000000000000001E-2</v>
      </c>
      <c r="M1326">
        <f>Замеры!Y1318</f>
        <v>0</v>
      </c>
    </row>
    <row r="1327" spans="1:13" ht="15.6" x14ac:dyDescent="0.3">
      <c r="A1327" s="58">
        <f>IF(Замеры!B1319=0, " ", Замеры!B1319)</f>
        <v>1316</v>
      </c>
      <c r="B1327" s="59">
        <f>Замеры!I1319</f>
        <v>0</v>
      </c>
      <c r="C1327" s="60" t="str">
        <f>Замеры!G1319</f>
        <v xml:space="preserve">Группа от QF </v>
      </c>
      <c r="D1327" s="29" t="s">
        <v>74</v>
      </c>
      <c r="E1327" s="28">
        <f>Замеры!J1319</f>
        <v>0</v>
      </c>
      <c r="F1327" s="29" t="s">
        <v>86</v>
      </c>
      <c r="G1327" s="29">
        <f t="shared" si="102"/>
        <v>15</v>
      </c>
      <c r="H1327" s="29">
        <f t="shared" si="103"/>
        <v>30</v>
      </c>
      <c r="I1327" s="29" t="s">
        <v>73</v>
      </c>
      <c r="J1327" s="29">
        <f t="shared" ca="1" si="100"/>
        <v>20.9</v>
      </c>
      <c r="K1327" s="29">
        <f t="shared" si="104"/>
        <v>0.3</v>
      </c>
      <c r="L1327" s="29">
        <f t="shared" ca="1" si="101"/>
        <v>1.6E-2</v>
      </c>
      <c r="M1327">
        <f>Замеры!Y1319</f>
        <v>0</v>
      </c>
    </row>
    <row r="1328" spans="1:13" ht="15.6" x14ac:dyDescent="0.3">
      <c r="A1328" s="58">
        <f>IF(Замеры!B1320=0, " ", Замеры!B1320)</f>
        <v>1317</v>
      </c>
      <c r="B1328" s="59">
        <f>Замеры!I1320</f>
        <v>0</v>
      </c>
      <c r="C1328" s="60" t="str">
        <f>Замеры!G1320</f>
        <v xml:space="preserve">Группа от QF </v>
      </c>
      <c r="D1328" s="29" t="s">
        <v>74</v>
      </c>
      <c r="E1328" s="28">
        <f>Замеры!J1320</f>
        <v>0</v>
      </c>
      <c r="F1328" s="29" t="s">
        <v>86</v>
      </c>
      <c r="G1328" s="29">
        <f t="shared" si="102"/>
        <v>15</v>
      </c>
      <c r="H1328" s="29">
        <f t="shared" si="103"/>
        <v>30</v>
      </c>
      <c r="I1328" s="29" t="s">
        <v>73</v>
      </c>
      <c r="J1328" s="29">
        <f t="shared" ca="1" si="100"/>
        <v>20.7</v>
      </c>
      <c r="K1328" s="29">
        <f t="shared" si="104"/>
        <v>0.3</v>
      </c>
      <c r="L1328" s="29">
        <f t="shared" ca="1" si="101"/>
        <v>1.4E-2</v>
      </c>
      <c r="M1328">
        <f>Замеры!Y1320</f>
        <v>0</v>
      </c>
    </row>
    <row r="1329" spans="1:13" ht="15.6" x14ac:dyDescent="0.3">
      <c r="A1329" s="58">
        <f>IF(Замеры!B1321=0, " ", Замеры!B1321)</f>
        <v>1318</v>
      </c>
      <c r="B1329" s="59">
        <f>Замеры!I1321</f>
        <v>0</v>
      </c>
      <c r="C1329" s="60" t="str">
        <f>Замеры!G1321</f>
        <v xml:space="preserve">Группа от QF </v>
      </c>
      <c r="D1329" s="29" t="s">
        <v>74</v>
      </c>
      <c r="E1329" s="28">
        <f>Замеры!J1321</f>
        <v>0</v>
      </c>
      <c r="F1329" s="29" t="s">
        <v>86</v>
      </c>
      <c r="G1329" s="29">
        <f t="shared" si="102"/>
        <v>15</v>
      </c>
      <c r="H1329" s="29">
        <f t="shared" si="103"/>
        <v>30</v>
      </c>
      <c r="I1329" s="29" t="s">
        <v>73</v>
      </c>
      <c r="J1329" s="29">
        <f t="shared" ca="1" si="100"/>
        <v>20.8</v>
      </c>
      <c r="K1329" s="29">
        <f t="shared" si="104"/>
        <v>0.3</v>
      </c>
      <c r="L1329" s="29">
        <f t="shared" ca="1" si="101"/>
        <v>8.9999999999999993E-3</v>
      </c>
      <c r="M1329">
        <f>Замеры!Y1321</f>
        <v>0</v>
      </c>
    </row>
    <row r="1330" spans="1:13" ht="15.6" x14ac:dyDescent="0.3">
      <c r="A1330" s="58">
        <f>IF(Замеры!B1322=0, " ", Замеры!B1322)</f>
        <v>1319</v>
      </c>
      <c r="B1330" s="59">
        <f>Замеры!I1322</f>
        <v>0</v>
      </c>
      <c r="C1330" s="60" t="str">
        <f>Замеры!G1322</f>
        <v xml:space="preserve">Группа от QF </v>
      </c>
      <c r="D1330" s="29" t="s">
        <v>74</v>
      </c>
      <c r="E1330" s="28">
        <f>Замеры!J1322</f>
        <v>0</v>
      </c>
      <c r="F1330" s="29" t="s">
        <v>86</v>
      </c>
      <c r="G1330" s="29">
        <f t="shared" si="102"/>
        <v>15</v>
      </c>
      <c r="H1330" s="29">
        <f t="shared" si="103"/>
        <v>30</v>
      </c>
      <c r="I1330" s="29" t="s">
        <v>73</v>
      </c>
      <c r="J1330" s="29">
        <f t="shared" ca="1" si="100"/>
        <v>20.399999999999999</v>
      </c>
      <c r="K1330" s="29">
        <f t="shared" si="104"/>
        <v>0.3</v>
      </c>
      <c r="L1330" s="29">
        <f t="shared" ca="1" si="101"/>
        <v>8.9999999999999993E-3</v>
      </c>
      <c r="M1330">
        <f>Замеры!Y1322</f>
        <v>0</v>
      </c>
    </row>
    <row r="1331" spans="1:13" ht="15.6" x14ac:dyDescent="0.3">
      <c r="A1331" s="58">
        <f>IF(Замеры!B1323=0, " ", Замеры!B1323)</f>
        <v>1320</v>
      </c>
      <c r="B1331" s="59">
        <f>Замеры!I1323</f>
        <v>0</v>
      </c>
      <c r="C1331" s="60" t="str">
        <f>Замеры!G1323</f>
        <v xml:space="preserve">Группа от QF </v>
      </c>
      <c r="D1331" s="29" t="s">
        <v>74</v>
      </c>
      <c r="E1331" s="28">
        <f>Замеры!J1323</f>
        <v>0</v>
      </c>
      <c r="F1331" s="29" t="s">
        <v>86</v>
      </c>
      <c r="G1331" s="29">
        <f t="shared" si="102"/>
        <v>15</v>
      </c>
      <c r="H1331" s="29">
        <f t="shared" si="103"/>
        <v>30</v>
      </c>
      <c r="I1331" s="29" t="s">
        <v>73</v>
      </c>
      <c r="J1331" s="29">
        <f t="shared" ca="1" si="100"/>
        <v>21.8</v>
      </c>
      <c r="K1331" s="29">
        <f t="shared" si="104"/>
        <v>0.3</v>
      </c>
      <c r="L1331" s="29">
        <f t="shared" ca="1" si="101"/>
        <v>0.01</v>
      </c>
      <c r="M1331">
        <f>Замеры!Y1323</f>
        <v>0</v>
      </c>
    </row>
    <row r="1332" spans="1:13" ht="15.6" x14ac:dyDescent="0.3">
      <c r="A1332" s="58">
        <f>IF(Замеры!B1324=0, " ", Замеры!B1324)</f>
        <v>1321</v>
      </c>
      <c r="B1332" s="59">
        <f>Замеры!I1324</f>
        <v>0</v>
      </c>
      <c r="C1332" s="60" t="str">
        <f>Замеры!G1324</f>
        <v xml:space="preserve">Группа от QF </v>
      </c>
      <c r="D1332" s="29" t="s">
        <v>74</v>
      </c>
      <c r="E1332" s="28">
        <f>Замеры!J1324</f>
        <v>0</v>
      </c>
      <c r="F1332" s="29" t="s">
        <v>86</v>
      </c>
      <c r="G1332" s="29">
        <f t="shared" si="102"/>
        <v>15</v>
      </c>
      <c r="H1332" s="29">
        <f t="shared" si="103"/>
        <v>30</v>
      </c>
      <c r="I1332" s="29" t="s">
        <v>73</v>
      </c>
      <c r="J1332" s="29">
        <f t="shared" ca="1" si="100"/>
        <v>20.2</v>
      </c>
      <c r="K1332" s="29">
        <f t="shared" si="104"/>
        <v>0.3</v>
      </c>
      <c r="L1332" s="29">
        <f t="shared" ca="1" si="101"/>
        <v>1.2E-2</v>
      </c>
      <c r="M1332">
        <f>Замеры!Y1324</f>
        <v>0</v>
      </c>
    </row>
    <row r="1333" spans="1:13" ht="15.6" x14ac:dyDescent="0.3">
      <c r="A1333" s="58">
        <f>IF(Замеры!B1325=0, " ", Замеры!B1325)</f>
        <v>1322</v>
      </c>
      <c r="B1333" s="59">
        <f>Замеры!I1325</f>
        <v>0</v>
      </c>
      <c r="C1333" s="60" t="str">
        <f>Замеры!G1325</f>
        <v xml:space="preserve">Группа от QF </v>
      </c>
      <c r="D1333" s="29" t="s">
        <v>74</v>
      </c>
      <c r="E1333" s="28">
        <f>Замеры!J1325</f>
        <v>0</v>
      </c>
      <c r="F1333" s="29" t="s">
        <v>86</v>
      </c>
      <c r="G1333" s="29">
        <f t="shared" si="102"/>
        <v>15</v>
      </c>
      <c r="H1333" s="29">
        <f t="shared" si="103"/>
        <v>30</v>
      </c>
      <c r="I1333" s="29" t="s">
        <v>73</v>
      </c>
      <c r="J1333" s="29">
        <f t="shared" ca="1" si="100"/>
        <v>21.6</v>
      </c>
      <c r="K1333" s="29">
        <f t="shared" si="104"/>
        <v>0.3</v>
      </c>
      <c r="L1333" s="29">
        <f t="shared" ca="1" si="101"/>
        <v>8.9999999999999993E-3</v>
      </c>
      <c r="M1333">
        <f>Замеры!Y1325</f>
        <v>0</v>
      </c>
    </row>
    <row r="1334" spans="1:13" ht="15.6" x14ac:dyDescent="0.3">
      <c r="A1334" s="58">
        <f>IF(Замеры!B1326=0, " ", Замеры!B1326)</f>
        <v>1323</v>
      </c>
      <c r="B1334" s="59">
        <f>Замеры!I1326</f>
        <v>0</v>
      </c>
      <c r="C1334" s="60" t="str">
        <f>Замеры!G1326</f>
        <v xml:space="preserve">Группа от QF </v>
      </c>
      <c r="D1334" s="29" t="s">
        <v>74</v>
      </c>
      <c r="E1334" s="28">
        <f>Замеры!J1326</f>
        <v>0</v>
      </c>
      <c r="F1334" s="29" t="s">
        <v>86</v>
      </c>
      <c r="G1334" s="29">
        <f t="shared" si="102"/>
        <v>15</v>
      </c>
      <c r="H1334" s="29">
        <f t="shared" si="103"/>
        <v>30</v>
      </c>
      <c r="I1334" s="29" t="s">
        <v>73</v>
      </c>
      <c r="J1334" s="29">
        <f t="shared" ca="1" si="100"/>
        <v>21.9</v>
      </c>
      <c r="K1334" s="29">
        <f t="shared" si="104"/>
        <v>0.3</v>
      </c>
      <c r="L1334" s="29">
        <f t="shared" ca="1" si="101"/>
        <v>1.2E-2</v>
      </c>
      <c r="M1334">
        <f>Замеры!Y1326</f>
        <v>0</v>
      </c>
    </row>
    <row r="1335" spans="1:13" ht="15.6" x14ac:dyDescent="0.3">
      <c r="A1335" s="58">
        <f>IF(Замеры!B1327=0, " ", Замеры!B1327)</f>
        <v>1324</v>
      </c>
      <c r="B1335" s="59">
        <f>Замеры!I1327</f>
        <v>0</v>
      </c>
      <c r="C1335" s="60" t="str">
        <f>Замеры!G1327</f>
        <v xml:space="preserve">Группа от QF </v>
      </c>
      <c r="D1335" s="29" t="s">
        <v>74</v>
      </c>
      <c r="E1335" s="28">
        <f>Замеры!J1327</f>
        <v>0</v>
      </c>
      <c r="F1335" s="29" t="s">
        <v>86</v>
      </c>
      <c r="G1335" s="29">
        <f t="shared" si="102"/>
        <v>15</v>
      </c>
      <c r="H1335" s="29">
        <f t="shared" si="103"/>
        <v>30</v>
      </c>
      <c r="I1335" s="29" t="s">
        <v>73</v>
      </c>
      <c r="J1335" s="29">
        <f t="shared" ca="1" si="100"/>
        <v>20.100000000000001</v>
      </c>
      <c r="K1335" s="29">
        <f t="shared" si="104"/>
        <v>0.3</v>
      </c>
      <c r="L1335" s="29">
        <f t="shared" ca="1" si="101"/>
        <v>1.4E-2</v>
      </c>
      <c r="M1335">
        <f>Замеры!Y1327</f>
        <v>0</v>
      </c>
    </row>
    <row r="1336" spans="1:13" ht="15.6" x14ac:dyDescent="0.3">
      <c r="A1336" s="58">
        <f>IF(Замеры!B1328=0, " ", Замеры!B1328)</f>
        <v>1325</v>
      </c>
      <c r="B1336" s="59">
        <f>Замеры!I1328</f>
        <v>0</v>
      </c>
      <c r="C1336" s="60" t="str">
        <f>Замеры!G1328</f>
        <v xml:space="preserve">Группа от QF </v>
      </c>
      <c r="D1336" s="29" t="s">
        <v>74</v>
      </c>
      <c r="E1336" s="28">
        <f>Замеры!J1328</f>
        <v>0</v>
      </c>
      <c r="F1336" s="29" t="s">
        <v>86</v>
      </c>
      <c r="G1336" s="29">
        <f t="shared" si="102"/>
        <v>15</v>
      </c>
      <c r="H1336" s="29">
        <f t="shared" si="103"/>
        <v>30</v>
      </c>
      <c r="I1336" s="29" t="s">
        <v>73</v>
      </c>
      <c r="J1336" s="29">
        <f t="shared" ca="1" si="100"/>
        <v>20.9</v>
      </c>
      <c r="K1336" s="29">
        <f t="shared" si="104"/>
        <v>0.3</v>
      </c>
      <c r="L1336" s="29">
        <f t="shared" ca="1" si="101"/>
        <v>1.6E-2</v>
      </c>
      <c r="M1336">
        <f>Замеры!Y1328</f>
        <v>0</v>
      </c>
    </row>
    <row r="1337" spans="1:13" ht="15.6" x14ac:dyDescent="0.3">
      <c r="A1337" s="58">
        <f>IF(Замеры!B1329=0, " ", Замеры!B1329)</f>
        <v>1326</v>
      </c>
      <c r="B1337" s="59">
        <f>Замеры!I1329</f>
        <v>0</v>
      </c>
      <c r="C1337" s="60" t="str">
        <f>Замеры!G1329</f>
        <v xml:space="preserve">Группа от QF </v>
      </c>
      <c r="D1337" s="29" t="s">
        <v>74</v>
      </c>
      <c r="E1337" s="28">
        <f>Замеры!J1329</f>
        <v>0</v>
      </c>
      <c r="F1337" s="29" t="s">
        <v>86</v>
      </c>
      <c r="G1337" s="29">
        <f t="shared" si="102"/>
        <v>15</v>
      </c>
      <c r="H1337" s="29">
        <f t="shared" si="103"/>
        <v>30</v>
      </c>
      <c r="I1337" s="29" t="s">
        <v>73</v>
      </c>
      <c r="J1337" s="29">
        <f t="shared" ca="1" si="100"/>
        <v>21.4</v>
      </c>
      <c r="K1337" s="29">
        <f t="shared" si="104"/>
        <v>0.3</v>
      </c>
      <c r="L1337" s="29">
        <f t="shared" ca="1" si="101"/>
        <v>1.4E-2</v>
      </c>
      <c r="M1337">
        <f>Замеры!Y1329</f>
        <v>0</v>
      </c>
    </row>
    <row r="1338" spans="1:13" ht="15.6" x14ac:dyDescent="0.3">
      <c r="A1338" s="58">
        <f>IF(Замеры!B1330=0, " ", Замеры!B1330)</f>
        <v>1327</v>
      </c>
      <c r="B1338" s="59">
        <f>Замеры!I1330</f>
        <v>0</v>
      </c>
      <c r="C1338" s="60" t="str">
        <f>Замеры!G1330</f>
        <v xml:space="preserve">Группа от QF </v>
      </c>
      <c r="D1338" s="29" t="s">
        <v>74</v>
      </c>
      <c r="E1338" s="28">
        <f>Замеры!J1330</f>
        <v>0</v>
      </c>
      <c r="F1338" s="29" t="s">
        <v>86</v>
      </c>
      <c r="G1338" s="29">
        <f t="shared" si="102"/>
        <v>15</v>
      </c>
      <c r="H1338" s="29">
        <f t="shared" si="103"/>
        <v>30</v>
      </c>
      <c r="I1338" s="29" t="s">
        <v>73</v>
      </c>
      <c r="J1338" s="29">
        <f t="shared" ca="1" si="100"/>
        <v>20.399999999999999</v>
      </c>
      <c r="K1338" s="29">
        <f t="shared" si="104"/>
        <v>0.3</v>
      </c>
      <c r="L1338" s="29">
        <f t="shared" ca="1" si="101"/>
        <v>1.7999999999999999E-2</v>
      </c>
      <c r="M1338">
        <f>Замеры!Y1330</f>
        <v>0</v>
      </c>
    </row>
    <row r="1339" spans="1:13" ht="15.6" x14ac:dyDescent="0.3">
      <c r="A1339" s="58">
        <f>IF(Замеры!B1331=0, " ", Замеры!B1331)</f>
        <v>1328</v>
      </c>
      <c r="B1339" s="59">
        <f>Замеры!I1331</f>
        <v>0</v>
      </c>
      <c r="C1339" s="60" t="str">
        <f>Замеры!G1331</f>
        <v xml:space="preserve">Группа от QF </v>
      </c>
      <c r="D1339" s="29" t="s">
        <v>74</v>
      </c>
      <c r="E1339" s="28">
        <f>Замеры!J1331</f>
        <v>0</v>
      </c>
      <c r="F1339" s="29" t="s">
        <v>86</v>
      </c>
      <c r="G1339" s="29">
        <f t="shared" si="102"/>
        <v>15</v>
      </c>
      <c r="H1339" s="29">
        <f t="shared" si="103"/>
        <v>30</v>
      </c>
      <c r="I1339" s="29" t="s">
        <v>73</v>
      </c>
      <c r="J1339" s="29">
        <f t="shared" ca="1" si="100"/>
        <v>21.8</v>
      </c>
      <c r="K1339" s="29">
        <f t="shared" si="104"/>
        <v>0.3</v>
      </c>
      <c r="L1339" s="29">
        <f t="shared" ca="1" si="101"/>
        <v>1.9E-2</v>
      </c>
      <c r="M1339">
        <f>Замеры!Y1331</f>
        <v>0</v>
      </c>
    </row>
    <row r="1340" spans="1:13" ht="15.6" x14ac:dyDescent="0.3">
      <c r="A1340" s="58">
        <f>IF(Замеры!B1332=0, " ", Замеры!B1332)</f>
        <v>1329</v>
      </c>
      <c r="B1340" s="59">
        <f>Замеры!I1332</f>
        <v>0</v>
      </c>
      <c r="C1340" s="60" t="str">
        <f>Замеры!G1332</f>
        <v xml:space="preserve">Группа от QF </v>
      </c>
      <c r="D1340" s="29" t="s">
        <v>74</v>
      </c>
      <c r="E1340" s="28">
        <f>Замеры!J1332</f>
        <v>0</v>
      </c>
      <c r="F1340" s="29" t="s">
        <v>86</v>
      </c>
      <c r="G1340" s="29">
        <f t="shared" si="102"/>
        <v>15</v>
      </c>
      <c r="H1340" s="29">
        <f t="shared" si="103"/>
        <v>30</v>
      </c>
      <c r="I1340" s="29" t="s">
        <v>73</v>
      </c>
      <c r="J1340" s="29">
        <f t="shared" ca="1" si="100"/>
        <v>20.2</v>
      </c>
      <c r="K1340" s="29">
        <f t="shared" si="104"/>
        <v>0.3</v>
      </c>
      <c r="L1340" s="29">
        <f t="shared" ca="1" si="101"/>
        <v>8.0000000000000002E-3</v>
      </c>
      <c r="M1340">
        <f>Замеры!Y1332</f>
        <v>0</v>
      </c>
    </row>
    <row r="1341" spans="1:13" ht="15.6" x14ac:dyDescent="0.3">
      <c r="A1341" s="58">
        <f>IF(Замеры!B1333=0, " ", Замеры!B1333)</f>
        <v>1330</v>
      </c>
      <c r="B1341" s="59">
        <f>Замеры!I1333</f>
        <v>0</v>
      </c>
      <c r="C1341" s="60" t="str">
        <f>Замеры!G1333</f>
        <v xml:space="preserve">Группа от QF </v>
      </c>
      <c r="D1341" s="29" t="s">
        <v>74</v>
      </c>
      <c r="E1341" s="28">
        <f>Замеры!J1333</f>
        <v>0</v>
      </c>
      <c r="F1341" s="29" t="s">
        <v>86</v>
      </c>
      <c r="G1341" s="29">
        <f t="shared" si="102"/>
        <v>15</v>
      </c>
      <c r="H1341" s="29">
        <f t="shared" si="103"/>
        <v>30</v>
      </c>
      <c r="I1341" s="29" t="s">
        <v>73</v>
      </c>
      <c r="J1341" s="29">
        <f t="shared" ca="1" si="100"/>
        <v>20.2</v>
      </c>
      <c r="K1341" s="29">
        <f t="shared" si="104"/>
        <v>0.3</v>
      </c>
      <c r="L1341" s="29">
        <f t="shared" ca="1" si="101"/>
        <v>1.2E-2</v>
      </c>
      <c r="M1341">
        <f>Замеры!Y1333</f>
        <v>0</v>
      </c>
    </row>
    <row r="1342" spans="1:13" ht="15.6" x14ac:dyDescent="0.3">
      <c r="A1342" s="58">
        <f>IF(Замеры!B1334=0, " ", Замеры!B1334)</f>
        <v>1331</v>
      </c>
      <c r="B1342" s="59">
        <f>Замеры!I1334</f>
        <v>0</v>
      </c>
      <c r="C1342" s="60" t="str">
        <f>Замеры!G1334</f>
        <v xml:space="preserve">Группа от QF </v>
      </c>
      <c r="D1342" s="29" t="s">
        <v>74</v>
      </c>
      <c r="E1342" s="28">
        <f>Замеры!J1334</f>
        <v>0</v>
      </c>
      <c r="F1342" s="29" t="s">
        <v>86</v>
      </c>
      <c r="G1342" s="29">
        <f t="shared" si="102"/>
        <v>15</v>
      </c>
      <c r="H1342" s="29">
        <f t="shared" si="103"/>
        <v>30</v>
      </c>
      <c r="I1342" s="29" t="s">
        <v>73</v>
      </c>
      <c r="J1342" s="29">
        <f t="shared" ca="1" si="100"/>
        <v>20.8</v>
      </c>
      <c r="K1342" s="29">
        <f t="shared" si="104"/>
        <v>0.3</v>
      </c>
      <c r="L1342" s="29">
        <f t="shared" ca="1" si="101"/>
        <v>8.0000000000000002E-3</v>
      </c>
      <c r="M1342">
        <f>Замеры!Y1334</f>
        <v>0</v>
      </c>
    </row>
    <row r="1343" spans="1:13" ht="15.6" x14ac:dyDescent="0.3">
      <c r="A1343" s="58">
        <f>IF(Замеры!B1335=0, " ", Замеры!B1335)</f>
        <v>1332</v>
      </c>
      <c r="B1343" s="59">
        <f>Замеры!I1335</f>
        <v>0</v>
      </c>
      <c r="C1343" s="60" t="str">
        <f>Замеры!G1335</f>
        <v xml:space="preserve">Группа от QF </v>
      </c>
      <c r="D1343" s="29" t="s">
        <v>74</v>
      </c>
      <c r="E1343" s="28">
        <f>Замеры!J1335</f>
        <v>0</v>
      </c>
      <c r="F1343" s="29" t="s">
        <v>86</v>
      </c>
      <c r="G1343" s="29">
        <f t="shared" si="102"/>
        <v>15</v>
      </c>
      <c r="H1343" s="29">
        <f t="shared" si="103"/>
        <v>30</v>
      </c>
      <c r="I1343" s="29" t="s">
        <v>73</v>
      </c>
      <c r="J1343" s="29">
        <f t="shared" ca="1" si="100"/>
        <v>21.2</v>
      </c>
      <c r="K1343" s="29">
        <f t="shared" si="104"/>
        <v>0.3</v>
      </c>
      <c r="L1343" s="29">
        <f t="shared" ca="1" si="101"/>
        <v>7.0000000000000001E-3</v>
      </c>
      <c r="M1343">
        <f>Замеры!Y1335</f>
        <v>0</v>
      </c>
    </row>
    <row r="1344" spans="1:13" ht="15.6" x14ac:dyDescent="0.3">
      <c r="A1344" s="58">
        <f>IF(Замеры!B1336=0, " ", Замеры!B1336)</f>
        <v>1333</v>
      </c>
      <c r="B1344" s="59">
        <f>Замеры!I1336</f>
        <v>0</v>
      </c>
      <c r="C1344" s="60" t="str">
        <f>Замеры!G1336</f>
        <v xml:space="preserve">Группа от QF </v>
      </c>
      <c r="D1344" s="29" t="s">
        <v>74</v>
      </c>
      <c r="E1344" s="28">
        <f>Замеры!J1336</f>
        <v>0</v>
      </c>
      <c r="F1344" s="29" t="s">
        <v>86</v>
      </c>
      <c r="G1344" s="29">
        <f t="shared" si="102"/>
        <v>15</v>
      </c>
      <c r="H1344" s="29">
        <f t="shared" si="103"/>
        <v>30</v>
      </c>
      <c r="I1344" s="29" t="s">
        <v>73</v>
      </c>
      <c r="J1344" s="29">
        <f t="shared" ca="1" si="100"/>
        <v>21</v>
      </c>
      <c r="K1344" s="29">
        <f t="shared" si="104"/>
        <v>0.3</v>
      </c>
      <c r="L1344" s="29">
        <f t="shared" ca="1" si="101"/>
        <v>7.0000000000000001E-3</v>
      </c>
      <c r="M1344">
        <f>Замеры!Y1336</f>
        <v>0</v>
      </c>
    </row>
    <row r="1345" spans="1:13" ht="15.6" x14ac:dyDescent="0.3">
      <c r="A1345" s="58">
        <f>IF(Замеры!B1337=0, " ", Замеры!B1337)</f>
        <v>1334</v>
      </c>
      <c r="B1345" s="59">
        <f>Замеры!I1337</f>
        <v>0</v>
      </c>
      <c r="C1345" s="60" t="str">
        <f>Замеры!G1337</f>
        <v xml:space="preserve">Группа от QF </v>
      </c>
      <c r="D1345" s="29" t="s">
        <v>74</v>
      </c>
      <c r="E1345" s="28">
        <f>Замеры!J1337</f>
        <v>0</v>
      </c>
      <c r="F1345" s="29" t="s">
        <v>86</v>
      </c>
      <c r="G1345" s="29">
        <f t="shared" si="102"/>
        <v>15</v>
      </c>
      <c r="H1345" s="29">
        <f t="shared" si="103"/>
        <v>30</v>
      </c>
      <c r="I1345" s="29" t="s">
        <v>73</v>
      </c>
      <c r="J1345" s="29">
        <f t="shared" ca="1" si="100"/>
        <v>20.9</v>
      </c>
      <c r="K1345" s="29">
        <f t="shared" si="104"/>
        <v>0.3</v>
      </c>
      <c r="L1345" s="29">
        <f t="shared" ca="1" si="101"/>
        <v>7.0000000000000001E-3</v>
      </c>
      <c r="M1345">
        <f>Замеры!Y1337</f>
        <v>0</v>
      </c>
    </row>
    <row r="1346" spans="1:13" ht="15.6" x14ac:dyDescent="0.3">
      <c r="A1346" s="58">
        <f>IF(Замеры!B1338=0, " ", Замеры!B1338)</f>
        <v>1335</v>
      </c>
      <c r="B1346" s="59">
        <f>Замеры!I1338</f>
        <v>0</v>
      </c>
      <c r="C1346" s="60" t="str">
        <f>Замеры!G1338</f>
        <v xml:space="preserve">Группа от QF </v>
      </c>
      <c r="D1346" s="29" t="s">
        <v>74</v>
      </c>
      <c r="E1346" s="28">
        <f>Замеры!J1338</f>
        <v>0</v>
      </c>
      <c r="F1346" s="29" t="s">
        <v>86</v>
      </c>
      <c r="G1346" s="29">
        <f t="shared" si="102"/>
        <v>15</v>
      </c>
      <c r="H1346" s="29">
        <f t="shared" si="103"/>
        <v>30</v>
      </c>
      <c r="I1346" s="29" t="s">
        <v>73</v>
      </c>
      <c r="J1346" s="29">
        <f t="shared" ca="1" si="100"/>
        <v>21.8</v>
      </c>
      <c r="K1346" s="29">
        <f t="shared" si="104"/>
        <v>0.3</v>
      </c>
      <c r="L1346" s="29">
        <f t="shared" ca="1" si="101"/>
        <v>1.4999999999999999E-2</v>
      </c>
      <c r="M1346">
        <f>Замеры!Y1338</f>
        <v>0</v>
      </c>
    </row>
    <row r="1347" spans="1:13" ht="15.6" x14ac:dyDescent="0.3">
      <c r="A1347" s="58">
        <f>IF(Замеры!B1339=0, " ", Замеры!B1339)</f>
        <v>1336</v>
      </c>
      <c r="B1347" s="59">
        <f>Замеры!I1339</f>
        <v>0</v>
      </c>
      <c r="C1347" s="60" t="str">
        <f>Замеры!G1339</f>
        <v xml:space="preserve">Группа от QF </v>
      </c>
      <c r="D1347" s="29" t="s">
        <v>74</v>
      </c>
      <c r="E1347" s="28">
        <f>Замеры!J1339</f>
        <v>0</v>
      </c>
      <c r="F1347" s="29" t="s">
        <v>86</v>
      </c>
      <c r="G1347" s="29">
        <f t="shared" si="102"/>
        <v>15</v>
      </c>
      <c r="H1347" s="29">
        <f t="shared" si="103"/>
        <v>30</v>
      </c>
      <c r="I1347" s="29" t="s">
        <v>73</v>
      </c>
      <c r="J1347" s="29">
        <f t="shared" ca="1" si="100"/>
        <v>21.1</v>
      </c>
      <c r="K1347" s="29">
        <f t="shared" si="104"/>
        <v>0.3</v>
      </c>
      <c r="L1347" s="29">
        <f t="shared" ca="1" si="101"/>
        <v>8.9999999999999993E-3</v>
      </c>
      <c r="M1347">
        <f>Замеры!Y1339</f>
        <v>0</v>
      </c>
    </row>
    <row r="1348" spans="1:13" ht="15.6" x14ac:dyDescent="0.3">
      <c r="A1348" s="58">
        <f>IF(Замеры!B1340=0, " ", Замеры!B1340)</f>
        <v>1337</v>
      </c>
      <c r="B1348" s="59">
        <f>Замеры!I1340</f>
        <v>0</v>
      </c>
      <c r="C1348" s="60" t="str">
        <f>Замеры!G1340</f>
        <v xml:space="preserve">Группа от QF </v>
      </c>
      <c r="D1348" s="29" t="s">
        <v>74</v>
      </c>
      <c r="E1348" s="28">
        <f>Замеры!J1340</f>
        <v>0</v>
      </c>
      <c r="F1348" s="29" t="s">
        <v>86</v>
      </c>
      <c r="G1348" s="29">
        <f t="shared" si="102"/>
        <v>15</v>
      </c>
      <c r="H1348" s="29">
        <f t="shared" si="103"/>
        <v>30</v>
      </c>
      <c r="I1348" s="29" t="s">
        <v>73</v>
      </c>
      <c r="J1348" s="29">
        <f t="shared" ca="1" si="100"/>
        <v>20.9</v>
      </c>
      <c r="K1348" s="29">
        <f t="shared" si="104"/>
        <v>0.3</v>
      </c>
      <c r="L1348" s="29">
        <f t="shared" ca="1" si="101"/>
        <v>1.9E-2</v>
      </c>
      <c r="M1348">
        <f>Замеры!Y1340</f>
        <v>0</v>
      </c>
    </row>
    <row r="1349" spans="1:13" ht="15.6" x14ac:dyDescent="0.3">
      <c r="A1349" s="58">
        <f>IF(Замеры!B1341=0, " ", Замеры!B1341)</f>
        <v>1338</v>
      </c>
      <c r="B1349" s="59">
        <f>Замеры!I1341</f>
        <v>0</v>
      </c>
      <c r="C1349" s="60" t="str">
        <f>Замеры!G1341</f>
        <v xml:space="preserve">Группа от QF </v>
      </c>
      <c r="D1349" s="29" t="s">
        <v>74</v>
      </c>
      <c r="E1349" s="28">
        <f>Замеры!J1341</f>
        <v>0</v>
      </c>
      <c r="F1349" s="29" t="s">
        <v>86</v>
      </c>
      <c r="G1349" s="29">
        <f t="shared" si="102"/>
        <v>15</v>
      </c>
      <c r="H1349" s="29">
        <f t="shared" si="103"/>
        <v>30</v>
      </c>
      <c r="I1349" s="29" t="s">
        <v>73</v>
      </c>
      <c r="J1349" s="29">
        <f t="shared" ca="1" si="100"/>
        <v>21.5</v>
      </c>
      <c r="K1349" s="29">
        <f t="shared" si="104"/>
        <v>0.3</v>
      </c>
      <c r="L1349" s="29">
        <f t="shared" ca="1" si="101"/>
        <v>1.6E-2</v>
      </c>
      <c r="M1349">
        <f>Замеры!Y1341</f>
        <v>0</v>
      </c>
    </row>
    <row r="1350" spans="1:13" ht="15.6" x14ac:dyDescent="0.3">
      <c r="A1350" s="58">
        <f>IF(Замеры!B1342=0, " ", Замеры!B1342)</f>
        <v>1339</v>
      </c>
      <c r="B1350" s="59">
        <f>Замеры!I1342</f>
        <v>0</v>
      </c>
      <c r="C1350" s="60" t="str">
        <f>Замеры!G1342</f>
        <v xml:space="preserve">Группа от QF </v>
      </c>
      <c r="D1350" s="29" t="s">
        <v>74</v>
      </c>
      <c r="E1350" s="28">
        <f>Замеры!J1342</f>
        <v>0</v>
      </c>
      <c r="F1350" s="29" t="s">
        <v>86</v>
      </c>
      <c r="G1350" s="29">
        <f t="shared" si="102"/>
        <v>15</v>
      </c>
      <c r="H1350" s="29">
        <f t="shared" si="103"/>
        <v>30</v>
      </c>
      <c r="I1350" s="29" t="s">
        <v>73</v>
      </c>
      <c r="J1350" s="29">
        <f t="shared" ca="1" si="100"/>
        <v>21.2</v>
      </c>
      <c r="K1350" s="29">
        <f t="shared" si="104"/>
        <v>0.3</v>
      </c>
      <c r="L1350" s="29">
        <f t="shared" ca="1" si="101"/>
        <v>1.4E-2</v>
      </c>
      <c r="M1350">
        <f>Замеры!Y1342</f>
        <v>0</v>
      </c>
    </row>
    <row r="1351" spans="1:13" ht="15.6" x14ac:dyDescent="0.3">
      <c r="A1351" s="58">
        <f>IF(Замеры!B1343=0, " ", Замеры!B1343)</f>
        <v>1340</v>
      </c>
      <c r="B1351" s="59">
        <f>Замеры!I1343</f>
        <v>0</v>
      </c>
      <c r="C1351" s="60" t="str">
        <f>Замеры!G1343</f>
        <v xml:space="preserve">Группа от QF </v>
      </c>
      <c r="D1351" s="29" t="s">
        <v>74</v>
      </c>
      <c r="E1351" s="28">
        <f>Замеры!J1343</f>
        <v>0</v>
      </c>
      <c r="F1351" s="29" t="s">
        <v>86</v>
      </c>
      <c r="G1351" s="29">
        <f t="shared" si="102"/>
        <v>15</v>
      </c>
      <c r="H1351" s="29">
        <f t="shared" si="103"/>
        <v>30</v>
      </c>
      <c r="I1351" s="29" t="s">
        <v>73</v>
      </c>
      <c r="J1351" s="29">
        <f t="shared" ca="1" si="100"/>
        <v>21.2</v>
      </c>
      <c r="K1351" s="29">
        <f t="shared" si="104"/>
        <v>0.3</v>
      </c>
      <c r="L1351" s="29">
        <f t="shared" ca="1" si="101"/>
        <v>8.9999999999999993E-3</v>
      </c>
      <c r="M1351">
        <f>Замеры!Y1343</f>
        <v>0</v>
      </c>
    </row>
    <row r="1352" spans="1:13" ht="15.6" x14ac:dyDescent="0.3">
      <c r="A1352" s="58">
        <f>IF(Замеры!B1344=0, " ", Замеры!B1344)</f>
        <v>1341</v>
      </c>
      <c r="B1352" s="59">
        <f>Замеры!I1344</f>
        <v>0</v>
      </c>
      <c r="C1352" s="60" t="str">
        <f>Замеры!G1344</f>
        <v xml:space="preserve">Группа от QF </v>
      </c>
      <c r="D1352" s="29" t="s">
        <v>74</v>
      </c>
      <c r="E1352" s="28">
        <f>Замеры!J1344</f>
        <v>0</v>
      </c>
      <c r="F1352" s="29" t="s">
        <v>86</v>
      </c>
      <c r="G1352" s="29">
        <f t="shared" si="102"/>
        <v>15</v>
      </c>
      <c r="H1352" s="29">
        <f t="shared" si="103"/>
        <v>30</v>
      </c>
      <c r="I1352" s="29" t="s">
        <v>73</v>
      </c>
      <c r="J1352" s="29">
        <f t="shared" ca="1" si="100"/>
        <v>21</v>
      </c>
      <c r="K1352" s="29">
        <f t="shared" si="104"/>
        <v>0.3</v>
      </c>
      <c r="L1352" s="29">
        <f t="shared" ca="1" si="101"/>
        <v>1.7000000000000001E-2</v>
      </c>
      <c r="M1352">
        <f>Замеры!Y1344</f>
        <v>0</v>
      </c>
    </row>
    <row r="1353" spans="1:13" ht="15.6" x14ac:dyDescent="0.3">
      <c r="A1353" s="58">
        <f>IF(Замеры!B1345=0, " ", Замеры!B1345)</f>
        <v>1342</v>
      </c>
      <c r="B1353" s="59">
        <f>Замеры!I1345</f>
        <v>0</v>
      </c>
      <c r="C1353" s="60" t="str">
        <f>Замеры!G1345</f>
        <v xml:space="preserve">Группа от QF </v>
      </c>
      <c r="D1353" s="29" t="s">
        <v>74</v>
      </c>
      <c r="E1353" s="28">
        <f>Замеры!J1345</f>
        <v>0</v>
      </c>
      <c r="F1353" s="29" t="s">
        <v>86</v>
      </c>
      <c r="G1353" s="29">
        <f t="shared" si="102"/>
        <v>15</v>
      </c>
      <c r="H1353" s="29">
        <f t="shared" si="103"/>
        <v>30</v>
      </c>
      <c r="I1353" s="29" t="s">
        <v>73</v>
      </c>
      <c r="J1353" s="29">
        <f t="shared" ca="1" si="100"/>
        <v>21.8</v>
      </c>
      <c r="K1353" s="29">
        <f t="shared" si="104"/>
        <v>0.3</v>
      </c>
      <c r="L1353" s="29">
        <f t="shared" ca="1" si="101"/>
        <v>1.7999999999999999E-2</v>
      </c>
      <c r="M1353">
        <f>Замеры!Y1345</f>
        <v>0</v>
      </c>
    </row>
    <row r="1354" spans="1:13" ht="15.6" x14ac:dyDescent="0.3">
      <c r="A1354" s="58">
        <f>IF(Замеры!B1346=0, " ", Замеры!B1346)</f>
        <v>1343</v>
      </c>
      <c r="B1354" s="59">
        <f>Замеры!I1346</f>
        <v>0</v>
      </c>
      <c r="C1354" s="60" t="str">
        <f>Замеры!G1346</f>
        <v xml:space="preserve">Группа от QF </v>
      </c>
      <c r="D1354" s="29" t="s">
        <v>74</v>
      </c>
      <c r="E1354" s="28">
        <f>Замеры!J1346</f>
        <v>0</v>
      </c>
      <c r="F1354" s="29" t="s">
        <v>86</v>
      </c>
      <c r="G1354" s="29">
        <f t="shared" si="102"/>
        <v>15</v>
      </c>
      <c r="H1354" s="29">
        <f t="shared" si="103"/>
        <v>30</v>
      </c>
      <c r="I1354" s="29" t="s">
        <v>73</v>
      </c>
      <c r="J1354" s="29">
        <f t="shared" ca="1" si="100"/>
        <v>21.2</v>
      </c>
      <c r="K1354" s="29">
        <f t="shared" si="104"/>
        <v>0.3</v>
      </c>
      <c r="L1354" s="29">
        <f t="shared" ca="1" si="101"/>
        <v>1.0999999999999999E-2</v>
      </c>
      <c r="M1354">
        <f>Замеры!Y1346</f>
        <v>0</v>
      </c>
    </row>
    <row r="1355" spans="1:13" ht="15.6" x14ac:dyDescent="0.3">
      <c r="A1355" s="58">
        <f>IF(Замеры!B1347=0, " ", Замеры!B1347)</f>
        <v>1344</v>
      </c>
      <c r="B1355" s="59">
        <f>Замеры!I1347</f>
        <v>0</v>
      </c>
      <c r="C1355" s="60" t="str">
        <f>Замеры!G1347</f>
        <v xml:space="preserve">Группа от QF </v>
      </c>
      <c r="D1355" s="29" t="s">
        <v>74</v>
      </c>
      <c r="E1355" s="28">
        <f>Замеры!J1347</f>
        <v>0</v>
      </c>
      <c r="F1355" s="29" t="s">
        <v>86</v>
      </c>
      <c r="G1355" s="29">
        <f t="shared" si="102"/>
        <v>15</v>
      </c>
      <c r="H1355" s="29">
        <f t="shared" si="103"/>
        <v>30</v>
      </c>
      <c r="I1355" s="29" t="s">
        <v>73</v>
      </c>
      <c r="J1355" s="29">
        <f t="shared" ca="1" si="100"/>
        <v>20.399999999999999</v>
      </c>
      <c r="K1355" s="29">
        <f t="shared" si="104"/>
        <v>0.3</v>
      </c>
      <c r="L1355" s="29">
        <f t="shared" ca="1" si="101"/>
        <v>0.01</v>
      </c>
      <c r="M1355">
        <f>Замеры!Y1347</f>
        <v>0</v>
      </c>
    </row>
    <row r="1356" spans="1:13" ht="15.6" x14ac:dyDescent="0.3">
      <c r="A1356" s="58">
        <f>IF(Замеры!B1348=0, " ", Замеры!B1348)</f>
        <v>1345</v>
      </c>
      <c r="B1356" s="59">
        <f>Замеры!I1348</f>
        <v>0</v>
      </c>
      <c r="C1356" s="60" t="str">
        <f>Замеры!G1348</f>
        <v xml:space="preserve">Группа от QF </v>
      </c>
      <c r="D1356" s="29" t="s">
        <v>74</v>
      </c>
      <c r="E1356" s="28">
        <f>Замеры!J1348</f>
        <v>0</v>
      </c>
      <c r="F1356" s="29" t="s">
        <v>86</v>
      </c>
      <c r="G1356" s="29">
        <f t="shared" si="102"/>
        <v>15</v>
      </c>
      <c r="H1356" s="29">
        <f t="shared" si="103"/>
        <v>30</v>
      </c>
      <c r="I1356" s="29" t="s">
        <v>73</v>
      </c>
      <c r="J1356" s="29">
        <f t="shared" ref="J1356:J1419" ca="1" si="105">RANDBETWEEN(201,219)/10</f>
        <v>21.4</v>
      </c>
      <c r="K1356" s="29">
        <f t="shared" si="104"/>
        <v>0.3</v>
      </c>
      <c r="L1356" s="29">
        <f t="shared" ref="L1356:L1419" ca="1" si="106">RANDBETWEEN(7,19)/1000</f>
        <v>1.9E-2</v>
      </c>
      <c r="M1356">
        <f>Замеры!Y1348</f>
        <v>0</v>
      </c>
    </row>
    <row r="1357" spans="1:13" ht="15.6" x14ac:dyDescent="0.3">
      <c r="A1357" s="58">
        <f>IF(Замеры!B1349=0, " ", Замеры!B1349)</f>
        <v>1346</v>
      </c>
      <c r="B1357" s="59">
        <f>Замеры!I1349</f>
        <v>0</v>
      </c>
      <c r="C1357" s="60" t="str">
        <f>Замеры!G1349</f>
        <v xml:space="preserve">Группа от QF </v>
      </c>
      <c r="D1357" s="29" t="s">
        <v>74</v>
      </c>
      <c r="E1357" s="28">
        <f>Замеры!J1349</f>
        <v>0</v>
      </c>
      <c r="F1357" s="29" t="s">
        <v>86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73</v>
      </c>
      <c r="J1357" s="29">
        <f t="shared" ca="1" si="105"/>
        <v>21.8</v>
      </c>
      <c r="K1357" s="29">
        <f t="shared" ref="K1357:K1420" si="109">$O$9</f>
        <v>0.3</v>
      </c>
      <c r="L1357" s="29">
        <f t="shared" ca="1" si="106"/>
        <v>1.7999999999999999E-2</v>
      </c>
      <c r="M1357">
        <f>Замеры!Y1349</f>
        <v>0</v>
      </c>
    </row>
    <row r="1358" spans="1:13" ht="15.6" x14ac:dyDescent="0.3">
      <c r="A1358" s="58">
        <f>IF(Замеры!B1350=0, " ", Замеры!B1350)</f>
        <v>1347</v>
      </c>
      <c r="B1358" s="59">
        <f>Замеры!I1350</f>
        <v>0</v>
      </c>
      <c r="C1358" s="60" t="str">
        <f>Замеры!G1350</f>
        <v xml:space="preserve">Группа от QF </v>
      </c>
      <c r="D1358" s="29" t="s">
        <v>74</v>
      </c>
      <c r="E1358" s="28">
        <f>Замеры!J1350</f>
        <v>0</v>
      </c>
      <c r="F1358" s="29" t="s">
        <v>86</v>
      </c>
      <c r="G1358" s="29">
        <f t="shared" si="107"/>
        <v>15</v>
      </c>
      <c r="H1358" s="29">
        <f t="shared" si="108"/>
        <v>30</v>
      </c>
      <c r="I1358" s="29" t="s">
        <v>73</v>
      </c>
      <c r="J1358" s="29">
        <f t="shared" ca="1" si="105"/>
        <v>20.5</v>
      </c>
      <c r="K1358" s="29">
        <f t="shared" si="109"/>
        <v>0.3</v>
      </c>
      <c r="L1358" s="29">
        <f t="shared" ca="1" si="106"/>
        <v>1.7000000000000001E-2</v>
      </c>
      <c r="M1358">
        <f>Замеры!Y1350</f>
        <v>0</v>
      </c>
    </row>
    <row r="1359" spans="1:13" ht="15.6" x14ac:dyDescent="0.3">
      <c r="A1359" s="58">
        <f>IF(Замеры!B1351=0, " ", Замеры!B1351)</f>
        <v>1348</v>
      </c>
      <c r="B1359" s="59">
        <f>Замеры!I1351</f>
        <v>0</v>
      </c>
      <c r="C1359" s="60" t="str">
        <f>Замеры!G1351</f>
        <v xml:space="preserve">Группа от QF </v>
      </c>
      <c r="D1359" s="29" t="s">
        <v>74</v>
      </c>
      <c r="E1359" s="28">
        <f>Замеры!J1351</f>
        <v>0</v>
      </c>
      <c r="F1359" s="29" t="s">
        <v>86</v>
      </c>
      <c r="G1359" s="29">
        <f t="shared" si="107"/>
        <v>15</v>
      </c>
      <c r="H1359" s="29">
        <f t="shared" si="108"/>
        <v>30</v>
      </c>
      <c r="I1359" s="29" t="s">
        <v>73</v>
      </c>
      <c r="J1359" s="29">
        <f t="shared" ca="1" si="105"/>
        <v>20.6</v>
      </c>
      <c r="K1359" s="29">
        <f t="shared" si="109"/>
        <v>0.3</v>
      </c>
      <c r="L1359" s="29">
        <f t="shared" ca="1" si="106"/>
        <v>1.4E-2</v>
      </c>
      <c r="M1359">
        <f>Замеры!Y1351</f>
        <v>0</v>
      </c>
    </row>
    <row r="1360" spans="1:13" ht="15.6" x14ac:dyDescent="0.3">
      <c r="A1360" s="58">
        <f>IF(Замеры!B1352=0, " ", Замеры!B1352)</f>
        <v>1349</v>
      </c>
      <c r="B1360" s="59">
        <f>Замеры!I1352</f>
        <v>0</v>
      </c>
      <c r="C1360" s="60" t="str">
        <f>Замеры!G1352</f>
        <v xml:space="preserve">Группа от QF </v>
      </c>
      <c r="D1360" s="29" t="s">
        <v>74</v>
      </c>
      <c r="E1360" s="28">
        <f>Замеры!J1352</f>
        <v>0</v>
      </c>
      <c r="F1360" s="29" t="s">
        <v>86</v>
      </c>
      <c r="G1360" s="29">
        <f t="shared" si="107"/>
        <v>15</v>
      </c>
      <c r="H1360" s="29">
        <f t="shared" si="108"/>
        <v>30</v>
      </c>
      <c r="I1360" s="29" t="s">
        <v>73</v>
      </c>
      <c r="J1360" s="29">
        <f t="shared" ca="1" si="105"/>
        <v>21.1</v>
      </c>
      <c r="K1360" s="29">
        <f t="shared" si="109"/>
        <v>0.3</v>
      </c>
      <c r="L1360" s="29">
        <f t="shared" ca="1" si="106"/>
        <v>1.7999999999999999E-2</v>
      </c>
      <c r="M1360">
        <f>Замеры!Y1352</f>
        <v>0</v>
      </c>
    </row>
    <row r="1361" spans="1:13" ht="15.6" x14ac:dyDescent="0.3">
      <c r="A1361" s="58">
        <f>IF(Замеры!B1353=0, " ", Замеры!B1353)</f>
        <v>1350</v>
      </c>
      <c r="B1361" s="59">
        <f>Замеры!I1353</f>
        <v>0</v>
      </c>
      <c r="C1361" s="60" t="str">
        <f>Замеры!G1353</f>
        <v xml:space="preserve">Группа от QF </v>
      </c>
      <c r="D1361" s="29" t="s">
        <v>74</v>
      </c>
      <c r="E1361" s="28">
        <f>Замеры!J1353</f>
        <v>0</v>
      </c>
      <c r="F1361" s="29" t="s">
        <v>86</v>
      </c>
      <c r="G1361" s="29">
        <f t="shared" si="107"/>
        <v>15</v>
      </c>
      <c r="H1361" s="29">
        <f t="shared" si="108"/>
        <v>30</v>
      </c>
      <c r="I1361" s="29" t="s">
        <v>73</v>
      </c>
      <c r="J1361" s="29">
        <f t="shared" ca="1" si="105"/>
        <v>20.399999999999999</v>
      </c>
      <c r="K1361" s="29">
        <f t="shared" si="109"/>
        <v>0.3</v>
      </c>
      <c r="L1361" s="29">
        <f t="shared" ca="1" si="106"/>
        <v>0.01</v>
      </c>
      <c r="M1361">
        <f>Замеры!Y1353</f>
        <v>0</v>
      </c>
    </row>
    <row r="1362" spans="1:13" ht="15.6" x14ac:dyDescent="0.3">
      <c r="A1362" s="58">
        <f>IF(Замеры!B1354=0, " ", Замеры!B1354)</f>
        <v>1351</v>
      </c>
      <c r="B1362" s="59">
        <f>Замеры!I1354</f>
        <v>0</v>
      </c>
      <c r="C1362" s="60" t="str">
        <f>Замеры!G1354</f>
        <v xml:space="preserve">Группа от QF </v>
      </c>
      <c r="D1362" s="29" t="s">
        <v>74</v>
      </c>
      <c r="E1362" s="28">
        <f>Замеры!J1354</f>
        <v>0</v>
      </c>
      <c r="F1362" s="29" t="s">
        <v>86</v>
      </c>
      <c r="G1362" s="29">
        <f t="shared" si="107"/>
        <v>15</v>
      </c>
      <c r="H1362" s="29">
        <f t="shared" si="108"/>
        <v>30</v>
      </c>
      <c r="I1362" s="29" t="s">
        <v>73</v>
      </c>
      <c r="J1362" s="29">
        <f t="shared" ca="1" si="105"/>
        <v>21.7</v>
      </c>
      <c r="K1362" s="29">
        <f t="shared" si="109"/>
        <v>0.3</v>
      </c>
      <c r="L1362" s="29">
        <f t="shared" ca="1" si="106"/>
        <v>8.0000000000000002E-3</v>
      </c>
      <c r="M1362">
        <f>Замеры!Y1354</f>
        <v>0</v>
      </c>
    </row>
    <row r="1363" spans="1:13" ht="15.6" x14ac:dyDescent="0.3">
      <c r="A1363" s="58">
        <f>IF(Замеры!B1355=0, " ", Замеры!B1355)</f>
        <v>1352</v>
      </c>
      <c r="B1363" s="59">
        <f>Замеры!I1355</f>
        <v>0</v>
      </c>
      <c r="C1363" s="60" t="str">
        <f>Замеры!G1355</f>
        <v xml:space="preserve">Группа от QF </v>
      </c>
      <c r="D1363" s="29" t="s">
        <v>74</v>
      </c>
      <c r="E1363" s="28">
        <f>Замеры!J1355</f>
        <v>0</v>
      </c>
      <c r="F1363" s="29" t="s">
        <v>86</v>
      </c>
      <c r="G1363" s="29">
        <f t="shared" si="107"/>
        <v>15</v>
      </c>
      <c r="H1363" s="29">
        <f t="shared" si="108"/>
        <v>30</v>
      </c>
      <c r="I1363" s="29" t="s">
        <v>73</v>
      </c>
      <c r="J1363" s="29">
        <f t="shared" ca="1" si="105"/>
        <v>20.100000000000001</v>
      </c>
      <c r="K1363" s="29">
        <f t="shared" si="109"/>
        <v>0.3</v>
      </c>
      <c r="L1363" s="29">
        <f t="shared" ca="1" si="106"/>
        <v>1.6E-2</v>
      </c>
      <c r="M1363">
        <f>Замеры!Y1355</f>
        <v>0</v>
      </c>
    </row>
    <row r="1364" spans="1:13" ht="15.6" x14ac:dyDescent="0.3">
      <c r="A1364" s="58">
        <f>IF(Замеры!B1356=0, " ", Замеры!B1356)</f>
        <v>1353</v>
      </c>
      <c r="B1364" s="59">
        <f>Замеры!I1356</f>
        <v>0</v>
      </c>
      <c r="C1364" s="60" t="str">
        <f>Замеры!G1356</f>
        <v xml:space="preserve">Группа от QF </v>
      </c>
      <c r="D1364" s="29" t="s">
        <v>74</v>
      </c>
      <c r="E1364" s="28">
        <f>Замеры!J1356</f>
        <v>0</v>
      </c>
      <c r="F1364" s="29" t="s">
        <v>86</v>
      </c>
      <c r="G1364" s="29">
        <f t="shared" si="107"/>
        <v>15</v>
      </c>
      <c r="H1364" s="29">
        <f t="shared" si="108"/>
        <v>30</v>
      </c>
      <c r="I1364" s="29" t="s">
        <v>73</v>
      </c>
      <c r="J1364" s="29">
        <f t="shared" ca="1" si="105"/>
        <v>20.6</v>
      </c>
      <c r="K1364" s="29">
        <f t="shared" si="109"/>
        <v>0.3</v>
      </c>
      <c r="L1364" s="29">
        <f t="shared" ca="1" si="106"/>
        <v>1.7999999999999999E-2</v>
      </c>
      <c r="M1364">
        <f>Замеры!Y1356</f>
        <v>0</v>
      </c>
    </row>
    <row r="1365" spans="1:13" ht="15.6" x14ac:dyDescent="0.3">
      <c r="A1365" s="58">
        <f>IF(Замеры!B1357=0, " ", Замеры!B1357)</f>
        <v>1354</v>
      </c>
      <c r="B1365" s="59">
        <f>Замеры!I1357</f>
        <v>0</v>
      </c>
      <c r="C1365" s="60" t="str">
        <f>Замеры!G1357</f>
        <v xml:space="preserve">Группа от QF </v>
      </c>
      <c r="D1365" s="29" t="s">
        <v>74</v>
      </c>
      <c r="E1365" s="28">
        <f>Замеры!J1357</f>
        <v>0</v>
      </c>
      <c r="F1365" s="29" t="s">
        <v>86</v>
      </c>
      <c r="G1365" s="29">
        <f t="shared" si="107"/>
        <v>15</v>
      </c>
      <c r="H1365" s="29">
        <f t="shared" si="108"/>
        <v>30</v>
      </c>
      <c r="I1365" s="29" t="s">
        <v>73</v>
      </c>
      <c r="J1365" s="29">
        <f t="shared" ca="1" si="105"/>
        <v>20.5</v>
      </c>
      <c r="K1365" s="29">
        <f t="shared" si="109"/>
        <v>0.3</v>
      </c>
      <c r="L1365" s="29">
        <f t="shared" ca="1" si="106"/>
        <v>1.6E-2</v>
      </c>
      <c r="M1365">
        <f>Замеры!Y1357</f>
        <v>0</v>
      </c>
    </row>
    <row r="1366" spans="1:13" ht="15.6" x14ac:dyDescent="0.3">
      <c r="A1366" s="58">
        <f>IF(Замеры!B1358=0, " ", Замеры!B1358)</f>
        <v>1355</v>
      </c>
      <c r="B1366" s="59">
        <f>Замеры!I1358</f>
        <v>0</v>
      </c>
      <c r="C1366" s="60" t="str">
        <f>Замеры!G1358</f>
        <v xml:space="preserve">Группа от QF </v>
      </c>
      <c r="D1366" s="29" t="s">
        <v>74</v>
      </c>
      <c r="E1366" s="28">
        <f>Замеры!J1358</f>
        <v>0</v>
      </c>
      <c r="F1366" s="29" t="s">
        <v>86</v>
      </c>
      <c r="G1366" s="29">
        <f t="shared" si="107"/>
        <v>15</v>
      </c>
      <c r="H1366" s="29">
        <f t="shared" si="108"/>
        <v>30</v>
      </c>
      <c r="I1366" s="29" t="s">
        <v>73</v>
      </c>
      <c r="J1366" s="29">
        <f t="shared" ca="1" si="105"/>
        <v>20.6</v>
      </c>
      <c r="K1366" s="29">
        <f t="shared" si="109"/>
        <v>0.3</v>
      </c>
      <c r="L1366" s="29">
        <f t="shared" ca="1" si="106"/>
        <v>1.0999999999999999E-2</v>
      </c>
      <c r="M1366">
        <f>Замеры!Y1358</f>
        <v>0</v>
      </c>
    </row>
    <row r="1367" spans="1:13" ht="15.6" x14ac:dyDescent="0.3">
      <c r="A1367" s="58">
        <f>IF(Замеры!B1359=0, " ", Замеры!B1359)</f>
        <v>1356</v>
      </c>
      <c r="B1367" s="59">
        <f>Замеры!I1359</f>
        <v>0</v>
      </c>
      <c r="C1367" s="60" t="str">
        <f>Замеры!G1359</f>
        <v xml:space="preserve">Группа от QF </v>
      </c>
      <c r="D1367" s="29" t="s">
        <v>74</v>
      </c>
      <c r="E1367" s="28">
        <f>Замеры!J1359</f>
        <v>0</v>
      </c>
      <c r="F1367" s="29" t="s">
        <v>86</v>
      </c>
      <c r="G1367" s="29">
        <f t="shared" si="107"/>
        <v>15</v>
      </c>
      <c r="H1367" s="29">
        <f t="shared" si="108"/>
        <v>30</v>
      </c>
      <c r="I1367" s="29" t="s">
        <v>73</v>
      </c>
      <c r="J1367" s="29">
        <f t="shared" ca="1" si="105"/>
        <v>21.3</v>
      </c>
      <c r="K1367" s="29">
        <f t="shared" si="109"/>
        <v>0.3</v>
      </c>
      <c r="L1367" s="29">
        <f t="shared" ca="1" si="106"/>
        <v>1.2999999999999999E-2</v>
      </c>
      <c r="M1367">
        <f>Замеры!Y1359</f>
        <v>0</v>
      </c>
    </row>
    <row r="1368" spans="1:13" ht="15.6" x14ac:dyDescent="0.3">
      <c r="A1368" s="58">
        <f>IF(Замеры!B1360=0, " ", Замеры!B1360)</f>
        <v>1357</v>
      </c>
      <c r="B1368" s="59">
        <f>Замеры!I1360</f>
        <v>0</v>
      </c>
      <c r="C1368" s="60" t="str">
        <f>Замеры!G1360</f>
        <v xml:space="preserve">Группа от QF </v>
      </c>
      <c r="D1368" s="29" t="s">
        <v>74</v>
      </c>
      <c r="E1368" s="28">
        <f>Замеры!J1360</f>
        <v>0</v>
      </c>
      <c r="F1368" s="29" t="s">
        <v>86</v>
      </c>
      <c r="G1368" s="29">
        <f t="shared" si="107"/>
        <v>15</v>
      </c>
      <c r="H1368" s="29">
        <f t="shared" si="108"/>
        <v>30</v>
      </c>
      <c r="I1368" s="29" t="s">
        <v>73</v>
      </c>
      <c r="J1368" s="29">
        <f t="shared" ca="1" si="105"/>
        <v>20.100000000000001</v>
      </c>
      <c r="K1368" s="29">
        <f t="shared" si="109"/>
        <v>0.3</v>
      </c>
      <c r="L1368" s="29">
        <f t="shared" ca="1" si="106"/>
        <v>1.4999999999999999E-2</v>
      </c>
      <c r="M1368">
        <f>Замеры!Y1360</f>
        <v>0</v>
      </c>
    </row>
    <row r="1369" spans="1:13" ht="15.6" x14ac:dyDescent="0.3">
      <c r="A1369" s="58">
        <f>IF(Замеры!B1361=0, " ", Замеры!B1361)</f>
        <v>1358</v>
      </c>
      <c r="B1369" s="59">
        <f>Замеры!I1361</f>
        <v>0</v>
      </c>
      <c r="C1369" s="60" t="str">
        <f>Замеры!G1361</f>
        <v xml:space="preserve">Группа от QF </v>
      </c>
      <c r="D1369" s="29" t="s">
        <v>74</v>
      </c>
      <c r="E1369" s="28">
        <f>Замеры!J1361</f>
        <v>0</v>
      </c>
      <c r="F1369" s="29" t="s">
        <v>86</v>
      </c>
      <c r="G1369" s="29">
        <f t="shared" si="107"/>
        <v>15</v>
      </c>
      <c r="H1369" s="29">
        <f t="shared" si="108"/>
        <v>30</v>
      </c>
      <c r="I1369" s="29" t="s">
        <v>73</v>
      </c>
      <c r="J1369" s="29">
        <f t="shared" ca="1" si="105"/>
        <v>20.8</v>
      </c>
      <c r="K1369" s="29">
        <f t="shared" si="109"/>
        <v>0.3</v>
      </c>
      <c r="L1369" s="29">
        <f t="shared" ca="1" si="106"/>
        <v>1.6E-2</v>
      </c>
      <c r="M1369">
        <f>Замеры!Y1361</f>
        <v>0</v>
      </c>
    </row>
    <row r="1370" spans="1:13" ht="15.6" x14ac:dyDescent="0.3">
      <c r="A1370" s="58">
        <f>IF(Замеры!B1362=0, " ", Замеры!B1362)</f>
        <v>1359</v>
      </c>
      <c r="B1370" s="59">
        <f>Замеры!I1362</f>
        <v>0</v>
      </c>
      <c r="C1370" s="60" t="str">
        <f>Замеры!G1362</f>
        <v xml:space="preserve">Группа от QF </v>
      </c>
      <c r="D1370" s="29" t="s">
        <v>74</v>
      </c>
      <c r="E1370" s="28">
        <f>Замеры!J1362</f>
        <v>0</v>
      </c>
      <c r="F1370" s="29" t="s">
        <v>86</v>
      </c>
      <c r="G1370" s="29">
        <f t="shared" si="107"/>
        <v>15</v>
      </c>
      <c r="H1370" s="29">
        <f t="shared" si="108"/>
        <v>30</v>
      </c>
      <c r="I1370" s="29" t="s">
        <v>73</v>
      </c>
      <c r="J1370" s="29">
        <f t="shared" ca="1" si="105"/>
        <v>20.100000000000001</v>
      </c>
      <c r="K1370" s="29">
        <f t="shared" si="109"/>
        <v>0.3</v>
      </c>
      <c r="L1370" s="29">
        <f t="shared" ca="1" si="106"/>
        <v>1.4999999999999999E-2</v>
      </c>
      <c r="M1370">
        <f>Замеры!Y1362</f>
        <v>0</v>
      </c>
    </row>
    <row r="1371" spans="1:13" ht="15.6" x14ac:dyDescent="0.3">
      <c r="A1371" s="58">
        <f>IF(Замеры!B1363=0, " ", Замеры!B1363)</f>
        <v>1360</v>
      </c>
      <c r="B1371" s="59">
        <f>Замеры!I1363</f>
        <v>0</v>
      </c>
      <c r="C1371" s="60" t="str">
        <f>Замеры!G1363</f>
        <v xml:space="preserve">Группа от QF </v>
      </c>
      <c r="D1371" s="29" t="s">
        <v>74</v>
      </c>
      <c r="E1371" s="28">
        <f>Замеры!J1363</f>
        <v>0</v>
      </c>
      <c r="F1371" s="29" t="s">
        <v>86</v>
      </c>
      <c r="G1371" s="29">
        <f t="shared" si="107"/>
        <v>15</v>
      </c>
      <c r="H1371" s="29">
        <f t="shared" si="108"/>
        <v>30</v>
      </c>
      <c r="I1371" s="29" t="s">
        <v>73</v>
      </c>
      <c r="J1371" s="29">
        <f t="shared" ca="1" si="105"/>
        <v>21.7</v>
      </c>
      <c r="K1371" s="29">
        <f t="shared" si="109"/>
        <v>0.3</v>
      </c>
      <c r="L1371" s="29">
        <f t="shared" ca="1" si="106"/>
        <v>1.4999999999999999E-2</v>
      </c>
      <c r="M1371">
        <f>Замеры!Y1363</f>
        <v>0</v>
      </c>
    </row>
    <row r="1372" spans="1:13" ht="15.6" x14ac:dyDescent="0.3">
      <c r="A1372" s="58">
        <f>IF(Замеры!B1364=0, " ", Замеры!B1364)</f>
        <v>1361</v>
      </c>
      <c r="B1372" s="59">
        <f>Замеры!I1364</f>
        <v>0</v>
      </c>
      <c r="C1372" s="60" t="str">
        <f>Замеры!G1364</f>
        <v xml:space="preserve">Группа от QF </v>
      </c>
      <c r="D1372" s="29" t="s">
        <v>74</v>
      </c>
      <c r="E1372" s="28">
        <f>Замеры!J1364</f>
        <v>0</v>
      </c>
      <c r="F1372" s="29" t="s">
        <v>86</v>
      </c>
      <c r="G1372" s="29">
        <f t="shared" si="107"/>
        <v>15</v>
      </c>
      <c r="H1372" s="29">
        <f t="shared" si="108"/>
        <v>30</v>
      </c>
      <c r="I1372" s="29" t="s">
        <v>73</v>
      </c>
      <c r="J1372" s="29">
        <f t="shared" ca="1" si="105"/>
        <v>21.8</v>
      </c>
      <c r="K1372" s="29">
        <f t="shared" si="109"/>
        <v>0.3</v>
      </c>
      <c r="L1372" s="29">
        <f t="shared" ca="1" si="106"/>
        <v>0.01</v>
      </c>
      <c r="M1372">
        <f>Замеры!Y1364</f>
        <v>0</v>
      </c>
    </row>
    <row r="1373" spans="1:13" ht="15.6" x14ac:dyDescent="0.3">
      <c r="A1373" s="58">
        <f>IF(Замеры!B1365=0, " ", Замеры!B1365)</f>
        <v>1362</v>
      </c>
      <c r="B1373" s="59">
        <f>Замеры!I1365</f>
        <v>0</v>
      </c>
      <c r="C1373" s="60" t="str">
        <f>Замеры!G1365</f>
        <v xml:space="preserve">Группа от QF </v>
      </c>
      <c r="D1373" s="29" t="s">
        <v>74</v>
      </c>
      <c r="E1373" s="28">
        <f>Замеры!J1365</f>
        <v>0</v>
      </c>
      <c r="F1373" s="29" t="s">
        <v>86</v>
      </c>
      <c r="G1373" s="29">
        <f t="shared" si="107"/>
        <v>15</v>
      </c>
      <c r="H1373" s="29">
        <f t="shared" si="108"/>
        <v>30</v>
      </c>
      <c r="I1373" s="29" t="s">
        <v>73</v>
      </c>
      <c r="J1373" s="29">
        <f t="shared" ca="1" si="105"/>
        <v>21.2</v>
      </c>
      <c r="K1373" s="29">
        <f t="shared" si="109"/>
        <v>0.3</v>
      </c>
      <c r="L1373" s="29">
        <f t="shared" ca="1" si="106"/>
        <v>1.7000000000000001E-2</v>
      </c>
      <c r="M1373">
        <f>Замеры!Y1365</f>
        <v>0</v>
      </c>
    </row>
    <row r="1374" spans="1:13" ht="15.6" x14ac:dyDescent="0.3">
      <c r="A1374" s="58">
        <f>IF(Замеры!B1366=0, " ", Замеры!B1366)</f>
        <v>1363</v>
      </c>
      <c r="B1374" s="59">
        <f>Замеры!I1366</f>
        <v>0</v>
      </c>
      <c r="C1374" s="60" t="str">
        <f>Замеры!G1366</f>
        <v xml:space="preserve">Группа от QF </v>
      </c>
      <c r="D1374" s="29" t="s">
        <v>74</v>
      </c>
      <c r="E1374" s="28">
        <f>Замеры!J1366</f>
        <v>0</v>
      </c>
      <c r="F1374" s="29" t="s">
        <v>86</v>
      </c>
      <c r="G1374" s="29">
        <f t="shared" si="107"/>
        <v>15</v>
      </c>
      <c r="H1374" s="29">
        <f t="shared" si="108"/>
        <v>30</v>
      </c>
      <c r="I1374" s="29" t="s">
        <v>73</v>
      </c>
      <c r="J1374" s="29">
        <f t="shared" ca="1" si="105"/>
        <v>20.5</v>
      </c>
      <c r="K1374" s="29">
        <f t="shared" si="109"/>
        <v>0.3</v>
      </c>
      <c r="L1374" s="29">
        <f t="shared" ca="1" si="106"/>
        <v>1.7999999999999999E-2</v>
      </c>
      <c r="M1374">
        <f>Замеры!Y1366</f>
        <v>0</v>
      </c>
    </row>
    <row r="1375" spans="1:13" ht="15.6" x14ac:dyDescent="0.3">
      <c r="A1375" s="58">
        <f>IF(Замеры!B1367=0, " ", Замеры!B1367)</f>
        <v>1364</v>
      </c>
      <c r="B1375" s="59">
        <f>Замеры!I1367</f>
        <v>0</v>
      </c>
      <c r="C1375" s="60" t="str">
        <f>Замеры!G1367</f>
        <v xml:space="preserve">Группа от QF </v>
      </c>
      <c r="D1375" s="29" t="s">
        <v>74</v>
      </c>
      <c r="E1375" s="28">
        <f>Замеры!J1367</f>
        <v>0</v>
      </c>
      <c r="F1375" s="29" t="s">
        <v>86</v>
      </c>
      <c r="G1375" s="29">
        <f t="shared" si="107"/>
        <v>15</v>
      </c>
      <c r="H1375" s="29">
        <f t="shared" si="108"/>
        <v>30</v>
      </c>
      <c r="I1375" s="29" t="s">
        <v>73</v>
      </c>
      <c r="J1375" s="29">
        <f t="shared" ca="1" si="105"/>
        <v>20.8</v>
      </c>
      <c r="K1375" s="29">
        <f t="shared" si="109"/>
        <v>0.3</v>
      </c>
      <c r="L1375" s="29">
        <f t="shared" ca="1" si="106"/>
        <v>1.6E-2</v>
      </c>
      <c r="M1375">
        <f>Замеры!Y1367</f>
        <v>0</v>
      </c>
    </row>
    <row r="1376" spans="1:13" ht="15.6" x14ac:dyDescent="0.3">
      <c r="A1376" s="58">
        <f>IF(Замеры!B1368=0, " ", Замеры!B1368)</f>
        <v>1365</v>
      </c>
      <c r="B1376" s="59">
        <f>Замеры!I1368</f>
        <v>0</v>
      </c>
      <c r="C1376" s="60" t="str">
        <f>Замеры!G1368</f>
        <v xml:space="preserve">Группа от QF </v>
      </c>
      <c r="D1376" s="29" t="s">
        <v>74</v>
      </c>
      <c r="E1376" s="28">
        <f>Замеры!J1368</f>
        <v>0</v>
      </c>
      <c r="F1376" s="29" t="s">
        <v>86</v>
      </c>
      <c r="G1376" s="29">
        <f t="shared" si="107"/>
        <v>15</v>
      </c>
      <c r="H1376" s="29">
        <f t="shared" si="108"/>
        <v>30</v>
      </c>
      <c r="I1376" s="29" t="s">
        <v>73</v>
      </c>
      <c r="J1376" s="29">
        <f t="shared" ca="1" si="105"/>
        <v>20.3</v>
      </c>
      <c r="K1376" s="29">
        <f t="shared" si="109"/>
        <v>0.3</v>
      </c>
      <c r="L1376" s="29">
        <f t="shared" ca="1" si="106"/>
        <v>1.0999999999999999E-2</v>
      </c>
      <c r="M1376">
        <f>Замеры!Y1368</f>
        <v>0</v>
      </c>
    </row>
    <row r="1377" spans="1:13" ht="15.6" x14ac:dyDescent="0.3">
      <c r="A1377" s="58">
        <f>IF(Замеры!B1369=0, " ", Замеры!B1369)</f>
        <v>1366</v>
      </c>
      <c r="B1377" s="59">
        <f>Замеры!I1369</f>
        <v>0</v>
      </c>
      <c r="C1377" s="60" t="str">
        <f>Замеры!G1369</f>
        <v xml:space="preserve">Группа от QF </v>
      </c>
      <c r="D1377" s="29" t="s">
        <v>74</v>
      </c>
      <c r="E1377" s="28">
        <f>Замеры!J1369</f>
        <v>0</v>
      </c>
      <c r="F1377" s="29" t="s">
        <v>86</v>
      </c>
      <c r="G1377" s="29">
        <f t="shared" si="107"/>
        <v>15</v>
      </c>
      <c r="H1377" s="29">
        <f t="shared" si="108"/>
        <v>30</v>
      </c>
      <c r="I1377" s="29" t="s">
        <v>73</v>
      </c>
      <c r="J1377" s="29">
        <f t="shared" ca="1" si="105"/>
        <v>21.5</v>
      </c>
      <c r="K1377" s="29">
        <f t="shared" si="109"/>
        <v>0.3</v>
      </c>
      <c r="L1377" s="29">
        <f t="shared" ca="1" si="106"/>
        <v>1.6E-2</v>
      </c>
      <c r="M1377">
        <f>Замеры!Y1369</f>
        <v>0</v>
      </c>
    </row>
    <row r="1378" spans="1:13" ht="15.6" x14ac:dyDescent="0.3">
      <c r="A1378" s="58">
        <f>IF(Замеры!B1370=0, " ", Замеры!B1370)</f>
        <v>1367</v>
      </c>
      <c r="B1378" s="59">
        <f>Замеры!I1370</f>
        <v>0</v>
      </c>
      <c r="C1378" s="60" t="str">
        <f>Замеры!G1370</f>
        <v xml:space="preserve">Группа от QF </v>
      </c>
      <c r="D1378" s="29" t="s">
        <v>74</v>
      </c>
      <c r="E1378" s="28">
        <f>Замеры!J1370</f>
        <v>0</v>
      </c>
      <c r="F1378" s="29" t="s">
        <v>86</v>
      </c>
      <c r="G1378" s="29">
        <f t="shared" si="107"/>
        <v>15</v>
      </c>
      <c r="H1378" s="29">
        <f t="shared" si="108"/>
        <v>30</v>
      </c>
      <c r="I1378" s="29" t="s">
        <v>73</v>
      </c>
      <c r="J1378" s="29">
        <f t="shared" ca="1" si="105"/>
        <v>20.3</v>
      </c>
      <c r="K1378" s="29">
        <f t="shared" si="109"/>
        <v>0.3</v>
      </c>
      <c r="L1378" s="29">
        <f t="shared" ca="1" si="106"/>
        <v>7.0000000000000001E-3</v>
      </c>
      <c r="M1378">
        <f>Замеры!Y1370</f>
        <v>0</v>
      </c>
    </row>
    <row r="1379" spans="1:13" ht="15.6" x14ac:dyDescent="0.3">
      <c r="A1379" s="58">
        <f>IF(Замеры!B1371=0, " ", Замеры!B1371)</f>
        <v>1368</v>
      </c>
      <c r="B1379" s="59">
        <f>Замеры!I1371</f>
        <v>0</v>
      </c>
      <c r="C1379" s="60" t="str">
        <f>Замеры!G1371</f>
        <v xml:space="preserve">Группа от QF </v>
      </c>
      <c r="D1379" s="29" t="s">
        <v>74</v>
      </c>
      <c r="E1379" s="28">
        <f>Замеры!J1371</f>
        <v>0</v>
      </c>
      <c r="F1379" s="29" t="s">
        <v>86</v>
      </c>
      <c r="G1379" s="29">
        <f t="shared" si="107"/>
        <v>15</v>
      </c>
      <c r="H1379" s="29">
        <f t="shared" si="108"/>
        <v>30</v>
      </c>
      <c r="I1379" s="29" t="s">
        <v>73</v>
      </c>
      <c r="J1379" s="29">
        <f t="shared" ca="1" si="105"/>
        <v>20.399999999999999</v>
      </c>
      <c r="K1379" s="29">
        <f t="shared" si="109"/>
        <v>0.3</v>
      </c>
      <c r="L1379" s="29">
        <f t="shared" ca="1" si="106"/>
        <v>1.7999999999999999E-2</v>
      </c>
      <c r="M1379">
        <f>Замеры!Y1371</f>
        <v>0</v>
      </c>
    </row>
    <row r="1380" spans="1:13" ht="15.6" x14ac:dyDescent="0.3">
      <c r="A1380" s="58">
        <f>IF(Замеры!B1372=0, " ", Замеры!B1372)</f>
        <v>1369</v>
      </c>
      <c r="B1380" s="59">
        <f>Замеры!I1372</f>
        <v>0</v>
      </c>
      <c r="C1380" s="60" t="str">
        <f>Замеры!G1372</f>
        <v xml:space="preserve">Группа от QF </v>
      </c>
      <c r="D1380" s="29" t="s">
        <v>74</v>
      </c>
      <c r="E1380" s="28">
        <f>Замеры!J1372</f>
        <v>0</v>
      </c>
      <c r="F1380" s="29" t="s">
        <v>86</v>
      </c>
      <c r="G1380" s="29">
        <f t="shared" si="107"/>
        <v>15</v>
      </c>
      <c r="H1380" s="29">
        <f t="shared" si="108"/>
        <v>30</v>
      </c>
      <c r="I1380" s="29" t="s">
        <v>73</v>
      </c>
      <c r="J1380" s="29">
        <f t="shared" ca="1" si="105"/>
        <v>21.8</v>
      </c>
      <c r="K1380" s="29">
        <f t="shared" si="109"/>
        <v>0.3</v>
      </c>
      <c r="L1380" s="29">
        <f t="shared" ca="1" si="106"/>
        <v>0.01</v>
      </c>
      <c r="M1380">
        <f>Замеры!Y1372</f>
        <v>0</v>
      </c>
    </row>
    <row r="1381" spans="1:13" ht="15.6" x14ac:dyDescent="0.3">
      <c r="A1381" s="58">
        <f>IF(Замеры!B1373=0, " ", Замеры!B1373)</f>
        <v>1370</v>
      </c>
      <c r="B1381" s="59">
        <f>Замеры!I1373</f>
        <v>0</v>
      </c>
      <c r="C1381" s="60" t="str">
        <f>Замеры!G1373</f>
        <v xml:space="preserve">Группа от QF </v>
      </c>
      <c r="D1381" s="29" t="s">
        <v>74</v>
      </c>
      <c r="E1381" s="28">
        <f>Замеры!J1373</f>
        <v>0</v>
      </c>
      <c r="F1381" s="29" t="s">
        <v>86</v>
      </c>
      <c r="G1381" s="29">
        <f t="shared" si="107"/>
        <v>15</v>
      </c>
      <c r="H1381" s="29">
        <f t="shared" si="108"/>
        <v>30</v>
      </c>
      <c r="I1381" s="29" t="s">
        <v>73</v>
      </c>
      <c r="J1381" s="29">
        <f t="shared" ca="1" si="105"/>
        <v>20.5</v>
      </c>
      <c r="K1381" s="29">
        <f t="shared" si="109"/>
        <v>0.3</v>
      </c>
      <c r="L1381" s="29">
        <f t="shared" ca="1" si="106"/>
        <v>1.2999999999999999E-2</v>
      </c>
      <c r="M1381">
        <f>Замеры!Y1373</f>
        <v>0</v>
      </c>
    </row>
    <row r="1382" spans="1:13" ht="15.6" x14ac:dyDescent="0.3">
      <c r="A1382" s="58">
        <f>IF(Замеры!B1374=0, " ", Замеры!B1374)</f>
        <v>1371</v>
      </c>
      <c r="B1382" s="59">
        <f>Замеры!I1374</f>
        <v>0</v>
      </c>
      <c r="C1382" s="60" t="str">
        <f>Замеры!G1374</f>
        <v xml:space="preserve">Группа от QF </v>
      </c>
      <c r="D1382" s="29" t="s">
        <v>74</v>
      </c>
      <c r="E1382" s="28">
        <f>Замеры!J1374</f>
        <v>0</v>
      </c>
      <c r="F1382" s="29" t="s">
        <v>86</v>
      </c>
      <c r="G1382" s="29">
        <f t="shared" si="107"/>
        <v>15</v>
      </c>
      <c r="H1382" s="29">
        <f t="shared" si="108"/>
        <v>30</v>
      </c>
      <c r="I1382" s="29" t="s">
        <v>73</v>
      </c>
      <c r="J1382" s="29">
        <f t="shared" ca="1" si="105"/>
        <v>20.100000000000001</v>
      </c>
      <c r="K1382" s="29">
        <f t="shared" si="109"/>
        <v>0.3</v>
      </c>
      <c r="L1382" s="29">
        <f t="shared" ca="1" si="106"/>
        <v>1.4999999999999999E-2</v>
      </c>
      <c r="M1382">
        <f>Замеры!Y1374</f>
        <v>0</v>
      </c>
    </row>
    <row r="1383" spans="1:13" ht="15.6" x14ac:dyDescent="0.3">
      <c r="A1383" s="58">
        <f>IF(Замеры!B1375=0, " ", Замеры!B1375)</f>
        <v>1372</v>
      </c>
      <c r="B1383" s="59">
        <f>Замеры!I1375</f>
        <v>0</v>
      </c>
      <c r="C1383" s="60" t="str">
        <f>Замеры!G1375</f>
        <v xml:space="preserve">Группа от QF </v>
      </c>
      <c r="D1383" s="29" t="s">
        <v>74</v>
      </c>
      <c r="E1383" s="28">
        <f>Замеры!J1375</f>
        <v>0</v>
      </c>
      <c r="F1383" s="29" t="s">
        <v>86</v>
      </c>
      <c r="G1383" s="29">
        <f t="shared" si="107"/>
        <v>15</v>
      </c>
      <c r="H1383" s="29">
        <f t="shared" si="108"/>
        <v>30</v>
      </c>
      <c r="I1383" s="29" t="s">
        <v>73</v>
      </c>
      <c r="J1383" s="29">
        <f t="shared" ca="1" si="105"/>
        <v>20.6</v>
      </c>
      <c r="K1383" s="29">
        <f t="shared" si="109"/>
        <v>0.3</v>
      </c>
      <c r="L1383" s="29">
        <f t="shared" ca="1" si="106"/>
        <v>8.0000000000000002E-3</v>
      </c>
      <c r="M1383">
        <f>Замеры!Y1375</f>
        <v>0</v>
      </c>
    </row>
    <row r="1384" spans="1:13" ht="15.6" x14ac:dyDescent="0.3">
      <c r="A1384" s="58">
        <f>IF(Замеры!B1376=0, " ", Замеры!B1376)</f>
        <v>1373</v>
      </c>
      <c r="B1384" s="59">
        <f>Замеры!I1376</f>
        <v>0</v>
      </c>
      <c r="C1384" s="60" t="str">
        <f>Замеры!G1376</f>
        <v xml:space="preserve">Группа от QF </v>
      </c>
      <c r="D1384" s="29" t="s">
        <v>74</v>
      </c>
      <c r="E1384" s="28">
        <f>Замеры!J1376</f>
        <v>0</v>
      </c>
      <c r="F1384" s="29" t="s">
        <v>86</v>
      </c>
      <c r="G1384" s="29">
        <f t="shared" si="107"/>
        <v>15</v>
      </c>
      <c r="H1384" s="29">
        <f t="shared" si="108"/>
        <v>30</v>
      </c>
      <c r="I1384" s="29" t="s">
        <v>73</v>
      </c>
      <c r="J1384" s="29">
        <f t="shared" ca="1" si="105"/>
        <v>21.1</v>
      </c>
      <c r="K1384" s="29">
        <f t="shared" si="109"/>
        <v>0.3</v>
      </c>
      <c r="L1384" s="29">
        <f t="shared" ca="1" si="106"/>
        <v>0.01</v>
      </c>
      <c r="M1384">
        <f>Замеры!Y1376</f>
        <v>0</v>
      </c>
    </row>
    <row r="1385" spans="1:13" ht="15.6" x14ac:dyDescent="0.3">
      <c r="A1385" s="58">
        <f>IF(Замеры!B1377=0, " ", Замеры!B1377)</f>
        <v>1374</v>
      </c>
      <c r="B1385" s="59">
        <f>Замеры!I1377</f>
        <v>0</v>
      </c>
      <c r="C1385" s="60" t="str">
        <f>Замеры!G1377</f>
        <v xml:space="preserve">Группа от QF </v>
      </c>
      <c r="D1385" s="29" t="s">
        <v>74</v>
      </c>
      <c r="E1385" s="28">
        <f>Замеры!J1377</f>
        <v>0</v>
      </c>
      <c r="F1385" s="29" t="s">
        <v>86</v>
      </c>
      <c r="G1385" s="29">
        <f t="shared" si="107"/>
        <v>15</v>
      </c>
      <c r="H1385" s="29">
        <f t="shared" si="108"/>
        <v>30</v>
      </c>
      <c r="I1385" s="29" t="s">
        <v>73</v>
      </c>
      <c r="J1385" s="29">
        <f t="shared" ca="1" si="105"/>
        <v>20.5</v>
      </c>
      <c r="K1385" s="29">
        <f t="shared" si="109"/>
        <v>0.3</v>
      </c>
      <c r="L1385" s="29">
        <f t="shared" ca="1" si="106"/>
        <v>1.7000000000000001E-2</v>
      </c>
      <c r="M1385">
        <f>Замеры!Y1377</f>
        <v>0</v>
      </c>
    </row>
    <row r="1386" spans="1:13" ht="15.6" x14ac:dyDescent="0.3">
      <c r="A1386" s="58">
        <f>IF(Замеры!B1378=0, " ", Замеры!B1378)</f>
        <v>1375</v>
      </c>
      <c r="B1386" s="59">
        <f>Замеры!I1378</f>
        <v>0</v>
      </c>
      <c r="C1386" s="60" t="str">
        <f>Замеры!G1378</f>
        <v xml:space="preserve">Группа от QF </v>
      </c>
      <c r="D1386" s="29" t="s">
        <v>74</v>
      </c>
      <c r="E1386" s="28">
        <f>Замеры!J1378</f>
        <v>0</v>
      </c>
      <c r="F1386" s="29" t="s">
        <v>86</v>
      </c>
      <c r="G1386" s="29">
        <f t="shared" si="107"/>
        <v>15</v>
      </c>
      <c r="H1386" s="29">
        <f t="shared" si="108"/>
        <v>30</v>
      </c>
      <c r="I1386" s="29" t="s">
        <v>73</v>
      </c>
      <c r="J1386" s="29">
        <f t="shared" ca="1" si="105"/>
        <v>20.100000000000001</v>
      </c>
      <c r="K1386" s="29">
        <f t="shared" si="109"/>
        <v>0.3</v>
      </c>
      <c r="L1386" s="29">
        <f t="shared" ca="1" si="106"/>
        <v>1.6E-2</v>
      </c>
      <c r="M1386">
        <f>Замеры!Y1378</f>
        <v>0</v>
      </c>
    </row>
    <row r="1387" spans="1:13" ht="15.6" x14ac:dyDescent="0.3">
      <c r="A1387" s="58">
        <f>IF(Замеры!B1379=0, " ", Замеры!B1379)</f>
        <v>1376</v>
      </c>
      <c r="B1387" s="59">
        <f>Замеры!I1379</f>
        <v>0</v>
      </c>
      <c r="C1387" s="60" t="str">
        <f>Замеры!G1379</f>
        <v xml:space="preserve">Группа от QF </v>
      </c>
      <c r="D1387" s="29" t="s">
        <v>74</v>
      </c>
      <c r="E1387" s="28">
        <f>Замеры!J1379</f>
        <v>0</v>
      </c>
      <c r="F1387" s="29" t="s">
        <v>86</v>
      </c>
      <c r="G1387" s="29">
        <f t="shared" si="107"/>
        <v>15</v>
      </c>
      <c r="H1387" s="29">
        <f t="shared" si="108"/>
        <v>30</v>
      </c>
      <c r="I1387" s="29" t="s">
        <v>73</v>
      </c>
      <c r="J1387" s="29">
        <f t="shared" ca="1" si="105"/>
        <v>20.6</v>
      </c>
      <c r="K1387" s="29">
        <f t="shared" si="109"/>
        <v>0.3</v>
      </c>
      <c r="L1387" s="29">
        <f t="shared" ca="1" si="106"/>
        <v>1.4999999999999999E-2</v>
      </c>
      <c r="M1387">
        <f>Замеры!Y1379</f>
        <v>0</v>
      </c>
    </row>
    <row r="1388" spans="1:13" ht="15.6" x14ac:dyDescent="0.3">
      <c r="A1388" s="58">
        <f>IF(Замеры!B1380=0, " ", Замеры!B1380)</f>
        <v>1377</v>
      </c>
      <c r="B1388" s="59">
        <f>Замеры!I1380</f>
        <v>0</v>
      </c>
      <c r="C1388" s="60" t="str">
        <f>Замеры!G1380</f>
        <v xml:space="preserve">Группа от QF </v>
      </c>
      <c r="D1388" s="29" t="s">
        <v>74</v>
      </c>
      <c r="E1388" s="28">
        <f>Замеры!J1380</f>
        <v>0</v>
      </c>
      <c r="F1388" s="29" t="s">
        <v>86</v>
      </c>
      <c r="G1388" s="29">
        <f t="shared" si="107"/>
        <v>15</v>
      </c>
      <c r="H1388" s="29">
        <f t="shared" si="108"/>
        <v>30</v>
      </c>
      <c r="I1388" s="29" t="s">
        <v>73</v>
      </c>
      <c r="J1388" s="29">
        <f t="shared" ca="1" si="105"/>
        <v>20.6</v>
      </c>
      <c r="K1388" s="29">
        <f t="shared" si="109"/>
        <v>0.3</v>
      </c>
      <c r="L1388" s="29">
        <f t="shared" ca="1" si="106"/>
        <v>1.7999999999999999E-2</v>
      </c>
      <c r="M1388">
        <f>Замеры!Y1380</f>
        <v>0</v>
      </c>
    </row>
    <row r="1389" spans="1:13" ht="15.6" x14ac:dyDescent="0.3">
      <c r="A1389" s="58">
        <f>IF(Замеры!B1381=0, " ", Замеры!B1381)</f>
        <v>1378</v>
      </c>
      <c r="B1389" s="59">
        <f>Замеры!I1381</f>
        <v>0</v>
      </c>
      <c r="C1389" s="60" t="str">
        <f>Замеры!G1381</f>
        <v xml:space="preserve">Группа от QF </v>
      </c>
      <c r="D1389" s="29" t="s">
        <v>74</v>
      </c>
      <c r="E1389" s="28">
        <f>Замеры!J1381</f>
        <v>0</v>
      </c>
      <c r="F1389" s="29" t="s">
        <v>86</v>
      </c>
      <c r="G1389" s="29">
        <f t="shared" si="107"/>
        <v>15</v>
      </c>
      <c r="H1389" s="29">
        <f t="shared" si="108"/>
        <v>30</v>
      </c>
      <c r="I1389" s="29" t="s">
        <v>73</v>
      </c>
      <c r="J1389" s="29">
        <f t="shared" ca="1" si="105"/>
        <v>20.9</v>
      </c>
      <c r="K1389" s="29">
        <f t="shared" si="109"/>
        <v>0.3</v>
      </c>
      <c r="L1389" s="29">
        <f t="shared" ca="1" si="106"/>
        <v>1.4999999999999999E-2</v>
      </c>
      <c r="M1389">
        <f>Замеры!Y1381</f>
        <v>0</v>
      </c>
    </row>
    <row r="1390" spans="1:13" ht="15.6" x14ac:dyDescent="0.3">
      <c r="A1390" s="58">
        <f>IF(Замеры!B1382=0, " ", Замеры!B1382)</f>
        <v>1379</v>
      </c>
      <c r="B1390" s="59">
        <f>Замеры!I1382</f>
        <v>0</v>
      </c>
      <c r="C1390" s="60" t="str">
        <f>Замеры!G1382</f>
        <v xml:space="preserve">Группа от QF </v>
      </c>
      <c r="D1390" s="29" t="s">
        <v>74</v>
      </c>
      <c r="E1390" s="28">
        <f>Замеры!J1382</f>
        <v>0</v>
      </c>
      <c r="F1390" s="29" t="s">
        <v>86</v>
      </c>
      <c r="G1390" s="29">
        <f t="shared" si="107"/>
        <v>15</v>
      </c>
      <c r="H1390" s="29">
        <f t="shared" si="108"/>
        <v>30</v>
      </c>
      <c r="I1390" s="29" t="s">
        <v>73</v>
      </c>
      <c r="J1390" s="29">
        <f t="shared" ca="1" si="105"/>
        <v>21.5</v>
      </c>
      <c r="K1390" s="29">
        <f t="shared" si="109"/>
        <v>0.3</v>
      </c>
      <c r="L1390" s="29">
        <f t="shared" ca="1" si="106"/>
        <v>1.4E-2</v>
      </c>
      <c r="M1390">
        <f>Замеры!Y1382</f>
        <v>0</v>
      </c>
    </row>
    <row r="1391" spans="1:13" ht="15.6" x14ac:dyDescent="0.3">
      <c r="A1391" s="58">
        <f>IF(Замеры!B1383=0, " ", Замеры!B1383)</f>
        <v>1380</v>
      </c>
      <c r="B1391" s="59">
        <f>Замеры!I1383</f>
        <v>0</v>
      </c>
      <c r="C1391" s="60" t="str">
        <f>Замеры!G1383</f>
        <v xml:space="preserve">Группа от QF </v>
      </c>
      <c r="D1391" s="29" t="s">
        <v>74</v>
      </c>
      <c r="E1391" s="28">
        <f>Замеры!J1383</f>
        <v>0</v>
      </c>
      <c r="F1391" s="29" t="s">
        <v>86</v>
      </c>
      <c r="G1391" s="29">
        <f t="shared" si="107"/>
        <v>15</v>
      </c>
      <c r="H1391" s="29">
        <f t="shared" si="108"/>
        <v>30</v>
      </c>
      <c r="I1391" s="29" t="s">
        <v>73</v>
      </c>
      <c r="J1391" s="29">
        <f t="shared" ca="1" si="105"/>
        <v>21.1</v>
      </c>
      <c r="K1391" s="29">
        <f t="shared" si="109"/>
        <v>0.3</v>
      </c>
      <c r="L1391" s="29">
        <f t="shared" ca="1" si="106"/>
        <v>1.7999999999999999E-2</v>
      </c>
      <c r="M1391">
        <f>Замеры!Y1383</f>
        <v>0</v>
      </c>
    </row>
    <row r="1392" spans="1:13" ht="15.6" x14ac:dyDescent="0.3">
      <c r="A1392" s="58">
        <f>IF(Замеры!B1384=0, " ", Замеры!B1384)</f>
        <v>1381</v>
      </c>
      <c r="B1392" s="59">
        <f>Замеры!I1384</f>
        <v>0</v>
      </c>
      <c r="C1392" s="60" t="str">
        <f>Замеры!G1384</f>
        <v xml:space="preserve">Группа от QF </v>
      </c>
      <c r="D1392" s="29" t="s">
        <v>74</v>
      </c>
      <c r="E1392" s="28">
        <f>Замеры!J1384</f>
        <v>0</v>
      </c>
      <c r="F1392" s="29" t="s">
        <v>86</v>
      </c>
      <c r="G1392" s="29">
        <f t="shared" si="107"/>
        <v>15</v>
      </c>
      <c r="H1392" s="29">
        <f t="shared" si="108"/>
        <v>30</v>
      </c>
      <c r="I1392" s="29" t="s">
        <v>73</v>
      </c>
      <c r="J1392" s="29">
        <f t="shared" ca="1" si="105"/>
        <v>20.8</v>
      </c>
      <c r="K1392" s="29">
        <f t="shared" si="109"/>
        <v>0.3</v>
      </c>
      <c r="L1392" s="29">
        <f t="shared" ca="1" si="106"/>
        <v>1.7000000000000001E-2</v>
      </c>
      <c r="M1392">
        <f>Замеры!Y1384</f>
        <v>0</v>
      </c>
    </row>
    <row r="1393" spans="1:13" ht="15.6" x14ac:dyDescent="0.3">
      <c r="A1393" s="58">
        <f>IF(Замеры!B1385=0, " ", Замеры!B1385)</f>
        <v>1382</v>
      </c>
      <c r="B1393" s="59">
        <f>Замеры!I1385</f>
        <v>0</v>
      </c>
      <c r="C1393" s="60" t="str">
        <f>Замеры!G1385</f>
        <v xml:space="preserve">Группа от QF </v>
      </c>
      <c r="D1393" s="29" t="s">
        <v>74</v>
      </c>
      <c r="E1393" s="28">
        <f>Замеры!J1385</f>
        <v>0</v>
      </c>
      <c r="F1393" s="29" t="s">
        <v>86</v>
      </c>
      <c r="G1393" s="29">
        <f t="shared" si="107"/>
        <v>15</v>
      </c>
      <c r="H1393" s="29">
        <f t="shared" si="108"/>
        <v>30</v>
      </c>
      <c r="I1393" s="29" t="s">
        <v>73</v>
      </c>
      <c r="J1393" s="29">
        <f t="shared" ca="1" si="105"/>
        <v>20.3</v>
      </c>
      <c r="K1393" s="29">
        <f t="shared" si="109"/>
        <v>0.3</v>
      </c>
      <c r="L1393" s="29">
        <f t="shared" ca="1" si="106"/>
        <v>1.6E-2</v>
      </c>
      <c r="M1393">
        <f>Замеры!Y1385</f>
        <v>0</v>
      </c>
    </row>
    <row r="1394" spans="1:13" ht="15.6" x14ac:dyDescent="0.3">
      <c r="A1394" s="58">
        <f>IF(Замеры!B1386=0, " ", Замеры!B1386)</f>
        <v>1383</v>
      </c>
      <c r="B1394" s="59">
        <f>Замеры!I1386</f>
        <v>0</v>
      </c>
      <c r="C1394" s="60" t="str">
        <f>Замеры!G1386</f>
        <v xml:space="preserve">Группа от QF </v>
      </c>
      <c r="D1394" s="29" t="s">
        <v>74</v>
      </c>
      <c r="E1394" s="28">
        <f>Замеры!J1386</f>
        <v>0</v>
      </c>
      <c r="F1394" s="29" t="s">
        <v>86</v>
      </c>
      <c r="G1394" s="29">
        <f t="shared" si="107"/>
        <v>15</v>
      </c>
      <c r="H1394" s="29">
        <f t="shared" si="108"/>
        <v>30</v>
      </c>
      <c r="I1394" s="29" t="s">
        <v>73</v>
      </c>
      <c r="J1394" s="29">
        <f t="shared" ca="1" si="105"/>
        <v>21.7</v>
      </c>
      <c r="K1394" s="29">
        <f t="shared" si="109"/>
        <v>0.3</v>
      </c>
      <c r="L1394" s="29">
        <f t="shared" ca="1" si="106"/>
        <v>0.01</v>
      </c>
      <c r="M1394">
        <f>Замеры!Y1386</f>
        <v>0</v>
      </c>
    </row>
    <row r="1395" spans="1:13" ht="15.6" x14ac:dyDescent="0.3">
      <c r="A1395" s="58">
        <f>IF(Замеры!B1387=0, " ", Замеры!B1387)</f>
        <v>1384</v>
      </c>
      <c r="B1395" s="59">
        <f>Замеры!I1387</f>
        <v>0</v>
      </c>
      <c r="C1395" s="60" t="str">
        <f>Замеры!G1387</f>
        <v xml:space="preserve">Группа от QF </v>
      </c>
      <c r="D1395" s="29" t="s">
        <v>74</v>
      </c>
      <c r="E1395" s="28">
        <f>Замеры!J1387</f>
        <v>0</v>
      </c>
      <c r="F1395" s="29" t="s">
        <v>86</v>
      </c>
      <c r="G1395" s="29">
        <f t="shared" si="107"/>
        <v>15</v>
      </c>
      <c r="H1395" s="29">
        <f t="shared" si="108"/>
        <v>30</v>
      </c>
      <c r="I1395" s="29" t="s">
        <v>73</v>
      </c>
      <c r="J1395" s="29">
        <f t="shared" ca="1" si="105"/>
        <v>20.399999999999999</v>
      </c>
      <c r="K1395" s="29">
        <f t="shared" si="109"/>
        <v>0.3</v>
      </c>
      <c r="L1395" s="29">
        <f t="shared" ca="1" si="106"/>
        <v>7.0000000000000001E-3</v>
      </c>
      <c r="M1395">
        <f>Замеры!Y1387</f>
        <v>0</v>
      </c>
    </row>
    <row r="1396" spans="1:13" ht="15.6" x14ac:dyDescent="0.3">
      <c r="A1396" s="58">
        <f>IF(Замеры!B1388=0, " ", Замеры!B1388)</f>
        <v>1385</v>
      </c>
      <c r="B1396" s="59">
        <f>Замеры!I1388</f>
        <v>0</v>
      </c>
      <c r="C1396" s="60" t="str">
        <f>Замеры!G1388</f>
        <v xml:space="preserve">Группа от QF </v>
      </c>
      <c r="D1396" s="29" t="s">
        <v>74</v>
      </c>
      <c r="E1396" s="28">
        <f>Замеры!J1388</f>
        <v>0</v>
      </c>
      <c r="F1396" s="29" t="s">
        <v>86</v>
      </c>
      <c r="G1396" s="29">
        <f t="shared" si="107"/>
        <v>15</v>
      </c>
      <c r="H1396" s="29">
        <f t="shared" si="108"/>
        <v>30</v>
      </c>
      <c r="I1396" s="29" t="s">
        <v>73</v>
      </c>
      <c r="J1396" s="29">
        <f t="shared" ca="1" si="105"/>
        <v>21.5</v>
      </c>
      <c r="K1396" s="29">
        <f t="shared" si="109"/>
        <v>0.3</v>
      </c>
      <c r="L1396" s="29">
        <f t="shared" ca="1" si="106"/>
        <v>1.7999999999999999E-2</v>
      </c>
      <c r="M1396">
        <f>Замеры!Y1388</f>
        <v>0</v>
      </c>
    </row>
    <row r="1397" spans="1:13" ht="15.6" x14ac:dyDescent="0.3">
      <c r="A1397" s="58">
        <f>IF(Замеры!B1389=0, " ", Замеры!B1389)</f>
        <v>1386</v>
      </c>
      <c r="B1397" s="59">
        <f>Замеры!I1389</f>
        <v>0</v>
      </c>
      <c r="C1397" s="60" t="str">
        <f>Замеры!G1389</f>
        <v xml:space="preserve">Группа от QF </v>
      </c>
      <c r="D1397" s="29" t="s">
        <v>74</v>
      </c>
      <c r="E1397" s="28">
        <f>Замеры!J1389</f>
        <v>0</v>
      </c>
      <c r="F1397" s="29" t="s">
        <v>86</v>
      </c>
      <c r="G1397" s="29">
        <f t="shared" si="107"/>
        <v>15</v>
      </c>
      <c r="H1397" s="29">
        <f t="shared" si="108"/>
        <v>30</v>
      </c>
      <c r="I1397" s="29" t="s">
        <v>73</v>
      </c>
      <c r="J1397" s="29">
        <f t="shared" ca="1" si="105"/>
        <v>20.399999999999999</v>
      </c>
      <c r="K1397" s="29">
        <f t="shared" si="109"/>
        <v>0.3</v>
      </c>
      <c r="L1397" s="29">
        <f t="shared" ca="1" si="106"/>
        <v>1.2999999999999999E-2</v>
      </c>
      <c r="M1397">
        <f>Замеры!Y1389</f>
        <v>0</v>
      </c>
    </row>
    <row r="1398" spans="1:13" ht="15.6" x14ac:dyDescent="0.3">
      <c r="A1398" s="58">
        <f>IF(Замеры!B1390=0, " ", Замеры!B1390)</f>
        <v>1387</v>
      </c>
      <c r="B1398" s="59">
        <f>Замеры!I1390</f>
        <v>0</v>
      </c>
      <c r="C1398" s="60" t="str">
        <f>Замеры!G1390</f>
        <v xml:space="preserve">Группа от QF </v>
      </c>
      <c r="D1398" s="29" t="s">
        <v>74</v>
      </c>
      <c r="E1398" s="28">
        <f>Замеры!J1390</f>
        <v>0</v>
      </c>
      <c r="F1398" s="29" t="s">
        <v>86</v>
      </c>
      <c r="G1398" s="29">
        <f t="shared" si="107"/>
        <v>15</v>
      </c>
      <c r="H1398" s="29">
        <f t="shared" si="108"/>
        <v>30</v>
      </c>
      <c r="I1398" s="29" t="s">
        <v>73</v>
      </c>
      <c r="J1398" s="29">
        <f t="shared" ca="1" si="105"/>
        <v>20.2</v>
      </c>
      <c r="K1398" s="29">
        <f t="shared" si="109"/>
        <v>0.3</v>
      </c>
      <c r="L1398" s="29">
        <f t="shared" ca="1" si="106"/>
        <v>7.0000000000000001E-3</v>
      </c>
      <c r="M1398">
        <f>Замеры!Y1390</f>
        <v>0</v>
      </c>
    </row>
    <row r="1399" spans="1:13" ht="15.6" x14ac:dyDescent="0.3">
      <c r="A1399" s="58">
        <f>IF(Замеры!B1391=0, " ", Замеры!B1391)</f>
        <v>1388</v>
      </c>
      <c r="B1399" s="59">
        <f>Замеры!I1391</f>
        <v>0</v>
      </c>
      <c r="C1399" s="60" t="str">
        <f>Замеры!G1391</f>
        <v xml:space="preserve">Группа от QF </v>
      </c>
      <c r="D1399" s="29" t="s">
        <v>74</v>
      </c>
      <c r="E1399" s="28">
        <f>Замеры!J1391</f>
        <v>0</v>
      </c>
      <c r="F1399" s="29" t="s">
        <v>86</v>
      </c>
      <c r="G1399" s="29">
        <f t="shared" si="107"/>
        <v>15</v>
      </c>
      <c r="H1399" s="29">
        <f t="shared" si="108"/>
        <v>30</v>
      </c>
      <c r="I1399" s="29" t="s">
        <v>73</v>
      </c>
      <c r="J1399" s="29">
        <f t="shared" ca="1" si="105"/>
        <v>21.8</v>
      </c>
      <c r="K1399" s="29">
        <f t="shared" si="109"/>
        <v>0.3</v>
      </c>
      <c r="L1399" s="29">
        <f t="shared" ca="1" si="106"/>
        <v>7.0000000000000001E-3</v>
      </c>
      <c r="M1399">
        <f>Замеры!Y1391</f>
        <v>0</v>
      </c>
    </row>
    <row r="1400" spans="1:13" ht="15.6" x14ac:dyDescent="0.3">
      <c r="A1400" s="58">
        <f>IF(Замеры!B1392=0, " ", Замеры!B1392)</f>
        <v>1389</v>
      </c>
      <c r="B1400" s="59">
        <f>Замеры!I1392</f>
        <v>0</v>
      </c>
      <c r="C1400" s="60" t="str">
        <f>Замеры!G1392</f>
        <v xml:space="preserve">Группа от QF </v>
      </c>
      <c r="D1400" s="29" t="s">
        <v>74</v>
      </c>
      <c r="E1400" s="28">
        <f>Замеры!J1392</f>
        <v>0</v>
      </c>
      <c r="F1400" s="29" t="s">
        <v>86</v>
      </c>
      <c r="G1400" s="29">
        <f t="shared" si="107"/>
        <v>15</v>
      </c>
      <c r="H1400" s="29">
        <f t="shared" si="108"/>
        <v>30</v>
      </c>
      <c r="I1400" s="29" t="s">
        <v>73</v>
      </c>
      <c r="J1400" s="29">
        <f t="shared" ca="1" si="105"/>
        <v>20.7</v>
      </c>
      <c r="K1400" s="29">
        <f t="shared" si="109"/>
        <v>0.3</v>
      </c>
      <c r="L1400" s="29">
        <f t="shared" ca="1" si="106"/>
        <v>8.9999999999999993E-3</v>
      </c>
      <c r="M1400">
        <f>Замеры!Y1392</f>
        <v>0</v>
      </c>
    </row>
    <row r="1401" spans="1:13" ht="15.6" x14ac:dyDescent="0.3">
      <c r="A1401" s="58">
        <f>IF(Замеры!B1393=0, " ", Замеры!B1393)</f>
        <v>1390</v>
      </c>
      <c r="B1401" s="59">
        <f>Замеры!I1393</f>
        <v>0</v>
      </c>
      <c r="C1401" s="60" t="str">
        <f>Замеры!G1393</f>
        <v xml:space="preserve">Группа от QF </v>
      </c>
      <c r="D1401" s="29" t="s">
        <v>74</v>
      </c>
      <c r="E1401" s="28">
        <f>Замеры!J1393</f>
        <v>0</v>
      </c>
      <c r="F1401" s="29" t="s">
        <v>86</v>
      </c>
      <c r="G1401" s="29">
        <f t="shared" si="107"/>
        <v>15</v>
      </c>
      <c r="H1401" s="29">
        <f t="shared" si="108"/>
        <v>30</v>
      </c>
      <c r="I1401" s="29" t="s">
        <v>73</v>
      </c>
      <c r="J1401" s="29">
        <f t="shared" ca="1" si="105"/>
        <v>20.9</v>
      </c>
      <c r="K1401" s="29">
        <f t="shared" si="109"/>
        <v>0.3</v>
      </c>
      <c r="L1401" s="29">
        <f t="shared" ca="1" si="106"/>
        <v>1.7999999999999999E-2</v>
      </c>
      <c r="M1401">
        <f>Замеры!Y1393</f>
        <v>0</v>
      </c>
    </row>
    <row r="1402" spans="1:13" ht="15.6" x14ac:dyDescent="0.3">
      <c r="A1402" s="58">
        <f>IF(Замеры!B1394=0, " ", Замеры!B1394)</f>
        <v>1391</v>
      </c>
      <c r="B1402" s="59">
        <f>Замеры!I1394</f>
        <v>0</v>
      </c>
      <c r="C1402" s="60" t="str">
        <f>Замеры!G1394</f>
        <v xml:space="preserve">Группа от QF </v>
      </c>
      <c r="D1402" s="29" t="s">
        <v>74</v>
      </c>
      <c r="E1402" s="28">
        <f>Замеры!J1394</f>
        <v>0</v>
      </c>
      <c r="F1402" s="29" t="s">
        <v>86</v>
      </c>
      <c r="G1402" s="29">
        <f t="shared" si="107"/>
        <v>15</v>
      </c>
      <c r="H1402" s="29">
        <f t="shared" si="108"/>
        <v>30</v>
      </c>
      <c r="I1402" s="29" t="s">
        <v>73</v>
      </c>
      <c r="J1402" s="29">
        <f t="shared" ca="1" si="105"/>
        <v>21.4</v>
      </c>
      <c r="K1402" s="29">
        <f t="shared" si="109"/>
        <v>0.3</v>
      </c>
      <c r="L1402" s="29">
        <f t="shared" ca="1" si="106"/>
        <v>1.2999999999999999E-2</v>
      </c>
      <c r="M1402">
        <f>Замеры!Y1394</f>
        <v>0</v>
      </c>
    </row>
    <row r="1403" spans="1:13" ht="15.6" x14ac:dyDescent="0.3">
      <c r="A1403" s="58">
        <f>IF(Замеры!B1395=0, " ", Замеры!B1395)</f>
        <v>1392</v>
      </c>
      <c r="B1403" s="59">
        <f>Замеры!I1395</f>
        <v>0</v>
      </c>
      <c r="C1403" s="60" t="str">
        <f>Замеры!G1395</f>
        <v xml:space="preserve">Группа от QF </v>
      </c>
      <c r="D1403" s="29" t="s">
        <v>74</v>
      </c>
      <c r="E1403" s="28">
        <f>Замеры!J1395</f>
        <v>0</v>
      </c>
      <c r="F1403" s="29" t="s">
        <v>86</v>
      </c>
      <c r="G1403" s="29">
        <f t="shared" si="107"/>
        <v>15</v>
      </c>
      <c r="H1403" s="29">
        <f t="shared" si="108"/>
        <v>30</v>
      </c>
      <c r="I1403" s="29" t="s">
        <v>73</v>
      </c>
      <c r="J1403" s="29">
        <f t="shared" ca="1" si="105"/>
        <v>20.5</v>
      </c>
      <c r="K1403" s="29">
        <f t="shared" si="109"/>
        <v>0.3</v>
      </c>
      <c r="L1403" s="29">
        <f t="shared" ca="1" si="106"/>
        <v>8.0000000000000002E-3</v>
      </c>
      <c r="M1403">
        <f>Замеры!Y1395</f>
        <v>0</v>
      </c>
    </row>
    <row r="1404" spans="1:13" ht="15.6" x14ac:dyDescent="0.3">
      <c r="A1404" s="58">
        <f>IF(Замеры!B1396=0, " ", Замеры!B1396)</f>
        <v>1393</v>
      </c>
      <c r="B1404" s="59">
        <f>Замеры!I1396</f>
        <v>0</v>
      </c>
      <c r="C1404" s="60" t="str">
        <f>Замеры!G1396</f>
        <v xml:space="preserve">Группа от QF </v>
      </c>
      <c r="D1404" s="29" t="s">
        <v>74</v>
      </c>
      <c r="E1404" s="28">
        <f>Замеры!J1396</f>
        <v>0</v>
      </c>
      <c r="F1404" s="29" t="s">
        <v>86</v>
      </c>
      <c r="G1404" s="29">
        <f t="shared" si="107"/>
        <v>15</v>
      </c>
      <c r="H1404" s="29">
        <f t="shared" si="108"/>
        <v>30</v>
      </c>
      <c r="I1404" s="29" t="s">
        <v>73</v>
      </c>
      <c r="J1404" s="29">
        <f t="shared" ca="1" si="105"/>
        <v>20.8</v>
      </c>
      <c r="K1404" s="29">
        <f t="shared" si="109"/>
        <v>0.3</v>
      </c>
      <c r="L1404" s="29">
        <f t="shared" ca="1" si="106"/>
        <v>8.0000000000000002E-3</v>
      </c>
      <c r="M1404">
        <f>Замеры!Y1396</f>
        <v>0</v>
      </c>
    </row>
    <row r="1405" spans="1:13" ht="15.6" x14ac:dyDescent="0.3">
      <c r="A1405" s="58">
        <f>IF(Замеры!B1397=0, " ", Замеры!B1397)</f>
        <v>1394</v>
      </c>
      <c r="B1405" s="59">
        <f>Замеры!I1397</f>
        <v>0</v>
      </c>
      <c r="C1405" s="60" t="str">
        <f>Замеры!G1397</f>
        <v xml:space="preserve">Группа от QF </v>
      </c>
      <c r="D1405" s="29" t="s">
        <v>74</v>
      </c>
      <c r="E1405" s="28">
        <f>Замеры!J1397</f>
        <v>0</v>
      </c>
      <c r="F1405" s="29" t="s">
        <v>86</v>
      </c>
      <c r="G1405" s="29">
        <f t="shared" si="107"/>
        <v>15</v>
      </c>
      <c r="H1405" s="29">
        <f t="shared" si="108"/>
        <v>30</v>
      </c>
      <c r="I1405" s="29" t="s">
        <v>73</v>
      </c>
      <c r="J1405" s="29">
        <f t="shared" ca="1" si="105"/>
        <v>21.7</v>
      </c>
      <c r="K1405" s="29">
        <f t="shared" si="109"/>
        <v>0.3</v>
      </c>
      <c r="L1405" s="29">
        <f t="shared" ca="1" si="106"/>
        <v>1.6E-2</v>
      </c>
      <c r="M1405">
        <f>Замеры!Y1397</f>
        <v>0</v>
      </c>
    </row>
    <row r="1406" spans="1:13" ht="15.6" x14ac:dyDescent="0.3">
      <c r="A1406" s="58">
        <f>IF(Замеры!B1398=0, " ", Замеры!B1398)</f>
        <v>1395</v>
      </c>
      <c r="B1406" s="59">
        <f>Замеры!I1398</f>
        <v>0</v>
      </c>
      <c r="C1406" s="60" t="str">
        <f>Замеры!G1398</f>
        <v xml:space="preserve">Группа от QF </v>
      </c>
      <c r="D1406" s="29" t="s">
        <v>74</v>
      </c>
      <c r="E1406" s="28">
        <f>Замеры!J1398</f>
        <v>0</v>
      </c>
      <c r="F1406" s="29" t="s">
        <v>86</v>
      </c>
      <c r="G1406" s="29">
        <f t="shared" si="107"/>
        <v>15</v>
      </c>
      <c r="H1406" s="29">
        <f t="shared" si="108"/>
        <v>30</v>
      </c>
      <c r="I1406" s="29" t="s">
        <v>73</v>
      </c>
      <c r="J1406" s="29">
        <f t="shared" ca="1" si="105"/>
        <v>20.7</v>
      </c>
      <c r="K1406" s="29">
        <f t="shared" si="109"/>
        <v>0.3</v>
      </c>
      <c r="L1406" s="29">
        <f t="shared" ca="1" si="106"/>
        <v>1.6E-2</v>
      </c>
      <c r="M1406">
        <f>Замеры!Y1398</f>
        <v>0</v>
      </c>
    </row>
    <row r="1407" spans="1:13" ht="15.6" x14ac:dyDescent="0.3">
      <c r="A1407" s="58">
        <f>IF(Замеры!B1399=0, " ", Замеры!B1399)</f>
        <v>1396</v>
      </c>
      <c r="B1407" s="59">
        <f>Замеры!I1399</f>
        <v>0</v>
      </c>
      <c r="C1407" s="60" t="str">
        <f>Замеры!G1399</f>
        <v xml:space="preserve">Группа от QF </v>
      </c>
      <c r="D1407" s="29" t="s">
        <v>74</v>
      </c>
      <c r="E1407" s="28">
        <f>Замеры!J1399</f>
        <v>0</v>
      </c>
      <c r="F1407" s="29" t="s">
        <v>86</v>
      </c>
      <c r="G1407" s="29">
        <f t="shared" si="107"/>
        <v>15</v>
      </c>
      <c r="H1407" s="29">
        <f t="shared" si="108"/>
        <v>30</v>
      </c>
      <c r="I1407" s="29" t="s">
        <v>73</v>
      </c>
      <c r="J1407" s="29">
        <f t="shared" ca="1" si="105"/>
        <v>21.2</v>
      </c>
      <c r="K1407" s="29">
        <f t="shared" si="109"/>
        <v>0.3</v>
      </c>
      <c r="L1407" s="29">
        <f t="shared" ca="1" si="106"/>
        <v>8.9999999999999993E-3</v>
      </c>
      <c r="M1407">
        <f>Замеры!Y1399</f>
        <v>0</v>
      </c>
    </row>
    <row r="1408" spans="1:13" ht="15.6" x14ac:dyDescent="0.3">
      <c r="A1408" s="58">
        <f>IF(Замеры!B1400=0, " ", Замеры!B1400)</f>
        <v>1397</v>
      </c>
      <c r="B1408" s="59">
        <f>Замеры!I1400</f>
        <v>0</v>
      </c>
      <c r="C1408" s="60" t="str">
        <f>Замеры!G1400</f>
        <v xml:space="preserve">Группа от QF </v>
      </c>
      <c r="D1408" s="29" t="s">
        <v>74</v>
      </c>
      <c r="E1408" s="28">
        <f>Замеры!J1400</f>
        <v>0</v>
      </c>
      <c r="F1408" s="29" t="s">
        <v>86</v>
      </c>
      <c r="G1408" s="29">
        <f t="shared" si="107"/>
        <v>15</v>
      </c>
      <c r="H1408" s="29">
        <f t="shared" si="108"/>
        <v>30</v>
      </c>
      <c r="I1408" s="29" t="s">
        <v>73</v>
      </c>
      <c r="J1408" s="29">
        <f t="shared" ca="1" si="105"/>
        <v>20.7</v>
      </c>
      <c r="K1408" s="29">
        <f t="shared" si="109"/>
        <v>0.3</v>
      </c>
      <c r="L1408" s="29">
        <f t="shared" ca="1" si="106"/>
        <v>7.0000000000000001E-3</v>
      </c>
      <c r="M1408">
        <f>Замеры!Y1400</f>
        <v>0</v>
      </c>
    </row>
    <row r="1409" spans="1:13" ht="15.6" x14ac:dyDescent="0.3">
      <c r="A1409" s="58">
        <f>IF(Замеры!B1401=0, " ", Замеры!B1401)</f>
        <v>1398</v>
      </c>
      <c r="B1409" s="59">
        <f>Замеры!I1401</f>
        <v>0</v>
      </c>
      <c r="C1409" s="60" t="str">
        <f>Замеры!G1401</f>
        <v xml:space="preserve">Группа от QF </v>
      </c>
      <c r="D1409" s="29" t="s">
        <v>74</v>
      </c>
      <c r="E1409" s="28">
        <f>Замеры!J1401</f>
        <v>0</v>
      </c>
      <c r="F1409" s="29" t="s">
        <v>86</v>
      </c>
      <c r="G1409" s="29">
        <f t="shared" si="107"/>
        <v>15</v>
      </c>
      <c r="H1409" s="29">
        <f t="shared" si="108"/>
        <v>30</v>
      </c>
      <c r="I1409" s="29" t="s">
        <v>73</v>
      </c>
      <c r="J1409" s="29">
        <f t="shared" ca="1" si="105"/>
        <v>21.5</v>
      </c>
      <c r="K1409" s="29">
        <f t="shared" si="109"/>
        <v>0.3</v>
      </c>
      <c r="L1409" s="29">
        <f t="shared" ca="1" si="106"/>
        <v>1.4999999999999999E-2</v>
      </c>
      <c r="M1409">
        <f>Замеры!Y1401</f>
        <v>0</v>
      </c>
    </row>
    <row r="1410" spans="1:13" ht="15.6" x14ac:dyDescent="0.3">
      <c r="A1410" s="58">
        <f>IF(Замеры!B1402=0, " ", Замеры!B1402)</f>
        <v>1399</v>
      </c>
      <c r="B1410" s="59">
        <f>Замеры!I1402</f>
        <v>0</v>
      </c>
      <c r="C1410" s="60" t="str">
        <f>Замеры!G1402</f>
        <v xml:space="preserve">Группа от QF </v>
      </c>
      <c r="D1410" s="29" t="s">
        <v>74</v>
      </c>
      <c r="E1410" s="28">
        <f>Замеры!J1402</f>
        <v>0</v>
      </c>
      <c r="F1410" s="29" t="s">
        <v>86</v>
      </c>
      <c r="G1410" s="29">
        <f t="shared" si="107"/>
        <v>15</v>
      </c>
      <c r="H1410" s="29">
        <f t="shared" si="108"/>
        <v>30</v>
      </c>
      <c r="I1410" s="29" t="s">
        <v>73</v>
      </c>
      <c r="J1410" s="29">
        <f t="shared" ca="1" si="105"/>
        <v>21.9</v>
      </c>
      <c r="K1410" s="29">
        <f t="shared" si="109"/>
        <v>0.3</v>
      </c>
      <c r="L1410" s="29">
        <f t="shared" ca="1" si="106"/>
        <v>1.2999999999999999E-2</v>
      </c>
      <c r="M1410">
        <f>Замеры!Y1402</f>
        <v>0</v>
      </c>
    </row>
    <row r="1411" spans="1:13" ht="15.6" x14ac:dyDescent="0.3">
      <c r="A1411" s="58">
        <f>IF(Замеры!B1403=0, " ", Замеры!B1403)</f>
        <v>1400</v>
      </c>
      <c r="B1411" s="59">
        <f>Замеры!I1403</f>
        <v>0</v>
      </c>
      <c r="C1411" s="60" t="str">
        <f>Замеры!G1403</f>
        <v xml:space="preserve">Группа от QF </v>
      </c>
      <c r="D1411" s="29" t="s">
        <v>74</v>
      </c>
      <c r="E1411" s="28">
        <f>Замеры!J1403</f>
        <v>0</v>
      </c>
      <c r="F1411" s="29" t="s">
        <v>86</v>
      </c>
      <c r="G1411" s="29">
        <f t="shared" si="107"/>
        <v>15</v>
      </c>
      <c r="H1411" s="29">
        <f t="shared" si="108"/>
        <v>30</v>
      </c>
      <c r="I1411" s="29" t="s">
        <v>73</v>
      </c>
      <c r="J1411" s="29">
        <f t="shared" ca="1" si="105"/>
        <v>21</v>
      </c>
      <c r="K1411" s="29">
        <f t="shared" si="109"/>
        <v>0.3</v>
      </c>
      <c r="L1411" s="29">
        <f t="shared" ca="1" si="106"/>
        <v>1.4E-2</v>
      </c>
      <c r="M1411">
        <f>Замеры!Y1403</f>
        <v>0</v>
      </c>
    </row>
    <row r="1412" spans="1:13" ht="15.6" x14ac:dyDescent="0.3">
      <c r="A1412" s="58">
        <f>IF(Замеры!B1404=0, " ", Замеры!B1404)</f>
        <v>1401</v>
      </c>
      <c r="B1412" s="59">
        <f>Замеры!I1404</f>
        <v>0</v>
      </c>
      <c r="C1412" s="60" t="str">
        <f>Замеры!G1404</f>
        <v xml:space="preserve">Группа от QF </v>
      </c>
      <c r="D1412" s="29" t="s">
        <v>74</v>
      </c>
      <c r="E1412" s="28">
        <f>Замеры!J1404</f>
        <v>0</v>
      </c>
      <c r="F1412" s="29" t="s">
        <v>86</v>
      </c>
      <c r="G1412" s="29">
        <f t="shared" si="107"/>
        <v>15</v>
      </c>
      <c r="H1412" s="29">
        <f t="shared" si="108"/>
        <v>30</v>
      </c>
      <c r="I1412" s="29" t="s">
        <v>73</v>
      </c>
      <c r="J1412" s="29">
        <f t="shared" ca="1" si="105"/>
        <v>21.1</v>
      </c>
      <c r="K1412" s="29">
        <f t="shared" si="109"/>
        <v>0.3</v>
      </c>
      <c r="L1412" s="29">
        <f t="shared" ca="1" si="106"/>
        <v>1.6E-2</v>
      </c>
      <c r="M1412">
        <f>Замеры!Y1404</f>
        <v>0</v>
      </c>
    </row>
    <row r="1413" spans="1:13" ht="15.6" x14ac:dyDescent="0.3">
      <c r="A1413" s="58">
        <f>IF(Замеры!B1405=0, " ", Замеры!B1405)</f>
        <v>1402</v>
      </c>
      <c r="B1413" s="59">
        <f>Замеры!I1405</f>
        <v>0</v>
      </c>
      <c r="C1413" s="60" t="str">
        <f>Замеры!G1405</f>
        <v xml:space="preserve">Группа от QF </v>
      </c>
      <c r="D1413" s="29" t="s">
        <v>74</v>
      </c>
      <c r="E1413" s="28">
        <f>Замеры!J1405</f>
        <v>0</v>
      </c>
      <c r="F1413" s="29" t="s">
        <v>86</v>
      </c>
      <c r="G1413" s="29">
        <f t="shared" si="107"/>
        <v>15</v>
      </c>
      <c r="H1413" s="29">
        <f t="shared" si="108"/>
        <v>30</v>
      </c>
      <c r="I1413" s="29" t="s">
        <v>73</v>
      </c>
      <c r="J1413" s="29">
        <f t="shared" ca="1" si="105"/>
        <v>21.9</v>
      </c>
      <c r="K1413" s="29">
        <f t="shared" si="109"/>
        <v>0.3</v>
      </c>
      <c r="L1413" s="29">
        <f t="shared" ca="1" si="106"/>
        <v>8.9999999999999993E-3</v>
      </c>
      <c r="M1413">
        <f>Замеры!Y1405</f>
        <v>0</v>
      </c>
    </row>
    <row r="1414" spans="1:13" ht="15.6" x14ac:dyDescent="0.3">
      <c r="A1414" s="58">
        <f>IF(Замеры!B1406=0, " ", Замеры!B1406)</f>
        <v>1403</v>
      </c>
      <c r="B1414" s="59">
        <f>Замеры!I1406</f>
        <v>0</v>
      </c>
      <c r="C1414" s="60" t="str">
        <f>Замеры!G1406</f>
        <v xml:space="preserve">Группа от QF </v>
      </c>
      <c r="D1414" s="29" t="s">
        <v>74</v>
      </c>
      <c r="E1414" s="28">
        <f>Замеры!J1406</f>
        <v>0</v>
      </c>
      <c r="F1414" s="29" t="s">
        <v>86</v>
      </c>
      <c r="G1414" s="29">
        <f t="shared" si="107"/>
        <v>15</v>
      </c>
      <c r="H1414" s="29">
        <f t="shared" si="108"/>
        <v>30</v>
      </c>
      <c r="I1414" s="29" t="s">
        <v>73</v>
      </c>
      <c r="J1414" s="29">
        <f t="shared" ca="1" si="105"/>
        <v>21.2</v>
      </c>
      <c r="K1414" s="29">
        <f t="shared" si="109"/>
        <v>0.3</v>
      </c>
      <c r="L1414" s="29">
        <f t="shared" ca="1" si="106"/>
        <v>1.2999999999999999E-2</v>
      </c>
      <c r="M1414">
        <f>Замеры!Y1406</f>
        <v>0</v>
      </c>
    </row>
    <row r="1415" spans="1:13" ht="15.6" x14ac:dyDescent="0.3">
      <c r="A1415" s="58">
        <f>IF(Замеры!B1407=0, " ", Замеры!B1407)</f>
        <v>1404</v>
      </c>
      <c r="B1415" s="59">
        <f>Замеры!I1407</f>
        <v>0</v>
      </c>
      <c r="C1415" s="60" t="str">
        <f>Замеры!G1407</f>
        <v xml:space="preserve">Группа от QF </v>
      </c>
      <c r="D1415" s="29" t="s">
        <v>74</v>
      </c>
      <c r="E1415" s="28">
        <f>Замеры!J1407</f>
        <v>0</v>
      </c>
      <c r="F1415" s="29" t="s">
        <v>86</v>
      </c>
      <c r="G1415" s="29">
        <f t="shared" si="107"/>
        <v>15</v>
      </c>
      <c r="H1415" s="29">
        <f t="shared" si="108"/>
        <v>30</v>
      </c>
      <c r="I1415" s="29" t="s">
        <v>73</v>
      </c>
      <c r="J1415" s="29">
        <f t="shared" ca="1" si="105"/>
        <v>20.3</v>
      </c>
      <c r="K1415" s="29">
        <f t="shared" si="109"/>
        <v>0.3</v>
      </c>
      <c r="L1415" s="29">
        <f t="shared" ca="1" si="106"/>
        <v>1.7000000000000001E-2</v>
      </c>
      <c r="M1415">
        <f>Замеры!Y1407</f>
        <v>0</v>
      </c>
    </row>
    <row r="1416" spans="1:13" ht="15.6" x14ac:dyDescent="0.3">
      <c r="A1416" s="58">
        <f>IF(Замеры!B1408=0, " ", Замеры!B1408)</f>
        <v>1405</v>
      </c>
      <c r="B1416" s="59">
        <f>Замеры!I1408</f>
        <v>0</v>
      </c>
      <c r="C1416" s="60" t="str">
        <f>Замеры!G1408</f>
        <v xml:space="preserve">Группа от QF </v>
      </c>
      <c r="D1416" s="29" t="s">
        <v>74</v>
      </c>
      <c r="E1416" s="28">
        <f>Замеры!J1408</f>
        <v>0</v>
      </c>
      <c r="F1416" s="29" t="s">
        <v>86</v>
      </c>
      <c r="G1416" s="29">
        <f t="shared" si="107"/>
        <v>15</v>
      </c>
      <c r="H1416" s="29">
        <f t="shared" si="108"/>
        <v>30</v>
      </c>
      <c r="I1416" s="29" t="s">
        <v>73</v>
      </c>
      <c r="J1416" s="29">
        <f t="shared" ca="1" si="105"/>
        <v>21.9</v>
      </c>
      <c r="K1416" s="29">
        <f t="shared" si="109"/>
        <v>0.3</v>
      </c>
      <c r="L1416" s="29">
        <f t="shared" ca="1" si="106"/>
        <v>1.4E-2</v>
      </c>
      <c r="M1416">
        <f>Замеры!Y1408</f>
        <v>0</v>
      </c>
    </row>
    <row r="1417" spans="1:13" ht="15.6" x14ac:dyDescent="0.3">
      <c r="A1417" s="58">
        <f>IF(Замеры!B1409=0, " ", Замеры!B1409)</f>
        <v>1406</v>
      </c>
      <c r="B1417" s="59">
        <f>Замеры!I1409</f>
        <v>0</v>
      </c>
      <c r="C1417" s="60" t="str">
        <f>Замеры!G1409</f>
        <v xml:space="preserve">Группа от QF </v>
      </c>
      <c r="D1417" s="29" t="s">
        <v>74</v>
      </c>
      <c r="E1417" s="28">
        <f>Замеры!J1409</f>
        <v>0</v>
      </c>
      <c r="F1417" s="29" t="s">
        <v>86</v>
      </c>
      <c r="G1417" s="29">
        <f t="shared" si="107"/>
        <v>15</v>
      </c>
      <c r="H1417" s="29">
        <f t="shared" si="108"/>
        <v>30</v>
      </c>
      <c r="I1417" s="29" t="s">
        <v>73</v>
      </c>
      <c r="J1417" s="29">
        <f t="shared" ca="1" si="105"/>
        <v>20.9</v>
      </c>
      <c r="K1417" s="29">
        <f t="shared" si="109"/>
        <v>0.3</v>
      </c>
      <c r="L1417" s="29">
        <f t="shared" ca="1" si="106"/>
        <v>1.7000000000000001E-2</v>
      </c>
      <c r="M1417">
        <f>Замеры!Y1409</f>
        <v>0</v>
      </c>
    </row>
    <row r="1418" spans="1:13" ht="15.6" x14ac:dyDescent="0.3">
      <c r="A1418" s="58">
        <f>IF(Замеры!B1410=0, " ", Замеры!B1410)</f>
        <v>1407</v>
      </c>
      <c r="B1418" s="59">
        <f>Замеры!I1410</f>
        <v>0</v>
      </c>
      <c r="C1418" s="60" t="str">
        <f>Замеры!G1410</f>
        <v xml:space="preserve">Группа от QF </v>
      </c>
      <c r="D1418" s="29" t="s">
        <v>74</v>
      </c>
      <c r="E1418" s="28">
        <f>Замеры!J1410</f>
        <v>0</v>
      </c>
      <c r="F1418" s="29" t="s">
        <v>86</v>
      </c>
      <c r="G1418" s="29">
        <f t="shared" si="107"/>
        <v>15</v>
      </c>
      <c r="H1418" s="29">
        <f t="shared" si="108"/>
        <v>30</v>
      </c>
      <c r="I1418" s="29" t="s">
        <v>73</v>
      </c>
      <c r="J1418" s="29">
        <f t="shared" ca="1" si="105"/>
        <v>21.5</v>
      </c>
      <c r="K1418" s="29">
        <f t="shared" si="109"/>
        <v>0.3</v>
      </c>
      <c r="L1418" s="29">
        <f t="shared" ca="1" si="106"/>
        <v>1.7999999999999999E-2</v>
      </c>
      <c r="M1418">
        <f>Замеры!Y1410</f>
        <v>0</v>
      </c>
    </row>
    <row r="1419" spans="1:13" ht="15.6" x14ac:dyDescent="0.3">
      <c r="A1419" s="58">
        <f>IF(Замеры!B1411=0, " ", Замеры!B1411)</f>
        <v>1408</v>
      </c>
      <c r="B1419" s="59">
        <f>Замеры!I1411</f>
        <v>0</v>
      </c>
      <c r="C1419" s="60" t="str">
        <f>Замеры!G1411</f>
        <v xml:space="preserve">Группа от QF </v>
      </c>
      <c r="D1419" s="29" t="s">
        <v>74</v>
      </c>
      <c r="E1419" s="28">
        <f>Замеры!J1411</f>
        <v>0</v>
      </c>
      <c r="F1419" s="29" t="s">
        <v>86</v>
      </c>
      <c r="G1419" s="29">
        <f t="shared" si="107"/>
        <v>15</v>
      </c>
      <c r="H1419" s="29">
        <f t="shared" si="108"/>
        <v>30</v>
      </c>
      <c r="I1419" s="29" t="s">
        <v>73</v>
      </c>
      <c r="J1419" s="29">
        <f t="shared" ca="1" si="105"/>
        <v>20.3</v>
      </c>
      <c r="K1419" s="29">
        <f t="shared" si="109"/>
        <v>0.3</v>
      </c>
      <c r="L1419" s="29">
        <f t="shared" ca="1" si="106"/>
        <v>1.6E-2</v>
      </c>
      <c r="M1419">
        <f>Замеры!Y1411</f>
        <v>0</v>
      </c>
    </row>
    <row r="1420" spans="1:13" ht="15.6" x14ac:dyDescent="0.3">
      <c r="A1420" s="58">
        <f>IF(Замеры!B1412=0, " ", Замеры!B1412)</f>
        <v>1409</v>
      </c>
      <c r="B1420" s="59">
        <f>Замеры!I1412</f>
        <v>0</v>
      </c>
      <c r="C1420" s="60" t="str">
        <f>Замеры!G1412</f>
        <v xml:space="preserve">Группа от QF </v>
      </c>
      <c r="D1420" s="29" t="s">
        <v>74</v>
      </c>
      <c r="E1420" s="28">
        <f>Замеры!J1412</f>
        <v>0</v>
      </c>
      <c r="F1420" s="29" t="s">
        <v>86</v>
      </c>
      <c r="G1420" s="29">
        <f t="shared" si="107"/>
        <v>15</v>
      </c>
      <c r="H1420" s="29">
        <f t="shared" si="108"/>
        <v>30</v>
      </c>
      <c r="I1420" s="29" t="s">
        <v>73</v>
      </c>
      <c r="J1420" s="29">
        <f t="shared" ref="J1420:J1483" ca="1" si="110">RANDBETWEEN(201,219)/10</f>
        <v>21</v>
      </c>
      <c r="K1420" s="29">
        <f t="shared" si="109"/>
        <v>0.3</v>
      </c>
      <c r="L1420" s="29">
        <f t="shared" ref="L1420:L1483" ca="1" si="111">RANDBETWEEN(7,19)/1000</f>
        <v>1.7000000000000001E-2</v>
      </c>
      <c r="M1420">
        <f>Замеры!Y1412</f>
        <v>0</v>
      </c>
    </row>
    <row r="1421" spans="1:13" ht="15.6" x14ac:dyDescent="0.3">
      <c r="A1421" s="58">
        <f>IF(Замеры!B1413=0, " ", Замеры!B1413)</f>
        <v>1410</v>
      </c>
      <c r="B1421" s="59">
        <f>Замеры!I1413</f>
        <v>0</v>
      </c>
      <c r="C1421" s="60" t="str">
        <f>Замеры!G1413</f>
        <v xml:space="preserve">Группа от QF </v>
      </c>
      <c r="D1421" s="29" t="s">
        <v>74</v>
      </c>
      <c r="E1421" s="28">
        <f>Замеры!J1413</f>
        <v>0</v>
      </c>
      <c r="F1421" s="29" t="s">
        <v>86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73</v>
      </c>
      <c r="J1421" s="29">
        <f t="shared" ca="1" si="110"/>
        <v>20.399999999999999</v>
      </c>
      <c r="K1421" s="29">
        <f t="shared" ref="K1421:K1484" si="114">$O$9</f>
        <v>0.3</v>
      </c>
      <c r="L1421" s="29">
        <f t="shared" ca="1" si="111"/>
        <v>1.9E-2</v>
      </c>
      <c r="M1421">
        <f>Замеры!Y1413</f>
        <v>0</v>
      </c>
    </row>
    <row r="1422" spans="1:13" ht="15.6" x14ac:dyDescent="0.3">
      <c r="A1422" s="58">
        <f>IF(Замеры!B1414=0, " ", Замеры!B1414)</f>
        <v>1411</v>
      </c>
      <c r="B1422" s="59">
        <f>Замеры!I1414</f>
        <v>0</v>
      </c>
      <c r="C1422" s="60" t="str">
        <f>Замеры!G1414</f>
        <v xml:space="preserve">Группа от QF </v>
      </c>
      <c r="D1422" s="29" t="s">
        <v>74</v>
      </c>
      <c r="E1422" s="28">
        <f>Замеры!J1414</f>
        <v>0</v>
      </c>
      <c r="F1422" s="29" t="s">
        <v>86</v>
      </c>
      <c r="G1422" s="29">
        <f t="shared" si="112"/>
        <v>15</v>
      </c>
      <c r="H1422" s="29">
        <f t="shared" si="113"/>
        <v>30</v>
      </c>
      <c r="I1422" s="29" t="s">
        <v>73</v>
      </c>
      <c r="J1422" s="29">
        <f t="shared" ca="1" si="110"/>
        <v>21.9</v>
      </c>
      <c r="K1422" s="29">
        <f t="shared" si="114"/>
        <v>0.3</v>
      </c>
      <c r="L1422" s="29">
        <f t="shared" ca="1" si="111"/>
        <v>1.6E-2</v>
      </c>
      <c r="M1422">
        <f>Замеры!Y1414</f>
        <v>0</v>
      </c>
    </row>
    <row r="1423" spans="1:13" ht="15.6" x14ac:dyDescent="0.3">
      <c r="A1423" s="58">
        <f>IF(Замеры!B1415=0, " ", Замеры!B1415)</f>
        <v>1412</v>
      </c>
      <c r="B1423" s="59">
        <f>Замеры!I1415</f>
        <v>0</v>
      </c>
      <c r="C1423" s="60" t="str">
        <f>Замеры!G1415</f>
        <v xml:space="preserve">Группа от QF </v>
      </c>
      <c r="D1423" s="29" t="s">
        <v>74</v>
      </c>
      <c r="E1423" s="28">
        <f>Замеры!J1415</f>
        <v>0</v>
      </c>
      <c r="F1423" s="29" t="s">
        <v>86</v>
      </c>
      <c r="G1423" s="29">
        <f t="shared" si="112"/>
        <v>15</v>
      </c>
      <c r="H1423" s="29">
        <f t="shared" si="113"/>
        <v>30</v>
      </c>
      <c r="I1423" s="29" t="s">
        <v>73</v>
      </c>
      <c r="J1423" s="29">
        <f t="shared" ca="1" si="110"/>
        <v>20.100000000000001</v>
      </c>
      <c r="K1423" s="29">
        <f t="shared" si="114"/>
        <v>0.3</v>
      </c>
      <c r="L1423" s="29">
        <f t="shared" ca="1" si="111"/>
        <v>1.2999999999999999E-2</v>
      </c>
      <c r="M1423">
        <f>Замеры!Y1415</f>
        <v>0</v>
      </c>
    </row>
    <row r="1424" spans="1:13" ht="15.6" x14ac:dyDescent="0.3">
      <c r="A1424" s="58">
        <f>IF(Замеры!B1416=0, " ", Замеры!B1416)</f>
        <v>1413</v>
      </c>
      <c r="B1424" s="59">
        <f>Замеры!I1416</f>
        <v>0</v>
      </c>
      <c r="C1424" s="60" t="str">
        <f>Замеры!G1416</f>
        <v xml:space="preserve">Группа от QF </v>
      </c>
      <c r="D1424" s="29" t="s">
        <v>74</v>
      </c>
      <c r="E1424" s="28">
        <f>Замеры!J1416</f>
        <v>0</v>
      </c>
      <c r="F1424" s="29" t="s">
        <v>86</v>
      </c>
      <c r="G1424" s="29">
        <f t="shared" si="112"/>
        <v>15</v>
      </c>
      <c r="H1424" s="29">
        <f t="shared" si="113"/>
        <v>30</v>
      </c>
      <c r="I1424" s="29" t="s">
        <v>73</v>
      </c>
      <c r="J1424" s="29">
        <f t="shared" ca="1" si="110"/>
        <v>21.9</v>
      </c>
      <c r="K1424" s="29">
        <f t="shared" si="114"/>
        <v>0.3</v>
      </c>
      <c r="L1424" s="29">
        <f t="shared" ca="1" si="111"/>
        <v>1.6E-2</v>
      </c>
      <c r="M1424">
        <f>Замеры!Y1416</f>
        <v>0</v>
      </c>
    </row>
    <row r="1425" spans="1:13" ht="15.6" x14ac:dyDescent="0.3">
      <c r="A1425" s="58">
        <f>IF(Замеры!B1417=0, " ", Замеры!B1417)</f>
        <v>1414</v>
      </c>
      <c r="B1425" s="59">
        <f>Замеры!I1417</f>
        <v>0</v>
      </c>
      <c r="C1425" s="60" t="str">
        <f>Замеры!G1417</f>
        <v xml:space="preserve">Группа от QF </v>
      </c>
      <c r="D1425" s="29" t="s">
        <v>74</v>
      </c>
      <c r="E1425" s="28">
        <f>Замеры!J1417</f>
        <v>0</v>
      </c>
      <c r="F1425" s="29" t="s">
        <v>86</v>
      </c>
      <c r="G1425" s="29">
        <f t="shared" si="112"/>
        <v>15</v>
      </c>
      <c r="H1425" s="29">
        <f t="shared" si="113"/>
        <v>30</v>
      </c>
      <c r="I1425" s="29" t="s">
        <v>73</v>
      </c>
      <c r="J1425" s="29">
        <f t="shared" ca="1" si="110"/>
        <v>21.9</v>
      </c>
      <c r="K1425" s="29">
        <f t="shared" si="114"/>
        <v>0.3</v>
      </c>
      <c r="L1425" s="29">
        <f t="shared" ca="1" si="111"/>
        <v>1.2999999999999999E-2</v>
      </c>
      <c r="M1425">
        <f>Замеры!Y1417</f>
        <v>0</v>
      </c>
    </row>
    <row r="1426" spans="1:13" ht="15.6" x14ac:dyDescent="0.3">
      <c r="A1426" s="58">
        <f>IF(Замеры!B1418=0, " ", Замеры!B1418)</f>
        <v>1415</v>
      </c>
      <c r="B1426" s="59">
        <f>Замеры!I1418</f>
        <v>0</v>
      </c>
      <c r="C1426" s="60" t="str">
        <f>Замеры!G1418</f>
        <v xml:space="preserve">Группа от QF </v>
      </c>
      <c r="D1426" s="29" t="s">
        <v>74</v>
      </c>
      <c r="E1426" s="28">
        <f>Замеры!J1418</f>
        <v>0</v>
      </c>
      <c r="F1426" s="29" t="s">
        <v>86</v>
      </c>
      <c r="G1426" s="29">
        <f t="shared" si="112"/>
        <v>15</v>
      </c>
      <c r="H1426" s="29">
        <f t="shared" si="113"/>
        <v>30</v>
      </c>
      <c r="I1426" s="29" t="s">
        <v>73</v>
      </c>
      <c r="J1426" s="29">
        <f t="shared" ca="1" si="110"/>
        <v>20.3</v>
      </c>
      <c r="K1426" s="29">
        <f t="shared" si="114"/>
        <v>0.3</v>
      </c>
      <c r="L1426" s="29">
        <f t="shared" ca="1" si="111"/>
        <v>1.2E-2</v>
      </c>
      <c r="M1426">
        <f>Замеры!Y1418</f>
        <v>0</v>
      </c>
    </row>
    <row r="1427" spans="1:13" ht="15.6" x14ac:dyDescent="0.3">
      <c r="A1427" s="58">
        <f>IF(Замеры!B1419=0, " ", Замеры!B1419)</f>
        <v>1416</v>
      </c>
      <c r="B1427" s="59">
        <f>Замеры!I1419</f>
        <v>0</v>
      </c>
      <c r="C1427" s="60" t="str">
        <f>Замеры!G1419</f>
        <v xml:space="preserve">Группа от QF </v>
      </c>
      <c r="D1427" s="29" t="s">
        <v>74</v>
      </c>
      <c r="E1427" s="28">
        <f>Замеры!J1419</f>
        <v>0</v>
      </c>
      <c r="F1427" s="29" t="s">
        <v>86</v>
      </c>
      <c r="G1427" s="29">
        <f t="shared" si="112"/>
        <v>15</v>
      </c>
      <c r="H1427" s="29">
        <f t="shared" si="113"/>
        <v>30</v>
      </c>
      <c r="I1427" s="29" t="s">
        <v>73</v>
      </c>
      <c r="J1427" s="29">
        <f t="shared" ca="1" si="110"/>
        <v>21.3</v>
      </c>
      <c r="K1427" s="29">
        <f t="shared" si="114"/>
        <v>0.3</v>
      </c>
      <c r="L1427" s="29">
        <f t="shared" ca="1" si="111"/>
        <v>8.9999999999999993E-3</v>
      </c>
      <c r="M1427">
        <f>Замеры!Y1419</f>
        <v>0</v>
      </c>
    </row>
    <row r="1428" spans="1:13" ht="15.6" x14ac:dyDescent="0.3">
      <c r="A1428" s="58">
        <f>IF(Замеры!B1420=0, " ", Замеры!B1420)</f>
        <v>1417</v>
      </c>
      <c r="B1428" s="59">
        <f>Замеры!I1420</f>
        <v>0</v>
      </c>
      <c r="C1428" s="60" t="str">
        <f>Замеры!G1420</f>
        <v xml:space="preserve">Группа от QF </v>
      </c>
      <c r="D1428" s="29" t="s">
        <v>74</v>
      </c>
      <c r="E1428" s="28">
        <f>Замеры!J1420</f>
        <v>0</v>
      </c>
      <c r="F1428" s="29" t="s">
        <v>86</v>
      </c>
      <c r="G1428" s="29">
        <f t="shared" si="112"/>
        <v>15</v>
      </c>
      <c r="H1428" s="29">
        <f t="shared" si="113"/>
        <v>30</v>
      </c>
      <c r="I1428" s="29" t="s">
        <v>73</v>
      </c>
      <c r="J1428" s="29">
        <f t="shared" ca="1" si="110"/>
        <v>21.4</v>
      </c>
      <c r="K1428" s="29">
        <f t="shared" si="114"/>
        <v>0.3</v>
      </c>
      <c r="L1428" s="29">
        <f t="shared" ca="1" si="111"/>
        <v>1.9E-2</v>
      </c>
      <c r="M1428">
        <f>Замеры!Y1420</f>
        <v>0</v>
      </c>
    </row>
    <row r="1429" spans="1:13" ht="15.6" x14ac:dyDescent="0.3">
      <c r="A1429" s="58">
        <f>IF(Замеры!B1421=0, " ", Замеры!B1421)</f>
        <v>1418</v>
      </c>
      <c r="B1429" s="59">
        <f>Замеры!I1421</f>
        <v>0</v>
      </c>
      <c r="C1429" s="60" t="str">
        <f>Замеры!G1421</f>
        <v xml:space="preserve">Группа от QF </v>
      </c>
      <c r="D1429" s="29" t="s">
        <v>74</v>
      </c>
      <c r="E1429" s="28">
        <f>Замеры!J1421</f>
        <v>0</v>
      </c>
      <c r="F1429" s="29" t="s">
        <v>86</v>
      </c>
      <c r="G1429" s="29">
        <f t="shared" si="112"/>
        <v>15</v>
      </c>
      <c r="H1429" s="29">
        <f t="shared" si="113"/>
        <v>30</v>
      </c>
      <c r="I1429" s="29" t="s">
        <v>73</v>
      </c>
      <c r="J1429" s="29">
        <f t="shared" ca="1" si="110"/>
        <v>21.1</v>
      </c>
      <c r="K1429" s="29">
        <f t="shared" si="114"/>
        <v>0.3</v>
      </c>
      <c r="L1429" s="29">
        <f t="shared" ca="1" si="111"/>
        <v>1.6E-2</v>
      </c>
      <c r="M1429">
        <f>Замеры!Y1421</f>
        <v>0</v>
      </c>
    </row>
    <row r="1430" spans="1:13" ht="15.6" x14ac:dyDescent="0.3">
      <c r="A1430" s="58">
        <f>IF(Замеры!B1422=0, " ", Замеры!B1422)</f>
        <v>1419</v>
      </c>
      <c r="B1430" s="59">
        <f>Замеры!I1422</f>
        <v>0</v>
      </c>
      <c r="C1430" s="60" t="str">
        <f>Замеры!G1422</f>
        <v xml:space="preserve">Группа от QF </v>
      </c>
      <c r="D1430" s="29" t="s">
        <v>74</v>
      </c>
      <c r="E1430" s="28">
        <f>Замеры!J1422</f>
        <v>0</v>
      </c>
      <c r="F1430" s="29" t="s">
        <v>86</v>
      </c>
      <c r="G1430" s="29">
        <f t="shared" si="112"/>
        <v>15</v>
      </c>
      <c r="H1430" s="29">
        <f t="shared" si="113"/>
        <v>30</v>
      </c>
      <c r="I1430" s="29" t="s">
        <v>73</v>
      </c>
      <c r="J1430" s="29">
        <f t="shared" ca="1" si="110"/>
        <v>21.9</v>
      </c>
      <c r="K1430" s="29">
        <f t="shared" si="114"/>
        <v>0.3</v>
      </c>
      <c r="L1430" s="29">
        <f t="shared" ca="1" si="111"/>
        <v>8.0000000000000002E-3</v>
      </c>
      <c r="M1430">
        <f>Замеры!Y1422</f>
        <v>0</v>
      </c>
    </row>
    <row r="1431" spans="1:13" ht="15.6" x14ac:dyDescent="0.3">
      <c r="A1431" s="58">
        <f>IF(Замеры!B1423=0, " ", Замеры!B1423)</f>
        <v>1420</v>
      </c>
      <c r="B1431" s="59">
        <f>Замеры!I1423</f>
        <v>0</v>
      </c>
      <c r="C1431" s="60" t="str">
        <f>Замеры!G1423</f>
        <v xml:space="preserve">Группа от QF </v>
      </c>
      <c r="D1431" s="29" t="s">
        <v>74</v>
      </c>
      <c r="E1431" s="28">
        <f>Замеры!J1423</f>
        <v>0</v>
      </c>
      <c r="F1431" s="29" t="s">
        <v>86</v>
      </c>
      <c r="G1431" s="29">
        <f t="shared" si="112"/>
        <v>15</v>
      </c>
      <c r="H1431" s="29">
        <f t="shared" si="113"/>
        <v>30</v>
      </c>
      <c r="I1431" s="29" t="s">
        <v>73</v>
      </c>
      <c r="J1431" s="29">
        <f t="shared" ca="1" si="110"/>
        <v>20.2</v>
      </c>
      <c r="K1431" s="29">
        <f t="shared" si="114"/>
        <v>0.3</v>
      </c>
      <c r="L1431" s="29">
        <f t="shared" ca="1" si="111"/>
        <v>7.0000000000000001E-3</v>
      </c>
      <c r="M1431">
        <f>Замеры!Y1423</f>
        <v>0</v>
      </c>
    </row>
    <row r="1432" spans="1:13" ht="15.6" x14ac:dyDescent="0.3">
      <c r="A1432" s="58">
        <f>IF(Замеры!B1424=0, " ", Замеры!B1424)</f>
        <v>1421</v>
      </c>
      <c r="B1432" s="59">
        <f>Замеры!I1424</f>
        <v>0</v>
      </c>
      <c r="C1432" s="60" t="str">
        <f>Замеры!G1424</f>
        <v xml:space="preserve">Группа от QF </v>
      </c>
      <c r="D1432" s="29" t="s">
        <v>74</v>
      </c>
      <c r="E1432" s="28">
        <f>Замеры!J1424</f>
        <v>0</v>
      </c>
      <c r="F1432" s="29" t="s">
        <v>86</v>
      </c>
      <c r="G1432" s="29">
        <f t="shared" si="112"/>
        <v>15</v>
      </c>
      <c r="H1432" s="29">
        <f t="shared" si="113"/>
        <v>30</v>
      </c>
      <c r="I1432" s="29" t="s">
        <v>73</v>
      </c>
      <c r="J1432" s="29">
        <f t="shared" ca="1" si="110"/>
        <v>21.8</v>
      </c>
      <c r="K1432" s="29">
        <f t="shared" si="114"/>
        <v>0.3</v>
      </c>
      <c r="L1432" s="29">
        <f t="shared" ca="1" si="111"/>
        <v>8.0000000000000002E-3</v>
      </c>
      <c r="M1432">
        <f>Замеры!Y1424</f>
        <v>0</v>
      </c>
    </row>
    <row r="1433" spans="1:13" ht="15.6" x14ac:dyDescent="0.3">
      <c r="A1433" s="58">
        <f>IF(Замеры!B1425=0, " ", Замеры!B1425)</f>
        <v>1422</v>
      </c>
      <c r="B1433" s="59">
        <f>Замеры!I1425</f>
        <v>0</v>
      </c>
      <c r="C1433" s="60" t="str">
        <f>Замеры!G1425</f>
        <v xml:space="preserve">Группа от QF </v>
      </c>
      <c r="D1433" s="29" t="s">
        <v>74</v>
      </c>
      <c r="E1433" s="28">
        <f>Замеры!J1425</f>
        <v>0</v>
      </c>
      <c r="F1433" s="29" t="s">
        <v>86</v>
      </c>
      <c r="G1433" s="29">
        <f t="shared" si="112"/>
        <v>15</v>
      </c>
      <c r="H1433" s="29">
        <f t="shared" si="113"/>
        <v>30</v>
      </c>
      <c r="I1433" s="29" t="s">
        <v>73</v>
      </c>
      <c r="J1433" s="29">
        <f t="shared" ca="1" si="110"/>
        <v>21.4</v>
      </c>
      <c r="K1433" s="29">
        <f t="shared" si="114"/>
        <v>0.3</v>
      </c>
      <c r="L1433" s="29">
        <f t="shared" ca="1" si="111"/>
        <v>8.9999999999999993E-3</v>
      </c>
      <c r="M1433">
        <f>Замеры!Y1425</f>
        <v>0</v>
      </c>
    </row>
    <row r="1434" spans="1:13" ht="15.6" x14ac:dyDescent="0.3">
      <c r="A1434" s="58">
        <f>IF(Замеры!B1426=0, " ", Замеры!B1426)</f>
        <v>1423</v>
      </c>
      <c r="B1434" s="59">
        <f>Замеры!I1426</f>
        <v>0</v>
      </c>
      <c r="C1434" s="60" t="str">
        <f>Замеры!G1426</f>
        <v xml:space="preserve">Группа от QF </v>
      </c>
      <c r="D1434" s="29" t="s">
        <v>74</v>
      </c>
      <c r="E1434" s="28">
        <f>Замеры!J1426</f>
        <v>0</v>
      </c>
      <c r="F1434" s="29" t="s">
        <v>86</v>
      </c>
      <c r="G1434" s="29">
        <f t="shared" si="112"/>
        <v>15</v>
      </c>
      <c r="H1434" s="29">
        <f t="shared" si="113"/>
        <v>30</v>
      </c>
      <c r="I1434" s="29" t="s">
        <v>73</v>
      </c>
      <c r="J1434" s="29">
        <f t="shared" ca="1" si="110"/>
        <v>21.4</v>
      </c>
      <c r="K1434" s="29">
        <f t="shared" si="114"/>
        <v>0.3</v>
      </c>
      <c r="L1434" s="29">
        <f t="shared" ca="1" si="111"/>
        <v>1.2999999999999999E-2</v>
      </c>
      <c r="M1434">
        <f>Замеры!Y1426</f>
        <v>0</v>
      </c>
    </row>
    <row r="1435" spans="1:13" ht="15.6" x14ac:dyDescent="0.3">
      <c r="A1435" s="58">
        <f>IF(Замеры!B1427=0, " ", Замеры!B1427)</f>
        <v>1424</v>
      </c>
      <c r="B1435" s="59">
        <f>Замеры!I1427</f>
        <v>0</v>
      </c>
      <c r="C1435" s="60" t="str">
        <f>Замеры!G1427</f>
        <v xml:space="preserve">Группа от QF </v>
      </c>
      <c r="D1435" s="29" t="s">
        <v>74</v>
      </c>
      <c r="E1435" s="28">
        <f>Замеры!J1427</f>
        <v>0</v>
      </c>
      <c r="F1435" s="29" t="s">
        <v>86</v>
      </c>
      <c r="G1435" s="29">
        <f t="shared" si="112"/>
        <v>15</v>
      </c>
      <c r="H1435" s="29">
        <f t="shared" si="113"/>
        <v>30</v>
      </c>
      <c r="I1435" s="29" t="s">
        <v>73</v>
      </c>
      <c r="J1435" s="29">
        <f t="shared" ca="1" si="110"/>
        <v>21.9</v>
      </c>
      <c r="K1435" s="29">
        <f t="shared" si="114"/>
        <v>0.3</v>
      </c>
      <c r="L1435" s="29">
        <f t="shared" ca="1" si="111"/>
        <v>1.4E-2</v>
      </c>
      <c r="M1435">
        <f>Замеры!Y1427</f>
        <v>0</v>
      </c>
    </row>
    <row r="1436" spans="1:13" ht="15.6" x14ac:dyDescent="0.3">
      <c r="A1436" s="58">
        <f>IF(Замеры!B1428=0, " ", Замеры!B1428)</f>
        <v>1425</v>
      </c>
      <c r="B1436" s="59">
        <f>Замеры!I1428</f>
        <v>0</v>
      </c>
      <c r="C1436" s="60" t="str">
        <f>Замеры!G1428</f>
        <v xml:space="preserve">Группа от QF </v>
      </c>
      <c r="D1436" s="29" t="s">
        <v>74</v>
      </c>
      <c r="E1436" s="28">
        <f>Замеры!J1428</f>
        <v>0</v>
      </c>
      <c r="F1436" s="29" t="s">
        <v>86</v>
      </c>
      <c r="G1436" s="29">
        <f t="shared" si="112"/>
        <v>15</v>
      </c>
      <c r="H1436" s="29">
        <f t="shared" si="113"/>
        <v>30</v>
      </c>
      <c r="I1436" s="29" t="s">
        <v>73</v>
      </c>
      <c r="J1436" s="29">
        <f t="shared" ca="1" si="110"/>
        <v>20.3</v>
      </c>
      <c r="K1436" s="29">
        <f t="shared" si="114"/>
        <v>0.3</v>
      </c>
      <c r="L1436" s="29">
        <f t="shared" ca="1" si="111"/>
        <v>0.01</v>
      </c>
      <c r="M1436">
        <f>Замеры!Y1428</f>
        <v>0</v>
      </c>
    </row>
    <row r="1437" spans="1:13" ht="15.6" x14ac:dyDescent="0.3">
      <c r="A1437" s="58">
        <f>IF(Замеры!B1429=0, " ", Замеры!B1429)</f>
        <v>1426</v>
      </c>
      <c r="B1437" s="59">
        <f>Замеры!I1429</f>
        <v>0</v>
      </c>
      <c r="C1437" s="60" t="str">
        <f>Замеры!G1429</f>
        <v xml:space="preserve">Группа от QF </v>
      </c>
      <c r="D1437" s="29" t="s">
        <v>74</v>
      </c>
      <c r="E1437" s="28">
        <f>Замеры!J1429</f>
        <v>0</v>
      </c>
      <c r="F1437" s="29" t="s">
        <v>86</v>
      </c>
      <c r="G1437" s="29">
        <f t="shared" si="112"/>
        <v>15</v>
      </c>
      <c r="H1437" s="29">
        <f t="shared" si="113"/>
        <v>30</v>
      </c>
      <c r="I1437" s="29" t="s">
        <v>73</v>
      </c>
      <c r="J1437" s="29">
        <f t="shared" ca="1" si="110"/>
        <v>20.2</v>
      </c>
      <c r="K1437" s="29">
        <f t="shared" si="114"/>
        <v>0.3</v>
      </c>
      <c r="L1437" s="29">
        <f t="shared" ca="1" si="111"/>
        <v>1.2E-2</v>
      </c>
      <c r="M1437">
        <f>Замеры!Y1429</f>
        <v>0</v>
      </c>
    </row>
    <row r="1438" spans="1:13" ht="15.6" x14ac:dyDescent="0.3">
      <c r="A1438" s="58">
        <f>IF(Замеры!B1430=0, " ", Замеры!B1430)</f>
        <v>1427</v>
      </c>
      <c r="B1438" s="59">
        <f>Замеры!I1430</f>
        <v>0</v>
      </c>
      <c r="C1438" s="60" t="str">
        <f>Замеры!G1430</f>
        <v xml:space="preserve">Группа от QF </v>
      </c>
      <c r="D1438" s="29" t="s">
        <v>74</v>
      </c>
      <c r="E1438" s="28">
        <f>Замеры!J1430</f>
        <v>0</v>
      </c>
      <c r="F1438" s="29" t="s">
        <v>86</v>
      </c>
      <c r="G1438" s="29">
        <f t="shared" si="112"/>
        <v>15</v>
      </c>
      <c r="H1438" s="29">
        <f t="shared" si="113"/>
        <v>30</v>
      </c>
      <c r="I1438" s="29" t="s">
        <v>73</v>
      </c>
      <c r="J1438" s="29">
        <f t="shared" ca="1" si="110"/>
        <v>21.8</v>
      </c>
      <c r="K1438" s="29">
        <f t="shared" si="114"/>
        <v>0.3</v>
      </c>
      <c r="L1438" s="29">
        <f t="shared" ca="1" si="111"/>
        <v>1.4E-2</v>
      </c>
      <c r="M1438">
        <f>Замеры!Y1430</f>
        <v>0</v>
      </c>
    </row>
    <row r="1439" spans="1:13" ht="15.6" x14ac:dyDescent="0.3">
      <c r="A1439" s="58">
        <f>IF(Замеры!B1431=0, " ", Замеры!B1431)</f>
        <v>1428</v>
      </c>
      <c r="B1439" s="59">
        <f>Замеры!I1431</f>
        <v>0</v>
      </c>
      <c r="C1439" s="60" t="str">
        <f>Замеры!G1431</f>
        <v xml:space="preserve">Группа от QF </v>
      </c>
      <c r="D1439" s="29" t="s">
        <v>74</v>
      </c>
      <c r="E1439" s="28">
        <f>Замеры!J1431</f>
        <v>0</v>
      </c>
      <c r="F1439" s="29" t="s">
        <v>86</v>
      </c>
      <c r="G1439" s="29">
        <f t="shared" si="112"/>
        <v>15</v>
      </c>
      <c r="H1439" s="29">
        <f t="shared" si="113"/>
        <v>30</v>
      </c>
      <c r="I1439" s="29" t="s">
        <v>73</v>
      </c>
      <c r="J1439" s="29">
        <f t="shared" ca="1" si="110"/>
        <v>20.8</v>
      </c>
      <c r="K1439" s="29">
        <f t="shared" si="114"/>
        <v>0.3</v>
      </c>
      <c r="L1439" s="29">
        <f t="shared" ca="1" si="111"/>
        <v>1.7000000000000001E-2</v>
      </c>
      <c r="M1439">
        <f>Замеры!Y1431</f>
        <v>0</v>
      </c>
    </row>
    <row r="1440" spans="1:13" ht="15.6" x14ac:dyDescent="0.3">
      <c r="A1440" s="58">
        <f>IF(Замеры!B1432=0, " ", Замеры!B1432)</f>
        <v>1429</v>
      </c>
      <c r="B1440" s="59">
        <f>Замеры!I1432</f>
        <v>0</v>
      </c>
      <c r="C1440" s="60" t="str">
        <f>Замеры!G1432</f>
        <v xml:space="preserve">Группа от QF </v>
      </c>
      <c r="D1440" s="29" t="s">
        <v>74</v>
      </c>
      <c r="E1440" s="28">
        <f>Замеры!J1432</f>
        <v>0</v>
      </c>
      <c r="F1440" s="29" t="s">
        <v>86</v>
      </c>
      <c r="G1440" s="29">
        <f t="shared" si="112"/>
        <v>15</v>
      </c>
      <c r="H1440" s="29">
        <f t="shared" si="113"/>
        <v>30</v>
      </c>
      <c r="I1440" s="29" t="s">
        <v>73</v>
      </c>
      <c r="J1440" s="29">
        <f t="shared" ca="1" si="110"/>
        <v>21.8</v>
      </c>
      <c r="K1440" s="29">
        <f t="shared" si="114"/>
        <v>0.3</v>
      </c>
      <c r="L1440" s="29">
        <f t="shared" ca="1" si="111"/>
        <v>1.2999999999999999E-2</v>
      </c>
      <c r="M1440">
        <f>Замеры!Y1432</f>
        <v>0</v>
      </c>
    </row>
    <row r="1441" spans="1:13" ht="15.6" x14ac:dyDescent="0.3">
      <c r="A1441" s="58">
        <f>IF(Замеры!B1433=0, " ", Замеры!B1433)</f>
        <v>1430</v>
      </c>
      <c r="B1441" s="59">
        <f>Замеры!I1433</f>
        <v>0</v>
      </c>
      <c r="C1441" s="60" t="str">
        <f>Замеры!G1433</f>
        <v xml:space="preserve">Группа от QF </v>
      </c>
      <c r="D1441" s="29" t="s">
        <v>74</v>
      </c>
      <c r="E1441" s="28">
        <f>Замеры!J1433</f>
        <v>0</v>
      </c>
      <c r="F1441" s="29" t="s">
        <v>86</v>
      </c>
      <c r="G1441" s="29">
        <f t="shared" si="112"/>
        <v>15</v>
      </c>
      <c r="H1441" s="29">
        <f t="shared" si="113"/>
        <v>30</v>
      </c>
      <c r="I1441" s="29" t="s">
        <v>73</v>
      </c>
      <c r="J1441" s="29">
        <f t="shared" ca="1" si="110"/>
        <v>21.5</v>
      </c>
      <c r="K1441" s="29">
        <f t="shared" si="114"/>
        <v>0.3</v>
      </c>
      <c r="L1441" s="29">
        <f t="shared" ca="1" si="111"/>
        <v>0.01</v>
      </c>
      <c r="M1441">
        <f>Замеры!Y1433</f>
        <v>0</v>
      </c>
    </row>
    <row r="1442" spans="1:13" ht="15.6" x14ac:dyDescent="0.3">
      <c r="A1442" s="58">
        <f>IF(Замеры!B1434=0, " ", Замеры!B1434)</f>
        <v>1431</v>
      </c>
      <c r="B1442" s="59">
        <f>Замеры!I1434</f>
        <v>0</v>
      </c>
      <c r="C1442" s="60" t="str">
        <f>Замеры!G1434</f>
        <v xml:space="preserve">Группа от QF </v>
      </c>
      <c r="D1442" s="29" t="s">
        <v>74</v>
      </c>
      <c r="E1442" s="28">
        <f>Замеры!J1434</f>
        <v>0</v>
      </c>
      <c r="F1442" s="29" t="s">
        <v>86</v>
      </c>
      <c r="G1442" s="29">
        <f t="shared" si="112"/>
        <v>15</v>
      </c>
      <c r="H1442" s="29">
        <f t="shared" si="113"/>
        <v>30</v>
      </c>
      <c r="I1442" s="29" t="s">
        <v>73</v>
      </c>
      <c r="J1442" s="29">
        <f t="shared" ca="1" si="110"/>
        <v>21.1</v>
      </c>
      <c r="K1442" s="29">
        <f t="shared" si="114"/>
        <v>0.3</v>
      </c>
      <c r="L1442" s="29">
        <f t="shared" ca="1" si="111"/>
        <v>1.4E-2</v>
      </c>
      <c r="M1442">
        <f>Замеры!Y1434</f>
        <v>0</v>
      </c>
    </row>
    <row r="1443" spans="1:13" ht="15.6" x14ac:dyDescent="0.3">
      <c r="A1443" s="58">
        <f>IF(Замеры!B1435=0, " ", Замеры!B1435)</f>
        <v>1432</v>
      </c>
      <c r="B1443" s="59">
        <f>Замеры!I1435</f>
        <v>0</v>
      </c>
      <c r="C1443" s="60" t="str">
        <f>Замеры!G1435</f>
        <v xml:space="preserve">Группа от QF </v>
      </c>
      <c r="D1443" s="29" t="s">
        <v>74</v>
      </c>
      <c r="E1443" s="28">
        <f>Замеры!J1435</f>
        <v>0</v>
      </c>
      <c r="F1443" s="29" t="s">
        <v>86</v>
      </c>
      <c r="G1443" s="29">
        <f t="shared" si="112"/>
        <v>15</v>
      </c>
      <c r="H1443" s="29">
        <f t="shared" si="113"/>
        <v>30</v>
      </c>
      <c r="I1443" s="29" t="s">
        <v>73</v>
      </c>
      <c r="J1443" s="29">
        <f t="shared" ca="1" si="110"/>
        <v>21.8</v>
      </c>
      <c r="K1443" s="29">
        <f t="shared" si="114"/>
        <v>0.3</v>
      </c>
      <c r="L1443" s="29">
        <f t="shared" ca="1" si="111"/>
        <v>1.4999999999999999E-2</v>
      </c>
      <c r="M1443">
        <f>Замеры!Y1435</f>
        <v>0</v>
      </c>
    </row>
    <row r="1444" spans="1:13" ht="15.6" x14ac:dyDescent="0.3">
      <c r="A1444" s="58">
        <f>IF(Замеры!B1436=0, " ", Замеры!B1436)</f>
        <v>1433</v>
      </c>
      <c r="B1444" s="59">
        <f>Замеры!I1436</f>
        <v>0</v>
      </c>
      <c r="C1444" s="60" t="str">
        <f>Замеры!G1436</f>
        <v xml:space="preserve">Группа от QF </v>
      </c>
      <c r="D1444" s="29" t="s">
        <v>74</v>
      </c>
      <c r="E1444" s="28">
        <f>Замеры!J1436</f>
        <v>0</v>
      </c>
      <c r="F1444" s="29" t="s">
        <v>86</v>
      </c>
      <c r="G1444" s="29">
        <f t="shared" si="112"/>
        <v>15</v>
      </c>
      <c r="H1444" s="29">
        <f t="shared" si="113"/>
        <v>30</v>
      </c>
      <c r="I1444" s="29" t="s">
        <v>73</v>
      </c>
      <c r="J1444" s="29">
        <f t="shared" ca="1" si="110"/>
        <v>20.100000000000001</v>
      </c>
      <c r="K1444" s="29">
        <f t="shared" si="114"/>
        <v>0.3</v>
      </c>
      <c r="L1444" s="29">
        <f t="shared" ca="1" si="111"/>
        <v>7.0000000000000001E-3</v>
      </c>
      <c r="M1444">
        <f>Замеры!Y1436</f>
        <v>0</v>
      </c>
    </row>
    <row r="1445" spans="1:13" ht="15.6" x14ac:dyDescent="0.3">
      <c r="A1445" s="58">
        <f>IF(Замеры!B1437=0, " ", Замеры!B1437)</f>
        <v>1434</v>
      </c>
      <c r="B1445" s="59">
        <f>Замеры!I1437</f>
        <v>0</v>
      </c>
      <c r="C1445" s="60" t="str">
        <f>Замеры!G1437</f>
        <v xml:space="preserve">Группа от QF </v>
      </c>
      <c r="D1445" s="29" t="s">
        <v>74</v>
      </c>
      <c r="E1445" s="28">
        <f>Замеры!J1437</f>
        <v>0</v>
      </c>
      <c r="F1445" s="29" t="s">
        <v>86</v>
      </c>
      <c r="G1445" s="29">
        <f t="shared" si="112"/>
        <v>15</v>
      </c>
      <c r="H1445" s="29">
        <f t="shared" si="113"/>
        <v>30</v>
      </c>
      <c r="I1445" s="29" t="s">
        <v>73</v>
      </c>
      <c r="J1445" s="29">
        <f t="shared" ca="1" si="110"/>
        <v>20.3</v>
      </c>
      <c r="K1445" s="29">
        <f t="shared" si="114"/>
        <v>0.3</v>
      </c>
      <c r="L1445" s="29">
        <f t="shared" ca="1" si="111"/>
        <v>0.01</v>
      </c>
      <c r="M1445">
        <f>Замеры!Y1437</f>
        <v>0</v>
      </c>
    </row>
    <row r="1446" spans="1:13" ht="15.6" x14ac:dyDescent="0.3">
      <c r="A1446" s="58">
        <f>IF(Замеры!B1438=0, " ", Замеры!B1438)</f>
        <v>1435</v>
      </c>
      <c r="B1446" s="59">
        <f>Замеры!I1438</f>
        <v>0</v>
      </c>
      <c r="C1446" s="60" t="str">
        <f>Замеры!G1438</f>
        <v xml:space="preserve">Группа от QF </v>
      </c>
      <c r="D1446" s="29" t="s">
        <v>74</v>
      </c>
      <c r="E1446" s="28">
        <f>Замеры!J1438</f>
        <v>0</v>
      </c>
      <c r="F1446" s="29" t="s">
        <v>86</v>
      </c>
      <c r="G1446" s="29">
        <f t="shared" si="112"/>
        <v>15</v>
      </c>
      <c r="H1446" s="29">
        <f t="shared" si="113"/>
        <v>30</v>
      </c>
      <c r="I1446" s="29" t="s">
        <v>73</v>
      </c>
      <c r="J1446" s="29">
        <f t="shared" ca="1" si="110"/>
        <v>21.6</v>
      </c>
      <c r="K1446" s="29">
        <f t="shared" si="114"/>
        <v>0.3</v>
      </c>
      <c r="L1446" s="29">
        <f t="shared" ca="1" si="111"/>
        <v>1.9E-2</v>
      </c>
      <c r="M1446">
        <f>Замеры!Y1438</f>
        <v>0</v>
      </c>
    </row>
    <row r="1447" spans="1:13" ht="15.6" x14ac:dyDescent="0.3">
      <c r="A1447" s="58">
        <f>IF(Замеры!B1439=0, " ", Замеры!B1439)</f>
        <v>1436</v>
      </c>
      <c r="B1447" s="59">
        <f>Замеры!I1439</f>
        <v>0</v>
      </c>
      <c r="C1447" s="60" t="str">
        <f>Замеры!G1439</f>
        <v xml:space="preserve">Группа от QF </v>
      </c>
      <c r="D1447" s="29" t="s">
        <v>74</v>
      </c>
      <c r="E1447" s="28">
        <f>Замеры!J1439</f>
        <v>0</v>
      </c>
      <c r="F1447" s="29" t="s">
        <v>86</v>
      </c>
      <c r="G1447" s="29">
        <f t="shared" si="112"/>
        <v>15</v>
      </c>
      <c r="H1447" s="29">
        <f t="shared" si="113"/>
        <v>30</v>
      </c>
      <c r="I1447" s="29" t="s">
        <v>73</v>
      </c>
      <c r="J1447" s="29">
        <f t="shared" ca="1" si="110"/>
        <v>20.3</v>
      </c>
      <c r="K1447" s="29">
        <f t="shared" si="114"/>
        <v>0.3</v>
      </c>
      <c r="L1447" s="29">
        <f t="shared" ca="1" si="111"/>
        <v>8.9999999999999993E-3</v>
      </c>
      <c r="M1447">
        <f>Замеры!Y1439</f>
        <v>0</v>
      </c>
    </row>
    <row r="1448" spans="1:13" ht="15.6" x14ac:dyDescent="0.3">
      <c r="A1448" s="58">
        <f>IF(Замеры!B1440=0, " ", Замеры!B1440)</f>
        <v>1437</v>
      </c>
      <c r="B1448" s="59">
        <f>Замеры!I1440</f>
        <v>0</v>
      </c>
      <c r="C1448" s="60" t="str">
        <f>Замеры!G1440</f>
        <v xml:space="preserve">Группа от QF </v>
      </c>
      <c r="D1448" s="29" t="s">
        <v>74</v>
      </c>
      <c r="E1448" s="28">
        <f>Замеры!J1440</f>
        <v>0</v>
      </c>
      <c r="F1448" s="29" t="s">
        <v>86</v>
      </c>
      <c r="G1448" s="29">
        <f t="shared" si="112"/>
        <v>15</v>
      </c>
      <c r="H1448" s="29">
        <f t="shared" si="113"/>
        <v>30</v>
      </c>
      <c r="I1448" s="29" t="s">
        <v>73</v>
      </c>
      <c r="J1448" s="29">
        <f t="shared" ca="1" si="110"/>
        <v>21.2</v>
      </c>
      <c r="K1448" s="29">
        <f t="shared" si="114"/>
        <v>0.3</v>
      </c>
      <c r="L1448" s="29">
        <f t="shared" ca="1" si="111"/>
        <v>1.4E-2</v>
      </c>
      <c r="M1448">
        <f>Замеры!Y1440</f>
        <v>0</v>
      </c>
    </row>
    <row r="1449" spans="1:13" ht="15.6" x14ac:dyDescent="0.3">
      <c r="A1449" s="58">
        <f>IF(Замеры!B1441=0, " ", Замеры!B1441)</f>
        <v>1438</v>
      </c>
      <c r="B1449" s="59">
        <f>Замеры!I1441</f>
        <v>0</v>
      </c>
      <c r="C1449" s="60" t="str">
        <f>Замеры!G1441</f>
        <v xml:space="preserve">Группа от QF </v>
      </c>
      <c r="D1449" s="29" t="s">
        <v>74</v>
      </c>
      <c r="E1449" s="28">
        <f>Замеры!J1441</f>
        <v>0</v>
      </c>
      <c r="F1449" s="29" t="s">
        <v>86</v>
      </c>
      <c r="G1449" s="29">
        <f t="shared" si="112"/>
        <v>15</v>
      </c>
      <c r="H1449" s="29">
        <f t="shared" si="113"/>
        <v>30</v>
      </c>
      <c r="I1449" s="29" t="s">
        <v>73</v>
      </c>
      <c r="J1449" s="29">
        <f t="shared" ca="1" si="110"/>
        <v>20.7</v>
      </c>
      <c r="K1449" s="29">
        <f t="shared" si="114"/>
        <v>0.3</v>
      </c>
      <c r="L1449" s="29">
        <f t="shared" ca="1" si="111"/>
        <v>1.7999999999999999E-2</v>
      </c>
      <c r="M1449">
        <f>Замеры!Y1441</f>
        <v>0</v>
      </c>
    </row>
    <row r="1450" spans="1:13" ht="15.6" x14ac:dyDescent="0.3">
      <c r="A1450" s="58">
        <f>IF(Замеры!B1442=0, " ", Замеры!B1442)</f>
        <v>1439</v>
      </c>
      <c r="B1450" s="59">
        <f>Замеры!I1442</f>
        <v>0</v>
      </c>
      <c r="C1450" s="60" t="str">
        <f>Замеры!G1442</f>
        <v xml:space="preserve">Группа от QF </v>
      </c>
      <c r="D1450" s="29" t="s">
        <v>74</v>
      </c>
      <c r="E1450" s="28">
        <f>Замеры!J1442</f>
        <v>0</v>
      </c>
      <c r="F1450" s="29" t="s">
        <v>86</v>
      </c>
      <c r="G1450" s="29">
        <f t="shared" si="112"/>
        <v>15</v>
      </c>
      <c r="H1450" s="29">
        <f t="shared" si="113"/>
        <v>30</v>
      </c>
      <c r="I1450" s="29" t="s">
        <v>73</v>
      </c>
      <c r="J1450" s="29">
        <f t="shared" ca="1" si="110"/>
        <v>20.5</v>
      </c>
      <c r="K1450" s="29">
        <f t="shared" si="114"/>
        <v>0.3</v>
      </c>
      <c r="L1450" s="29">
        <f t="shared" ca="1" si="111"/>
        <v>1.2E-2</v>
      </c>
      <c r="M1450">
        <f>Замеры!Y1442</f>
        <v>0</v>
      </c>
    </row>
    <row r="1451" spans="1:13" ht="15.6" x14ac:dyDescent="0.3">
      <c r="A1451" s="58">
        <f>IF(Замеры!B1443=0, " ", Замеры!B1443)</f>
        <v>1440</v>
      </c>
      <c r="B1451" s="59">
        <f>Замеры!I1443</f>
        <v>0</v>
      </c>
      <c r="C1451" s="60" t="str">
        <f>Замеры!G1443</f>
        <v xml:space="preserve">Группа от QF </v>
      </c>
      <c r="D1451" s="29" t="s">
        <v>74</v>
      </c>
      <c r="E1451" s="28">
        <f>Замеры!J1443</f>
        <v>0</v>
      </c>
      <c r="F1451" s="29" t="s">
        <v>86</v>
      </c>
      <c r="G1451" s="29">
        <f t="shared" si="112"/>
        <v>15</v>
      </c>
      <c r="H1451" s="29">
        <f t="shared" si="113"/>
        <v>30</v>
      </c>
      <c r="I1451" s="29" t="s">
        <v>73</v>
      </c>
      <c r="J1451" s="29">
        <f t="shared" ca="1" si="110"/>
        <v>20.8</v>
      </c>
      <c r="K1451" s="29">
        <f t="shared" si="114"/>
        <v>0.3</v>
      </c>
      <c r="L1451" s="29">
        <f t="shared" ca="1" si="111"/>
        <v>1.6E-2</v>
      </c>
      <c r="M1451">
        <f>Замеры!Y1443</f>
        <v>0</v>
      </c>
    </row>
    <row r="1452" spans="1:13" ht="15.6" x14ac:dyDescent="0.3">
      <c r="A1452" s="58">
        <f>IF(Замеры!B1444=0, " ", Замеры!B1444)</f>
        <v>1441</v>
      </c>
      <c r="B1452" s="59">
        <f>Замеры!I1444</f>
        <v>0</v>
      </c>
      <c r="C1452" s="60" t="str">
        <f>Замеры!G1444</f>
        <v xml:space="preserve">Группа от QF </v>
      </c>
      <c r="D1452" s="29" t="s">
        <v>74</v>
      </c>
      <c r="E1452" s="28">
        <f>Замеры!J1444</f>
        <v>0</v>
      </c>
      <c r="F1452" s="29" t="s">
        <v>86</v>
      </c>
      <c r="G1452" s="29">
        <f t="shared" si="112"/>
        <v>15</v>
      </c>
      <c r="H1452" s="29">
        <f t="shared" si="113"/>
        <v>30</v>
      </c>
      <c r="I1452" s="29" t="s">
        <v>73</v>
      </c>
      <c r="J1452" s="29">
        <f t="shared" ca="1" si="110"/>
        <v>21.4</v>
      </c>
      <c r="K1452" s="29">
        <f t="shared" si="114"/>
        <v>0.3</v>
      </c>
      <c r="L1452" s="29">
        <f t="shared" ca="1" si="111"/>
        <v>8.9999999999999993E-3</v>
      </c>
      <c r="M1452">
        <f>Замеры!Y1444</f>
        <v>0</v>
      </c>
    </row>
    <row r="1453" spans="1:13" ht="15.6" x14ac:dyDescent="0.3">
      <c r="A1453" s="58">
        <f>IF(Замеры!B1445=0, " ", Замеры!B1445)</f>
        <v>1442</v>
      </c>
      <c r="B1453" s="59">
        <f>Замеры!I1445</f>
        <v>0</v>
      </c>
      <c r="C1453" s="60" t="str">
        <f>Замеры!G1445</f>
        <v xml:space="preserve">Группа от QF </v>
      </c>
      <c r="D1453" s="29" t="s">
        <v>74</v>
      </c>
      <c r="E1453" s="28">
        <f>Замеры!J1445</f>
        <v>0</v>
      </c>
      <c r="F1453" s="29" t="s">
        <v>86</v>
      </c>
      <c r="G1453" s="29">
        <f t="shared" si="112"/>
        <v>15</v>
      </c>
      <c r="H1453" s="29">
        <f t="shared" si="113"/>
        <v>30</v>
      </c>
      <c r="I1453" s="29" t="s">
        <v>73</v>
      </c>
      <c r="J1453" s="29">
        <f t="shared" ca="1" si="110"/>
        <v>21.4</v>
      </c>
      <c r="K1453" s="29">
        <f t="shared" si="114"/>
        <v>0.3</v>
      </c>
      <c r="L1453" s="29">
        <f t="shared" ca="1" si="111"/>
        <v>8.0000000000000002E-3</v>
      </c>
      <c r="M1453">
        <f>Замеры!Y1445</f>
        <v>0</v>
      </c>
    </row>
    <row r="1454" spans="1:13" ht="15.6" x14ac:dyDescent="0.3">
      <c r="A1454" s="58">
        <f>IF(Замеры!B1446=0, " ", Замеры!B1446)</f>
        <v>1443</v>
      </c>
      <c r="B1454" s="59">
        <f>Замеры!I1446</f>
        <v>0</v>
      </c>
      <c r="C1454" s="60" t="str">
        <f>Замеры!G1446</f>
        <v xml:space="preserve">Группа от QF </v>
      </c>
      <c r="D1454" s="29" t="s">
        <v>74</v>
      </c>
      <c r="E1454" s="28">
        <f>Замеры!J1446</f>
        <v>0</v>
      </c>
      <c r="F1454" s="29" t="s">
        <v>86</v>
      </c>
      <c r="G1454" s="29">
        <f t="shared" si="112"/>
        <v>15</v>
      </c>
      <c r="H1454" s="29">
        <f t="shared" si="113"/>
        <v>30</v>
      </c>
      <c r="I1454" s="29" t="s">
        <v>73</v>
      </c>
      <c r="J1454" s="29">
        <f t="shared" ca="1" si="110"/>
        <v>21.9</v>
      </c>
      <c r="K1454" s="29">
        <f t="shared" si="114"/>
        <v>0.3</v>
      </c>
      <c r="L1454" s="29">
        <f t="shared" ca="1" si="111"/>
        <v>8.0000000000000002E-3</v>
      </c>
      <c r="M1454">
        <f>Замеры!Y1446</f>
        <v>0</v>
      </c>
    </row>
    <row r="1455" spans="1:13" ht="15.6" x14ac:dyDescent="0.3">
      <c r="A1455" s="58">
        <f>IF(Замеры!B1447=0, " ", Замеры!B1447)</f>
        <v>1444</v>
      </c>
      <c r="B1455" s="59">
        <f>Замеры!I1447</f>
        <v>0</v>
      </c>
      <c r="C1455" s="60" t="str">
        <f>Замеры!G1447</f>
        <v xml:space="preserve">Группа от QF </v>
      </c>
      <c r="D1455" s="29" t="s">
        <v>74</v>
      </c>
      <c r="E1455" s="28">
        <f>Замеры!J1447</f>
        <v>0</v>
      </c>
      <c r="F1455" s="29" t="s">
        <v>86</v>
      </c>
      <c r="G1455" s="29">
        <f t="shared" si="112"/>
        <v>15</v>
      </c>
      <c r="H1455" s="29">
        <f t="shared" si="113"/>
        <v>30</v>
      </c>
      <c r="I1455" s="29" t="s">
        <v>73</v>
      </c>
      <c r="J1455" s="29">
        <f t="shared" ca="1" si="110"/>
        <v>20.7</v>
      </c>
      <c r="K1455" s="29">
        <f t="shared" si="114"/>
        <v>0.3</v>
      </c>
      <c r="L1455" s="29">
        <f t="shared" ca="1" si="111"/>
        <v>1.4E-2</v>
      </c>
      <c r="M1455">
        <f>Замеры!Y1447</f>
        <v>0</v>
      </c>
    </row>
    <row r="1456" spans="1:13" ht="15.6" x14ac:dyDescent="0.3">
      <c r="A1456" s="58">
        <f>IF(Замеры!B1448=0, " ", Замеры!B1448)</f>
        <v>1445</v>
      </c>
      <c r="B1456" s="59">
        <f>Замеры!I1448</f>
        <v>0</v>
      </c>
      <c r="C1456" s="60" t="str">
        <f>Замеры!G1448</f>
        <v xml:space="preserve">Группа от QF </v>
      </c>
      <c r="D1456" s="29" t="s">
        <v>74</v>
      </c>
      <c r="E1456" s="28">
        <f>Замеры!J1448</f>
        <v>0</v>
      </c>
      <c r="F1456" s="29" t="s">
        <v>86</v>
      </c>
      <c r="G1456" s="29">
        <f t="shared" si="112"/>
        <v>15</v>
      </c>
      <c r="H1456" s="29">
        <f t="shared" si="113"/>
        <v>30</v>
      </c>
      <c r="I1456" s="29" t="s">
        <v>73</v>
      </c>
      <c r="J1456" s="29">
        <f t="shared" ca="1" si="110"/>
        <v>21.4</v>
      </c>
      <c r="K1456" s="29">
        <f t="shared" si="114"/>
        <v>0.3</v>
      </c>
      <c r="L1456" s="29">
        <f t="shared" ca="1" si="111"/>
        <v>1.9E-2</v>
      </c>
      <c r="M1456">
        <f>Замеры!Y1448</f>
        <v>0</v>
      </c>
    </row>
    <row r="1457" spans="1:13" ht="15.6" x14ac:dyDescent="0.3">
      <c r="A1457" s="58">
        <f>IF(Замеры!B1449=0, " ", Замеры!B1449)</f>
        <v>1446</v>
      </c>
      <c r="B1457" s="59">
        <f>Замеры!I1449</f>
        <v>0</v>
      </c>
      <c r="C1457" s="60" t="str">
        <f>Замеры!G1449</f>
        <v xml:space="preserve">Группа от QF </v>
      </c>
      <c r="D1457" s="29" t="s">
        <v>74</v>
      </c>
      <c r="E1457" s="28">
        <f>Замеры!J1449</f>
        <v>0</v>
      </c>
      <c r="F1457" s="29" t="s">
        <v>86</v>
      </c>
      <c r="G1457" s="29">
        <f t="shared" si="112"/>
        <v>15</v>
      </c>
      <c r="H1457" s="29">
        <f t="shared" si="113"/>
        <v>30</v>
      </c>
      <c r="I1457" s="29" t="s">
        <v>73</v>
      </c>
      <c r="J1457" s="29">
        <f t="shared" ca="1" si="110"/>
        <v>20.8</v>
      </c>
      <c r="K1457" s="29">
        <f t="shared" si="114"/>
        <v>0.3</v>
      </c>
      <c r="L1457" s="29">
        <f t="shared" ca="1" si="111"/>
        <v>1.2999999999999999E-2</v>
      </c>
      <c r="M1457">
        <f>Замеры!Y1449</f>
        <v>0</v>
      </c>
    </row>
    <row r="1458" spans="1:13" ht="15.6" x14ac:dyDescent="0.3">
      <c r="A1458" s="58">
        <f>IF(Замеры!B1450=0, " ", Замеры!B1450)</f>
        <v>1447</v>
      </c>
      <c r="B1458" s="59">
        <f>Замеры!I1450</f>
        <v>0</v>
      </c>
      <c r="C1458" s="60" t="str">
        <f>Замеры!G1450</f>
        <v xml:space="preserve">Группа от QF </v>
      </c>
      <c r="D1458" s="29" t="s">
        <v>74</v>
      </c>
      <c r="E1458" s="28">
        <f>Замеры!J1450</f>
        <v>0</v>
      </c>
      <c r="F1458" s="29" t="s">
        <v>86</v>
      </c>
      <c r="G1458" s="29">
        <f t="shared" si="112"/>
        <v>15</v>
      </c>
      <c r="H1458" s="29">
        <f t="shared" si="113"/>
        <v>30</v>
      </c>
      <c r="I1458" s="29" t="s">
        <v>73</v>
      </c>
      <c r="J1458" s="29">
        <f t="shared" ca="1" si="110"/>
        <v>20.7</v>
      </c>
      <c r="K1458" s="29">
        <f t="shared" si="114"/>
        <v>0.3</v>
      </c>
      <c r="L1458" s="29">
        <f t="shared" ca="1" si="111"/>
        <v>1.4999999999999999E-2</v>
      </c>
      <c r="M1458">
        <f>Замеры!Y1450</f>
        <v>0</v>
      </c>
    </row>
    <row r="1459" spans="1:13" ht="15.6" x14ac:dyDescent="0.3">
      <c r="A1459" s="58">
        <f>IF(Замеры!B1451=0, " ", Замеры!B1451)</f>
        <v>1448</v>
      </c>
      <c r="B1459" s="59">
        <f>Замеры!I1451</f>
        <v>0</v>
      </c>
      <c r="C1459" s="60" t="str">
        <f>Замеры!G1451</f>
        <v xml:space="preserve">Группа от QF </v>
      </c>
      <c r="D1459" s="29" t="s">
        <v>74</v>
      </c>
      <c r="E1459" s="28">
        <f>Замеры!J1451</f>
        <v>0</v>
      </c>
      <c r="F1459" s="29" t="s">
        <v>86</v>
      </c>
      <c r="G1459" s="29">
        <f t="shared" si="112"/>
        <v>15</v>
      </c>
      <c r="H1459" s="29">
        <f t="shared" si="113"/>
        <v>30</v>
      </c>
      <c r="I1459" s="29" t="s">
        <v>73</v>
      </c>
      <c r="J1459" s="29">
        <f t="shared" ca="1" si="110"/>
        <v>21.8</v>
      </c>
      <c r="K1459" s="29">
        <f t="shared" si="114"/>
        <v>0.3</v>
      </c>
      <c r="L1459" s="29">
        <f t="shared" ca="1" si="111"/>
        <v>1.2999999999999999E-2</v>
      </c>
      <c r="M1459">
        <f>Замеры!Y1451</f>
        <v>0</v>
      </c>
    </row>
    <row r="1460" spans="1:13" ht="15.6" x14ac:dyDescent="0.3">
      <c r="A1460" s="58">
        <f>IF(Замеры!B1452=0, " ", Замеры!B1452)</f>
        <v>1449</v>
      </c>
      <c r="B1460" s="59">
        <f>Замеры!I1452</f>
        <v>0</v>
      </c>
      <c r="C1460" s="60" t="str">
        <f>Замеры!G1452</f>
        <v xml:space="preserve">Группа от QF </v>
      </c>
      <c r="D1460" s="29" t="s">
        <v>74</v>
      </c>
      <c r="E1460" s="28">
        <f>Замеры!J1452</f>
        <v>0</v>
      </c>
      <c r="F1460" s="29" t="s">
        <v>86</v>
      </c>
      <c r="G1460" s="29">
        <f t="shared" si="112"/>
        <v>15</v>
      </c>
      <c r="H1460" s="29">
        <f t="shared" si="113"/>
        <v>30</v>
      </c>
      <c r="I1460" s="29" t="s">
        <v>73</v>
      </c>
      <c r="J1460" s="29">
        <f t="shared" ca="1" si="110"/>
        <v>21.6</v>
      </c>
      <c r="K1460" s="29">
        <f t="shared" si="114"/>
        <v>0.3</v>
      </c>
      <c r="L1460" s="29">
        <f t="shared" ca="1" si="111"/>
        <v>1.0999999999999999E-2</v>
      </c>
      <c r="M1460">
        <f>Замеры!Y1452</f>
        <v>0</v>
      </c>
    </row>
    <row r="1461" spans="1:13" ht="15.6" x14ac:dyDescent="0.3">
      <c r="A1461" s="58">
        <f>IF(Замеры!B1453=0, " ", Замеры!B1453)</f>
        <v>1450</v>
      </c>
      <c r="B1461" s="59">
        <f>Замеры!I1453</f>
        <v>0</v>
      </c>
      <c r="C1461" s="60" t="str">
        <f>Замеры!G1453</f>
        <v xml:space="preserve">Группа от QF </v>
      </c>
      <c r="D1461" s="29" t="s">
        <v>74</v>
      </c>
      <c r="E1461" s="28">
        <f>Замеры!J1453</f>
        <v>0</v>
      </c>
      <c r="F1461" s="29" t="s">
        <v>86</v>
      </c>
      <c r="G1461" s="29">
        <f t="shared" si="112"/>
        <v>15</v>
      </c>
      <c r="H1461" s="29">
        <f t="shared" si="113"/>
        <v>30</v>
      </c>
      <c r="I1461" s="29" t="s">
        <v>73</v>
      </c>
      <c r="J1461" s="29">
        <f t="shared" ca="1" si="110"/>
        <v>20.7</v>
      </c>
      <c r="K1461" s="29">
        <f t="shared" si="114"/>
        <v>0.3</v>
      </c>
      <c r="L1461" s="29">
        <f t="shared" ca="1" si="111"/>
        <v>1.7000000000000001E-2</v>
      </c>
      <c r="M1461">
        <f>Замеры!Y1453</f>
        <v>0</v>
      </c>
    </row>
    <row r="1462" spans="1:13" ht="15.6" x14ac:dyDescent="0.3">
      <c r="A1462" s="58">
        <f>IF(Замеры!B1454=0, " ", Замеры!B1454)</f>
        <v>1451</v>
      </c>
      <c r="B1462" s="59">
        <f>Замеры!I1454</f>
        <v>0</v>
      </c>
      <c r="C1462" s="60" t="str">
        <f>Замеры!G1454</f>
        <v xml:space="preserve">Группа от QF </v>
      </c>
      <c r="D1462" s="29" t="s">
        <v>74</v>
      </c>
      <c r="E1462" s="28">
        <f>Замеры!J1454</f>
        <v>0</v>
      </c>
      <c r="F1462" s="29" t="s">
        <v>86</v>
      </c>
      <c r="G1462" s="29">
        <f t="shared" si="112"/>
        <v>15</v>
      </c>
      <c r="H1462" s="29">
        <f t="shared" si="113"/>
        <v>30</v>
      </c>
      <c r="I1462" s="29" t="s">
        <v>73</v>
      </c>
      <c r="J1462" s="29">
        <f t="shared" ca="1" si="110"/>
        <v>20.399999999999999</v>
      </c>
      <c r="K1462" s="29">
        <f t="shared" si="114"/>
        <v>0.3</v>
      </c>
      <c r="L1462" s="29">
        <f t="shared" ca="1" si="111"/>
        <v>1.2999999999999999E-2</v>
      </c>
      <c r="M1462">
        <f>Замеры!Y1454</f>
        <v>0</v>
      </c>
    </row>
    <row r="1463" spans="1:13" ht="15.6" x14ac:dyDescent="0.3">
      <c r="A1463" s="58">
        <f>IF(Замеры!B1455=0, " ", Замеры!B1455)</f>
        <v>1452</v>
      </c>
      <c r="B1463" s="59">
        <f>Замеры!I1455</f>
        <v>0</v>
      </c>
      <c r="C1463" s="60" t="str">
        <f>Замеры!G1455</f>
        <v xml:space="preserve">Группа от QF </v>
      </c>
      <c r="D1463" s="29" t="s">
        <v>74</v>
      </c>
      <c r="E1463" s="28">
        <f>Замеры!J1455</f>
        <v>0</v>
      </c>
      <c r="F1463" s="29" t="s">
        <v>86</v>
      </c>
      <c r="G1463" s="29">
        <f t="shared" si="112"/>
        <v>15</v>
      </c>
      <c r="H1463" s="29">
        <f t="shared" si="113"/>
        <v>30</v>
      </c>
      <c r="I1463" s="29" t="s">
        <v>73</v>
      </c>
      <c r="J1463" s="29">
        <f t="shared" ca="1" si="110"/>
        <v>21.3</v>
      </c>
      <c r="K1463" s="29">
        <f t="shared" si="114"/>
        <v>0.3</v>
      </c>
      <c r="L1463" s="29">
        <f t="shared" ca="1" si="111"/>
        <v>1.4E-2</v>
      </c>
      <c r="M1463">
        <f>Замеры!Y1455</f>
        <v>0</v>
      </c>
    </row>
    <row r="1464" spans="1:13" ht="15.6" x14ac:dyDescent="0.3">
      <c r="A1464" s="58">
        <f>IF(Замеры!B1456=0, " ", Замеры!B1456)</f>
        <v>1453</v>
      </c>
      <c r="B1464" s="59">
        <f>Замеры!I1456</f>
        <v>0</v>
      </c>
      <c r="C1464" s="60" t="str">
        <f>Замеры!G1456</f>
        <v xml:space="preserve">Группа от QF </v>
      </c>
      <c r="D1464" s="29" t="s">
        <v>74</v>
      </c>
      <c r="E1464" s="28">
        <f>Замеры!J1456</f>
        <v>0</v>
      </c>
      <c r="F1464" s="29" t="s">
        <v>86</v>
      </c>
      <c r="G1464" s="29">
        <f t="shared" si="112"/>
        <v>15</v>
      </c>
      <c r="H1464" s="29">
        <f t="shared" si="113"/>
        <v>30</v>
      </c>
      <c r="I1464" s="29" t="s">
        <v>73</v>
      </c>
      <c r="J1464" s="29">
        <f t="shared" ca="1" si="110"/>
        <v>21.5</v>
      </c>
      <c r="K1464" s="29">
        <f t="shared" si="114"/>
        <v>0.3</v>
      </c>
      <c r="L1464" s="29">
        <f t="shared" ca="1" si="111"/>
        <v>8.9999999999999993E-3</v>
      </c>
      <c r="M1464">
        <f>Замеры!Y1456</f>
        <v>0</v>
      </c>
    </row>
    <row r="1465" spans="1:13" ht="15.6" x14ac:dyDescent="0.3">
      <c r="A1465" s="58">
        <f>IF(Замеры!B1457=0, " ", Замеры!B1457)</f>
        <v>1454</v>
      </c>
      <c r="B1465" s="59">
        <f>Замеры!I1457</f>
        <v>0</v>
      </c>
      <c r="C1465" s="60" t="str">
        <f>Замеры!G1457</f>
        <v xml:space="preserve">Группа от QF </v>
      </c>
      <c r="D1465" s="29" t="s">
        <v>74</v>
      </c>
      <c r="E1465" s="28">
        <f>Замеры!J1457</f>
        <v>0</v>
      </c>
      <c r="F1465" s="29" t="s">
        <v>86</v>
      </c>
      <c r="G1465" s="29">
        <f t="shared" si="112"/>
        <v>15</v>
      </c>
      <c r="H1465" s="29">
        <f t="shared" si="113"/>
        <v>30</v>
      </c>
      <c r="I1465" s="29" t="s">
        <v>73</v>
      </c>
      <c r="J1465" s="29">
        <f t="shared" ca="1" si="110"/>
        <v>21.4</v>
      </c>
      <c r="K1465" s="29">
        <f t="shared" si="114"/>
        <v>0.3</v>
      </c>
      <c r="L1465" s="29">
        <f t="shared" ca="1" si="111"/>
        <v>1.2E-2</v>
      </c>
      <c r="M1465">
        <f>Замеры!Y1457</f>
        <v>0</v>
      </c>
    </row>
    <row r="1466" spans="1:13" ht="15.6" x14ac:dyDescent="0.3">
      <c r="A1466" s="58">
        <f>IF(Замеры!B1458=0, " ", Замеры!B1458)</f>
        <v>1455</v>
      </c>
      <c r="B1466" s="59">
        <f>Замеры!I1458</f>
        <v>0</v>
      </c>
      <c r="C1466" s="60" t="str">
        <f>Замеры!G1458</f>
        <v xml:space="preserve">Группа от QF </v>
      </c>
      <c r="D1466" s="29" t="s">
        <v>74</v>
      </c>
      <c r="E1466" s="28">
        <f>Замеры!J1458</f>
        <v>0</v>
      </c>
      <c r="F1466" s="29" t="s">
        <v>86</v>
      </c>
      <c r="G1466" s="29">
        <f t="shared" si="112"/>
        <v>15</v>
      </c>
      <c r="H1466" s="29">
        <f t="shared" si="113"/>
        <v>30</v>
      </c>
      <c r="I1466" s="29" t="s">
        <v>73</v>
      </c>
      <c r="J1466" s="29">
        <f t="shared" ca="1" si="110"/>
        <v>20.9</v>
      </c>
      <c r="K1466" s="29">
        <f t="shared" si="114"/>
        <v>0.3</v>
      </c>
      <c r="L1466" s="29">
        <f t="shared" ca="1" si="111"/>
        <v>1.2999999999999999E-2</v>
      </c>
      <c r="M1466">
        <f>Замеры!Y1458</f>
        <v>0</v>
      </c>
    </row>
    <row r="1467" spans="1:13" ht="15.6" x14ac:dyDescent="0.3">
      <c r="A1467" s="58">
        <f>IF(Замеры!B1459=0, " ", Замеры!B1459)</f>
        <v>1456</v>
      </c>
      <c r="B1467" s="59">
        <f>Замеры!I1459</f>
        <v>0</v>
      </c>
      <c r="C1467" s="60" t="str">
        <f>Замеры!G1459</f>
        <v xml:space="preserve">Группа от QF </v>
      </c>
      <c r="D1467" s="29" t="s">
        <v>74</v>
      </c>
      <c r="E1467" s="28">
        <f>Замеры!J1459</f>
        <v>0</v>
      </c>
      <c r="F1467" s="29" t="s">
        <v>86</v>
      </c>
      <c r="G1467" s="29">
        <f t="shared" si="112"/>
        <v>15</v>
      </c>
      <c r="H1467" s="29">
        <f t="shared" si="113"/>
        <v>30</v>
      </c>
      <c r="I1467" s="29" t="s">
        <v>73</v>
      </c>
      <c r="J1467" s="29">
        <f t="shared" ca="1" si="110"/>
        <v>20.399999999999999</v>
      </c>
      <c r="K1467" s="29">
        <f t="shared" si="114"/>
        <v>0.3</v>
      </c>
      <c r="L1467" s="29">
        <f t="shared" ca="1" si="111"/>
        <v>1.7999999999999999E-2</v>
      </c>
      <c r="M1467">
        <f>Замеры!Y1459</f>
        <v>0</v>
      </c>
    </row>
    <row r="1468" spans="1:13" ht="15.6" x14ac:dyDescent="0.3">
      <c r="A1468" s="58">
        <f>IF(Замеры!B1460=0, " ", Замеры!B1460)</f>
        <v>1457</v>
      </c>
      <c r="B1468" s="59">
        <f>Замеры!I1460</f>
        <v>0</v>
      </c>
      <c r="C1468" s="60" t="str">
        <f>Замеры!G1460</f>
        <v xml:space="preserve">Группа от QF </v>
      </c>
      <c r="D1468" s="29" t="s">
        <v>74</v>
      </c>
      <c r="E1468" s="28">
        <f>Замеры!J1460</f>
        <v>0</v>
      </c>
      <c r="F1468" s="29" t="s">
        <v>86</v>
      </c>
      <c r="G1468" s="29">
        <f t="shared" si="112"/>
        <v>15</v>
      </c>
      <c r="H1468" s="29">
        <f t="shared" si="113"/>
        <v>30</v>
      </c>
      <c r="I1468" s="29" t="s">
        <v>73</v>
      </c>
      <c r="J1468" s="29">
        <f t="shared" ca="1" si="110"/>
        <v>20.5</v>
      </c>
      <c r="K1468" s="29">
        <f t="shared" si="114"/>
        <v>0.3</v>
      </c>
      <c r="L1468" s="29">
        <f t="shared" ca="1" si="111"/>
        <v>1.2E-2</v>
      </c>
      <c r="M1468">
        <f>Замеры!Y1460</f>
        <v>0</v>
      </c>
    </row>
    <row r="1469" spans="1:13" ht="15.6" x14ac:dyDescent="0.3">
      <c r="A1469" s="58">
        <f>IF(Замеры!B1461=0, " ", Замеры!B1461)</f>
        <v>1458</v>
      </c>
      <c r="B1469" s="59">
        <f>Замеры!I1461</f>
        <v>0</v>
      </c>
      <c r="C1469" s="60" t="str">
        <f>Замеры!G1461</f>
        <v xml:space="preserve">Группа от QF </v>
      </c>
      <c r="D1469" s="29" t="s">
        <v>74</v>
      </c>
      <c r="E1469" s="28">
        <f>Замеры!J1461</f>
        <v>0</v>
      </c>
      <c r="F1469" s="29" t="s">
        <v>86</v>
      </c>
      <c r="G1469" s="29">
        <f t="shared" si="112"/>
        <v>15</v>
      </c>
      <c r="H1469" s="29">
        <f t="shared" si="113"/>
        <v>30</v>
      </c>
      <c r="I1469" s="29" t="s">
        <v>73</v>
      </c>
      <c r="J1469" s="29">
        <f t="shared" ca="1" si="110"/>
        <v>20.8</v>
      </c>
      <c r="K1469" s="29">
        <f t="shared" si="114"/>
        <v>0.3</v>
      </c>
      <c r="L1469" s="29">
        <f t="shared" ca="1" si="111"/>
        <v>0.01</v>
      </c>
      <c r="M1469">
        <f>Замеры!Y1461</f>
        <v>0</v>
      </c>
    </row>
    <row r="1470" spans="1:13" ht="15.6" x14ac:dyDescent="0.3">
      <c r="A1470" s="58">
        <f>IF(Замеры!B1462=0, " ", Замеры!B1462)</f>
        <v>1459</v>
      </c>
      <c r="B1470" s="59">
        <f>Замеры!I1462</f>
        <v>0</v>
      </c>
      <c r="C1470" s="60" t="str">
        <f>Замеры!G1462</f>
        <v xml:space="preserve">Группа от QF </v>
      </c>
      <c r="D1470" s="29" t="s">
        <v>74</v>
      </c>
      <c r="E1470" s="28">
        <f>Замеры!J1462</f>
        <v>0</v>
      </c>
      <c r="F1470" s="29" t="s">
        <v>86</v>
      </c>
      <c r="G1470" s="29">
        <f t="shared" si="112"/>
        <v>15</v>
      </c>
      <c r="H1470" s="29">
        <f t="shared" si="113"/>
        <v>30</v>
      </c>
      <c r="I1470" s="29" t="s">
        <v>73</v>
      </c>
      <c r="J1470" s="29">
        <f t="shared" ca="1" si="110"/>
        <v>20.5</v>
      </c>
      <c r="K1470" s="29">
        <f t="shared" si="114"/>
        <v>0.3</v>
      </c>
      <c r="L1470" s="29">
        <f t="shared" ca="1" si="111"/>
        <v>1.7000000000000001E-2</v>
      </c>
      <c r="M1470">
        <f>Замеры!Y1462</f>
        <v>0</v>
      </c>
    </row>
    <row r="1471" spans="1:13" ht="15.6" x14ac:dyDescent="0.3">
      <c r="A1471" s="58">
        <f>IF(Замеры!B1463=0, " ", Замеры!B1463)</f>
        <v>1460</v>
      </c>
      <c r="B1471" s="59">
        <f>Замеры!I1463</f>
        <v>0</v>
      </c>
      <c r="C1471" s="60" t="str">
        <f>Замеры!G1463</f>
        <v xml:space="preserve">Группа от QF </v>
      </c>
      <c r="D1471" s="29" t="s">
        <v>74</v>
      </c>
      <c r="E1471" s="28">
        <f>Замеры!J1463</f>
        <v>0</v>
      </c>
      <c r="F1471" s="29" t="s">
        <v>86</v>
      </c>
      <c r="G1471" s="29">
        <f t="shared" si="112"/>
        <v>15</v>
      </c>
      <c r="H1471" s="29">
        <f t="shared" si="113"/>
        <v>30</v>
      </c>
      <c r="I1471" s="29" t="s">
        <v>73</v>
      </c>
      <c r="J1471" s="29">
        <f t="shared" ca="1" si="110"/>
        <v>20.7</v>
      </c>
      <c r="K1471" s="29">
        <f t="shared" si="114"/>
        <v>0.3</v>
      </c>
      <c r="L1471" s="29">
        <f t="shared" ca="1" si="111"/>
        <v>1.9E-2</v>
      </c>
      <c r="M1471">
        <f>Замеры!Y1463</f>
        <v>0</v>
      </c>
    </row>
    <row r="1472" spans="1:13" ht="15.6" x14ac:dyDescent="0.3">
      <c r="A1472" s="58">
        <f>IF(Замеры!B1464=0, " ", Замеры!B1464)</f>
        <v>1461</v>
      </c>
      <c r="B1472" s="59">
        <f>Замеры!I1464</f>
        <v>0</v>
      </c>
      <c r="C1472" s="60" t="str">
        <f>Замеры!G1464</f>
        <v xml:space="preserve">Группа от QF </v>
      </c>
      <c r="D1472" s="29" t="s">
        <v>74</v>
      </c>
      <c r="E1472" s="28">
        <f>Замеры!J1464</f>
        <v>0</v>
      </c>
      <c r="F1472" s="29" t="s">
        <v>86</v>
      </c>
      <c r="G1472" s="29">
        <f t="shared" si="112"/>
        <v>15</v>
      </c>
      <c r="H1472" s="29">
        <f t="shared" si="113"/>
        <v>30</v>
      </c>
      <c r="I1472" s="29" t="s">
        <v>73</v>
      </c>
      <c r="J1472" s="29">
        <f t="shared" ca="1" si="110"/>
        <v>20.5</v>
      </c>
      <c r="K1472" s="29">
        <f t="shared" si="114"/>
        <v>0.3</v>
      </c>
      <c r="L1472" s="29">
        <f t="shared" ca="1" si="111"/>
        <v>1.7999999999999999E-2</v>
      </c>
      <c r="M1472">
        <f>Замеры!Y1464</f>
        <v>0</v>
      </c>
    </row>
    <row r="1473" spans="1:13" ht="15.6" x14ac:dyDescent="0.3">
      <c r="A1473" s="58">
        <f>IF(Замеры!B1465=0, " ", Замеры!B1465)</f>
        <v>1462</v>
      </c>
      <c r="B1473" s="59">
        <f>Замеры!I1465</f>
        <v>0</v>
      </c>
      <c r="C1473" s="60" t="str">
        <f>Замеры!G1465</f>
        <v xml:space="preserve">Группа от QF </v>
      </c>
      <c r="D1473" s="29" t="s">
        <v>74</v>
      </c>
      <c r="E1473" s="28">
        <f>Замеры!J1465</f>
        <v>0</v>
      </c>
      <c r="F1473" s="29" t="s">
        <v>86</v>
      </c>
      <c r="G1473" s="29">
        <f t="shared" si="112"/>
        <v>15</v>
      </c>
      <c r="H1473" s="29">
        <f t="shared" si="113"/>
        <v>30</v>
      </c>
      <c r="I1473" s="29" t="s">
        <v>73</v>
      </c>
      <c r="J1473" s="29">
        <f t="shared" ca="1" si="110"/>
        <v>21.7</v>
      </c>
      <c r="K1473" s="29">
        <f t="shared" si="114"/>
        <v>0.3</v>
      </c>
      <c r="L1473" s="29">
        <f t="shared" ca="1" si="111"/>
        <v>1.2999999999999999E-2</v>
      </c>
      <c r="M1473">
        <f>Замеры!Y1465</f>
        <v>0</v>
      </c>
    </row>
    <row r="1474" spans="1:13" ht="15.6" x14ac:dyDescent="0.3">
      <c r="A1474" s="58">
        <f>IF(Замеры!B1466=0, " ", Замеры!B1466)</f>
        <v>1463</v>
      </c>
      <c r="B1474" s="59">
        <f>Замеры!I1466</f>
        <v>0</v>
      </c>
      <c r="C1474" s="60" t="str">
        <f>Замеры!G1466</f>
        <v xml:space="preserve">Группа от QF </v>
      </c>
      <c r="D1474" s="29" t="s">
        <v>74</v>
      </c>
      <c r="E1474" s="28">
        <f>Замеры!J1466</f>
        <v>0</v>
      </c>
      <c r="F1474" s="29" t="s">
        <v>86</v>
      </c>
      <c r="G1474" s="29">
        <f t="shared" si="112"/>
        <v>15</v>
      </c>
      <c r="H1474" s="29">
        <f t="shared" si="113"/>
        <v>30</v>
      </c>
      <c r="I1474" s="29" t="s">
        <v>73</v>
      </c>
      <c r="J1474" s="29">
        <f t="shared" ca="1" si="110"/>
        <v>21.8</v>
      </c>
      <c r="K1474" s="29">
        <f t="shared" si="114"/>
        <v>0.3</v>
      </c>
      <c r="L1474" s="29">
        <f t="shared" ca="1" si="111"/>
        <v>1.4E-2</v>
      </c>
      <c r="M1474">
        <f>Замеры!Y1466</f>
        <v>0</v>
      </c>
    </row>
    <row r="1475" spans="1:13" ht="15.6" x14ac:dyDescent="0.3">
      <c r="A1475" s="58">
        <f>IF(Замеры!B1467=0, " ", Замеры!B1467)</f>
        <v>1464</v>
      </c>
      <c r="B1475" s="59">
        <f>Замеры!I1467</f>
        <v>0</v>
      </c>
      <c r="C1475" s="60" t="str">
        <f>Замеры!G1467</f>
        <v xml:space="preserve">Группа от QF </v>
      </c>
      <c r="D1475" s="29" t="s">
        <v>74</v>
      </c>
      <c r="E1475" s="28">
        <f>Замеры!J1467</f>
        <v>0</v>
      </c>
      <c r="F1475" s="29" t="s">
        <v>86</v>
      </c>
      <c r="G1475" s="29">
        <f t="shared" si="112"/>
        <v>15</v>
      </c>
      <c r="H1475" s="29">
        <f t="shared" si="113"/>
        <v>30</v>
      </c>
      <c r="I1475" s="29" t="s">
        <v>73</v>
      </c>
      <c r="J1475" s="29">
        <f t="shared" ca="1" si="110"/>
        <v>21.1</v>
      </c>
      <c r="K1475" s="29">
        <f t="shared" si="114"/>
        <v>0.3</v>
      </c>
      <c r="L1475" s="29">
        <f t="shared" ca="1" si="111"/>
        <v>8.0000000000000002E-3</v>
      </c>
      <c r="M1475">
        <f>Замеры!Y1467</f>
        <v>0</v>
      </c>
    </row>
    <row r="1476" spans="1:13" ht="15.6" x14ac:dyDescent="0.3">
      <c r="A1476" s="58">
        <f>IF(Замеры!B1468=0, " ", Замеры!B1468)</f>
        <v>1465</v>
      </c>
      <c r="B1476" s="59">
        <f>Замеры!I1468</f>
        <v>0</v>
      </c>
      <c r="C1476" s="60" t="str">
        <f>Замеры!G1468</f>
        <v xml:space="preserve">Группа от QF </v>
      </c>
      <c r="D1476" s="29" t="s">
        <v>74</v>
      </c>
      <c r="E1476" s="28">
        <f>Замеры!J1468</f>
        <v>0</v>
      </c>
      <c r="F1476" s="29" t="s">
        <v>86</v>
      </c>
      <c r="G1476" s="29">
        <f t="shared" si="112"/>
        <v>15</v>
      </c>
      <c r="H1476" s="29">
        <f t="shared" si="113"/>
        <v>30</v>
      </c>
      <c r="I1476" s="29" t="s">
        <v>73</v>
      </c>
      <c r="J1476" s="29">
        <f t="shared" ca="1" si="110"/>
        <v>21.2</v>
      </c>
      <c r="K1476" s="29">
        <f t="shared" si="114"/>
        <v>0.3</v>
      </c>
      <c r="L1476" s="29">
        <f t="shared" ca="1" si="111"/>
        <v>1.6E-2</v>
      </c>
      <c r="M1476">
        <f>Замеры!Y1468</f>
        <v>0</v>
      </c>
    </row>
    <row r="1477" spans="1:13" ht="15.6" x14ac:dyDescent="0.3">
      <c r="A1477" s="58">
        <f>IF(Замеры!B1469=0, " ", Замеры!B1469)</f>
        <v>1466</v>
      </c>
      <c r="B1477" s="59">
        <f>Замеры!I1469</f>
        <v>0</v>
      </c>
      <c r="C1477" s="60" t="str">
        <f>Замеры!G1469</f>
        <v xml:space="preserve">Группа от QF </v>
      </c>
      <c r="D1477" s="29" t="s">
        <v>74</v>
      </c>
      <c r="E1477" s="28">
        <f>Замеры!J1469</f>
        <v>0</v>
      </c>
      <c r="F1477" s="29" t="s">
        <v>86</v>
      </c>
      <c r="G1477" s="29">
        <f t="shared" si="112"/>
        <v>15</v>
      </c>
      <c r="H1477" s="29">
        <f t="shared" si="113"/>
        <v>30</v>
      </c>
      <c r="I1477" s="29" t="s">
        <v>73</v>
      </c>
      <c r="J1477" s="29">
        <f t="shared" ca="1" si="110"/>
        <v>21.4</v>
      </c>
      <c r="K1477" s="29">
        <f t="shared" si="114"/>
        <v>0.3</v>
      </c>
      <c r="L1477" s="29">
        <f t="shared" ca="1" si="111"/>
        <v>1.2E-2</v>
      </c>
      <c r="M1477">
        <f>Замеры!Y1469</f>
        <v>0</v>
      </c>
    </row>
    <row r="1478" spans="1:13" ht="15.6" x14ac:dyDescent="0.3">
      <c r="A1478" s="58">
        <f>IF(Замеры!B1470=0, " ", Замеры!B1470)</f>
        <v>1467</v>
      </c>
      <c r="B1478" s="59">
        <f>Замеры!I1470</f>
        <v>0</v>
      </c>
      <c r="C1478" s="60" t="str">
        <f>Замеры!G1470</f>
        <v xml:space="preserve">Группа от QF </v>
      </c>
      <c r="D1478" s="29" t="s">
        <v>74</v>
      </c>
      <c r="E1478" s="28">
        <f>Замеры!J1470</f>
        <v>0</v>
      </c>
      <c r="F1478" s="29" t="s">
        <v>86</v>
      </c>
      <c r="G1478" s="29">
        <f t="shared" si="112"/>
        <v>15</v>
      </c>
      <c r="H1478" s="29">
        <f t="shared" si="113"/>
        <v>30</v>
      </c>
      <c r="I1478" s="29" t="s">
        <v>73</v>
      </c>
      <c r="J1478" s="29">
        <f t="shared" ca="1" si="110"/>
        <v>20.7</v>
      </c>
      <c r="K1478" s="29">
        <f t="shared" si="114"/>
        <v>0.3</v>
      </c>
      <c r="L1478" s="29">
        <f t="shared" ca="1" si="111"/>
        <v>1.4999999999999999E-2</v>
      </c>
      <c r="M1478">
        <f>Замеры!Y1470</f>
        <v>0</v>
      </c>
    </row>
    <row r="1479" spans="1:13" ht="15.6" x14ac:dyDescent="0.3">
      <c r="A1479" s="58">
        <f>IF(Замеры!B1471=0, " ", Замеры!B1471)</f>
        <v>1468</v>
      </c>
      <c r="B1479" s="59">
        <f>Замеры!I1471</f>
        <v>0</v>
      </c>
      <c r="C1479" s="60" t="str">
        <f>Замеры!G1471</f>
        <v xml:space="preserve">Группа от QF </v>
      </c>
      <c r="D1479" s="29" t="s">
        <v>74</v>
      </c>
      <c r="E1479" s="28">
        <f>Замеры!J1471</f>
        <v>0</v>
      </c>
      <c r="F1479" s="29" t="s">
        <v>86</v>
      </c>
      <c r="G1479" s="29">
        <f t="shared" si="112"/>
        <v>15</v>
      </c>
      <c r="H1479" s="29">
        <f t="shared" si="113"/>
        <v>30</v>
      </c>
      <c r="I1479" s="29" t="s">
        <v>73</v>
      </c>
      <c r="J1479" s="29">
        <f t="shared" ca="1" si="110"/>
        <v>21</v>
      </c>
      <c r="K1479" s="29">
        <f t="shared" si="114"/>
        <v>0.3</v>
      </c>
      <c r="L1479" s="29">
        <f t="shared" ca="1" si="111"/>
        <v>1.4E-2</v>
      </c>
      <c r="M1479">
        <f>Замеры!Y1471</f>
        <v>0</v>
      </c>
    </row>
    <row r="1480" spans="1:13" ht="15.6" x14ac:dyDescent="0.3">
      <c r="A1480" s="58">
        <f>IF(Замеры!B1472=0, " ", Замеры!B1472)</f>
        <v>1469</v>
      </c>
      <c r="B1480" s="59">
        <f>Замеры!I1472</f>
        <v>0</v>
      </c>
      <c r="C1480" s="60" t="str">
        <f>Замеры!G1472</f>
        <v xml:space="preserve">Группа от QF </v>
      </c>
      <c r="D1480" s="29" t="s">
        <v>74</v>
      </c>
      <c r="E1480" s="28">
        <f>Замеры!J1472</f>
        <v>0</v>
      </c>
      <c r="F1480" s="29" t="s">
        <v>86</v>
      </c>
      <c r="G1480" s="29">
        <f t="shared" si="112"/>
        <v>15</v>
      </c>
      <c r="H1480" s="29">
        <f t="shared" si="113"/>
        <v>30</v>
      </c>
      <c r="I1480" s="29" t="s">
        <v>73</v>
      </c>
      <c r="J1480" s="29">
        <f t="shared" ca="1" si="110"/>
        <v>21.3</v>
      </c>
      <c r="K1480" s="29">
        <f t="shared" si="114"/>
        <v>0.3</v>
      </c>
      <c r="L1480" s="29">
        <f t="shared" ca="1" si="111"/>
        <v>7.0000000000000001E-3</v>
      </c>
      <c r="M1480">
        <f>Замеры!Y1472</f>
        <v>0</v>
      </c>
    </row>
    <row r="1481" spans="1:13" ht="15.6" x14ac:dyDescent="0.3">
      <c r="A1481" s="58">
        <f>IF(Замеры!B1473=0, " ", Замеры!B1473)</f>
        <v>1470</v>
      </c>
      <c r="B1481" s="59">
        <f>Замеры!I1473</f>
        <v>0</v>
      </c>
      <c r="C1481" s="60" t="str">
        <f>Замеры!G1473</f>
        <v xml:space="preserve">Группа от QF </v>
      </c>
      <c r="D1481" s="29" t="s">
        <v>74</v>
      </c>
      <c r="E1481" s="28">
        <f>Замеры!J1473</f>
        <v>0</v>
      </c>
      <c r="F1481" s="29" t="s">
        <v>86</v>
      </c>
      <c r="G1481" s="29">
        <f t="shared" si="112"/>
        <v>15</v>
      </c>
      <c r="H1481" s="29">
        <f t="shared" si="113"/>
        <v>30</v>
      </c>
      <c r="I1481" s="29" t="s">
        <v>73</v>
      </c>
      <c r="J1481" s="29">
        <f t="shared" ca="1" si="110"/>
        <v>20.5</v>
      </c>
      <c r="K1481" s="29">
        <f t="shared" si="114"/>
        <v>0.3</v>
      </c>
      <c r="L1481" s="29">
        <f t="shared" ca="1" si="111"/>
        <v>1.4999999999999999E-2</v>
      </c>
      <c r="M1481">
        <f>Замеры!Y1473</f>
        <v>0</v>
      </c>
    </row>
    <row r="1482" spans="1:13" ht="15.6" x14ac:dyDescent="0.3">
      <c r="A1482" s="58">
        <f>IF(Замеры!B1474=0, " ", Замеры!B1474)</f>
        <v>1471</v>
      </c>
      <c r="B1482" s="59">
        <f>Замеры!I1474</f>
        <v>0</v>
      </c>
      <c r="C1482" s="60" t="str">
        <f>Замеры!G1474</f>
        <v xml:space="preserve">Группа от QF </v>
      </c>
      <c r="D1482" s="29" t="s">
        <v>74</v>
      </c>
      <c r="E1482" s="28">
        <f>Замеры!J1474</f>
        <v>0</v>
      </c>
      <c r="F1482" s="29" t="s">
        <v>86</v>
      </c>
      <c r="G1482" s="29">
        <f t="shared" si="112"/>
        <v>15</v>
      </c>
      <c r="H1482" s="29">
        <f t="shared" si="113"/>
        <v>30</v>
      </c>
      <c r="I1482" s="29" t="s">
        <v>73</v>
      </c>
      <c r="J1482" s="29">
        <f t="shared" ca="1" si="110"/>
        <v>21.3</v>
      </c>
      <c r="K1482" s="29">
        <f t="shared" si="114"/>
        <v>0.3</v>
      </c>
      <c r="L1482" s="29">
        <f t="shared" ca="1" si="111"/>
        <v>8.0000000000000002E-3</v>
      </c>
      <c r="M1482">
        <f>Замеры!Y1474</f>
        <v>0</v>
      </c>
    </row>
    <row r="1483" spans="1:13" ht="15.6" x14ac:dyDescent="0.3">
      <c r="A1483" s="58">
        <f>IF(Замеры!B1475=0, " ", Замеры!B1475)</f>
        <v>1472</v>
      </c>
      <c r="B1483" s="59">
        <f>Замеры!I1475</f>
        <v>0</v>
      </c>
      <c r="C1483" s="60" t="str">
        <f>Замеры!G1475</f>
        <v xml:space="preserve">Группа от QF </v>
      </c>
      <c r="D1483" s="29" t="s">
        <v>74</v>
      </c>
      <c r="E1483" s="28">
        <f>Замеры!J1475</f>
        <v>0</v>
      </c>
      <c r="F1483" s="29" t="s">
        <v>86</v>
      </c>
      <c r="G1483" s="29">
        <f t="shared" si="112"/>
        <v>15</v>
      </c>
      <c r="H1483" s="29">
        <f t="shared" si="113"/>
        <v>30</v>
      </c>
      <c r="I1483" s="29" t="s">
        <v>73</v>
      </c>
      <c r="J1483" s="29">
        <f t="shared" ca="1" si="110"/>
        <v>21.6</v>
      </c>
      <c r="K1483" s="29">
        <f t="shared" si="114"/>
        <v>0.3</v>
      </c>
      <c r="L1483" s="29">
        <f t="shared" ca="1" si="111"/>
        <v>1.4999999999999999E-2</v>
      </c>
      <c r="M1483">
        <f>Замеры!Y1475</f>
        <v>0</v>
      </c>
    </row>
    <row r="1484" spans="1:13" ht="15.6" x14ac:dyDescent="0.3">
      <c r="A1484" s="58">
        <f>IF(Замеры!B1476=0, " ", Замеры!B1476)</f>
        <v>1473</v>
      </c>
      <c r="B1484" s="59">
        <f>Замеры!I1476</f>
        <v>0</v>
      </c>
      <c r="C1484" s="60" t="str">
        <f>Замеры!G1476</f>
        <v xml:space="preserve">Группа от QF </v>
      </c>
      <c r="D1484" s="29" t="s">
        <v>74</v>
      </c>
      <c r="E1484" s="28">
        <f>Замеры!J1476</f>
        <v>0</v>
      </c>
      <c r="F1484" s="29" t="s">
        <v>86</v>
      </c>
      <c r="G1484" s="29">
        <f t="shared" si="112"/>
        <v>15</v>
      </c>
      <c r="H1484" s="29">
        <f t="shared" si="113"/>
        <v>30</v>
      </c>
      <c r="I1484" s="29" t="s">
        <v>73</v>
      </c>
      <c r="J1484" s="29">
        <f t="shared" ref="J1484:J1500" ca="1" si="115">RANDBETWEEN(201,219)/10</f>
        <v>21.8</v>
      </c>
      <c r="K1484" s="29">
        <f t="shared" si="114"/>
        <v>0.3</v>
      </c>
      <c r="L1484" s="29">
        <f t="shared" ref="L1484:L1500" ca="1" si="116">RANDBETWEEN(7,19)/1000</f>
        <v>7.0000000000000001E-3</v>
      </c>
      <c r="M1484">
        <f>Замеры!Y1476</f>
        <v>0</v>
      </c>
    </row>
    <row r="1485" spans="1:13" ht="15.6" x14ac:dyDescent="0.3">
      <c r="A1485" s="58">
        <f>IF(Замеры!B1477=0, " ", Замеры!B1477)</f>
        <v>1474</v>
      </c>
      <c r="B1485" s="59">
        <f>Замеры!I1477</f>
        <v>0</v>
      </c>
      <c r="C1485" s="60" t="str">
        <f>Замеры!G1477</f>
        <v xml:space="preserve">Группа от QF </v>
      </c>
      <c r="D1485" s="29" t="s">
        <v>74</v>
      </c>
      <c r="E1485" s="28">
        <f>Замеры!J1477</f>
        <v>0</v>
      </c>
      <c r="F1485" s="29" t="s">
        <v>86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73</v>
      </c>
      <c r="J1485" s="29">
        <f t="shared" ca="1" si="115"/>
        <v>20.2</v>
      </c>
      <c r="K1485" s="29">
        <f t="shared" ref="K1485:K1500" si="119">$O$9</f>
        <v>0.3</v>
      </c>
      <c r="L1485" s="29">
        <f t="shared" ca="1" si="116"/>
        <v>1.0999999999999999E-2</v>
      </c>
      <c r="M1485">
        <f>Замеры!Y1477</f>
        <v>0</v>
      </c>
    </row>
    <row r="1486" spans="1:13" ht="15.6" x14ac:dyDescent="0.3">
      <c r="A1486" s="58">
        <f>IF(Замеры!B1478=0, " ", Замеры!B1478)</f>
        <v>1475</v>
      </c>
      <c r="B1486" s="59">
        <f>Замеры!I1478</f>
        <v>0</v>
      </c>
      <c r="C1486" s="60" t="str">
        <f>Замеры!G1478</f>
        <v xml:space="preserve">Группа от QF </v>
      </c>
      <c r="D1486" s="29" t="s">
        <v>74</v>
      </c>
      <c r="E1486" s="28">
        <f>Замеры!J1478</f>
        <v>0</v>
      </c>
      <c r="F1486" s="29" t="s">
        <v>86</v>
      </c>
      <c r="G1486" s="29">
        <f t="shared" si="117"/>
        <v>15</v>
      </c>
      <c r="H1486" s="29">
        <f t="shared" si="118"/>
        <v>30</v>
      </c>
      <c r="I1486" s="29" t="s">
        <v>73</v>
      </c>
      <c r="J1486" s="29">
        <f t="shared" ca="1" si="115"/>
        <v>20.8</v>
      </c>
      <c r="K1486" s="29">
        <f t="shared" si="119"/>
        <v>0.3</v>
      </c>
      <c r="L1486" s="29">
        <f t="shared" ca="1" si="116"/>
        <v>0.01</v>
      </c>
      <c r="M1486">
        <f>Замеры!Y1478</f>
        <v>0</v>
      </c>
    </row>
    <row r="1487" spans="1:13" ht="15.6" x14ac:dyDescent="0.3">
      <c r="A1487" s="58">
        <f>IF(Замеры!B1479=0, " ", Замеры!B1479)</f>
        <v>1476</v>
      </c>
      <c r="B1487" s="59">
        <f>Замеры!I1479</f>
        <v>0</v>
      </c>
      <c r="C1487" s="60" t="str">
        <f>Замеры!G1479</f>
        <v xml:space="preserve">Группа от QF </v>
      </c>
      <c r="D1487" s="29" t="s">
        <v>74</v>
      </c>
      <c r="E1487" s="28">
        <f>Замеры!J1479</f>
        <v>0</v>
      </c>
      <c r="F1487" s="29" t="s">
        <v>86</v>
      </c>
      <c r="G1487" s="29">
        <f t="shared" si="117"/>
        <v>15</v>
      </c>
      <c r="H1487" s="29">
        <f t="shared" si="118"/>
        <v>30</v>
      </c>
      <c r="I1487" s="29" t="s">
        <v>73</v>
      </c>
      <c r="J1487" s="29">
        <f t="shared" ca="1" si="115"/>
        <v>21.4</v>
      </c>
      <c r="K1487" s="29">
        <f t="shared" si="119"/>
        <v>0.3</v>
      </c>
      <c r="L1487" s="29">
        <f t="shared" ca="1" si="116"/>
        <v>1.7999999999999999E-2</v>
      </c>
      <c r="M1487">
        <f>Замеры!Y1479</f>
        <v>0</v>
      </c>
    </row>
    <row r="1488" spans="1:13" ht="15.6" x14ac:dyDescent="0.3">
      <c r="A1488" s="58">
        <f>IF(Замеры!B1480=0, " ", Замеры!B1480)</f>
        <v>1477</v>
      </c>
      <c r="B1488" s="59">
        <f>Замеры!I1480</f>
        <v>0</v>
      </c>
      <c r="C1488" s="60" t="str">
        <f>Замеры!G1480</f>
        <v xml:space="preserve">Группа от QF </v>
      </c>
      <c r="D1488" s="29" t="s">
        <v>74</v>
      </c>
      <c r="E1488" s="28">
        <f>Замеры!J1480</f>
        <v>0</v>
      </c>
      <c r="F1488" s="29" t="s">
        <v>86</v>
      </c>
      <c r="G1488" s="29">
        <f t="shared" si="117"/>
        <v>15</v>
      </c>
      <c r="H1488" s="29">
        <f t="shared" si="118"/>
        <v>30</v>
      </c>
      <c r="I1488" s="29" t="s">
        <v>73</v>
      </c>
      <c r="J1488" s="29">
        <f t="shared" ca="1" si="115"/>
        <v>20.5</v>
      </c>
      <c r="K1488" s="29">
        <f t="shared" si="119"/>
        <v>0.3</v>
      </c>
      <c r="L1488" s="29">
        <f t="shared" ca="1" si="116"/>
        <v>1.6E-2</v>
      </c>
      <c r="M1488">
        <f>Замеры!Y1480</f>
        <v>0</v>
      </c>
    </row>
    <row r="1489" spans="1:13" ht="15.6" x14ac:dyDescent="0.3">
      <c r="A1489" s="58">
        <f>IF(Замеры!B1481=0, " ", Замеры!B1481)</f>
        <v>1478</v>
      </c>
      <c r="B1489" s="59">
        <f>Замеры!I1481</f>
        <v>0</v>
      </c>
      <c r="C1489" s="60" t="str">
        <f>Замеры!G1481</f>
        <v xml:space="preserve">Группа от QF </v>
      </c>
      <c r="D1489" s="29" t="s">
        <v>74</v>
      </c>
      <c r="E1489" s="28">
        <f>Замеры!J1481</f>
        <v>0</v>
      </c>
      <c r="F1489" s="29" t="s">
        <v>86</v>
      </c>
      <c r="G1489" s="29">
        <f t="shared" si="117"/>
        <v>15</v>
      </c>
      <c r="H1489" s="29">
        <f t="shared" si="118"/>
        <v>30</v>
      </c>
      <c r="I1489" s="29" t="s">
        <v>73</v>
      </c>
      <c r="J1489" s="29">
        <f t="shared" ca="1" si="115"/>
        <v>21.8</v>
      </c>
      <c r="K1489" s="29">
        <f t="shared" si="119"/>
        <v>0.3</v>
      </c>
      <c r="L1489" s="29">
        <f t="shared" ca="1" si="116"/>
        <v>1.7999999999999999E-2</v>
      </c>
      <c r="M1489">
        <f>Замеры!Y1481</f>
        <v>0</v>
      </c>
    </row>
    <row r="1490" spans="1:13" ht="15.6" x14ac:dyDescent="0.3">
      <c r="A1490" s="58">
        <f>IF(Замеры!B1482=0, " ", Замеры!B1482)</f>
        <v>1479</v>
      </c>
      <c r="B1490" s="59">
        <f>Замеры!I1482</f>
        <v>0</v>
      </c>
      <c r="C1490" s="60" t="str">
        <f>Замеры!G1482</f>
        <v xml:space="preserve">Группа от QF </v>
      </c>
      <c r="D1490" s="29" t="s">
        <v>74</v>
      </c>
      <c r="E1490" s="28">
        <f>Замеры!J1482</f>
        <v>0</v>
      </c>
      <c r="F1490" s="29" t="s">
        <v>86</v>
      </c>
      <c r="G1490" s="29">
        <f t="shared" si="117"/>
        <v>15</v>
      </c>
      <c r="H1490" s="29">
        <f t="shared" si="118"/>
        <v>30</v>
      </c>
      <c r="I1490" s="29" t="s">
        <v>73</v>
      </c>
      <c r="J1490" s="29">
        <f t="shared" ca="1" si="115"/>
        <v>20.2</v>
      </c>
      <c r="K1490" s="29">
        <f t="shared" si="119"/>
        <v>0.3</v>
      </c>
      <c r="L1490" s="29">
        <f t="shared" ca="1" si="116"/>
        <v>7.0000000000000001E-3</v>
      </c>
      <c r="M1490">
        <f>Замеры!Y1482</f>
        <v>0</v>
      </c>
    </row>
    <row r="1491" spans="1:13" ht="15.6" x14ac:dyDescent="0.3">
      <c r="A1491" s="58">
        <f>IF(Замеры!B1483=0, " ", Замеры!B1483)</f>
        <v>1480</v>
      </c>
      <c r="B1491" s="59">
        <f>Замеры!I1483</f>
        <v>0</v>
      </c>
      <c r="C1491" s="60" t="str">
        <f>Замеры!G1483</f>
        <v xml:space="preserve">Группа от QF </v>
      </c>
      <c r="D1491" s="29" t="s">
        <v>74</v>
      </c>
      <c r="E1491" s="28">
        <f>Замеры!J1483</f>
        <v>0</v>
      </c>
      <c r="F1491" s="29" t="s">
        <v>86</v>
      </c>
      <c r="G1491" s="29">
        <f t="shared" si="117"/>
        <v>15</v>
      </c>
      <c r="H1491" s="29">
        <f t="shared" si="118"/>
        <v>30</v>
      </c>
      <c r="I1491" s="29" t="s">
        <v>73</v>
      </c>
      <c r="J1491" s="29">
        <f t="shared" ca="1" si="115"/>
        <v>21.4</v>
      </c>
      <c r="K1491" s="29">
        <f t="shared" si="119"/>
        <v>0.3</v>
      </c>
      <c r="L1491" s="29">
        <f t="shared" ca="1" si="116"/>
        <v>1.7999999999999999E-2</v>
      </c>
      <c r="M1491">
        <f>Замеры!Y1483</f>
        <v>0</v>
      </c>
    </row>
    <row r="1492" spans="1:13" ht="15.6" x14ac:dyDescent="0.3">
      <c r="A1492" s="58">
        <f>IF(Замеры!B1484=0, " ", Замеры!B1484)</f>
        <v>1481</v>
      </c>
      <c r="B1492" s="59">
        <f>Замеры!I1484</f>
        <v>0</v>
      </c>
      <c r="C1492" s="60" t="str">
        <f>Замеры!G1484</f>
        <v xml:space="preserve">Группа от QF </v>
      </c>
      <c r="D1492" s="29" t="s">
        <v>74</v>
      </c>
      <c r="E1492" s="28">
        <f>Замеры!J1484</f>
        <v>0</v>
      </c>
      <c r="F1492" s="29" t="s">
        <v>86</v>
      </c>
      <c r="G1492" s="29">
        <f t="shared" si="117"/>
        <v>15</v>
      </c>
      <c r="H1492" s="29">
        <f t="shared" si="118"/>
        <v>30</v>
      </c>
      <c r="I1492" s="29" t="s">
        <v>73</v>
      </c>
      <c r="J1492" s="29">
        <f t="shared" ca="1" si="115"/>
        <v>21.3</v>
      </c>
      <c r="K1492" s="29">
        <f t="shared" si="119"/>
        <v>0.3</v>
      </c>
      <c r="L1492" s="29">
        <f t="shared" ca="1" si="116"/>
        <v>1.7000000000000001E-2</v>
      </c>
      <c r="M1492">
        <f>Замеры!Y1484</f>
        <v>0</v>
      </c>
    </row>
    <row r="1493" spans="1:13" ht="15.6" x14ac:dyDescent="0.3">
      <c r="A1493" s="58">
        <f>IF(Замеры!B1485=0, " ", Замеры!B1485)</f>
        <v>1482</v>
      </c>
      <c r="B1493" s="59">
        <f>Замеры!I1485</f>
        <v>0</v>
      </c>
      <c r="C1493" s="60" t="str">
        <f>Замеры!G1485</f>
        <v xml:space="preserve">Группа от QF </v>
      </c>
      <c r="D1493" s="29" t="s">
        <v>74</v>
      </c>
      <c r="E1493" s="28">
        <f>Замеры!J1485</f>
        <v>0</v>
      </c>
      <c r="F1493" s="29" t="s">
        <v>86</v>
      </c>
      <c r="G1493" s="29">
        <f t="shared" si="117"/>
        <v>15</v>
      </c>
      <c r="H1493" s="29">
        <f t="shared" si="118"/>
        <v>30</v>
      </c>
      <c r="I1493" s="29" t="s">
        <v>73</v>
      </c>
      <c r="J1493" s="29">
        <f t="shared" ca="1" si="115"/>
        <v>21.9</v>
      </c>
      <c r="K1493" s="29">
        <f t="shared" si="119"/>
        <v>0.3</v>
      </c>
      <c r="L1493" s="29">
        <f t="shared" ca="1" si="116"/>
        <v>1.4999999999999999E-2</v>
      </c>
      <c r="M1493">
        <f>Замеры!Y1485</f>
        <v>0</v>
      </c>
    </row>
    <row r="1494" spans="1:13" ht="15.6" x14ac:dyDescent="0.3">
      <c r="A1494" s="58">
        <f>IF(Замеры!B1486=0, " ", Замеры!B1486)</f>
        <v>1483</v>
      </c>
      <c r="B1494" s="59">
        <f>Замеры!I1486</f>
        <v>0</v>
      </c>
      <c r="C1494" s="60" t="str">
        <f>Замеры!G1486</f>
        <v xml:space="preserve">Группа от QF </v>
      </c>
      <c r="D1494" s="29" t="s">
        <v>74</v>
      </c>
      <c r="E1494" s="28">
        <f>Замеры!J1486</f>
        <v>0</v>
      </c>
      <c r="F1494" s="29" t="s">
        <v>86</v>
      </c>
      <c r="G1494" s="29">
        <f t="shared" si="117"/>
        <v>15</v>
      </c>
      <c r="H1494" s="29">
        <f t="shared" si="118"/>
        <v>30</v>
      </c>
      <c r="I1494" s="29" t="s">
        <v>73</v>
      </c>
      <c r="J1494" s="29">
        <f t="shared" ca="1" si="115"/>
        <v>20.8</v>
      </c>
      <c r="K1494" s="29">
        <f t="shared" si="119"/>
        <v>0.3</v>
      </c>
      <c r="L1494" s="29">
        <f t="shared" ca="1" si="116"/>
        <v>1.0999999999999999E-2</v>
      </c>
      <c r="M1494">
        <f>Замеры!Y1486</f>
        <v>0</v>
      </c>
    </row>
    <row r="1495" spans="1:13" ht="15.6" x14ac:dyDescent="0.3">
      <c r="A1495" s="58">
        <f>IF(Замеры!B1487=0, " ", Замеры!B1487)</f>
        <v>1484</v>
      </c>
      <c r="B1495" s="59">
        <f>Замеры!I1487</f>
        <v>0</v>
      </c>
      <c r="C1495" s="60" t="str">
        <f>Замеры!G1487</f>
        <v xml:space="preserve">Группа от QF </v>
      </c>
      <c r="D1495" s="29" t="s">
        <v>74</v>
      </c>
      <c r="E1495" s="28">
        <f>Замеры!J1487</f>
        <v>0</v>
      </c>
      <c r="F1495" s="29" t="s">
        <v>86</v>
      </c>
      <c r="G1495" s="29">
        <f t="shared" si="117"/>
        <v>15</v>
      </c>
      <c r="H1495" s="29">
        <f t="shared" si="118"/>
        <v>30</v>
      </c>
      <c r="I1495" s="29" t="s">
        <v>73</v>
      </c>
      <c r="J1495" s="29">
        <f t="shared" ca="1" si="115"/>
        <v>20.100000000000001</v>
      </c>
      <c r="K1495" s="29">
        <f t="shared" si="119"/>
        <v>0.3</v>
      </c>
      <c r="L1495" s="29">
        <f t="shared" ca="1" si="116"/>
        <v>8.0000000000000002E-3</v>
      </c>
      <c r="M1495">
        <f>Замеры!Y1487</f>
        <v>0</v>
      </c>
    </row>
    <row r="1496" spans="1:13" ht="15.6" x14ac:dyDescent="0.3">
      <c r="A1496" s="58">
        <f>IF(Замеры!B1488=0, " ", Замеры!B1488)</f>
        <v>1485</v>
      </c>
      <c r="B1496" s="59">
        <f>Замеры!I1488</f>
        <v>0</v>
      </c>
      <c r="C1496" s="60" t="str">
        <f>Замеры!G1488</f>
        <v xml:space="preserve">Группа от QF </v>
      </c>
      <c r="D1496" s="29" t="s">
        <v>74</v>
      </c>
      <c r="E1496" s="28">
        <f>Замеры!J1488</f>
        <v>0</v>
      </c>
      <c r="F1496" s="29" t="s">
        <v>86</v>
      </c>
      <c r="G1496" s="29">
        <f t="shared" si="117"/>
        <v>15</v>
      </c>
      <c r="H1496" s="29">
        <f t="shared" si="118"/>
        <v>30</v>
      </c>
      <c r="I1496" s="29" t="s">
        <v>73</v>
      </c>
      <c r="J1496" s="29">
        <f t="shared" ca="1" si="115"/>
        <v>20.3</v>
      </c>
      <c r="K1496" s="29">
        <f t="shared" si="119"/>
        <v>0.3</v>
      </c>
      <c r="L1496" s="29">
        <f t="shared" ca="1" si="116"/>
        <v>1.2999999999999999E-2</v>
      </c>
      <c r="M1496">
        <f>Замеры!Y1488</f>
        <v>0</v>
      </c>
    </row>
    <row r="1497" spans="1:13" ht="15.6" x14ac:dyDescent="0.3">
      <c r="A1497" s="58">
        <f>IF(Замеры!B1489=0, " ", Замеры!B1489)</f>
        <v>1486</v>
      </c>
      <c r="B1497" s="59">
        <f>Замеры!I1489</f>
        <v>0</v>
      </c>
      <c r="C1497" s="60" t="str">
        <f>Замеры!G1489</f>
        <v xml:space="preserve">Группа от QF </v>
      </c>
      <c r="D1497" s="29" t="s">
        <v>74</v>
      </c>
      <c r="E1497" s="28">
        <f>Замеры!J1489</f>
        <v>0</v>
      </c>
      <c r="F1497" s="29" t="s">
        <v>86</v>
      </c>
      <c r="G1497" s="29">
        <f t="shared" si="117"/>
        <v>15</v>
      </c>
      <c r="H1497" s="29">
        <f t="shared" si="118"/>
        <v>30</v>
      </c>
      <c r="I1497" s="29" t="s">
        <v>73</v>
      </c>
      <c r="J1497" s="29">
        <f t="shared" ca="1" si="115"/>
        <v>21.6</v>
      </c>
      <c r="K1497" s="29">
        <f t="shared" si="119"/>
        <v>0.3</v>
      </c>
      <c r="L1497" s="29">
        <f t="shared" ca="1" si="116"/>
        <v>1.2999999999999999E-2</v>
      </c>
      <c r="M1497">
        <f>Замеры!Y1489</f>
        <v>0</v>
      </c>
    </row>
    <row r="1498" spans="1:13" ht="15.6" x14ac:dyDescent="0.3">
      <c r="A1498" s="58">
        <f>IF(Замеры!B1490=0, " ", Замеры!B1490)</f>
        <v>1487</v>
      </c>
      <c r="B1498" s="59">
        <f>Замеры!I1490</f>
        <v>0</v>
      </c>
      <c r="C1498" s="60" t="str">
        <f>Замеры!G1490</f>
        <v xml:space="preserve">Группа от QF </v>
      </c>
      <c r="D1498" s="29" t="s">
        <v>74</v>
      </c>
      <c r="E1498" s="28">
        <f>Замеры!J1490</f>
        <v>0</v>
      </c>
      <c r="F1498" s="29" t="s">
        <v>86</v>
      </c>
      <c r="G1498" s="29">
        <f t="shared" si="117"/>
        <v>15</v>
      </c>
      <c r="H1498" s="29">
        <f t="shared" si="118"/>
        <v>30</v>
      </c>
      <c r="I1498" s="29" t="s">
        <v>73</v>
      </c>
      <c r="J1498" s="29">
        <f t="shared" ca="1" si="115"/>
        <v>20.399999999999999</v>
      </c>
      <c r="K1498" s="29">
        <f t="shared" si="119"/>
        <v>0.3</v>
      </c>
      <c r="L1498" s="29">
        <f t="shared" ca="1" si="116"/>
        <v>1.7999999999999999E-2</v>
      </c>
      <c r="M1498">
        <f>Замеры!Y1490</f>
        <v>0</v>
      </c>
    </row>
    <row r="1499" spans="1:13" ht="15.6" x14ac:dyDescent="0.3">
      <c r="A1499" s="58">
        <f>IF(Замеры!B1491=0, " ", Замеры!B1491)</f>
        <v>1488</v>
      </c>
      <c r="B1499" s="59">
        <f>Замеры!I1491</f>
        <v>0</v>
      </c>
      <c r="C1499" s="60" t="str">
        <f>Замеры!G1491</f>
        <v xml:space="preserve">Группа от QF </v>
      </c>
      <c r="D1499" s="29" t="s">
        <v>74</v>
      </c>
      <c r="E1499" s="28">
        <f>Замеры!J1491</f>
        <v>0</v>
      </c>
      <c r="F1499" s="29" t="s">
        <v>86</v>
      </c>
      <c r="G1499" s="29">
        <f t="shared" si="117"/>
        <v>15</v>
      </c>
      <c r="H1499" s="29">
        <f t="shared" si="118"/>
        <v>30</v>
      </c>
      <c r="I1499" s="29" t="s">
        <v>73</v>
      </c>
      <c r="J1499" s="29">
        <f t="shared" ca="1" si="115"/>
        <v>21.3</v>
      </c>
      <c r="K1499" s="29">
        <f t="shared" si="119"/>
        <v>0.3</v>
      </c>
      <c r="L1499" s="29">
        <f t="shared" ca="1" si="116"/>
        <v>8.9999999999999993E-3</v>
      </c>
      <c r="M1499">
        <f>Замеры!Y1491</f>
        <v>0</v>
      </c>
    </row>
    <row r="1500" spans="1:13" ht="15.6" x14ac:dyDescent="0.3">
      <c r="A1500" s="58">
        <f>IF(Замеры!B1492=0, " ", Замеры!B1492)</f>
        <v>1489</v>
      </c>
      <c r="B1500" s="59">
        <f>Замеры!I1492</f>
        <v>0</v>
      </c>
      <c r="C1500" s="60" t="str">
        <f>Замеры!G1492</f>
        <v xml:space="preserve">Группа от QF </v>
      </c>
      <c r="D1500" s="29" t="s">
        <v>74</v>
      </c>
      <c r="E1500" s="28">
        <f>Замеры!J1492</f>
        <v>0</v>
      </c>
      <c r="F1500" s="29" t="s">
        <v>86</v>
      </c>
      <c r="G1500" s="29">
        <f t="shared" si="117"/>
        <v>15</v>
      </c>
      <c r="H1500" s="29">
        <f t="shared" si="118"/>
        <v>30</v>
      </c>
      <c r="I1500" s="29" t="s">
        <v>73</v>
      </c>
      <c r="J1500" s="29">
        <f t="shared" ca="1" si="115"/>
        <v>21.5</v>
      </c>
      <c r="K1500" s="29">
        <f t="shared" si="119"/>
        <v>0.3</v>
      </c>
      <c r="L1500" s="29">
        <f t="shared" ca="1" si="116"/>
        <v>1.0999999999999999E-2</v>
      </c>
      <c r="M1500">
        <f>Замеры!Y1492</f>
        <v>0</v>
      </c>
    </row>
    <row r="1501" spans="1:13" x14ac:dyDescent="0.3">
      <c r="A1501" s="58">
        <f>IF(Замеры!B1493=0, " ", Замеры!B1493)</f>
        <v>1490</v>
      </c>
    </row>
    <row r="1502" spans="1:13" x14ac:dyDescent="0.3">
      <c r="A1502" s="58">
        <f>IF(Замеры!B1494=0, " ", Замеры!B1494)</f>
        <v>1491</v>
      </c>
    </row>
    <row r="1503" spans="1:13" x14ac:dyDescent="0.3">
      <c r="A1503" s="58">
        <f>IF(Замеры!B1495=0, " ", Замеры!B1495)</f>
        <v>1492</v>
      </c>
    </row>
    <row r="1504" spans="1:13" x14ac:dyDescent="0.3">
      <c r="A1504" s="58">
        <f>IF(Замеры!B1496=0, " ", Замеры!B1496)</f>
        <v>1493</v>
      </c>
    </row>
    <row r="1505" spans="1:1" x14ac:dyDescent="0.3">
      <c r="A1505" s="58">
        <f>IF(Замеры!B1497=0, " ", Замеры!B1497)</f>
        <v>1494</v>
      </c>
    </row>
    <row r="1506" spans="1:1" x14ac:dyDescent="0.3">
      <c r="A1506" s="58">
        <f>IF(Замеры!B1498=0, " ", Замеры!B1498)</f>
        <v>1495</v>
      </c>
    </row>
    <row r="1507" spans="1:1" x14ac:dyDescent="0.3">
      <c r="A1507" s="58">
        <f>IF(Замеры!B1499=0, " ", Замеры!B1499)</f>
        <v>1496</v>
      </c>
    </row>
    <row r="1508" spans="1:1" x14ac:dyDescent="0.3">
      <c r="A1508" s="58">
        <f>IF(Замеры!B1500=0, " ", Замеры!B1500)</f>
        <v>1497</v>
      </c>
    </row>
    <row r="1509" spans="1:1" x14ac:dyDescent="0.3">
      <c r="A1509" s="58">
        <f>IF(Замеры!B1501=0, " ", Замеры!B1501)</f>
        <v>1498</v>
      </c>
    </row>
    <row r="1510" spans="1:1" x14ac:dyDescent="0.3">
      <c r="A1510" s="58" t="str">
        <f>IF(Замеры!B1502=0, " ", Замеры!B1502)</f>
        <v xml:space="preserve"> </v>
      </c>
    </row>
    <row r="1511" spans="1:1" x14ac:dyDescent="0.3">
      <c r="A1511" s="58" t="str">
        <f>IF(Замеры!B1503=0, " ", Замеры!B1503)</f>
        <v xml:space="preserve"> </v>
      </c>
    </row>
    <row r="1512" spans="1:1" x14ac:dyDescent="0.3">
      <c r="A1512" s="58" t="str">
        <f>IF(Замеры!B1504=0, " ", Замеры!B1504)</f>
        <v xml:space="preserve"> </v>
      </c>
    </row>
    <row r="1513" spans="1:1" x14ac:dyDescent="0.3">
      <c r="A1513" s="58" t="str">
        <f>IF(Замеры!B1505=0, " ", Замеры!B1505)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61" t="s">
        <v>94</v>
      </c>
      <c r="B1" s="17" t="s">
        <v>46</v>
      </c>
      <c r="C1" s="18" t="s">
        <v>63</v>
      </c>
      <c r="D1" s="179" t="s">
        <v>47</v>
      </c>
      <c r="E1" s="181"/>
      <c r="F1" s="202" t="s">
        <v>65</v>
      </c>
      <c r="G1" s="202" t="s">
        <v>48</v>
      </c>
      <c r="H1" s="179" t="s">
        <v>49</v>
      </c>
      <c r="I1" s="181"/>
      <c r="J1" s="179" t="s">
        <v>50</v>
      </c>
      <c r="K1" s="180"/>
      <c r="L1" s="180"/>
      <c r="M1" s="180"/>
      <c r="N1" s="180"/>
      <c r="O1" s="180"/>
      <c r="P1" s="180"/>
      <c r="Q1" s="181"/>
    </row>
    <row r="2" spans="1:26" ht="7.5" customHeight="1" x14ac:dyDescent="0.3">
      <c r="A2" s="161"/>
      <c r="B2" s="19"/>
      <c r="C2" s="20"/>
      <c r="D2" s="182"/>
      <c r="E2" s="184"/>
      <c r="F2" s="191" t="s">
        <v>65</v>
      </c>
      <c r="G2" s="191"/>
      <c r="H2" s="182"/>
      <c r="I2" s="184"/>
      <c r="J2" s="182"/>
      <c r="K2" s="183"/>
      <c r="L2" s="183"/>
      <c r="M2" s="183"/>
      <c r="N2" s="183"/>
      <c r="O2" s="183"/>
      <c r="P2" s="183"/>
      <c r="Q2" s="184"/>
    </row>
    <row r="3" spans="1:26" ht="5.25" customHeight="1" thickBot="1" x14ac:dyDescent="0.35">
      <c r="A3" s="161"/>
      <c r="B3" s="19"/>
      <c r="C3" s="20"/>
      <c r="D3" s="185"/>
      <c r="E3" s="187"/>
      <c r="F3" s="191"/>
      <c r="G3" s="191"/>
      <c r="H3" s="185"/>
      <c r="I3" s="187"/>
      <c r="J3" s="185"/>
      <c r="K3" s="186"/>
      <c r="L3" s="186"/>
      <c r="M3" s="186"/>
      <c r="N3" s="186"/>
      <c r="O3" s="186"/>
      <c r="P3" s="186"/>
      <c r="Q3" s="187"/>
    </row>
    <row r="4" spans="1:26" ht="16.2" thickBot="1" x14ac:dyDescent="0.35">
      <c r="A4" s="161"/>
      <c r="B4" s="19"/>
      <c r="C4" s="20"/>
      <c r="D4" s="188" t="s">
        <v>51</v>
      </c>
      <c r="E4" s="190" t="s">
        <v>52</v>
      </c>
      <c r="F4" s="191"/>
      <c r="G4" s="191"/>
      <c r="H4" s="192" t="s">
        <v>53</v>
      </c>
      <c r="I4" s="190" t="s">
        <v>54</v>
      </c>
      <c r="J4" s="194" t="s">
        <v>55</v>
      </c>
      <c r="K4" s="195"/>
      <c r="L4" s="196"/>
      <c r="M4" s="68"/>
      <c r="N4" s="195"/>
      <c r="O4" s="195"/>
      <c r="P4" s="195"/>
      <c r="Q4" s="196"/>
    </row>
    <row r="5" spans="1:26" ht="48" customHeight="1" x14ac:dyDescent="0.3">
      <c r="A5" s="161"/>
      <c r="B5" s="21"/>
      <c r="C5" s="20"/>
      <c r="D5" s="189"/>
      <c r="E5" s="191"/>
      <c r="F5" s="191"/>
      <c r="G5" s="191"/>
      <c r="H5" s="193"/>
      <c r="I5" s="191"/>
      <c r="J5" s="188" t="s">
        <v>56</v>
      </c>
      <c r="K5" s="197" t="s">
        <v>64</v>
      </c>
      <c r="L5" s="198"/>
      <c r="M5" s="188" t="s">
        <v>57</v>
      </c>
      <c r="N5" s="199" t="s">
        <v>58</v>
      </c>
      <c r="O5" s="199" t="s">
        <v>59</v>
      </c>
      <c r="P5" s="199" t="s">
        <v>60</v>
      </c>
      <c r="Q5" s="190" t="s">
        <v>59</v>
      </c>
      <c r="V5" s="22"/>
    </row>
    <row r="6" spans="1:26" ht="16.2" thickBot="1" x14ac:dyDescent="0.35">
      <c r="A6" s="161"/>
      <c r="B6" s="21"/>
      <c r="C6" s="23"/>
      <c r="D6" s="189"/>
      <c r="E6" s="191"/>
      <c r="F6" s="191"/>
      <c r="G6" s="191"/>
      <c r="H6" s="193"/>
      <c r="I6" s="191"/>
      <c r="J6" s="189"/>
      <c r="K6" s="201"/>
      <c r="L6" s="187"/>
      <c r="M6" s="189"/>
      <c r="N6" s="200"/>
      <c r="O6" s="200"/>
      <c r="P6" s="200"/>
      <c r="Q6" s="191"/>
    </row>
    <row r="7" spans="1:26" ht="31.2" x14ac:dyDescent="0.3">
      <c r="A7" s="161"/>
      <c r="B7" s="21"/>
      <c r="C7" s="23"/>
      <c r="D7" s="189"/>
      <c r="E7" s="191"/>
      <c r="F7" s="191"/>
      <c r="G7" s="191"/>
      <c r="H7" s="193"/>
      <c r="I7" s="191"/>
      <c r="J7" s="189"/>
      <c r="K7" s="19" t="s">
        <v>61</v>
      </c>
      <c r="L7" s="24" t="s">
        <v>62</v>
      </c>
      <c r="M7" s="189"/>
      <c r="N7" s="200"/>
      <c r="O7" s="200"/>
      <c r="P7" s="200"/>
      <c r="Q7" s="191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79</v>
      </c>
    </row>
    <row r="9" spans="1:26" x14ac:dyDescent="0.3">
      <c r="A9" s="35" t="str">
        <f>IF(Замеры!B3=0, " ", Замеры!B3)</f>
        <v xml:space="preserve"> </v>
      </c>
      <c r="B9" s="37" t="str">
        <f>CONCATENATE(Замеры!C4,Замеры!F3)</f>
        <v>ЩР1</v>
      </c>
      <c r="C9" s="35" t="str">
        <f>IF(Замеры!I3=0," ", Замеры!I3)</f>
        <v xml:space="preserve"> </v>
      </c>
      <c r="D9" s="29" t="str">
        <f>IF(Замеры!Z3=0, " ", Замеры!X3)</f>
        <v xml:space="preserve"> </v>
      </c>
      <c r="E9" s="29" t="str">
        <f>CONCATENATE(Замеры!P3,Замеры!S3,Замеры!R3)</f>
        <v xml:space="preserve"> </v>
      </c>
      <c r="F9" s="30" t="str">
        <f>IF(Замеры!Z3=0," ","---")</f>
        <v xml:space="preserve"> </v>
      </c>
      <c r="G9" s="31" t="str">
        <f>IF(Замеры!Z3=0," ",Замеры!J3)</f>
        <v xml:space="preserve"> </v>
      </c>
      <c r="H9" s="31" t="str">
        <f>CONCATENATE(Замеры!AK3,Замеры!AA3,Замеры!AL3)</f>
        <v xml:space="preserve">   </v>
      </c>
      <c r="I9" s="29" t="str">
        <f>CONCATENATE(Замеры!AI3,Замеры!AA3,Замеры!AJ3)</f>
        <v xml:space="preserve">   </v>
      </c>
      <c r="J9" s="31" t="str">
        <f>IF(Замеры!Z3=0," ",G9*2.55)</f>
        <v xml:space="preserve"> </v>
      </c>
      <c r="K9" s="29" t="str">
        <f>IF(Замеры!Z3=0," ",Замеры!AG3)</f>
        <v xml:space="preserve"> </v>
      </c>
      <c r="L9" s="29" t="str">
        <f>IF(Замеры!Z3=0," ",Замеры!AH3)</f>
        <v xml:space="preserve"> </v>
      </c>
      <c r="M9" s="29" t="str">
        <f>IF(Замеры!Z3=0," ",0.1)</f>
        <v xml:space="preserve"> </v>
      </c>
      <c r="N9" s="29" t="str">
        <f>IF(Замеры!Z3=0," ",Замеры!Z3)</f>
        <v xml:space="preserve"> </v>
      </c>
      <c r="O9" s="29" t="str">
        <f>Замеры!AA3</f>
        <v xml:space="preserve"> </v>
      </c>
      <c r="P9" s="29" t="str">
        <f>Замеры!AB3</f>
        <v xml:space="preserve"> </v>
      </c>
      <c r="Q9" s="29" t="str">
        <f>IF(Замеры!Z3=0," ","+")</f>
        <v xml:space="preserve"> </v>
      </c>
      <c r="R9" s="32">
        <f>Замеры!Y3</f>
        <v>0</v>
      </c>
      <c r="W9" s="33" t="e">
        <f>G9*1.13</f>
        <v>#VALUE!</v>
      </c>
      <c r="X9" s="31" t="s">
        <v>73</v>
      </c>
      <c r="Y9" s="33" t="e">
        <f>G9*1.45</f>
        <v>#VALUE!</v>
      </c>
      <c r="Z9" s="32"/>
    </row>
    <row r="10" spans="1:26" ht="31.2" x14ac:dyDescent="0.3">
      <c r="A10" s="35">
        <f>IF(Замеры!B4=0, " ", Замеры!B4)</f>
        <v>1</v>
      </c>
      <c r="B10" s="37" t="str">
        <f>CONCATENATE(Замеры!D4,Замеры!F4)</f>
        <v xml:space="preserve"> Ввод 0.1 QDВвод</v>
      </c>
      <c r="C10" s="35" t="str">
        <f>IF(Замеры!I4=0," ", Замеры!I4)</f>
        <v>FH204</v>
      </c>
      <c r="D10" s="29" t="str">
        <f>IF(Замеры!Z4=0, " ", Замеры!X4)</f>
        <v xml:space="preserve"> </v>
      </c>
      <c r="E10" s="29" t="str">
        <f>CONCATENATE(Замеры!P4,Замеры!S4,Замеры!R4)</f>
        <v xml:space="preserve"> </v>
      </c>
      <c r="F10" s="30" t="str">
        <f>IF(Замеры!Z4=0," ","---")</f>
        <v xml:space="preserve"> </v>
      </c>
      <c r="G10" s="31" t="str">
        <f>IF(Замеры!Z4=0," ",Замеры!J4)</f>
        <v xml:space="preserve"> </v>
      </c>
      <c r="H10" s="31" t="str">
        <f>CONCATENATE(Замеры!AK4,Замеры!AA4,Замеры!AL4)</f>
        <v>45 58</v>
      </c>
      <c r="I10" s="29" t="str">
        <f>CONCATENATE(Замеры!AI4,Замеры!AA4,Замеры!AJ4)</f>
        <v xml:space="preserve">   </v>
      </c>
      <c r="J10" s="31" t="str">
        <f>IF(Замеры!Z4=0," ",G10*2.55)</f>
        <v xml:space="preserve"> </v>
      </c>
      <c r="K10" s="29" t="str">
        <f>IF(Замеры!Z4=0," ",Замеры!AG4)</f>
        <v xml:space="preserve"> </v>
      </c>
      <c r="L10" s="29" t="str">
        <f>IF(Замеры!Z4=0," ",Замеры!AH4)</f>
        <v xml:space="preserve"> </v>
      </c>
      <c r="M10" s="29" t="str">
        <f>IF(Замеры!Z4=0," ",0.1)</f>
        <v xml:space="preserve"> </v>
      </c>
      <c r="N10" s="29" t="str">
        <f>IF(Замеры!Z4=0," ",Замеры!Z4)</f>
        <v xml:space="preserve"> </v>
      </c>
      <c r="O10" s="29" t="str">
        <f>Замеры!AA4</f>
        <v xml:space="preserve"> </v>
      </c>
      <c r="P10" s="29" t="str">
        <f>Замеры!AB4</f>
        <v xml:space="preserve"> </v>
      </c>
      <c r="Q10" s="29" t="str">
        <f>IF(Замеры!Z4=0," ","+")</f>
        <v xml:space="preserve"> </v>
      </c>
      <c r="R10" s="32">
        <f>Замеры!Y4</f>
        <v>0</v>
      </c>
      <c r="W10" s="33" t="e">
        <f t="shared" ref="W10:W73" si="0">G10*1.13</f>
        <v>#VALUE!</v>
      </c>
      <c r="X10" s="31" t="s">
        <v>73</v>
      </c>
      <c r="Y10" s="33" t="e">
        <f t="shared" ref="Y10:Y73" si="1">G10*1.45</f>
        <v>#VALUE!</v>
      </c>
      <c r="Z10" s="32"/>
    </row>
    <row r="11" spans="1:26" x14ac:dyDescent="0.3">
      <c r="A11" s="35">
        <f>IF(Замеры!B5=0, " ", Замеры!B5)</f>
        <v>2</v>
      </c>
      <c r="B11" s="37" t="str">
        <f>CONCATENATE(Замеры!D5,Замеры!F5)</f>
        <v>Ввод 0.2 QFВвод</v>
      </c>
      <c r="C11" s="35" t="str">
        <f>IF(Замеры!I5=0," ", Замеры!I5)</f>
        <v>SH203L</v>
      </c>
      <c r="D11" s="29" t="str">
        <f>IF(Замеры!Z5=0, " ", Замеры!X5)</f>
        <v>ОВВ</v>
      </c>
      <c r="E11" s="29" t="str">
        <f>CONCATENATE(Замеры!P5,Замеры!S5,Замеры!R5)</f>
        <v>МД-С</v>
      </c>
      <c r="F11" s="30" t="str">
        <f>IF(Замеры!Z5=0," ","---")</f>
        <v>---</v>
      </c>
      <c r="G11" s="31">
        <f>IF(Замеры!Z5=0," ",Замеры!J5)</f>
        <v>32</v>
      </c>
      <c r="H11" s="31"/>
      <c r="I11" s="29" t="str">
        <f>CONCATENATE(Замеры!AI5,Замеры!AA5,Замеры!AJ5)</f>
        <v>160-320</v>
      </c>
      <c r="J11" s="31">
        <f>IF(Замеры!Z5=0," ",G11*2.55)</f>
        <v>81.599999999999994</v>
      </c>
      <c r="K11" s="29" t="str">
        <f>IF(Замеры!Z5=0," ",Замеры!AG5)</f>
        <v>≤60</v>
      </c>
      <c r="L11" s="29">
        <f ca="1">IF(Замеры!Z5=0," ",Замеры!AH5)</f>
        <v>48</v>
      </c>
      <c r="M11" s="29">
        <f>IF(Замеры!Z5=0," ",0.1)</f>
        <v>0.1</v>
      </c>
      <c r="N11" s="29">
        <f>IF(Замеры!Z5=0," ",Замеры!Z5)</f>
        <v>160</v>
      </c>
      <c r="O11" s="29" t="str">
        <f>Замеры!AA5</f>
        <v>-</v>
      </c>
      <c r="P11" s="29">
        <f>Замеры!AB5</f>
        <v>320</v>
      </c>
      <c r="Q11" s="29" t="str">
        <f>IF(Замеры!Z5=0," ","+")</f>
        <v>+</v>
      </c>
      <c r="R11" s="32">
        <f>Замеры!Y5</f>
        <v>0</v>
      </c>
      <c r="W11" s="33">
        <f t="shared" si="0"/>
        <v>36.159999999999997</v>
      </c>
      <c r="X11" s="31" t="s">
        <v>73</v>
      </c>
      <c r="Y11" s="33">
        <f t="shared" si="1"/>
        <v>46.4</v>
      </c>
      <c r="Z11" s="32"/>
    </row>
    <row r="12" spans="1:26" x14ac:dyDescent="0.3">
      <c r="A12" s="35">
        <f>IF(Замеры!B6=0, " ", Замеры!B6)</f>
        <v>3</v>
      </c>
      <c r="B12" s="37" t="str">
        <f>CONCATENATE(Замеры!D6,Замеры!F6)</f>
        <v>Группа от QF1</v>
      </c>
      <c r="C12" s="35" t="str">
        <f>IF(Замеры!I6=0," ", Замеры!I6)</f>
        <v>SH 201 L</v>
      </c>
      <c r="D12" s="29" t="str">
        <f>IF(Замеры!Z6=0, " ", Замеры!X6)</f>
        <v>ОВВ</v>
      </c>
      <c r="E12" s="29" t="str">
        <f>CONCATENATE(Замеры!P6,Замеры!S6,Замеры!R6)</f>
        <v>МД-С</v>
      </c>
      <c r="F12" s="30" t="str">
        <f>IF(Замеры!Z6=0," ","---")</f>
        <v>---</v>
      </c>
      <c r="G12" s="31">
        <f>IF(Замеры!Z6=0," ",Замеры!J6)</f>
        <v>32</v>
      </c>
      <c r="H12" s="31" t="str">
        <f>CONCATENATE(Замеры!AK6,Замеры!AA6,Замеры!AL6)</f>
        <v>36-46</v>
      </c>
      <c r="I12" s="29" t="str">
        <f>CONCATENATE(Замеры!AI6,Замеры!AA6,Замеры!AJ6)</f>
        <v>160-320</v>
      </c>
      <c r="J12" s="31">
        <f>IF(Замеры!Z6=0," ",G12*2.55)</f>
        <v>81.599999999999994</v>
      </c>
      <c r="K12" s="29" t="str">
        <f>IF(Замеры!Z6=0," ",Замеры!AG6)</f>
        <v>≤60</v>
      </c>
      <c r="L12" s="29">
        <f ca="1">IF(Замеры!Z6=0," ",Замеры!AH6)</f>
        <v>41</v>
      </c>
      <c r="M12" s="29">
        <f>IF(Замеры!Z6=0," ",0.1)</f>
        <v>0.1</v>
      </c>
      <c r="N12" s="29">
        <f>IF(Замеры!Z6=0," ",Замеры!Z6)</f>
        <v>160</v>
      </c>
      <c r="O12" s="29" t="str">
        <f>Замеры!AA6</f>
        <v>-</v>
      </c>
      <c r="P12" s="29">
        <f>Замеры!AB6</f>
        <v>320</v>
      </c>
      <c r="Q12" s="29" t="str">
        <f>IF(Замеры!Z6=0," ","+")</f>
        <v>+</v>
      </c>
      <c r="R12" s="32">
        <f>Замеры!Y6</f>
        <v>0</v>
      </c>
      <c r="W12" s="33">
        <f t="shared" si="0"/>
        <v>36.159999999999997</v>
      </c>
      <c r="X12" s="31" t="s">
        <v>73</v>
      </c>
      <c r="Y12" s="33">
        <f t="shared" si="1"/>
        <v>46.4</v>
      </c>
      <c r="Z12" s="32"/>
    </row>
    <row r="13" spans="1:26" x14ac:dyDescent="0.3">
      <c r="A13" s="35">
        <f>IF(Замеры!B7=0, " ", Замеры!B7)</f>
        <v>4</v>
      </c>
      <c r="B13" s="37" t="str">
        <f>CONCATENATE(Замеры!D7,Замеры!F7)</f>
        <v>Группа от QF2</v>
      </c>
      <c r="C13" s="35" t="str">
        <f>IF(Замеры!I7=0," ", Замеры!I7)</f>
        <v>SH 202 L</v>
      </c>
      <c r="D13" s="29" t="str">
        <f>IF(Замеры!Z7=0, " ", Замеры!X7)</f>
        <v xml:space="preserve"> </v>
      </c>
      <c r="E13" s="29" t="str">
        <f>CONCATENATE(Замеры!P7,Замеры!S7,Замеры!R7)</f>
        <v>МД С</v>
      </c>
      <c r="F13" s="30" t="str">
        <f>IF(Замеры!Z7=0," ","---")</f>
        <v xml:space="preserve"> </v>
      </c>
      <c r="G13" s="31" t="str">
        <f>IF(Замеры!Z7=0," ",Замеры!J7)</f>
        <v xml:space="preserve"> </v>
      </c>
      <c r="H13" s="31" t="str">
        <f>CONCATENATE(Замеры!AK7,Замеры!AA7,Замеры!AL7)</f>
        <v>0 0</v>
      </c>
      <c r="I13" s="29" t="str">
        <f>CONCATENATE(Замеры!AI7,Замеры!AA7,Замеры!AJ7)</f>
        <v>0 0</v>
      </c>
      <c r="J13" s="31" t="str">
        <f>IF(Замеры!Z7=0," ",G13*2.55)</f>
        <v xml:space="preserve"> </v>
      </c>
      <c r="K13" s="29" t="str">
        <f>IF(Замеры!Z7=0," ",Замеры!AG7)</f>
        <v xml:space="preserve"> </v>
      </c>
      <c r="L13" s="29" t="str">
        <f>IF(Замеры!Z7=0," ",Замеры!AH7)</f>
        <v xml:space="preserve"> </v>
      </c>
      <c r="M13" s="29" t="str">
        <f>IF(Замеры!Z7=0," ",0.1)</f>
        <v xml:space="preserve"> </v>
      </c>
      <c r="N13" s="29" t="str">
        <f>IF(Замеры!Z7=0," ",Замеры!Z7)</f>
        <v xml:space="preserve"> </v>
      </c>
      <c r="O13" s="29" t="str">
        <f>Замеры!AA7</f>
        <v xml:space="preserve"> </v>
      </c>
      <c r="P13" s="29">
        <f>Замеры!AB7</f>
        <v>0</v>
      </c>
      <c r="Q13" s="29" t="str">
        <f>IF(Замеры!Z7=0," ","+")</f>
        <v xml:space="preserve"> </v>
      </c>
      <c r="R13" s="32">
        <f>Замеры!Y7</f>
        <v>0</v>
      </c>
      <c r="W13" s="33" t="e">
        <f t="shared" si="0"/>
        <v>#VALUE!</v>
      </c>
      <c r="X13" s="31" t="s">
        <v>73</v>
      </c>
      <c r="Y13" s="33" t="e">
        <f t="shared" si="1"/>
        <v>#VALUE!</v>
      </c>
      <c r="Z13" s="32"/>
    </row>
    <row r="14" spans="1:26" x14ac:dyDescent="0.3">
      <c r="A14" s="35">
        <f>IF(Замеры!B8=0, " ", Замеры!B8)</f>
        <v>5</v>
      </c>
      <c r="B14" s="37" t="str">
        <f>CONCATENATE(Замеры!D8,Замеры!F8)</f>
        <v>Группа от QF3</v>
      </c>
      <c r="C14" s="35" t="str">
        <f>IF(Замеры!I8=0," ", Замеры!I8)</f>
        <v>SH 203 L</v>
      </c>
      <c r="D14" s="29" t="str">
        <f>IF(Замеры!Z8=0, " ", Замеры!X8)</f>
        <v>ОВВ</v>
      </c>
      <c r="E14" s="29" t="str">
        <f>CONCATENATE(Замеры!P8,Замеры!S8,Замеры!R8)</f>
        <v>МД-С</v>
      </c>
      <c r="F14" s="30" t="str">
        <f>IF(Замеры!Z8=0," ","---")</f>
        <v>---</v>
      </c>
      <c r="G14" s="31">
        <f>IF(Замеры!Z8=0," ",Замеры!J8)</f>
        <v>32</v>
      </c>
      <c r="H14" s="31" t="str">
        <f>CONCATENATE(Замеры!AK8,Замеры!AA8,Замеры!AL8)</f>
        <v>36-46</v>
      </c>
      <c r="I14" s="29" t="str">
        <f>CONCATENATE(Замеры!AI8,Замеры!AA8,Замеры!AJ8)</f>
        <v>160-320</v>
      </c>
      <c r="J14" s="31">
        <f>IF(Замеры!Z8=0," ",G14*2.55)</f>
        <v>81.599999999999994</v>
      </c>
      <c r="K14" s="29" t="str">
        <f>IF(Замеры!Z8=0," ",Замеры!AG8)</f>
        <v>≤60</v>
      </c>
      <c r="L14" s="29">
        <f ca="1">IF(Замеры!Z8=0," ",Замеры!AH8)</f>
        <v>20</v>
      </c>
      <c r="M14" s="29">
        <f>IF(Замеры!Z8=0," ",0.1)</f>
        <v>0.1</v>
      </c>
      <c r="N14" s="29">
        <f>IF(Замеры!Z8=0," ",Замеры!Z8)</f>
        <v>160</v>
      </c>
      <c r="O14" s="29" t="str">
        <f>Замеры!AA8</f>
        <v>-</v>
      </c>
      <c r="P14" s="29">
        <f>Замеры!AB8</f>
        <v>320</v>
      </c>
      <c r="Q14" s="29" t="str">
        <f>IF(Замеры!Z8=0," ","+")</f>
        <v>+</v>
      </c>
      <c r="R14" s="32">
        <f>Замеры!Y8</f>
        <v>0</v>
      </c>
      <c r="W14" s="33">
        <f t="shared" si="0"/>
        <v>36.159999999999997</v>
      </c>
      <c r="X14" s="31" t="s">
        <v>73</v>
      </c>
      <c r="Y14" s="33">
        <f t="shared" si="1"/>
        <v>46.4</v>
      </c>
      <c r="Z14" s="32"/>
    </row>
    <row r="15" spans="1:26" x14ac:dyDescent="0.3">
      <c r="A15" s="35">
        <f>IF(Замеры!B9=0, " ", Замеры!B9)</f>
        <v>6</v>
      </c>
      <c r="B15" s="37" t="str">
        <f>CONCATENATE(Замеры!D9,Замеры!F9)</f>
        <v>Группа от QFD4</v>
      </c>
      <c r="C15" s="35" t="str">
        <f>IF(Замеры!I9=0," ", Замеры!I9)</f>
        <v>DS941</v>
      </c>
      <c r="D15" s="29" t="str">
        <f>IF(Замеры!Z9=0, " ", Замеры!X9)</f>
        <v>ОВВ</v>
      </c>
      <c r="E15" s="29" t="str">
        <f>CONCATENATE(Замеры!P9,Замеры!S9,Замеры!R9)</f>
        <v>МД-С</v>
      </c>
      <c r="F15" s="30" t="str">
        <f>IF(Замеры!Z9=0," ","---")</f>
        <v>---</v>
      </c>
      <c r="G15" s="31">
        <f>IF(Замеры!Z9=0," ",Замеры!J9)</f>
        <v>16</v>
      </c>
      <c r="H15" s="31" t="str">
        <f>CONCATENATE(Замеры!AK9,Замеры!AA9,Замеры!AL9)</f>
        <v>18-23</v>
      </c>
      <c r="I15" s="29" t="str">
        <f>CONCATENATE(Замеры!AI9,Замеры!AA9,Замеры!AJ9)</f>
        <v>80-160</v>
      </c>
      <c r="J15" s="31">
        <f>IF(Замеры!Z9=0," ",G15*2.55)</f>
        <v>40.799999999999997</v>
      </c>
      <c r="K15" s="29" t="str">
        <f>IF(Замеры!Z9=0," ",Замеры!AG9)</f>
        <v>≤60</v>
      </c>
      <c r="L15" s="29">
        <f ca="1">IF(Замеры!Z9=0," ",Замеры!AH9)</f>
        <v>20</v>
      </c>
      <c r="M15" s="29">
        <f>IF(Замеры!Z9=0," ",0.1)</f>
        <v>0.1</v>
      </c>
      <c r="N15" s="29">
        <f>IF(Замеры!Z9=0," ",Замеры!Z9)</f>
        <v>80</v>
      </c>
      <c r="O15" s="29" t="str">
        <f>Замеры!AA9</f>
        <v>-</v>
      </c>
      <c r="P15" s="29">
        <f>Замеры!AB9</f>
        <v>160</v>
      </c>
      <c r="Q15" s="29" t="str">
        <f>IF(Замеры!Z9=0," ","+")</f>
        <v>+</v>
      </c>
      <c r="R15" s="32">
        <f>Замеры!Y9</f>
        <v>0</v>
      </c>
      <c r="W15" s="33">
        <f t="shared" si="0"/>
        <v>18.079999999999998</v>
      </c>
      <c r="X15" s="31" t="s">
        <v>73</v>
      </c>
      <c r="Y15" s="33">
        <f t="shared" si="1"/>
        <v>23.2</v>
      </c>
      <c r="Z15" s="32"/>
    </row>
    <row r="16" spans="1:26" x14ac:dyDescent="0.3">
      <c r="A16" s="35">
        <f>IF(Замеры!B10=0, " ", Замеры!B10)</f>
        <v>7</v>
      </c>
      <c r="B16" s="37" t="str">
        <f>CONCATENATE(Замеры!D10,Замеры!F10)</f>
        <v>Группа от QFD5</v>
      </c>
      <c r="C16" s="35" t="str">
        <f>IF(Замеры!I10=0," ", Замеры!I10)</f>
        <v>DS943</v>
      </c>
      <c r="D16" s="29" t="str">
        <f>IF(Замеры!Z10=0, " ", Замеры!X10)</f>
        <v>ОВВ</v>
      </c>
      <c r="E16" s="29" t="str">
        <f>CONCATENATE(Замеры!P10,Замеры!S10,Замеры!R10)</f>
        <v>МДС</v>
      </c>
      <c r="F16" s="30" t="str">
        <f>IF(Замеры!Z10=0," ","---")</f>
        <v>---</v>
      </c>
      <c r="G16" s="31">
        <f>IF(Замеры!Z10=0," ",Замеры!J10)</f>
        <v>16</v>
      </c>
      <c r="H16" s="31" t="str">
        <f>CONCATENATE(Замеры!AK10,Замеры!AA10,Замеры!AL10)</f>
        <v>18-23</v>
      </c>
      <c r="I16" s="29" t="str">
        <f>CONCATENATE(Замеры!AI10,Замеры!AA10,Замеры!AJ10)</f>
        <v>80-160</v>
      </c>
      <c r="J16" s="31">
        <f>IF(Замеры!Z10=0," ",G16*2.55)</f>
        <v>40.799999999999997</v>
      </c>
      <c r="K16" s="29" t="str">
        <f>IF(Замеры!Z10=0," ",Замеры!AG10)</f>
        <v>≤60</v>
      </c>
      <c r="L16" s="29">
        <f ca="1">IF(Замеры!Z10=0," ",Замеры!AH10)</f>
        <v>35</v>
      </c>
      <c r="M16" s="29">
        <f>IF(Замеры!Z10=0," ",0.1)</f>
        <v>0.1</v>
      </c>
      <c r="N16" s="29">
        <f>IF(Замеры!Z10=0," ",Замеры!Z10)</f>
        <v>80</v>
      </c>
      <c r="O16" s="29" t="str">
        <f>Замеры!AA10</f>
        <v>-</v>
      </c>
      <c r="P16" s="29">
        <f>Замеры!AB10</f>
        <v>160</v>
      </c>
      <c r="Q16" s="29" t="str">
        <f>IF(Замеры!Z10=0," ","+")</f>
        <v>+</v>
      </c>
      <c r="R16" s="32">
        <f>Замеры!Y10</f>
        <v>0</v>
      </c>
      <c r="W16" s="33">
        <f t="shared" si="0"/>
        <v>18.079999999999998</v>
      </c>
      <c r="X16" s="31" t="s">
        <v>73</v>
      </c>
      <c r="Y16" s="33">
        <f t="shared" si="1"/>
        <v>23.2</v>
      </c>
      <c r="Z16" s="32"/>
    </row>
    <row r="17" spans="1:26" x14ac:dyDescent="0.3">
      <c r="A17" s="35">
        <f>IF(Замеры!B11=0, " ", Замеры!B11)</f>
        <v>8</v>
      </c>
      <c r="B17" s="37" t="str">
        <f>CONCATENATE(Замеры!D11,Замеры!F11)</f>
        <v>Группа от QF6</v>
      </c>
      <c r="C17" s="35" t="str">
        <f>IF(Замеры!I11=0," ", Замеры!I11)</f>
        <v>SH 201 L</v>
      </c>
      <c r="D17" s="29" t="str">
        <f>IF(Замеры!Z11=0, " ", Замеры!X11)</f>
        <v>ОВВ</v>
      </c>
      <c r="E17" s="29" t="str">
        <f>CONCATENATE(Замеры!P11,Замеры!S11,Замеры!R11)</f>
        <v>МД-С</v>
      </c>
      <c r="F17" s="30" t="str">
        <f>IF(Замеры!Z11=0," ","---")</f>
        <v>---</v>
      </c>
      <c r="G17" s="31">
        <f>IF(Замеры!Z11=0," ",Замеры!J11)</f>
        <v>32</v>
      </c>
      <c r="H17" s="31" t="str">
        <f>CONCATENATE(Замеры!AK11,Замеры!AA11,Замеры!AL11)</f>
        <v>36-46</v>
      </c>
      <c r="I17" s="29" t="str">
        <f>CONCATENATE(Замеры!AI11,Замеры!AA11,Замеры!AJ11)</f>
        <v>160-320</v>
      </c>
      <c r="J17" s="31">
        <f>IF(Замеры!Z11=0," ",G17*2.55)</f>
        <v>81.599999999999994</v>
      </c>
      <c r="K17" s="29" t="str">
        <f>IF(Замеры!Z11=0," ",Замеры!AG11)</f>
        <v>≤60</v>
      </c>
      <c r="L17" s="29">
        <f ca="1">IF(Замеры!Z11=0," ",Замеры!AH11)</f>
        <v>23</v>
      </c>
      <c r="M17" s="29">
        <f>IF(Замеры!Z11=0," ",0.1)</f>
        <v>0.1</v>
      </c>
      <c r="N17" s="29">
        <f>IF(Замеры!Z11=0," ",Замеры!Z11)</f>
        <v>160</v>
      </c>
      <c r="O17" s="29" t="str">
        <f>Замеры!AA11</f>
        <v>-</v>
      </c>
      <c r="P17" s="29">
        <f>Замеры!AB11</f>
        <v>320</v>
      </c>
      <c r="Q17" s="29" t="str">
        <f>IF(Замеры!Z11=0," ","+")</f>
        <v>+</v>
      </c>
      <c r="R17" s="32">
        <f>Замеры!Y11</f>
        <v>0</v>
      </c>
      <c r="W17" s="33">
        <f t="shared" si="0"/>
        <v>36.159999999999997</v>
      </c>
      <c r="X17" s="31" t="s">
        <v>73</v>
      </c>
      <c r="Y17" s="33">
        <f t="shared" si="1"/>
        <v>46.4</v>
      </c>
      <c r="Z17" s="32"/>
    </row>
    <row r="18" spans="1:26" x14ac:dyDescent="0.3">
      <c r="A18" s="35">
        <f>IF(Замеры!B12=0, " ", Замеры!B12)</f>
        <v>9</v>
      </c>
      <c r="B18" s="37" t="str">
        <f>CONCATENATE(Замеры!D12,Замеры!F12)</f>
        <v>Группа от QF7</v>
      </c>
      <c r="C18" s="35" t="str">
        <f>IF(Замеры!I12=0," ", Замеры!I12)</f>
        <v>SH 202 L</v>
      </c>
      <c r="D18" s="29" t="str">
        <f>IF(Замеры!Z12=0, " ", Замеры!X12)</f>
        <v>ОВВ</v>
      </c>
      <c r="E18" s="29" t="str">
        <f>CONCATENATE(Замеры!P12,Замеры!S12,Замеры!R12)</f>
        <v>МД-С</v>
      </c>
      <c r="F18" s="30" t="str">
        <f>IF(Замеры!Z12=0," ","---")</f>
        <v>---</v>
      </c>
      <c r="G18" s="31">
        <f>IF(Замеры!Z12=0," ",Замеры!J12)</f>
        <v>16</v>
      </c>
      <c r="H18" s="31" t="str">
        <f>CONCATENATE(Замеры!AK12,Замеры!AA12,Замеры!AL12)</f>
        <v>18-23</v>
      </c>
      <c r="I18" s="29" t="str">
        <f>CONCATENATE(Замеры!AI12,Замеры!AA12,Замеры!AJ12)</f>
        <v>80-160</v>
      </c>
      <c r="J18" s="31">
        <f>IF(Замеры!Z12=0," ",G18*2.55)</f>
        <v>40.799999999999997</v>
      </c>
      <c r="K18" s="29" t="str">
        <f>IF(Замеры!Z12=0," ",Замеры!AG12)</f>
        <v>≤60</v>
      </c>
      <c r="L18" s="29">
        <f ca="1">IF(Замеры!Z12=0," ",Замеры!AH12)</f>
        <v>38</v>
      </c>
      <c r="M18" s="29">
        <f>IF(Замеры!Z12=0," ",0.1)</f>
        <v>0.1</v>
      </c>
      <c r="N18" s="29">
        <f>IF(Замеры!Z12=0," ",Замеры!Z12)</f>
        <v>80</v>
      </c>
      <c r="O18" s="29" t="str">
        <f>Замеры!AA12</f>
        <v>-</v>
      </c>
      <c r="P18" s="29">
        <f>Замеры!AB12</f>
        <v>160</v>
      </c>
      <c r="Q18" s="29" t="str">
        <f>IF(Замеры!Z12=0," ","+")</f>
        <v>+</v>
      </c>
      <c r="R18" s="32">
        <f>Замеры!Y12</f>
        <v>0</v>
      </c>
      <c r="W18" s="33">
        <f t="shared" si="0"/>
        <v>18.079999999999998</v>
      </c>
      <c r="X18" s="31" t="s">
        <v>73</v>
      </c>
      <c r="Y18" s="33">
        <f t="shared" si="1"/>
        <v>23.2</v>
      </c>
      <c r="Z18" s="32"/>
    </row>
    <row r="19" spans="1:26" x14ac:dyDescent="0.3">
      <c r="A19" s="35">
        <f>IF(Замеры!B13=0, " ", Замеры!B13)</f>
        <v>10</v>
      </c>
      <c r="B19" s="37" t="str">
        <f>CONCATENATE(Замеры!D13,Замеры!F13)</f>
        <v>Группа от QD8</v>
      </c>
      <c r="C19" s="35" t="str">
        <f>IF(Замеры!I13=0," ", Замеры!I13)</f>
        <v>FH202</v>
      </c>
      <c r="D19" s="29" t="str">
        <f>IF(Замеры!Z13=0, " ", Замеры!X13)</f>
        <v xml:space="preserve"> </v>
      </c>
      <c r="E19" s="29" t="str">
        <f>CONCATENATE(Замеры!P13,Замеры!S13,Замеры!R13)</f>
        <v xml:space="preserve">МД </v>
      </c>
      <c r="F19" s="30" t="str">
        <f>IF(Замеры!Z13=0," ","---")</f>
        <v xml:space="preserve"> </v>
      </c>
      <c r="G19" s="31" t="str">
        <f>IF(Замеры!Z13=0," ",Замеры!J13)</f>
        <v xml:space="preserve"> </v>
      </c>
      <c r="H19" s="31" t="str">
        <f>CONCATENATE(Замеры!AK13,Замеры!AA13,Замеры!AL13)</f>
        <v>45 58</v>
      </c>
      <c r="I19" s="29" t="str">
        <f>CONCATENATE(Замеры!AI13,Замеры!AA13,Замеры!AJ13)</f>
        <v xml:space="preserve">   </v>
      </c>
      <c r="J19" s="31" t="str">
        <f>IF(Замеры!Z13=0," ",G19*2.55)</f>
        <v xml:space="preserve"> </v>
      </c>
      <c r="K19" s="29" t="str">
        <f>IF(Замеры!Z13=0," ",Замеры!AG13)</f>
        <v xml:space="preserve"> </v>
      </c>
      <c r="L19" s="29" t="str">
        <f>IF(Замеры!Z13=0," ",Замеры!AH13)</f>
        <v xml:space="preserve"> </v>
      </c>
      <c r="M19" s="29" t="str">
        <f>IF(Замеры!Z13=0," ",0.1)</f>
        <v xml:space="preserve"> </v>
      </c>
      <c r="N19" s="29" t="str">
        <f>IF(Замеры!Z13=0," ",Замеры!Z13)</f>
        <v xml:space="preserve"> </v>
      </c>
      <c r="O19" s="29" t="str">
        <f>Замеры!AA13</f>
        <v xml:space="preserve"> </v>
      </c>
      <c r="P19" s="29" t="str">
        <f>Замеры!AB13</f>
        <v xml:space="preserve"> </v>
      </c>
      <c r="Q19" s="29" t="str">
        <f>IF(Замеры!Z13=0," ","+")</f>
        <v xml:space="preserve"> </v>
      </c>
      <c r="R19" s="32">
        <f>Замеры!Y13</f>
        <v>0</v>
      </c>
      <c r="W19" s="33" t="e">
        <f t="shared" si="0"/>
        <v>#VALUE!</v>
      </c>
      <c r="X19" s="31" t="s">
        <v>73</v>
      </c>
      <c r="Y19" s="33" t="e">
        <f t="shared" si="1"/>
        <v>#VALUE!</v>
      </c>
      <c r="Z19" s="32"/>
    </row>
    <row r="20" spans="1:26" x14ac:dyDescent="0.3">
      <c r="A20" s="35">
        <f>IF(Замеры!B14=0, " ", Замеры!B14)</f>
        <v>11</v>
      </c>
      <c r="B20" s="37" t="str">
        <f>CONCATENATE(Замеры!D14,Замеры!F14)</f>
        <v>Группа от QF8</v>
      </c>
      <c r="C20" s="35" t="str">
        <f>IF(Замеры!I14=0," ", Замеры!I14)</f>
        <v>SH 201 L</v>
      </c>
      <c r="D20" s="29" t="str">
        <f>IF(Замеры!Z14=0, " ", Замеры!X14)</f>
        <v>ОВВ</v>
      </c>
      <c r="E20" s="29" t="str">
        <f>CONCATENATE(Замеры!P14,Замеры!S14,Замеры!R14)</f>
        <v>МД-С</v>
      </c>
      <c r="F20" s="30" t="str">
        <f>IF(Замеры!Z14=0," ","---")</f>
        <v>---</v>
      </c>
      <c r="G20" s="31">
        <f>IF(Замеры!Z14=0," ",Замеры!J14)</f>
        <v>32</v>
      </c>
      <c r="H20" s="31" t="str">
        <f>CONCATENATE(Замеры!AK14,Замеры!AA14,Замеры!AL14)</f>
        <v>36-46</v>
      </c>
      <c r="I20" s="29" t="str">
        <f>CONCATENATE(Замеры!AI14,Замеры!AA14,Замеры!AJ14)</f>
        <v>160-320</v>
      </c>
      <c r="J20" s="31">
        <f>IF(Замеры!Z14=0," ",G20*2.55)</f>
        <v>81.599999999999994</v>
      </c>
      <c r="K20" s="29" t="str">
        <f>IF(Замеры!Z14=0," ",Замеры!AG14)</f>
        <v>≤60</v>
      </c>
      <c r="L20" s="29">
        <f ca="1">IF(Замеры!Z14=0," ",Замеры!AH14)</f>
        <v>32</v>
      </c>
      <c r="M20" s="29">
        <f>IF(Замеры!Z14=0," ",0.1)</f>
        <v>0.1</v>
      </c>
      <c r="N20" s="29">
        <f>IF(Замеры!Z14=0," ",Замеры!Z14)</f>
        <v>160</v>
      </c>
      <c r="O20" s="29" t="str">
        <f>Замеры!AA14</f>
        <v>-</v>
      </c>
      <c r="P20" s="29">
        <f>Замеры!AB14</f>
        <v>320</v>
      </c>
      <c r="Q20" s="29" t="str">
        <f>IF(Замеры!Z14=0," ","+")</f>
        <v>+</v>
      </c>
      <c r="R20" s="32">
        <f>Замеры!Y14</f>
        <v>0</v>
      </c>
      <c r="W20" s="33">
        <f t="shared" si="0"/>
        <v>36.159999999999997</v>
      </c>
      <c r="X20" s="31" t="s">
        <v>73</v>
      </c>
      <c r="Y20" s="33">
        <f t="shared" si="1"/>
        <v>46.4</v>
      </c>
      <c r="Z20" s="32"/>
    </row>
    <row r="21" spans="1:26" x14ac:dyDescent="0.3">
      <c r="A21" s="35">
        <f>IF(Замеры!B15=0, " ", Замеры!B15)</f>
        <v>12</v>
      </c>
      <c r="B21" s="37" t="str">
        <f>CONCATENATE(Замеры!D15,Замеры!F15)</f>
        <v>Группа от QD9</v>
      </c>
      <c r="C21" s="35" t="str">
        <f>IF(Замеры!I15=0," ", Замеры!I15)</f>
        <v>FH204</v>
      </c>
      <c r="D21" s="29" t="str">
        <f>IF(Замеры!Z15=0, " ", Замеры!X15)</f>
        <v xml:space="preserve"> </v>
      </c>
      <c r="E21" s="29" t="str">
        <f>CONCATENATE(Замеры!P15,Замеры!S15,Замеры!R15)</f>
        <v xml:space="preserve">МД </v>
      </c>
      <c r="F21" s="30" t="str">
        <f>IF(Замеры!Z15=0," ","---")</f>
        <v xml:space="preserve"> </v>
      </c>
      <c r="G21" s="31" t="str">
        <f>IF(Замеры!Z15=0," ",Замеры!J15)</f>
        <v xml:space="preserve"> </v>
      </c>
      <c r="H21" s="31" t="str">
        <f>CONCATENATE(Замеры!AK15,Замеры!AA15,Замеры!AL15)</f>
        <v>45 58</v>
      </c>
      <c r="I21" s="29" t="str">
        <f>CONCATENATE(Замеры!AI15,Замеры!AA15,Замеры!AJ15)</f>
        <v>0 0</v>
      </c>
      <c r="J21" s="31" t="str">
        <f>IF(Замеры!Z15=0," ",G21*2.55)</f>
        <v xml:space="preserve"> </v>
      </c>
      <c r="K21" s="29" t="str">
        <f>IF(Замеры!Z15=0," ",Замеры!AG15)</f>
        <v xml:space="preserve"> </v>
      </c>
      <c r="L21" s="29" t="str">
        <f>IF(Замеры!Z15=0," ",Замеры!AH15)</f>
        <v xml:space="preserve"> </v>
      </c>
      <c r="M21" s="29" t="str">
        <f>IF(Замеры!Z15=0," ",0.1)</f>
        <v xml:space="preserve"> </v>
      </c>
      <c r="N21" s="29" t="str">
        <f>IF(Замеры!Z15=0," ",Замеры!Z15)</f>
        <v xml:space="preserve"> </v>
      </c>
      <c r="O21" s="29" t="str">
        <f>Замеры!AA15</f>
        <v xml:space="preserve"> </v>
      </c>
      <c r="P21" s="29" t="str">
        <f>Замеры!AB15</f>
        <v xml:space="preserve"> </v>
      </c>
      <c r="Q21" s="29" t="str">
        <f>IF(Замеры!Z15=0," ","+")</f>
        <v xml:space="preserve"> </v>
      </c>
      <c r="R21" s="32">
        <f>Замеры!Y15</f>
        <v>0</v>
      </c>
      <c r="W21" s="33" t="e">
        <f t="shared" si="0"/>
        <v>#VALUE!</v>
      </c>
      <c r="X21" s="31" t="s">
        <v>73</v>
      </c>
      <c r="Y21" s="33" t="e">
        <f t="shared" si="1"/>
        <v>#VALUE!</v>
      </c>
      <c r="Z21" s="32"/>
    </row>
    <row r="22" spans="1:26" x14ac:dyDescent="0.3">
      <c r="A22" s="35">
        <f>IF(Замеры!B16=0, " ", Замеры!B16)</f>
        <v>13</v>
      </c>
      <c r="B22" s="37" t="str">
        <f>CONCATENATE(Замеры!D16,Замеры!F16)</f>
        <v>Группа от QF9</v>
      </c>
      <c r="C22" s="35" t="str">
        <f>IF(Замеры!I16=0," ", Замеры!I16)</f>
        <v>SH203L</v>
      </c>
      <c r="D22" s="29" t="str">
        <f>IF(Замеры!Z16=0, " ", Замеры!X16)</f>
        <v>ОВВ</v>
      </c>
      <c r="E22" s="29" t="str">
        <f>CONCATENATE(Замеры!P16,Замеры!S16,Замеры!R16)</f>
        <v>МД-С</v>
      </c>
      <c r="F22" s="30" t="str">
        <f>IF(Замеры!Z16=0," ","---")</f>
        <v>---</v>
      </c>
      <c r="G22" s="31">
        <f>IF(Замеры!Z16=0," ",Замеры!J16)</f>
        <v>32</v>
      </c>
      <c r="H22" s="31" t="str">
        <f>CONCATENATE(Замеры!AK16,Замеры!AA16,Замеры!AL16)</f>
        <v>36-46</v>
      </c>
      <c r="I22" s="29" t="str">
        <f>CONCATENATE(Замеры!AI16,Замеры!AA16,Замеры!AJ16)</f>
        <v>160-320</v>
      </c>
      <c r="J22" s="31">
        <f>IF(Замеры!Z16=0," ",G22*2.55)</f>
        <v>81.599999999999994</v>
      </c>
      <c r="K22" s="29" t="str">
        <f>IF(Замеры!Z16=0," ",Замеры!AG16)</f>
        <v>≤60</v>
      </c>
      <c r="L22" s="29">
        <f ca="1">IF(Замеры!Z16=0," ",Замеры!AH16)</f>
        <v>35</v>
      </c>
      <c r="M22" s="29">
        <f>IF(Замеры!Z16=0," ",0.1)</f>
        <v>0.1</v>
      </c>
      <c r="N22" s="29">
        <f>IF(Замеры!Z16=0," ",Замеры!Z16)</f>
        <v>160</v>
      </c>
      <c r="O22" s="29" t="str">
        <f>Замеры!AA16</f>
        <v>-</v>
      </c>
      <c r="P22" s="29">
        <f>Замеры!AB16</f>
        <v>320</v>
      </c>
      <c r="Q22" s="29" t="str">
        <f>IF(Замеры!Z16=0," ","+")</f>
        <v>+</v>
      </c>
      <c r="R22" s="32">
        <f>Замеры!Y16</f>
        <v>0</v>
      </c>
      <c r="W22" s="33">
        <f t="shared" si="0"/>
        <v>36.159999999999997</v>
      </c>
      <c r="X22" s="31" t="s">
        <v>73</v>
      </c>
      <c r="Y22" s="33">
        <f t="shared" si="1"/>
        <v>46.4</v>
      </c>
      <c r="Z22" s="32"/>
    </row>
    <row r="23" spans="1:26" x14ac:dyDescent="0.3">
      <c r="A23" s="35">
        <f>IF(Замеры!B17=0, " ", Замеры!B17)</f>
        <v>14</v>
      </c>
      <c r="B23" s="37" t="str">
        <f>CONCATENATE(Замеры!D17,Замеры!F17)</f>
        <v>Группа от QF10</v>
      </c>
      <c r="C23" s="35" t="str">
        <f>IF(Замеры!I17=0," ", Замеры!I17)</f>
        <v>SH203L</v>
      </c>
      <c r="D23" s="29" t="str">
        <f>IF(Замеры!Z17=0, " ", Замеры!X17)</f>
        <v>ОВВ</v>
      </c>
      <c r="E23" s="29" t="str">
        <f>CONCATENATE(Замеры!P17,Замеры!S17,Замеры!R17)</f>
        <v>МД-С</v>
      </c>
      <c r="F23" s="30" t="str">
        <f>IF(Замеры!Z17=0," ","---")</f>
        <v>---</v>
      </c>
      <c r="G23" s="31">
        <f>IF(Замеры!Z17=0," ",Замеры!J17)</f>
        <v>33</v>
      </c>
      <c r="H23" s="31" t="str">
        <f>CONCATENATE(Замеры!AK17,Замеры!AA17,Замеры!AL17)</f>
        <v>37-48</v>
      </c>
      <c r="I23" s="29" t="str">
        <f>CONCATENATE(Замеры!AI17,Замеры!AA17,Замеры!AJ17)</f>
        <v>165-330</v>
      </c>
      <c r="J23" s="31">
        <f>IF(Замеры!Z17=0," ",G23*2.55)</f>
        <v>84.149999999999991</v>
      </c>
      <c r="K23" s="29" t="str">
        <f>IF(Замеры!Z17=0," ",Замеры!AG17)</f>
        <v>≤60</v>
      </c>
      <c r="L23" s="29">
        <f ca="1">IF(Замеры!Z17=0," ",Замеры!AH17)</f>
        <v>37</v>
      </c>
      <c r="M23" s="29">
        <f>IF(Замеры!Z17=0," ",0.1)</f>
        <v>0.1</v>
      </c>
      <c r="N23" s="29">
        <f>IF(Замеры!Z17=0," ",Замеры!Z17)</f>
        <v>165</v>
      </c>
      <c r="O23" s="29" t="str">
        <f>Замеры!AA17</f>
        <v>-</v>
      </c>
      <c r="P23" s="29">
        <f>Замеры!AB17</f>
        <v>330</v>
      </c>
      <c r="Q23" s="29" t="str">
        <f>IF(Замеры!Z17=0," ","+")</f>
        <v>+</v>
      </c>
      <c r="R23" s="32">
        <f>Замеры!Y17</f>
        <v>0</v>
      </c>
      <c r="W23" s="33">
        <f t="shared" si="0"/>
        <v>37.29</v>
      </c>
      <c r="X23" s="31" t="s">
        <v>73</v>
      </c>
      <c r="Y23" s="33">
        <f t="shared" si="1"/>
        <v>47.85</v>
      </c>
      <c r="Z23" s="32"/>
    </row>
    <row r="24" spans="1:26" x14ac:dyDescent="0.3">
      <c r="A24" s="35">
        <f>IF(Замеры!B18=0, " ", Замеры!B18)</f>
        <v>15</v>
      </c>
      <c r="B24" s="37" t="str">
        <f>CONCATENATE(Замеры!D18,Замеры!F18)</f>
        <v>Группа от QF11</v>
      </c>
      <c r="C24" s="35" t="str">
        <f>IF(Замеры!I18=0," ", Замеры!I18)</f>
        <v>SH203L</v>
      </c>
      <c r="D24" s="29" t="str">
        <f>IF(Замеры!Z18=0, " ", Замеры!X18)</f>
        <v>ОВВ</v>
      </c>
      <c r="E24" s="29" t="str">
        <f>CONCATENATE(Замеры!P18,Замеры!S18,Замеры!R18)</f>
        <v>МД-С</v>
      </c>
      <c r="F24" s="30" t="str">
        <f>IF(Замеры!Z18=0," ","---")</f>
        <v>---</v>
      </c>
      <c r="G24" s="31">
        <f>IF(Замеры!Z18=0," ",Замеры!J18)</f>
        <v>34</v>
      </c>
      <c r="H24" s="31" t="str">
        <f>CONCATENATE(Замеры!AK18,Замеры!AA18,Замеры!AL18)</f>
        <v>38-49</v>
      </c>
      <c r="I24" s="29" t="str">
        <f>CONCATENATE(Замеры!AI18,Замеры!AA18,Замеры!AJ18)</f>
        <v>170-340</v>
      </c>
      <c r="J24" s="31">
        <f>IF(Замеры!Z18=0," ",G24*2.55)</f>
        <v>86.699999999999989</v>
      </c>
      <c r="K24" s="29" t="str">
        <f>IF(Замеры!Z18=0," ",Замеры!AG18)</f>
        <v>≤60</v>
      </c>
      <c r="L24" s="29">
        <f ca="1">IF(Замеры!Z18=0," ",Замеры!AH18)</f>
        <v>31</v>
      </c>
      <c r="M24" s="29">
        <f>IF(Замеры!Z18=0," ",0.1)</f>
        <v>0.1</v>
      </c>
      <c r="N24" s="29">
        <f>IF(Замеры!Z18=0," ",Замеры!Z18)</f>
        <v>170</v>
      </c>
      <c r="O24" s="29" t="str">
        <f>Замеры!AA18</f>
        <v>-</v>
      </c>
      <c r="P24" s="29">
        <f>Замеры!AB18</f>
        <v>340</v>
      </c>
      <c r="Q24" s="29" t="str">
        <f>IF(Замеры!Z18=0," ","+")</f>
        <v>+</v>
      </c>
      <c r="R24" s="32">
        <f>Замеры!Y18</f>
        <v>0</v>
      </c>
      <c r="W24" s="33">
        <f t="shared" si="0"/>
        <v>38.419999999999995</v>
      </c>
      <c r="X24" s="31" t="s">
        <v>73</v>
      </c>
      <c r="Y24" s="33">
        <f t="shared" si="1"/>
        <v>49.3</v>
      </c>
      <c r="Z24" s="32"/>
    </row>
    <row r="25" spans="1:26" x14ac:dyDescent="0.3">
      <c r="A25" s="35">
        <f>IF(Замеры!B19=0, " ", Замеры!B19)</f>
        <v>16</v>
      </c>
      <c r="B25" s="37" t="str">
        <f>CONCATENATE(Замеры!D19,Замеры!F19)</f>
        <v>Группа от QF12</v>
      </c>
      <c r="C25" s="35" t="str">
        <f>IF(Замеры!I19=0," ", Замеры!I19)</f>
        <v>SH203L</v>
      </c>
      <c r="D25" s="29" t="str">
        <f>IF(Замеры!Z19=0, " ", Замеры!X19)</f>
        <v>ОВВ</v>
      </c>
      <c r="E25" s="29" t="str">
        <f>CONCATENATE(Замеры!P19,Замеры!S19,Замеры!R19)</f>
        <v>МД-С</v>
      </c>
      <c r="F25" s="30" t="str">
        <f>IF(Замеры!Z19=0," ","---")</f>
        <v>---</v>
      </c>
      <c r="G25" s="31">
        <f>IF(Замеры!Z19=0," ",Замеры!J19)</f>
        <v>35</v>
      </c>
      <c r="H25" s="31" t="str">
        <f>CONCATENATE(Замеры!AK19,Замеры!AA19,Замеры!AL19)</f>
        <v>40-51</v>
      </c>
      <c r="I25" s="29" t="str">
        <f>CONCATENATE(Замеры!AI19,Замеры!AA19,Замеры!AJ19)</f>
        <v>175-350</v>
      </c>
      <c r="J25" s="31">
        <f>IF(Замеры!Z19=0," ",G25*2.55)</f>
        <v>89.25</v>
      </c>
      <c r="K25" s="29" t="str">
        <f>IF(Замеры!Z19=0," ",Замеры!AG19)</f>
        <v>≤60</v>
      </c>
      <c r="L25" s="29">
        <f ca="1">IF(Замеры!Z19=0," ",Замеры!AH19)</f>
        <v>49</v>
      </c>
      <c r="M25" s="29">
        <f>IF(Замеры!Z19=0," ",0.1)</f>
        <v>0.1</v>
      </c>
      <c r="N25" s="29">
        <f>IF(Замеры!Z19=0," ",Замеры!Z19)</f>
        <v>175</v>
      </c>
      <c r="O25" s="29" t="str">
        <f>Замеры!AA19</f>
        <v>-</v>
      </c>
      <c r="P25" s="29">
        <f>Замеры!AB19</f>
        <v>350</v>
      </c>
      <c r="Q25" s="29" t="str">
        <f>IF(Замеры!Z19=0," ","+")</f>
        <v>+</v>
      </c>
      <c r="R25" s="32">
        <f>Замеры!Y19</f>
        <v>0</v>
      </c>
      <c r="W25" s="33">
        <f t="shared" si="0"/>
        <v>39.549999999999997</v>
      </c>
      <c r="X25" s="31" t="s">
        <v>73</v>
      </c>
      <c r="Y25" s="33">
        <f t="shared" si="1"/>
        <v>50.75</v>
      </c>
      <c r="Z25" s="32"/>
    </row>
    <row r="26" spans="1:26" x14ac:dyDescent="0.3">
      <c r="A26" s="35">
        <f>IF(Замеры!B20=0, " ", Замеры!B20)</f>
        <v>17</v>
      </c>
      <c r="B26" s="37" t="str">
        <f>CONCATENATE(Замеры!D20,Замеры!F20)</f>
        <v>Группа от QF13</v>
      </c>
      <c r="C26" s="35" t="str">
        <f>IF(Замеры!I20=0," ", Замеры!I20)</f>
        <v>SH203L</v>
      </c>
      <c r="D26" s="29" t="str">
        <f>IF(Замеры!Z20=0, " ", Замеры!X20)</f>
        <v>ОВВ</v>
      </c>
      <c r="E26" s="29" t="str">
        <f>CONCATENATE(Замеры!P20,Замеры!S20,Замеры!R20)</f>
        <v>МД-С</v>
      </c>
      <c r="F26" s="30" t="str">
        <f>IF(Замеры!Z20=0," ","---")</f>
        <v>---</v>
      </c>
      <c r="G26" s="31">
        <f>IF(Замеры!Z20=0," ",Замеры!J20)</f>
        <v>36</v>
      </c>
      <c r="H26" s="31" t="str">
        <f>CONCATENATE(Замеры!AK20,Замеры!AA20,Замеры!AL20)</f>
        <v>41-52</v>
      </c>
      <c r="I26" s="29" t="str">
        <f>CONCATENATE(Замеры!AI20,Замеры!AA20,Замеры!AJ20)</f>
        <v>180-360</v>
      </c>
      <c r="J26" s="31">
        <f>IF(Замеры!Z20=0," ",G26*2.55)</f>
        <v>91.8</v>
      </c>
      <c r="K26" s="29" t="str">
        <f>IF(Замеры!Z20=0," ",Замеры!AG20)</f>
        <v>≤60</v>
      </c>
      <c r="L26" s="29">
        <f ca="1">IF(Замеры!Z20=0," ",Замеры!AH20)</f>
        <v>27</v>
      </c>
      <c r="M26" s="29">
        <f>IF(Замеры!Z20=0," ",0.1)</f>
        <v>0.1</v>
      </c>
      <c r="N26" s="29">
        <f>IF(Замеры!Z20=0," ",Замеры!Z20)</f>
        <v>180</v>
      </c>
      <c r="O26" s="29" t="str">
        <f>Замеры!AA20</f>
        <v>-</v>
      </c>
      <c r="P26" s="29">
        <f>Замеры!AB20</f>
        <v>360</v>
      </c>
      <c r="Q26" s="29" t="str">
        <f>IF(Замеры!Z20=0," ","+")</f>
        <v>+</v>
      </c>
      <c r="R26" s="32">
        <f>Замеры!Y20</f>
        <v>0</v>
      </c>
      <c r="W26" s="33">
        <f t="shared" si="0"/>
        <v>40.679999999999993</v>
      </c>
      <c r="X26" s="31" t="s">
        <v>73</v>
      </c>
      <c r="Y26" s="33">
        <f t="shared" si="1"/>
        <v>52.199999999999996</v>
      </c>
      <c r="Z26" s="32"/>
    </row>
    <row r="27" spans="1:26" x14ac:dyDescent="0.3">
      <c r="A27" s="35">
        <f>IF(Замеры!B21=0, " ", Замеры!B21)</f>
        <v>18</v>
      </c>
      <c r="B27" s="37" t="str">
        <f>CONCATENATE(Замеры!D21,Замеры!F21)</f>
        <v>Группа от QF14</v>
      </c>
      <c r="C27" s="35" t="str">
        <f>IF(Замеры!I21=0," ", Замеры!I21)</f>
        <v>SH203L</v>
      </c>
      <c r="D27" s="29" t="str">
        <f>IF(Замеры!Z21=0, " ", Замеры!X21)</f>
        <v>ОВВ</v>
      </c>
      <c r="E27" s="29" t="str">
        <f>CONCATENATE(Замеры!P21,Замеры!S21,Замеры!R21)</f>
        <v>МД-С</v>
      </c>
      <c r="F27" s="30" t="str">
        <f>IF(Замеры!Z21=0," ","---")</f>
        <v>---</v>
      </c>
      <c r="G27" s="31">
        <f>IF(Замеры!Z21=0," ",Замеры!J21)</f>
        <v>37</v>
      </c>
      <c r="H27" s="31" t="str">
        <f>CONCATENATE(Замеры!AK21,Замеры!AA21,Замеры!AL21)</f>
        <v>42-54</v>
      </c>
      <c r="I27" s="29" t="str">
        <f>CONCATENATE(Замеры!AI21,Замеры!AA21,Замеры!AJ21)</f>
        <v>185-370</v>
      </c>
      <c r="J27" s="31">
        <f>IF(Замеры!Z21=0," ",G27*2.55)</f>
        <v>94.35</v>
      </c>
      <c r="K27" s="29" t="str">
        <f>IF(Замеры!Z21=0," ",Замеры!AG21)</f>
        <v>≤60</v>
      </c>
      <c r="L27" s="29">
        <f ca="1">IF(Замеры!Z21=0," ",Замеры!AH21)</f>
        <v>46</v>
      </c>
      <c r="M27" s="29">
        <f>IF(Замеры!Z21=0," ",0.1)</f>
        <v>0.1</v>
      </c>
      <c r="N27" s="29">
        <f>IF(Замеры!Z21=0," ",Замеры!Z21)</f>
        <v>185</v>
      </c>
      <c r="O27" s="29" t="str">
        <f>Замеры!AA21</f>
        <v>-</v>
      </c>
      <c r="P27" s="29">
        <f>Замеры!AB21</f>
        <v>370</v>
      </c>
      <c r="Q27" s="29" t="str">
        <f>IF(Замеры!Z21=0," ","+")</f>
        <v>+</v>
      </c>
      <c r="R27" s="32">
        <f>Замеры!Y21</f>
        <v>0</v>
      </c>
      <c r="W27" s="33">
        <f t="shared" si="0"/>
        <v>41.809999999999995</v>
      </c>
      <c r="X27" s="31" t="s">
        <v>73</v>
      </c>
      <c r="Y27" s="33">
        <f t="shared" si="1"/>
        <v>53.65</v>
      </c>
      <c r="Z27" s="32"/>
    </row>
    <row r="28" spans="1:26" x14ac:dyDescent="0.3">
      <c r="A28" s="35">
        <f>IF(Замеры!B22=0, " ", Замеры!B22)</f>
        <v>19</v>
      </c>
      <c r="B28" s="37" t="str">
        <f>CONCATENATE(Замеры!D22,Замеры!F22)</f>
        <v>Группа от QF15</v>
      </c>
      <c r="C28" s="35" t="str">
        <f>IF(Замеры!I22=0," ", Замеры!I22)</f>
        <v>SH203L</v>
      </c>
      <c r="D28" s="29" t="str">
        <f>IF(Замеры!Z22=0, " ", Замеры!X22)</f>
        <v>ОВВ</v>
      </c>
      <c r="E28" s="29" t="str">
        <f>CONCATENATE(Замеры!P22,Замеры!S22,Замеры!R22)</f>
        <v>МД-С</v>
      </c>
      <c r="F28" s="30" t="str">
        <f>IF(Замеры!Z22=0," ","---")</f>
        <v>---</v>
      </c>
      <c r="G28" s="31">
        <f>IF(Замеры!Z22=0," ",Замеры!J22)</f>
        <v>38</v>
      </c>
      <c r="H28" s="31" t="str">
        <f>CONCATENATE(Замеры!AK22,Замеры!AA22,Замеры!AL22)</f>
        <v>43-55</v>
      </c>
      <c r="I28" s="29" t="str">
        <f>CONCATENATE(Замеры!AI22,Замеры!AA22,Замеры!AJ22)</f>
        <v>190-380</v>
      </c>
      <c r="J28" s="31">
        <f>IF(Замеры!Z22=0," ",G28*2.55)</f>
        <v>96.899999999999991</v>
      </c>
      <c r="K28" s="29" t="str">
        <f>IF(Замеры!Z22=0," ",Замеры!AG22)</f>
        <v>≤60</v>
      </c>
      <c r="L28" s="29">
        <f ca="1">IF(Замеры!Z22=0," ",Замеры!AH22)</f>
        <v>45</v>
      </c>
      <c r="M28" s="29">
        <f>IF(Замеры!Z22=0," ",0.1)</f>
        <v>0.1</v>
      </c>
      <c r="N28" s="29">
        <f>IF(Замеры!Z22=0," ",Замеры!Z22)</f>
        <v>190</v>
      </c>
      <c r="O28" s="29" t="str">
        <f>Замеры!AA22</f>
        <v>-</v>
      </c>
      <c r="P28" s="29">
        <f>Замеры!AB22</f>
        <v>380</v>
      </c>
      <c r="Q28" s="29" t="str">
        <f>IF(Замеры!Z22=0," ","+")</f>
        <v>+</v>
      </c>
      <c r="R28" s="32">
        <f>Замеры!Y22</f>
        <v>0</v>
      </c>
      <c r="W28" s="33">
        <f t="shared" si="0"/>
        <v>42.94</v>
      </c>
      <c r="X28" s="31" t="s">
        <v>73</v>
      </c>
      <c r="Y28" s="33">
        <f t="shared" si="1"/>
        <v>55.1</v>
      </c>
      <c r="Z28" s="32"/>
    </row>
    <row r="29" spans="1:26" x14ac:dyDescent="0.3">
      <c r="A29" s="35">
        <f>IF(Замеры!B23=0, " ", Замеры!B23)</f>
        <v>20</v>
      </c>
      <c r="B29" s="37" t="str">
        <f>CONCATENATE(Замеры!D23,Замеры!F23)</f>
        <v>Группа от QF16</v>
      </c>
      <c r="C29" s="35" t="str">
        <f>IF(Замеры!I23=0," ", Замеры!I23)</f>
        <v>SH203L</v>
      </c>
      <c r="D29" s="29" t="str">
        <f>IF(Замеры!Z23=0, " ", Замеры!X23)</f>
        <v>ОВВ</v>
      </c>
      <c r="E29" s="29" t="str">
        <f>CONCATENATE(Замеры!P23,Замеры!S23,Замеры!R23)</f>
        <v>МД-С</v>
      </c>
      <c r="F29" s="30" t="str">
        <f>IF(Замеры!Z23=0," ","---")</f>
        <v>---</v>
      </c>
      <c r="G29" s="31">
        <f>IF(Замеры!Z23=0," ",Замеры!J23)</f>
        <v>39</v>
      </c>
      <c r="H29" s="31" t="str">
        <f>CONCATENATE(Замеры!AK23,Замеры!AA23,Замеры!AL23)</f>
        <v>44-57</v>
      </c>
      <c r="I29" s="29" t="str">
        <f>CONCATENATE(Замеры!AI23,Замеры!AA23,Замеры!AJ23)</f>
        <v>195-390</v>
      </c>
      <c r="J29" s="31">
        <f>IF(Замеры!Z23=0," ",G29*2.55)</f>
        <v>99.449999999999989</v>
      </c>
      <c r="K29" s="29" t="str">
        <f>IF(Замеры!Z23=0," ",Замеры!AG23)</f>
        <v>≤60</v>
      </c>
      <c r="L29" s="29">
        <f ca="1">IF(Замеры!Z23=0," ",Замеры!AH23)</f>
        <v>32</v>
      </c>
      <c r="M29" s="29">
        <f>IF(Замеры!Z23=0," ",0.1)</f>
        <v>0.1</v>
      </c>
      <c r="N29" s="29">
        <f>IF(Замеры!Z23=0," ",Замеры!Z23)</f>
        <v>195</v>
      </c>
      <c r="O29" s="29" t="str">
        <f>Замеры!AA23</f>
        <v>-</v>
      </c>
      <c r="P29" s="29">
        <f>Замеры!AB23</f>
        <v>390</v>
      </c>
      <c r="Q29" s="29" t="str">
        <f>IF(Замеры!Z23=0," ","+")</f>
        <v>+</v>
      </c>
      <c r="R29" s="32">
        <f>Замеры!Y23</f>
        <v>0</v>
      </c>
      <c r="W29" s="33">
        <f t="shared" si="0"/>
        <v>44.069999999999993</v>
      </c>
      <c r="X29" s="31" t="s">
        <v>73</v>
      </c>
      <c r="Y29" s="33">
        <f t="shared" si="1"/>
        <v>56.55</v>
      </c>
      <c r="Z29" s="32"/>
    </row>
    <row r="30" spans="1:26" x14ac:dyDescent="0.3">
      <c r="A30" s="35">
        <f>IF(Замеры!B24=0, " ", Замеры!B24)</f>
        <v>21</v>
      </c>
      <c r="B30" s="37" t="str">
        <f>CONCATENATE(Замеры!D24,Замеры!F24)</f>
        <v>Группа от QF17</v>
      </c>
      <c r="C30" s="35" t="str">
        <f>IF(Замеры!I24=0," ", Замеры!I24)</f>
        <v>SH203L</v>
      </c>
      <c r="D30" s="29" t="str">
        <f>IF(Замеры!Z24=0, " ", Замеры!X24)</f>
        <v>ОВВ</v>
      </c>
      <c r="E30" s="29" t="str">
        <f>CONCATENATE(Замеры!P24,Замеры!S24,Замеры!R24)</f>
        <v>МД-С</v>
      </c>
      <c r="F30" s="30" t="str">
        <f>IF(Замеры!Z24=0," ","---")</f>
        <v>---</v>
      </c>
      <c r="G30" s="31">
        <f>IF(Замеры!Z24=0," ",Замеры!J24)</f>
        <v>40</v>
      </c>
      <c r="H30" s="31" t="str">
        <f>CONCATENATE(Замеры!AK24,Замеры!AA24,Замеры!AL24)</f>
        <v>45-58</v>
      </c>
      <c r="I30" s="29" t="str">
        <f>CONCATENATE(Замеры!AI24,Замеры!AA24,Замеры!AJ24)</f>
        <v>200-400</v>
      </c>
      <c r="J30" s="31">
        <f>IF(Замеры!Z24=0," ",G30*2.55)</f>
        <v>102</v>
      </c>
      <c r="K30" s="29" t="str">
        <f>IF(Замеры!Z24=0," ",Замеры!AG24)</f>
        <v>≤60</v>
      </c>
      <c r="L30" s="29">
        <f ca="1">IF(Замеры!Z24=0," ",Замеры!AH24)</f>
        <v>33</v>
      </c>
      <c r="M30" s="29">
        <f>IF(Замеры!Z24=0," ",0.1)</f>
        <v>0.1</v>
      </c>
      <c r="N30" s="29">
        <f>IF(Замеры!Z24=0," ",Замеры!Z24)</f>
        <v>200</v>
      </c>
      <c r="O30" s="29" t="str">
        <f>Замеры!AA24</f>
        <v>-</v>
      </c>
      <c r="P30" s="29">
        <f>Замеры!AB24</f>
        <v>400</v>
      </c>
      <c r="Q30" s="29" t="str">
        <f>IF(Замеры!Z24=0," ","+")</f>
        <v>+</v>
      </c>
      <c r="R30" s="32">
        <f>Замеры!Y24</f>
        <v>0</v>
      </c>
      <c r="W30" s="33">
        <f t="shared" si="0"/>
        <v>45.199999999999996</v>
      </c>
      <c r="X30" s="31" t="s">
        <v>73</v>
      </c>
      <c r="Y30" s="33">
        <f t="shared" si="1"/>
        <v>58</v>
      </c>
      <c r="Z30" s="32"/>
    </row>
    <row r="31" spans="1:26" x14ac:dyDescent="0.3">
      <c r="A31" s="35">
        <f>IF(Замеры!B25=0, " ", Замеры!B25)</f>
        <v>22</v>
      </c>
      <c r="B31" s="37" t="str">
        <f>CONCATENATE(Замеры!D25,Замеры!F25)</f>
        <v>Группа от QF18</v>
      </c>
      <c r="C31" s="35" t="str">
        <f>IF(Замеры!I25=0," ", Замеры!I25)</f>
        <v>SH203L</v>
      </c>
      <c r="D31" s="29" t="str">
        <f>IF(Замеры!Z25=0, " ", Замеры!X25)</f>
        <v>ОВВ</v>
      </c>
      <c r="E31" s="29" t="str">
        <f>CONCATENATE(Замеры!P25,Замеры!S25,Замеры!R25)</f>
        <v>МД-С</v>
      </c>
      <c r="F31" s="30" t="str">
        <f>IF(Замеры!Z25=0," ","---")</f>
        <v>---</v>
      </c>
      <c r="G31" s="31">
        <f>IF(Замеры!Z25=0," ",Замеры!J25)</f>
        <v>41</v>
      </c>
      <c r="H31" s="31" t="str">
        <f>CONCATENATE(Замеры!AK25,Замеры!AA25,Замеры!AL25)</f>
        <v>46-59</v>
      </c>
      <c r="I31" s="29" t="str">
        <f>CONCATENATE(Замеры!AI25,Замеры!AA25,Замеры!AJ25)</f>
        <v>205-410</v>
      </c>
      <c r="J31" s="31">
        <f>IF(Замеры!Z25=0," ",G31*2.55)</f>
        <v>104.55</v>
      </c>
      <c r="K31" s="29" t="str">
        <f>IF(Замеры!Z25=0," ",Замеры!AG25)</f>
        <v>≤60</v>
      </c>
      <c r="L31" s="29">
        <f ca="1">IF(Замеры!Z25=0," ",Замеры!AH25)</f>
        <v>44</v>
      </c>
      <c r="M31" s="29">
        <f>IF(Замеры!Z25=0," ",0.1)</f>
        <v>0.1</v>
      </c>
      <c r="N31" s="29">
        <f>IF(Замеры!Z25=0," ",Замеры!Z25)</f>
        <v>205</v>
      </c>
      <c r="O31" s="29" t="str">
        <f>Замеры!AA25</f>
        <v>-</v>
      </c>
      <c r="P31" s="29">
        <f>Замеры!AB25</f>
        <v>410</v>
      </c>
      <c r="Q31" s="29" t="str">
        <f>IF(Замеры!Z25=0," ","+")</f>
        <v>+</v>
      </c>
      <c r="R31" s="32">
        <f>Замеры!Y25</f>
        <v>0</v>
      </c>
      <c r="W31" s="33">
        <f t="shared" si="0"/>
        <v>46.33</v>
      </c>
      <c r="X31" s="31" t="s">
        <v>73</v>
      </c>
      <c r="Y31" s="33">
        <f t="shared" si="1"/>
        <v>59.449999999999996</v>
      </c>
      <c r="Z31" s="32"/>
    </row>
    <row r="32" spans="1:26" x14ac:dyDescent="0.3">
      <c r="A32" s="35">
        <f>IF(Замеры!B26=0, " ", Замеры!B26)</f>
        <v>23</v>
      </c>
      <c r="B32" s="37" t="str">
        <f>CONCATENATE(Замеры!D26,Замеры!F26)</f>
        <v>Группа от QF19</v>
      </c>
      <c r="C32" s="35" t="str">
        <f>IF(Замеры!I26=0," ", Замеры!I26)</f>
        <v>SH203L</v>
      </c>
      <c r="D32" s="29" t="str">
        <f>IF(Замеры!Z26=0, " ", Замеры!X26)</f>
        <v>ОВВ</v>
      </c>
      <c r="E32" s="29" t="str">
        <f>CONCATENATE(Замеры!P26,Замеры!S26,Замеры!R26)</f>
        <v>МД-С</v>
      </c>
      <c r="F32" s="30" t="str">
        <f>IF(Замеры!Z26=0," ","---")</f>
        <v>---</v>
      </c>
      <c r="G32" s="31">
        <f>IF(Замеры!Z26=0," ",Замеры!J26)</f>
        <v>42</v>
      </c>
      <c r="H32" s="31" t="str">
        <f>CONCATENATE(Замеры!AK26,Замеры!AA26,Замеры!AL26)</f>
        <v>47-61</v>
      </c>
      <c r="I32" s="29" t="str">
        <f>CONCATENATE(Замеры!AI26,Замеры!AA26,Замеры!AJ26)</f>
        <v>210-420</v>
      </c>
      <c r="J32" s="31">
        <f>IF(Замеры!Z26=0," ",G32*2.55)</f>
        <v>107.1</v>
      </c>
      <c r="K32" s="29" t="str">
        <f>IF(Замеры!Z26=0," ",Замеры!AG26)</f>
        <v>≤60</v>
      </c>
      <c r="L32" s="29">
        <f ca="1">IF(Замеры!Z26=0," ",Замеры!AH26)</f>
        <v>40</v>
      </c>
      <c r="M32" s="29">
        <f>IF(Замеры!Z26=0," ",0.1)</f>
        <v>0.1</v>
      </c>
      <c r="N32" s="29">
        <f>IF(Замеры!Z26=0," ",Замеры!Z26)</f>
        <v>210</v>
      </c>
      <c r="O32" s="29" t="str">
        <f>Замеры!AA26</f>
        <v>-</v>
      </c>
      <c r="P32" s="29">
        <f>Замеры!AB26</f>
        <v>420</v>
      </c>
      <c r="Q32" s="29" t="str">
        <f>IF(Замеры!Z26=0," ","+")</f>
        <v>+</v>
      </c>
      <c r="R32" s="32">
        <f>Замеры!Y26</f>
        <v>0</v>
      </c>
      <c r="W32" s="33">
        <f t="shared" si="0"/>
        <v>47.459999999999994</v>
      </c>
      <c r="X32" s="31" t="s">
        <v>73</v>
      </c>
      <c r="Y32" s="33">
        <f t="shared" si="1"/>
        <v>60.9</v>
      </c>
      <c r="Z32" s="32"/>
    </row>
    <row r="33" spans="1:26" x14ac:dyDescent="0.3">
      <c r="A33" s="35">
        <f>IF(Замеры!B27=0, " ", Замеры!B27)</f>
        <v>24</v>
      </c>
      <c r="B33" s="37" t="str">
        <f>CONCATENATE(Замеры!D27,Замеры!F27)</f>
        <v>Группа от QF20</v>
      </c>
      <c r="C33" s="35" t="str">
        <f>IF(Замеры!I27=0," ", Замеры!I27)</f>
        <v>SH203L</v>
      </c>
      <c r="D33" s="29" t="str">
        <f>IF(Замеры!Z27=0, " ", Замеры!X27)</f>
        <v>ОВВ</v>
      </c>
      <c r="E33" s="29" t="str">
        <f>CONCATENATE(Замеры!P27,Замеры!S27,Замеры!R27)</f>
        <v>МД-С</v>
      </c>
      <c r="F33" s="30" t="str">
        <f>IF(Замеры!Z27=0," ","---")</f>
        <v>---</v>
      </c>
      <c r="G33" s="31">
        <f>IF(Замеры!Z27=0," ",Замеры!J27)</f>
        <v>43</v>
      </c>
      <c r="H33" s="31" t="str">
        <f>CONCATENATE(Замеры!AK27,Замеры!AA27,Замеры!AL27)</f>
        <v>49-62</v>
      </c>
      <c r="I33" s="29" t="str">
        <f>CONCATENATE(Замеры!AI27,Замеры!AA27,Замеры!AJ27)</f>
        <v>215-430</v>
      </c>
      <c r="J33" s="31">
        <f>IF(Замеры!Z27=0," ",G33*2.55)</f>
        <v>109.64999999999999</v>
      </c>
      <c r="K33" s="29" t="str">
        <f>IF(Замеры!Z27=0," ",Замеры!AG27)</f>
        <v>≤60</v>
      </c>
      <c r="L33" s="29">
        <f ca="1">IF(Замеры!Z27=0," ",Замеры!AH27)</f>
        <v>46</v>
      </c>
      <c r="M33" s="29">
        <f>IF(Замеры!Z27=0," ",0.1)</f>
        <v>0.1</v>
      </c>
      <c r="N33" s="29">
        <f>IF(Замеры!Z27=0," ",Замеры!Z27)</f>
        <v>215</v>
      </c>
      <c r="O33" s="29" t="str">
        <f>Замеры!AA27</f>
        <v>-</v>
      </c>
      <c r="P33" s="29">
        <f>Замеры!AB27</f>
        <v>430</v>
      </c>
      <c r="Q33" s="29" t="str">
        <f>IF(Замеры!Z27=0," ","+")</f>
        <v>+</v>
      </c>
      <c r="R33" s="32">
        <f>Замеры!Y27</f>
        <v>0</v>
      </c>
      <c r="W33" s="33">
        <f t="shared" si="0"/>
        <v>48.589999999999996</v>
      </c>
      <c r="X33" s="31" t="s">
        <v>73</v>
      </c>
      <c r="Y33" s="33">
        <f t="shared" si="1"/>
        <v>62.35</v>
      </c>
      <c r="Z33" s="32"/>
    </row>
    <row r="34" spans="1:26" ht="31.2" x14ac:dyDescent="0.3">
      <c r="A34" s="35">
        <f>IF(Замеры!B28=0, " ", Замеры!B28)</f>
        <v>25</v>
      </c>
      <c r="B34" s="37" t="str">
        <f>CONCATENATE(Замеры!D28,Замеры!F28)</f>
        <v>Группа от QFВвод</v>
      </c>
      <c r="C34" s="35" t="str">
        <f>IF(Замеры!I28=0," ", Замеры!I28)</f>
        <v xml:space="preserve"> </v>
      </c>
      <c r="D34" s="29" t="str">
        <f>IF(Замеры!Z28=0, " ", Замеры!X28)</f>
        <v xml:space="preserve"> </v>
      </c>
      <c r="E34" s="29" t="str">
        <f>CONCATENATE(Замеры!P28,Замеры!S28,Замеры!R28)</f>
        <v xml:space="preserve">МД </v>
      </c>
      <c r="F34" s="30" t="str">
        <f>IF(Замеры!Z28=0," ","---")</f>
        <v xml:space="preserve"> </v>
      </c>
      <c r="G34" s="31" t="str">
        <f>IF(Замеры!Z28=0," ",Замеры!J28)</f>
        <v xml:space="preserve"> </v>
      </c>
      <c r="H34" s="31" t="str">
        <f>CONCATENATE(Замеры!AK28,Замеры!AA28,Замеры!AL28)</f>
        <v>0 0</v>
      </c>
      <c r="I34" s="29" t="str">
        <f>CONCATENATE(Замеры!AI28,Замеры!AA28,Замеры!AJ28)</f>
        <v>0 0</v>
      </c>
      <c r="J34" s="31" t="str">
        <f>IF(Замеры!Z28=0," ",G34*2.55)</f>
        <v xml:space="preserve"> </v>
      </c>
      <c r="K34" s="29" t="str">
        <f>IF(Замеры!Z28=0," ",Замеры!AG28)</f>
        <v xml:space="preserve"> </v>
      </c>
      <c r="L34" s="29" t="str">
        <f>IF(Замеры!Z28=0," ",Замеры!AH28)</f>
        <v xml:space="preserve"> </v>
      </c>
      <c r="M34" s="29" t="str">
        <f>IF(Замеры!Z28=0," ",0.1)</f>
        <v xml:space="preserve"> </v>
      </c>
      <c r="N34" s="29" t="str">
        <f>IF(Замеры!Z28=0," ",Замеры!Z28)</f>
        <v xml:space="preserve"> </v>
      </c>
      <c r="O34" s="29" t="str">
        <f>Замеры!AA28</f>
        <v xml:space="preserve"> </v>
      </c>
      <c r="P34" s="29" t="str">
        <f>Замеры!AB28</f>
        <v xml:space="preserve"> </v>
      </c>
      <c r="Q34" s="29" t="str">
        <f>IF(Замеры!Z28=0," ","+")</f>
        <v xml:space="preserve"> </v>
      </c>
      <c r="R34" s="32">
        <f>Замеры!Y28</f>
        <v>0</v>
      </c>
      <c r="W34" s="33" t="e">
        <f t="shared" si="0"/>
        <v>#VALUE!</v>
      </c>
      <c r="X34" s="31" t="s">
        <v>73</v>
      </c>
      <c r="Y34" s="33" t="e">
        <f t="shared" si="1"/>
        <v>#VALUE!</v>
      </c>
      <c r="Z34" s="32"/>
    </row>
    <row r="35" spans="1:26" ht="31.2" x14ac:dyDescent="0.3">
      <c r="A35" s="35">
        <f>IF(Замеры!B29=0, " ", Замеры!B29)</f>
        <v>26</v>
      </c>
      <c r="B35" s="37" t="str">
        <f>CONCATENATE(Замеры!D29,Замеры!F29)</f>
        <v>Группа от QFВвод</v>
      </c>
      <c r="C35" s="35" t="str">
        <f>IF(Замеры!I29=0," ", Замеры!I29)</f>
        <v xml:space="preserve"> </v>
      </c>
      <c r="D35" s="29" t="str">
        <f>IF(Замеры!Z29=0, " ", Замеры!X29)</f>
        <v xml:space="preserve"> </v>
      </c>
      <c r="E35" s="29" t="str">
        <f>CONCATENATE(Замеры!P29,Замеры!S29,Замеры!R29)</f>
        <v xml:space="preserve">МД </v>
      </c>
      <c r="F35" s="30" t="str">
        <f>IF(Замеры!Z29=0," ","---")</f>
        <v xml:space="preserve"> </v>
      </c>
      <c r="G35" s="31" t="str">
        <f>IF(Замеры!Z29=0," ",Замеры!J29)</f>
        <v xml:space="preserve"> </v>
      </c>
      <c r="H35" s="31" t="str">
        <f>CONCATENATE(Замеры!AK29,Замеры!AA29,Замеры!AL29)</f>
        <v>0 0</v>
      </c>
      <c r="I35" s="29" t="str">
        <f>CONCATENATE(Замеры!AI29,Замеры!AA29,Замеры!AJ29)</f>
        <v>0 0</v>
      </c>
      <c r="J35" s="31" t="str">
        <f>IF(Замеры!Z29=0," ",G35*2.55)</f>
        <v xml:space="preserve"> </v>
      </c>
      <c r="K35" s="29" t="str">
        <f>IF(Замеры!Z29=0," ",Замеры!AG29)</f>
        <v xml:space="preserve"> </v>
      </c>
      <c r="L35" s="29" t="str">
        <f>IF(Замеры!Z29=0," ",Замеры!AH29)</f>
        <v xml:space="preserve"> </v>
      </c>
      <c r="M35" s="29" t="str">
        <f>IF(Замеры!Z29=0," ",0.1)</f>
        <v xml:space="preserve"> </v>
      </c>
      <c r="N35" s="29" t="str">
        <f>IF(Замеры!Z29=0," ",Замеры!Z29)</f>
        <v xml:space="preserve"> </v>
      </c>
      <c r="O35" s="29" t="str">
        <f>Замеры!AA29</f>
        <v xml:space="preserve"> </v>
      </c>
      <c r="P35" s="29" t="str">
        <f>Замеры!AB29</f>
        <v xml:space="preserve"> </v>
      </c>
      <c r="Q35" s="29" t="str">
        <f>IF(Замеры!Z29=0," ","+")</f>
        <v xml:space="preserve"> </v>
      </c>
      <c r="R35" s="32">
        <f>Замеры!Y29</f>
        <v>0</v>
      </c>
      <c r="W35" s="33" t="e">
        <f t="shared" si="0"/>
        <v>#VALUE!</v>
      </c>
      <c r="X35" s="31" t="s">
        <v>73</v>
      </c>
      <c r="Y35" s="33" t="e">
        <f t="shared" si="1"/>
        <v>#VALUE!</v>
      </c>
      <c r="Z35" s="32"/>
    </row>
    <row r="36" spans="1:26" x14ac:dyDescent="0.3">
      <c r="A36" s="35">
        <f>IF(Замеры!B30=0, " ", Замеры!B30)</f>
        <v>27</v>
      </c>
      <c r="B36" s="37" t="str">
        <f>CONCATENATE(Замеры!D30,Замеры!F30)</f>
        <v>Группа от QF1</v>
      </c>
      <c r="C36" s="35" t="str">
        <f>IF(Замеры!I30=0," ", Замеры!I30)</f>
        <v>SH203L</v>
      </c>
      <c r="D36" s="29" t="str">
        <f>IF(Замеры!Z30=0, " ", Замеры!X30)</f>
        <v>ОВВ</v>
      </c>
      <c r="E36" s="29" t="str">
        <f>CONCATENATE(Замеры!P30,Замеры!S30,Замеры!R30)</f>
        <v>МД-С</v>
      </c>
      <c r="F36" s="30" t="str">
        <f>IF(Замеры!Z30=0," ","---")</f>
        <v>---</v>
      </c>
      <c r="G36" s="31">
        <f>IF(Замеры!Z30=0," ",Замеры!J30)</f>
        <v>46</v>
      </c>
      <c r="H36" s="31" t="str">
        <f>CONCATENATE(Замеры!AK30,Замеры!AA30,Замеры!AL30)</f>
        <v>52-67</v>
      </c>
      <c r="I36" s="29" t="str">
        <f>CONCATENATE(Замеры!AI30,Замеры!AA30,Замеры!AJ30)</f>
        <v>230-460</v>
      </c>
      <c r="J36" s="31">
        <f>IF(Замеры!Z30=0," ",G36*2.55)</f>
        <v>117.3</v>
      </c>
      <c r="K36" s="29" t="str">
        <f>IF(Замеры!Z30=0," ",Замеры!AG30)</f>
        <v>≤60</v>
      </c>
      <c r="L36" s="29">
        <f ca="1">IF(Замеры!Z30=0," ",Замеры!AH30)</f>
        <v>29</v>
      </c>
      <c r="M36" s="29">
        <f>IF(Замеры!Z30=0," ",0.1)</f>
        <v>0.1</v>
      </c>
      <c r="N36" s="29">
        <f>IF(Замеры!Z30=0," ",Замеры!Z30)</f>
        <v>230</v>
      </c>
      <c r="O36" s="29" t="str">
        <f>Замеры!AA30</f>
        <v>-</v>
      </c>
      <c r="P36" s="29">
        <f>Замеры!AB30</f>
        <v>460</v>
      </c>
      <c r="Q36" s="29" t="str">
        <f>IF(Замеры!Z30=0," ","+")</f>
        <v>+</v>
      </c>
      <c r="R36" s="32">
        <f>Замеры!Y30</f>
        <v>0</v>
      </c>
      <c r="W36" s="33">
        <f t="shared" si="0"/>
        <v>51.98</v>
      </c>
      <c r="X36" s="31" t="s">
        <v>73</v>
      </c>
      <c r="Y36" s="33">
        <f t="shared" si="1"/>
        <v>66.7</v>
      </c>
      <c r="Z36" s="32"/>
    </row>
    <row r="37" spans="1:26" x14ac:dyDescent="0.3">
      <c r="A37" s="35">
        <f>IF(Замеры!B31=0, " ", Замеры!B31)</f>
        <v>28</v>
      </c>
      <c r="B37" s="37" t="str">
        <f>CONCATENATE(Замеры!D31,Замеры!F31)</f>
        <v>Группа от QF2</v>
      </c>
      <c r="C37" s="35" t="str">
        <f>IF(Замеры!I31=0," ", Замеры!I31)</f>
        <v>SH203L</v>
      </c>
      <c r="D37" s="29" t="str">
        <f>IF(Замеры!Z31=0, " ", Замеры!X31)</f>
        <v>ОВВ</v>
      </c>
      <c r="E37" s="29" t="str">
        <f>CONCATENATE(Замеры!P31,Замеры!S31,Замеры!R31)</f>
        <v>МД-С</v>
      </c>
      <c r="F37" s="30" t="str">
        <f>IF(Замеры!Z31=0," ","---")</f>
        <v>---</v>
      </c>
      <c r="G37" s="31">
        <f>IF(Замеры!Z31=0," ",Замеры!J31)</f>
        <v>47</v>
      </c>
      <c r="H37" s="31" t="str">
        <f>CONCATENATE(Замеры!AK31,Замеры!AA31,Замеры!AL31)</f>
        <v>53-68</v>
      </c>
      <c r="I37" s="29" t="str">
        <f>CONCATENATE(Замеры!AI31,Замеры!AA31,Замеры!AJ31)</f>
        <v>235-470</v>
      </c>
      <c r="J37" s="31">
        <f>IF(Замеры!Z31=0," ",G37*2.55)</f>
        <v>119.85</v>
      </c>
      <c r="K37" s="29" t="str">
        <f>IF(Замеры!Z31=0," ",Замеры!AG31)</f>
        <v>≤60</v>
      </c>
      <c r="L37" s="29">
        <f ca="1">IF(Замеры!Z31=0," ",Замеры!AH31)</f>
        <v>45</v>
      </c>
      <c r="M37" s="29">
        <f>IF(Замеры!Z31=0," ",0.1)</f>
        <v>0.1</v>
      </c>
      <c r="N37" s="29">
        <f>IF(Замеры!Z31=0," ",Замеры!Z31)</f>
        <v>235</v>
      </c>
      <c r="O37" s="29" t="str">
        <f>Замеры!AA31</f>
        <v>-</v>
      </c>
      <c r="P37" s="29">
        <f>Замеры!AB31</f>
        <v>470</v>
      </c>
      <c r="Q37" s="29" t="str">
        <f>IF(Замеры!Z31=0," ","+")</f>
        <v>+</v>
      </c>
      <c r="R37" s="32">
        <f>Замеры!Y31</f>
        <v>0</v>
      </c>
      <c r="W37" s="33">
        <f t="shared" si="0"/>
        <v>53.109999999999992</v>
      </c>
      <c r="X37" s="31" t="s">
        <v>73</v>
      </c>
      <c r="Y37" s="33">
        <f t="shared" si="1"/>
        <v>68.149999999999991</v>
      </c>
      <c r="Z37" s="32"/>
    </row>
    <row r="38" spans="1:26" x14ac:dyDescent="0.3">
      <c r="A38" s="35">
        <f>IF(Замеры!B32=0, " ", Замеры!B32)</f>
        <v>29</v>
      </c>
      <c r="B38" s="37" t="str">
        <f>CONCATENATE(Замеры!D32,Замеры!F32)</f>
        <v>Группа от QF3</v>
      </c>
      <c r="C38" s="35" t="str">
        <f>IF(Замеры!I32=0," ", Замеры!I32)</f>
        <v>SH203L</v>
      </c>
      <c r="D38" s="29" t="str">
        <f>IF(Замеры!Z32=0, " ", Замеры!X32)</f>
        <v>ОВВ</v>
      </c>
      <c r="E38" s="29" t="str">
        <f>CONCATENATE(Замеры!P32,Замеры!S32,Замеры!R32)</f>
        <v>МД-С</v>
      </c>
      <c r="F38" s="30" t="str">
        <f>IF(Замеры!Z32=0," ","---")</f>
        <v>---</v>
      </c>
      <c r="G38" s="31">
        <f>IF(Замеры!Z32=0," ",Замеры!J32)</f>
        <v>48</v>
      </c>
      <c r="H38" s="31" t="str">
        <f>CONCATENATE(Замеры!AK32,Замеры!AA32,Замеры!AL32)</f>
        <v>54-70</v>
      </c>
      <c r="I38" s="29" t="str">
        <f>CONCATENATE(Замеры!AI32,Замеры!AA32,Замеры!AJ32)</f>
        <v>240-480</v>
      </c>
      <c r="J38" s="31">
        <f>IF(Замеры!Z32=0," ",G38*2.55)</f>
        <v>122.39999999999999</v>
      </c>
      <c r="K38" s="29" t="str">
        <f>IF(Замеры!Z32=0," ",Замеры!AG32)</f>
        <v>≤60</v>
      </c>
      <c r="L38" s="29">
        <f ca="1">IF(Замеры!Z32=0," ",Замеры!AH32)</f>
        <v>23</v>
      </c>
      <c r="M38" s="29">
        <f>IF(Замеры!Z32=0," ",0.1)</f>
        <v>0.1</v>
      </c>
      <c r="N38" s="29">
        <f>IF(Замеры!Z32=0," ",Замеры!Z32)</f>
        <v>240</v>
      </c>
      <c r="O38" s="29" t="str">
        <f>Замеры!AA32</f>
        <v>-</v>
      </c>
      <c r="P38" s="29">
        <f>Замеры!AB32</f>
        <v>480</v>
      </c>
      <c r="Q38" s="29" t="str">
        <f>IF(Замеры!Z32=0," ","+")</f>
        <v>+</v>
      </c>
      <c r="R38" s="32">
        <f>Замеры!Y32</f>
        <v>0</v>
      </c>
      <c r="W38" s="33">
        <f t="shared" si="0"/>
        <v>54.239999999999995</v>
      </c>
      <c r="X38" s="31" t="s">
        <v>73</v>
      </c>
      <c r="Y38" s="33">
        <f t="shared" si="1"/>
        <v>69.599999999999994</v>
      </c>
      <c r="Z38" s="32"/>
    </row>
    <row r="39" spans="1:26" x14ac:dyDescent="0.3">
      <c r="A39" s="35">
        <f>IF(Замеры!B33=0, " ", Замеры!B33)</f>
        <v>30</v>
      </c>
      <c r="B39" s="37" t="str">
        <f>CONCATENATE(Замеры!D33,Замеры!F33)</f>
        <v>Группа от QF4</v>
      </c>
      <c r="C39" s="35" t="str">
        <f>IF(Замеры!I33=0," ", Замеры!I33)</f>
        <v>SH203L</v>
      </c>
      <c r="D39" s="29" t="str">
        <f>IF(Замеры!Z33=0, " ", Замеры!X33)</f>
        <v>ОВВ</v>
      </c>
      <c r="E39" s="29" t="str">
        <f>CONCATENATE(Замеры!P33,Замеры!S33,Замеры!R33)</f>
        <v>МД-С</v>
      </c>
      <c r="F39" s="30" t="str">
        <f>IF(Замеры!Z33=0," ","---")</f>
        <v>---</v>
      </c>
      <c r="G39" s="31">
        <f>IF(Замеры!Z33=0," ",Замеры!J33)</f>
        <v>49</v>
      </c>
      <c r="H39" s="31" t="str">
        <f>CONCATENATE(Замеры!AK33,Замеры!AA33,Замеры!AL33)</f>
        <v>55-71</v>
      </c>
      <c r="I39" s="29" t="str">
        <f>CONCATENATE(Замеры!AI33,Замеры!AA33,Замеры!AJ33)</f>
        <v>245-490</v>
      </c>
      <c r="J39" s="31">
        <f>IF(Замеры!Z33=0," ",G39*2.55)</f>
        <v>124.94999999999999</v>
      </c>
      <c r="K39" s="29" t="str">
        <f>IF(Замеры!Z33=0," ",Замеры!AG33)</f>
        <v>≤60</v>
      </c>
      <c r="L39" s="29">
        <f ca="1">IF(Замеры!Z33=0," ",Замеры!AH33)</f>
        <v>22</v>
      </c>
      <c r="M39" s="29">
        <f>IF(Замеры!Z33=0," ",0.1)</f>
        <v>0.1</v>
      </c>
      <c r="N39" s="29">
        <f>IF(Замеры!Z33=0," ",Замеры!Z33)</f>
        <v>245</v>
      </c>
      <c r="O39" s="29" t="str">
        <f>Замеры!AA33</f>
        <v>-</v>
      </c>
      <c r="P39" s="29">
        <f>Замеры!AB33</f>
        <v>490</v>
      </c>
      <c r="Q39" s="29" t="str">
        <f>IF(Замеры!Z33=0," ","+")</f>
        <v>+</v>
      </c>
      <c r="R39" s="32">
        <f>Замеры!Y33</f>
        <v>0</v>
      </c>
      <c r="W39" s="33">
        <f t="shared" si="0"/>
        <v>55.37</v>
      </c>
      <c r="X39" s="31" t="s">
        <v>73</v>
      </c>
      <c r="Y39" s="33">
        <f t="shared" si="1"/>
        <v>71.05</v>
      </c>
      <c r="Z39" s="32"/>
    </row>
    <row r="40" spans="1:26" x14ac:dyDescent="0.3">
      <c r="A40" s="35">
        <f>IF(Замеры!B34=0, " ", Замеры!B34)</f>
        <v>31</v>
      </c>
      <c r="B40" s="37" t="str">
        <f>CONCATENATE(Замеры!D34,Замеры!F34)</f>
        <v>Группа от QF5</v>
      </c>
      <c r="C40" s="35" t="str">
        <f>IF(Замеры!I34=0," ", Замеры!I34)</f>
        <v>SH203L</v>
      </c>
      <c r="D40" s="29" t="str">
        <f>IF(Замеры!Z34=0, " ", Замеры!X34)</f>
        <v>ОВВ</v>
      </c>
      <c r="E40" s="29" t="str">
        <f>CONCATENATE(Замеры!P34,Замеры!S34,Замеры!R34)</f>
        <v>МД-С</v>
      </c>
      <c r="F40" s="30" t="str">
        <f>IF(Замеры!Z34=0," ","---")</f>
        <v>---</v>
      </c>
      <c r="G40" s="31">
        <f>IF(Замеры!Z34=0," ",Замеры!J34)</f>
        <v>50</v>
      </c>
      <c r="H40" s="31" t="str">
        <f>CONCATENATE(Замеры!AK34,Замеры!AA34,Замеры!AL34)</f>
        <v>57-73</v>
      </c>
      <c r="I40" s="29" t="str">
        <f>CONCATENATE(Замеры!AI34,Замеры!AA34,Замеры!AJ34)</f>
        <v>250-500</v>
      </c>
      <c r="J40" s="31">
        <f>IF(Замеры!Z34=0," ",G40*2.55)</f>
        <v>127.49999999999999</v>
      </c>
      <c r="K40" s="29" t="str">
        <f>IF(Замеры!Z34=0," ",Замеры!AG34)</f>
        <v>≤60</v>
      </c>
      <c r="L40" s="29">
        <f ca="1">IF(Замеры!Z34=0," ",Замеры!AH34)</f>
        <v>47</v>
      </c>
      <c r="M40" s="29">
        <f>IF(Замеры!Z34=0," ",0.1)</f>
        <v>0.1</v>
      </c>
      <c r="N40" s="29">
        <f>IF(Замеры!Z34=0," ",Замеры!Z34)</f>
        <v>250</v>
      </c>
      <c r="O40" s="29" t="str">
        <f>Замеры!AA34</f>
        <v>-</v>
      </c>
      <c r="P40" s="29">
        <f>Замеры!AB34</f>
        <v>500</v>
      </c>
      <c r="Q40" s="29" t="str">
        <f>IF(Замеры!Z34=0," ","+")</f>
        <v>+</v>
      </c>
      <c r="R40" s="32">
        <f>Замеры!Y34</f>
        <v>0</v>
      </c>
      <c r="W40" s="33">
        <f t="shared" si="0"/>
        <v>56.499999999999993</v>
      </c>
      <c r="X40" s="31" t="s">
        <v>73</v>
      </c>
      <c r="Y40" s="33">
        <f t="shared" si="1"/>
        <v>72.5</v>
      </c>
      <c r="Z40" s="32"/>
    </row>
    <row r="41" spans="1:26" x14ac:dyDescent="0.3">
      <c r="A41" s="35">
        <f>IF(Замеры!B35=0, " ", Замеры!B35)</f>
        <v>32</v>
      </c>
      <c r="B41" s="37" t="str">
        <f>CONCATENATE(Замеры!D35,Замеры!F35)</f>
        <v>Группа от QF6</v>
      </c>
      <c r="C41" s="35" t="str">
        <f>IF(Замеры!I35=0," ", Замеры!I35)</f>
        <v>SH203L</v>
      </c>
      <c r="D41" s="29" t="str">
        <f>IF(Замеры!Z35=0, " ", Замеры!X35)</f>
        <v>ОВВ</v>
      </c>
      <c r="E41" s="29" t="str">
        <f>CONCATENATE(Замеры!P35,Замеры!S35,Замеры!R35)</f>
        <v>МД-С</v>
      </c>
      <c r="F41" s="30" t="str">
        <f>IF(Замеры!Z35=0," ","---")</f>
        <v>---</v>
      </c>
      <c r="G41" s="31">
        <f>IF(Замеры!Z35=0," ",Замеры!J35)</f>
        <v>51</v>
      </c>
      <c r="H41" s="31" t="str">
        <f>CONCATENATE(Замеры!AK35,Замеры!AA35,Замеры!AL35)</f>
        <v>58-74</v>
      </c>
      <c r="I41" s="29" t="str">
        <f>CONCATENATE(Замеры!AI35,Замеры!AA35,Замеры!AJ35)</f>
        <v>255-510</v>
      </c>
      <c r="J41" s="31">
        <f>IF(Замеры!Z35=0," ",G41*2.55)</f>
        <v>130.04999999999998</v>
      </c>
      <c r="K41" s="29" t="str">
        <f>IF(Замеры!Z35=0," ",Замеры!AG35)</f>
        <v>≤60</v>
      </c>
      <c r="L41" s="29">
        <f ca="1">IF(Замеры!Z35=0," ",Замеры!AH35)</f>
        <v>46</v>
      </c>
      <c r="M41" s="29">
        <f>IF(Замеры!Z35=0," ",0.1)</f>
        <v>0.1</v>
      </c>
      <c r="N41" s="29">
        <f>IF(Замеры!Z35=0," ",Замеры!Z35)</f>
        <v>255</v>
      </c>
      <c r="O41" s="29" t="str">
        <f>Замеры!AA35</f>
        <v>-</v>
      </c>
      <c r="P41" s="29">
        <f>Замеры!AB35</f>
        <v>510</v>
      </c>
      <c r="Q41" s="29" t="str">
        <f>IF(Замеры!Z35=0," ","+")</f>
        <v>+</v>
      </c>
      <c r="R41" s="32">
        <f>Замеры!Y35</f>
        <v>0</v>
      </c>
      <c r="W41" s="33">
        <f t="shared" si="0"/>
        <v>57.629999999999995</v>
      </c>
      <c r="X41" s="31" t="s">
        <v>73</v>
      </c>
      <c r="Y41" s="33">
        <f t="shared" si="1"/>
        <v>73.95</v>
      </c>
      <c r="Z41" s="32"/>
    </row>
    <row r="42" spans="1:26" x14ac:dyDescent="0.3">
      <c r="A42" s="35">
        <f>IF(Замеры!B36=0, " ", Замеры!B36)</f>
        <v>33</v>
      </c>
      <c r="B42" s="37" t="str">
        <f>CONCATENATE(Замеры!D36,Замеры!F36)</f>
        <v>Группа от QF7</v>
      </c>
      <c r="C42" s="35" t="str">
        <f>IF(Замеры!I36=0," ", Замеры!I36)</f>
        <v>SH203L</v>
      </c>
      <c r="D42" s="29" t="str">
        <f>IF(Замеры!Z36=0, " ", Замеры!X36)</f>
        <v>ОВВ</v>
      </c>
      <c r="E42" s="29" t="str">
        <f>CONCATENATE(Замеры!P36,Замеры!S36,Замеры!R36)</f>
        <v>МД-С</v>
      </c>
      <c r="F42" s="30" t="str">
        <f>IF(Замеры!Z36=0," ","---")</f>
        <v>---</v>
      </c>
      <c r="G42" s="31">
        <f>IF(Замеры!Z36=0," ",Замеры!J36)</f>
        <v>52</v>
      </c>
      <c r="H42" s="31" t="str">
        <f>CONCATENATE(Замеры!AK36,Замеры!AA36,Замеры!AL36)</f>
        <v>59-75</v>
      </c>
      <c r="I42" s="29" t="str">
        <f>CONCATENATE(Замеры!AI36,Замеры!AA36,Замеры!AJ36)</f>
        <v>260-520</v>
      </c>
      <c r="J42" s="31">
        <f>IF(Замеры!Z36=0," ",G42*2.55)</f>
        <v>132.6</v>
      </c>
      <c r="K42" s="29" t="str">
        <f>IF(Замеры!Z36=0," ",Замеры!AG36)</f>
        <v>≤60</v>
      </c>
      <c r="L42" s="29">
        <f ca="1">IF(Замеры!Z36=0," ",Замеры!AH36)</f>
        <v>29</v>
      </c>
      <c r="M42" s="29">
        <f>IF(Замеры!Z36=0," ",0.1)</f>
        <v>0.1</v>
      </c>
      <c r="N42" s="29">
        <f>IF(Замеры!Z36=0," ",Замеры!Z36)</f>
        <v>260</v>
      </c>
      <c r="O42" s="29" t="str">
        <f>Замеры!AA36</f>
        <v>-</v>
      </c>
      <c r="P42" s="29">
        <f>Замеры!AB36</f>
        <v>520</v>
      </c>
      <c r="Q42" s="29" t="str">
        <f>IF(Замеры!Z36=0," ","+")</f>
        <v>+</v>
      </c>
      <c r="R42" s="32">
        <f>Замеры!Y36</f>
        <v>0</v>
      </c>
      <c r="W42" s="33">
        <f t="shared" si="0"/>
        <v>58.759999999999991</v>
      </c>
      <c r="X42" s="31" t="s">
        <v>73</v>
      </c>
      <c r="Y42" s="33">
        <f t="shared" si="1"/>
        <v>75.399999999999991</v>
      </c>
      <c r="Z42" s="32"/>
    </row>
    <row r="43" spans="1:26" x14ac:dyDescent="0.3">
      <c r="A43" s="35">
        <f>IF(Замеры!B37=0, " ", Замеры!B37)</f>
        <v>34</v>
      </c>
      <c r="B43" s="37" t="str">
        <f>CONCATENATE(Замеры!D37,Замеры!F37)</f>
        <v>Группа от QF8</v>
      </c>
      <c r="C43" s="35" t="str">
        <f>IF(Замеры!I37=0," ", Замеры!I37)</f>
        <v>SH203L</v>
      </c>
      <c r="D43" s="29" t="str">
        <f>IF(Замеры!Z37=0, " ", Замеры!X37)</f>
        <v>ОВВ</v>
      </c>
      <c r="E43" s="29" t="str">
        <f>CONCATENATE(Замеры!P37,Замеры!S37,Замеры!R37)</f>
        <v>МД-С</v>
      </c>
      <c r="F43" s="30" t="str">
        <f>IF(Замеры!Z37=0," ","---")</f>
        <v>---</v>
      </c>
      <c r="G43" s="31">
        <f>IF(Замеры!Z37=0," ",Замеры!J37)</f>
        <v>53</v>
      </c>
      <c r="H43" s="31" t="str">
        <f>CONCATENATE(Замеры!AK37,Замеры!AA37,Замеры!AL37)</f>
        <v>60-77</v>
      </c>
      <c r="I43" s="29" t="str">
        <f>CONCATENATE(Замеры!AI37,Замеры!AA37,Замеры!AJ37)</f>
        <v>265-530</v>
      </c>
      <c r="J43" s="31">
        <f>IF(Замеры!Z37=0," ",G43*2.55)</f>
        <v>135.14999999999998</v>
      </c>
      <c r="K43" s="29" t="str">
        <f>IF(Замеры!Z37=0," ",Замеры!AG37)</f>
        <v>≤60</v>
      </c>
      <c r="L43" s="29">
        <f ca="1">IF(Замеры!Z37=0," ",Замеры!AH37)</f>
        <v>22</v>
      </c>
      <c r="M43" s="29">
        <f>IF(Замеры!Z37=0," ",0.1)</f>
        <v>0.1</v>
      </c>
      <c r="N43" s="29">
        <f>IF(Замеры!Z37=0," ",Замеры!Z37)</f>
        <v>265</v>
      </c>
      <c r="O43" s="29" t="str">
        <f>Замеры!AA37</f>
        <v>-</v>
      </c>
      <c r="P43" s="29">
        <f>Замеры!AB37</f>
        <v>530</v>
      </c>
      <c r="Q43" s="29" t="str">
        <f>IF(Замеры!Z37=0," ","+")</f>
        <v>+</v>
      </c>
      <c r="R43" s="32">
        <f>Замеры!Y37</f>
        <v>0</v>
      </c>
      <c r="W43" s="33">
        <f t="shared" si="0"/>
        <v>59.889999999999993</v>
      </c>
      <c r="X43" s="31" t="s">
        <v>73</v>
      </c>
      <c r="Y43" s="33">
        <f t="shared" si="1"/>
        <v>76.849999999999994</v>
      </c>
      <c r="Z43" s="32"/>
    </row>
    <row r="44" spans="1:26" ht="31.2" x14ac:dyDescent="0.3">
      <c r="A44" s="35">
        <f>IF(Замеры!B38=0, " ", Замеры!B38)</f>
        <v>35</v>
      </c>
      <c r="B44" s="37" t="str">
        <f>CONCATENATE(Замеры!D38,Замеры!F38)</f>
        <v>Группа от QFВвод</v>
      </c>
      <c r="C44" s="35" t="str">
        <f>IF(Замеры!I38=0," ", Замеры!I38)</f>
        <v>SH203L</v>
      </c>
      <c r="D44" s="29" t="str">
        <f>IF(Замеры!Z38=0, " ", Замеры!X38)</f>
        <v xml:space="preserve"> </v>
      </c>
      <c r="E44" s="29" t="str">
        <f>CONCATENATE(Замеры!P38,Замеры!S38,Замеры!R38)</f>
        <v xml:space="preserve"> </v>
      </c>
      <c r="F44" s="30" t="str">
        <f>IF(Замеры!Z38=0," ","---")</f>
        <v xml:space="preserve"> </v>
      </c>
      <c r="G44" s="31" t="str">
        <f>IF(Замеры!Z38=0," ",Замеры!J38)</f>
        <v xml:space="preserve"> </v>
      </c>
      <c r="H44" s="31" t="str">
        <f>CONCATENATE(Замеры!AK38,Замеры!AA38,Замеры!AL38)</f>
        <v>51 65</v>
      </c>
      <c r="I44" s="29" t="str">
        <f>CONCATENATE(Замеры!AI38,Замеры!AA38,Замеры!AJ38)</f>
        <v>0 0</v>
      </c>
      <c r="J44" s="31" t="str">
        <f>IF(Замеры!Z38=0," ",G44*2.55)</f>
        <v xml:space="preserve"> </v>
      </c>
      <c r="K44" s="29" t="str">
        <f>IF(Замеры!Z38=0," ",Замеры!AG38)</f>
        <v xml:space="preserve"> </v>
      </c>
      <c r="L44" s="29" t="str">
        <f>IF(Замеры!Z38=0," ",Замеры!AH38)</f>
        <v xml:space="preserve"> </v>
      </c>
      <c r="M44" s="29" t="str">
        <f>IF(Замеры!Z38=0," ",0.1)</f>
        <v xml:space="preserve"> </v>
      </c>
      <c r="N44" s="29" t="str">
        <f>IF(Замеры!Z38=0," ",Замеры!Z38)</f>
        <v xml:space="preserve"> </v>
      </c>
      <c r="O44" s="29" t="str">
        <f>Замеры!AA38</f>
        <v xml:space="preserve"> </v>
      </c>
      <c r="P44" s="29" t="str">
        <f>Замеры!AB38</f>
        <v xml:space="preserve"> </v>
      </c>
      <c r="Q44" s="29" t="str">
        <f>IF(Замеры!Z38=0," ","+")</f>
        <v xml:space="preserve"> </v>
      </c>
      <c r="R44" s="32">
        <f>Замеры!Y38</f>
        <v>0</v>
      </c>
      <c r="W44" s="33" t="e">
        <f t="shared" si="0"/>
        <v>#VALUE!</v>
      </c>
      <c r="X44" s="31" t="s">
        <v>73</v>
      </c>
      <c r="Y44" s="33" t="e">
        <f t="shared" si="1"/>
        <v>#VALUE!</v>
      </c>
      <c r="Z44" s="32"/>
    </row>
    <row r="45" spans="1:26" x14ac:dyDescent="0.3">
      <c r="A45" s="35">
        <f>IF(Замеры!B39=0, " ", Замеры!B39)</f>
        <v>36</v>
      </c>
      <c r="B45" s="37" t="str">
        <f>CONCATENATE(Замеры!D39,Замеры!F39)</f>
        <v>Группа от QF1</v>
      </c>
      <c r="C45" s="35" t="str">
        <f>IF(Замеры!I39=0," ", Замеры!I39)</f>
        <v>SH203L</v>
      </c>
      <c r="D45" s="29" t="str">
        <f>IF(Замеры!Z39=0, " ", Замеры!X39)</f>
        <v>ОВВ</v>
      </c>
      <c r="E45" s="29" t="str">
        <f>CONCATENATE(Замеры!P39,Замеры!S39,Замеры!R39)</f>
        <v>-С</v>
      </c>
      <c r="F45" s="30" t="str">
        <f>IF(Замеры!Z39=0," ","---")</f>
        <v>---</v>
      </c>
      <c r="G45" s="31">
        <f>IF(Замеры!Z39=0," ",Замеры!J39)</f>
        <v>46</v>
      </c>
      <c r="H45" s="31" t="str">
        <f>CONCATENATE(Замеры!AK39,Замеры!AA39,Замеры!AL39)</f>
        <v>52-67</v>
      </c>
      <c r="I45" s="29" t="str">
        <f>CONCATENATE(Замеры!AI39,Замеры!AA39,Замеры!AJ39)</f>
        <v>230-460</v>
      </c>
      <c r="J45" s="31">
        <f>IF(Замеры!Z39=0," ",G45*2.55)</f>
        <v>117.3</v>
      </c>
      <c r="K45" s="29" t="str">
        <f>IF(Замеры!Z39=0," ",Замеры!AG39)</f>
        <v>≤60</v>
      </c>
      <c r="L45" s="29">
        <f ca="1">IF(Замеры!Z39=0," ",Замеры!AH39)</f>
        <v>30</v>
      </c>
      <c r="M45" s="29">
        <f>IF(Замеры!Z39=0," ",0.1)</f>
        <v>0.1</v>
      </c>
      <c r="N45" s="29">
        <f>IF(Замеры!Z39=0," ",Замеры!Z39)</f>
        <v>230</v>
      </c>
      <c r="O45" s="29" t="str">
        <f>Замеры!AA39</f>
        <v>-</v>
      </c>
      <c r="P45" s="29">
        <f>Замеры!AB39</f>
        <v>460</v>
      </c>
      <c r="Q45" s="29" t="str">
        <f>IF(Замеры!Z39=0," ","+")</f>
        <v>+</v>
      </c>
      <c r="R45" s="32">
        <f>Замеры!Y39</f>
        <v>0</v>
      </c>
      <c r="W45" s="33">
        <f t="shared" si="0"/>
        <v>51.98</v>
      </c>
      <c r="X45" s="31" t="s">
        <v>73</v>
      </c>
      <c r="Y45" s="33">
        <f t="shared" si="1"/>
        <v>66.7</v>
      </c>
      <c r="Z45" s="32"/>
    </row>
    <row r="46" spans="1:26" x14ac:dyDescent="0.3">
      <c r="A46" s="35">
        <f>IF(Замеры!B40=0, " ", Замеры!B40)</f>
        <v>37</v>
      </c>
      <c r="B46" s="37" t="str">
        <f>CONCATENATE(Замеры!D40,Замеры!F40)</f>
        <v>Группа от QF2</v>
      </c>
      <c r="C46" s="35" t="str">
        <f>IF(Замеры!I40=0," ", Замеры!I40)</f>
        <v>SH203L</v>
      </c>
      <c r="D46" s="29" t="str">
        <f>IF(Замеры!Z40=0, " ", Замеры!X40)</f>
        <v>ОВВ</v>
      </c>
      <c r="E46" s="29" t="str">
        <f>CONCATENATE(Замеры!P40,Замеры!S40,Замеры!R40)</f>
        <v>-С</v>
      </c>
      <c r="F46" s="30" t="str">
        <f>IF(Замеры!Z40=0," ","---")</f>
        <v>---</v>
      </c>
      <c r="G46" s="31">
        <f>IF(Замеры!Z40=0," ",Замеры!J40)</f>
        <v>47</v>
      </c>
      <c r="H46" s="31" t="str">
        <f>CONCATENATE(Замеры!AK40,Замеры!AA40,Замеры!AL40)</f>
        <v>53-68</v>
      </c>
      <c r="I46" s="29" t="str">
        <f>CONCATENATE(Замеры!AI40,Замеры!AA40,Замеры!AJ40)</f>
        <v>235-470</v>
      </c>
      <c r="J46" s="31">
        <f>IF(Замеры!Z40=0," ",G46*2.55)</f>
        <v>119.85</v>
      </c>
      <c r="K46" s="29" t="str">
        <f>IF(Замеры!Z40=0," ",Замеры!AG40)</f>
        <v>≤60</v>
      </c>
      <c r="L46" s="29">
        <f ca="1">IF(Замеры!Z40=0," ",Замеры!AH40)</f>
        <v>43</v>
      </c>
      <c r="M46" s="29">
        <f>IF(Замеры!Z40=0," ",0.1)</f>
        <v>0.1</v>
      </c>
      <c r="N46" s="29">
        <f>IF(Замеры!Z40=0," ",Замеры!Z40)</f>
        <v>235</v>
      </c>
      <c r="O46" s="29" t="str">
        <f>Замеры!AA40</f>
        <v>-</v>
      </c>
      <c r="P46" s="29">
        <f>Замеры!AB40</f>
        <v>470</v>
      </c>
      <c r="Q46" s="29" t="str">
        <f>IF(Замеры!Z40=0," ","+")</f>
        <v>+</v>
      </c>
      <c r="R46" s="32">
        <f>Замеры!Y40</f>
        <v>0</v>
      </c>
      <c r="W46" s="33">
        <f t="shared" si="0"/>
        <v>53.109999999999992</v>
      </c>
      <c r="X46" s="31" t="s">
        <v>73</v>
      </c>
      <c r="Y46" s="33">
        <f t="shared" si="1"/>
        <v>68.149999999999991</v>
      </c>
      <c r="Z46" s="32"/>
    </row>
    <row r="47" spans="1:26" x14ac:dyDescent="0.3">
      <c r="A47" s="35">
        <f>IF(Замеры!B41=0, " ", Замеры!B41)</f>
        <v>38</v>
      </c>
      <c r="B47" s="37" t="str">
        <f>CONCATENATE(Замеры!D41,Замеры!F41)</f>
        <v>Группа от QF3</v>
      </c>
      <c r="C47" s="35" t="str">
        <f>IF(Замеры!I41=0," ", Замеры!I41)</f>
        <v>SH203L</v>
      </c>
      <c r="D47" s="29" t="str">
        <f>IF(Замеры!Z41=0, " ", Замеры!X41)</f>
        <v>ОВВ</v>
      </c>
      <c r="E47" s="29" t="str">
        <f>CONCATENATE(Замеры!P41,Замеры!S41,Замеры!R41)</f>
        <v>-С</v>
      </c>
      <c r="F47" s="30" t="str">
        <f>IF(Замеры!Z41=0," ","---")</f>
        <v>---</v>
      </c>
      <c r="G47" s="31">
        <f>IF(Замеры!Z41=0," ",Замеры!J41)</f>
        <v>48</v>
      </c>
      <c r="H47" s="31" t="str">
        <f>CONCATENATE(Замеры!AK41,Замеры!AA41,Замеры!AL41)</f>
        <v>54-70</v>
      </c>
      <c r="I47" s="29" t="str">
        <f>CONCATENATE(Замеры!AI41,Замеры!AA41,Замеры!AJ41)</f>
        <v>240-480</v>
      </c>
      <c r="J47" s="31">
        <f>IF(Замеры!Z41=0," ",G47*2.55)</f>
        <v>122.39999999999999</v>
      </c>
      <c r="K47" s="29" t="str">
        <f>IF(Замеры!Z41=0," ",Замеры!AG41)</f>
        <v>≤60</v>
      </c>
      <c r="L47" s="29">
        <f ca="1">IF(Замеры!Z41=0," ",Замеры!AH41)</f>
        <v>34</v>
      </c>
      <c r="M47" s="29">
        <f>IF(Замеры!Z41=0," ",0.1)</f>
        <v>0.1</v>
      </c>
      <c r="N47" s="29">
        <f>IF(Замеры!Z41=0," ",Замеры!Z41)</f>
        <v>240</v>
      </c>
      <c r="O47" s="29" t="str">
        <f>Замеры!AA41</f>
        <v>-</v>
      </c>
      <c r="P47" s="29">
        <f>Замеры!AB41</f>
        <v>480</v>
      </c>
      <c r="Q47" s="29" t="str">
        <f>IF(Замеры!Z41=0," ","+")</f>
        <v>+</v>
      </c>
      <c r="R47" s="32">
        <f>Замеры!Y41</f>
        <v>0</v>
      </c>
      <c r="W47" s="33">
        <f t="shared" si="0"/>
        <v>54.239999999999995</v>
      </c>
      <c r="X47" s="31" t="s">
        <v>73</v>
      </c>
      <c r="Y47" s="33">
        <f t="shared" si="1"/>
        <v>69.599999999999994</v>
      </c>
      <c r="Z47" s="32"/>
    </row>
    <row r="48" spans="1:26" x14ac:dyDescent="0.3">
      <c r="A48" s="35">
        <f>IF(Замеры!B42=0, " ", Замеры!B42)</f>
        <v>39</v>
      </c>
      <c r="B48" s="37" t="str">
        <f>CONCATENATE(Замеры!D42,Замеры!F42)</f>
        <v>Группа от QF4</v>
      </c>
      <c r="C48" s="35" t="str">
        <f>IF(Замеры!I42=0," ", Замеры!I42)</f>
        <v>SH203L</v>
      </c>
      <c r="D48" s="29" t="str">
        <f>IF(Замеры!Z42=0, " ", Замеры!X42)</f>
        <v>ОВВ</v>
      </c>
      <c r="E48" s="29" t="str">
        <f>CONCATENATE(Замеры!P42,Замеры!S42,Замеры!R42)</f>
        <v>-С</v>
      </c>
      <c r="F48" s="30" t="str">
        <f>IF(Замеры!Z42=0," ","---")</f>
        <v>---</v>
      </c>
      <c r="G48" s="31">
        <f>IF(Замеры!Z42=0," ",Замеры!J42)</f>
        <v>49</v>
      </c>
      <c r="H48" s="31" t="str">
        <f>CONCATENATE(Замеры!AK42,Замеры!AA42,Замеры!AL42)</f>
        <v>55-71</v>
      </c>
      <c r="I48" s="29" t="str">
        <f>CONCATENATE(Замеры!AI42,Замеры!AA42,Замеры!AJ42)</f>
        <v>245-490</v>
      </c>
      <c r="J48" s="31">
        <f>IF(Замеры!Z42=0," ",G48*2.55)</f>
        <v>124.94999999999999</v>
      </c>
      <c r="K48" s="29" t="str">
        <f>IF(Замеры!Z42=0," ",Замеры!AG42)</f>
        <v>≤60</v>
      </c>
      <c r="L48" s="29">
        <f ca="1">IF(Замеры!Z42=0," ",Замеры!AH42)</f>
        <v>31</v>
      </c>
      <c r="M48" s="29">
        <f>IF(Замеры!Z42=0," ",0.1)</f>
        <v>0.1</v>
      </c>
      <c r="N48" s="29">
        <f>IF(Замеры!Z42=0," ",Замеры!Z42)</f>
        <v>245</v>
      </c>
      <c r="O48" s="29" t="str">
        <f>Замеры!AA42</f>
        <v>-</v>
      </c>
      <c r="P48" s="29">
        <f>Замеры!AB42</f>
        <v>490</v>
      </c>
      <c r="Q48" s="29" t="str">
        <f>IF(Замеры!Z42=0," ","+")</f>
        <v>+</v>
      </c>
      <c r="R48" s="32">
        <f>Замеры!Y42</f>
        <v>0</v>
      </c>
      <c r="W48" s="33">
        <f t="shared" si="0"/>
        <v>55.37</v>
      </c>
      <c r="X48" s="31" t="s">
        <v>73</v>
      </c>
      <c r="Y48" s="33">
        <f t="shared" si="1"/>
        <v>71.05</v>
      </c>
      <c r="Z48" s="32"/>
    </row>
    <row r="49" spans="1:26" x14ac:dyDescent="0.3">
      <c r="A49" s="35">
        <f>IF(Замеры!B43=0, " ", Замеры!B43)</f>
        <v>40</v>
      </c>
      <c r="B49" s="37" t="str">
        <f>CONCATENATE(Замеры!D43,Замеры!F43)</f>
        <v>Группа от QF5</v>
      </c>
      <c r="C49" s="35" t="str">
        <f>IF(Замеры!I43=0," ", Замеры!I43)</f>
        <v>SH203L</v>
      </c>
      <c r="D49" s="29" t="str">
        <f>IF(Замеры!Z43=0, " ", Замеры!X43)</f>
        <v>ОВВ</v>
      </c>
      <c r="E49" s="29" t="str">
        <f>CONCATENATE(Замеры!P43,Замеры!S43,Замеры!R43)</f>
        <v>-С</v>
      </c>
      <c r="F49" s="30" t="str">
        <f>IF(Замеры!Z43=0," ","---")</f>
        <v>---</v>
      </c>
      <c r="G49" s="31">
        <f>IF(Замеры!Z43=0," ",Замеры!J43)</f>
        <v>50</v>
      </c>
      <c r="H49" s="31" t="str">
        <f>CONCATENATE(Замеры!AK43,Замеры!AA43,Замеры!AL43)</f>
        <v>57-73</v>
      </c>
      <c r="I49" s="29" t="str">
        <f>CONCATENATE(Замеры!AI43,Замеры!AA43,Замеры!AJ43)</f>
        <v>250-500</v>
      </c>
      <c r="J49" s="31">
        <f>IF(Замеры!Z43=0," ",G49*2.55)</f>
        <v>127.49999999999999</v>
      </c>
      <c r="K49" s="29" t="str">
        <f>IF(Замеры!Z43=0," ",Замеры!AG43)</f>
        <v>≤60</v>
      </c>
      <c r="L49" s="29">
        <f ca="1">IF(Замеры!Z43=0," ",Замеры!AH43)</f>
        <v>38</v>
      </c>
      <c r="M49" s="29">
        <f>IF(Замеры!Z43=0," ",0.1)</f>
        <v>0.1</v>
      </c>
      <c r="N49" s="29">
        <f>IF(Замеры!Z43=0," ",Замеры!Z43)</f>
        <v>250</v>
      </c>
      <c r="O49" s="29" t="str">
        <f>Замеры!AA43</f>
        <v>-</v>
      </c>
      <c r="P49" s="29">
        <f>Замеры!AB43</f>
        <v>500</v>
      </c>
      <c r="Q49" s="29" t="str">
        <f>IF(Замеры!Z43=0," ","+")</f>
        <v>+</v>
      </c>
      <c r="R49" s="32">
        <f>Замеры!Y43</f>
        <v>0</v>
      </c>
      <c r="W49" s="33">
        <f t="shared" si="0"/>
        <v>56.499999999999993</v>
      </c>
      <c r="X49" s="31" t="s">
        <v>73</v>
      </c>
      <c r="Y49" s="33">
        <f t="shared" si="1"/>
        <v>72.5</v>
      </c>
      <c r="Z49" s="32"/>
    </row>
    <row r="50" spans="1:26" x14ac:dyDescent="0.3">
      <c r="A50" s="35">
        <f>IF(Замеры!B44=0, " ", Замеры!B44)</f>
        <v>41</v>
      </c>
      <c r="B50" s="37" t="str">
        <f>CONCATENATE(Замеры!D44,Замеры!F44)</f>
        <v>Группа от QF6</v>
      </c>
      <c r="C50" s="35" t="str">
        <f>IF(Замеры!I44=0," ", Замеры!I44)</f>
        <v>SH203L</v>
      </c>
      <c r="D50" s="29" t="str">
        <f>IF(Замеры!Z44=0, " ", Замеры!X44)</f>
        <v>ОВВ</v>
      </c>
      <c r="E50" s="29" t="str">
        <f>CONCATENATE(Замеры!P44,Замеры!S44,Замеры!R44)</f>
        <v>-С</v>
      </c>
      <c r="F50" s="30" t="str">
        <f>IF(Замеры!Z44=0," ","---")</f>
        <v>---</v>
      </c>
      <c r="G50" s="31">
        <f>IF(Замеры!Z44=0," ",Замеры!J44)</f>
        <v>51</v>
      </c>
      <c r="H50" s="31" t="str">
        <f>CONCATENATE(Замеры!AK44,Замеры!AA44,Замеры!AL44)</f>
        <v>58-74</v>
      </c>
      <c r="I50" s="29" t="str">
        <f>CONCATENATE(Замеры!AI44,Замеры!AA44,Замеры!AJ44)</f>
        <v>255-510</v>
      </c>
      <c r="J50" s="31">
        <f>IF(Замеры!Z44=0," ",G50*2.55)</f>
        <v>130.04999999999998</v>
      </c>
      <c r="K50" s="29" t="str">
        <f>IF(Замеры!Z44=0," ",Замеры!AG44)</f>
        <v>≤60</v>
      </c>
      <c r="L50" s="29">
        <f ca="1">IF(Замеры!Z44=0," ",Замеры!AH44)</f>
        <v>25</v>
      </c>
      <c r="M50" s="29">
        <f>IF(Замеры!Z44=0," ",0.1)</f>
        <v>0.1</v>
      </c>
      <c r="N50" s="29">
        <f>IF(Замеры!Z44=0," ",Замеры!Z44)</f>
        <v>255</v>
      </c>
      <c r="O50" s="29" t="str">
        <f>Замеры!AA44</f>
        <v>-</v>
      </c>
      <c r="P50" s="29">
        <f>Замеры!AB44</f>
        <v>510</v>
      </c>
      <c r="Q50" s="29" t="str">
        <f>IF(Замеры!Z44=0," ","+")</f>
        <v>+</v>
      </c>
      <c r="R50" s="32">
        <f>Замеры!Y44</f>
        <v>0</v>
      </c>
      <c r="W50" s="33">
        <f t="shared" si="0"/>
        <v>57.629999999999995</v>
      </c>
      <c r="X50" s="31" t="s">
        <v>73</v>
      </c>
      <c r="Y50" s="33">
        <f t="shared" si="1"/>
        <v>73.95</v>
      </c>
      <c r="Z50" s="32"/>
    </row>
    <row r="51" spans="1:26" x14ac:dyDescent="0.3">
      <c r="A51" s="35">
        <f>IF(Замеры!B45=0, " ", Замеры!B45)</f>
        <v>42</v>
      </c>
      <c r="B51" s="37" t="str">
        <f>CONCATENATE(Замеры!D45,Замеры!F45)</f>
        <v>Группа от QF7</v>
      </c>
      <c r="C51" s="35" t="str">
        <f>IF(Замеры!I45=0," ", Замеры!I45)</f>
        <v>SH203L</v>
      </c>
      <c r="D51" s="29" t="str">
        <f>IF(Замеры!Z45=0, " ", Замеры!X45)</f>
        <v>ОВВ</v>
      </c>
      <c r="E51" s="29" t="str">
        <f>CONCATENATE(Замеры!P45,Замеры!S45,Замеры!R45)</f>
        <v>-С</v>
      </c>
      <c r="F51" s="30" t="str">
        <f>IF(Замеры!Z45=0," ","---")</f>
        <v>---</v>
      </c>
      <c r="G51" s="31">
        <f>IF(Замеры!Z45=0," ",Замеры!J45)</f>
        <v>52</v>
      </c>
      <c r="H51" s="31" t="str">
        <f>CONCATENATE(Замеры!AK45,Замеры!AA45,Замеры!AL45)</f>
        <v>59-75</v>
      </c>
      <c r="I51" s="29" t="str">
        <f>CONCATENATE(Замеры!AI45,Замеры!AA45,Замеры!AJ45)</f>
        <v>260-520</v>
      </c>
      <c r="J51" s="31">
        <f>IF(Замеры!Z45=0," ",G51*2.55)</f>
        <v>132.6</v>
      </c>
      <c r="K51" s="29" t="str">
        <f>IF(Замеры!Z45=0," ",Замеры!AG45)</f>
        <v>≤60</v>
      </c>
      <c r="L51" s="29">
        <f ca="1">IF(Замеры!Z45=0," ",Замеры!AH45)</f>
        <v>43</v>
      </c>
      <c r="M51" s="29">
        <f>IF(Замеры!Z45=0," ",0.1)</f>
        <v>0.1</v>
      </c>
      <c r="N51" s="29">
        <f>IF(Замеры!Z45=0," ",Замеры!Z45)</f>
        <v>260</v>
      </c>
      <c r="O51" s="29" t="str">
        <f>Замеры!AA45</f>
        <v>-</v>
      </c>
      <c r="P51" s="29">
        <f>Замеры!AB45</f>
        <v>520</v>
      </c>
      <c r="Q51" s="29" t="str">
        <f>IF(Замеры!Z45=0," ","+")</f>
        <v>+</v>
      </c>
      <c r="R51" s="32">
        <f>Замеры!Y45</f>
        <v>0</v>
      </c>
      <c r="W51" s="33">
        <f t="shared" si="0"/>
        <v>58.759999999999991</v>
      </c>
      <c r="X51" s="31" t="s">
        <v>73</v>
      </c>
      <c r="Y51" s="33">
        <f t="shared" si="1"/>
        <v>75.399999999999991</v>
      </c>
      <c r="Z51" s="32"/>
    </row>
    <row r="52" spans="1:26" x14ac:dyDescent="0.3">
      <c r="A52" s="35">
        <f>IF(Замеры!B46=0, " ", Замеры!B46)</f>
        <v>43</v>
      </c>
      <c r="B52" s="37" t="str">
        <f>CONCATENATE(Замеры!D46,Замеры!F46)</f>
        <v>Группа от QF8</v>
      </c>
      <c r="C52" s="35" t="str">
        <f>IF(Замеры!I46=0," ", Замеры!I46)</f>
        <v>SH203L</v>
      </c>
      <c r="D52" s="29" t="str">
        <f>IF(Замеры!Z46=0, " ", Замеры!X46)</f>
        <v>ОВВ</v>
      </c>
      <c r="E52" s="29" t="str">
        <f>CONCATENATE(Замеры!P46,Замеры!S46,Замеры!R46)</f>
        <v>-С</v>
      </c>
      <c r="F52" s="30" t="str">
        <f>IF(Замеры!Z46=0," ","---")</f>
        <v>---</v>
      </c>
      <c r="G52" s="31">
        <f>IF(Замеры!Z46=0," ",Замеры!J46)</f>
        <v>53</v>
      </c>
      <c r="H52" s="31" t="str">
        <f>CONCATENATE(Замеры!AK46,Замеры!AA46,Замеры!AL46)</f>
        <v>60-77</v>
      </c>
      <c r="I52" s="29" t="str">
        <f>CONCATENATE(Замеры!AI46,Замеры!AA46,Замеры!AJ46)</f>
        <v>265-530</v>
      </c>
      <c r="J52" s="31">
        <f>IF(Замеры!Z46=0," ",G52*2.55)</f>
        <v>135.14999999999998</v>
      </c>
      <c r="K52" s="29" t="str">
        <f>IF(Замеры!Z46=0," ",Замеры!AG46)</f>
        <v>≤60</v>
      </c>
      <c r="L52" s="29">
        <f ca="1">IF(Замеры!Z46=0," ",Замеры!AH46)</f>
        <v>23</v>
      </c>
      <c r="M52" s="29">
        <f>IF(Замеры!Z46=0," ",0.1)</f>
        <v>0.1</v>
      </c>
      <c r="N52" s="29">
        <f>IF(Замеры!Z46=0," ",Замеры!Z46)</f>
        <v>265</v>
      </c>
      <c r="O52" s="29" t="str">
        <f>Замеры!AA46</f>
        <v>-</v>
      </c>
      <c r="P52" s="29">
        <f>Замеры!AB46</f>
        <v>530</v>
      </c>
      <c r="Q52" s="29" t="str">
        <f>IF(Замеры!Z46=0," ","+")</f>
        <v>+</v>
      </c>
      <c r="R52" s="32">
        <f>Замеры!Y46</f>
        <v>0</v>
      </c>
      <c r="W52" s="33">
        <f t="shared" si="0"/>
        <v>59.889999999999993</v>
      </c>
      <c r="X52" s="31" t="s">
        <v>73</v>
      </c>
      <c r="Y52" s="33">
        <f t="shared" si="1"/>
        <v>76.849999999999994</v>
      </c>
      <c r="Z52" s="32"/>
    </row>
    <row r="53" spans="1:26" x14ac:dyDescent="0.3">
      <c r="A53" s="35">
        <f>IF(Замеры!B47=0, " ", Замеры!B47)</f>
        <v>44</v>
      </c>
      <c r="B53" s="37" t="str">
        <f>CONCATENATE(Замеры!D47,Замеры!F47)</f>
        <v>Группа от QF9</v>
      </c>
      <c r="C53" s="35" t="str">
        <f>IF(Замеры!I47=0," ", Замеры!I47)</f>
        <v>SH203L</v>
      </c>
      <c r="D53" s="29" t="str">
        <f>IF(Замеры!Z47=0, " ", Замеры!X47)</f>
        <v>ОВВ</v>
      </c>
      <c r="E53" s="29" t="str">
        <f>CONCATENATE(Замеры!P47,Замеры!S47,Замеры!R47)</f>
        <v>-С</v>
      </c>
      <c r="F53" s="30" t="str">
        <f>IF(Замеры!Z47=0," ","---")</f>
        <v>---</v>
      </c>
      <c r="G53" s="31">
        <f>IF(Замеры!Z47=0," ",Замеры!J47)</f>
        <v>46</v>
      </c>
      <c r="H53" s="31" t="str">
        <f>CONCATENATE(Замеры!AK47,Замеры!AA47,Замеры!AL47)</f>
        <v>52-67</v>
      </c>
      <c r="I53" s="29" t="str">
        <f>CONCATENATE(Замеры!AI47,Замеры!AA47,Замеры!AJ47)</f>
        <v>230-460</v>
      </c>
      <c r="J53" s="31">
        <f>IF(Замеры!Z47=0," ",G53*2.55)</f>
        <v>117.3</v>
      </c>
      <c r="K53" s="29" t="str">
        <f>IF(Замеры!Z47=0," ",Замеры!AG47)</f>
        <v>≤60</v>
      </c>
      <c r="L53" s="29">
        <f ca="1">IF(Замеры!Z47=0," ",Замеры!AH47)</f>
        <v>34</v>
      </c>
      <c r="M53" s="29">
        <f>IF(Замеры!Z47=0," ",0.1)</f>
        <v>0.1</v>
      </c>
      <c r="N53" s="29">
        <f>IF(Замеры!Z47=0," ",Замеры!Z47)</f>
        <v>230</v>
      </c>
      <c r="O53" s="29" t="str">
        <f>Замеры!AA47</f>
        <v>-</v>
      </c>
      <c r="P53" s="29">
        <f>Замеры!AB47</f>
        <v>460</v>
      </c>
      <c r="Q53" s="29" t="str">
        <f>IF(Замеры!Z47=0," ","+")</f>
        <v>+</v>
      </c>
      <c r="R53" s="32">
        <f>Замеры!Y47</f>
        <v>0</v>
      </c>
      <c r="W53" s="33">
        <f t="shared" si="0"/>
        <v>51.98</v>
      </c>
      <c r="X53" s="31" t="s">
        <v>73</v>
      </c>
      <c r="Y53" s="33">
        <f t="shared" si="1"/>
        <v>66.7</v>
      </c>
      <c r="Z53" s="32"/>
    </row>
    <row r="54" spans="1:26" x14ac:dyDescent="0.3">
      <c r="A54" s="35">
        <f>IF(Замеры!B48=0, " ", Замеры!B48)</f>
        <v>45</v>
      </c>
      <c r="B54" s="37" t="str">
        <f>CONCATENATE(Замеры!D48,Замеры!F48)</f>
        <v>Группа от QF10</v>
      </c>
      <c r="C54" s="35" t="str">
        <f>IF(Замеры!I48=0," ", Замеры!I48)</f>
        <v>SH203L</v>
      </c>
      <c r="D54" s="29" t="str">
        <f>IF(Замеры!Z48=0, " ", Замеры!X48)</f>
        <v>ОВВ</v>
      </c>
      <c r="E54" s="29" t="str">
        <f>CONCATENATE(Замеры!P48,Замеры!S48,Замеры!R48)</f>
        <v>-С</v>
      </c>
      <c r="F54" s="30" t="str">
        <f>IF(Замеры!Z48=0," ","---")</f>
        <v>---</v>
      </c>
      <c r="G54" s="31">
        <f>IF(Замеры!Z48=0," ",Замеры!J48)</f>
        <v>47</v>
      </c>
      <c r="H54" s="31" t="str">
        <f>CONCATENATE(Замеры!AK48,Замеры!AA48,Замеры!AL48)</f>
        <v>53-68</v>
      </c>
      <c r="I54" s="29" t="str">
        <f>CONCATENATE(Замеры!AI48,Замеры!AA48,Замеры!AJ48)</f>
        <v>235-470</v>
      </c>
      <c r="J54" s="31">
        <f>IF(Замеры!Z48=0," ",G54*2.55)</f>
        <v>119.85</v>
      </c>
      <c r="K54" s="29" t="str">
        <f>IF(Замеры!Z48=0," ",Замеры!AG48)</f>
        <v>≤60</v>
      </c>
      <c r="L54" s="29">
        <f ca="1">IF(Замеры!Z48=0," ",Замеры!AH48)</f>
        <v>27</v>
      </c>
      <c r="M54" s="29">
        <f>IF(Замеры!Z48=0," ",0.1)</f>
        <v>0.1</v>
      </c>
      <c r="N54" s="29">
        <f>IF(Замеры!Z48=0," ",Замеры!Z48)</f>
        <v>235</v>
      </c>
      <c r="O54" s="29" t="str">
        <f>Замеры!AA48</f>
        <v>-</v>
      </c>
      <c r="P54" s="29">
        <f>Замеры!AB48</f>
        <v>470</v>
      </c>
      <c r="Q54" s="29" t="str">
        <f>IF(Замеры!Z48=0," ","+")</f>
        <v>+</v>
      </c>
      <c r="R54" s="32">
        <f>Замеры!Y48</f>
        <v>0</v>
      </c>
      <c r="W54" s="33">
        <f t="shared" si="0"/>
        <v>53.109999999999992</v>
      </c>
      <c r="X54" s="31" t="s">
        <v>73</v>
      </c>
      <c r="Y54" s="33">
        <f t="shared" si="1"/>
        <v>68.149999999999991</v>
      </c>
      <c r="Z54" s="32"/>
    </row>
    <row r="55" spans="1:26" x14ac:dyDescent="0.3">
      <c r="A55" s="35">
        <f>IF(Замеры!B49=0, " ", Замеры!B49)</f>
        <v>46</v>
      </c>
      <c r="B55" s="37" t="str">
        <f>CONCATENATE(Замеры!D49,Замеры!F49)</f>
        <v>Группа от QF11</v>
      </c>
      <c r="C55" s="35" t="str">
        <f>IF(Замеры!I49=0," ", Замеры!I49)</f>
        <v>SH203L</v>
      </c>
      <c r="D55" s="29" t="str">
        <f>IF(Замеры!Z49=0, " ", Замеры!X49)</f>
        <v>ОВВ</v>
      </c>
      <c r="E55" s="29" t="str">
        <f>CONCATENATE(Замеры!P49,Замеры!S49,Замеры!R49)</f>
        <v>-С</v>
      </c>
      <c r="F55" s="30" t="str">
        <f>IF(Замеры!Z49=0," ","---")</f>
        <v>---</v>
      </c>
      <c r="G55" s="31">
        <f>IF(Замеры!Z49=0," ",Замеры!J49)</f>
        <v>48</v>
      </c>
      <c r="H55" s="31" t="str">
        <f>CONCATENATE(Замеры!AK49,Замеры!AA49,Замеры!AL49)</f>
        <v>54-70</v>
      </c>
      <c r="I55" s="29" t="str">
        <f>CONCATENATE(Замеры!AI49,Замеры!AA49,Замеры!AJ49)</f>
        <v>240-480</v>
      </c>
      <c r="J55" s="31">
        <f>IF(Замеры!Z49=0," ",G55*2.55)</f>
        <v>122.39999999999999</v>
      </c>
      <c r="K55" s="29" t="str">
        <f>IF(Замеры!Z49=0," ",Замеры!AG49)</f>
        <v>≤60</v>
      </c>
      <c r="L55" s="29">
        <f ca="1">IF(Замеры!Z49=0," ",Замеры!AH49)</f>
        <v>36</v>
      </c>
      <c r="M55" s="29">
        <f>IF(Замеры!Z49=0," ",0.1)</f>
        <v>0.1</v>
      </c>
      <c r="N55" s="29">
        <f>IF(Замеры!Z49=0," ",Замеры!Z49)</f>
        <v>240</v>
      </c>
      <c r="O55" s="29" t="str">
        <f>Замеры!AA49</f>
        <v>-</v>
      </c>
      <c r="P55" s="29">
        <f>Замеры!AB49</f>
        <v>480</v>
      </c>
      <c r="Q55" s="29" t="str">
        <f>IF(Замеры!Z49=0," ","+")</f>
        <v>+</v>
      </c>
      <c r="R55" s="32">
        <f>Замеры!Y49</f>
        <v>0</v>
      </c>
      <c r="W55" s="33">
        <f t="shared" si="0"/>
        <v>54.239999999999995</v>
      </c>
      <c r="X55" s="31" t="s">
        <v>73</v>
      </c>
      <c r="Y55" s="33">
        <f t="shared" si="1"/>
        <v>69.599999999999994</v>
      </c>
      <c r="Z55" s="32"/>
    </row>
    <row r="56" spans="1:26" x14ac:dyDescent="0.3">
      <c r="A56" s="35">
        <f>IF(Замеры!B50=0, " ", Замеры!B50)</f>
        <v>47</v>
      </c>
      <c r="B56" s="37" t="str">
        <f>CONCATENATE(Замеры!D50,Замеры!F50)</f>
        <v>Группа от QF12</v>
      </c>
      <c r="C56" s="35" t="str">
        <f>IF(Замеры!I50=0," ", Замеры!I50)</f>
        <v>SH203L</v>
      </c>
      <c r="D56" s="29" t="str">
        <f>IF(Замеры!Z50=0, " ", Замеры!X50)</f>
        <v>ОВВ</v>
      </c>
      <c r="E56" s="29" t="str">
        <f>CONCATENATE(Замеры!P50,Замеры!S50,Замеры!R50)</f>
        <v>-С</v>
      </c>
      <c r="F56" s="30" t="str">
        <f>IF(Замеры!Z50=0," ","---")</f>
        <v>---</v>
      </c>
      <c r="G56" s="31">
        <f>IF(Замеры!Z50=0," ",Замеры!J50)</f>
        <v>49</v>
      </c>
      <c r="H56" s="31" t="str">
        <f>CONCATENATE(Замеры!AK50,Замеры!AA50,Замеры!AL50)</f>
        <v>55-71</v>
      </c>
      <c r="I56" s="29" t="str">
        <f>CONCATENATE(Замеры!AI50,Замеры!AA50,Замеры!AJ50)</f>
        <v>245-490</v>
      </c>
      <c r="J56" s="31">
        <f>IF(Замеры!Z50=0," ",G56*2.55)</f>
        <v>124.94999999999999</v>
      </c>
      <c r="K56" s="29" t="str">
        <f>IF(Замеры!Z50=0," ",Замеры!AG50)</f>
        <v>≤60</v>
      </c>
      <c r="L56" s="29">
        <f ca="1">IF(Замеры!Z50=0," ",Замеры!AH50)</f>
        <v>44</v>
      </c>
      <c r="M56" s="29">
        <f>IF(Замеры!Z50=0," ",0.1)</f>
        <v>0.1</v>
      </c>
      <c r="N56" s="29">
        <f>IF(Замеры!Z50=0," ",Замеры!Z50)</f>
        <v>245</v>
      </c>
      <c r="O56" s="29" t="str">
        <f>Замеры!AA50</f>
        <v>-</v>
      </c>
      <c r="P56" s="29">
        <f>Замеры!AB50</f>
        <v>490</v>
      </c>
      <c r="Q56" s="29" t="str">
        <f>IF(Замеры!Z50=0," ","+")</f>
        <v>+</v>
      </c>
      <c r="R56" s="32">
        <f>Замеры!Y50</f>
        <v>0</v>
      </c>
      <c r="W56" s="33">
        <f t="shared" si="0"/>
        <v>55.37</v>
      </c>
      <c r="X56" s="31" t="s">
        <v>73</v>
      </c>
      <c r="Y56" s="33">
        <f t="shared" si="1"/>
        <v>71.05</v>
      </c>
      <c r="Z56" s="32"/>
    </row>
    <row r="57" spans="1:26" x14ac:dyDescent="0.3">
      <c r="A57" s="35">
        <f>IF(Замеры!B51=0, " ", Замеры!B51)</f>
        <v>48</v>
      </c>
      <c r="B57" s="37" t="str">
        <f>CONCATENATE(Замеры!D51,Замеры!F51)</f>
        <v>Группа от QF13</v>
      </c>
      <c r="C57" s="35" t="str">
        <f>IF(Замеры!I51=0," ", Замеры!I51)</f>
        <v>SH203L</v>
      </c>
      <c r="D57" s="29" t="str">
        <f>IF(Замеры!Z51=0, " ", Замеры!X51)</f>
        <v>ОВВ</v>
      </c>
      <c r="E57" s="29" t="str">
        <f>CONCATENATE(Замеры!P51,Замеры!S51,Замеры!R51)</f>
        <v>-С</v>
      </c>
      <c r="F57" s="30" t="str">
        <f>IF(Замеры!Z51=0," ","---")</f>
        <v>---</v>
      </c>
      <c r="G57" s="31">
        <f>IF(Замеры!Z51=0," ",Замеры!J51)</f>
        <v>50</v>
      </c>
      <c r="H57" s="31" t="str">
        <f>CONCATENATE(Замеры!AK51,Замеры!AA51,Замеры!AL51)</f>
        <v>57-73</v>
      </c>
      <c r="I57" s="29" t="str">
        <f>CONCATENATE(Замеры!AI51,Замеры!AA51,Замеры!AJ51)</f>
        <v>250-500</v>
      </c>
      <c r="J57" s="31">
        <f>IF(Замеры!Z51=0," ",G57*2.55)</f>
        <v>127.49999999999999</v>
      </c>
      <c r="K57" s="29" t="str">
        <f>IF(Замеры!Z51=0," ",Замеры!AG51)</f>
        <v>≤60</v>
      </c>
      <c r="L57" s="29">
        <f ca="1">IF(Замеры!Z51=0," ",Замеры!AH51)</f>
        <v>46</v>
      </c>
      <c r="M57" s="29">
        <f>IF(Замеры!Z51=0," ",0.1)</f>
        <v>0.1</v>
      </c>
      <c r="N57" s="29">
        <f>IF(Замеры!Z51=0," ",Замеры!Z51)</f>
        <v>250</v>
      </c>
      <c r="O57" s="29" t="str">
        <f>Замеры!AA51</f>
        <v>-</v>
      </c>
      <c r="P57" s="29">
        <f>Замеры!AB51</f>
        <v>500</v>
      </c>
      <c r="Q57" s="29" t="str">
        <f>IF(Замеры!Z51=0," ","+")</f>
        <v>+</v>
      </c>
      <c r="R57" s="32">
        <f>Замеры!Y51</f>
        <v>0</v>
      </c>
      <c r="W57" s="33">
        <f t="shared" si="0"/>
        <v>56.499999999999993</v>
      </c>
      <c r="X57" s="31" t="s">
        <v>73</v>
      </c>
      <c r="Y57" s="33">
        <f t="shared" si="1"/>
        <v>72.5</v>
      </c>
      <c r="Z57" s="32"/>
    </row>
    <row r="58" spans="1:26" x14ac:dyDescent="0.3">
      <c r="A58" s="35">
        <f>IF(Замеры!B52=0, " ", Замеры!B52)</f>
        <v>49</v>
      </c>
      <c r="B58" s="37" t="str">
        <f>CONCATENATE(Замеры!D52,Замеры!F52)</f>
        <v>Группа от QF14</v>
      </c>
      <c r="C58" s="35" t="str">
        <f>IF(Замеры!I52=0," ", Замеры!I52)</f>
        <v>SH203L</v>
      </c>
      <c r="D58" s="29" t="str">
        <f>IF(Замеры!Z52=0, " ", Замеры!X52)</f>
        <v>ОВВ</v>
      </c>
      <c r="E58" s="29" t="str">
        <f>CONCATENATE(Замеры!P52,Замеры!S52,Замеры!R52)</f>
        <v>-С</v>
      </c>
      <c r="F58" s="30" t="str">
        <f>IF(Замеры!Z52=0," ","---")</f>
        <v>---</v>
      </c>
      <c r="G58" s="31">
        <f>IF(Замеры!Z52=0," ",Замеры!J52)</f>
        <v>51</v>
      </c>
      <c r="H58" s="31" t="str">
        <f>CONCATENATE(Замеры!AK52,Замеры!AA52,Замеры!AL52)</f>
        <v>58-74</v>
      </c>
      <c r="I58" s="29" t="str">
        <f>CONCATENATE(Замеры!AI52,Замеры!AA52,Замеры!AJ52)</f>
        <v>255-510</v>
      </c>
      <c r="J58" s="31">
        <f>IF(Замеры!Z52=0," ",G58*2.55)</f>
        <v>130.04999999999998</v>
      </c>
      <c r="K58" s="29" t="str">
        <f>IF(Замеры!Z52=0," ",Замеры!AG52)</f>
        <v>≤60</v>
      </c>
      <c r="L58" s="29">
        <f ca="1">IF(Замеры!Z52=0," ",Замеры!AH52)</f>
        <v>25</v>
      </c>
      <c r="M58" s="29">
        <f>IF(Замеры!Z52=0," ",0.1)</f>
        <v>0.1</v>
      </c>
      <c r="N58" s="29">
        <f>IF(Замеры!Z52=0," ",Замеры!Z52)</f>
        <v>255</v>
      </c>
      <c r="O58" s="29" t="str">
        <f>Замеры!AA52</f>
        <v>-</v>
      </c>
      <c r="P58" s="29">
        <f>Замеры!AB52</f>
        <v>510</v>
      </c>
      <c r="Q58" s="29" t="str">
        <f>IF(Замеры!Z52=0," ","+")</f>
        <v>+</v>
      </c>
      <c r="R58" s="32">
        <f>Замеры!Y52</f>
        <v>0</v>
      </c>
      <c r="W58" s="33">
        <f t="shared" si="0"/>
        <v>57.629999999999995</v>
      </c>
      <c r="X58" s="31" t="s">
        <v>73</v>
      </c>
      <c r="Y58" s="33">
        <f t="shared" si="1"/>
        <v>73.95</v>
      </c>
      <c r="Z58" s="32"/>
    </row>
    <row r="59" spans="1:26" x14ac:dyDescent="0.3">
      <c r="A59" s="35">
        <f>IF(Замеры!B53=0, " ", Замеры!B53)</f>
        <v>50</v>
      </c>
      <c r="B59" s="37" t="str">
        <f>CONCATENATE(Замеры!D53,Замеры!F53)</f>
        <v>Группа от QF15</v>
      </c>
      <c r="C59" s="35" t="str">
        <f>IF(Замеры!I53=0," ", Замеры!I53)</f>
        <v>SH203L</v>
      </c>
      <c r="D59" s="29" t="str">
        <f>IF(Замеры!Z53=0, " ", Замеры!X53)</f>
        <v>ОВВ</v>
      </c>
      <c r="E59" s="29" t="str">
        <f>CONCATENATE(Замеры!P53,Замеры!S53,Замеры!R53)</f>
        <v>-С</v>
      </c>
      <c r="F59" s="30" t="str">
        <f>IF(Замеры!Z53=0," ","---")</f>
        <v>---</v>
      </c>
      <c r="G59" s="31">
        <f>IF(Замеры!Z53=0," ",Замеры!J53)</f>
        <v>52</v>
      </c>
      <c r="H59" s="31" t="str">
        <f>CONCATENATE(Замеры!AK53,Замеры!AA53,Замеры!AL53)</f>
        <v>59-75</v>
      </c>
      <c r="I59" s="29" t="str">
        <f>CONCATENATE(Замеры!AI53,Замеры!AA53,Замеры!AJ53)</f>
        <v>260-520</v>
      </c>
      <c r="J59" s="31">
        <f>IF(Замеры!Z53=0," ",G59*2.55)</f>
        <v>132.6</v>
      </c>
      <c r="K59" s="29" t="str">
        <f>IF(Замеры!Z53=0," ",Замеры!AG53)</f>
        <v>≤60</v>
      </c>
      <c r="L59" s="29">
        <f ca="1">IF(Замеры!Z53=0," ",Замеры!AH53)</f>
        <v>46</v>
      </c>
      <c r="M59" s="29">
        <f>IF(Замеры!Z53=0," ",0.1)</f>
        <v>0.1</v>
      </c>
      <c r="N59" s="29">
        <f>IF(Замеры!Z53=0," ",Замеры!Z53)</f>
        <v>260</v>
      </c>
      <c r="O59" s="29" t="str">
        <f>Замеры!AA53</f>
        <v>-</v>
      </c>
      <c r="P59" s="29">
        <f>Замеры!AB53</f>
        <v>520</v>
      </c>
      <c r="Q59" s="29" t="str">
        <f>IF(Замеры!Z53=0," ","+")</f>
        <v>+</v>
      </c>
      <c r="R59" s="32">
        <f>Замеры!Y53</f>
        <v>0</v>
      </c>
      <c r="W59" s="33">
        <f t="shared" si="0"/>
        <v>58.759999999999991</v>
      </c>
      <c r="X59" s="31" t="s">
        <v>73</v>
      </c>
      <c r="Y59" s="33">
        <f t="shared" si="1"/>
        <v>75.399999999999991</v>
      </c>
      <c r="Z59" s="32"/>
    </row>
    <row r="60" spans="1:26" x14ac:dyDescent="0.3">
      <c r="A60" s="35">
        <f>IF(Замеры!B54=0, " ", Замеры!B54)</f>
        <v>51</v>
      </c>
      <c r="B60" s="37" t="str">
        <f>CONCATENATE(Замеры!D54,Замеры!F54)</f>
        <v>Группа от QF16</v>
      </c>
      <c r="C60" s="35" t="str">
        <f>IF(Замеры!I54=0," ", Замеры!I54)</f>
        <v>SH203L</v>
      </c>
      <c r="D60" s="29" t="str">
        <f>IF(Замеры!Z54=0, " ", Замеры!X54)</f>
        <v>ОВВ</v>
      </c>
      <c r="E60" s="29" t="str">
        <f>CONCATENATE(Замеры!P54,Замеры!S54,Замеры!R54)</f>
        <v>-С</v>
      </c>
      <c r="F60" s="30" t="str">
        <f>IF(Замеры!Z54=0," ","---")</f>
        <v>---</v>
      </c>
      <c r="G60" s="31">
        <f>IF(Замеры!Z54=0," ",Замеры!J54)</f>
        <v>53</v>
      </c>
      <c r="H60" s="31" t="str">
        <f>CONCATENATE(Замеры!AK54,Замеры!AA54,Замеры!AL54)</f>
        <v>60-77</v>
      </c>
      <c r="I60" s="29" t="str">
        <f>CONCATENATE(Замеры!AI54,Замеры!AA54,Замеры!AJ54)</f>
        <v>265-530</v>
      </c>
      <c r="J60" s="31">
        <f>IF(Замеры!Z54=0," ",G60*2.55)</f>
        <v>135.14999999999998</v>
      </c>
      <c r="K60" s="29" t="str">
        <f>IF(Замеры!Z54=0," ",Замеры!AG54)</f>
        <v>≤60</v>
      </c>
      <c r="L60" s="29">
        <f ca="1">IF(Замеры!Z54=0," ",Замеры!AH54)</f>
        <v>31</v>
      </c>
      <c r="M60" s="29">
        <f>IF(Замеры!Z54=0," ",0.1)</f>
        <v>0.1</v>
      </c>
      <c r="N60" s="29">
        <f>IF(Замеры!Z54=0," ",Замеры!Z54)</f>
        <v>265</v>
      </c>
      <c r="O60" s="29" t="str">
        <f>Замеры!AA54</f>
        <v>-</v>
      </c>
      <c r="P60" s="29">
        <f>Замеры!AB54</f>
        <v>530</v>
      </c>
      <c r="Q60" s="29" t="str">
        <f>IF(Замеры!Z54=0," ","+")</f>
        <v>+</v>
      </c>
      <c r="R60" s="32">
        <f>Замеры!Y54</f>
        <v>0</v>
      </c>
      <c r="W60" s="33">
        <f t="shared" si="0"/>
        <v>59.889999999999993</v>
      </c>
      <c r="X60" s="31" t="s">
        <v>73</v>
      </c>
      <c r="Y60" s="33">
        <f t="shared" si="1"/>
        <v>76.849999999999994</v>
      </c>
      <c r="Z60" s="32"/>
    </row>
    <row r="61" spans="1:26" x14ac:dyDescent="0.3">
      <c r="A61" s="35">
        <f>IF(Замеры!B55=0, " ", Замеры!B55)</f>
        <v>52</v>
      </c>
      <c r="B61" s="37" t="str">
        <f>CONCATENATE(Замеры!D55,Замеры!F55)</f>
        <v>Группа от QF17</v>
      </c>
      <c r="C61" s="35" t="str">
        <f>IF(Замеры!I55=0," ", Замеры!I55)</f>
        <v>SH203L</v>
      </c>
      <c r="D61" s="29" t="str">
        <f>IF(Замеры!Z55=0, " ", Замеры!X55)</f>
        <v>ОВВ</v>
      </c>
      <c r="E61" s="29" t="str">
        <f>CONCATENATE(Замеры!P55,Замеры!S55,Замеры!R55)</f>
        <v>-С</v>
      </c>
      <c r="F61" s="30" t="str">
        <f>IF(Замеры!Z55=0," ","---")</f>
        <v>---</v>
      </c>
      <c r="G61" s="31">
        <f>IF(Замеры!Z55=0," ",Замеры!J55)</f>
        <v>46</v>
      </c>
      <c r="H61" s="31" t="str">
        <f>CONCATENATE(Замеры!AK55,Замеры!AA55,Замеры!AL55)</f>
        <v>52-67</v>
      </c>
      <c r="I61" s="29" t="str">
        <f>CONCATENATE(Замеры!AI55,Замеры!AA55,Замеры!AJ55)</f>
        <v>230-460</v>
      </c>
      <c r="J61" s="31">
        <f>IF(Замеры!Z55=0," ",G61*2.55)</f>
        <v>117.3</v>
      </c>
      <c r="K61" s="29" t="str">
        <f>IF(Замеры!Z55=0," ",Замеры!AG55)</f>
        <v>≤60</v>
      </c>
      <c r="L61" s="29">
        <f ca="1">IF(Замеры!Z55=0," ",Замеры!AH55)</f>
        <v>30</v>
      </c>
      <c r="M61" s="29">
        <f>IF(Замеры!Z55=0," ",0.1)</f>
        <v>0.1</v>
      </c>
      <c r="N61" s="29">
        <f>IF(Замеры!Z55=0," ",Замеры!Z55)</f>
        <v>230</v>
      </c>
      <c r="O61" s="29" t="str">
        <f>Замеры!AA55</f>
        <v>-</v>
      </c>
      <c r="P61" s="29">
        <f>Замеры!AB55</f>
        <v>460</v>
      </c>
      <c r="Q61" s="29" t="str">
        <f>IF(Замеры!Z55=0," ","+")</f>
        <v>+</v>
      </c>
      <c r="R61" s="32">
        <f>Замеры!Y55</f>
        <v>0</v>
      </c>
      <c r="W61" s="33">
        <f t="shared" si="0"/>
        <v>51.98</v>
      </c>
      <c r="X61" s="31" t="s">
        <v>73</v>
      </c>
      <c r="Y61" s="33">
        <f t="shared" si="1"/>
        <v>66.7</v>
      </c>
      <c r="Z61" s="32"/>
    </row>
    <row r="62" spans="1:26" x14ac:dyDescent="0.3">
      <c r="A62" s="35">
        <f>IF(Замеры!B56=0, " ", Замеры!B56)</f>
        <v>53</v>
      </c>
      <c r="B62" s="37" t="str">
        <f>CONCATENATE(Замеры!D56,Замеры!F56)</f>
        <v>Группа от QF18</v>
      </c>
      <c r="C62" s="35" t="str">
        <f>IF(Замеры!I56=0," ", Замеры!I56)</f>
        <v>SH203L</v>
      </c>
      <c r="D62" s="29" t="str">
        <f>IF(Замеры!Z56=0, " ", Замеры!X56)</f>
        <v>ОВВ</v>
      </c>
      <c r="E62" s="29" t="str">
        <f>CONCATENATE(Замеры!P56,Замеры!S56,Замеры!R56)</f>
        <v>-С</v>
      </c>
      <c r="F62" s="30" t="str">
        <f>IF(Замеры!Z56=0," ","---")</f>
        <v>---</v>
      </c>
      <c r="G62" s="31">
        <f>IF(Замеры!Z56=0," ",Замеры!J56)</f>
        <v>47</v>
      </c>
      <c r="H62" s="31" t="str">
        <f>CONCATENATE(Замеры!AK56,Замеры!AA56,Замеры!AL56)</f>
        <v>53-68</v>
      </c>
      <c r="I62" s="29" t="str">
        <f>CONCATENATE(Замеры!AI56,Замеры!AA56,Замеры!AJ56)</f>
        <v>235-470</v>
      </c>
      <c r="J62" s="31">
        <f>IF(Замеры!Z56=0," ",G62*2.55)</f>
        <v>119.85</v>
      </c>
      <c r="K62" s="29" t="str">
        <f>IF(Замеры!Z56=0," ",Замеры!AG56)</f>
        <v>≤60</v>
      </c>
      <c r="L62" s="29">
        <f ca="1">IF(Замеры!Z56=0," ",Замеры!AH56)</f>
        <v>37</v>
      </c>
      <c r="M62" s="29">
        <f>IF(Замеры!Z56=0," ",0.1)</f>
        <v>0.1</v>
      </c>
      <c r="N62" s="29">
        <f>IF(Замеры!Z56=0," ",Замеры!Z56)</f>
        <v>235</v>
      </c>
      <c r="O62" s="29" t="str">
        <f>Замеры!AA56</f>
        <v>-</v>
      </c>
      <c r="P62" s="29">
        <f>Замеры!AB56</f>
        <v>470</v>
      </c>
      <c r="Q62" s="29" t="str">
        <f>IF(Замеры!Z56=0," ","+")</f>
        <v>+</v>
      </c>
      <c r="R62" s="32">
        <f>Замеры!Y56</f>
        <v>0</v>
      </c>
      <c r="W62" s="33">
        <f t="shared" si="0"/>
        <v>53.109999999999992</v>
      </c>
      <c r="X62" s="31" t="s">
        <v>73</v>
      </c>
      <c r="Y62" s="33">
        <f t="shared" si="1"/>
        <v>68.149999999999991</v>
      </c>
      <c r="Z62" s="32"/>
    </row>
    <row r="63" spans="1:26" x14ac:dyDescent="0.3">
      <c r="A63" s="35">
        <f>IF(Замеры!B57=0, " ", Замеры!B57)</f>
        <v>54</v>
      </c>
      <c r="B63" s="37" t="str">
        <f>CONCATENATE(Замеры!D57,Замеры!F57)</f>
        <v>Группа от QF19</v>
      </c>
      <c r="C63" s="35" t="str">
        <f>IF(Замеры!I57=0," ", Замеры!I57)</f>
        <v>SH203L</v>
      </c>
      <c r="D63" s="29" t="str">
        <f>IF(Замеры!Z57=0, " ", Замеры!X57)</f>
        <v>ОВВ</v>
      </c>
      <c r="E63" s="29" t="str">
        <f>CONCATENATE(Замеры!P57,Замеры!S57,Замеры!R57)</f>
        <v>-С</v>
      </c>
      <c r="F63" s="30" t="str">
        <f>IF(Замеры!Z57=0," ","---")</f>
        <v>---</v>
      </c>
      <c r="G63" s="31">
        <f>IF(Замеры!Z57=0," ",Замеры!J57)</f>
        <v>48</v>
      </c>
      <c r="H63" s="31" t="str">
        <f>CONCATENATE(Замеры!AK57,Замеры!AA57,Замеры!AL57)</f>
        <v>54-70</v>
      </c>
      <c r="I63" s="29" t="str">
        <f>CONCATENATE(Замеры!AI57,Замеры!AA57,Замеры!AJ57)</f>
        <v>240-480</v>
      </c>
      <c r="J63" s="31">
        <f>IF(Замеры!Z57=0," ",G63*2.55)</f>
        <v>122.39999999999999</v>
      </c>
      <c r="K63" s="29" t="str">
        <f>IF(Замеры!Z57=0," ",Замеры!AG57)</f>
        <v>≤60</v>
      </c>
      <c r="L63" s="29">
        <f ca="1">IF(Замеры!Z57=0," ",Замеры!AH57)</f>
        <v>45</v>
      </c>
      <c r="M63" s="29">
        <f>IF(Замеры!Z57=0," ",0.1)</f>
        <v>0.1</v>
      </c>
      <c r="N63" s="29">
        <f>IF(Замеры!Z57=0," ",Замеры!Z57)</f>
        <v>240</v>
      </c>
      <c r="O63" s="29" t="str">
        <f>Замеры!AA57</f>
        <v>-</v>
      </c>
      <c r="P63" s="29">
        <f>Замеры!AB57</f>
        <v>480</v>
      </c>
      <c r="Q63" s="29" t="str">
        <f>IF(Замеры!Z57=0," ","+")</f>
        <v>+</v>
      </c>
      <c r="R63" s="32">
        <f>Замеры!Y57</f>
        <v>0</v>
      </c>
      <c r="W63" s="33">
        <f t="shared" si="0"/>
        <v>54.239999999999995</v>
      </c>
      <c r="X63" s="31" t="s">
        <v>73</v>
      </c>
      <c r="Y63" s="33">
        <f t="shared" si="1"/>
        <v>69.599999999999994</v>
      </c>
      <c r="Z63" s="32"/>
    </row>
    <row r="64" spans="1:26" x14ac:dyDescent="0.3">
      <c r="A64" s="35">
        <f>IF(Замеры!B58=0, " ", Замеры!B58)</f>
        <v>55</v>
      </c>
      <c r="B64" s="37" t="str">
        <f>CONCATENATE(Замеры!D58,Замеры!F58)</f>
        <v>Группа от QF20</v>
      </c>
      <c r="C64" s="35" t="str">
        <f>IF(Замеры!I58=0," ", Замеры!I58)</f>
        <v>SH203L</v>
      </c>
      <c r="D64" s="29" t="str">
        <f>IF(Замеры!Z58=0, " ", Замеры!X58)</f>
        <v>ОВВ</v>
      </c>
      <c r="E64" s="29" t="str">
        <f>CONCATENATE(Замеры!P58,Замеры!S58,Замеры!R58)</f>
        <v>-С</v>
      </c>
      <c r="F64" s="30" t="str">
        <f>IF(Замеры!Z58=0," ","---")</f>
        <v>---</v>
      </c>
      <c r="G64" s="31">
        <f>IF(Замеры!Z58=0," ",Замеры!J58)</f>
        <v>49</v>
      </c>
      <c r="H64" s="31" t="str">
        <f>CONCATENATE(Замеры!AK58,Замеры!AA58,Замеры!AL58)</f>
        <v>55-71</v>
      </c>
      <c r="I64" s="29" t="str">
        <f>CONCATENATE(Замеры!AI58,Замеры!AA58,Замеры!AJ58)</f>
        <v>245-490</v>
      </c>
      <c r="J64" s="31">
        <f>IF(Замеры!Z58=0," ",G64*2.55)</f>
        <v>124.94999999999999</v>
      </c>
      <c r="K64" s="29" t="str">
        <f>IF(Замеры!Z58=0," ",Замеры!AG58)</f>
        <v>≤60</v>
      </c>
      <c r="L64" s="29">
        <f ca="1">IF(Замеры!Z58=0," ",Замеры!AH58)</f>
        <v>44</v>
      </c>
      <c r="M64" s="29">
        <f>IF(Замеры!Z58=0," ",0.1)</f>
        <v>0.1</v>
      </c>
      <c r="N64" s="29">
        <f>IF(Замеры!Z58=0," ",Замеры!Z58)</f>
        <v>245</v>
      </c>
      <c r="O64" s="29" t="str">
        <f>Замеры!AA58</f>
        <v>-</v>
      </c>
      <c r="P64" s="29">
        <f>Замеры!AB58</f>
        <v>490</v>
      </c>
      <c r="Q64" s="29" t="str">
        <f>IF(Замеры!Z58=0," ","+")</f>
        <v>+</v>
      </c>
      <c r="R64" s="32">
        <f>Замеры!Y58</f>
        <v>0</v>
      </c>
      <c r="W64" s="33">
        <f t="shared" si="0"/>
        <v>55.37</v>
      </c>
      <c r="X64" s="31" t="s">
        <v>73</v>
      </c>
      <c r="Y64" s="33">
        <f t="shared" si="1"/>
        <v>71.05</v>
      </c>
      <c r="Z64" s="32"/>
    </row>
    <row r="65" spans="1:26" x14ac:dyDescent="0.3">
      <c r="A65" s="35">
        <f>IF(Замеры!B59=0, " ", Замеры!B59)</f>
        <v>56</v>
      </c>
      <c r="B65" s="37" t="str">
        <f>CONCATENATE(Замеры!D59,Замеры!F59)</f>
        <v>Группа от QF21</v>
      </c>
      <c r="C65" s="35" t="str">
        <f>IF(Замеры!I59=0," ", Замеры!I59)</f>
        <v>SH203L</v>
      </c>
      <c r="D65" s="29" t="str">
        <f>IF(Замеры!Z59=0, " ", Замеры!X59)</f>
        <v>ОВВ</v>
      </c>
      <c r="E65" s="29" t="str">
        <f>CONCATENATE(Замеры!P59,Замеры!S59,Замеры!R59)</f>
        <v>-С</v>
      </c>
      <c r="F65" s="30" t="str">
        <f>IF(Замеры!Z59=0," ","---")</f>
        <v>---</v>
      </c>
      <c r="G65" s="31">
        <f>IF(Замеры!Z59=0," ",Замеры!J59)</f>
        <v>50</v>
      </c>
      <c r="H65" s="31" t="str">
        <f>CONCATENATE(Замеры!AK59,Замеры!AA59,Замеры!AL59)</f>
        <v>57-73</v>
      </c>
      <c r="I65" s="29" t="str">
        <f>CONCATENATE(Замеры!AI59,Замеры!AA59,Замеры!AJ59)</f>
        <v>250-500</v>
      </c>
      <c r="J65" s="31">
        <f>IF(Замеры!Z59=0," ",G65*2.55)</f>
        <v>127.49999999999999</v>
      </c>
      <c r="K65" s="29" t="str">
        <f>IF(Замеры!Z59=0," ",Замеры!AG59)</f>
        <v>≤60</v>
      </c>
      <c r="L65" s="29">
        <f ca="1">IF(Замеры!Z59=0," ",Замеры!AH59)</f>
        <v>25</v>
      </c>
      <c r="M65" s="29">
        <f>IF(Замеры!Z59=0," ",0.1)</f>
        <v>0.1</v>
      </c>
      <c r="N65" s="29">
        <f>IF(Замеры!Z59=0," ",Замеры!Z59)</f>
        <v>250</v>
      </c>
      <c r="O65" s="29" t="str">
        <f>Замеры!AA59</f>
        <v>-</v>
      </c>
      <c r="P65" s="29">
        <f>Замеры!AB59</f>
        <v>500</v>
      </c>
      <c r="Q65" s="29" t="str">
        <f>IF(Замеры!Z59=0," ","+")</f>
        <v>+</v>
      </c>
      <c r="R65" s="32">
        <f>Замеры!Y59</f>
        <v>0</v>
      </c>
      <c r="W65" s="33">
        <f t="shared" si="0"/>
        <v>56.499999999999993</v>
      </c>
      <c r="X65" s="31" t="s">
        <v>73</v>
      </c>
      <c r="Y65" s="33">
        <f t="shared" si="1"/>
        <v>72.5</v>
      </c>
      <c r="Z65" s="32"/>
    </row>
    <row r="66" spans="1:26" x14ac:dyDescent="0.3">
      <c r="A66" s="35">
        <f>IF(Замеры!B60=0, " ", Замеры!B60)</f>
        <v>57</v>
      </c>
      <c r="B66" s="37" t="str">
        <f>CONCATENATE(Замеры!D60,Замеры!F60)</f>
        <v>Группа от QF22</v>
      </c>
      <c r="C66" s="35" t="str">
        <f>IF(Замеры!I60=0," ", Замеры!I60)</f>
        <v>SH203L</v>
      </c>
      <c r="D66" s="29" t="str">
        <f>IF(Замеры!Z60=0, " ", Замеры!X60)</f>
        <v>ОВВ</v>
      </c>
      <c r="E66" s="29" t="str">
        <f>CONCATENATE(Замеры!P60,Замеры!S60,Замеры!R60)</f>
        <v>-С</v>
      </c>
      <c r="F66" s="30" t="str">
        <f>IF(Замеры!Z60=0," ","---")</f>
        <v>---</v>
      </c>
      <c r="G66" s="31">
        <f>IF(Замеры!Z60=0," ",Замеры!J60)</f>
        <v>51</v>
      </c>
      <c r="H66" s="31" t="str">
        <f>CONCATENATE(Замеры!AK60,Замеры!AA60,Замеры!AL60)</f>
        <v>58-74</v>
      </c>
      <c r="I66" s="29" t="str">
        <f>CONCATENATE(Замеры!AI60,Замеры!AA60,Замеры!AJ60)</f>
        <v>255-510</v>
      </c>
      <c r="J66" s="31">
        <f>IF(Замеры!Z60=0," ",G66*2.55)</f>
        <v>130.04999999999998</v>
      </c>
      <c r="K66" s="29" t="str">
        <f>IF(Замеры!Z60=0," ",Замеры!AG60)</f>
        <v>≤60</v>
      </c>
      <c r="L66" s="29">
        <f ca="1">IF(Замеры!Z60=0," ",Замеры!AH60)</f>
        <v>26</v>
      </c>
      <c r="M66" s="29">
        <f>IF(Замеры!Z60=0," ",0.1)</f>
        <v>0.1</v>
      </c>
      <c r="N66" s="29">
        <f>IF(Замеры!Z60=0," ",Замеры!Z60)</f>
        <v>255</v>
      </c>
      <c r="O66" s="29" t="str">
        <f>Замеры!AA60</f>
        <v>-</v>
      </c>
      <c r="P66" s="29">
        <f>Замеры!AB60</f>
        <v>510</v>
      </c>
      <c r="Q66" s="29" t="str">
        <f>IF(Замеры!Z60=0," ","+")</f>
        <v>+</v>
      </c>
      <c r="R66" s="32">
        <f>Замеры!Y60</f>
        <v>0</v>
      </c>
      <c r="W66" s="33">
        <f t="shared" si="0"/>
        <v>57.629999999999995</v>
      </c>
      <c r="X66" s="31" t="s">
        <v>73</v>
      </c>
      <c r="Y66" s="33">
        <f t="shared" si="1"/>
        <v>73.95</v>
      </c>
      <c r="Z66" s="32"/>
    </row>
    <row r="67" spans="1:26" x14ac:dyDescent="0.3">
      <c r="A67" s="35">
        <f>IF(Замеры!B61=0, " ", Замеры!B61)</f>
        <v>58</v>
      </c>
      <c r="B67" s="37" t="str">
        <f>CONCATENATE(Замеры!D61,Замеры!F61)</f>
        <v>Группа от QF23</v>
      </c>
      <c r="C67" s="35" t="str">
        <f>IF(Замеры!I61=0," ", Замеры!I61)</f>
        <v>SH203L</v>
      </c>
      <c r="D67" s="29" t="str">
        <f>IF(Замеры!Z61=0, " ", Замеры!X61)</f>
        <v>ОВВ</v>
      </c>
      <c r="E67" s="29" t="str">
        <f>CONCATENATE(Замеры!P61,Замеры!S61,Замеры!R61)</f>
        <v>-С</v>
      </c>
      <c r="F67" s="30" t="str">
        <f>IF(Замеры!Z61=0," ","---")</f>
        <v>---</v>
      </c>
      <c r="G67" s="31">
        <f>IF(Замеры!Z61=0," ",Замеры!J61)</f>
        <v>52</v>
      </c>
      <c r="H67" s="31" t="str">
        <f>CONCATENATE(Замеры!AK61,Замеры!AA61,Замеры!AL61)</f>
        <v>59-75</v>
      </c>
      <c r="I67" s="29" t="str">
        <f>CONCATENATE(Замеры!AI61,Замеры!AA61,Замеры!AJ61)</f>
        <v>260-520</v>
      </c>
      <c r="J67" s="31">
        <f>IF(Замеры!Z61=0," ",G67*2.55)</f>
        <v>132.6</v>
      </c>
      <c r="K67" s="29" t="str">
        <f>IF(Замеры!Z61=0," ",Замеры!AG61)</f>
        <v>≤60</v>
      </c>
      <c r="L67" s="29">
        <f ca="1">IF(Замеры!Z61=0," ",Замеры!AH61)</f>
        <v>49</v>
      </c>
      <c r="M67" s="29">
        <f>IF(Замеры!Z61=0," ",0.1)</f>
        <v>0.1</v>
      </c>
      <c r="N67" s="29">
        <f>IF(Замеры!Z61=0," ",Замеры!Z61)</f>
        <v>260</v>
      </c>
      <c r="O67" s="29" t="str">
        <f>Замеры!AA61</f>
        <v>-</v>
      </c>
      <c r="P67" s="29">
        <f>Замеры!AB61</f>
        <v>520</v>
      </c>
      <c r="Q67" s="29" t="str">
        <f>IF(Замеры!Z61=0," ","+")</f>
        <v>+</v>
      </c>
      <c r="R67" s="32">
        <f>Замеры!Y61</f>
        <v>0</v>
      </c>
      <c r="W67" s="33">
        <f t="shared" si="0"/>
        <v>58.759999999999991</v>
      </c>
      <c r="X67" s="31" t="s">
        <v>73</v>
      </c>
      <c r="Y67" s="33">
        <f t="shared" si="1"/>
        <v>75.399999999999991</v>
      </c>
      <c r="Z67" s="32"/>
    </row>
    <row r="68" spans="1:26" x14ac:dyDescent="0.3">
      <c r="A68" s="35">
        <f>IF(Замеры!B62=0, " ", Замеры!B62)</f>
        <v>59</v>
      </c>
      <c r="B68" s="37" t="str">
        <f>CONCATENATE(Замеры!D62,Замеры!F62)</f>
        <v>Группа от QF24</v>
      </c>
      <c r="C68" s="35" t="str">
        <f>IF(Замеры!I62=0," ", Замеры!I62)</f>
        <v>SH203L</v>
      </c>
      <c r="D68" s="29" t="str">
        <f>IF(Замеры!Z62=0, " ", Замеры!X62)</f>
        <v>ОВВ</v>
      </c>
      <c r="E68" s="29" t="str">
        <f>CONCATENATE(Замеры!P62,Замеры!S62,Замеры!R62)</f>
        <v>-С</v>
      </c>
      <c r="F68" s="30" t="str">
        <f>IF(Замеры!Z62=0," ","---")</f>
        <v>---</v>
      </c>
      <c r="G68" s="31">
        <f>IF(Замеры!Z62=0," ",Замеры!J62)</f>
        <v>53</v>
      </c>
      <c r="H68" s="31" t="str">
        <f>CONCATENATE(Замеры!AK62,Замеры!AA62,Замеры!AL62)</f>
        <v>60-77</v>
      </c>
      <c r="I68" s="29" t="str">
        <f>CONCATENATE(Замеры!AI62,Замеры!AA62,Замеры!AJ62)</f>
        <v>265-530</v>
      </c>
      <c r="J68" s="31">
        <f>IF(Замеры!Z62=0," ",G68*2.55)</f>
        <v>135.14999999999998</v>
      </c>
      <c r="K68" s="29" t="str">
        <f>IF(Замеры!Z62=0," ",Замеры!AG62)</f>
        <v>≤60</v>
      </c>
      <c r="L68" s="29">
        <f ca="1">IF(Замеры!Z62=0," ",Замеры!AH62)</f>
        <v>33</v>
      </c>
      <c r="M68" s="29">
        <f>IF(Замеры!Z62=0," ",0.1)</f>
        <v>0.1</v>
      </c>
      <c r="N68" s="29">
        <f>IF(Замеры!Z62=0," ",Замеры!Z62)</f>
        <v>265</v>
      </c>
      <c r="O68" s="29" t="str">
        <f>Замеры!AA62</f>
        <v>-</v>
      </c>
      <c r="P68" s="29">
        <f>Замеры!AB62</f>
        <v>530</v>
      </c>
      <c r="Q68" s="29" t="str">
        <f>IF(Замеры!Z62=0," ","+")</f>
        <v>+</v>
      </c>
      <c r="R68" s="32">
        <f>Замеры!Y62</f>
        <v>0</v>
      </c>
      <c r="W68" s="33">
        <f t="shared" si="0"/>
        <v>59.889999999999993</v>
      </c>
      <c r="X68" s="31" t="s">
        <v>73</v>
      </c>
      <c r="Y68" s="33">
        <f t="shared" si="1"/>
        <v>76.849999999999994</v>
      </c>
      <c r="Z68" s="32"/>
    </row>
    <row r="69" spans="1:26" x14ac:dyDescent="0.3">
      <c r="A69" s="35">
        <f>IF(Замеры!B63=0, " ", Замеры!B63)</f>
        <v>60</v>
      </c>
      <c r="B69" s="37" t="str">
        <f>CONCATENATE(Замеры!D63,Замеры!F63)</f>
        <v>Группа от QF25</v>
      </c>
      <c r="C69" s="35" t="str">
        <f>IF(Замеры!I63=0," ", Замеры!I63)</f>
        <v>SH203L</v>
      </c>
      <c r="D69" s="29" t="str">
        <f>IF(Замеры!Z63=0, " ", Замеры!X63)</f>
        <v>ОВВ</v>
      </c>
      <c r="E69" s="29" t="str">
        <f>CONCATENATE(Замеры!P63,Замеры!S63,Замеры!R63)</f>
        <v>-С</v>
      </c>
      <c r="F69" s="30" t="str">
        <f>IF(Замеры!Z63=0," ","---")</f>
        <v>---</v>
      </c>
      <c r="G69" s="31">
        <f>IF(Замеры!Z63=0," ",Замеры!J63)</f>
        <v>46</v>
      </c>
      <c r="H69" s="31" t="str">
        <f>CONCATENATE(Замеры!AK63,Замеры!AA63,Замеры!AL63)</f>
        <v>52-67</v>
      </c>
      <c r="I69" s="29" t="str">
        <f>CONCATENATE(Замеры!AI63,Замеры!AA63,Замеры!AJ63)</f>
        <v>230-460</v>
      </c>
      <c r="J69" s="31">
        <f>IF(Замеры!Z63=0," ",G69*2.55)</f>
        <v>117.3</v>
      </c>
      <c r="K69" s="29" t="str">
        <f>IF(Замеры!Z63=0," ",Замеры!AG63)</f>
        <v>≤60</v>
      </c>
      <c r="L69" s="29">
        <f ca="1">IF(Замеры!Z63=0," ",Замеры!AH63)</f>
        <v>34</v>
      </c>
      <c r="M69" s="29">
        <f>IF(Замеры!Z63=0," ",0.1)</f>
        <v>0.1</v>
      </c>
      <c r="N69" s="29">
        <f>IF(Замеры!Z63=0," ",Замеры!Z63)</f>
        <v>230</v>
      </c>
      <c r="O69" s="29" t="str">
        <f>Замеры!AA63</f>
        <v>-</v>
      </c>
      <c r="P69" s="29">
        <f>Замеры!AB63</f>
        <v>460</v>
      </c>
      <c r="Q69" s="29" t="str">
        <f>IF(Замеры!Z63=0," ","+")</f>
        <v>+</v>
      </c>
      <c r="R69" s="32">
        <f>Замеры!Y63</f>
        <v>0</v>
      </c>
      <c r="W69" s="33">
        <f t="shared" si="0"/>
        <v>51.98</v>
      </c>
      <c r="X69" s="31" t="s">
        <v>73</v>
      </c>
      <c r="Y69" s="33">
        <f t="shared" si="1"/>
        <v>66.7</v>
      </c>
      <c r="Z69" s="32"/>
    </row>
    <row r="70" spans="1:26" x14ac:dyDescent="0.3">
      <c r="A70" s="35">
        <f>IF(Замеры!B64=0, " ", Замеры!B64)</f>
        <v>61</v>
      </c>
      <c r="B70" s="37" t="str">
        <f>CONCATENATE(Замеры!D64,Замеры!F64)</f>
        <v>Группа от QF26</v>
      </c>
      <c r="C70" s="35" t="str">
        <f>IF(Замеры!I64=0," ", Замеры!I64)</f>
        <v>SH203L</v>
      </c>
      <c r="D70" s="29" t="str">
        <f>IF(Замеры!Z64=0, " ", Замеры!X64)</f>
        <v>ОВВ</v>
      </c>
      <c r="E70" s="29" t="str">
        <f>CONCATENATE(Замеры!P64,Замеры!S64,Замеры!R64)</f>
        <v>-С</v>
      </c>
      <c r="F70" s="30" t="str">
        <f>IF(Замеры!Z64=0," ","---")</f>
        <v>---</v>
      </c>
      <c r="G70" s="31">
        <f>IF(Замеры!Z64=0," ",Замеры!J64)</f>
        <v>47</v>
      </c>
      <c r="H70" s="31" t="str">
        <f>CONCATENATE(Замеры!AK64,Замеры!AA64,Замеры!AL64)</f>
        <v>53-68</v>
      </c>
      <c r="I70" s="29" t="str">
        <f>CONCATENATE(Замеры!AI64,Замеры!AA64,Замеры!AJ64)</f>
        <v>235-470</v>
      </c>
      <c r="J70" s="31">
        <f>IF(Замеры!Z64=0," ",G70*2.55)</f>
        <v>119.85</v>
      </c>
      <c r="K70" s="29" t="str">
        <f>IF(Замеры!Z64=0," ",Замеры!AG64)</f>
        <v>≤60</v>
      </c>
      <c r="L70" s="29">
        <f ca="1">IF(Замеры!Z64=0," ",Замеры!AH64)</f>
        <v>32</v>
      </c>
      <c r="M70" s="29">
        <f>IF(Замеры!Z64=0," ",0.1)</f>
        <v>0.1</v>
      </c>
      <c r="N70" s="29">
        <f>IF(Замеры!Z64=0," ",Замеры!Z64)</f>
        <v>235</v>
      </c>
      <c r="O70" s="29" t="str">
        <f>Замеры!AA64</f>
        <v>-</v>
      </c>
      <c r="P70" s="29">
        <f>Замеры!AB64</f>
        <v>470</v>
      </c>
      <c r="Q70" s="29" t="str">
        <f>IF(Замеры!Z64=0," ","+")</f>
        <v>+</v>
      </c>
      <c r="R70" s="32">
        <f>Замеры!Y64</f>
        <v>0</v>
      </c>
      <c r="W70" s="33">
        <f t="shared" si="0"/>
        <v>53.109999999999992</v>
      </c>
      <c r="X70" s="31" t="s">
        <v>73</v>
      </c>
      <c r="Y70" s="33">
        <f t="shared" si="1"/>
        <v>68.149999999999991</v>
      </c>
      <c r="Z70" s="32"/>
    </row>
    <row r="71" spans="1:26" x14ac:dyDescent="0.3">
      <c r="A71" s="35">
        <f>IF(Замеры!B65=0, " ", Замеры!B65)</f>
        <v>62</v>
      </c>
      <c r="B71" s="37" t="str">
        <f>CONCATENATE(Замеры!D65,Замеры!F65)</f>
        <v>Группа от QF27</v>
      </c>
      <c r="C71" s="35" t="str">
        <f>IF(Замеры!I65=0," ", Замеры!I65)</f>
        <v>SH203L</v>
      </c>
      <c r="D71" s="29" t="str">
        <f>IF(Замеры!Z65=0, " ", Замеры!X65)</f>
        <v>ОВВ</v>
      </c>
      <c r="E71" s="29" t="str">
        <f>CONCATENATE(Замеры!P65,Замеры!S65,Замеры!R65)</f>
        <v>-С</v>
      </c>
      <c r="F71" s="30" t="str">
        <f>IF(Замеры!Z65=0," ","---")</f>
        <v>---</v>
      </c>
      <c r="G71" s="31">
        <f>IF(Замеры!Z65=0," ",Замеры!J65)</f>
        <v>48</v>
      </c>
      <c r="H71" s="31" t="str">
        <f>CONCATENATE(Замеры!AK65,Замеры!AA65,Замеры!AL65)</f>
        <v>54-70</v>
      </c>
      <c r="I71" s="29" t="str">
        <f>CONCATENATE(Замеры!AI65,Замеры!AA65,Замеры!AJ65)</f>
        <v>240-480</v>
      </c>
      <c r="J71" s="31">
        <f>IF(Замеры!Z65=0," ",G71*2.55)</f>
        <v>122.39999999999999</v>
      </c>
      <c r="K71" s="29" t="str">
        <f>IF(Замеры!Z65=0," ",Замеры!AG65)</f>
        <v>≤60</v>
      </c>
      <c r="L71" s="29">
        <f ca="1">IF(Замеры!Z65=0," ",Замеры!AH65)</f>
        <v>49</v>
      </c>
      <c r="M71" s="29">
        <f>IF(Замеры!Z65=0," ",0.1)</f>
        <v>0.1</v>
      </c>
      <c r="N71" s="29">
        <f>IF(Замеры!Z65=0," ",Замеры!Z65)</f>
        <v>240</v>
      </c>
      <c r="O71" s="29" t="str">
        <f>Замеры!AA65</f>
        <v>-</v>
      </c>
      <c r="P71" s="29">
        <f>Замеры!AB65</f>
        <v>480</v>
      </c>
      <c r="Q71" s="29" t="str">
        <f>IF(Замеры!Z65=0," ","+")</f>
        <v>+</v>
      </c>
      <c r="R71" s="32">
        <f>Замеры!Y65</f>
        <v>0</v>
      </c>
      <c r="W71" s="33">
        <f t="shared" si="0"/>
        <v>54.239999999999995</v>
      </c>
      <c r="X71" s="31" t="s">
        <v>73</v>
      </c>
      <c r="Y71" s="33">
        <f t="shared" si="1"/>
        <v>69.599999999999994</v>
      </c>
      <c r="Z71" s="32"/>
    </row>
    <row r="72" spans="1:26" x14ac:dyDescent="0.3">
      <c r="A72" s="35">
        <f>IF(Замеры!B66=0, " ", Замеры!B66)</f>
        <v>63</v>
      </c>
      <c r="B72" s="37" t="str">
        <f>CONCATENATE(Замеры!D66,Замеры!F66)</f>
        <v>Группа от QF28</v>
      </c>
      <c r="C72" s="35" t="str">
        <f>IF(Замеры!I66=0," ", Замеры!I66)</f>
        <v>SH203L</v>
      </c>
      <c r="D72" s="29" t="str">
        <f>IF(Замеры!Z66=0, " ", Замеры!X66)</f>
        <v>ОВВ</v>
      </c>
      <c r="E72" s="29" t="str">
        <f>CONCATENATE(Замеры!P66,Замеры!S66,Замеры!R66)</f>
        <v>-С</v>
      </c>
      <c r="F72" s="30" t="str">
        <f>IF(Замеры!Z66=0," ","---")</f>
        <v>---</v>
      </c>
      <c r="G72" s="31">
        <f>IF(Замеры!Z66=0," ",Замеры!J66)</f>
        <v>49</v>
      </c>
      <c r="H72" s="31" t="str">
        <f>CONCATENATE(Замеры!AK66,Замеры!AA66,Замеры!AL66)</f>
        <v>55-71</v>
      </c>
      <c r="I72" s="29" t="str">
        <f>CONCATENATE(Замеры!AI66,Замеры!AA66,Замеры!AJ66)</f>
        <v>245-490</v>
      </c>
      <c r="J72" s="31">
        <f>IF(Замеры!Z66=0," ",G72*2.55)</f>
        <v>124.94999999999999</v>
      </c>
      <c r="K72" s="29" t="str">
        <f>IF(Замеры!Z66=0," ",Замеры!AG66)</f>
        <v>≤60</v>
      </c>
      <c r="L72" s="29">
        <f ca="1">IF(Замеры!Z66=0," ",Замеры!AH66)</f>
        <v>36</v>
      </c>
      <c r="M72" s="29">
        <f>IF(Замеры!Z66=0," ",0.1)</f>
        <v>0.1</v>
      </c>
      <c r="N72" s="29">
        <f>IF(Замеры!Z66=0," ",Замеры!Z66)</f>
        <v>245</v>
      </c>
      <c r="O72" s="29" t="str">
        <f>Замеры!AA66</f>
        <v>-</v>
      </c>
      <c r="P72" s="29">
        <f>Замеры!AB66</f>
        <v>490</v>
      </c>
      <c r="Q72" s="29" t="str">
        <f>IF(Замеры!Z66=0," ","+")</f>
        <v>+</v>
      </c>
      <c r="R72" s="32">
        <f>Замеры!Y66</f>
        <v>0</v>
      </c>
      <c r="W72" s="33">
        <f t="shared" si="0"/>
        <v>55.37</v>
      </c>
      <c r="X72" s="31" t="s">
        <v>73</v>
      </c>
      <c r="Y72" s="33">
        <f t="shared" si="1"/>
        <v>71.05</v>
      </c>
      <c r="Z72" s="32"/>
    </row>
    <row r="73" spans="1:26" x14ac:dyDescent="0.3">
      <c r="A73" s="35">
        <f>IF(Замеры!B67=0, " ", Замеры!B67)</f>
        <v>64</v>
      </c>
      <c r="B73" s="37" t="str">
        <f>CONCATENATE(Замеры!D67,Замеры!F67)</f>
        <v>Группа от QF29</v>
      </c>
      <c r="C73" s="35" t="str">
        <f>IF(Замеры!I67=0," ", Замеры!I67)</f>
        <v>SH203L</v>
      </c>
      <c r="D73" s="29" t="str">
        <f>IF(Замеры!Z67=0, " ", Замеры!X67)</f>
        <v>ОВВ</v>
      </c>
      <c r="E73" s="29" t="str">
        <f>CONCATENATE(Замеры!P67,Замеры!S67,Замеры!R67)</f>
        <v>-С</v>
      </c>
      <c r="F73" s="30" t="str">
        <f>IF(Замеры!Z67=0," ","---")</f>
        <v>---</v>
      </c>
      <c r="G73" s="31">
        <f>IF(Замеры!Z67=0," ",Замеры!J67)</f>
        <v>50</v>
      </c>
      <c r="H73" s="31" t="str">
        <f>CONCATENATE(Замеры!AK67,Замеры!AA67,Замеры!AL67)</f>
        <v>57-73</v>
      </c>
      <c r="I73" s="29" t="str">
        <f>CONCATENATE(Замеры!AI67,Замеры!AA67,Замеры!AJ67)</f>
        <v>250-500</v>
      </c>
      <c r="J73" s="31">
        <f>IF(Замеры!Z67=0," ",G73*2.55)</f>
        <v>127.49999999999999</v>
      </c>
      <c r="K73" s="29" t="str">
        <f>IF(Замеры!Z67=0," ",Замеры!AG67)</f>
        <v>≤60</v>
      </c>
      <c r="L73" s="29">
        <f ca="1">IF(Замеры!Z67=0," ",Замеры!AH67)</f>
        <v>35</v>
      </c>
      <c r="M73" s="29">
        <f>IF(Замеры!Z67=0," ",0.1)</f>
        <v>0.1</v>
      </c>
      <c r="N73" s="29">
        <f>IF(Замеры!Z67=0," ",Замеры!Z67)</f>
        <v>250</v>
      </c>
      <c r="O73" s="29" t="str">
        <f>Замеры!AA67</f>
        <v>-</v>
      </c>
      <c r="P73" s="29">
        <f>Замеры!AB67</f>
        <v>500</v>
      </c>
      <c r="Q73" s="29" t="str">
        <f>IF(Замеры!Z67=0," ","+")</f>
        <v>+</v>
      </c>
      <c r="R73" s="32">
        <f>Замеры!Y67</f>
        <v>0</v>
      </c>
      <c r="W73" s="33">
        <f t="shared" si="0"/>
        <v>56.499999999999993</v>
      </c>
      <c r="X73" s="31" t="s">
        <v>73</v>
      </c>
      <c r="Y73" s="33">
        <f t="shared" si="1"/>
        <v>72.5</v>
      </c>
      <c r="Z73" s="32"/>
    </row>
    <row r="74" spans="1:26" x14ac:dyDescent="0.3">
      <c r="A74" s="35">
        <f>IF(Замеры!B68=0, " ", Замеры!B68)</f>
        <v>65</v>
      </c>
      <c r="B74" s="37" t="str">
        <f>CONCATENATE(Замеры!D68,Замеры!F68)</f>
        <v>Группа от QF30</v>
      </c>
      <c r="C74" s="35" t="str">
        <f>IF(Замеры!I68=0," ", Замеры!I68)</f>
        <v>SH203L</v>
      </c>
      <c r="D74" s="29" t="str">
        <f>IF(Замеры!Z68=0, " ", Замеры!X68)</f>
        <v>ОВВ</v>
      </c>
      <c r="E74" s="29" t="str">
        <f>CONCATENATE(Замеры!P68,Замеры!S68,Замеры!R68)</f>
        <v>-С</v>
      </c>
      <c r="F74" s="30" t="str">
        <f>IF(Замеры!Z68=0," ","---")</f>
        <v>---</v>
      </c>
      <c r="G74" s="31">
        <f>IF(Замеры!Z68=0," ",Замеры!J68)</f>
        <v>51</v>
      </c>
      <c r="H74" s="31" t="str">
        <f>CONCATENATE(Замеры!AK68,Замеры!AA68,Замеры!AL68)</f>
        <v>58-74</v>
      </c>
      <c r="I74" s="29" t="str">
        <f>CONCATENATE(Замеры!AI68,Замеры!AA68,Замеры!AJ68)</f>
        <v>255-510</v>
      </c>
      <c r="J74" s="31">
        <f>IF(Замеры!Z68=0," ",G74*2.55)</f>
        <v>130.04999999999998</v>
      </c>
      <c r="K74" s="29" t="str">
        <f>IF(Замеры!Z68=0," ",Замеры!AG68)</f>
        <v>≤60</v>
      </c>
      <c r="L74" s="29">
        <f ca="1">IF(Замеры!Z68=0," ",Замеры!AH68)</f>
        <v>28</v>
      </c>
      <c r="M74" s="29">
        <f>IF(Замеры!Z68=0," ",0.1)</f>
        <v>0.1</v>
      </c>
      <c r="N74" s="29">
        <f>IF(Замеры!Z68=0," ",Замеры!Z68)</f>
        <v>255</v>
      </c>
      <c r="O74" s="29" t="str">
        <f>Замеры!AA68</f>
        <v>-</v>
      </c>
      <c r="P74" s="29">
        <f>Замеры!AB68</f>
        <v>510</v>
      </c>
      <c r="Q74" s="29" t="str">
        <f>IF(Замеры!Z68=0," ","+")</f>
        <v>+</v>
      </c>
      <c r="R74" s="32">
        <f>Замеры!Y68</f>
        <v>0</v>
      </c>
      <c r="W74" s="33">
        <f t="shared" ref="W74:W137" si="2">G74*1.13</f>
        <v>57.629999999999995</v>
      </c>
      <c r="X74" s="31" t="s">
        <v>73</v>
      </c>
      <c r="Y74" s="33">
        <f t="shared" ref="Y74:Y137" si="3">G74*1.45</f>
        <v>73.95</v>
      </c>
      <c r="Z74" s="32"/>
    </row>
    <row r="75" spans="1:26" x14ac:dyDescent="0.3">
      <c r="A75" s="35">
        <f>IF(Замеры!B69=0, " ", Замеры!B69)</f>
        <v>66</v>
      </c>
      <c r="B75" s="37" t="str">
        <f>CONCATENATE(Замеры!D69,Замеры!F69)</f>
        <v>Группа от QF31</v>
      </c>
      <c r="C75" s="35" t="str">
        <f>IF(Замеры!I69=0," ", Замеры!I69)</f>
        <v>SH203L</v>
      </c>
      <c r="D75" s="29" t="str">
        <f>IF(Замеры!Z69=0, " ", Замеры!X69)</f>
        <v>ОВВ</v>
      </c>
      <c r="E75" s="29" t="str">
        <f>CONCATENATE(Замеры!P69,Замеры!S69,Замеры!R69)</f>
        <v>-С</v>
      </c>
      <c r="F75" s="30" t="str">
        <f>IF(Замеры!Z69=0," ","---")</f>
        <v>---</v>
      </c>
      <c r="G75" s="31">
        <f>IF(Замеры!Z69=0," ",Замеры!J69)</f>
        <v>52</v>
      </c>
      <c r="H75" s="31" t="str">
        <f>CONCATENATE(Замеры!AK69,Замеры!AA69,Замеры!AL69)</f>
        <v>59-75</v>
      </c>
      <c r="I75" s="29" t="str">
        <f>CONCATENATE(Замеры!AI69,Замеры!AA69,Замеры!AJ69)</f>
        <v>260-520</v>
      </c>
      <c r="J75" s="31">
        <f>IF(Замеры!Z69=0," ",G75*2.55)</f>
        <v>132.6</v>
      </c>
      <c r="K75" s="29" t="str">
        <f>IF(Замеры!Z69=0," ",Замеры!AG69)</f>
        <v>≤60</v>
      </c>
      <c r="L75" s="29">
        <f ca="1">IF(Замеры!Z69=0," ",Замеры!AH69)</f>
        <v>41</v>
      </c>
      <c r="M75" s="29">
        <f>IF(Замеры!Z69=0," ",0.1)</f>
        <v>0.1</v>
      </c>
      <c r="N75" s="29">
        <f>IF(Замеры!Z69=0," ",Замеры!Z69)</f>
        <v>260</v>
      </c>
      <c r="O75" s="29" t="str">
        <f>Замеры!AA69</f>
        <v>-</v>
      </c>
      <c r="P75" s="29">
        <f>Замеры!AB69</f>
        <v>520</v>
      </c>
      <c r="Q75" s="29" t="str">
        <f>IF(Замеры!Z69=0," ","+")</f>
        <v>+</v>
      </c>
      <c r="R75" s="32">
        <f>Замеры!Y69</f>
        <v>0</v>
      </c>
      <c r="W75" s="33">
        <f t="shared" si="2"/>
        <v>58.759999999999991</v>
      </c>
      <c r="X75" s="31" t="s">
        <v>73</v>
      </c>
      <c r="Y75" s="33">
        <f t="shared" si="3"/>
        <v>75.399999999999991</v>
      </c>
      <c r="Z75" s="32"/>
    </row>
    <row r="76" spans="1:26" x14ac:dyDescent="0.3">
      <c r="A76" s="35">
        <f>IF(Замеры!B70=0, " ", Замеры!B70)</f>
        <v>67</v>
      </c>
      <c r="B76" s="37" t="str">
        <f>CONCATENATE(Замеры!D70,Замеры!F70)</f>
        <v>Группа от QF32</v>
      </c>
      <c r="C76" s="35" t="str">
        <f>IF(Замеры!I70=0," ", Замеры!I70)</f>
        <v>SH203L</v>
      </c>
      <c r="D76" s="29" t="str">
        <f>IF(Замеры!Z70=0, " ", Замеры!X70)</f>
        <v xml:space="preserve"> </v>
      </c>
      <c r="E76" s="29" t="str">
        <f>CONCATENATE(Замеры!P70,Замеры!S70,Замеры!R70)</f>
        <v xml:space="preserve"> </v>
      </c>
      <c r="F76" s="30" t="str">
        <f>IF(Замеры!Z70=0," ","---")</f>
        <v xml:space="preserve"> </v>
      </c>
      <c r="G76" s="31" t="str">
        <f>IF(Замеры!Z70=0," ",Замеры!J70)</f>
        <v xml:space="preserve"> </v>
      </c>
      <c r="H76" s="31" t="str">
        <f>CONCATENATE(Замеры!AK70,Замеры!AA70,Замеры!AL70)</f>
        <v>60 77</v>
      </c>
      <c r="I76" s="29" t="str">
        <f>CONCATENATE(Замеры!AI70,Замеры!AA70,Замеры!AJ70)</f>
        <v>0 0</v>
      </c>
      <c r="J76" s="31" t="str">
        <f>IF(Замеры!Z70=0," ",G76*2.55)</f>
        <v xml:space="preserve"> </v>
      </c>
      <c r="K76" s="29" t="str">
        <f>IF(Замеры!Z70=0," ",Замеры!AG70)</f>
        <v xml:space="preserve"> </v>
      </c>
      <c r="L76" s="29" t="str">
        <f>IF(Замеры!Z70=0," ",Замеры!AH70)</f>
        <v xml:space="preserve"> </v>
      </c>
      <c r="M76" s="29" t="str">
        <f>IF(Замеры!Z70=0," ",0.1)</f>
        <v xml:space="preserve"> </v>
      </c>
      <c r="N76" s="29" t="str">
        <f>IF(Замеры!Z70=0," ",Замеры!Z70)</f>
        <v xml:space="preserve"> </v>
      </c>
      <c r="O76" s="29" t="str">
        <f>Замеры!AA70</f>
        <v xml:space="preserve"> </v>
      </c>
      <c r="P76" s="29" t="str">
        <f>Замеры!AB70</f>
        <v xml:space="preserve"> </v>
      </c>
      <c r="Q76" s="29" t="str">
        <f>IF(Замеры!Z70=0," ","+")</f>
        <v xml:space="preserve"> </v>
      </c>
      <c r="R76" s="32">
        <f>Замеры!Y70</f>
        <v>0</v>
      </c>
      <c r="W76" s="33" t="e">
        <f t="shared" si="2"/>
        <v>#VALUE!</v>
      </c>
      <c r="X76" s="31" t="s">
        <v>73</v>
      </c>
      <c r="Y76" s="33" t="e">
        <f t="shared" si="3"/>
        <v>#VALUE!</v>
      </c>
      <c r="Z76" s="32"/>
    </row>
    <row r="77" spans="1:26" x14ac:dyDescent="0.3">
      <c r="A77" s="35">
        <f>IF(Замеры!B71=0, " ", Замеры!B71)</f>
        <v>68</v>
      </c>
      <c r="B77" s="37" t="str">
        <f>CONCATENATE(Замеры!D71,Замеры!F71)</f>
        <v>Группа от QF</v>
      </c>
      <c r="C77" s="35" t="str">
        <f>IF(Замеры!I71=0," ", Замеры!I71)</f>
        <v xml:space="preserve"> </v>
      </c>
      <c r="D77" s="29" t="str">
        <f>IF(Замеры!Z71=0, " ", Замеры!X71)</f>
        <v xml:space="preserve"> </v>
      </c>
      <c r="E77" s="29" t="str">
        <f>CONCATENATE(Замеры!P71,Замеры!S71,Замеры!R71)</f>
        <v xml:space="preserve"> </v>
      </c>
      <c r="F77" s="30" t="str">
        <f>IF(Замеры!Z71=0," ","---")</f>
        <v xml:space="preserve"> </v>
      </c>
      <c r="G77" s="31" t="str">
        <f>IF(Замеры!Z71=0," ",Замеры!J71)</f>
        <v xml:space="preserve"> </v>
      </c>
      <c r="H77" s="31" t="str">
        <f>CONCATENATE(Замеры!AK71,Замеры!AA71,Замеры!AL71)</f>
        <v>0 0</v>
      </c>
      <c r="I77" s="29" t="str">
        <f>CONCATENATE(Замеры!AI71,Замеры!AA71,Замеры!AJ71)</f>
        <v>0 0</v>
      </c>
      <c r="J77" s="31" t="str">
        <f>IF(Замеры!Z71=0," ",G77*2.55)</f>
        <v xml:space="preserve"> </v>
      </c>
      <c r="K77" s="29" t="str">
        <f>IF(Замеры!Z71=0," ",Замеры!AG71)</f>
        <v xml:space="preserve"> </v>
      </c>
      <c r="L77" s="29" t="str">
        <f>IF(Замеры!Z71=0," ",Замеры!AH71)</f>
        <v xml:space="preserve"> </v>
      </c>
      <c r="M77" s="29" t="str">
        <f>IF(Замеры!Z71=0," ",0.1)</f>
        <v xml:space="preserve"> </v>
      </c>
      <c r="N77" s="29" t="str">
        <f>IF(Замеры!Z71=0," ",Замеры!Z71)</f>
        <v xml:space="preserve"> </v>
      </c>
      <c r="O77" s="29" t="str">
        <f>Замеры!AA71</f>
        <v xml:space="preserve"> </v>
      </c>
      <c r="P77" s="29" t="str">
        <f>Замеры!AB71</f>
        <v xml:space="preserve"> </v>
      </c>
      <c r="Q77" s="29" t="str">
        <f>IF(Замеры!Z71=0," ","+")</f>
        <v xml:space="preserve"> </v>
      </c>
      <c r="R77" s="32">
        <f>Замеры!Y71</f>
        <v>0</v>
      </c>
      <c r="W77" s="33" t="e">
        <f t="shared" si="2"/>
        <v>#VALUE!</v>
      </c>
      <c r="X77" s="31" t="s">
        <v>73</v>
      </c>
      <c r="Y77" s="33" t="e">
        <f t="shared" si="3"/>
        <v>#VALUE!</v>
      </c>
      <c r="Z77" s="32"/>
    </row>
    <row r="78" spans="1:26" x14ac:dyDescent="0.3">
      <c r="A78" s="35">
        <f>IF(Замеры!B72=0, " ", Замеры!B72)</f>
        <v>69</v>
      </c>
      <c r="B78" s="37" t="str">
        <f>CONCATENATE(Замеры!D72,Замеры!F72)</f>
        <v>Группа от QF</v>
      </c>
      <c r="C78" s="35" t="str">
        <f>IF(Замеры!I72=0," ", Замеры!I72)</f>
        <v xml:space="preserve"> </v>
      </c>
      <c r="D78" s="29" t="str">
        <f>IF(Замеры!Z72=0, " ", Замеры!X72)</f>
        <v xml:space="preserve"> </v>
      </c>
      <c r="E78" s="29" t="str">
        <f>CONCATENATE(Замеры!P72,Замеры!S72,Замеры!R72)</f>
        <v xml:space="preserve"> </v>
      </c>
      <c r="F78" s="30" t="str">
        <f>IF(Замеры!Z72=0," ","---")</f>
        <v xml:space="preserve"> </v>
      </c>
      <c r="G78" s="31" t="str">
        <f>IF(Замеры!Z72=0," ",Замеры!J72)</f>
        <v xml:space="preserve"> </v>
      </c>
      <c r="H78" s="31" t="str">
        <f>CONCATENATE(Замеры!AK72,Замеры!AA72,Замеры!AL72)</f>
        <v>0 0</v>
      </c>
      <c r="I78" s="29" t="str">
        <f>CONCATENATE(Замеры!AI72,Замеры!AA72,Замеры!AJ72)</f>
        <v>0 0</v>
      </c>
      <c r="J78" s="31" t="str">
        <f>IF(Замеры!Z72=0," ",G78*2.55)</f>
        <v xml:space="preserve"> </v>
      </c>
      <c r="K78" s="29" t="str">
        <f>IF(Замеры!Z72=0," ",Замеры!AG72)</f>
        <v xml:space="preserve"> </v>
      </c>
      <c r="L78" s="29" t="str">
        <f>IF(Замеры!Z72=0," ",Замеры!AH72)</f>
        <v xml:space="preserve"> </v>
      </c>
      <c r="M78" s="29" t="str">
        <f>IF(Замеры!Z72=0," ",0.1)</f>
        <v xml:space="preserve"> </v>
      </c>
      <c r="N78" s="29" t="str">
        <f>IF(Замеры!Z72=0," ",Замеры!Z72)</f>
        <v xml:space="preserve"> </v>
      </c>
      <c r="O78" s="29" t="str">
        <f>Замеры!AA72</f>
        <v xml:space="preserve"> </v>
      </c>
      <c r="P78" s="29" t="str">
        <f>Замеры!AB72</f>
        <v xml:space="preserve"> </v>
      </c>
      <c r="Q78" s="29" t="str">
        <f>IF(Замеры!Z72=0," ","+")</f>
        <v xml:space="preserve"> </v>
      </c>
      <c r="R78" s="32">
        <f>Замеры!Y72</f>
        <v>0</v>
      </c>
      <c r="W78" s="33" t="e">
        <f t="shared" si="2"/>
        <v>#VALUE!</v>
      </c>
      <c r="X78" s="31" t="s">
        <v>73</v>
      </c>
      <c r="Y78" s="33" t="e">
        <f t="shared" si="3"/>
        <v>#VALUE!</v>
      </c>
      <c r="Z78" s="32"/>
    </row>
    <row r="79" spans="1:26" x14ac:dyDescent="0.3">
      <c r="A79" s="35">
        <f>IF(Замеры!B73=0, " ", Замеры!B73)</f>
        <v>70</v>
      </c>
      <c r="B79" s="37" t="str">
        <f>CONCATENATE(Замеры!D73,Замеры!F73)</f>
        <v>Группа от QF</v>
      </c>
      <c r="C79" s="35" t="str">
        <f>IF(Замеры!I73=0," ", Замеры!I73)</f>
        <v xml:space="preserve"> </v>
      </c>
      <c r="D79" s="29" t="str">
        <f>IF(Замеры!Z73=0, " ", Замеры!X73)</f>
        <v xml:space="preserve"> </v>
      </c>
      <c r="E79" s="29" t="str">
        <f>CONCATENATE(Замеры!P73,Замеры!S73,Замеры!R73)</f>
        <v xml:space="preserve"> </v>
      </c>
      <c r="F79" s="30" t="str">
        <f>IF(Замеры!Z73=0," ","---")</f>
        <v xml:space="preserve"> </v>
      </c>
      <c r="G79" s="31" t="str">
        <f>IF(Замеры!Z73=0," ",Замеры!J73)</f>
        <v xml:space="preserve"> </v>
      </c>
      <c r="H79" s="31" t="str">
        <f>CONCATENATE(Замеры!AK73,Замеры!AA73,Замеры!AL73)</f>
        <v>0 0</v>
      </c>
      <c r="I79" s="29" t="str">
        <f>CONCATENATE(Замеры!AI73,Замеры!AA73,Замеры!AJ73)</f>
        <v>0 0</v>
      </c>
      <c r="J79" s="31" t="str">
        <f>IF(Замеры!Z73=0," ",G79*2.55)</f>
        <v xml:space="preserve"> </v>
      </c>
      <c r="K79" s="29" t="str">
        <f>IF(Замеры!Z73=0," ",Замеры!AG73)</f>
        <v xml:space="preserve"> </v>
      </c>
      <c r="L79" s="29" t="str">
        <f>IF(Замеры!Z73=0," ",Замеры!AH73)</f>
        <v xml:space="preserve"> </v>
      </c>
      <c r="M79" s="29" t="str">
        <f>IF(Замеры!Z73=0," ",0.1)</f>
        <v xml:space="preserve"> </v>
      </c>
      <c r="N79" s="29" t="str">
        <f>IF(Замеры!Z73=0," ",Замеры!Z73)</f>
        <v xml:space="preserve"> </v>
      </c>
      <c r="O79" s="29" t="str">
        <f>Замеры!AA73</f>
        <v xml:space="preserve"> </v>
      </c>
      <c r="P79" s="29" t="str">
        <f>Замеры!AB73</f>
        <v xml:space="preserve"> </v>
      </c>
      <c r="Q79" s="29" t="str">
        <f>IF(Замеры!Z73=0," ","+")</f>
        <v xml:space="preserve"> </v>
      </c>
      <c r="R79" s="32">
        <f>Замеры!Y73</f>
        <v>0</v>
      </c>
      <c r="W79" s="33" t="e">
        <f t="shared" si="2"/>
        <v>#VALUE!</v>
      </c>
      <c r="X79" s="31" t="s">
        <v>73</v>
      </c>
      <c r="Y79" s="33" t="e">
        <f t="shared" si="3"/>
        <v>#VALUE!</v>
      </c>
      <c r="Z79" s="32"/>
    </row>
    <row r="80" spans="1:26" x14ac:dyDescent="0.3">
      <c r="A80" s="35">
        <f>IF(Замеры!B74=0, " ", Замеры!B74)</f>
        <v>71</v>
      </c>
      <c r="B80" s="37" t="str">
        <f>CONCATENATE(Замеры!D74,Замеры!F74)</f>
        <v>Группа от QF</v>
      </c>
      <c r="C80" s="35" t="str">
        <f>IF(Замеры!I74=0," ", Замеры!I74)</f>
        <v xml:space="preserve"> </v>
      </c>
      <c r="D80" s="29" t="str">
        <f>IF(Замеры!Z74=0, " ", Замеры!X74)</f>
        <v xml:space="preserve"> </v>
      </c>
      <c r="E80" s="29" t="str">
        <f>CONCATENATE(Замеры!P74,Замеры!S74,Замеры!R74)</f>
        <v xml:space="preserve"> </v>
      </c>
      <c r="F80" s="30" t="str">
        <f>IF(Замеры!Z74=0," ","---")</f>
        <v xml:space="preserve"> </v>
      </c>
      <c r="G80" s="31" t="str">
        <f>IF(Замеры!Z74=0," ",Замеры!J74)</f>
        <v xml:space="preserve"> </v>
      </c>
      <c r="H80" s="31" t="str">
        <f>CONCATENATE(Замеры!AK74,Замеры!AA74,Замеры!AL74)</f>
        <v>0 0</v>
      </c>
      <c r="I80" s="29" t="str">
        <f>CONCATENATE(Замеры!AI74,Замеры!AA74,Замеры!AJ74)</f>
        <v>0 0</v>
      </c>
      <c r="J80" s="31" t="str">
        <f>IF(Замеры!Z74=0," ",G80*2.55)</f>
        <v xml:space="preserve"> </v>
      </c>
      <c r="K80" s="29" t="str">
        <f>IF(Замеры!Z74=0," ",Замеры!AG74)</f>
        <v xml:space="preserve"> </v>
      </c>
      <c r="L80" s="29" t="str">
        <f>IF(Замеры!Z74=0," ",Замеры!AH74)</f>
        <v xml:space="preserve"> </v>
      </c>
      <c r="M80" s="29" t="str">
        <f>IF(Замеры!Z74=0," ",0.1)</f>
        <v xml:space="preserve"> </v>
      </c>
      <c r="N80" s="29" t="str">
        <f>IF(Замеры!Z74=0," ",Замеры!Z74)</f>
        <v xml:space="preserve"> </v>
      </c>
      <c r="O80" s="29" t="str">
        <f>Замеры!AA74</f>
        <v xml:space="preserve"> </v>
      </c>
      <c r="P80" s="29" t="str">
        <f>Замеры!AB74</f>
        <v xml:space="preserve"> </v>
      </c>
      <c r="Q80" s="29" t="str">
        <f>IF(Замеры!Z74=0," ","+")</f>
        <v xml:space="preserve"> </v>
      </c>
      <c r="R80" s="32">
        <f>Замеры!Y74</f>
        <v>0</v>
      </c>
      <c r="W80" s="33" t="e">
        <f t="shared" si="2"/>
        <v>#VALUE!</v>
      </c>
      <c r="X80" s="31" t="s">
        <v>73</v>
      </c>
      <c r="Y80" s="33" t="e">
        <f t="shared" si="3"/>
        <v>#VALUE!</v>
      </c>
      <c r="Z80" s="32"/>
    </row>
    <row r="81" spans="1:26" x14ac:dyDescent="0.3">
      <c r="A81" s="35">
        <f>IF(Замеры!B75=0, " ", Замеры!B75)</f>
        <v>72</v>
      </c>
      <c r="B81" s="37" t="str">
        <f>CONCATENATE(Замеры!D75,Замеры!F75)</f>
        <v>Группа от QF</v>
      </c>
      <c r="C81" s="35" t="str">
        <f>IF(Замеры!I75=0," ", Замеры!I75)</f>
        <v xml:space="preserve"> </v>
      </c>
      <c r="D81" s="29" t="str">
        <f>IF(Замеры!Z75=0, " ", Замеры!X75)</f>
        <v xml:space="preserve"> </v>
      </c>
      <c r="E81" s="29" t="str">
        <f>CONCATENATE(Замеры!P75,Замеры!S75,Замеры!R75)</f>
        <v xml:space="preserve"> </v>
      </c>
      <c r="F81" s="30" t="str">
        <f>IF(Замеры!Z75=0," ","---")</f>
        <v xml:space="preserve"> </v>
      </c>
      <c r="G81" s="31" t="str">
        <f>IF(Замеры!Z75=0," ",Замеры!J75)</f>
        <v xml:space="preserve"> </v>
      </c>
      <c r="H81" s="31" t="str">
        <f>CONCATENATE(Замеры!AK75,Замеры!AA75,Замеры!AL75)</f>
        <v>0 0</v>
      </c>
      <c r="I81" s="29" t="str">
        <f>CONCATENATE(Замеры!AI75,Замеры!AA75,Замеры!AJ75)</f>
        <v>0 0</v>
      </c>
      <c r="J81" s="31" t="str">
        <f>IF(Замеры!Z75=0," ",G81*2.55)</f>
        <v xml:space="preserve"> </v>
      </c>
      <c r="K81" s="29" t="str">
        <f>IF(Замеры!Z75=0," ",Замеры!AG75)</f>
        <v xml:space="preserve"> </v>
      </c>
      <c r="L81" s="29" t="str">
        <f>IF(Замеры!Z75=0," ",Замеры!AH75)</f>
        <v xml:space="preserve"> </v>
      </c>
      <c r="M81" s="29" t="str">
        <f>IF(Замеры!Z75=0," ",0.1)</f>
        <v xml:space="preserve"> </v>
      </c>
      <c r="N81" s="29" t="str">
        <f>IF(Замеры!Z75=0," ",Замеры!Z75)</f>
        <v xml:space="preserve"> </v>
      </c>
      <c r="O81" s="29" t="str">
        <f>Замеры!AA75</f>
        <v xml:space="preserve"> </v>
      </c>
      <c r="P81" s="29" t="str">
        <f>Замеры!AB75</f>
        <v xml:space="preserve"> </v>
      </c>
      <c r="Q81" s="29" t="str">
        <f>IF(Замеры!Z75=0," ","+")</f>
        <v xml:space="preserve"> </v>
      </c>
      <c r="R81" s="32">
        <f>Замеры!Y75</f>
        <v>0</v>
      </c>
      <c r="W81" s="33" t="e">
        <f t="shared" si="2"/>
        <v>#VALUE!</v>
      </c>
      <c r="X81" s="31" t="s">
        <v>73</v>
      </c>
      <c r="Y81" s="33" t="e">
        <f t="shared" si="3"/>
        <v>#VALUE!</v>
      </c>
      <c r="Z81" s="32"/>
    </row>
    <row r="82" spans="1:26" x14ac:dyDescent="0.3">
      <c r="A82" s="35">
        <f>IF(Замеры!B76=0, " ", Замеры!B76)</f>
        <v>73</v>
      </c>
      <c r="B82" s="37" t="str">
        <f>CONCATENATE(Замеры!D76,Замеры!F76)</f>
        <v>Группа от QF</v>
      </c>
      <c r="C82" s="35" t="str">
        <f>IF(Замеры!I76=0," ", Замеры!I76)</f>
        <v xml:space="preserve"> </v>
      </c>
      <c r="D82" s="29" t="str">
        <f>IF(Замеры!Z76=0, " ", Замеры!X76)</f>
        <v xml:space="preserve"> </v>
      </c>
      <c r="E82" s="29" t="str">
        <f>CONCATENATE(Замеры!P76,Замеры!S76,Замеры!R76)</f>
        <v xml:space="preserve"> </v>
      </c>
      <c r="F82" s="30" t="str">
        <f>IF(Замеры!Z76=0," ","---")</f>
        <v xml:space="preserve"> </v>
      </c>
      <c r="G82" s="31" t="str">
        <f>IF(Замеры!Z76=0," ",Замеры!J76)</f>
        <v xml:space="preserve"> </v>
      </c>
      <c r="H82" s="31" t="str">
        <f>CONCATENATE(Замеры!AK76,Замеры!AA76,Замеры!AL76)</f>
        <v>0 0</v>
      </c>
      <c r="I82" s="29" t="str">
        <f>CONCATENATE(Замеры!AI76,Замеры!AA76,Замеры!AJ76)</f>
        <v>0 0</v>
      </c>
      <c r="J82" s="31" t="str">
        <f>IF(Замеры!Z76=0," ",G82*2.55)</f>
        <v xml:space="preserve"> </v>
      </c>
      <c r="K82" s="29" t="str">
        <f>IF(Замеры!Z76=0," ",Замеры!AG76)</f>
        <v xml:space="preserve"> </v>
      </c>
      <c r="L82" s="29" t="str">
        <f>IF(Замеры!Z76=0," ",Замеры!AH76)</f>
        <v xml:space="preserve"> </v>
      </c>
      <c r="M82" s="29" t="str">
        <f>IF(Замеры!Z76=0," ",0.1)</f>
        <v xml:space="preserve"> </v>
      </c>
      <c r="N82" s="29" t="str">
        <f>IF(Замеры!Z76=0," ",Замеры!Z76)</f>
        <v xml:space="preserve"> </v>
      </c>
      <c r="O82" s="29" t="str">
        <f>Замеры!AA76</f>
        <v xml:space="preserve"> </v>
      </c>
      <c r="P82" s="29" t="str">
        <f>Замеры!AB76</f>
        <v xml:space="preserve"> </v>
      </c>
      <c r="Q82" s="29" t="str">
        <f>IF(Замеры!Z76=0," ","+")</f>
        <v xml:space="preserve"> </v>
      </c>
      <c r="R82" s="32">
        <f>Замеры!Y76</f>
        <v>0</v>
      </c>
      <c r="W82" s="33" t="e">
        <f t="shared" si="2"/>
        <v>#VALUE!</v>
      </c>
      <c r="X82" s="31" t="s">
        <v>73</v>
      </c>
      <c r="Y82" s="33" t="e">
        <f t="shared" si="3"/>
        <v>#VALUE!</v>
      </c>
      <c r="Z82" s="32"/>
    </row>
    <row r="83" spans="1:26" x14ac:dyDescent="0.3">
      <c r="A83" s="35">
        <f>IF(Замеры!B77=0, " ", Замеры!B77)</f>
        <v>74</v>
      </c>
      <c r="B83" s="37" t="str">
        <f>CONCATENATE(Замеры!D77,Замеры!F77)</f>
        <v>Группа от QF</v>
      </c>
      <c r="C83" s="35" t="str">
        <f>IF(Замеры!I77=0," ", Замеры!I77)</f>
        <v xml:space="preserve"> </v>
      </c>
      <c r="D83" s="29" t="str">
        <f>IF(Замеры!Z77=0, " ", Замеры!X77)</f>
        <v xml:space="preserve"> </v>
      </c>
      <c r="E83" s="29" t="str">
        <f>CONCATENATE(Замеры!P77,Замеры!S77,Замеры!R77)</f>
        <v xml:space="preserve"> </v>
      </c>
      <c r="F83" s="30" t="str">
        <f>IF(Замеры!Z77=0," ","---")</f>
        <v xml:space="preserve"> </v>
      </c>
      <c r="G83" s="31" t="str">
        <f>IF(Замеры!Z77=0," ",Замеры!J77)</f>
        <v xml:space="preserve"> </v>
      </c>
      <c r="H83" s="31" t="str">
        <f>CONCATENATE(Замеры!AK77,Замеры!AA77,Замеры!AL77)</f>
        <v>0 0</v>
      </c>
      <c r="I83" s="29" t="str">
        <f>CONCATENATE(Замеры!AI77,Замеры!AA77,Замеры!AJ77)</f>
        <v>0 0</v>
      </c>
      <c r="J83" s="31" t="str">
        <f>IF(Замеры!Z77=0," ",G83*2.55)</f>
        <v xml:space="preserve"> </v>
      </c>
      <c r="K83" s="29" t="str">
        <f>IF(Замеры!Z77=0," ",Замеры!AG77)</f>
        <v xml:space="preserve"> </v>
      </c>
      <c r="L83" s="29" t="str">
        <f>IF(Замеры!Z77=0," ",Замеры!AH77)</f>
        <v xml:space="preserve"> </v>
      </c>
      <c r="M83" s="29" t="str">
        <f>IF(Замеры!Z77=0," ",0.1)</f>
        <v xml:space="preserve"> </v>
      </c>
      <c r="N83" s="29" t="str">
        <f>IF(Замеры!Z77=0," ",Замеры!Z77)</f>
        <v xml:space="preserve"> </v>
      </c>
      <c r="O83" s="29" t="str">
        <f>Замеры!AA77</f>
        <v xml:space="preserve"> </v>
      </c>
      <c r="P83" s="29" t="str">
        <f>Замеры!AB77</f>
        <v xml:space="preserve"> </v>
      </c>
      <c r="Q83" s="29" t="str">
        <f>IF(Замеры!Z77=0," ","+")</f>
        <v xml:space="preserve"> </v>
      </c>
      <c r="R83" s="32">
        <f>Замеры!Y77</f>
        <v>0</v>
      </c>
      <c r="W83" s="33" t="e">
        <f t="shared" si="2"/>
        <v>#VALUE!</v>
      </c>
      <c r="X83" s="31" t="s">
        <v>73</v>
      </c>
      <c r="Y83" s="33" t="e">
        <f t="shared" si="3"/>
        <v>#VALUE!</v>
      </c>
      <c r="Z83" s="32"/>
    </row>
    <row r="84" spans="1:26" x14ac:dyDescent="0.3">
      <c r="A84" s="35">
        <f>IF(Замеры!B78=0, " ", Замеры!B78)</f>
        <v>75</v>
      </c>
      <c r="B84" s="37" t="str">
        <f>CONCATENATE(Замеры!D78,Замеры!F78)</f>
        <v>Группа от QF</v>
      </c>
      <c r="C84" s="35" t="str">
        <f>IF(Замеры!I78=0," ", Замеры!I78)</f>
        <v xml:space="preserve"> </v>
      </c>
      <c r="D84" s="29" t="str">
        <f>IF(Замеры!Z78=0, " ", Замеры!X78)</f>
        <v xml:space="preserve"> </v>
      </c>
      <c r="E84" s="29" t="str">
        <f>CONCATENATE(Замеры!P78,Замеры!S78,Замеры!R78)</f>
        <v xml:space="preserve"> </v>
      </c>
      <c r="F84" s="30" t="str">
        <f>IF(Замеры!Z78=0," ","---")</f>
        <v xml:space="preserve"> </v>
      </c>
      <c r="G84" s="31" t="str">
        <f>IF(Замеры!Z78=0," ",Замеры!J78)</f>
        <v xml:space="preserve"> </v>
      </c>
      <c r="H84" s="31" t="str">
        <f>CONCATENATE(Замеры!AK78,Замеры!AA78,Замеры!AL78)</f>
        <v>0 0</v>
      </c>
      <c r="I84" s="29" t="str">
        <f>CONCATENATE(Замеры!AI78,Замеры!AA78,Замеры!AJ78)</f>
        <v>0 0</v>
      </c>
      <c r="J84" s="31" t="str">
        <f>IF(Замеры!Z78=0," ",G84*2.55)</f>
        <v xml:space="preserve"> </v>
      </c>
      <c r="K84" s="29" t="str">
        <f>IF(Замеры!Z78=0," ",Замеры!AG78)</f>
        <v xml:space="preserve"> </v>
      </c>
      <c r="L84" s="29" t="str">
        <f>IF(Замеры!Z78=0," ",Замеры!AH78)</f>
        <v xml:space="preserve"> </v>
      </c>
      <c r="M84" s="29" t="str">
        <f>IF(Замеры!Z78=0," ",0.1)</f>
        <v xml:space="preserve"> </v>
      </c>
      <c r="N84" s="29" t="str">
        <f>IF(Замеры!Z78=0," ",Замеры!Z78)</f>
        <v xml:space="preserve"> </v>
      </c>
      <c r="O84" s="29" t="str">
        <f>Замеры!AA78</f>
        <v xml:space="preserve"> </v>
      </c>
      <c r="P84" s="29" t="str">
        <f>Замеры!AB78</f>
        <v xml:space="preserve"> </v>
      </c>
      <c r="Q84" s="29" t="str">
        <f>IF(Замеры!Z78=0," ","+")</f>
        <v xml:space="preserve"> </v>
      </c>
      <c r="R84" s="32">
        <f>Замеры!Y78</f>
        <v>0</v>
      </c>
      <c r="W84" s="33" t="e">
        <f t="shared" si="2"/>
        <v>#VALUE!</v>
      </c>
      <c r="X84" s="31" t="s">
        <v>73</v>
      </c>
      <c r="Y84" s="33" t="e">
        <f t="shared" si="3"/>
        <v>#VALUE!</v>
      </c>
      <c r="Z84" s="32"/>
    </row>
    <row r="85" spans="1:26" x14ac:dyDescent="0.3">
      <c r="A85" s="35">
        <f>IF(Замеры!B79=0, " ", Замеры!B79)</f>
        <v>76</v>
      </c>
      <c r="B85" s="37" t="str">
        <f>CONCATENATE(Замеры!D79,Замеры!F79)</f>
        <v>Группа от QF</v>
      </c>
      <c r="C85" s="35" t="str">
        <f>IF(Замеры!I79=0," ", Замеры!I79)</f>
        <v xml:space="preserve"> </v>
      </c>
      <c r="D85" s="29" t="str">
        <f>IF(Замеры!Z79=0, " ", Замеры!X79)</f>
        <v xml:space="preserve"> </v>
      </c>
      <c r="E85" s="29" t="str">
        <f>CONCATENATE(Замеры!P79,Замеры!S79,Замеры!R79)</f>
        <v xml:space="preserve"> </v>
      </c>
      <c r="F85" s="30" t="str">
        <f>IF(Замеры!Z79=0," ","---")</f>
        <v xml:space="preserve"> </v>
      </c>
      <c r="G85" s="31" t="str">
        <f>IF(Замеры!Z79=0," ",Замеры!J79)</f>
        <v xml:space="preserve"> </v>
      </c>
      <c r="H85" s="31" t="str">
        <f>CONCATENATE(Замеры!AK79,Замеры!AA79,Замеры!AL79)</f>
        <v>0 0</v>
      </c>
      <c r="I85" s="29" t="str">
        <f>CONCATENATE(Замеры!AI79,Замеры!AA79,Замеры!AJ79)</f>
        <v>0 0</v>
      </c>
      <c r="J85" s="31" t="str">
        <f>IF(Замеры!Z79=0," ",G85*2.55)</f>
        <v xml:space="preserve"> </v>
      </c>
      <c r="K85" s="29" t="str">
        <f>IF(Замеры!Z79=0," ",Замеры!AG79)</f>
        <v xml:space="preserve"> </v>
      </c>
      <c r="L85" s="29" t="str">
        <f>IF(Замеры!Z79=0," ",Замеры!AH79)</f>
        <v xml:space="preserve"> </v>
      </c>
      <c r="M85" s="29" t="str">
        <f>IF(Замеры!Z79=0," ",0.1)</f>
        <v xml:space="preserve"> </v>
      </c>
      <c r="N85" s="29" t="str">
        <f>IF(Замеры!Z79=0," ",Замеры!Z79)</f>
        <v xml:space="preserve"> </v>
      </c>
      <c r="O85" s="29" t="str">
        <f>Замеры!AA79</f>
        <v xml:space="preserve"> </v>
      </c>
      <c r="P85" s="29" t="str">
        <f>Замеры!AB79</f>
        <v xml:space="preserve"> </v>
      </c>
      <c r="Q85" s="29" t="str">
        <f>IF(Замеры!Z79=0," ","+")</f>
        <v xml:space="preserve"> </v>
      </c>
      <c r="R85" s="32">
        <f>Замеры!Y79</f>
        <v>0</v>
      </c>
      <c r="W85" s="33" t="e">
        <f t="shared" si="2"/>
        <v>#VALUE!</v>
      </c>
      <c r="X85" s="31" t="s">
        <v>73</v>
      </c>
      <c r="Y85" s="33" t="e">
        <f t="shared" si="3"/>
        <v>#VALUE!</v>
      </c>
      <c r="Z85" s="32"/>
    </row>
    <row r="86" spans="1:26" x14ac:dyDescent="0.3">
      <c r="A86" s="35">
        <f>IF(Замеры!B80=0, " ", Замеры!B80)</f>
        <v>77</v>
      </c>
      <c r="B86" s="37" t="str">
        <f>CONCATENATE(Замеры!D80,Замеры!F80)</f>
        <v>Группа от QF</v>
      </c>
      <c r="C86" s="35" t="str">
        <f>IF(Замеры!I80=0," ", Замеры!I80)</f>
        <v xml:space="preserve"> </v>
      </c>
      <c r="D86" s="29" t="str">
        <f>IF(Замеры!Z80=0, " ", Замеры!X80)</f>
        <v xml:space="preserve"> </v>
      </c>
      <c r="E86" s="29" t="str">
        <f>CONCATENATE(Замеры!P80,Замеры!S80,Замеры!R80)</f>
        <v xml:space="preserve"> </v>
      </c>
      <c r="F86" s="30" t="str">
        <f>IF(Замеры!Z80=0," ","---")</f>
        <v xml:space="preserve"> </v>
      </c>
      <c r="G86" s="31" t="str">
        <f>IF(Замеры!Z80=0," ",Замеры!J80)</f>
        <v xml:space="preserve"> </v>
      </c>
      <c r="H86" s="31" t="str">
        <f>CONCATENATE(Замеры!AK80,Замеры!AA80,Замеры!AL80)</f>
        <v>0 0</v>
      </c>
      <c r="I86" s="29" t="str">
        <f>CONCATENATE(Замеры!AI80,Замеры!AA80,Замеры!AJ80)</f>
        <v>0 0</v>
      </c>
      <c r="J86" s="31" t="str">
        <f>IF(Замеры!Z80=0," ",G86*2.55)</f>
        <v xml:space="preserve"> </v>
      </c>
      <c r="K86" s="29" t="str">
        <f>IF(Замеры!Z80=0," ",Замеры!AG80)</f>
        <v xml:space="preserve"> </v>
      </c>
      <c r="L86" s="29" t="str">
        <f>IF(Замеры!Z80=0," ",Замеры!AH80)</f>
        <v xml:space="preserve"> </v>
      </c>
      <c r="M86" s="29" t="str">
        <f>IF(Замеры!Z80=0," ",0.1)</f>
        <v xml:space="preserve"> </v>
      </c>
      <c r="N86" s="29" t="str">
        <f>IF(Замеры!Z80=0," ",Замеры!Z80)</f>
        <v xml:space="preserve"> </v>
      </c>
      <c r="O86" s="29" t="str">
        <f>Замеры!AA80</f>
        <v xml:space="preserve"> </v>
      </c>
      <c r="P86" s="29" t="str">
        <f>Замеры!AB80</f>
        <v xml:space="preserve"> </v>
      </c>
      <c r="Q86" s="29" t="str">
        <f>IF(Замеры!Z80=0," ","+")</f>
        <v xml:space="preserve"> </v>
      </c>
      <c r="R86" s="32">
        <f>Замеры!Y80</f>
        <v>0</v>
      </c>
      <c r="W86" s="33" t="e">
        <f t="shared" si="2"/>
        <v>#VALUE!</v>
      </c>
      <c r="X86" s="31" t="s">
        <v>73</v>
      </c>
      <c r="Y86" s="33" t="e">
        <f t="shared" si="3"/>
        <v>#VALUE!</v>
      </c>
      <c r="Z86" s="32"/>
    </row>
    <row r="87" spans="1:26" x14ac:dyDescent="0.3">
      <c r="A87" s="35">
        <f>IF(Замеры!B81=0, " ", Замеры!B81)</f>
        <v>78</v>
      </c>
      <c r="B87" s="37" t="str">
        <f>CONCATENATE(Замеры!D81,Замеры!F81)</f>
        <v>Группа от QF</v>
      </c>
      <c r="C87" s="35" t="str">
        <f>IF(Замеры!I81=0," ", Замеры!I81)</f>
        <v xml:space="preserve"> </v>
      </c>
      <c r="D87" s="29" t="str">
        <f>IF(Замеры!Z81=0, " ", Замеры!X81)</f>
        <v xml:space="preserve"> </v>
      </c>
      <c r="E87" s="29" t="str">
        <f>CONCATENATE(Замеры!P81,Замеры!S81,Замеры!R81)</f>
        <v xml:space="preserve"> </v>
      </c>
      <c r="F87" s="30" t="str">
        <f>IF(Замеры!Z81=0," ","---")</f>
        <v xml:space="preserve"> </v>
      </c>
      <c r="G87" s="31" t="str">
        <f>IF(Замеры!Z81=0," ",Замеры!J81)</f>
        <v xml:space="preserve"> </v>
      </c>
      <c r="H87" s="31" t="str">
        <f>CONCATENATE(Замеры!AK81,Замеры!AA81,Замеры!AL81)</f>
        <v>0 0</v>
      </c>
      <c r="I87" s="29" t="str">
        <f>CONCATENATE(Замеры!AI81,Замеры!AA81,Замеры!AJ81)</f>
        <v>0 0</v>
      </c>
      <c r="J87" s="31" t="str">
        <f>IF(Замеры!Z81=0," ",G87*2.55)</f>
        <v xml:space="preserve"> </v>
      </c>
      <c r="K87" s="29" t="str">
        <f>IF(Замеры!Z81=0," ",Замеры!AG81)</f>
        <v xml:space="preserve"> </v>
      </c>
      <c r="L87" s="29" t="str">
        <f>IF(Замеры!Z81=0," ",Замеры!AH81)</f>
        <v xml:space="preserve"> </v>
      </c>
      <c r="M87" s="29" t="str">
        <f>IF(Замеры!Z81=0," ",0.1)</f>
        <v xml:space="preserve"> </v>
      </c>
      <c r="N87" s="29" t="str">
        <f>IF(Замеры!Z81=0," ",Замеры!Z81)</f>
        <v xml:space="preserve"> </v>
      </c>
      <c r="O87" s="29" t="str">
        <f>Замеры!AA81</f>
        <v xml:space="preserve"> </v>
      </c>
      <c r="P87" s="29" t="str">
        <f>Замеры!AB81</f>
        <v xml:space="preserve"> </v>
      </c>
      <c r="Q87" s="29" t="str">
        <f>IF(Замеры!Z81=0," ","+")</f>
        <v xml:space="preserve"> </v>
      </c>
      <c r="R87" s="32">
        <f>Замеры!Y81</f>
        <v>0</v>
      </c>
      <c r="W87" s="33" t="e">
        <f t="shared" si="2"/>
        <v>#VALUE!</v>
      </c>
      <c r="X87" s="31" t="s">
        <v>73</v>
      </c>
      <c r="Y87" s="33" t="e">
        <f t="shared" si="3"/>
        <v>#VALUE!</v>
      </c>
      <c r="Z87" s="32"/>
    </row>
    <row r="88" spans="1:26" x14ac:dyDescent="0.3">
      <c r="A88" s="35">
        <f>IF(Замеры!B82=0, " ", Замеры!B82)</f>
        <v>79</v>
      </c>
      <c r="B88" s="37" t="str">
        <f>CONCATENATE(Замеры!D82,Замеры!F82)</f>
        <v>Группа от QF</v>
      </c>
      <c r="C88" s="35" t="str">
        <f>IF(Замеры!I82=0," ", Замеры!I82)</f>
        <v xml:space="preserve"> </v>
      </c>
      <c r="D88" s="29" t="str">
        <f>IF(Замеры!Z82=0, " ", Замеры!X82)</f>
        <v xml:space="preserve"> </v>
      </c>
      <c r="E88" s="29" t="str">
        <f>CONCATENATE(Замеры!P82,Замеры!S82,Замеры!R82)</f>
        <v xml:space="preserve"> </v>
      </c>
      <c r="F88" s="30" t="str">
        <f>IF(Замеры!Z82=0," ","---")</f>
        <v xml:space="preserve"> </v>
      </c>
      <c r="G88" s="31" t="str">
        <f>IF(Замеры!Z82=0," ",Замеры!J82)</f>
        <v xml:space="preserve"> </v>
      </c>
      <c r="H88" s="31" t="str">
        <f>CONCATENATE(Замеры!AK82,Замеры!AA82,Замеры!AL82)</f>
        <v>0 0</v>
      </c>
      <c r="I88" s="29" t="str">
        <f>CONCATENATE(Замеры!AI82,Замеры!AA82,Замеры!AJ82)</f>
        <v>0 0</v>
      </c>
      <c r="J88" s="31" t="str">
        <f>IF(Замеры!Z82=0," ",G88*2.55)</f>
        <v xml:space="preserve"> </v>
      </c>
      <c r="K88" s="29" t="str">
        <f>IF(Замеры!Z82=0," ",Замеры!AG82)</f>
        <v xml:space="preserve"> </v>
      </c>
      <c r="L88" s="29" t="str">
        <f>IF(Замеры!Z82=0," ",Замеры!AH82)</f>
        <v xml:space="preserve"> </v>
      </c>
      <c r="M88" s="29" t="str">
        <f>IF(Замеры!Z82=0," ",0.1)</f>
        <v xml:space="preserve"> </v>
      </c>
      <c r="N88" s="29" t="str">
        <f>IF(Замеры!Z82=0," ",Замеры!Z82)</f>
        <v xml:space="preserve"> </v>
      </c>
      <c r="O88" s="29" t="str">
        <f>Замеры!AA82</f>
        <v xml:space="preserve"> </v>
      </c>
      <c r="P88" s="29" t="str">
        <f>Замеры!AB82</f>
        <v xml:space="preserve"> </v>
      </c>
      <c r="Q88" s="29" t="str">
        <f>IF(Замеры!Z82=0," ","+")</f>
        <v xml:space="preserve"> </v>
      </c>
      <c r="R88" s="32">
        <f>Замеры!Y82</f>
        <v>0</v>
      </c>
      <c r="W88" s="33" t="e">
        <f t="shared" si="2"/>
        <v>#VALUE!</v>
      </c>
      <c r="X88" s="31" t="s">
        <v>73</v>
      </c>
      <c r="Y88" s="33" t="e">
        <f t="shared" si="3"/>
        <v>#VALUE!</v>
      </c>
      <c r="Z88" s="32"/>
    </row>
    <row r="89" spans="1:26" x14ac:dyDescent="0.3">
      <c r="A89" s="35">
        <f>IF(Замеры!B83=0, " ", Замеры!B83)</f>
        <v>80</v>
      </c>
      <c r="B89" s="37" t="str">
        <f>CONCATENATE(Замеры!D83,Замеры!F83)</f>
        <v>Группа от QF</v>
      </c>
      <c r="C89" s="35" t="str">
        <f>IF(Замеры!I83=0," ", Замеры!I83)</f>
        <v xml:space="preserve"> </v>
      </c>
      <c r="D89" s="29" t="str">
        <f>IF(Замеры!Z83=0, " ", Замеры!X83)</f>
        <v xml:space="preserve"> </v>
      </c>
      <c r="E89" s="29" t="str">
        <f>CONCATENATE(Замеры!P83,Замеры!S83,Замеры!R83)</f>
        <v xml:space="preserve"> </v>
      </c>
      <c r="F89" s="30" t="str">
        <f>IF(Замеры!Z83=0," ","---")</f>
        <v xml:space="preserve"> </v>
      </c>
      <c r="G89" s="31" t="str">
        <f>IF(Замеры!Z83=0," ",Замеры!J83)</f>
        <v xml:space="preserve"> </v>
      </c>
      <c r="H89" s="31" t="str">
        <f>CONCATENATE(Замеры!AK83,Замеры!AA83,Замеры!AL83)</f>
        <v>0 0</v>
      </c>
      <c r="I89" s="29" t="str">
        <f>CONCATENATE(Замеры!AI83,Замеры!AA83,Замеры!AJ83)</f>
        <v>0 0</v>
      </c>
      <c r="J89" s="31" t="str">
        <f>IF(Замеры!Z83=0," ",G89*2.55)</f>
        <v xml:space="preserve"> </v>
      </c>
      <c r="K89" s="29" t="str">
        <f>IF(Замеры!Z83=0," ",Замеры!AG83)</f>
        <v xml:space="preserve"> </v>
      </c>
      <c r="L89" s="29" t="str">
        <f>IF(Замеры!Z83=0," ",Замеры!AH83)</f>
        <v xml:space="preserve"> </v>
      </c>
      <c r="M89" s="29" t="str">
        <f>IF(Замеры!Z83=0," ",0.1)</f>
        <v xml:space="preserve"> </v>
      </c>
      <c r="N89" s="29" t="str">
        <f>IF(Замеры!Z83=0," ",Замеры!Z83)</f>
        <v xml:space="preserve"> </v>
      </c>
      <c r="O89" s="29" t="str">
        <f>Замеры!AA83</f>
        <v xml:space="preserve"> </v>
      </c>
      <c r="P89" s="29" t="str">
        <f>Замеры!AB83</f>
        <v xml:space="preserve"> </v>
      </c>
      <c r="Q89" s="29" t="str">
        <f>IF(Замеры!Z83=0," ","+")</f>
        <v xml:space="preserve"> </v>
      </c>
      <c r="R89" s="32">
        <f>Замеры!Y83</f>
        <v>0</v>
      </c>
      <c r="W89" s="33" t="e">
        <f t="shared" si="2"/>
        <v>#VALUE!</v>
      </c>
      <c r="X89" s="31" t="s">
        <v>73</v>
      </c>
      <c r="Y89" s="33" t="e">
        <f t="shared" si="3"/>
        <v>#VALUE!</v>
      </c>
      <c r="Z89" s="32"/>
    </row>
    <row r="90" spans="1:26" x14ac:dyDescent="0.3">
      <c r="A90" s="35">
        <f>IF(Замеры!B84=0, " ", Замеры!B84)</f>
        <v>81</v>
      </c>
      <c r="B90" s="37" t="str">
        <f>CONCATENATE(Замеры!D84,Замеры!F84)</f>
        <v>Группа от QF</v>
      </c>
      <c r="C90" s="35" t="str">
        <f>IF(Замеры!I84=0," ", Замеры!I84)</f>
        <v xml:space="preserve"> </v>
      </c>
      <c r="D90" s="29" t="str">
        <f>IF(Замеры!Z84=0, " ", Замеры!X84)</f>
        <v xml:space="preserve"> </v>
      </c>
      <c r="E90" s="29" t="str">
        <f>CONCATENATE(Замеры!P84,Замеры!S84,Замеры!R84)</f>
        <v xml:space="preserve"> </v>
      </c>
      <c r="F90" s="30" t="str">
        <f>IF(Замеры!Z84=0," ","---")</f>
        <v xml:space="preserve"> </v>
      </c>
      <c r="G90" s="31" t="str">
        <f>IF(Замеры!Z84=0," ",Замеры!J84)</f>
        <v xml:space="preserve"> </v>
      </c>
      <c r="H90" s="31" t="str">
        <f>CONCATENATE(Замеры!AK84,Замеры!AA84,Замеры!AL84)</f>
        <v>0 0</v>
      </c>
      <c r="I90" s="29" t="str">
        <f>CONCATENATE(Замеры!AI84,Замеры!AA84,Замеры!AJ84)</f>
        <v>0 0</v>
      </c>
      <c r="J90" s="31" t="str">
        <f>IF(Замеры!Z84=0," ",G90*2.55)</f>
        <v xml:space="preserve"> </v>
      </c>
      <c r="K90" s="29" t="str">
        <f>IF(Замеры!Z84=0," ",Замеры!AG84)</f>
        <v xml:space="preserve"> </v>
      </c>
      <c r="L90" s="29" t="str">
        <f>IF(Замеры!Z84=0," ",Замеры!AH84)</f>
        <v xml:space="preserve"> </v>
      </c>
      <c r="M90" s="29" t="str">
        <f>IF(Замеры!Z84=0," ",0.1)</f>
        <v xml:space="preserve"> </v>
      </c>
      <c r="N90" s="29" t="str">
        <f>IF(Замеры!Z84=0," ",Замеры!Z84)</f>
        <v xml:space="preserve"> </v>
      </c>
      <c r="O90" s="29" t="str">
        <f>Замеры!AA84</f>
        <v xml:space="preserve"> </v>
      </c>
      <c r="P90" s="29" t="str">
        <f>Замеры!AB84</f>
        <v xml:space="preserve"> </v>
      </c>
      <c r="Q90" s="29" t="str">
        <f>IF(Замеры!Z84=0," ","+")</f>
        <v xml:space="preserve"> </v>
      </c>
      <c r="R90" s="32">
        <f>Замеры!Y84</f>
        <v>0</v>
      </c>
      <c r="W90" s="33" t="e">
        <f t="shared" si="2"/>
        <v>#VALUE!</v>
      </c>
      <c r="X90" s="31" t="s">
        <v>73</v>
      </c>
      <c r="Y90" s="33" t="e">
        <f t="shared" si="3"/>
        <v>#VALUE!</v>
      </c>
      <c r="Z90" s="32"/>
    </row>
    <row r="91" spans="1:26" x14ac:dyDescent="0.3">
      <c r="A91" s="35">
        <f>IF(Замеры!B85=0, " ", Замеры!B85)</f>
        <v>82</v>
      </c>
      <c r="B91" s="37" t="str">
        <f>CONCATENATE(Замеры!D85,Замеры!F85)</f>
        <v>Группа от QF</v>
      </c>
      <c r="C91" s="35" t="str">
        <f>IF(Замеры!I85=0," ", Замеры!I85)</f>
        <v xml:space="preserve"> </v>
      </c>
      <c r="D91" s="29" t="str">
        <f>IF(Замеры!Z85=0, " ", Замеры!X85)</f>
        <v xml:space="preserve"> </v>
      </c>
      <c r="E91" s="29" t="str">
        <f>CONCATENATE(Замеры!P85,Замеры!S85,Замеры!R85)</f>
        <v xml:space="preserve"> </v>
      </c>
      <c r="F91" s="30" t="str">
        <f>IF(Замеры!Z85=0," ","---")</f>
        <v xml:space="preserve"> </v>
      </c>
      <c r="G91" s="31" t="str">
        <f>IF(Замеры!Z85=0," ",Замеры!J85)</f>
        <v xml:space="preserve"> </v>
      </c>
      <c r="H91" s="31" t="str">
        <f>CONCATENATE(Замеры!AK85,Замеры!AA85,Замеры!AL85)</f>
        <v>0 0</v>
      </c>
      <c r="I91" s="29" t="str">
        <f>CONCATENATE(Замеры!AI85,Замеры!AA85,Замеры!AJ85)</f>
        <v>0 0</v>
      </c>
      <c r="J91" s="31" t="str">
        <f>IF(Замеры!Z85=0," ",G91*2.55)</f>
        <v xml:space="preserve"> </v>
      </c>
      <c r="K91" s="29" t="str">
        <f>IF(Замеры!Z85=0," ",Замеры!AG85)</f>
        <v xml:space="preserve"> </v>
      </c>
      <c r="L91" s="29" t="str">
        <f>IF(Замеры!Z85=0," ",Замеры!AH85)</f>
        <v xml:space="preserve"> </v>
      </c>
      <c r="M91" s="29" t="str">
        <f>IF(Замеры!Z85=0," ",0.1)</f>
        <v xml:space="preserve"> </v>
      </c>
      <c r="N91" s="29" t="str">
        <f>IF(Замеры!Z85=0," ",Замеры!Z85)</f>
        <v xml:space="preserve"> </v>
      </c>
      <c r="O91" s="29" t="str">
        <f>Замеры!AA85</f>
        <v xml:space="preserve"> </v>
      </c>
      <c r="P91" s="29" t="str">
        <f>Замеры!AB85</f>
        <v xml:space="preserve"> </v>
      </c>
      <c r="Q91" s="29" t="str">
        <f>IF(Замеры!Z85=0," ","+")</f>
        <v xml:space="preserve"> </v>
      </c>
      <c r="R91" s="32">
        <f>Замеры!Y85</f>
        <v>0</v>
      </c>
      <c r="W91" s="33" t="e">
        <f t="shared" si="2"/>
        <v>#VALUE!</v>
      </c>
      <c r="X91" s="31" t="s">
        <v>73</v>
      </c>
      <c r="Y91" s="33" t="e">
        <f t="shared" si="3"/>
        <v>#VALUE!</v>
      </c>
      <c r="Z91" s="32"/>
    </row>
    <row r="92" spans="1:26" x14ac:dyDescent="0.3">
      <c r="A92" s="35">
        <f>IF(Замеры!B86=0, " ", Замеры!B86)</f>
        <v>83</v>
      </c>
      <c r="B92" s="37" t="str">
        <f>CONCATENATE(Замеры!D86,Замеры!F86)</f>
        <v>Группа от QF</v>
      </c>
      <c r="C92" s="35" t="str">
        <f>IF(Замеры!I86=0," ", Замеры!I86)</f>
        <v xml:space="preserve"> </v>
      </c>
      <c r="D92" s="29" t="str">
        <f>IF(Замеры!Z86=0, " ", Замеры!X86)</f>
        <v xml:space="preserve"> </v>
      </c>
      <c r="E92" s="29" t="str">
        <f>CONCATENATE(Замеры!P86,Замеры!S86,Замеры!R86)</f>
        <v xml:space="preserve"> </v>
      </c>
      <c r="F92" s="30" t="str">
        <f>IF(Замеры!Z86=0," ","---")</f>
        <v xml:space="preserve"> </v>
      </c>
      <c r="G92" s="31" t="str">
        <f>IF(Замеры!Z86=0," ",Замеры!J86)</f>
        <v xml:space="preserve"> </v>
      </c>
      <c r="H92" s="31" t="str">
        <f>CONCATENATE(Замеры!AK86,Замеры!AA86,Замеры!AL86)</f>
        <v>0 0</v>
      </c>
      <c r="I92" s="29" t="str">
        <f>CONCATENATE(Замеры!AI86,Замеры!AA86,Замеры!AJ86)</f>
        <v>0 0</v>
      </c>
      <c r="J92" s="31" t="str">
        <f>IF(Замеры!Z86=0," ",G92*2.55)</f>
        <v xml:space="preserve"> </v>
      </c>
      <c r="K92" s="29" t="str">
        <f>IF(Замеры!Z86=0," ",Замеры!AG86)</f>
        <v xml:space="preserve"> </v>
      </c>
      <c r="L92" s="29" t="str">
        <f>IF(Замеры!Z86=0," ",Замеры!AH86)</f>
        <v xml:space="preserve"> </v>
      </c>
      <c r="M92" s="29" t="str">
        <f>IF(Замеры!Z86=0," ",0.1)</f>
        <v xml:space="preserve"> </v>
      </c>
      <c r="N92" s="29" t="str">
        <f>IF(Замеры!Z86=0," ",Замеры!Z86)</f>
        <v xml:space="preserve"> </v>
      </c>
      <c r="O92" s="29" t="str">
        <f>Замеры!AA86</f>
        <v xml:space="preserve"> </v>
      </c>
      <c r="P92" s="29" t="str">
        <f>Замеры!AB86</f>
        <v xml:space="preserve"> </v>
      </c>
      <c r="Q92" s="29" t="str">
        <f>IF(Замеры!Z86=0," ","+")</f>
        <v xml:space="preserve"> </v>
      </c>
      <c r="R92" s="32">
        <f>Замеры!Y86</f>
        <v>0</v>
      </c>
      <c r="W92" s="33" t="e">
        <f t="shared" si="2"/>
        <v>#VALUE!</v>
      </c>
      <c r="X92" s="31" t="s">
        <v>73</v>
      </c>
      <c r="Y92" s="33" t="e">
        <f t="shared" si="3"/>
        <v>#VALUE!</v>
      </c>
      <c r="Z92" s="32"/>
    </row>
    <row r="93" spans="1:26" x14ac:dyDescent="0.3">
      <c r="A93" s="35">
        <f>IF(Замеры!B87=0, " ", Замеры!B87)</f>
        <v>84</v>
      </c>
      <c r="B93" s="37" t="str">
        <f>CONCATENATE(Замеры!D87,Замеры!F87)</f>
        <v>Группа от QF</v>
      </c>
      <c r="C93" s="35" t="str">
        <f>IF(Замеры!I87=0," ", Замеры!I87)</f>
        <v xml:space="preserve"> </v>
      </c>
      <c r="D93" s="29" t="str">
        <f>IF(Замеры!Z87=0, " ", Замеры!X87)</f>
        <v xml:space="preserve"> </v>
      </c>
      <c r="E93" s="29" t="str">
        <f>CONCATENATE(Замеры!P87,Замеры!S87,Замеры!R87)</f>
        <v xml:space="preserve"> </v>
      </c>
      <c r="F93" s="30" t="str">
        <f>IF(Замеры!Z87=0," ","---")</f>
        <v xml:space="preserve"> </v>
      </c>
      <c r="G93" s="31" t="str">
        <f>IF(Замеры!Z87=0," ",Замеры!J87)</f>
        <v xml:space="preserve"> </v>
      </c>
      <c r="H93" s="31" t="str">
        <f>CONCATENATE(Замеры!AK87,Замеры!AA87,Замеры!AL87)</f>
        <v>0 0</v>
      </c>
      <c r="I93" s="29" t="str">
        <f>CONCATENATE(Замеры!AI87,Замеры!AA87,Замеры!AJ87)</f>
        <v>0 0</v>
      </c>
      <c r="J93" s="31" t="str">
        <f>IF(Замеры!Z87=0," ",G93*2.55)</f>
        <v xml:space="preserve"> </v>
      </c>
      <c r="K93" s="29" t="str">
        <f>IF(Замеры!Z87=0," ",Замеры!AG87)</f>
        <v xml:space="preserve"> </v>
      </c>
      <c r="L93" s="29" t="str">
        <f>IF(Замеры!Z87=0," ",Замеры!AH87)</f>
        <v xml:space="preserve"> </v>
      </c>
      <c r="M93" s="29" t="str">
        <f>IF(Замеры!Z87=0," ",0.1)</f>
        <v xml:space="preserve"> </v>
      </c>
      <c r="N93" s="29" t="str">
        <f>IF(Замеры!Z87=0," ",Замеры!Z87)</f>
        <v xml:space="preserve"> </v>
      </c>
      <c r="O93" s="29" t="str">
        <f>Замеры!AA87</f>
        <v xml:space="preserve"> </v>
      </c>
      <c r="P93" s="29" t="str">
        <f>Замеры!AB87</f>
        <v xml:space="preserve"> </v>
      </c>
      <c r="Q93" s="29" t="str">
        <f>IF(Замеры!Z87=0," ","+")</f>
        <v xml:space="preserve"> </v>
      </c>
      <c r="R93" s="32">
        <f>Замеры!Y87</f>
        <v>0</v>
      </c>
      <c r="W93" s="33" t="e">
        <f t="shared" si="2"/>
        <v>#VALUE!</v>
      </c>
      <c r="X93" s="31" t="s">
        <v>73</v>
      </c>
      <c r="Y93" s="33" t="e">
        <f t="shared" si="3"/>
        <v>#VALUE!</v>
      </c>
      <c r="Z93" s="32"/>
    </row>
    <row r="94" spans="1:26" x14ac:dyDescent="0.3">
      <c r="A94" s="35">
        <f>IF(Замеры!B88=0, " ", Замеры!B88)</f>
        <v>85</v>
      </c>
      <c r="B94" s="37" t="str">
        <f>CONCATENATE(Замеры!D88,Замеры!F88)</f>
        <v>Группа от QF</v>
      </c>
      <c r="C94" s="35" t="str">
        <f>IF(Замеры!I88=0," ", Замеры!I88)</f>
        <v xml:space="preserve"> </v>
      </c>
      <c r="D94" s="29" t="str">
        <f>IF(Замеры!Z88=0, " ", Замеры!X88)</f>
        <v xml:space="preserve"> </v>
      </c>
      <c r="E94" s="29" t="str">
        <f>CONCATENATE(Замеры!P88,Замеры!S88,Замеры!R88)</f>
        <v xml:space="preserve"> </v>
      </c>
      <c r="F94" s="30" t="str">
        <f>IF(Замеры!Z88=0," ","---")</f>
        <v xml:space="preserve"> </v>
      </c>
      <c r="G94" s="31" t="str">
        <f>IF(Замеры!Z88=0," ",Замеры!J88)</f>
        <v xml:space="preserve"> </v>
      </c>
      <c r="H94" s="31" t="str">
        <f>CONCATENATE(Замеры!AK88,Замеры!AA88,Замеры!AL88)</f>
        <v>0 0</v>
      </c>
      <c r="I94" s="29" t="str">
        <f>CONCATENATE(Замеры!AI88,Замеры!AA88,Замеры!AJ88)</f>
        <v>0 0</v>
      </c>
      <c r="J94" s="31" t="str">
        <f>IF(Замеры!Z88=0," ",G94*2.55)</f>
        <v xml:space="preserve"> </v>
      </c>
      <c r="K94" s="29" t="str">
        <f>IF(Замеры!Z88=0," ",Замеры!AG88)</f>
        <v xml:space="preserve"> </v>
      </c>
      <c r="L94" s="29" t="str">
        <f>IF(Замеры!Z88=0," ",Замеры!AH88)</f>
        <v xml:space="preserve"> </v>
      </c>
      <c r="M94" s="29" t="str">
        <f>IF(Замеры!Z88=0," ",0.1)</f>
        <v xml:space="preserve"> </v>
      </c>
      <c r="N94" s="29" t="str">
        <f>IF(Замеры!Z88=0," ",Замеры!Z88)</f>
        <v xml:space="preserve"> </v>
      </c>
      <c r="O94" s="29" t="str">
        <f>Замеры!AA88</f>
        <v xml:space="preserve"> </v>
      </c>
      <c r="P94" s="29" t="str">
        <f>Замеры!AB88</f>
        <v xml:space="preserve"> </v>
      </c>
      <c r="Q94" s="29" t="str">
        <f>IF(Замеры!Z88=0," ","+")</f>
        <v xml:space="preserve"> </v>
      </c>
      <c r="R94" s="32">
        <f>Замеры!Y88</f>
        <v>0</v>
      </c>
      <c r="W94" s="33" t="e">
        <f t="shared" si="2"/>
        <v>#VALUE!</v>
      </c>
      <c r="X94" s="31" t="s">
        <v>73</v>
      </c>
      <c r="Y94" s="33" t="e">
        <f t="shared" si="3"/>
        <v>#VALUE!</v>
      </c>
      <c r="Z94" s="32"/>
    </row>
    <row r="95" spans="1:26" x14ac:dyDescent="0.3">
      <c r="A95" s="35">
        <f>IF(Замеры!B89=0, " ", Замеры!B89)</f>
        <v>86</v>
      </c>
      <c r="B95" s="37" t="str">
        <f>CONCATENATE(Замеры!D89,Замеры!F89)</f>
        <v>Группа от QF</v>
      </c>
      <c r="C95" s="35" t="str">
        <f>IF(Замеры!I89=0," ", Замеры!I89)</f>
        <v xml:space="preserve"> </v>
      </c>
      <c r="D95" s="29" t="str">
        <f>IF(Замеры!Z89=0, " ", Замеры!X89)</f>
        <v xml:space="preserve"> </v>
      </c>
      <c r="E95" s="29" t="str">
        <f>CONCATENATE(Замеры!P89,Замеры!S89,Замеры!R89)</f>
        <v xml:space="preserve"> </v>
      </c>
      <c r="F95" s="30" t="str">
        <f>IF(Замеры!Z89=0," ","---")</f>
        <v xml:space="preserve"> </v>
      </c>
      <c r="G95" s="31" t="str">
        <f>IF(Замеры!Z89=0," ",Замеры!J89)</f>
        <v xml:space="preserve"> </v>
      </c>
      <c r="H95" s="31" t="str">
        <f>CONCATENATE(Замеры!AK89,Замеры!AA89,Замеры!AL89)</f>
        <v>0 0</v>
      </c>
      <c r="I95" s="29" t="str">
        <f>CONCATENATE(Замеры!AI89,Замеры!AA89,Замеры!AJ89)</f>
        <v>0 0</v>
      </c>
      <c r="J95" s="31" t="str">
        <f>IF(Замеры!Z89=0," ",G95*2.55)</f>
        <v xml:space="preserve"> </v>
      </c>
      <c r="K95" s="29" t="str">
        <f>IF(Замеры!Z89=0," ",Замеры!AG89)</f>
        <v xml:space="preserve"> </v>
      </c>
      <c r="L95" s="29" t="str">
        <f>IF(Замеры!Z89=0," ",Замеры!AH89)</f>
        <v xml:space="preserve"> </v>
      </c>
      <c r="M95" s="29" t="str">
        <f>IF(Замеры!Z89=0," ",0.1)</f>
        <v xml:space="preserve"> </v>
      </c>
      <c r="N95" s="29" t="str">
        <f>IF(Замеры!Z89=0," ",Замеры!Z89)</f>
        <v xml:space="preserve"> </v>
      </c>
      <c r="O95" s="29" t="str">
        <f>Замеры!AA89</f>
        <v xml:space="preserve"> </v>
      </c>
      <c r="P95" s="29" t="str">
        <f>Замеры!AB89</f>
        <v xml:space="preserve"> </v>
      </c>
      <c r="Q95" s="29" t="str">
        <f>IF(Замеры!Z89=0," ","+")</f>
        <v xml:space="preserve"> </v>
      </c>
      <c r="R95" s="32">
        <f>Замеры!Y89</f>
        <v>0</v>
      </c>
      <c r="W95" s="33" t="e">
        <f t="shared" si="2"/>
        <v>#VALUE!</v>
      </c>
      <c r="X95" s="31" t="s">
        <v>73</v>
      </c>
      <c r="Y95" s="33" t="e">
        <f t="shared" si="3"/>
        <v>#VALUE!</v>
      </c>
      <c r="Z95" s="32"/>
    </row>
    <row r="96" spans="1:26" x14ac:dyDescent="0.3">
      <c r="A96" s="35">
        <f>IF(Замеры!B90=0, " ", Замеры!B90)</f>
        <v>87</v>
      </c>
      <c r="B96" s="37" t="str">
        <f>CONCATENATE(Замеры!D90,Замеры!F90)</f>
        <v>Группа от QF</v>
      </c>
      <c r="C96" s="35" t="str">
        <f>IF(Замеры!I90=0," ", Замеры!I90)</f>
        <v xml:space="preserve"> </v>
      </c>
      <c r="D96" s="29" t="str">
        <f>IF(Замеры!Z90=0, " ", Замеры!X90)</f>
        <v xml:space="preserve"> </v>
      </c>
      <c r="E96" s="29" t="str">
        <f>CONCATENATE(Замеры!P90,Замеры!S90,Замеры!R90)</f>
        <v xml:space="preserve"> </v>
      </c>
      <c r="F96" s="30" t="str">
        <f>IF(Замеры!Z90=0," ","---")</f>
        <v xml:space="preserve"> </v>
      </c>
      <c r="G96" s="31" t="str">
        <f>IF(Замеры!Z90=0," ",Замеры!J90)</f>
        <v xml:space="preserve"> </v>
      </c>
      <c r="H96" s="31" t="str">
        <f>CONCATENATE(Замеры!AK90,Замеры!AA90,Замеры!AL90)</f>
        <v>0 0</v>
      </c>
      <c r="I96" s="29" t="str">
        <f>CONCATENATE(Замеры!AI90,Замеры!AA90,Замеры!AJ90)</f>
        <v>0 0</v>
      </c>
      <c r="J96" s="31" t="str">
        <f>IF(Замеры!Z90=0," ",G96*2.55)</f>
        <v xml:space="preserve"> </v>
      </c>
      <c r="K96" s="29" t="str">
        <f>IF(Замеры!Z90=0," ",Замеры!AG90)</f>
        <v xml:space="preserve"> </v>
      </c>
      <c r="L96" s="29" t="str">
        <f>IF(Замеры!Z90=0," ",Замеры!AH90)</f>
        <v xml:space="preserve"> </v>
      </c>
      <c r="M96" s="29" t="str">
        <f>IF(Замеры!Z90=0," ",0.1)</f>
        <v xml:space="preserve"> </v>
      </c>
      <c r="N96" s="29" t="str">
        <f>IF(Замеры!Z90=0," ",Замеры!Z90)</f>
        <v xml:space="preserve"> </v>
      </c>
      <c r="O96" s="29" t="str">
        <f>Замеры!AA90</f>
        <v xml:space="preserve"> </v>
      </c>
      <c r="P96" s="29" t="str">
        <f>Замеры!AB90</f>
        <v xml:space="preserve"> </v>
      </c>
      <c r="Q96" s="29" t="str">
        <f>IF(Замеры!Z90=0," ","+")</f>
        <v xml:space="preserve"> </v>
      </c>
      <c r="R96" s="32">
        <f>Замеры!Y90</f>
        <v>0</v>
      </c>
      <c r="W96" s="33" t="e">
        <f t="shared" si="2"/>
        <v>#VALUE!</v>
      </c>
      <c r="X96" s="31" t="s">
        <v>73</v>
      </c>
      <c r="Y96" s="33" t="e">
        <f t="shared" si="3"/>
        <v>#VALUE!</v>
      </c>
      <c r="Z96" s="32"/>
    </row>
    <row r="97" spans="1:26" x14ac:dyDescent="0.3">
      <c r="A97" s="35">
        <f>IF(Замеры!B91=0, " ", Замеры!B91)</f>
        <v>88</v>
      </c>
      <c r="B97" s="37" t="str">
        <f>CONCATENATE(Замеры!D91,Замеры!F91)</f>
        <v>Группа от QF</v>
      </c>
      <c r="C97" s="35" t="str">
        <f>IF(Замеры!I91=0," ", Замеры!I91)</f>
        <v xml:space="preserve"> </v>
      </c>
      <c r="D97" s="29" t="str">
        <f>IF(Замеры!Z91=0, " ", Замеры!X91)</f>
        <v xml:space="preserve"> </v>
      </c>
      <c r="E97" s="29" t="str">
        <f>CONCATENATE(Замеры!P91,Замеры!S91,Замеры!R91)</f>
        <v xml:space="preserve"> </v>
      </c>
      <c r="F97" s="30" t="str">
        <f>IF(Замеры!Z91=0," ","---")</f>
        <v xml:space="preserve"> </v>
      </c>
      <c r="G97" s="31" t="str">
        <f>IF(Замеры!Z91=0," ",Замеры!J91)</f>
        <v xml:space="preserve"> </v>
      </c>
      <c r="H97" s="31" t="str">
        <f>CONCATENATE(Замеры!AK91,Замеры!AA91,Замеры!AL91)</f>
        <v>0 0</v>
      </c>
      <c r="I97" s="29" t="str">
        <f>CONCATENATE(Замеры!AI91,Замеры!AA91,Замеры!AJ91)</f>
        <v>0 0</v>
      </c>
      <c r="J97" s="31" t="str">
        <f>IF(Замеры!Z91=0," ",G97*2.55)</f>
        <v xml:space="preserve"> </v>
      </c>
      <c r="K97" s="29" t="str">
        <f>IF(Замеры!Z91=0," ",Замеры!AG91)</f>
        <v xml:space="preserve"> </v>
      </c>
      <c r="L97" s="29" t="str">
        <f>IF(Замеры!Z91=0," ",Замеры!AH91)</f>
        <v xml:space="preserve"> </v>
      </c>
      <c r="M97" s="29" t="str">
        <f>IF(Замеры!Z91=0," ",0.1)</f>
        <v xml:space="preserve"> </v>
      </c>
      <c r="N97" s="29" t="str">
        <f>IF(Замеры!Z91=0," ",Замеры!Z91)</f>
        <v xml:space="preserve"> </v>
      </c>
      <c r="O97" s="29" t="str">
        <f>Замеры!AA91</f>
        <v xml:space="preserve"> </v>
      </c>
      <c r="P97" s="29" t="str">
        <f>Замеры!AB91</f>
        <v xml:space="preserve"> </v>
      </c>
      <c r="Q97" s="29" t="str">
        <f>IF(Замеры!Z91=0," ","+")</f>
        <v xml:space="preserve"> </v>
      </c>
      <c r="R97" s="32">
        <f>Замеры!Y91</f>
        <v>0</v>
      </c>
      <c r="W97" s="33" t="e">
        <f t="shared" si="2"/>
        <v>#VALUE!</v>
      </c>
      <c r="X97" s="31" t="s">
        <v>73</v>
      </c>
      <c r="Y97" s="33" t="e">
        <f t="shared" si="3"/>
        <v>#VALUE!</v>
      </c>
      <c r="Z97" s="32"/>
    </row>
    <row r="98" spans="1:26" x14ac:dyDescent="0.3">
      <c r="A98" s="35">
        <f>IF(Замеры!B92=0, " ", Замеры!B92)</f>
        <v>89</v>
      </c>
      <c r="B98" s="37" t="str">
        <f>CONCATENATE(Замеры!D92,Замеры!F92)</f>
        <v>Группа от QF</v>
      </c>
      <c r="C98" s="35" t="str">
        <f>IF(Замеры!I92=0," ", Замеры!I92)</f>
        <v xml:space="preserve"> </v>
      </c>
      <c r="D98" s="29" t="str">
        <f>IF(Замеры!Z92=0, " ", Замеры!X92)</f>
        <v xml:space="preserve"> </v>
      </c>
      <c r="E98" s="29" t="str">
        <f>CONCATENATE(Замеры!P92,Замеры!S92,Замеры!R92)</f>
        <v xml:space="preserve"> </v>
      </c>
      <c r="F98" s="30" t="str">
        <f>IF(Замеры!Z92=0," ","---")</f>
        <v xml:space="preserve"> </v>
      </c>
      <c r="G98" s="31" t="str">
        <f>IF(Замеры!Z92=0," ",Замеры!J92)</f>
        <v xml:space="preserve"> </v>
      </c>
      <c r="H98" s="31" t="str">
        <f>CONCATENATE(Замеры!AK92,Замеры!AA92,Замеры!AL92)</f>
        <v>0 0</v>
      </c>
      <c r="I98" s="29" t="str">
        <f>CONCATENATE(Замеры!AI92,Замеры!AA92,Замеры!AJ92)</f>
        <v>0 0</v>
      </c>
      <c r="J98" s="31" t="str">
        <f>IF(Замеры!Z92=0," ",G98*2.55)</f>
        <v xml:space="preserve"> </v>
      </c>
      <c r="K98" s="29" t="str">
        <f>IF(Замеры!Z92=0," ",Замеры!AG92)</f>
        <v xml:space="preserve"> </v>
      </c>
      <c r="L98" s="29" t="str">
        <f>IF(Замеры!Z92=0," ",Замеры!AH92)</f>
        <v xml:space="preserve"> </v>
      </c>
      <c r="M98" s="29" t="str">
        <f>IF(Замеры!Z92=0," ",0.1)</f>
        <v xml:space="preserve"> </v>
      </c>
      <c r="N98" s="29" t="str">
        <f>IF(Замеры!Z92=0," ",Замеры!Z92)</f>
        <v xml:space="preserve"> </v>
      </c>
      <c r="O98" s="29" t="str">
        <f>Замеры!AA92</f>
        <v xml:space="preserve"> </v>
      </c>
      <c r="P98" s="29" t="str">
        <f>Замеры!AB92</f>
        <v xml:space="preserve"> </v>
      </c>
      <c r="Q98" s="29" t="str">
        <f>IF(Замеры!Z92=0," ","+")</f>
        <v xml:space="preserve"> </v>
      </c>
      <c r="R98" s="32">
        <f>Замеры!Y92</f>
        <v>0</v>
      </c>
      <c r="W98" s="33" t="e">
        <f t="shared" si="2"/>
        <v>#VALUE!</v>
      </c>
      <c r="X98" s="31" t="s">
        <v>73</v>
      </c>
      <c r="Y98" s="33" t="e">
        <f t="shared" si="3"/>
        <v>#VALUE!</v>
      </c>
      <c r="Z98" s="32"/>
    </row>
    <row r="99" spans="1:26" x14ac:dyDescent="0.3">
      <c r="A99" s="35">
        <f>IF(Замеры!B93=0, " ", Замеры!B93)</f>
        <v>90</v>
      </c>
      <c r="B99" s="37" t="str">
        <f>CONCATENATE(Замеры!D93,Замеры!F93)</f>
        <v>Группа от QF</v>
      </c>
      <c r="C99" s="35" t="str">
        <f>IF(Замеры!I93=0," ", Замеры!I93)</f>
        <v xml:space="preserve"> </v>
      </c>
      <c r="D99" s="29" t="str">
        <f>IF(Замеры!Z93=0, " ", Замеры!X93)</f>
        <v xml:space="preserve"> </v>
      </c>
      <c r="E99" s="29" t="str">
        <f>CONCATENATE(Замеры!P93,Замеры!S93,Замеры!R93)</f>
        <v xml:space="preserve"> </v>
      </c>
      <c r="F99" s="30" t="str">
        <f>IF(Замеры!Z93=0," ","---")</f>
        <v xml:space="preserve"> </v>
      </c>
      <c r="G99" s="31" t="str">
        <f>IF(Замеры!Z93=0," ",Замеры!J93)</f>
        <v xml:space="preserve"> </v>
      </c>
      <c r="H99" s="31" t="str">
        <f>CONCATENATE(Замеры!AK93,Замеры!AA93,Замеры!AL93)</f>
        <v>0 0</v>
      </c>
      <c r="I99" s="29" t="str">
        <f>CONCATENATE(Замеры!AI93,Замеры!AA93,Замеры!AJ93)</f>
        <v>0 0</v>
      </c>
      <c r="J99" s="31" t="str">
        <f>IF(Замеры!Z93=0," ",G99*2.55)</f>
        <v xml:space="preserve"> </v>
      </c>
      <c r="K99" s="29" t="str">
        <f>IF(Замеры!Z93=0," ",Замеры!AG93)</f>
        <v xml:space="preserve"> </v>
      </c>
      <c r="L99" s="29" t="str">
        <f>IF(Замеры!Z93=0," ",Замеры!AH93)</f>
        <v xml:space="preserve"> </v>
      </c>
      <c r="M99" s="29" t="str">
        <f>IF(Замеры!Z93=0," ",0.1)</f>
        <v xml:space="preserve"> </v>
      </c>
      <c r="N99" s="29" t="str">
        <f>IF(Замеры!Z93=0," ",Замеры!Z93)</f>
        <v xml:space="preserve"> </v>
      </c>
      <c r="O99" s="29" t="str">
        <f>Замеры!AA93</f>
        <v xml:space="preserve"> </v>
      </c>
      <c r="P99" s="29" t="str">
        <f>Замеры!AB93</f>
        <v xml:space="preserve"> </v>
      </c>
      <c r="Q99" s="29" t="str">
        <f>IF(Замеры!Z93=0," ","+")</f>
        <v xml:space="preserve"> </v>
      </c>
      <c r="R99" s="32">
        <f>Замеры!Y93</f>
        <v>0</v>
      </c>
      <c r="W99" s="33" t="e">
        <f t="shared" si="2"/>
        <v>#VALUE!</v>
      </c>
      <c r="X99" s="31" t="s">
        <v>73</v>
      </c>
      <c r="Y99" s="33" t="e">
        <f t="shared" si="3"/>
        <v>#VALUE!</v>
      </c>
      <c r="Z99" s="32"/>
    </row>
    <row r="100" spans="1:26" x14ac:dyDescent="0.3">
      <c r="A100" s="35">
        <f>IF(Замеры!B94=0, " ", Замеры!B94)</f>
        <v>91</v>
      </c>
      <c r="B100" s="37" t="str">
        <f>CONCATENATE(Замеры!D94,Замеры!F94)</f>
        <v>Группа от QF</v>
      </c>
      <c r="C100" s="35" t="str">
        <f>IF(Замеры!I94=0," ", Замеры!I94)</f>
        <v xml:space="preserve"> </v>
      </c>
      <c r="D100" s="29" t="str">
        <f>IF(Замеры!Z94=0, " ", Замеры!X94)</f>
        <v xml:space="preserve"> </v>
      </c>
      <c r="E100" s="29" t="str">
        <f>CONCATENATE(Замеры!P94,Замеры!S94,Замеры!R94)</f>
        <v xml:space="preserve"> </v>
      </c>
      <c r="F100" s="30" t="str">
        <f>IF(Замеры!Z94=0," ","---")</f>
        <v xml:space="preserve"> </v>
      </c>
      <c r="G100" s="31" t="str">
        <f>IF(Замеры!Z94=0," ",Замеры!J94)</f>
        <v xml:space="preserve"> </v>
      </c>
      <c r="H100" s="31" t="str">
        <f>CONCATENATE(Замеры!AK94,Замеры!AA94,Замеры!AL94)</f>
        <v>0 0</v>
      </c>
      <c r="I100" s="29" t="str">
        <f>CONCATENATE(Замеры!AI94,Замеры!AA94,Замеры!AJ94)</f>
        <v>0 0</v>
      </c>
      <c r="J100" s="31" t="str">
        <f>IF(Замеры!Z94=0," ",G100*2.55)</f>
        <v xml:space="preserve"> </v>
      </c>
      <c r="K100" s="29" t="str">
        <f>IF(Замеры!Z94=0," ",Замеры!AG94)</f>
        <v xml:space="preserve"> </v>
      </c>
      <c r="L100" s="29" t="str">
        <f>IF(Замеры!Z94=0," ",Замеры!AH94)</f>
        <v xml:space="preserve"> </v>
      </c>
      <c r="M100" s="29" t="str">
        <f>IF(Замеры!Z94=0," ",0.1)</f>
        <v xml:space="preserve"> </v>
      </c>
      <c r="N100" s="29" t="str">
        <f>IF(Замеры!Z94=0," ",Замеры!Z94)</f>
        <v xml:space="preserve"> </v>
      </c>
      <c r="O100" s="29" t="str">
        <f>Замеры!AA94</f>
        <v xml:space="preserve"> </v>
      </c>
      <c r="P100" s="29" t="str">
        <f>Замеры!AB94</f>
        <v xml:space="preserve"> </v>
      </c>
      <c r="Q100" s="29" t="str">
        <f>IF(Замеры!Z94=0," ","+")</f>
        <v xml:space="preserve"> </v>
      </c>
      <c r="R100" s="32">
        <f>Замеры!Y94</f>
        <v>0</v>
      </c>
      <c r="W100" s="33" t="e">
        <f t="shared" si="2"/>
        <v>#VALUE!</v>
      </c>
      <c r="X100" s="31" t="s">
        <v>73</v>
      </c>
      <c r="Y100" s="33" t="e">
        <f t="shared" si="3"/>
        <v>#VALUE!</v>
      </c>
      <c r="Z100" s="32"/>
    </row>
    <row r="101" spans="1:26" x14ac:dyDescent="0.3">
      <c r="A101" s="35">
        <f>IF(Замеры!B95=0, " ", Замеры!B95)</f>
        <v>92</v>
      </c>
      <c r="B101" s="37" t="str">
        <f>CONCATENATE(Замеры!D95,Замеры!F95)</f>
        <v>Группа от QF</v>
      </c>
      <c r="C101" s="35" t="str">
        <f>IF(Замеры!I95=0," ", Замеры!I95)</f>
        <v xml:space="preserve"> </v>
      </c>
      <c r="D101" s="29" t="str">
        <f>IF(Замеры!Z95=0, " ", Замеры!X95)</f>
        <v xml:space="preserve"> </v>
      </c>
      <c r="E101" s="29" t="str">
        <f>CONCATENATE(Замеры!P95,Замеры!S95,Замеры!R95)</f>
        <v xml:space="preserve"> </v>
      </c>
      <c r="F101" s="30" t="str">
        <f>IF(Замеры!Z95=0," ","---")</f>
        <v xml:space="preserve"> </v>
      </c>
      <c r="G101" s="31" t="str">
        <f>IF(Замеры!Z95=0," ",Замеры!J95)</f>
        <v xml:space="preserve"> </v>
      </c>
      <c r="H101" s="31" t="str">
        <f>CONCATENATE(Замеры!AK95,Замеры!AA95,Замеры!AL95)</f>
        <v>0 0</v>
      </c>
      <c r="I101" s="29" t="str">
        <f>CONCATENATE(Замеры!AI95,Замеры!AA95,Замеры!AJ95)</f>
        <v>0 0</v>
      </c>
      <c r="J101" s="31" t="str">
        <f>IF(Замеры!Z95=0," ",G101*2.55)</f>
        <v xml:space="preserve"> </v>
      </c>
      <c r="K101" s="29" t="str">
        <f>IF(Замеры!Z95=0," ",Замеры!AG95)</f>
        <v xml:space="preserve"> </v>
      </c>
      <c r="L101" s="29" t="str">
        <f>IF(Замеры!Z95=0," ",Замеры!AH95)</f>
        <v xml:space="preserve"> </v>
      </c>
      <c r="M101" s="29" t="str">
        <f>IF(Замеры!Z95=0," ",0.1)</f>
        <v xml:space="preserve"> </v>
      </c>
      <c r="N101" s="29" t="str">
        <f>IF(Замеры!Z95=0," ",Замеры!Z95)</f>
        <v xml:space="preserve"> </v>
      </c>
      <c r="O101" s="29" t="str">
        <f>Замеры!AA95</f>
        <v xml:space="preserve"> </v>
      </c>
      <c r="P101" s="29" t="str">
        <f>Замеры!AB95</f>
        <v xml:space="preserve"> </v>
      </c>
      <c r="Q101" s="29" t="str">
        <f>IF(Замеры!Z95=0," ","+")</f>
        <v xml:space="preserve"> </v>
      </c>
      <c r="R101" s="32">
        <f>Замеры!Y95</f>
        <v>0</v>
      </c>
      <c r="W101" s="33" t="e">
        <f t="shared" si="2"/>
        <v>#VALUE!</v>
      </c>
      <c r="X101" s="31" t="s">
        <v>73</v>
      </c>
      <c r="Y101" s="33" t="e">
        <f t="shared" si="3"/>
        <v>#VALUE!</v>
      </c>
      <c r="Z101" s="32"/>
    </row>
    <row r="102" spans="1:26" x14ac:dyDescent="0.3">
      <c r="A102" s="35">
        <f>IF(Замеры!B96=0, " ", Замеры!B96)</f>
        <v>93</v>
      </c>
      <c r="B102" s="37" t="str">
        <f>CONCATENATE(Замеры!D96,Замеры!F96)</f>
        <v>Группа от QF</v>
      </c>
      <c r="C102" s="35" t="str">
        <f>IF(Замеры!I96=0," ", Замеры!I96)</f>
        <v xml:space="preserve"> </v>
      </c>
      <c r="D102" s="29" t="str">
        <f>IF(Замеры!Z96=0, " ", Замеры!X96)</f>
        <v xml:space="preserve"> </v>
      </c>
      <c r="E102" s="29" t="str">
        <f>CONCATENATE(Замеры!P96,Замеры!S96,Замеры!R96)</f>
        <v xml:space="preserve"> </v>
      </c>
      <c r="F102" s="30" t="str">
        <f>IF(Замеры!Z96=0," ","---")</f>
        <v xml:space="preserve"> </v>
      </c>
      <c r="G102" s="31" t="str">
        <f>IF(Замеры!Z96=0," ",Замеры!J96)</f>
        <v xml:space="preserve"> </v>
      </c>
      <c r="H102" s="31" t="str">
        <f>CONCATENATE(Замеры!AK96,Замеры!AA96,Замеры!AL96)</f>
        <v>0 0</v>
      </c>
      <c r="I102" s="29" t="str">
        <f>CONCATENATE(Замеры!AI96,Замеры!AA96,Замеры!AJ96)</f>
        <v>0 0</v>
      </c>
      <c r="J102" s="31" t="str">
        <f>IF(Замеры!Z96=0," ",G102*2.55)</f>
        <v xml:space="preserve"> </v>
      </c>
      <c r="K102" s="29" t="str">
        <f>IF(Замеры!Z96=0," ",Замеры!AG96)</f>
        <v xml:space="preserve"> </v>
      </c>
      <c r="L102" s="29" t="str">
        <f>IF(Замеры!Z96=0," ",Замеры!AH96)</f>
        <v xml:space="preserve"> </v>
      </c>
      <c r="M102" s="29" t="str">
        <f>IF(Замеры!Z96=0," ",0.1)</f>
        <v xml:space="preserve"> </v>
      </c>
      <c r="N102" s="29" t="str">
        <f>IF(Замеры!Z96=0," ",Замеры!Z96)</f>
        <v xml:space="preserve"> </v>
      </c>
      <c r="O102" s="29" t="str">
        <f>Замеры!AA96</f>
        <v xml:space="preserve"> </v>
      </c>
      <c r="P102" s="29" t="str">
        <f>Замеры!AB96</f>
        <v xml:space="preserve"> </v>
      </c>
      <c r="Q102" s="29" t="str">
        <f>IF(Замеры!Z96=0," ","+")</f>
        <v xml:space="preserve"> </v>
      </c>
      <c r="R102" s="32">
        <f>Замеры!Y96</f>
        <v>0</v>
      </c>
      <c r="W102" s="33" t="e">
        <f t="shared" si="2"/>
        <v>#VALUE!</v>
      </c>
      <c r="X102" s="31" t="s">
        <v>73</v>
      </c>
      <c r="Y102" s="33" t="e">
        <f t="shared" si="3"/>
        <v>#VALUE!</v>
      </c>
      <c r="Z102" s="32"/>
    </row>
    <row r="103" spans="1:26" x14ac:dyDescent="0.3">
      <c r="A103" s="35">
        <f>IF(Замеры!B97=0, " ", Замеры!B97)</f>
        <v>94</v>
      </c>
      <c r="B103" s="37" t="str">
        <f>CONCATENATE(Замеры!D97,Замеры!F97)</f>
        <v>Группа от QF</v>
      </c>
      <c r="C103" s="35" t="str">
        <f>IF(Замеры!I97=0," ", Замеры!I97)</f>
        <v xml:space="preserve"> </v>
      </c>
      <c r="D103" s="29" t="str">
        <f>IF(Замеры!Z97=0, " ", Замеры!X97)</f>
        <v xml:space="preserve"> </v>
      </c>
      <c r="E103" s="29" t="str">
        <f>CONCATENATE(Замеры!P97,Замеры!S97,Замеры!R97)</f>
        <v xml:space="preserve"> </v>
      </c>
      <c r="F103" s="30" t="str">
        <f>IF(Замеры!Z97=0," ","---")</f>
        <v xml:space="preserve"> </v>
      </c>
      <c r="G103" s="31" t="str">
        <f>IF(Замеры!Z97=0," ",Замеры!J97)</f>
        <v xml:space="preserve"> </v>
      </c>
      <c r="H103" s="31" t="str">
        <f>CONCATENATE(Замеры!AK97,Замеры!AA97,Замеры!AL97)</f>
        <v>0 0</v>
      </c>
      <c r="I103" s="29" t="str">
        <f>CONCATENATE(Замеры!AI97,Замеры!AA97,Замеры!AJ97)</f>
        <v>0 0</v>
      </c>
      <c r="J103" s="31" t="str">
        <f>IF(Замеры!Z97=0," ",G103*2.55)</f>
        <v xml:space="preserve"> </v>
      </c>
      <c r="K103" s="29" t="str">
        <f>IF(Замеры!Z97=0," ",Замеры!AG97)</f>
        <v xml:space="preserve"> </v>
      </c>
      <c r="L103" s="29" t="str">
        <f>IF(Замеры!Z97=0," ",Замеры!AH97)</f>
        <v xml:space="preserve"> </v>
      </c>
      <c r="M103" s="29" t="str">
        <f>IF(Замеры!Z97=0," ",0.1)</f>
        <v xml:space="preserve"> </v>
      </c>
      <c r="N103" s="29" t="str">
        <f>IF(Замеры!Z97=0," ",Замеры!Z97)</f>
        <v xml:space="preserve"> </v>
      </c>
      <c r="O103" s="29" t="str">
        <f>Замеры!AA97</f>
        <v xml:space="preserve"> </v>
      </c>
      <c r="P103" s="29" t="str">
        <f>Замеры!AB97</f>
        <v xml:space="preserve"> </v>
      </c>
      <c r="Q103" s="29" t="str">
        <f>IF(Замеры!Z97=0," ","+")</f>
        <v xml:space="preserve"> </v>
      </c>
      <c r="R103" s="32">
        <f>Замеры!Y97</f>
        <v>0</v>
      </c>
      <c r="W103" s="33" t="e">
        <f t="shared" si="2"/>
        <v>#VALUE!</v>
      </c>
      <c r="X103" s="31" t="s">
        <v>73</v>
      </c>
      <c r="Y103" s="33" t="e">
        <f t="shared" si="3"/>
        <v>#VALUE!</v>
      </c>
      <c r="Z103" s="32"/>
    </row>
    <row r="104" spans="1:26" x14ac:dyDescent="0.3">
      <c r="A104" s="35">
        <f>IF(Замеры!B98=0, " ", Замеры!B98)</f>
        <v>95</v>
      </c>
      <c r="B104" s="37" t="str">
        <f>CONCATENATE(Замеры!D98,Замеры!F98)</f>
        <v>Группа от QF</v>
      </c>
      <c r="C104" s="35" t="str">
        <f>IF(Замеры!I98=0," ", Замеры!I98)</f>
        <v xml:space="preserve"> </v>
      </c>
      <c r="D104" s="29" t="str">
        <f>IF(Замеры!Z98=0, " ", Замеры!X98)</f>
        <v xml:space="preserve"> </v>
      </c>
      <c r="E104" s="29" t="str">
        <f>CONCATENATE(Замеры!P98,Замеры!S98,Замеры!R98)</f>
        <v xml:space="preserve"> </v>
      </c>
      <c r="F104" s="30" t="str">
        <f>IF(Замеры!Z98=0," ","---")</f>
        <v xml:space="preserve"> </v>
      </c>
      <c r="G104" s="31" t="str">
        <f>IF(Замеры!Z98=0," ",Замеры!J98)</f>
        <v xml:space="preserve"> </v>
      </c>
      <c r="H104" s="31" t="str">
        <f>CONCATENATE(Замеры!AK98,Замеры!AA98,Замеры!AL98)</f>
        <v>0 0</v>
      </c>
      <c r="I104" s="29" t="str">
        <f>CONCATENATE(Замеры!AI98,Замеры!AA98,Замеры!AJ98)</f>
        <v>0 0</v>
      </c>
      <c r="J104" s="31" t="str">
        <f>IF(Замеры!Z98=0," ",G104*2.55)</f>
        <v xml:space="preserve"> </v>
      </c>
      <c r="K104" s="29" t="str">
        <f>IF(Замеры!Z98=0," ",Замеры!AG98)</f>
        <v xml:space="preserve"> </v>
      </c>
      <c r="L104" s="29" t="str">
        <f>IF(Замеры!Z98=0," ",Замеры!AH98)</f>
        <v xml:space="preserve"> </v>
      </c>
      <c r="M104" s="29" t="str">
        <f>IF(Замеры!Z98=0," ",0.1)</f>
        <v xml:space="preserve"> </v>
      </c>
      <c r="N104" s="29" t="str">
        <f>IF(Замеры!Z98=0," ",Замеры!Z98)</f>
        <v xml:space="preserve"> </v>
      </c>
      <c r="O104" s="29" t="str">
        <f>Замеры!AA98</f>
        <v xml:space="preserve"> </v>
      </c>
      <c r="P104" s="29" t="str">
        <f>Замеры!AB98</f>
        <v xml:space="preserve"> </v>
      </c>
      <c r="Q104" s="29" t="str">
        <f>IF(Замеры!Z98=0," ","+")</f>
        <v xml:space="preserve"> </v>
      </c>
      <c r="R104" s="32">
        <f>Замеры!Y98</f>
        <v>0</v>
      </c>
      <c r="W104" s="33" t="e">
        <f t="shared" si="2"/>
        <v>#VALUE!</v>
      </c>
      <c r="X104" s="31" t="s">
        <v>73</v>
      </c>
      <c r="Y104" s="33" t="e">
        <f t="shared" si="3"/>
        <v>#VALUE!</v>
      </c>
      <c r="Z104" s="32"/>
    </row>
    <row r="105" spans="1:26" x14ac:dyDescent="0.3">
      <c r="A105" s="35">
        <f>IF(Замеры!B99=0, " ", Замеры!B99)</f>
        <v>96</v>
      </c>
      <c r="B105" s="37" t="str">
        <f>CONCATENATE(Замеры!D99,Замеры!F99)</f>
        <v>Группа от QF</v>
      </c>
      <c r="C105" s="35" t="str">
        <f>IF(Замеры!I99=0," ", Замеры!I99)</f>
        <v xml:space="preserve"> </v>
      </c>
      <c r="D105" s="29" t="str">
        <f>IF(Замеры!Z99=0, " ", Замеры!X99)</f>
        <v xml:space="preserve"> </v>
      </c>
      <c r="E105" s="29" t="str">
        <f>CONCATENATE(Замеры!P99,Замеры!S99,Замеры!R99)</f>
        <v xml:space="preserve"> </v>
      </c>
      <c r="F105" s="30" t="str">
        <f>IF(Замеры!Z99=0," ","---")</f>
        <v xml:space="preserve"> </v>
      </c>
      <c r="G105" s="31" t="str">
        <f>IF(Замеры!Z99=0," ",Замеры!J99)</f>
        <v xml:space="preserve"> </v>
      </c>
      <c r="H105" s="31" t="str">
        <f>CONCATENATE(Замеры!AK99,Замеры!AA99,Замеры!AL99)</f>
        <v>0 0</v>
      </c>
      <c r="I105" s="29" t="str">
        <f>CONCATENATE(Замеры!AI99,Замеры!AA99,Замеры!AJ99)</f>
        <v>0 0</v>
      </c>
      <c r="J105" s="31" t="str">
        <f>IF(Замеры!Z99=0," ",G105*2.55)</f>
        <v xml:space="preserve"> </v>
      </c>
      <c r="K105" s="29" t="str">
        <f>IF(Замеры!Z99=0," ",Замеры!AG99)</f>
        <v xml:space="preserve"> </v>
      </c>
      <c r="L105" s="29" t="str">
        <f>IF(Замеры!Z99=0," ",Замеры!AH99)</f>
        <v xml:space="preserve"> </v>
      </c>
      <c r="M105" s="29" t="str">
        <f>IF(Замеры!Z99=0," ",0.1)</f>
        <v xml:space="preserve"> </v>
      </c>
      <c r="N105" s="29" t="str">
        <f>IF(Замеры!Z99=0," ",Замеры!Z99)</f>
        <v xml:space="preserve"> </v>
      </c>
      <c r="O105" s="29" t="str">
        <f>Замеры!AA99</f>
        <v xml:space="preserve"> </v>
      </c>
      <c r="P105" s="29" t="str">
        <f>Замеры!AB99</f>
        <v xml:space="preserve"> </v>
      </c>
      <c r="Q105" s="29" t="str">
        <f>IF(Замеры!Z99=0," ","+")</f>
        <v xml:space="preserve"> </v>
      </c>
      <c r="R105" s="32">
        <f>Замеры!Y99</f>
        <v>0</v>
      </c>
      <c r="W105" s="33" t="e">
        <f t="shared" si="2"/>
        <v>#VALUE!</v>
      </c>
      <c r="X105" s="31" t="s">
        <v>73</v>
      </c>
      <c r="Y105" s="33" t="e">
        <f t="shared" si="3"/>
        <v>#VALUE!</v>
      </c>
      <c r="Z105" s="32"/>
    </row>
    <row r="106" spans="1:26" x14ac:dyDescent="0.3">
      <c r="A106" s="35">
        <f>IF(Замеры!B100=0, " ", Замеры!B100)</f>
        <v>97</v>
      </c>
      <c r="B106" s="37" t="str">
        <f>CONCATENATE(Замеры!D100,Замеры!F100)</f>
        <v>Группа от QF</v>
      </c>
      <c r="C106" s="35" t="str">
        <f>IF(Замеры!I100=0," ", Замеры!I100)</f>
        <v xml:space="preserve"> </v>
      </c>
      <c r="D106" s="29" t="str">
        <f>IF(Замеры!Z100=0, " ", Замеры!X100)</f>
        <v xml:space="preserve"> </v>
      </c>
      <c r="E106" s="29" t="str">
        <f>CONCATENATE(Замеры!P100,Замеры!S100,Замеры!R100)</f>
        <v xml:space="preserve"> </v>
      </c>
      <c r="F106" s="30" t="str">
        <f>IF(Замеры!Z100=0," ","---")</f>
        <v xml:space="preserve"> </v>
      </c>
      <c r="G106" s="31" t="str">
        <f>IF(Замеры!Z100=0," ",Замеры!J100)</f>
        <v xml:space="preserve"> </v>
      </c>
      <c r="H106" s="31" t="str">
        <f>CONCATENATE(Замеры!AK100,Замеры!AA100,Замеры!AL100)</f>
        <v>0 0</v>
      </c>
      <c r="I106" s="29" t="str">
        <f>CONCATENATE(Замеры!AI100,Замеры!AA100,Замеры!AJ100)</f>
        <v>0 0</v>
      </c>
      <c r="J106" s="31" t="str">
        <f>IF(Замеры!Z100=0," ",G106*2.55)</f>
        <v xml:space="preserve"> </v>
      </c>
      <c r="K106" s="29" t="str">
        <f>IF(Замеры!Z100=0," ",Замеры!AG100)</f>
        <v xml:space="preserve"> </v>
      </c>
      <c r="L106" s="29" t="str">
        <f>IF(Замеры!Z100=0," ",Замеры!AH100)</f>
        <v xml:space="preserve"> </v>
      </c>
      <c r="M106" s="29" t="str">
        <f>IF(Замеры!Z100=0," ",0.1)</f>
        <v xml:space="preserve"> </v>
      </c>
      <c r="N106" s="29" t="str">
        <f>IF(Замеры!Z100=0," ",Замеры!Z100)</f>
        <v xml:space="preserve"> </v>
      </c>
      <c r="O106" s="29" t="str">
        <f>Замеры!AA100</f>
        <v xml:space="preserve"> </v>
      </c>
      <c r="P106" s="29" t="str">
        <f>Замеры!AB100</f>
        <v xml:space="preserve"> </v>
      </c>
      <c r="Q106" s="29" t="str">
        <f>IF(Замеры!Z100=0," ","+")</f>
        <v xml:space="preserve"> </v>
      </c>
      <c r="R106" s="32">
        <f>Замеры!Y100</f>
        <v>0</v>
      </c>
      <c r="W106" s="33" t="e">
        <f t="shared" si="2"/>
        <v>#VALUE!</v>
      </c>
      <c r="X106" s="31" t="s">
        <v>73</v>
      </c>
      <c r="Y106" s="33" t="e">
        <f t="shared" si="3"/>
        <v>#VALUE!</v>
      </c>
      <c r="Z106" s="32"/>
    </row>
    <row r="107" spans="1:26" x14ac:dyDescent="0.3">
      <c r="A107" s="35">
        <f>IF(Замеры!B101=0, " ", Замеры!B101)</f>
        <v>98</v>
      </c>
      <c r="B107" s="37" t="str">
        <f>CONCATENATE(Замеры!D101,Замеры!F101)</f>
        <v>Группа от QF</v>
      </c>
      <c r="C107" s="35" t="str">
        <f>IF(Замеры!I101=0," ", Замеры!I101)</f>
        <v xml:space="preserve"> </v>
      </c>
      <c r="D107" s="29" t="str">
        <f>IF(Замеры!Z101=0, " ", Замеры!X101)</f>
        <v xml:space="preserve"> </v>
      </c>
      <c r="E107" s="29" t="str">
        <f>CONCATENATE(Замеры!P101,Замеры!S101,Замеры!R101)</f>
        <v xml:space="preserve"> </v>
      </c>
      <c r="F107" s="30" t="str">
        <f>IF(Замеры!Z101=0," ","---")</f>
        <v xml:space="preserve"> </v>
      </c>
      <c r="G107" s="31" t="str">
        <f>IF(Замеры!Z101=0," ",Замеры!J101)</f>
        <v xml:space="preserve"> </v>
      </c>
      <c r="H107" s="31" t="str">
        <f>CONCATENATE(Замеры!AK101,Замеры!AA101,Замеры!AL101)</f>
        <v>0 0</v>
      </c>
      <c r="I107" s="29" t="str">
        <f>CONCATENATE(Замеры!AI101,Замеры!AA101,Замеры!AJ101)</f>
        <v>0 0</v>
      </c>
      <c r="J107" s="31" t="str">
        <f>IF(Замеры!Z101=0," ",G107*2.55)</f>
        <v xml:space="preserve"> </v>
      </c>
      <c r="K107" s="29" t="str">
        <f>IF(Замеры!Z101=0," ",Замеры!AG101)</f>
        <v xml:space="preserve"> </v>
      </c>
      <c r="L107" s="29" t="str">
        <f>IF(Замеры!Z101=0," ",Замеры!AH101)</f>
        <v xml:space="preserve"> </v>
      </c>
      <c r="M107" s="29" t="str">
        <f>IF(Замеры!Z101=0," ",0.1)</f>
        <v xml:space="preserve"> </v>
      </c>
      <c r="N107" s="29" t="str">
        <f>IF(Замеры!Z101=0," ",Замеры!Z101)</f>
        <v xml:space="preserve"> </v>
      </c>
      <c r="O107" s="29" t="str">
        <f>Замеры!AA101</f>
        <v xml:space="preserve"> </v>
      </c>
      <c r="P107" s="29" t="str">
        <f>Замеры!AB101</f>
        <v xml:space="preserve"> </v>
      </c>
      <c r="Q107" s="29" t="str">
        <f>IF(Замеры!Z101=0," ","+")</f>
        <v xml:space="preserve"> </v>
      </c>
      <c r="R107" s="32">
        <f>Замеры!Y101</f>
        <v>0</v>
      </c>
      <c r="W107" s="33" t="e">
        <f t="shared" si="2"/>
        <v>#VALUE!</v>
      </c>
      <c r="X107" s="31" t="s">
        <v>73</v>
      </c>
      <c r="Y107" s="33" t="e">
        <f t="shared" si="3"/>
        <v>#VALUE!</v>
      </c>
      <c r="Z107" s="32"/>
    </row>
    <row r="108" spans="1:26" x14ac:dyDescent="0.3">
      <c r="A108" s="35">
        <f>IF(Замеры!B102=0, " ", Замеры!B102)</f>
        <v>99</v>
      </c>
      <c r="B108" s="37" t="str">
        <f>CONCATENATE(Замеры!D102,Замеры!F102)</f>
        <v>Группа от QF</v>
      </c>
      <c r="C108" s="35" t="str">
        <f>IF(Замеры!I102=0," ", Замеры!I102)</f>
        <v xml:space="preserve"> </v>
      </c>
      <c r="D108" s="29" t="str">
        <f>IF(Замеры!Z102=0, " ", Замеры!X102)</f>
        <v xml:space="preserve"> </v>
      </c>
      <c r="E108" s="29" t="str">
        <f>CONCATENATE(Замеры!P102,Замеры!S102,Замеры!R102)</f>
        <v xml:space="preserve"> </v>
      </c>
      <c r="F108" s="30" t="str">
        <f>IF(Замеры!Z102=0," ","---")</f>
        <v xml:space="preserve"> </v>
      </c>
      <c r="G108" s="31" t="str">
        <f>IF(Замеры!Z102=0," ",Замеры!J102)</f>
        <v xml:space="preserve"> </v>
      </c>
      <c r="H108" s="31" t="str">
        <f>CONCATENATE(Замеры!AK102,Замеры!AA102,Замеры!AL102)</f>
        <v>0 0</v>
      </c>
      <c r="I108" s="29" t="str">
        <f>CONCATENATE(Замеры!AI102,Замеры!AA102,Замеры!AJ102)</f>
        <v>0 0</v>
      </c>
      <c r="J108" s="31" t="str">
        <f>IF(Замеры!Z102=0," ",G108*2.55)</f>
        <v xml:space="preserve"> </v>
      </c>
      <c r="K108" s="29" t="str">
        <f>IF(Замеры!Z102=0," ",Замеры!AG102)</f>
        <v xml:space="preserve"> </v>
      </c>
      <c r="L108" s="29" t="str">
        <f>IF(Замеры!Z102=0," ",Замеры!AH102)</f>
        <v xml:space="preserve"> </v>
      </c>
      <c r="M108" s="29" t="str">
        <f>IF(Замеры!Z102=0," ",0.1)</f>
        <v xml:space="preserve"> </v>
      </c>
      <c r="N108" s="29" t="str">
        <f>IF(Замеры!Z102=0," ",Замеры!Z102)</f>
        <v xml:space="preserve"> </v>
      </c>
      <c r="O108" s="29" t="str">
        <f>Замеры!AA102</f>
        <v xml:space="preserve"> </v>
      </c>
      <c r="P108" s="29" t="str">
        <f>Замеры!AB102</f>
        <v xml:space="preserve"> </v>
      </c>
      <c r="Q108" s="29" t="str">
        <f>IF(Замеры!Z102=0," ","+")</f>
        <v xml:space="preserve"> </v>
      </c>
      <c r="R108" s="32">
        <f>Замеры!Y102</f>
        <v>0</v>
      </c>
      <c r="W108" s="33" t="e">
        <f t="shared" si="2"/>
        <v>#VALUE!</v>
      </c>
      <c r="X108" s="31" t="s">
        <v>73</v>
      </c>
      <c r="Y108" s="33" t="e">
        <f t="shared" si="3"/>
        <v>#VALUE!</v>
      </c>
      <c r="Z108" s="32"/>
    </row>
    <row r="109" spans="1:26" x14ac:dyDescent="0.3">
      <c r="A109" s="35">
        <f>IF(Замеры!B103=0, " ", Замеры!B103)</f>
        <v>100</v>
      </c>
      <c r="B109" s="37" t="str">
        <f>CONCATENATE(Замеры!D103,Замеры!F103)</f>
        <v>Группа от QF</v>
      </c>
      <c r="C109" s="35" t="str">
        <f>IF(Замеры!I103=0," ", Замеры!I103)</f>
        <v xml:space="preserve"> </v>
      </c>
      <c r="D109" s="29" t="str">
        <f>IF(Замеры!Z103=0, " ", Замеры!X103)</f>
        <v xml:space="preserve"> </v>
      </c>
      <c r="E109" s="29" t="str">
        <f>CONCATENATE(Замеры!P103,Замеры!S103,Замеры!R103)</f>
        <v xml:space="preserve"> </v>
      </c>
      <c r="F109" s="30" t="str">
        <f>IF(Замеры!Z103=0," ","---")</f>
        <v xml:space="preserve"> </v>
      </c>
      <c r="G109" s="31" t="str">
        <f>IF(Замеры!Z103=0," ",Замеры!J103)</f>
        <v xml:space="preserve"> </v>
      </c>
      <c r="H109" s="31" t="str">
        <f>CONCATENATE(Замеры!AK103,Замеры!AA103,Замеры!AL103)</f>
        <v>0 0</v>
      </c>
      <c r="I109" s="29" t="str">
        <f>CONCATENATE(Замеры!AI103,Замеры!AA103,Замеры!AJ103)</f>
        <v>0 0</v>
      </c>
      <c r="J109" s="31" t="str">
        <f>IF(Замеры!Z103=0," ",G109*2.55)</f>
        <v xml:space="preserve"> </v>
      </c>
      <c r="K109" s="29" t="str">
        <f>IF(Замеры!Z103=0," ",Замеры!AG103)</f>
        <v xml:space="preserve"> </v>
      </c>
      <c r="L109" s="29" t="str">
        <f>IF(Замеры!Z103=0," ",Замеры!AH103)</f>
        <v xml:space="preserve"> </v>
      </c>
      <c r="M109" s="29" t="str">
        <f>IF(Замеры!Z103=0," ",0.1)</f>
        <v xml:space="preserve"> </v>
      </c>
      <c r="N109" s="29" t="str">
        <f>IF(Замеры!Z103=0," ",Замеры!Z103)</f>
        <v xml:space="preserve"> </v>
      </c>
      <c r="O109" s="29" t="str">
        <f>Замеры!AA103</f>
        <v xml:space="preserve"> </v>
      </c>
      <c r="P109" s="29" t="str">
        <f>Замеры!AB103</f>
        <v xml:space="preserve"> </v>
      </c>
      <c r="Q109" s="29" t="str">
        <f>IF(Замеры!Z103=0," ","+")</f>
        <v xml:space="preserve"> </v>
      </c>
      <c r="R109" s="32">
        <f>Замеры!Y103</f>
        <v>0</v>
      </c>
      <c r="W109" s="33" t="e">
        <f t="shared" si="2"/>
        <v>#VALUE!</v>
      </c>
      <c r="X109" s="31" t="s">
        <v>73</v>
      </c>
      <c r="Y109" s="33" t="e">
        <f t="shared" si="3"/>
        <v>#VALUE!</v>
      </c>
      <c r="Z109" s="32"/>
    </row>
    <row r="110" spans="1:26" x14ac:dyDescent="0.3">
      <c r="A110" s="35">
        <f>IF(Замеры!B104=0, " ", Замеры!B104)</f>
        <v>101</v>
      </c>
      <c r="B110" s="37" t="str">
        <f>CONCATENATE(Замеры!D104,Замеры!F104)</f>
        <v>Группа от QF</v>
      </c>
      <c r="C110" s="35" t="str">
        <f>IF(Замеры!I104=0," ", Замеры!I104)</f>
        <v xml:space="preserve"> </v>
      </c>
      <c r="D110" s="29" t="str">
        <f>IF(Замеры!Z104=0, " ", Замеры!X104)</f>
        <v xml:space="preserve"> </v>
      </c>
      <c r="E110" s="29" t="str">
        <f>CONCATENATE(Замеры!P104,Замеры!S104,Замеры!R104)</f>
        <v xml:space="preserve"> </v>
      </c>
      <c r="F110" s="30" t="str">
        <f>IF(Замеры!Z104=0," ","---")</f>
        <v xml:space="preserve"> </v>
      </c>
      <c r="G110" s="31" t="str">
        <f>IF(Замеры!Z104=0," ",Замеры!J104)</f>
        <v xml:space="preserve"> </v>
      </c>
      <c r="H110" s="31" t="str">
        <f>CONCATENATE(Замеры!AK104,Замеры!AA104,Замеры!AL104)</f>
        <v>0 0</v>
      </c>
      <c r="I110" s="29" t="str">
        <f>CONCATENATE(Замеры!AI104,Замеры!AA104,Замеры!AJ104)</f>
        <v>0 0</v>
      </c>
      <c r="J110" s="31" t="str">
        <f>IF(Замеры!Z104=0," ",G110*2.55)</f>
        <v xml:space="preserve"> </v>
      </c>
      <c r="K110" s="29" t="str">
        <f>IF(Замеры!Z104=0," ",Замеры!AG104)</f>
        <v xml:space="preserve"> </v>
      </c>
      <c r="L110" s="29" t="str">
        <f>IF(Замеры!Z104=0," ",Замеры!AH104)</f>
        <v xml:space="preserve"> </v>
      </c>
      <c r="M110" s="29" t="str">
        <f>IF(Замеры!Z104=0," ",0.1)</f>
        <v xml:space="preserve"> </v>
      </c>
      <c r="N110" s="29" t="str">
        <f>IF(Замеры!Z104=0," ",Замеры!Z104)</f>
        <v xml:space="preserve"> </v>
      </c>
      <c r="O110" s="29" t="str">
        <f>Замеры!AA104</f>
        <v xml:space="preserve"> </v>
      </c>
      <c r="P110" s="29" t="str">
        <f>Замеры!AB104</f>
        <v xml:space="preserve"> </v>
      </c>
      <c r="Q110" s="29" t="str">
        <f>IF(Замеры!Z104=0," ","+")</f>
        <v xml:space="preserve"> </v>
      </c>
      <c r="R110" s="32">
        <f>Замеры!Y104</f>
        <v>0</v>
      </c>
      <c r="W110" s="33" t="e">
        <f t="shared" si="2"/>
        <v>#VALUE!</v>
      </c>
      <c r="X110" s="31" t="s">
        <v>73</v>
      </c>
      <c r="Y110" s="33" t="e">
        <f t="shared" si="3"/>
        <v>#VALUE!</v>
      </c>
      <c r="Z110" s="32"/>
    </row>
    <row r="111" spans="1:26" x14ac:dyDescent="0.3">
      <c r="A111" s="35">
        <f>IF(Замеры!B105=0, " ", Замеры!B105)</f>
        <v>102</v>
      </c>
      <c r="B111" s="37" t="str">
        <f>CONCATENATE(Замеры!D105,Замеры!F105)</f>
        <v>Группа от QF</v>
      </c>
      <c r="C111" s="35" t="str">
        <f>IF(Замеры!I105=0," ", Замеры!I105)</f>
        <v xml:space="preserve"> </v>
      </c>
      <c r="D111" s="29" t="str">
        <f>IF(Замеры!Z105=0, " ", Замеры!X105)</f>
        <v xml:space="preserve"> </v>
      </c>
      <c r="E111" s="29" t="str">
        <f>CONCATENATE(Замеры!P105,Замеры!S105,Замеры!R105)</f>
        <v xml:space="preserve"> </v>
      </c>
      <c r="F111" s="30" t="str">
        <f>IF(Замеры!Z105=0," ","---")</f>
        <v xml:space="preserve"> </v>
      </c>
      <c r="G111" s="31" t="str">
        <f>IF(Замеры!Z105=0," ",Замеры!J105)</f>
        <v xml:space="preserve"> </v>
      </c>
      <c r="H111" s="31" t="str">
        <f>CONCATENATE(Замеры!AK105,Замеры!AA105,Замеры!AL105)</f>
        <v>0 0</v>
      </c>
      <c r="I111" s="29" t="str">
        <f>CONCATENATE(Замеры!AI105,Замеры!AA105,Замеры!AJ105)</f>
        <v>0 0</v>
      </c>
      <c r="J111" s="31" t="str">
        <f>IF(Замеры!Z105=0," ",G111*2.55)</f>
        <v xml:space="preserve"> </v>
      </c>
      <c r="K111" s="29" t="str">
        <f>IF(Замеры!Z105=0," ",Замеры!AG105)</f>
        <v xml:space="preserve"> </v>
      </c>
      <c r="L111" s="29" t="str">
        <f>IF(Замеры!Z105=0," ",Замеры!AH105)</f>
        <v xml:space="preserve"> </v>
      </c>
      <c r="M111" s="29" t="str">
        <f>IF(Замеры!Z105=0," ",0.1)</f>
        <v xml:space="preserve"> </v>
      </c>
      <c r="N111" s="29" t="str">
        <f>IF(Замеры!Z105=0," ",Замеры!Z105)</f>
        <v xml:space="preserve"> </v>
      </c>
      <c r="O111" s="29" t="str">
        <f>Замеры!AA105</f>
        <v xml:space="preserve"> </v>
      </c>
      <c r="P111" s="29" t="str">
        <f>Замеры!AB105</f>
        <v xml:space="preserve"> </v>
      </c>
      <c r="Q111" s="29" t="str">
        <f>IF(Замеры!Z105=0," ","+")</f>
        <v xml:space="preserve"> </v>
      </c>
      <c r="R111" s="32">
        <f>Замеры!Y105</f>
        <v>0</v>
      </c>
      <c r="W111" s="33" t="e">
        <f t="shared" si="2"/>
        <v>#VALUE!</v>
      </c>
      <c r="X111" s="31" t="s">
        <v>73</v>
      </c>
      <c r="Y111" s="33" t="e">
        <f t="shared" si="3"/>
        <v>#VALUE!</v>
      </c>
      <c r="Z111" s="32"/>
    </row>
    <row r="112" spans="1:26" x14ac:dyDescent="0.3">
      <c r="A112" s="35">
        <f>IF(Замеры!B106=0, " ", Замеры!B106)</f>
        <v>103</v>
      </c>
      <c r="B112" s="37" t="str">
        <f>CONCATENATE(Замеры!D106,Замеры!F106)</f>
        <v>Группа от QF</v>
      </c>
      <c r="C112" s="35" t="str">
        <f>IF(Замеры!I106=0," ", Замеры!I106)</f>
        <v xml:space="preserve"> </v>
      </c>
      <c r="D112" s="29" t="str">
        <f>IF(Замеры!Z106=0, " ", Замеры!X106)</f>
        <v xml:space="preserve"> </v>
      </c>
      <c r="E112" s="29" t="str">
        <f>CONCATENATE(Замеры!P106,Замеры!S106,Замеры!R106)</f>
        <v xml:space="preserve"> </v>
      </c>
      <c r="F112" s="30" t="str">
        <f>IF(Замеры!Z106=0," ","---")</f>
        <v xml:space="preserve"> </v>
      </c>
      <c r="G112" s="31" t="str">
        <f>IF(Замеры!Z106=0," ",Замеры!J106)</f>
        <v xml:space="preserve"> </v>
      </c>
      <c r="H112" s="31" t="str">
        <f>CONCATENATE(Замеры!AK106,Замеры!AA106,Замеры!AL106)</f>
        <v>0 0</v>
      </c>
      <c r="I112" s="29" t="str">
        <f>CONCATENATE(Замеры!AI106,Замеры!AA106,Замеры!AJ106)</f>
        <v>0 0</v>
      </c>
      <c r="J112" s="31" t="str">
        <f>IF(Замеры!Z106=0," ",G112*2.55)</f>
        <v xml:space="preserve"> </v>
      </c>
      <c r="K112" s="29" t="str">
        <f>IF(Замеры!Z106=0," ",Замеры!AG106)</f>
        <v xml:space="preserve"> </v>
      </c>
      <c r="L112" s="29" t="str">
        <f>IF(Замеры!Z106=0," ",Замеры!AH106)</f>
        <v xml:space="preserve"> </v>
      </c>
      <c r="M112" s="29" t="str">
        <f>IF(Замеры!Z106=0," ",0.1)</f>
        <v xml:space="preserve"> </v>
      </c>
      <c r="N112" s="29" t="str">
        <f>IF(Замеры!Z106=0," ",Замеры!Z106)</f>
        <v xml:space="preserve"> </v>
      </c>
      <c r="O112" s="29" t="str">
        <f>Замеры!AA106</f>
        <v xml:space="preserve"> </v>
      </c>
      <c r="P112" s="29" t="str">
        <f>Замеры!AB106</f>
        <v xml:space="preserve"> </v>
      </c>
      <c r="Q112" s="29" t="str">
        <f>IF(Замеры!Z106=0," ","+")</f>
        <v xml:space="preserve"> </v>
      </c>
      <c r="R112" s="32">
        <f>Замеры!Y106</f>
        <v>0</v>
      </c>
      <c r="W112" s="33" t="e">
        <f t="shared" si="2"/>
        <v>#VALUE!</v>
      </c>
      <c r="X112" s="31" t="s">
        <v>73</v>
      </c>
      <c r="Y112" s="33" t="e">
        <f t="shared" si="3"/>
        <v>#VALUE!</v>
      </c>
      <c r="Z112" s="32"/>
    </row>
    <row r="113" spans="1:26" x14ac:dyDescent="0.3">
      <c r="A113" s="35">
        <f>IF(Замеры!B107=0, " ", Замеры!B107)</f>
        <v>104</v>
      </c>
      <c r="B113" s="37" t="str">
        <f>CONCATENATE(Замеры!D107,Замеры!F107)</f>
        <v>Группа от QF</v>
      </c>
      <c r="C113" s="35" t="str">
        <f>IF(Замеры!I107=0," ", Замеры!I107)</f>
        <v xml:space="preserve"> </v>
      </c>
      <c r="D113" s="29" t="str">
        <f>IF(Замеры!Z107=0, " ", Замеры!X107)</f>
        <v xml:space="preserve"> </v>
      </c>
      <c r="E113" s="29" t="str">
        <f>CONCATENATE(Замеры!P107,Замеры!S107,Замеры!R107)</f>
        <v xml:space="preserve"> </v>
      </c>
      <c r="F113" s="30" t="str">
        <f>IF(Замеры!Z107=0," ","---")</f>
        <v xml:space="preserve"> </v>
      </c>
      <c r="G113" s="31" t="str">
        <f>IF(Замеры!Z107=0," ",Замеры!J107)</f>
        <v xml:space="preserve"> </v>
      </c>
      <c r="H113" s="31" t="str">
        <f>CONCATENATE(Замеры!AK107,Замеры!AA107,Замеры!AL107)</f>
        <v>0 0</v>
      </c>
      <c r="I113" s="29" t="str">
        <f>CONCATENATE(Замеры!AI107,Замеры!AA107,Замеры!AJ107)</f>
        <v>0 0</v>
      </c>
      <c r="J113" s="31" t="str">
        <f>IF(Замеры!Z107=0," ",G113*2.55)</f>
        <v xml:space="preserve"> </v>
      </c>
      <c r="K113" s="29" t="str">
        <f>IF(Замеры!Z107=0," ",Замеры!AG107)</f>
        <v xml:space="preserve"> </v>
      </c>
      <c r="L113" s="29" t="str">
        <f>IF(Замеры!Z107=0," ",Замеры!AH107)</f>
        <v xml:space="preserve"> </v>
      </c>
      <c r="M113" s="29" t="str">
        <f>IF(Замеры!Z107=0," ",0.1)</f>
        <v xml:space="preserve"> </v>
      </c>
      <c r="N113" s="29" t="str">
        <f>IF(Замеры!Z107=0," ",Замеры!Z107)</f>
        <v xml:space="preserve"> </v>
      </c>
      <c r="O113" s="29" t="str">
        <f>Замеры!AA107</f>
        <v xml:space="preserve"> </v>
      </c>
      <c r="P113" s="29" t="str">
        <f>Замеры!AB107</f>
        <v xml:space="preserve"> </v>
      </c>
      <c r="Q113" s="29" t="str">
        <f>IF(Замеры!Z107=0," ","+")</f>
        <v xml:space="preserve"> </v>
      </c>
      <c r="R113" s="32">
        <f>Замеры!Y107</f>
        <v>0</v>
      </c>
      <c r="W113" s="33" t="e">
        <f t="shared" si="2"/>
        <v>#VALUE!</v>
      </c>
      <c r="X113" s="31" t="s">
        <v>73</v>
      </c>
      <c r="Y113" s="33" t="e">
        <f t="shared" si="3"/>
        <v>#VALUE!</v>
      </c>
      <c r="Z113" s="32"/>
    </row>
    <row r="114" spans="1:26" x14ac:dyDescent="0.3">
      <c r="A114" s="35">
        <f>IF(Замеры!B108=0, " ", Замеры!B108)</f>
        <v>105</v>
      </c>
      <c r="B114" s="37" t="str">
        <f>CONCATENATE(Замеры!D108,Замеры!F108)</f>
        <v>Группа от QF</v>
      </c>
      <c r="C114" s="35" t="str">
        <f>IF(Замеры!I108=0," ", Замеры!I108)</f>
        <v xml:space="preserve"> </v>
      </c>
      <c r="D114" s="29" t="str">
        <f>IF(Замеры!Z108=0, " ", Замеры!X108)</f>
        <v xml:space="preserve"> </v>
      </c>
      <c r="E114" s="29" t="str">
        <f>CONCATENATE(Замеры!P108,Замеры!S108,Замеры!R108)</f>
        <v xml:space="preserve"> </v>
      </c>
      <c r="F114" s="30" t="str">
        <f>IF(Замеры!Z108=0," ","---")</f>
        <v xml:space="preserve"> </v>
      </c>
      <c r="G114" s="31" t="str">
        <f>IF(Замеры!Z108=0," ",Замеры!J108)</f>
        <v xml:space="preserve"> </v>
      </c>
      <c r="H114" s="31" t="str">
        <f>CONCATENATE(Замеры!AK108,Замеры!AA108,Замеры!AL108)</f>
        <v>0 0</v>
      </c>
      <c r="I114" s="29" t="str">
        <f>CONCATENATE(Замеры!AI108,Замеры!AA108,Замеры!AJ108)</f>
        <v>0 0</v>
      </c>
      <c r="J114" s="31" t="str">
        <f>IF(Замеры!Z108=0," ",G114*2.55)</f>
        <v xml:space="preserve"> </v>
      </c>
      <c r="K114" s="29" t="str">
        <f>IF(Замеры!Z108=0," ",Замеры!AG108)</f>
        <v xml:space="preserve"> </v>
      </c>
      <c r="L114" s="29" t="str">
        <f>IF(Замеры!Z108=0," ",Замеры!AH108)</f>
        <v xml:space="preserve"> </v>
      </c>
      <c r="M114" s="29" t="str">
        <f>IF(Замеры!Z108=0," ",0.1)</f>
        <v xml:space="preserve"> </v>
      </c>
      <c r="N114" s="29" t="str">
        <f>IF(Замеры!Z108=0," ",Замеры!Z108)</f>
        <v xml:space="preserve"> </v>
      </c>
      <c r="O114" s="29" t="str">
        <f>Замеры!AA108</f>
        <v xml:space="preserve"> </v>
      </c>
      <c r="P114" s="29" t="str">
        <f>Замеры!AB108</f>
        <v xml:space="preserve"> </v>
      </c>
      <c r="Q114" s="29" t="str">
        <f>IF(Замеры!Z108=0," ","+")</f>
        <v xml:space="preserve"> </v>
      </c>
      <c r="R114" s="32">
        <f>Замеры!Y108</f>
        <v>0</v>
      </c>
      <c r="W114" s="33" t="e">
        <f t="shared" si="2"/>
        <v>#VALUE!</v>
      </c>
      <c r="X114" s="31" t="s">
        <v>73</v>
      </c>
      <c r="Y114" s="33" t="e">
        <f t="shared" si="3"/>
        <v>#VALUE!</v>
      </c>
      <c r="Z114" s="32"/>
    </row>
    <row r="115" spans="1:26" x14ac:dyDescent="0.3">
      <c r="A115" s="35">
        <f>IF(Замеры!B109=0, " ", Замеры!B109)</f>
        <v>106</v>
      </c>
      <c r="B115" s="37" t="str">
        <f>CONCATENATE(Замеры!D109,Замеры!F109)</f>
        <v>Группа от QF</v>
      </c>
      <c r="C115" s="35" t="str">
        <f>IF(Замеры!I109=0," ", Замеры!I109)</f>
        <v xml:space="preserve"> </v>
      </c>
      <c r="D115" s="29" t="str">
        <f>IF(Замеры!Z109=0, " ", Замеры!X109)</f>
        <v xml:space="preserve"> </v>
      </c>
      <c r="E115" s="29" t="str">
        <f>CONCATENATE(Замеры!P109,Замеры!S109,Замеры!R109)</f>
        <v xml:space="preserve"> </v>
      </c>
      <c r="F115" s="30" t="str">
        <f>IF(Замеры!Z109=0," ","---")</f>
        <v xml:space="preserve"> </v>
      </c>
      <c r="G115" s="31" t="str">
        <f>IF(Замеры!Z109=0," ",Замеры!J109)</f>
        <v xml:space="preserve"> </v>
      </c>
      <c r="H115" s="31" t="str">
        <f>CONCATENATE(Замеры!AK109,Замеры!AA109,Замеры!AL109)</f>
        <v>0 0</v>
      </c>
      <c r="I115" s="29" t="str">
        <f>CONCATENATE(Замеры!AI109,Замеры!AA109,Замеры!AJ109)</f>
        <v>0 0</v>
      </c>
      <c r="J115" s="31" t="str">
        <f>IF(Замеры!Z109=0," ",G115*2.55)</f>
        <v xml:space="preserve"> </v>
      </c>
      <c r="K115" s="29" t="str">
        <f>IF(Замеры!Z109=0," ",Замеры!AG109)</f>
        <v xml:space="preserve"> </v>
      </c>
      <c r="L115" s="29" t="str">
        <f>IF(Замеры!Z109=0," ",Замеры!AH109)</f>
        <v xml:space="preserve"> </v>
      </c>
      <c r="M115" s="29" t="str">
        <f>IF(Замеры!Z109=0," ",0.1)</f>
        <v xml:space="preserve"> </v>
      </c>
      <c r="N115" s="29" t="str">
        <f>IF(Замеры!Z109=0," ",Замеры!Z109)</f>
        <v xml:space="preserve"> </v>
      </c>
      <c r="O115" s="29" t="str">
        <f>Замеры!AA109</f>
        <v xml:space="preserve"> </v>
      </c>
      <c r="P115" s="29" t="str">
        <f>Замеры!AB109</f>
        <v xml:space="preserve"> </v>
      </c>
      <c r="Q115" s="29" t="str">
        <f>IF(Замеры!Z109=0," ","+")</f>
        <v xml:space="preserve"> </v>
      </c>
      <c r="R115" s="32">
        <f>Замеры!Y109</f>
        <v>0</v>
      </c>
      <c r="W115" s="33" t="e">
        <f t="shared" si="2"/>
        <v>#VALUE!</v>
      </c>
      <c r="X115" s="31" t="s">
        <v>73</v>
      </c>
      <c r="Y115" s="33" t="e">
        <f t="shared" si="3"/>
        <v>#VALUE!</v>
      </c>
      <c r="Z115" s="32"/>
    </row>
    <row r="116" spans="1:26" x14ac:dyDescent="0.3">
      <c r="A116" s="35">
        <f>IF(Замеры!B110=0, " ", Замеры!B110)</f>
        <v>107</v>
      </c>
      <c r="B116" s="37" t="str">
        <f>CONCATENATE(Замеры!D110,Замеры!F110)</f>
        <v>Группа от QF</v>
      </c>
      <c r="C116" s="35" t="str">
        <f>IF(Замеры!I110=0," ", Замеры!I110)</f>
        <v xml:space="preserve"> </v>
      </c>
      <c r="D116" s="29" t="str">
        <f>IF(Замеры!Z110=0, " ", Замеры!X110)</f>
        <v xml:space="preserve"> </v>
      </c>
      <c r="E116" s="29" t="str">
        <f>CONCATENATE(Замеры!P110,Замеры!S110,Замеры!R110)</f>
        <v xml:space="preserve"> </v>
      </c>
      <c r="F116" s="30" t="str">
        <f>IF(Замеры!Z110=0," ","---")</f>
        <v xml:space="preserve"> </v>
      </c>
      <c r="G116" s="31" t="str">
        <f>IF(Замеры!Z110=0," ",Замеры!J110)</f>
        <v xml:space="preserve"> </v>
      </c>
      <c r="H116" s="31" t="str">
        <f>CONCATENATE(Замеры!AK110,Замеры!AA110,Замеры!AL110)</f>
        <v>0 0</v>
      </c>
      <c r="I116" s="29" t="str">
        <f>CONCATENATE(Замеры!AI110,Замеры!AA110,Замеры!AJ110)</f>
        <v>0 0</v>
      </c>
      <c r="J116" s="31" t="str">
        <f>IF(Замеры!Z110=0," ",G116*2.55)</f>
        <v xml:space="preserve"> </v>
      </c>
      <c r="K116" s="29" t="str">
        <f>IF(Замеры!Z110=0," ",Замеры!AG110)</f>
        <v xml:space="preserve"> </v>
      </c>
      <c r="L116" s="29" t="str">
        <f>IF(Замеры!Z110=0," ",Замеры!AH110)</f>
        <v xml:space="preserve"> </v>
      </c>
      <c r="M116" s="29" t="str">
        <f>IF(Замеры!Z110=0," ",0.1)</f>
        <v xml:space="preserve"> </v>
      </c>
      <c r="N116" s="29" t="str">
        <f>IF(Замеры!Z110=0," ",Замеры!Z110)</f>
        <v xml:space="preserve"> </v>
      </c>
      <c r="O116" s="29" t="str">
        <f>Замеры!AA110</f>
        <v xml:space="preserve"> </v>
      </c>
      <c r="P116" s="29" t="str">
        <f>Замеры!AB110</f>
        <v xml:space="preserve"> </v>
      </c>
      <c r="Q116" s="29" t="str">
        <f>IF(Замеры!Z110=0," ","+")</f>
        <v xml:space="preserve"> </v>
      </c>
      <c r="R116" s="32">
        <f>Замеры!Y110</f>
        <v>0</v>
      </c>
      <c r="W116" s="33" t="e">
        <f t="shared" si="2"/>
        <v>#VALUE!</v>
      </c>
      <c r="X116" s="31" t="s">
        <v>73</v>
      </c>
      <c r="Y116" s="33" t="e">
        <f t="shared" si="3"/>
        <v>#VALUE!</v>
      </c>
      <c r="Z116" s="32"/>
    </row>
    <row r="117" spans="1:26" x14ac:dyDescent="0.3">
      <c r="A117" s="35">
        <f>IF(Замеры!B111=0, " ", Замеры!B111)</f>
        <v>108</v>
      </c>
      <c r="B117" s="37" t="str">
        <f>CONCATENATE(Замеры!D111,Замеры!F111)</f>
        <v>Группа от QF</v>
      </c>
      <c r="C117" s="35" t="str">
        <f>IF(Замеры!I111=0," ", Замеры!I111)</f>
        <v xml:space="preserve"> </v>
      </c>
      <c r="D117" s="29" t="str">
        <f>IF(Замеры!Z111=0, " ", Замеры!X111)</f>
        <v xml:space="preserve"> </v>
      </c>
      <c r="E117" s="29" t="str">
        <f>CONCATENATE(Замеры!P111,Замеры!S111,Замеры!R111)</f>
        <v xml:space="preserve"> </v>
      </c>
      <c r="F117" s="30" t="str">
        <f>IF(Замеры!Z111=0," ","---")</f>
        <v xml:space="preserve"> </v>
      </c>
      <c r="G117" s="31" t="str">
        <f>IF(Замеры!Z111=0," ",Замеры!J111)</f>
        <v xml:space="preserve"> </v>
      </c>
      <c r="H117" s="31" t="str">
        <f>CONCATENATE(Замеры!AK111,Замеры!AA111,Замеры!AL111)</f>
        <v>0 0</v>
      </c>
      <c r="I117" s="29" t="str">
        <f>CONCATENATE(Замеры!AI111,Замеры!AA111,Замеры!AJ111)</f>
        <v>0 0</v>
      </c>
      <c r="J117" s="31" t="str">
        <f>IF(Замеры!Z111=0," ",G117*2.55)</f>
        <v xml:space="preserve"> </v>
      </c>
      <c r="K117" s="29" t="str">
        <f>IF(Замеры!Z111=0," ",Замеры!AG111)</f>
        <v xml:space="preserve"> </v>
      </c>
      <c r="L117" s="29" t="str">
        <f>IF(Замеры!Z111=0," ",Замеры!AH111)</f>
        <v xml:space="preserve"> </v>
      </c>
      <c r="M117" s="29" t="str">
        <f>IF(Замеры!Z111=0," ",0.1)</f>
        <v xml:space="preserve"> </v>
      </c>
      <c r="N117" s="29" t="str">
        <f>IF(Замеры!Z111=0," ",Замеры!Z111)</f>
        <v xml:space="preserve"> </v>
      </c>
      <c r="O117" s="29" t="str">
        <f>Замеры!AA111</f>
        <v xml:space="preserve"> </v>
      </c>
      <c r="P117" s="29" t="str">
        <f>Замеры!AB111</f>
        <v xml:space="preserve"> </v>
      </c>
      <c r="Q117" s="29" t="str">
        <f>IF(Замеры!Z111=0," ","+")</f>
        <v xml:space="preserve"> </v>
      </c>
      <c r="R117" s="32">
        <f>Замеры!Y111</f>
        <v>0</v>
      </c>
      <c r="W117" s="33" t="e">
        <f t="shared" si="2"/>
        <v>#VALUE!</v>
      </c>
      <c r="X117" s="31" t="s">
        <v>73</v>
      </c>
      <c r="Y117" s="33" t="e">
        <f t="shared" si="3"/>
        <v>#VALUE!</v>
      </c>
      <c r="Z117" s="32"/>
    </row>
    <row r="118" spans="1:26" x14ac:dyDescent="0.3">
      <c r="A118" s="35">
        <f>IF(Замеры!B112=0, " ", Замеры!B112)</f>
        <v>109</v>
      </c>
      <c r="B118" s="37" t="str">
        <f>CONCATENATE(Замеры!D112,Замеры!F112)</f>
        <v>Группа от QF</v>
      </c>
      <c r="C118" s="35" t="str">
        <f>IF(Замеры!I112=0," ", Замеры!I112)</f>
        <v xml:space="preserve"> </v>
      </c>
      <c r="D118" s="29" t="str">
        <f>IF(Замеры!Z112=0, " ", Замеры!X112)</f>
        <v xml:space="preserve"> </v>
      </c>
      <c r="E118" s="29" t="str">
        <f>CONCATENATE(Замеры!P112,Замеры!S112,Замеры!R112)</f>
        <v xml:space="preserve"> </v>
      </c>
      <c r="F118" s="30" t="str">
        <f>IF(Замеры!Z112=0," ","---")</f>
        <v xml:space="preserve"> </v>
      </c>
      <c r="G118" s="31" t="str">
        <f>IF(Замеры!Z112=0," ",Замеры!J112)</f>
        <v xml:space="preserve"> </v>
      </c>
      <c r="H118" s="31" t="str">
        <f>CONCATENATE(Замеры!AK112,Замеры!AA112,Замеры!AL112)</f>
        <v>0 0</v>
      </c>
      <c r="I118" s="29" t="str">
        <f>CONCATENATE(Замеры!AI112,Замеры!AA112,Замеры!AJ112)</f>
        <v>0 0</v>
      </c>
      <c r="J118" s="31" t="str">
        <f>IF(Замеры!Z112=0," ",G118*2.55)</f>
        <v xml:space="preserve"> </v>
      </c>
      <c r="K118" s="29" t="str">
        <f>IF(Замеры!Z112=0," ",Замеры!AG112)</f>
        <v xml:space="preserve"> </v>
      </c>
      <c r="L118" s="29" t="str">
        <f>IF(Замеры!Z112=0," ",Замеры!AH112)</f>
        <v xml:space="preserve"> </v>
      </c>
      <c r="M118" s="29" t="str">
        <f>IF(Замеры!Z112=0," ",0.1)</f>
        <v xml:space="preserve"> </v>
      </c>
      <c r="N118" s="29" t="str">
        <f>IF(Замеры!Z112=0," ",Замеры!Z112)</f>
        <v xml:space="preserve"> </v>
      </c>
      <c r="O118" s="29" t="str">
        <f>Замеры!AA112</f>
        <v xml:space="preserve"> </v>
      </c>
      <c r="P118" s="29" t="str">
        <f>Замеры!AB112</f>
        <v xml:space="preserve"> </v>
      </c>
      <c r="Q118" s="29" t="str">
        <f>IF(Замеры!Z112=0," ","+")</f>
        <v xml:space="preserve"> </v>
      </c>
      <c r="R118" s="32">
        <f>Замеры!Y112</f>
        <v>0</v>
      </c>
      <c r="W118" s="33" t="e">
        <f t="shared" si="2"/>
        <v>#VALUE!</v>
      </c>
      <c r="X118" s="31" t="s">
        <v>73</v>
      </c>
      <c r="Y118" s="33" t="e">
        <f t="shared" si="3"/>
        <v>#VALUE!</v>
      </c>
      <c r="Z118" s="32"/>
    </row>
    <row r="119" spans="1:26" x14ac:dyDescent="0.3">
      <c r="A119" s="35">
        <f>IF(Замеры!B113=0, " ", Замеры!B113)</f>
        <v>110</v>
      </c>
      <c r="B119" s="37" t="str">
        <f>CONCATENATE(Замеры!D113,Замеры!F113)</f>
        <v>Группа от QF</v>
      </c>
      <c r="C119" s="35" t="str">
        <f>IF(Замеры!I113=0," ", Замеры!I113)</f>
        <v xml:space="preserve"> </v>
      </c>
      <c r="D119" s="29" t="str">
        <f>IF(Замеры!Z113=0, " ", Замеры!X113)</f>
        <v xml:space="preserve"> </v>
      </c>
      <c r="E119" s="29" t="str">
        <f>CONCATENATE(Замеры!P113,Замеры!S113,Замеры!R113)</f>
        <v xml:space="preserve"> </v>
      </c>
      <c r="F119" s="30" t="str">
        <f>IF(Замеры!Z113=0," ","---")</f>
        <v xml:space="preserve"> </v>
      </c>
      <c r="G119" s="31" t="str">
        <f>IF(Замеры!Z113=0," ",Замеры!J113)</f>
        <v xml:space="preserve"> </v>
      </c>
      <c r="H119" s="31" t="str">
        <f>CONCATENATE(Замеры!AK113,Замеры!AA113,Замеры!AL113)</f>
        <v>0 0</v>
      </c>
      <c r="I119" s="29" t="str">
        <f>CONCATENATE(Замеры!AI113,Замеры!AA113,Замеры!AJ113)</f>
        <v>0 0</v>
      </c>
      <c r="J119" s="31" t="str">
        <f>IF(Замеры!Z113=0," ",G119*2.55)</f>
        <v xml:space="preserve"> </v>
      </c>
      <c r="K119" s="29" t="str">
        <f>IF(Замеры!Z113=0," ",Замеры!AG113)</f>
        <v xml:space="preserve"> </v>
      </c>
      <c r="L119" s="29" t="str">
        <f>IF(Замеры!Z113=0," ",Замеры!AH113)</f>
        <v xml:space="preserve"> </v>
      </c>
      <c r="M119" s="29" t="str">
        <f>IF(Замеры!Z113=0," ",0.1)</f>
        <v xml:space="preserve"> </v>
      </c>
      <c r="N119" s="29" t="str">
        <f>IF(Замеры!Z113=0," ",Замеры!Z113)</f>
        <v xml:space="preserve"> </v>
      </c>
      <c r="O119" s="29" t="str">
        <f>Замеры!AA113</f>
        <v xml:space="preserve"> </v>
      </c>
      <c r="P119" s="29" t="str">
        <f>Замеры!AB113</f>
        <v xml:space="preserve"> </v>
      </c>
      <c r="Q119" s="29" t="str">
        <f>IF(Замеры!Z113=0," ","+")</f>
        <v xml:space="preserve"> </v>
      </c>
      <c r="R119" s="32">
        <f>Замеры!Y113</f>
        <v>0</v>
      </c>
      <c r="W119" s="33" t="e">
        <f t="shared" si="2"/>
        <v>#VALUE!</v>
      </c>
      <c r="X119" s="31" t="s">
        <v>73</v>
      </c>
      <c r="Y119" s="33" t="e">
        <f t="shared" si="3"/>
        <v>#VALUE!</v>
      </c>
      <c r="Z119" s="32"/>
    </row>
    <row r="120" spans="1:26" x14ac:dyDescent="0.3">
      <c r="A120" s="35">
        <f>IF(Замеры!B114=0, " ", Замеры!B114)</f>
        <v>111</v>
      </c>
      <c r="B120" s="37" t="str">
        <f>CONCATENATE(Замеры!D114,Замеры!F114)</f>
        <v>Группа от QF</v>
      </c>
      <c r="C120" s="35" t="str">
        <f>IF(Замеры!I114=0," ", Замеры!I114)</f>
        <v xml:space="preserve"> </v>
      </c>
      <c r="D120" s="29" t="str">
        <f>IF(Замеры!Z114=0, " ", Замеры!X114)</f>
        <v xml:space="preserve"> </v>
      </c>
      <c r="E120" s="29" t="str">
        <f>CONCATENATE(Замеры!P114,Замеры!S114,Замеры!R114)</f>
        <v xml:space="preserve"> </v>
      </c>
      <c r="F120" s="30" t="str">
        <f>IF(Замеры!Z114=0," ","---")</f>
        <v xml:space="preserve"> </v>
      </c>
      <c r="G120" s="31" t="str">
        <f>IF(Замеры!Z114=0," ",Замеры!J114)</f>
        <v xml:space="preserve"> </v>
      </c>
      <c r="H120" s="31" t="str">
        <f>CONCATENATE(Замеры!AK114,Замеры!AA114,Замеры!AL114)</f>
        <v>0 0</v>
      </c>
      <c r="I120" s="29" t="str">
        <f>CONCATENATE(Замеры!AI114,Замеры!AA114,Замеры!AJ114)</f>
        <v>0 0</v>
      </c>
      <c r="J120" s="31" t="str">
        <f>IF(Замеры!Z114=0," ",G120*2.55)</f>
        <v xml:space="preserve"> </v>
      </c>
      <c r="K120" s="29" t="str">
        <f>IF(Замеры!Z114=0," ",Замеры!AG114)</f>
        <v xml:space="preserve"> </v>
      </c>
      <c r="L120" s="29" t="str">
        <f>IF(Замеры!Z114=0," ",Замеры!AH114)</f>
        <v xml:space="preserve"> </v>
      </c>
      <c r="M120" s="29" t="str">
        <f>IF(Замеры!Z114=0," ",0.1)</f>
        <v xml:space="preserve"> </v>
      </c>
      <c r="N120" s="29" t="str">
        <f>IF(Замеры!Z114=0," ",Замеры!Z114)</f>
        <v xml:space="preserve"> </v>
      </c>
      <c r="O120" s="29" t="str">
        <f>Замеры!AA114</f>
        <v xml:space="preserve"> </v>
      </c>
      <c r="P120" s="29" t="str">
        <f>Замеры!AB114</f>
        <v xml:space="preserve"> </v>
      </c>
      <c r="Q120" s="29" t="str">
        <f>IF(Замеры!Z114=0," ","+")</f>
        <v xml:space="preserve"> </v>
      </c>
      <c r="R120" s="32">
        <f>Замеры!Y114</f>
        <v>0</v>
      </c>
      <c r="W120" s="33" t="e">
        <f t="shared" si="2"/>
        <v>#VALUE!</v>
      </c>
      <c r="X120" s="31" t="s">
        <v>73</v>
      </c>
      <c r="Y120" s="33" t="e">
        <f t="shared" si="3"/>
        <v>#VALUE!</v>
      </c>
      <c r="Z120" s="32"/>
    </row>
    <row r="121" spans="1:26" x14ac:dyDescent="0.3">
      <c r="A121" s="35">
        <f>IF(Замеры!B115=0, " ", Замеры!B115)</f>
        <v>112</v>
      </c>
      <c r="B121" s="37" t="str">
        <f>CONCATENATE(Замеры!D115,Замеры!F115)</f>
        <v>Группа от QF</v>
      </c>
      <c r="C121" s="35" t="str">
        <f>IF(Замеры!I115=0," ", Замеры!I115)</f>
        <v xml:space="preserve"> </v>
      </c>
      <c r="D121" s="29" t="str">
        <f>IF(Замеры!Z115=0, " ", Замеры!X115)</f>
        <v xml:space="preserve"> </v>
      </c>
      <c r="E121" s="29" t="str">
        <f>CONCATENATE(Замеры!P115,Замеры!S115,Замеры!R115)</f>
        <v xml:space="preserve"> </v>
      </c>
      <c r="F121" s="30" t="str">
        <f>IF(Замеры!Z115=0," ","---")</f>
        <v xml:space="preserve"> </v>
      </c>
      <c r="G121" s="31" t="str">
        <f>IF(Замеры!Z115=0," ",Замеры!J115)</f>
        <v xml:space="preserve"> </v>
      </c>
      <c r="H121" s="31" t="str">
        <f>CONCATENATE(Замеры!AK115,Замеры!AA115,Замеры!AL115)</f>
        <v>0 0</v>
      </c>
      <c r="I121" s="29" t="str">
        <f>CONCATENATE(Замеры!AI115,Замеры!AA115,Замеры!AJ115)</f>
        <v>0 0</v>
      </c>
      <c r="J121" s="31" t="str">
        <f>IF(Замеры!Z115=0," ",G121*2.55)</f>
        <v xml:space="preserve"> </v>
      </c>
      <c r="K121" s="29" t="str">
        <f>IF(Замеры!Z115=0," ",Замеры!AG115)</f>
        <v xml:space="preserve"> </v>
      </c>
      <c r="L121" s="29" t="str">
        <f>IF(Замеры!Z115=0," ",Замеры!AH115)</f>
        <v xml:space="preserve"> </v>
      </c>
      <c r="M121" s="29" t="str">
        <f>IF(Замеры!Z115=0," ",0.1)</f>
        <v xml:space="preserve"> </v>
      </c>
      <c r="N121" s="29" t="str">
        <f>IF(Замеры!Z115=0," ",Замеры!Z115)</f>
        <v xml:space="preserve"> </v>
      </c>
      <c r="O121" s="29" t="str">
        <f>Замеры!AA115</f>
        <v xml:space="preserve"> </v>
      </c>
      <c r="P121" s="29" t="str">
        <f>Замеры!AB115</f>
        <v xml:space="preserve"> </v>
      </c>
      <c r="Q121" s="29" t="str">
        <f>IF(Замеры!Z115=0," ","+")</f>
        <v xml:space="preserve"> </v>
      </c>
      <c r="R121" s="32">
        <f>Замеры!Y115</f>
        <v>0</v>
      </c>
      <c r="W121" s="33" t="e">
        <f t="shared" si="2"/>
        <v>#VALUE!</v>
      </c>
      <c r="X121" s="31" t="s">
        <v>73</v>
      </c>
      <c r="Y121" s="33" t="e">
        <f t="shared" si="3"/>
        <v>#VALUE!</v>
      </c>
      <c r="Z121" s="32"/>
    </row>
    <row r="122" spans="1:26" x14ac:dyDescent="0.3">
      <c r="A122" s="35">
        <f>IF(Замеры!B116=0, " ", Замеры!B116)</f>
        <v>113</v>
      </c>
      <c r="B122" s="37" t="str">
        <f>CONCATENATE(Замеры!D116,Замеры!F116)</f>
        <v>Группа от QF</v>
      </c>
      <c r="C122" s="35" t="str">
        <f>IF(Замеры!I116=0," ", Замеры!I116)</f>
        <v xml:space="preserve"> </v>
      </c>
      <c r="D122" s="29" t="str">
        <f>IF(Замеры!Z116=0, " ", Замеры!X116)</f>
        <v xml:space="preserve"> </v>
      </c>
      <c r="E122" s="29" t="str">
        <f>CONCATENATE(Замеры!P116,Замеры!S116,Замеры!R116)</f>
        <v xml:space="preserve"> </v>
      </c>
      <c r="F122" s="30" t="str">
        <f>IF(Замеры!Z116=0," ","---")</f>
        <v xml:space="preserve"> </v>
      </c>
      <c r="G122" s="31" t="str">
        <f>IF(Замеры!Z116=0," ",Замеры!J116)</f>
        <v xml:space="preserve"> </v>
      </c>
      <c r="H122" s="31" t="str">
        <f>CONCATENATE(Замеры!AK116,Замеры!AA116,Замеры!AL116)</f>
        <v>0 0</v>
      </c>
      <c r="I122" s="29" t="str">
        <f>CONCATENATE(Замеры!AI116,Замеры!AA116,Замеры!AJ116)</f>
        <v>0 0</v>
      </c>
      <c r="J122" s="31" t="str">
        <f>IF(Замеры!Z116=0," ",G122*2.55)</f>
        <v xml:space="preserve"> </v>
      </c>
      <c r="K122" s="29" t="str">
        <f>IF(Замеры!Z116=0," ",Замеры!AG116)</f>
        <v xml:space="preserve"> </v>
      </c>
      <c r="L122" s="29" t="str">
        <f>IF(Замеры!Z116=0," ",Замеры!AH116)</f>
        <v xml:space="preserve"> </v>
      </c>
      <c r="M122" s="29" t="str">
        <f>IF(Замеры!Z116=0," ",0.1)</f>
        <v xml:space="preserve"> </v>
      </c>
      <c r="N122" s="29" t="str">
        <f>IF(Замеры!Z116=0," ",Замеры!Z116)</f>
        <v xml:space="preserve"> </v>
      </c>
      <c r="O122" s="29" t="str">
        <f>Замеры!AA116</f>
        <v xml:space="preserve"> </v>
      </c>
      <c r="P122" s="29" t="str">
        <f>Замеры!AB116</f>
        <v xml:space="preserve"> </v>
      </c>
      <c r="Q122" s="29" t="str">
        <f>IF(Замеры!Z116=0," ","+")</f>
        <v xml:space="preserve"> </v>
      </c>
      <c r="R122" s="32">
        <f>Замеры!Y116</f>
        <v>0</v>
      </c>
      <c r="W122" s="33" t="e">
        <f t="shared" si="2"/>
        <v>#VALUE!</v>
      </c>
      <c r="X122" s="31" t="s">
        <v>73</v>
      </c>
      <c r="Y122" s="33" t="e">
        <f t="shared" si="3"/>
        <v>#VALUE!</v>
      </c>
      <c r="Z122" s="32"/>
    </row>
    <row r="123" spans="1:26" x14ac:dyDescent="0.3">
      <c r="A123" s="35">
        <f>IF(Замеры!B117=0, " ", Замеры!B117)</f>
        <v>114</v>
      </c>
      <c r="B123" s="37" t="str">
        <f>CONCATENATE(Замеры!D117,Замеры!F117)</f>
        <v>Группа от QF</v>
      </c>
      <c r="C123" s="35" t="str">
        <f>IF(Замеры!I117=0," ", Замеры!I117)</f>
        <v xml:space="preserve"> </v>
      </c>
      <c r="D123" s="29" t="str">
        <f>IF(Замеры!Z117=0, " ", Замеры!X117)</f>
        <v xml:space="preserve"> </v>
      </c>
      <c r="E123" s="29" t="str">
        <f>CONCATENATE(Замеры!P117,Замеры!S117,Замеры!R117)</f>
        <v xml:space="preserve"> </v>
      </c>
      <c r="F123" s="30" t="str">
        <f>IF(Замеры!Z117=0," ","---")</f>
        <v xml:space="preserve"> </v>
      </c>
      <c r="G123" s="31" t="str">
        <f>IF(Замеры!Z117=0," ",Замеры!J117)</f>
        <v xml:space="preserve"> </v>
      </c>
      <c r="H123" s="31" t="str">
        <f>CONCATENATE(Замеры!AK117,Замеры!AA117,Замеры!AL117)</f>
        <v>0 0</v>
      </c>
      <c r="I123" s="29" t="str">
        <f>CONCATENATE(Замеры!AI117,Замеры!AA117,Замеры!AJ117)</f>
        <v>0 0</v>
      </c>
      <c r="J123" s="31" t="str">
        <f>IF(Замеры!Z117=0," ",G123*2.55)</f>
        <v xml:space="preserve"> </v>
      </c>
      <c r="K123" s="29" t="str">
        <f>IF(Замеры!Z117=0," ",Замеры!AG117)</f>
        <v xml:space="preserve"> </v>
      </c>
      <c r="L123" s="29" t="str">
        <f>IF(Замеры!Z117=0," ",Замеры!AH117)</f>
        <v xml:space="preserve"> </v>
      </c>
      <c r="M123" s="29" t="str">
        <f>IF(Замеры!Z117=0," ",0.1)</f>
        <v xml:space="preserve"> </v>
      </c>
      <c r="N123" s="29" t="str">
        <f>IF(Замеры!Z117=0," ",Замеры!Z117)</f>
        <v xml:space="preserve"> </v>
      </c>
      <c r="O123" s="29" t="str">
        <f>Замеры!AA117</f>
        <v xml:space="preserve"> </v>
      </c>
      <c r="P123" s="29" t="str">
        <f>Замеры!AB117</f>
        <v xml:space="preserve"> </v>
      </c>
      <c r="Q123" s="29" t="str">
        <f>IF(Замеры!Z117=0," ","+")</f>
        <v xml:space="preserve"> </v>
      </c>
      <c r="R123" s="32">
        <f>Замеры!Y117</f>
        <v>0</v>
      </c>
      <c r="W123" s="33" t="e">
        <f t="shared" si="2"/>
        <v>#VALUE!</v>
      </c>
      <c r="X123" s="31" t="s">
        <v>73</v>
      </c>
      <c r="Y123" s="33" t="e">
        <f t="shared" si="3"/>
        <v>#VALUE!</v>
      </c>
      <c r="Z123" s="32"/>
    </row>
    <row r="124" spans="1:26" x14ac:dyDescent="0.3">
      <c r="A124" s="35">
        <f>IF(Замеры!B118=0, " ", Замеры!B118)</f>
        <v>115</v>
      </c>
      <c r="B124" s="37" t="str">
        <f>CONCATENATE(Замеры!D118,Замеры!F118)</f>
        <v>Группа от QF</v>
      </c>
      <c r="C124" s="35" t="str">
        <f>IF(Замеры!I118=0," ", Замеры!I118)</f>
        <v xml:space="preserve"> </v>
      </c>
      <c r="D124" s="29" t="str">
        <f>IF(Замеры!Z118=0, " ", Замеры!X118)</f>
        <v xml:space="preserve"> </v>
      </c>
      <c r="E124" s="29" t="str">
        <f>CONCATENATE(Замеры!P118,Замеры!S118,Замеры!R118)</f>
        <v xml:space="preserve"> </v>
      </c>
      <c r="F124" s="30" t="str">
        <f>IF(Замеры!Z118=0," ","---")</f>
        <v xml:space="preserve"> </v>
      </c>
      <c r="G124" s="31" t="str">
        <f>IF(Замеры!Z118=0," ",Замеры!J118)</f>
        <v xml:space="preserve"> </v>
      </c>
      <c r="H124" s="31" t="str">
        <f>CONCATENATE(Замеры!AK118,Замеры!AA118,Замеры!AL118)</f>
        <v>0 0</v>
      </c>
      <c r="I124" s="29" t="str">
        <f>CONCATENATE(Замеры!AI118,Замеры!AA118,Замеры!AJ118)</f>
        <v>0 0</v>
      </c>
      <c r="J124" s="31" t="str">
        <f>IF(Замеры!Z118=0," ",G124*2.55)</f>
        <v xml:space="preserve"> </v>
      </c>
      <c r="K124" s="29" t="str">
        <f>IF(Замеры!Z118=0," ",Замеры!AG118)</f>
        <v xml:space="preserve"> </v>
      </c>
      <c r="L124" s="29" t="str">
        <f>IF(Замеры!Z118=0," ",Замеры!AH118)</f>
        <v xml:space="preserve"> </v>
      </c>
      <c r="M124" s="29" t="str">
        <f>IF(Замеры!Z118=0," ",0.1)</f>
        <v xml:space="preserve"> </v>
      </c>
      <c r="N124" s="29" t="str">
        <f>IF(Замеры!Z118=0," ",Замеры!Z118)</f>
        <v xml:space="preserve"> </v>
      </c>
      <c r="O124" s="29" t="str">
        <f>Замеры!AA118</f>
        <v xml:space="preserve"> </v>
      </c>
      <c r="P124" s="29" t="str">
        <f>Замеры!AB118</f>
        <v xml:space="preserve"> </v>
      </c>
      <c r="Q124" s="29" t="str">
        <f>IF(Замеры!Z118=0," ","+")</f>
        <v xml:space="preserve"> </v>
      </c>
      <c r="R124" s="32">
        <f>Замеры!Y118</f>
        <v>0</v>
      </c>
      <c r="W124" s="33" t="e">
        <f t="shared" si="2"/>
        <v>#VALUE!</v>
      </c>
      <c r="X124" s="31" t="s">
        <v>73</v>
      </c>
      <c r="Y124" s="33" t="e">
        <f t="shared" si="3"/>
        <v>#VALUE!</v>
      </c>
      <c r="Z124" s="32"/>
    </row>
    <row r="125" spans="1:26" x14ac:dyDescent="0.3">
      <c r="A125" s="35">
        <f>IF(Замеры!B119=0, " ", Замеры!B119)</f>
        <v>116</v>
      </c>
      <c r="B125" s="37" t="str">
        <f>CONCATENATE(Замеры!D119,Замеры!F119)</f>
        <v>Группа от QF</v>
      </c>
      <c r="C125" s="35" t="str">
        <f>IF(Замеры!I119=0," ", Замеры!I119)</f>
        <v xml:space="preserve"> </v>
      </c>
      <c r="D125" s="29" t="str">
        <f>IF(Замеры!Z119=0, " ", Замеры!X119)</f>
        <v xml:space="preserve"> </v>
      </c>
      <c r="E125" s="29" t="str">
        <f>CONCATENATE(Замеры!P119,Замеры!S119,Замеры!R119)</f>
        <v xml:space="preserve"> </v>
      </c>
      <c r="F125" s="30" t="str">
        <f>IF(Замеры!Z119=0," ","---")</f>
        <v xml:space="preserve"> </v>
      </c>
      <c r="G125" s="31" t="str">
        <f>IF(Замеры!Z119=0," ",Замеры!J119)</f>
        <v xml:space="preserve"> </v>
      </c>
      <c r="H125" s="31" t="str">
        <f>CONCATENATE(Замеры!AK119,Замеры!AA119,Замеры!AL119)</f>
        <v>0 0</v>
      </c>
      <c r="I125" s="29" t="str">
        <f>CONCATENATE(Замеры!AI119,Замеры!AA119,Замеры!AJ119)</f>
        <v>0 0</v>
      </c>
      <c r="J125" s="31" t="str">
        <f>IF(Замеры!Z119=0," ",G125*2.55)</f>
        <v xml:space="preserve"> </v>
      </c>
      <c r="K125" s="29" t="str">
        <f>IF(Замеры!Z119=0," ",Замеры!AG119)</f>
        <v xml:space="preserve"> </v>
      </c>
      <c r="L125" s="29" t="str">
        <f>IF(Замеры!Z119=0," ",Замеры!AH119)</f>
        <v xml:space="preserve"> </v>
      </c>
      <c r="M125" s="29" t="str">
        <f>IF(Замеры!Z119=0," ",0.1)</f>
        <v xml:space="preserve"> </v>
      </c>
      <c r="N125" s="29" t="str">
        <f>IF(Замеры!Z119=0," ",Замеры!Z119)</f>
        <v xml:space="preserve"> </v>
      </c>
      <c r="O125" s="29" t="str">
        <f>Замеры!AA119</f>
        <v xml:space="preserve"> </v>
      </c>
      <c r="P125" s="29" t="str">
        <f>Замеры!AB119</f>
        <v xml:space="preserve"> </v>
      </c>
      <c r="Q125" s="29" t="str">
        <f>IF(Замеры!Z119=0," ","+")</f>
        <v xml:space="preserve"> </v>
      </c>
      <c r="R125" s="32">
        <f>Замеры!Y119</f>
        <v>0</v>
      </c>
      <c r="W125" s="33" t="e">
        <f t="shared" si="2"/>
        <v>#VALUE!</v>
      </c>
      <c r="X125" s="31" t="s">
        <v>73</v>
      </c>
      <c r="Y125" s="33" t="e">
        <f t="shared" si="3"/>
        <v>#VALUE!</v>
      </c>
      <c r="Z125" s="32"/>
    </row>
    <row r="126" spans="1:26" x14ac:dyDescent="0.3">
      <c r="A126" s="35">
        <f>IF(Замеры!B120=0, " ", Замеры!B120)</f>
        <v>117</v>
      </c>
      <c r="B126" s="37" t="str">
        <f>CONCATENATE(Замеры!D120,Замеры!F120)</f>
        <v>Группа от QF</v>
      </c>
      <c r="C126" s="35" t="str">
        <f>IF(Замеры!I120=0," ", Замеры!I120)</f>
        <v xml:space="preserve"> </v>
      </c>
      <c r="D126" s="29" t="str">
        <f>IF(Замеры!Z120=0, " ", Замеры!X120)</f>
        <v xml:space="preserve"> </v>
      </c>
      <c r="E126" s="29" t="str">
        <f>CONCATENATE(Замеры!P120,Замеры!S120,Замеры!R120)</f>
        <v xml:space="preserve"> </v>
      </c>
      <c r="F126" s="30" t="str">
        <f>IF(Замеры!Z120=0," ","---")</f>
        <v xml:space="preserve"> </v>
      </c>
      <c r="G126" s="31" t="str">
        <f>IF(Замеры!Z120=0," ",Замеры!J120)</f>
        <v xml:space="preserve"> </v>
      </c>
      <c r="H126" s="31" t="str">
        <f>CONCATENATE(Замеры!AK120,Замеры!AA120,Замеры!AL120)</f>
        <v>0 0</v>
      </c>
      <c r="I126" s="29" t="str">
        <f>CONCATENATE(Замеры!AI120,Замеры!AA120,Замеры!AJ120)</f>
        <v>0 0</v>
      </c>
      <c r="J126" s="31" t="str">
        <f>IF(Замеры!Z120=0," ",G126*2.55)</f>
        <v xml:space="preserve"> </v>
      </c>
      <c r="K126" s="29" t="str">
        <f>IF(Замеры!Z120=0," ",Замеры!AG120)</f>
        <v xml:space="preserve"> </v>
      </c>
      <c r="L126" s="29" t="str">
        <f>IF(Замеры!Z120=0," ",Замеры!AH120)</f>
        <v xml:space="preserve"> </v>
      </c>
      <c r="M126" s="29" t="str">
        <f>IF(Замеры!Z120=0," ",0.1)</f>
        <v xml:space="preserve"> </v>
      </c>
      <c r="N126" s="29" t="str">
        <f>IF(Замеры!Z120=0," ",Замеры!Z120)</f>
        <v xml:space="preserve"> </v>
      </c>
      <c r="O126" s="29" t="str">
        <f>Замеры!AA120</f>
        <v xml:space="preserve"> </v>
      </c>
      <c r="P126" s="29" t="str">
        <f>Замеры!AB120</f>
        <v xml:space="preserve"> </v>
      </c>
      <c r="Q126" s="29" t="str">
        <f>IF(Замеры!Z120=0," ","+")</f>
        <v xml:space="preserve"> </v>
      </c>
      <c r="R126" s="32">
        <f>Замеры!Y120</f>
        <v>0</v>
      </c>
      <c r="W126" s="33" t="e">
        <f t="shared" si="2"/>
        <v>#VALUE!</v>
      </c>
      <c r="X126" s="31" t="s">
        <v>73</v>
      </c>
      <c r="Y126" s="33" t="e">
        <f t="shared" si="3"/>
        <v>#VALUE!</v>
      </c>
      <c r="Z126" s="32"/>
    </row>
    <row r="127" spans="1:26" x14ac:dyDescent="0.3">
      <c r="A127" s="35">
        <f>IF(Замеры!B121=0, " ", Замеры!B121)</f>
        <v>118</v>
      </c>
      <c r="B127" s="37" t="str">
        <f>CONCATENATE(Замеры!D121,Замеры!F121)</f>
        <v>Группа от QF</v>
      </c>
      <c r="C127" s="35" t="str">
        <f>IF(Замеры!I121=0," ", Замеры!I121)</f>
        <v xml:space="preserve"> </v>
      </c>
      <c r="D127" s="29" t="str">
        <f>IF(Замеры!Z121=0, " ", Замеры!X121)</f>
        <v xml:space="preserve"> </v>
      </c>
      <c r="E127" s="29" t="str">
        <f>CONCATENATE(Замеры!P121,Замеры!S121,Замеры!R121)</f>
        <v xml:space="preserve"> </v>
      </c>
      <c r="F127" s="30" t="str">
        <f>IF(Замеры!Z121=0," ","---")</f>
        <v xml:space="preserve"> </v>
      </c>
      <c r="G127" s="31" t="str">
        <f>IF(Замеры!Z121=0," ",Замеры!J121)</f>
        <v xml:space="preserve"> </v>
      </c>
      <c r="H127" s="31" t="str">
        <f>CONCATENATE(Замеры!AK121,Замеры!AA121,Замеры!AL121)</f>
        <v>0 0</v>
      </c>
      <c r="I127" s="29" t="str">
        <f>CONCATENATE(Замеры!AI121,Замеры!AA121,Замеры!AJ121)</f>
        <v>0 0</v>
      </c>
      <c r="J127" s="31" t="str">
        <f>IF(Замеры!Z121=0," ",G127*2.55)</f>
        <v xml:space="preserve"> </v>
      </c>
      <c r="K127" s="29" t="str">
        <f>IF(Замеры!Z121=0," ",Замеры!AG121)</f>
        <v xml:space="preserve"> </v>
      </c>
      <c r="L127" s="29" t="str">
        <f>IF(Замеры!Z121=0," ",Замеры!AH121)</f>
        <v xml:space="preserve"> </v>
      </c>
      <c r="M127" s="29" t="str">
        <f>IF(Замеры!Z121=0," ",0.1)</f>
        <v xml:space="preserve"> </v>
      </c>
      <c r="N127" s="29" t="str">
        <f>IF(Замеры!Z121=0," ",Замеры!Z121)</f>
        <v xml:space="preserve"> </v>
      </c>
      <c r="O127" s="29" t="str">
        <f>Замеры!AA121</f>
        <v xml:space="preserve"> </v>
      </c>
      <c r="P127" s="29" t="str">
        <f>Замеры!AB121</f>
        <v xml:space="preserve"> </v>
      </c>
      <c r="Q127" s="29" t="str">
        <f>IF(Замеры!Z121=0," ","+")</f>
        <v xml:space="preserve"> </v>
      </c>
      <c r="R127" s="32">
        <f>Замеры!Y121</f>
        <v>0</v>
      </c>
      <c r="W127" s="33" t="e">
        <f t="shared" si="2"/>
        <v>#VALUE!</v>
      </c>
      <c r="X127" s="31" t="s">
        <v>73</v>
      </c>
      <c r="Y127" s="33" t="e">
        <f t="shared" si="3"/>
        <v>#VALUE!</v>
      </c>
      <c r="Z127" s="32"/>
    </row>
    <row r="128" spans="1:26" x14ac:dyDescent="0.3">
      <c r="A128" s="35">
        <f>IF(Замеры!B122=0, " ", Замеры!B122)</f>
        <v>119</v>
      </c>
      <c r="B128" s="37" t="str">
        <f>CONCATENATE(Замеры!D122,Замеры!F122)</f>
        <v>Группа от QF</v>
      </c>
      <c r="C128" s="35" t="str">
        <f>IF(Замеры!I122=0," ", Замеры!I122)</f>
        <v xml:space="preserve"> </v>
      </c>
      <c r="D128" s="29" t="str">
        <f>IF(Замеры!Z122=0, " ", Замеры!X122)</f>
        <v xml:space="preserve"> </v>
      </c>
      <c r="E128" s="29" t="str">
        <f>CONCATENATE(Замеры!P122,Замеры!S122,Замеры!R122)</f>
        <v xml:space="preserve"> </v>
      </c>
      <c r="F128" s="30" t="str">
        <f>IF(Замеры!Z122=0," ","---")</f>
        <v xml:space="preserve"> </v>
      </c>
      <c r="G128" s="31" t="str">
        <f>IF(Замеры!Z122=0," ",Замеры!J122)</f>
        <v xml:space="preserve"> </v>
      </c>
      <c r="H128" s="31" t="str">
        <f>CONCATENATE(Замеры!AK122,Замеры!AA122,Замеры!AL122)</f>
        <v>0 0</v>
      </c>
      <c r="I128" s="29" t="str">
        <f>CONCATENATE(Замеры!AI122,Замеры!AA122,Замеры!AJ122)</f>
        <v>0 0</v>
      </c>
      <c r="J128" s="31" t="str">
        <f>IF(Замеры!Z122=0," ",G128*2.55)</f>
        <v xml:space="preserve"> </v>
      </c>
      <c r="K128" s="29" t="str">
        <f>IF(Замеры!Z122=0," ",Замеры!AG122)</f>
        <v xml:space="preserve"> </v>
      </c>
      <c r="L128" s="29" t="str">
        <f>IF(Замеры!Z122=0," ",Замеры!AH122)</f>
        <v xml:space="preserve"> </v>
      </c>
      <c r="M128" s="29" t="str">
        <f>IF(Замеры!Z122=0," ",0.1)</f>
        <v xml:space="preserve"> </v>
      </c>
      <c r="N128" s="29" t="str">
        <f>IF(Замеры!Z122=0," ",Замеры!Z122)</f>
        <v xml:space="preserve"> </v>
      </c>
      <c r="O128" s="29" t="str">
        <f>Замеры!AA122</f>
        <v xml:space="preserve"> </v>
      </c>
      <c r="P128" s="29" t="str">
        <f>Замеры!AB122</f>
        <v xml:space="preserve"> </v>
      </c>
      <c r="Q128" s="29" t="str">
        <f>IF(Замеры!Z122=0," ","+")</f>
        <v xml:space="preserve"> </v>
      </c>
      <c r="R128" s="32">
        <f>Замеры!Y122</f>
        <v>0</v>
      </c>
      <c r="W128" s="33" t="e">
        <f t="shared" si="2"/>
        <v>#VALUE!</v>
      </c>
      <c r="X128" s="31" t="s">
        <v>73</v>
      </c>
      <c r="Y128" s="33" t="e">
        <f t="shared" si="3"/>
        <v>#VALUE!</v>
      </c>
      <c r="Z128" s="32"/>
    </row>
    <row r="129" spans="1:26" x14ac:dyDescent="0.3">
      <c r="A129" s="35">
        <f>IF(Замеры!B123=0, " ", Замеры!B123)</f>
        <v>120</v>
      </c>
      <c r="B129" s="37" t="str">
        <f>CONCATENATE(Замеры!D123,Замеры!F123)</f>
        <v>Группа от QF</v>
      </c>
      <c r="C129" s="35" t="str">
        <f>IF(Замеры!I123=0," ", Замеры!I123)</f>
        <v xml:space="preserve"> </v>
      </c>
      <c r="D129" s="29" t="str">
        <f>IF(Замеры!Z123=0, " ", Замеры!X123)</f>
        <v xml:space="preserve"> </v>
      </c>
      <c r="E129" s="29" t="str">
        <f>CONCATENATE(Замеры!P123,Замеры!S123,Замеры!R123)</f>
        <v xml:space="preserve"> </v>
      </c>
      <c r="F129" s="30" t="str">
        <f>IF(Замеры!Z123=0," ","---")</f>
        <v xml:space="preserve"> </v>
      </c>
      <c r="G129" s="31" t="str">
        <f>IF(Замеры!Z123=0," ",Замеры!J123)</f>
        <v xml:space="preserve"> </v>
      </c>
      <c r="H129" s="31" t="str">
        <f>CONCATENATE(Замеры!AK123,Замеры!AA123,Замеры!AL123)</f>
        <v>0 0</v>
      </c>
      <c r="I129" s="29" t="str">
        <f>CONCATENATE(Замеры!AI123,Замеры!AA123,Замеры!AJ123)</f>
        <v>0 0</v>
      </c>
      <c r="J129" s="31" t="str">
        <f>IF(Замеры!Z123=0," ",G129*2.55)</f>
        <v xml:space="preserve"> </v>
      </c>
      <c r="K129" s="29" t="str">
        <f>IF(Замеры!Z123=0," ",Замеры!AG123)</f>
        <v xml:space="preserve"> </v>
      </c>
      <c r="L129" s="29" t="str">
        <f>IF(Замеры!Z123=0," ",Замеры!AH123)</f>
        <v xml:space="preserve"> </v>
      </c>
      <c r="M129" s="29" t="str">
        <f>IF(Замеры!Z123=0," ",0.1)</f>
        <v xml:space="preserve"> </v>
      </c>
      <c r="N129" s="29" t="str">
        <f>IF(Замеры!Z123=0," ",Замеры!Z123)</f>
        <v xml:space="preserve"> </v>
      </c>
      <c r="O129" s="29" t="str">
        <f>Замеры!AA123</f>
        <v xml:space="preserve"> </v>
      </c>
      <c r="P129" s="29" t="str">
        <f>Замеры!AB123</f>
        <v xml:space="preserve"> </v>
      </c>
      <c r="Q129" s="29" t="str">
        <f>IF(Замеры!Z123=0," ","+")</f>
        <v xml:space="preserve"> </v>
      </c>
      <c r="R129" s="32">
        <f>Замеры!Y123</f>
        <v>0</v>
      </c>
      <c r="W129" s="33" t="e">
        <f t="shared" si="2"/>
        <v>#VALUE!</v>
      </c>
      <c r="X129" s="31" t="s">
        <v>73</v>
      </c>
      <c r="Y129" s="33" t="e">
        <f t="shared" si="3"/>
        <v>#VALUE!</v>
      </c>
      <c r="Z129" s="32"/>
    </row>
    <row r="130" spans="1:26" x14ac:dyDescent="0.3">
      <c r="A130" s="35">
        <f>IF(Замеры!B124=0, " ", Замеры!B124)</f>
        <v>121</v>
      </c>
      <c r="B130" s="37" t="str">
        <f>CONCATENATE(Замеры!D124,Замеры!F124)</f>
        <v>Группа от QF</v>
      </c>
      <c r="C130" s="35" t="str">
        <f>IF(Замеры!I124=0," ", Замеры!I124)</f>
        <v xml:space="preserve"> </v>
      </c>
      <c r="D130" s="29" t="str">
        <f>IF(Замеры!Z124=0, " ", Замеры!X124)</f>
        <v xml:space="preserve"> </v>
      </c>
      <c r="E130" s="29" t="str">
        <f>CONCATENATE(Замеры!P124,Замеры!S124,Замеры!R124)</f>
        <v xml:space="preserve"> </v>
      </c>
      <c r="F130" s="30" t="str">
        <f>IF(Замеры!Z124=0," ","---")</f>
        <v xml:space="preserve"> </v>
      </c>
      <c r="G130" s="31" t="str">
        <f>IF(Замеры!Z124=0," ",Замеры!J124)</f>
        <v xml:space="preserve"> </v>
      </c>
      <c r="H130" s="31" t="str">
        <f>CONCATENATE(Замеры!AK124,Замеры!AA124,Замеры!AL124)</f>
        <v>0 0</v>
      </c>
      <c r="I130" s="29" t="str">
        <f>CONCATENATE(Замеры!AI124,Замеры!AA124,Замеры!AJ124)</f>
        <v>0 0</v>
      </c>
      <c r="J130" s="31" t="str">
        <f>IF(Замеры!Z124=0," ",G130*2.55)</f>
        <v xml:space="preserve"> </v>
      </c>
      <c r="K130" s="29" t="str">
        <f>IF(Замеры!Z124=0," ",Замеры!AG124)</f>
        <v xml:space="preserve"> </v>
      </c>
      <c r="L130" s="29" t="str">
        <f>IF(Замеры!Z124=0," ",Замеры!AH124)</f>
        <v xml:space="preserve"> </v>
      </c>
      <c r="M130" s="29" t="str">
        <f>IF(Замеры!Z124=0," ",0.1)</f>
        <v xml:space="preserve"> </v>
      </c>
      <c r="N130" s="29" t="str">
        <f>IF(Замеры!Z124=0," ",Замеры!Z124)</f>
        <v xml:space="preserve"> </v>
      </c>
      <c r="O130" s="29" t="str">
        <f>Замеры!AA124</f>
        <v xml:space="preserve"> </v>
      </c>
      <c r="P130" s="29" t="str">
        <f>Замеры!AB124</f>
        <v xml:space="preserve"> </v>
      </c>
      <c r="Q130" s="29" t="str">
        <f>IF(Замеры!Z124=0," ","+")</f>
        <v xml:space="preserve"> </v>
      </c>
      <c r="R130" s="32">
        <f>Замеры!Y124</f>
        <v>0</v>
      </c>
      <c r="W130" s="33" t="e">
        <f t="shared" si="2"/>
        <v>#VALUE!</v>
      </c>
      <c r="X130" s="31" t="s">
        <v>73</v>
      </c>
      <c r="Y130" s="33" t="e">
        <f t="shared" si="3"/>
        <v>#VALUE!</v>
      </c>
      <c r="Z130" s="32"/>
    </row>
    <row r="131" spans="1:26" x14ac:dyDescent="0.3">
      <c r="A131" s="35">
        <f>IF(Замеры!B125=0, " ", Замеры!B125)</f>
        <v>122</v>
      </c>
      <c r="B131" s="37" t="str">
        <f>CONCATENATE(Замеры!D125,Замеры!F125)</f>
        <v>Группа от QF</v>
      </c>
      <c r="C131" s="35" t="str">
        <f>IF(Замеры!I125=0," ", Замеры!I125)</f>
        <v xml:space="preserve"> </v>
      </c>
      <c r="D131" s="29" t="str">
        <f>IF(Замеры!Z125=0, " ", Замеры!X125)</f>
        <v xml:space="preserve"> </v>
      </c>
      <c r="E131" s="29" t="str">
        <f>CONCATENATE(Замеры!P125,Замеры!S125,Замеры!R125)</f>
        <v xml:space="preserve"> </v>
      </c>
      <c r="F131" s="30" t="str">
        <f>IF(Замеры!Z125=0," ","---")</f>
        <v xml:space="preserve"> </v>
      </c>
      <c r="G131" s="31" t="str">
        <f>IF(Замеры!Z125=0," ",Замеры!J125)</f>
        <v xml:space="preserve"> </v>
      </c>
      <c r="H131" s="31" t="str">
        <f>CONCATENATE(Замеры!AK125,Замеры!AA125,Замеры!AL125)</f>
        <v>0 0</v>
      </c>
      <c r="I131" s="29" t="str">
        <f>CONCATENATE(Замеры!AI125,Замеры!AA125,Замеры!AJ125)</f>
        <v>0 0</v>
      </c>
      <c r="J131" s="31" t="str">
        <f>IF(Замеры!Z125=0," ",G131*2.55)</f>
        <v xml:space="preserve"> </v>
      </c>
      <c r="K131" s="29" t="str">
        <f>IF(Замеры!Z125=0," ",Замеры!AG125)</f>
        <v xml:space="preserve"> </v>
      </c>
      <c r="L131" s="29" t="str">
        <f>IF(Замеры!Z125=0," ",Замеры!AH125)</f>
        <v xml:space="preserve"> </v>
      </c>
      <c r="M131" s="29" t="str">
        <f>IF(Замеры!Z125=0," ",0.1)</f>
        <v xml:space="preserve"> </v>
      </c>
      <c r="N131" s="29" t="str">
        <f>IF(Замеры!Z125=0," ",Замеры!Z125)</f>
        <v xml:space="preserve"> </v>
      </c>
      <c r="O131" s="29" t="str">
        <f>Замеры!AA125</f>
        <v xml:space="preserve"> </v>
      </c>
      <c r="P131" s="29" t="str">
        <f>Замеры!AB125</f>
        <v xml:space="preserve"> </v>
      </c>
      <c r="Q131" s="29" t="str">
        <f>IF(Замеры!Z125=0," ","+")</f>
        <v xml:space="preserve"> </v>
      </c>
      <c r="R131" s="32">
        <f>Замеры!Y125</f>
        <v>0</v>
      </c>
      <c r="W131" s="33" t="e">
        <f t="shared" si="2"/>
        <v>#VALUE!</v>
      </c>
      <c r="X131" s="31" t="s">
        <v>73</v>
      </c>
      <c r="Y131" s="33" t="e">
        <f t="shared" si="3"/>
        <v>#VALUE!</v>
      </c>
      <c r="Z131" s="32"/>
    </row>
    <row r="132" spans="1:26" x14ac:dyDescent="0.3">
      <c r="A132" s="35">
        <f>IF(Замеры!B126=0, " ", Замеры!B126)</f>
        <v>123</v>
      </c>
      <c r="B132" s="37" t="str">
        <f>CONCATENATE(Замеры!D126,Замеры!F126)</f>
        <v>Группа от QF</v>
      </c>
      <c r="C132" s="35" t="str">
        <f>IF(Замеры!I126=0," ", Замеры!I126)</f>
        <v xml:space="preserve"> </v>
      </c>
      <c r="D132" s="29" t="str">
        <f>IF(Замеры!Z126=0, " ", Замеры!X126)</f>
        <v xml:space="preserve"> </v>
      </c>
      <c r="E132" s="29" t="str">
        <f>CONCATENATE(Замеры!P126,Замеры!S126,Замеры!R126)</f>
        <v xml:space="preserve"> </v>
      </c>
      <c r="F132" s="30" t="str">
        <f>IF(Замеры!Z126=0," ","---")</f>
        <v xml:space="preserve"> </v>
      </c>
      <c r="G132" s="31" t="str">
        <f>IF(Замеры!Z126=0," ",Замеры!J126)</f>
        <v xml:space="preserve"> </v>
      </c>
      <c r="H132" s="31" t="str">
        <f>CONCATENATE(Замеры!AK126,Замеры!AA126,Замеры!AL126)</f>
        <v>0 0</v>
      </c>
      <c r="I132" s="29" t="str">
        <f>CONCATENATE(Замеры!AI126,Замеры!AA126,Замеры!AJ126)</f>
        <v>0 0</v>
      </c>
      <c r="J132" s="31" t="str">
        <f>IF(Замеры!Z126=0," ",G132*2.55)</f>
        <v xml:space="preserve"> </v>
      </c>
      <c r="K132" s="29" t="str">
        <f>IF(Замеры!Z126=0," ",Замеры!AG126)</f>
        <v xml:space="preserve"> </v>
      </c>
      <c r="L132" s="29" t="str">
        <f>IF(Замеры!Z126=0," ",Замеры!AH126)</f>
        <v xml:space="preserve"> </v>
      </c>
      <c r="M132" s="29" t="str">
        <f>IF(Замеры!Z126=0," ",0.1)</f>
        <v xml:space="preserve"> </v>
      </c>
      <c r="N132" s="29" t="str">
        <f>IF(Замеры!Z126=0," ",Замеры!Z126)</f>
        <v xml:space="preserve"> </v>
      </c>
      <c r="O132" s="29" t="str">
        <f>Замеры!AA126</f>
        <v xml:space="preserve"> </v>
      </c>
      <c r="P132" s="29" t="str">
        <f>Замеры!AB126</f>
        <v xml:space="preserve"> </v>
      </c>
      <c r="Q132" s="29" t="str">
        <f>IF(Замеры!Z126=0," ","+")</f>
        <v xml:space="preserve"> </v>
      </c>
      <c r="R132" s="32">
        <f>Замеры!Y126</f>
        <v>0</v>
      </c>
      <c r="W132" s="33" t="e">
        <f t="shared" si="2"/>
        <v>#VALUE!</v>
      </c>
      <c r="X132" s="31" t="s">
        <v>73</v>
      </c>
      <c r="Y132" s="33" t="e">
        <f t="shared" si="3"/>
        <v>#VALUE!</v>
      </c>
      <c r="Z132" s="32"/>
    </row>
    <row r="133" spans="1:26" x14ac:dyDescent="0.3">
      <c r="A133" s="35">
        <f>IF(Замеры!B127=0, " ", Замеры!B127)</f>
        <v>124</v>
      </c>
      <c r="B133" s="37" t="str">
        <f>CONCATENATE(Замеры!D127,Замеры!F127)</f>
        <v>Группа от QF</v>
      </c>
      <c r="C133" s="35" t="str">
        <f>IF(Замеры!I127=0," ", Замеры!I127)</f>
        <v xml:space="preserve"> </v>
      </c>
      <c r="D133" s="29" t="str">
        <f>IF(Замеры!Z127=0, " ", Замеры!X127)</f>
        <v xml:space="preserve"> </v>
      </c>
      <c r="E133" s="29" t="str">
        <f>CONCATENATE(Замеры!P127,Замеры!S127,Замеры!R127)</f>
        <v xml:space="preserve"> </v>
      </c>
      <c r="F133" s="30" t="str">
        <f>IF(Замеры!Z127=0," ","---")</f>
        <v xml:space="preserve"> </v>
      </c>
      <c r="G133" s="31" t="str">
        <f>IF(Замеры!Z127=0," ",Замеры!J127)</f>
        <v xml:space="preserve"> </v>
      </c>
      <c r="H133" s="31" t="str">
        <f>CONCATENATE(Замеры!AK127,Замеры!AA127,Замеры!AL127)</f>
        <v>0 0</v>
      </c>
      <c r="I133" s="29" t="str">
        <f>CONCATENATE(Замеры!AI127,Замеры!AA127,Замеры!AJ127)</f>
        <v>0 0</v>
      </c>
      <c r="J133" s="31" t="str">
        <f>IF(Замеры!Z127=0," ",G133*2.55)</f>
        <v xml:space="preserve"> </v>
      </c>
      <c r="K133" s="29" t="str">
        <f>IF(Замеры!Z127=0," ",Замеры!AG127)</f>
        <v xml:space="preserve"> </v>
      </c>
      <c r="L133" s="29" t="str">
        <f>IF(Замеры!Z127=0," ",Замеры!AH127)</f>
        <v xml:space="preserve"> </v>
      </c>
      <c r="M133" s="29" t="str">
        <f>IF(Замеры!Z127=0," ",0.1)</f>
        <v xml:space="preserve"> </v>
      </c>
      <c r="N133" s="29" t="str">
        <f>IF(Замеры!Z127=0," ",Замеры!Z127)</f>
        <v xml:space="preserve"> </v>
      </c>
      <c r="O133" s="29" t="str">
        <f>Замеры!AA127</f>
        <v xml:space="preserve"> </v>
      </c>
      <c r="P133" s="29" t="str">
        <f>Замеры!AB127</f>
        <v xml:space="preserve"> </v>
      </c>
      <c r="Q133" s="29" t="str">
        <f>IF(Замеры!Z127=0," ","+")</f>
        <v xml:space="preserve"> </v>
      </c>
      <c r="R133" s="32">
        <f>Замеры!Y127</f>
        <v>0</v>
      </c>
      <c r="W133" s="33" t="e">
        <f t="shared" si="2"/>
        <v>#VALUE!</v>
      </c>
      <c r="X133" s="31" t="s">
        <v>73</v>
      </c>
      <c r="Y133" s="33" t="e">
        <f t="shared" si="3"/>
        <v>#VALUE!</v>
      </c>
      <c r="Z133" s="32"/>
    </row>
    <row r="134" spans="1:26" x14ac:dyDescent="0.3">
      <c r="A134" s="35">
        <f>IF(Замеры!B128=0, " ", Замеры!B128)</f>
        <v>125</v>
      </c>
      <c r="B134" s="37" t="str">
        <f>CONCATENATE(Замеры!D128,Замеры!F128)</f>
        <v>Группа от QF</v>
      </c>
      <c r="C134" s="35" t="str">
        <f>IF(Замеры!I128=0," ", Замеры!I128)</f>
        <v xml:space="preserve"> </v>
      </c>
      <c r="D134" s="29" t="str">
        <f>IF(Замеры!Z128=0, " ", Замеры!X128)</f>
        <v xml:space="preserve"> </v>
      </c>
      <c r="E134" s="29" t="str">
        <f>CONCATENATE(Замеры!P128,Замеры!S128,Замеры!R128)</f>
        <v xml:space="preserve"> </v>
      </c>
      <c r="F134" s="30" t="str">
        <f>IF(Замеры!Z128=0," ","---")</f>
        <v xml:space="preserve"> </v>
      </c>
      <c r="G134" s="31" t="str">
        <f>IF(Замеры!Z128=0," ",Замеры!J128)</f>
        <v xml:space="preserve"> </v>
      </c>
      <c r="H134" s="31" t="str">
        <f>CONCATENATE(Замеры!AK128,Замеры!AA128,Замеры!AL128)</f>
        <v>0 0</v>
      </c>
      <c r="I134" s="29" t="str">
        <f>CONCATENATE(Замеры!AI128,Замеры!AA128,Замеры!AJ128)</f>
        <v>0 0</v>
      </c>
      <c r="J134" s="31" t="str">
        <f>IF(Замеры!Z128=0," ",G134*2.55)</f>
        <v xml:space="preserve"> </v>
      </c>
      <c r="K134" s="29" t="str">
        <f>IF(Замеры!Z128=0," ",Замеры!AG128)</f>
        <v xml:space="preserve"> </v>
      </c>
      <c r="L134" s="29" t="str">
        <f>IF(Замеры!Z128=0," ",Замеры!AH128)</f>
        <v xml:space="preserve"> </v>
      </c>
      <c r="M134" s="29" t="str">
        <f>IF(Замеры!Z128=0," ",0.1)</f>
        <v xml:space="preserve"> </v>
      </c>
      <c r="N134" s="29" t="str">
        <f>IF(Замеры!Z128=0," ",Замеры!Z128)</f>
        <v xml:space="preserve"> </v>
      </c>
      <c r="O134" s="29" t="str">
        <f>Замеры!AA128</f>
        <v xml:space="preserve"> </v>
      </c>
      <c r="P134" s="29" t="str">
        <f>Замеры!AB128</f>
        <v xml:space="preserve"> </v>
      </c>
      <c r="Q134" s="29" t="str">
        <f>IF(Замеры!Z128=0," ","+")</f>
        <v xml:space="preserve"> </v>
      </c>
      <c r="R134" s="32">
        <f>Замеры!Y128</f>
        <v>0</v>
      </c>
      <c r="W134" s="33" t="e">
        <f t="shared" si="2"/>
        <v>#VALUE!</v>
      </c>
      <c r="X134" s="31" t="s">
        <v>73</v>
      </c>
      <c r="Y134" s="33" t="e">
        <f t="shared" si="3"/>
        <v>#VALUE!</v>
      </c>
      <c r="Z134" s="32"/>
    </row>
    <row r="135" spans="1:26" x14ac:dyDescent="0.3">
      <c r="A135" s="35">
        <f>IF(Замеры!B129=0, " ", Замеры!B129)</f>
        <v>126</v>
      </c>
      <c r="B135" s="37" t="str">
        <f>CONCATENATE(Замеры!D129,Замеры!F129)</f>
        <v>Группа от QF</v>
      </c>
      <c r="C135" s="35" t="str">
        <f>IF(Замеры!I129=0," ", Замеры!I129)</f>
        <v xml:space="preserve"> </v>
      </c>
      <c r="D135" s="29" t="str">
        <f>IF(Замеры!Z129=0, " ", Замеры!X129)</f>
        <v xml:space="preserve"> </v>
      </c>
      <c r="E135" s="29" t="str">
        <f>CONCATENATE(Замеры!P129,Замеры!S129,Замеры!R129)</f>
        <v xml:space="preserve"> </v>
      </c>
      <c r="F135" s="30" t="str">
        <f>IF(Замеры!Z129=0," ","---")</f>
        <v xml:space="preserve"> </v>
      </c>
      <c r="G135" s="31" t="str">
        <f>IF(Замеры!Z129=0," ",Замеры!J129)</f>
        <v xml:space="preserve"> </v>
      </c>
      <c r="H135" s="31" t="str">
        <f>CONCATENATE(Замеры!AK129,Замеры!AA129,Замеры!AL129)</f>
        <v>0 0</v>
      </c>
      <c r="I135" s="29" t="str">
        <f>CONCATENATE(Замеры!AI129,Замеры!AA129,Замеры!AJ129)</f>
        <v>0 0</v>
      </c>
      <c r="J135" s="31" t="str">
        <f>IF(Замеры!Z129=0," ",G135*2.55)</f>
        <v xml:space="preserve"> </v>
      </c>
      <c r="K135" s="29" t="str">
        <f>IF(Замеры!Z129=0," ",Замеры!AG129)</f>
        <v xml:space="preserve"> </v>
      </c>
      <c r="L135" s="29" t="str">
        <f>IF(Замеры!Z129=0," ",Замеры!AH129)</f>
        <v xml:space="preserve"> </v>
      </c>
      <c r="M135" s="29" t="str">
        <f>IF(Замеры!Z129=0," ",0.1)</f>
        <v xml:space="preserve"> </v>
      </c>
      <c r="N135" s="29" t="str">
        <f>IF(Замеры!Z129=0," ",Замеры!Z129)</f>
        <v xml:space="preserve"> </v>
      </c>
      <c r="O135" s="29" t="str">
        <f>Замеры!AA129</f>
        <v xml:space="preserve"> </v>
      </c>
      <c r="P135" s="29" t="str">
        <f>Замеры!AB129</f>
        <v xml:space="preserve"> </v>
      </c>
      <c r="Q135" s="29" t="str">
        <f>IF(Замеры!Z129=0," ","+")</f>
        <v xml:space="preserve"> </v>
      </c>
      <c r="R135" s="32">
        <f>Замеры!Y129</f>
        <v>0</v>
      </c>
      <c r="W135" s="33" t="e">
        <f t="shared" si="2"/>
        <v>#VALUE!</v>
      </c>
      <c r="X135" s="31" t="s">
        <v>73</v>
      </c>
      <c r="Y135" s="33" t="e">
        <f t="shared" si="3"/>
        <v>#VALUE!</v>
      </c>
      <c r="Z135" s="32"/>
    </row>
    <row r="136" spans="1:26" x14ac:dyDescent="0.3">
      <c r="A136" s="35">
        <f>IF(Замеры!B130=0, " ", Замеры!B130)</f>
        <v>127</v>
      </c>
      <c r="B136" s="37" t="str">
        <f>CONCATENATE(Замеры!D130,Замеры!F130)</f>
        <v>Группа от QF</v>
      </c>
      <c r="C136" s="35" t="str">
        <f>IF(Замеры!I130=0," ", Замеры!I130)</f>
        <v xml:space="preserve"> </v>
      </c>
      <c r="D136" s="29" t="str">
        <f>IF(Замеры!Z130=0, " ", Замеры!X130)</f>
        <v xml:space="preserve"> </v>
      </c>
      <c r="E136" s="29" t="str">
        <f>CONCATENATE(Замеры!P130,Замеры!S130,Замеры!R130)</f>
        <v xml:space="preserve"> </v>
      </c>
      <c r="F136" s="30" t="str">
        <f>IF(Замеры!Z130=0," ","---")</f>
        <v xml:space="preserve"> </v>
      </c>
      <c r="G136" s="31" t="str">
        <f>IF(Замеры!Z130=0," ",Замеры!J130)</f>
        <v xml:space="preserve"> </v>
      </c>
      <c r="H136" s="31" t="str">
        <f>CONCATENATE(Замеры!AK130,Замеры!AA130,Замеры!AL130)</f>
        <v>0 0</v>
      </c>
      <c r="I136" s="29" t="str">
        <f>CONCATENATE(Замеры!AI130,Замеры!AA130,Замеры!AJ130)</f>
        <v>0 0</v>
      </c>
      <c r="J136" s="31" t="str">
        <f>IF(Замеры!Z130=0," ",G136*2.55)</f>
        <v xml:space="preserve"> </v>
      </c>
      <c r="K136" s="29" t="str">
        <f>IF(Замеры!Z130=0," ",Замеры!AG130)</f>
        <v xml:space="preserve"> </v>
      </c>
      <c r="L136" s="29" t="str">
        <f>IF(Замеры!Z130=0," ",Замеры!AH130)</f>
        <v xml:space="preserve"> </v>
      </c>
      <c r="M136" s="29" t="str">
        <f>IF(Замеры!Z130=0," ",0.1)</f>
        <v xml:space="preserve"> </v>
      </c>
      <c r="N136" s="29" t="str">
        <f>IF(Замеры!Z130=0," ",Замеры!Z130)</f>
        <v xml:space="preserve"> </v>
      </c>
      <c r="O136" s="29" t="str">
        <f>Замеры!AA130</f>
        <v xml:space="preserve"> </v>
      </c>
      <c r="P136" s="29" t="str">
        <f>Замеры!AB130</f>
        <v xml:space="preserve"> </v>
      </c>
      <c r="Q136" s="29" t="str">
        <f>IF(Замеры!Z130=0," ","+")</f>
        <v xml:space="preserve"> </v>
      </c>
      <c r="R136" s="32">
        <f>Замеры!Y130</f>
        <v>0</v>
      </c>
      <c r="W136" s="33" t="e">
        <f t="shared" si="2"/>
        <v>#VALUE!</v>
      </c>
      <c r="X136" s="31" t="s">
        <v>73</v>
      </c>
      <c r="Y136" s="33" t="e">
        <f t="shared" si="3"/>
        <v>#VALUE!</v>
      </c>
      <c r="Z136" s="32"/>
    </row>
    <row r="137" spans="1:26" x14ac:dyDescent="0.3">
      <c r="A137" s="35">
        <f>IF(Замеры!B131=0, " ", Замеры!B131)</f>
        <v>128</v>
      </c>
      <c r="B137" s="37" t="str">
        <f>CONCATENATE(Замеры!D131,Замеры!F131)</f>
        <v>Группа от QF</v>
      </c>
      <c r="C137" s="35" t="str">
        <f>IF(Замеры!I131=0," ", Замеры!I131)</f>
        <v xml:space="preserve"> </v>
      </c>
      <c r="D137" s="29" t="str">
        <f>IF(Замеры!Z131=0, " ", Замеры!X131)</f>
        <v xml:space="preserve"> </v>
      </c>
      <c r="E137" s="29" t="str">
        <f>CONCATENATE(Замеры!P131,Замеры!S131,Замеры!R131)</f>
        <v xml:space="preserve"> </v>
      </c>
      <c r="F137" s="30" t="str">
        <f>IF(Замеры!Z131=0," ","---")</f>
        <v xml:space="preserve"> </v>
      </c>
      <c r="G137" s="31" t="str">
        <f>IF(Замеры!Z131=0," ",Замеры!J131)</f>
        <v xml:space="preserve"> </v>
      </c>
      <c r="H137" s="31" t="str">
        <f>CONCATENATE(Замеры!AK131,Замеры!AA131,Замеры!AL131)</f>
        <v>0 0</v>
      </c>
      <c r="I137" s="29" t="str">
        <f>CONCATENATE(Замеры!AI131,Замеры!AA131,Замеры!AJ131)</f>
        <v>0 0</v>
      </c>
      <c r="J137" s="31" t="str">
        <f>IF(Замеры!Z131=0," ",G137*2.55)</f>
        <v xml:space="preserve"> </v>
      </c>
      <c r="K137" s="29" t="str">
        <f>IF(Замеры!Z131=0," ",Замеры!AG131)</f>
        <v xml:space="preserve"> </v>
      </c>
      <c r="L137" s="29" t="str">
        <f>IF(Замеры!Z131=0," ",Замеры!AH131)</f>
        <v xml:space="preserve"> </v>
      </c>
      <c r="M137" s="29" t="str">
        <f>IF(Замеры!Z131=0," ",0.1)</f>
        <v xml:space="preserve"> </v>
      </c>
      <c r="N137" s="29" t="str">
        <f>IF(Замеры!Z131=0," ",Замеры!Z131)</f>
        <v xml:space="preserve"> </v>
      </c>
      <c r="O137" s="29" t="str">
        <f>Замеры!AA131</f>
        <v xml:space="preserve"> </v>
      </c>
      <c r="P137" s="29" t="str">
        <f>Замеры!AB131</f>
        <v xml:space="preserve"> </v>
      </c>
      <c r="Q137" s="29" t="str">
        <f>IF(Замеры!Z131=0," ","+")</f>
        <v xml:space="preserve"> </v>
      </c>
      <c r="R137" s="32">
        <f>Замеры!Y131</f>
        <v>0</v>
      </c>
      <c r="W137" s="33" t="e">
        <f t="shared" si="2"/>
        <v>#VALUE!</v>
      </c>
      <c r="X137" s="31" t="s">
        <v>73</v>
      </c>
      <c r="Y137" s="33" t="e">
        <f t="shared" si="3"/>
        <v>#VALUE!</v>
      </c>
      <c r="Z137" s="32"/>
    </row>
    <row r="138" spans="1:26" x14ac:dyDescent="0.3">
      <c r="A138" s="35">
        <f>IF(Замеры!B132=0, " ", Замеры!B132)</f>
        <v>129</v>
      </c>
      <c r="B138" s="37" t="str">
        <f>CONCATENATE(Замеры!D132,Замеры!F132)</f>
        <v>Группа от QF</v>
      </c>
      <c r="C138" s="35" t="str">
        <f>IF(Замеры!I132=0," ", Замеры!I132)</f>
        <v xml:space="preserve"> </v>
      </c>
      <c r="D138" s="29" t="str">
        <f>IF(Замеры!Z132=0, " ", Замеры!X132)</f>
        <v xml:space="preserve"> </v>
      </c>
      <c r="E138" s="29" t="str">
        <f>CONCATENATE(Замеры!P132,Замеры!S132,Замеры!R132)</f>
        <v xml:space="preserve"> </v>
      </c>
      <c r="F138" s="30" t="str">
        <f>IF(Замеры!Z132=0," ","---")</f>
        <v xml:space="preserve"> </v>
      </c>
      <c r="G138" s="31" t="str">
        <f>IF(Замеры!Z132=0," ",Замеры!J132)</f>
        <v xml:space="preserve"> </v>
      </c>
      <c r="H138" s="31" t="str">
        <f>CONCATENATE(Замеры!AK132,Замеры!AA132,Замеры!AL132)</f>
        <v>0 0</v>
      </c>
      <c r="I138" s="29" t="str">
        <f>CONCATENATE(Замеры!AI132,Замеры!AA132,Замеры!AJ132)</f>
        <v>0 0</v>
      </c>
      <c r="J138" s="31" t="str">
        <f>IF(Замеры!Z132=0," ",G138*2.55)</f>
        <v xml:space="preserve"> </v>
      </c>
      <c r="K138" s="29" t="str">
        <f>IF(Замеры!Z132=0," ",Замеры!AG132)</f>
        <v xml:space="preserve"> </v>
      </c>
      <c r="L138" s="29" t="str">
        <f>IF(Замеры!Z132=0," ",Замеры!AH132)</f>
        <v xml:space="preserve"> </v>
      </c>
      <c r="M138" s="29" t="str">
        <f>IF(Замеры!Z132=0," ",0.1)</f>
        <v xml:space="preserve"> </v>
      </c>
      <c r="N138" s="29" t="str">
        <f>IF(Замеры!Z132=0," ",Замеры!Z132)</f>
        <v xml:space="preserve"> </v>
      </c>
      <c r="O138" s="29" t="str">
        <f>Замеры!AA132</f>
        <v xml:space="preserve"> </v>
      </c>
      <c r="P138" s="29" t="str">
        <f>Замеры!AB132</f>
        <v xml:space="preserve"> </v>
      </c>
      <c r="Q138" s="29" t="str">
        <f>IF(Замеры!Z132=0," ","+")</f>
        <v xml:space="preserve"> </v>
      </c>
      <c r="R138" s="32">
        <f>Замеры!Y132</f>
        <v>0</v>
      </c>
      <c r="W138" s="33" t="e">
        <f t="shared" ref="W138:W201" si="4">G138*1.13</f>
        <v>#VALUE!</v>
      </c>
      <c r="X138" s="31" t="s">
        <v>73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IF(Замеры!B133=0, " ", Замеры!B133)</f>
        <v>130</v>
      </c>
      <c r="B139" s="37" t="str">
        <f>CONCATENATE(Замеры!D133,Замеры!F133)</f>
        <v>Группа от QF</v>
      </c>
      <c r="C139" s="35" t="str">
        <f>IF(Замеры!I133=0," ", Замеры!I133)</f>
        <v xml:space="preserve"> </v>
      </c>
      <c r="D139" s="29" t="str">
        <f>IF(Замеры!Z133=0, " ", Замеры!X133)</f>
        <v xml:space="preserve"> </v>
      </c>
      <c r="E139" s="29" t="str">
        <f>CONCATENATE(Замеры!P133,Замеры!S133,Замеры!R133)</f>
        <v xml:space="preserve"> </v>
      </c>
      <c r="F139" s="30" t="str">
        <f>IF(Замеры!Z133=0," ","---")</f>
        <v xml:space="preserve"> </v>
      </c>
      <c r="G139" s="31" t="str">
        <f>IF(Замеры!Z133=0," ",Замеры!J133)</f>
        <v xml:space="preserve"> </v>
      </c>
      <c r="H139" s="31" t="str">
        <f>CONCATENATE(Замеры!AK133,Замеры!AA133,Замеры!AL133)</f>
        <v>0 0</v>
      </c>
      <c r="I139" s="29" t="str">
        <f>CONCATENATE(Замеры!AI133,Замеры!AA133,Замеры!AJ133)</f>
        <v>0 0</v>
      </c>
      <c r="J139" s="31" t="str">
        <f>IF(Замеры!Z133=0," ",G139*2.55)</f>
        <v xml:space="preserve"> </v>
      </c>
      <c r="K139" s="29" t="str">
        <f>IF(Замеры!Z133=0," ",Замеры!AG133)</f>
        <v xml:space="preserve"> </v>
      </c>
      <c r="L139" s="29" t="str">
        <f>IF(Замеры!Z133=0," ",Замеры!AH133)</f>
        <v xml:space="preserve"> </v>
      </c>
      <c r="M139" s="29" t="str">
        <f>IF(Замеры!Z133=0," ",0.1)</f>
        <v xml:space="preserve"> </v>
      </c>
      <c r="N139" s="29" t="str">
        <f>IF(Замеры!Z133=0," ",Замеры!Z133)</f>
        <v xml:space="preserve"> </v>
      </c>
      <c r="O139" s="29" t="str">
        <f>Замеры!AA133</f>
        <v xml:space="preserve"> </v>
      </c>
      <c r="P139" s="29" t="str">
        <f>Замеры!AB133</f>
        <v xml:space="preserve"> </v>
      </c>
      <c r="Q139" s="29" t="str">
        <f>IF(Замеры!Z133=0," ","+")</f>
        <v xml:space="preserve"> </v>
      </c>
      <c r="R139" s="32">
        <f>Замеры!Y133</f>
        <v>0</v>
      </c>
      <c r="W139" s="33" t="e">
        <f t="shared" si="4"/>
        <v>#VALUE!</v>
      </c>
      <c r="X139" s="31" t="s">
        <v>73</v>
      </c>
      <c r="Y139" s="33" t="e">
        <f t="shared" si="5"/>
        <v>#VALUE!</v>
      </c>
      <c r="Z139" s="32"/>
    </row>
    <row r="140" spans="1:26" x14ac:dyDescent="0.3">
      <c r="A140" s="35">
        <f>IF(Замеры!B134=0, " ", Замеры!B134)</f>
        <v>131</v>
      </c>
      <c r="B140" s="37" t="str">
        <f>CONCATENATE(Замеры!D134,Замеры!F134)</f>
        <v>Группа от QF</v>
      </c>
      <c r="C140" s="35" t="str">
        <f>IF(Замеры!I134=0," ", Замеры!I134)</f>
        <v xml:space="preserve"> </v>
      </c>
      <c r="D140" s="29" t="str">
        <f>IF(Замеры!Z134=0, " ", Замеры!X134)</f>
        <v xml:space="preserve"> </v>
      </c>
      <c r="E140" s="29" t="str">
        <f>CONCATENATE(Замеры!P134,Замеры!S134,Замеры!R134)</f>
        <v xml:space="preserve"> </v>
      </c>
      <c r="F140" s="30" t="str">
        <f>IF(Замеры!Z134=0," ","---")</f>
        <v xml:space="preserve"> </v>
      </c>
      <c r="G140" s="31" t="str">
        <f>IF(Замеры!Z134=0," ",Замеры!J134)</f>
        <v xml:space="preserve"> </v>
      </c>
      <c r="H140" s="31" t="str">
        <f>CONCATENATE(Замеры!AK134,Замеры!AA134,Замеры!AL134)</f>
        <v>0 0</v>
      </c>
      <c r="I140" s="29" t="str">
        <f>CONCATENATE(Замеры!AI134,Замеры!AA134,Замеры!AJ134)</f>
        <v>0 0</v>
      </c>
      <c r="J140" s="31" t="str">
        <f>IF(Замеры!Z134=0," ",G140*2.55)</f>
        <v xml:space="preserve"> </v>
      </c>
      <c r="K140" s="29" t="str">
        <f>IF(Замеры!Z134=0," ",Замеры!AG134)</f>
        <v xml:space="preserve"> </v>
      </c>
      <c r="L140" s="29" t="str">
        <f>IF(Замеры!Z134=0," ",Замеры!AH134)</f>
        <v xml:space="preserve"> </v>
      </c>
      <c r="M140" s="29" t="str">
        <f>IF(Замеры!Z134=0," ",0.1)</f>
        <v xml:space="preserve"> </v>
      </c>
      <c r="N140" s="29" t="str">
        <f>IF(Замеры!Z134=0," ",Замеры!Z134)</f>
        <v xml:space="preserve"> </v>
      </c>
      <c r="O140" s="29" t="str">
        <f>Замеры!AA134</f>
        <v xml:space="preserve"> </v>
      </c>
      <c r="P140" s="29" t="str">
        <f>Замеры!AB134</f>
        <v xml:space="preserve"> </v>
      </c>
      <c r="Q140" s="29" t="str">
        <f>IF(Замеры!Z134=0," ","+")</f>
        <v xml:space="preserve"> </v>
      </c>
      <c r="R140" s="32">
        <f>Замеры!Y134</f>
        <v>0</v>
      </c>
      <c r="W140" s="33" t="e">
        <f t="shared" si="4"/>
        <v>#VALUE!</v>
      </c>
      <c r="X140" s="31" t="s">
        <v>73</v>
      </c>
      <c r="Y140" s="33" t="e">
        <f t="shared" si="5"/>
        <v>#VALUE!</v>
      </c>
      <c r="Z140" s="32"/>
    </row>
    <row r="141" spans="1:26" x14ac:dyDescent="0.3">
      <c r="A141" s="35">
        <f>IF(Замеры!B135=0, " ", Замеры!B135)</f>
        <v>132</v>
      </c>
      <c r="B141" s="37" t="str">
        <f>CONCATENATE(Замеры!D135,Замеры!F135)</f>
        <v>Группа от QF</v>
      </c>
      <c r="C141" s="35" t="str">
        <f>IF(Замеры!I135=0," ", Замеры!I135)</f>
        <v xml:space="preserve"> </v>
      </c>
      <c r="D141" s="29" t="str">
        <f>IF(Замеры!Z135=0, " ", Замеры!X135)</f>
        <v xml:space="preserve"> </v>
      </c>
      <c r="E141" s="29" t="str">
        <f>CONCATENATE(Замеры!P135,Замеры!S135,Замеры!R135)</f>
        <v xml:space="preserve"> </v>
      </c>
      <c r="F141" s="30" t="str">
        <f>IF(Замеры!Z135=0," ","---")</f>
        <v xml:space="preserve"> </v>
      </c>
      <c r="G141" s="31" t="str">
        <f>IF(Замеры!Z135=0," ",Замеры!J135)</f>
        <v xml:space="preserve"> </v>
      </c>
      <c r="H141" s="31" t="str">
        <f>CONCATENATE(Замеры!AK135,Замеры!AA135,Замеры!AL135)</f>
        <v>0 0</v>
      </c>
      <c r="I141" s="29" t="str">
        <f>CONCATENATE(Замеры!AI135,Замеры!AA135,Замеры!AJ135)</f>
        <v>0 0</v>
      </c>
      <c r="J141" s="31" t="str">
        <f>IF(Замеры!Z135=0," ",G141*2.55)</f>
        <v xml:space="preserve"> </v>
      </c>
      <c r="K141" s="29" t="str">
        <f>IF(Замеры!Z135=0," ",Замеры!AG135)</f>
        <v xml:space="preserve"> </v>
      </c>
      <c r="L141" s="29" t="str">
        <f>IF(Замеры!Z135=0," ",Замеры!AH135)</f>
        <v xml:space="preserve"> </v>
      </c>
      <c r="M141" s="29" t="str">
        <f>IF(Замеры!Z135=0," ",0.1)</f>
        <v xml:space="preserve"> </v>
      </c>
      <c r="N141" s="29" t="str">
        <f>IF(Замеры!Z135=0," ",Замеры!Z135)</f>
        <v xml:space="preserve"> </v>
      </c>
      <c r="O141" s="29" t="str">
        <f>Замеры!AA135</f>
        <v xml:space="preserve"> </v>
      </c>
      <c r="P141" s="29" t="str">
        <f>Замеры!AB135</f>
        <v xml:space="preserve"> </v>
      </c>
      <c r="Q141" s="29" t="str">
        <f>IF(Замеры!Z135=0," ","+")</f>
        <v xml:space="preserve"> </v>
      </c>
      <c r="R141" s="32">
        <f>Замеры!Y135</f>
        <v>0</v>
      </c>
      <c r="W141" s="33" t="e">
        <f t="shared" si="4"/>
        <v>#VALUE!</v>
      </c>
      <c r="X141" s="31" t="s">
        <v>73</v>
      </c>
      <c r="Y141" s="33" t="e">
        <f t="shared" si="5"/>
        <v>#VALUE!</v>
      </c>
      <c r="Z141" s="32"/>
    </row>
    <row r="142" spans="1:26" x14ac:dyDescent="0.3">
      <c r="A142" s="35">
        <f>IF(Замеры!B136=0, " ", Замеры!B136)</f>
        <v>133</v>
      </c>
      <c r="B142" s="37" t="str">
        <f>CONCATENATE(Замеры!D136,Замеры!F136)</f>
        <v>Группа от QF</v>
      </c>
      <c r="C142" s="35" t="str">
        <f>IF(Замеры!I136=0," ", Замеры!I136)</f>
        <v xml:space="preserve"> </v>
      </c>
      <c r="D142" s="29" t="str">
        <f>IF(Замеры!Z136=0, " ", Замеры!X136)</f>
        <v xml:space="preserve"> </v>
      </c>
      <c r="E142" s="29" t="str">
        <f>CONCATENATE(Замеры!P136,Замеры!S136,Замеры!R136)</f>
        <v xml:space="preserve"> </v>
      </c>
      <c r="F142" s="30" t="str">
        <f>IF(Замеры!Z136=0," ","---")</f>
        <v xml:space="preserve"> </v>
      </c>
      <c r="G142" s="31" t="str">
        <f>IF(Замеры!Z136=0," ",Замеры!J136)</f>
        <v xml:space="preserve"> </v>
      </c>
      <c r="H142" s="31" t="str">
        <f>CONCATENATE(Замеры!AK136,Замеры!AA136,Замеры!AL136)</f>
        <v>0 0</v>
      </c>
      <c r="I142" s="29" t="str">
        <f>CONCATENATE(Замеры!AI136,Замеры!AA136,Замеры!AJ136)</f>
        <v>0 0</v>
      </c>
      <c r="J142" s="31" t="str">
        <f>IF(Замеры!Z136=0," ",G142*2.55)</f>
        <v xml:space="preserve"> </v>
      </c>
      <c r="K142" s="29" t="str">
        <f>IF(Замеры!Z136=0," ",Замеры!AG136)</f>
        <v xml:space="preserve"> </v>
      </c>
      <c r="L142" s="29" t="str">
        <f>IF(Замеры!Z136=0," ",Замеры!AH136)</f>
        <v xml:space="preserve"> </v>
      </c>
      <c r="M142" s="29" t="str">
        <f>IF(Замеры!Z136=0," ",0.1)</f>
        <v xml:space="preserve"> </v>
      </c>
      <c r="N142" s="29" t="str">
        <f>IF(Замеры!Z136=0," ",Замеры!Z136)</f>
        <v xml:space="preserve"> </v>
      </c>
      <c r="O142" s="29" t="str">
        <f>Замеры!AA136</f>
        <v xml:space="preserve"> </v>
      </c>
      <c r="P142" s="29" t="str">
        <f>Замеры!AB136</f>
        <v xml:space="preserve"> </v>
      </c>
      <c r="Q142" s="29" t="str">
        <f>IF(Замеры!Z136=0," ","+")</f>
        <v xml:space="preserve"> </v>
      </c>
      <c r="R142" s="32">
        <f>Замеры!Y136</f>
        <v>0</v>
      </c>
      <c r="W142" s="33" t="e">
        <f t="shared" si="4"/>
        <v>#VALUE!</v>
      </c>
      <c r="X142" s="31" t="s">
        <v>73</v>
      </c>
      <c r="Y142" s="33" t="e">
        <f t="shared" si="5"/>
        <v>#VALUE!</v>
      </c>
      <c r="Z142" s="32"/>
    </row>
    <row r="143" spans="1:26" x14ac:dyDescent="0.3">
      <c r="A143" s="35">
        <f>IF(Замеры!B137=0, " ", Замеры!B137)</f>
        <v>134</v>
      </c>
      <c r="B143" s="37" t="str">
        <f>CONCATENATE(Замеры!D137,Замеры!F137)</f>
        <v>Группа от QF</v>
      </c>
      <c r="C143" s="35" t="str">
        <f>IF(Замеры!I137=0," ", Замеры!I137)</f>
        <v xml:space="preserve"> </v>
      </c>
      <c r="D143" s="29" t="str">
        <f>IF(Замеры!Z137=0, " ", Замеры!X137)</f>
        <v xml:space="preserve"> </v>
      </c>
      <c r="E143" s="29" t="str">
        <f>CONCATENATE(Замеры!P137,Замеры!S137,Замеры!R137)</f>
        <v xml:space="preserve"> </v>
      </c>
      <c r="F143" s="30" t="str">
        <f>IF(Замеры!Z137=0," ","---")</f>
        <v xml:space="preserve"> </v>
      </c>
      <c r="G143" s="31" t="str">
        <f>IF(Замеры!Z137=0," ",Замеры!J137)</f>
        <v xml:space="preserve"> </v>
      </c>
      <c r="H143" s="31" t="str">
        <f>CONCATENATE(Замеры!AK137,Замеры!AA137,Замеры!AL137)</f>
        <v>0 0</v>
      </c>
      <c r="I143" s="29" t="str">
        <f>CONCATENATE(Замеры!AI137,Замеры!AA137,Замеры!AJ137)</f>
        <v>0 0</v>
      </c>
      <c r="J143" s="31" t="str">
        <f>IF(Замеры!Z137=0," ",G143*2.55)</f>
        <v xml:space="preserve"> </v>
      </c>
      <c r="K143" s="29" t="str">
        <f>IF(Замеры!Z137=0," ",Замеры!AG137)</f>
        <v xml:space="preserve"> </v>
      </c>
      <c r="L143" s="29" t="str">
        <f>IF(Замеры!Z137=0," ",Замеры!AH137)</f>
        <v xml:space="preserve"> </v>
      </c>
      <c r="M143" s="29" t="str">
        <f>IF(Замеры!Z137=0," ",0.1)</f>
        <v xml:space="preserve"> </v>
      </c>
      <c r="N143" s="29" t="str">
        <f>IF(Замеры!Z137=0," ",Замеры!Z137)</f>
        <v xml:space="preserve"> </v>
      </c>
      <c r="O143" s="29" t="str">
        <f>Замеры!AA137</f>
        <v xml:space="preserve"> </v>
      </c>
      <c r="P143" s="29" t="str">
        <f>Замеры!AB137</f>
        <v xml:space="preserve"> </v>
      </c>
      <c r="Q143" s="29" t="str">
        <f>IF(Замеры!Z137=0," ","+")</f>
        <v xml:space="preserve"> </v>
      </c>
      <c r="R143" s="32">
        <f>Замеры!Y137</f>
        <v>0</v>
      </c>
      <c r="W143" s="33" t="e">
        <f t="shared" si="4"/>
        <v>#VALUE!</v>
      </c>
      <c r="X143" s="31" t="s">
        <v>73</v>
      </c>
      <c r="Y143" s="33" t="e">
        <f t="shared" si="5"/>
        <v>#VALUE!</v>
      </c>
      <c r="Z143" s="32"/>
    </row>
    <row r="144" spans="1:26" x14ac:dyDescent="0.3">
      <c r="A144" s="35">
        <f>IF(Замеры!B138=0, " ", Замеры!B138)</f>
        <v>135</v>
      </c>
      <c r="B144" s="37" t="str">
        <f>CONCATENATE(Замеры!D138,Замеры!F138)</f>
        <v>Группа от QF</v>
      </c>
      <c r="C144" s="35" t="str">
        <f>IF(Замеры!I138=0," ", Замеры!I138)</f>
        <v xml:space="preserve"> </v>
      </c>
      <c r="D144" s="29" t="str">
        <f>IF(Замеры!Z138=0, " ", Замеры!X138)</f>
        <v xml:space="preserve"> </v>
      </c>
      <c r="E144" s="29" t="str">
        <f>CONCATENATE(Замеры!P138,Замеры!S138,Замеры!R138)</f>
        <v xml:space="preserve"> </v>
      </c>
      <c r="F144" s="30" t="str">
        <f>IF(Замеры!Z138=0," ","---")</f>
        <v xml:space="preserve"> </v>
      </c>
      <c r="G144" s="31" t="str">
        <f>IF(Замеры!Z138=0," ",Замеры!J138)</f>
        <v xml:space="preserve"> </v>
      </c>
      <c r="H144" s="31" t="str">
        <f>CONCATENATE(Замеры!AK138,Замеры!AA138,Замеры!AL138)</f>
        <v>0 0</v>
      </c>
      <c r="I144" s="29" t="str">
        <f>CONCATENATE(Замеры!AI138,Замеры!AA138,Замеры!AJ138)</f>
        <v>0 0</v>
      </c>
      <c r="J144" s="31" t="str">
        <f>IF(Замеры!Z138=0," ",G144*2.55)</f>
        <v xml:space="preserve"> </v>
      </c>
      <c r="K144" s="29" t="str">
        <f>IF(Замеры!Z138=0," ",Замеры!AG138)</f>
        <v xml:space="preserve"> </v>
      </c>
      <c r="L144" s="29" t="str">
        <f>IF(Замеры!Z138=0," ",Замеры!AH138)</f>
        <v xml:space="preserve"> </v>
      </c>
      <c r="M144" s="29" t="str">
        <f>IF(Замеры!Z138=0," ",0.1)</f>
        <v xml:space="preserve"> </v>
      </c>
      <c r="N144" s="29" t="str">
        <f>IF(Замеры!Z138=0," ",Замеры!Z138)</f>
        <v xml:space="preserve"> </v>
      </c>
      <c r="O144" s="29" t="str">
        <f>Замеры!AA138</f>
        <v xml:space="preserve"> </v>
      </c>
      <c r="P144" s="29" t="str">
        <f>Замеры!AB138</f>
        <v xml:space="preserve"> </v>
      </c>
      <c r="Q144" s="29" t="str">
        <f>IF(Замеры!Z138=0," ","+")</f>
        <v xml:space="preserve"> </v>
      </c>
      <c r="R144" s="32">
        <f>Замеры!Y138</f>
        <v>0</v>
      </c>
      <c r="W144" s="33" t="e">
        <f t="shared" si="4"/>
        <v>#VALUE!</v>
      </c>
      <c r="X144" s="31" t="s">
        <v>73</v>
      </c>
      <c r="Y144" s="33" t="e">
        <f t="shared" si="5"/>
        <v>#VALUE!</v>
      </c>
      <c r="Z144" s="32"/>
    </row>
    <row r="145" spans="1:26" x14ac:dyDescent="0.3">
      <c r="A145" s="35">
        <f>IF(Замеры!B139=0, " ", Замеры!B139)</f>
        <v>136</v>
      </c>
      <c r="B145" s="37" t="str">
        <f>CONCATENATE(Замеры!D139,Замеры!F139)</f>
        <v>Группа от QF</v>
      </c>
      <c r="C145" s="35" t="str">
        <f>IF(Замеры!I139=0," ", Замеры!I139)</f>
        <v xml:space="preserve"> </v>
      </c>
      <c r="D145" s="29" t="str">
        <f>IF(Замеры!Z139=0, " ", Замеры!X139)</f>
        <v xml:space="preserve"> </v>
      </c>
      <c r="E145" s="29" t="str">
        <f>CONCATENATE(Замеры!P139,Замеры!S139,Замеры!R139)</f>
        <v xml:space="preserve"> </v>
      </c>
      <c r="F145" s="30" t="str">
        <f>IF(Замеры!Z139=0," ","---")</f>
        <v xml:space="preserve"> </v>
      </c>
      <c r="G145" s="31" t="str">
        <f>IF(Замеры!Z139=0," ",Замеры!J139)</f>
        <v xml:space="preserve"> </v>
      </c>
      <c r="H145" s="31" t="str">
        <f>CONCATENATE(Замеры!AK139,Замеры!AA139,Замеры!AL139)</f>
        <v>0 0</v>
      </c>
      <c r="I145" s="29" t="str">
        <f>CONCATENATE(Замеры!AI139,Замеры!AA139,Замеры!AJ139)</f>
        <v>0 0</v>
      </c>
      <c r="J145" s="31" t="str">
        <f>IF(Замеры!Z139=0," ",G145*2.55)</f>
        <v xml:space="preserve"> </v>
      </c>
      <c r="K145" s="29" t="str">
        <f>IF(Замеры!Z139=0," ",Замеры!AG139)</f>
        <v xml:space="preserve"> </v>
      </c>
      <c r="L145" s="29" t="str">
        <f>IF(Замеры!Z139=0," ",Замеры!AH139)</f>
        <v xml:space="preserve"> </v>
      </c>
      <c r="M145" s="29" t="str">
        <f>IF(Замеры!Z139=0," ",0.1)</f>
        <v xml:space="preserve"> </v>
      </c>
      <c r="N145" s="29" t="str">
        <f>IF(Замеры!Z139=0," ",Замеры!Z139)</f>
        <v xml:space="preserve"> </v>
      </c>
      <c r="O145" s="29" t="str">
        <f>Замеры!AA139</f>
        <v xml:space="preserve"> </v>
      </c>
      <c r="P145" s="29" t="str">
        <f>Замеры!AB139</f>
        <v xml:space="preserve"> </v>
      </c>
      <c r="Q145" s="29" t="str">
        <f>IF(Замеры!Z139=0," ","+")</f>
        <v xml:space="preserve"> </v>
      </c>
      <c r="R145" s="32">
        <f>Замеры!Y139</f>
        <v>0</v>
      </c>
      <c r="W145" s="33" t="e">
        <f t="shared" si="4"/>
        <v>#VALUE!</v>
      </c>
      <c r="X145" s="31" t="s">
        <v>73</v>
      </c>
      <c r="Y145" s="33" t="e">
        <f t="shared" si="5"/>
        <v>#VALUE!</v>
      </c>
      <c r="Z145" s="32"/>
    </row>
    <row r="146" spans="1:26" x14ac:dyDescent="0.3">
      <c r="A146" s="35">
        <f>IF(Замеры!B140=0, " ", Замеры!B140)</f>
        <v>137</v>
      </c>
      <c r="B146" s="37" t="str">
        <f>CONCATENATE(Замеры!D140,Замеры!F140)</f>
        <v>Группа от QF</v>
      </c>
      <c r="C146" s="35" t="str">
        <f>IF(Замеры!I140=0," ", Замеры!I140)</f>
        <v xml:space="preserve"> </v>
      </c>
      <c r="D146" s="29" t="str">
        <f>IF(Замеры!Z140=0, " ", Замеры!X140)</f>
        <v xml:space="preserve"> </v>
      </c>
      <c r="E146" s="29" t="str">
        <f>CONCATENATE(Замеры!P140,Замеры!S140,Замеры!R140)</f>
        <v xml:space="preserve"> </v>
      </c>
      <c r="F146" s="30" t="str">
        <f>IF(Замеры!Z140=0," ","---")</f>
        <v xml:space="preserve"> </v>
      </c>
      <c r="G146" s="31" t="str">
        <f>IF(Замеры!Z140=0," ",Замеры!J140)</f>
        <v xml:space="preserve"> </v>
      </c>
      <c r="H146" s="31" t="str">
        <f>CONCATENATE(Замеры!AK140,Замеры!AA140,Замеры!AL140)</f>
        <v>0 0</v>
      </c>
      <c r="I146" s="29" t="str">
        <f>CONCATENATE(Замеры!AI140,Замеры!AA140,Замеры!AJ140)</f>
        <v>0 0</v>
      </c>
      <c r="J146" s="31" t="str">
        <f>IF(Замеры!Z140=0," ",G146*2.55)</f>
        <v xml:space="preserve"> </v>
      </c>
      <c r="K146" s="29" t="str">
        <f>IF(Замеры!Z140=0," ",Замеры!AG140)</f>
        <v xml:space="preserve"> </v>
      </c>
      <c r="L146" s="29" t="str">
        <f>IF(Замеры!Z140=0," ",Замеры!AH140)</f>
        <v xml:space="preserve"> </v>
      </c>
      <c r="M146" s="29" t="str">
        <f>IF(Замеры!Z140=0," ",0.1)</f>
        <v xml:space="preserve"> </v>
      </c>
      <c r="N146" s="29" t="str">
        <f>IF(Замеры!Z140=0," ",Замеры!Z140)</f>
        <v xml:space="preserve"> </v>
      </c>
      <c r="O146" s="29" t="str">
        <f>Замеры!AA140</f>
        <v xml:space="preserve"> </v>
      </c>
      <c r="P146" s="29" t="str">
        <f>Замеры!AB140</f>
        <v xml:space="preserve"> </v>
      </c>
      <c r="Q146" s="29" t="str">
        <f>IF(Замеры!Z140=0," ","+")</f>
        <v xml:space="preserve"> </v>
      </c>
      <c r="R146" s="32">
        <f>Замеры!Y140</f>
        <v>0</v>
      </c>
      <c r="W146" s="33" t="e">
        <f t="shared" si="4"/>
        <v>#VALUE!</v>
      </c>
      <c r="X146" s="31" t="s">
        <v>73</v>
      </c>
      <c r="Y146" s="33" t="e">
        <f t="shared" si="5"/>
        <v>#VALUE!</v>
      </c>
      <c r="Z146" s="32"/>
    </row>
    <row r="147" spans="1:26" x14ac:dyDescent="0.3">
      <c r="A147" s="35">
        <f>IF(Замеры!B141=0, " ", Замеры!B141)</f>
        <v>138</v>
      </c>
      <c r="B147" s="37" t="str">
        <f>CONCATENATE(Замеры!D141,Замеры!F141)</f>
        <v>Группа от QF</v>
      </c>
      <c r="C147" s="35" t="str">
        <f>IF(Замеры!I141=0," ", Замеры!I141)</f>
        <v xml:space="preserve"> </v>
      </c>
      <c r="D147" s="29" t="str">
        <f>IF(Замеры!Z141=0, " ", Замеры!X141)</f>
        <v xml:space="preserve"> </v>
      </c>
      <c r="E147" s="29" t="str">
        <f>CONCATENATE(Замеры!P141,Замеры!S141,Замеры!R141)</f>
        <v xml:space="preserve"> </v>
      </c>
      <c r="F147" s="30" t="str">
        <f>IF(Замеры!Z141=0," ","---")</f>
        <v xml:space="preserve"> </v>
      </c>
      <c r="G147" s="31" t="str">
        <f>IF(Замеры!Z141=0," ",Замеры!J141)</f>
        <v xml:space="preserve"> </v>
      </c>
      <c r="H147" s="31" t="str">
        <f>CONCATENATE(Замеры!AK141,Замеры!AA141,Замеры!AL141)</f>
        <v>0 0</v>
      </c>
      <c r="I147" s="29" t="str">
        <f>CONCATENATE(Замеры!AI141,Замеры!AA141,Замеры!AJ141)</f>
        <v>0 0</v>
      </c>
      <c r="J147" s="31" t="str">
        <f>IF(Замеры!Z141=0," ",G147*2.55)</f>
        <v xml:space="preserve"> </v>
      </c>
      <c r="K147" s="29" t="str">
        <f>IF(Замеры!Z141=0," ",Замеры!AG141)</f>
        <v xml:space="preserve"> </v>
      </c>
      <c r="L147" s="29" t="str">
        <f>IF(Замеры!Z141=0," ",Замеры!AH141)</f>
        <v xml:space="preserve"> </v>
      </c>
      <c r="M147" s="29" t="str">
        <f>IF(Замеры!Z141=0," ",0.1)</f>
        <v xml:space="preserve"> </v>
      </c>
      <c r="N147" s="29" t="str">
        <f>IF(Замеры!Z141=0," ",Замеры!Z141)</f>
        <v xml:space="preserve"> </v>
      </c>
      <c r="O147" s="29" t="str">
        <f>Замеры!AA141</f>
        <v xml:space="preserve"> </v>
      </c>
      <c r="P147" s="29" t="str">
        <f>Замеры!AB141</f>
        <v xml:space="preserve"> </v>
      </c>
      <c r="Q147" s="29" t="str">
        <f>IF(Замеры!Z141=0," ","+")</f>
        <v xml:space="preserve"> </v>
      </c>
      <c r="R147" s="32">
        <f>Замеры!Y141</f>
        <v>0</v>
      </c>
      <c r="W147" s="33" t="e">
        <f t="shared" si="4"/>
        <v>#VALUE!</v>
      </c>
      <c r="X147" s="31" t="s">
        <v>73</v>
      </c>
      <c r="Y147" s="33" t="e">
        <f t="shared" si="5"/>
        <v>#VALUE!</v>
      </c>
      <c r="Z147" s="32"/>
    </row>
    <row r="148" spans="1:26" x14ac:dyDescent="0.3">
      <c r="A148" s="35">
        <f>IF(Замеры!B142=0, " ", Замеры!B142)</f>
        <v>139</v>
      </c>
      <c r="B148" s="37" t="str">
        <f>CONCATENATE(Замеры!D142,Замеры!F142)</f>
        <v>Группа от QF</v>
      </c>
      <c r="C148" s="35" t="str">
        <f>IF(Замеры!I142=0," ", Замеры!I142)</f>
        <v xml:space="preserve"> </v>
      </c>
      <c r="D148" s="29" t="str">
        <f>IF(Замеры!Z142=0, " ", Замеры!X142)</f>
        <v xml:space="preserve"> </v>
      </c>
      <c r="E148" s="29" t="str">
        <f>CONCATENATE(Замеры!P142,Замеры!S142,Замеры!R142)</f>
        <v xml:space="preserve"> </v>
      </c>
      <c r="F148" s="30" t="str">
        <f>IF(Замеры!Z142=0," ","---")</f>
        <v xml:space="preserve"> </v>
      </c>
      <c r="G148" s="31" t="str">
        <f>IF(Замеры!Z142=0," ",Замеры!J142)</f>
        <v xml:space="preserve"> </v>
      </c>
      <c r="H148" s="31" t="str">
        <f>CONCATENATE(Замеры!AK142,Замеры!AA142,Замеры!AL142)</f>
        <v>0 0</v>
      </c>
      <c r="I148" s="29" t="str">
        <f>CONCATENATE(Замеры!AI142,Замеры!AA142,Замеры!AJ142)</f>
        <v>0 0</v>
      </c>
      <c r="J148" s="31" t="str">
        <f>IF(Замеры!Z142=0," ",G148*2.55)</f>
        <v xml:space="preserve"> </v>
      </c>
      <c r="K148" s="29" t="str">
        <f>IF(Замеры!Z142=0," ",Замеры!AG142)</f>
        <v xml:space="preserve"> </v>
      </c>
      <c r="L148" s="29" t="str">
        <f>IF(Замеры!Z142=0," ",Замеры!AH142)</f>
        <v xml:space="preserve"> </v>
      </c>
      <c r="M148" s="29" t="str">
        <f>IF(Замеры!Z142=0," ",0.1)</f>
        <v xml:space="preserve"> </v>
      </c>
      <c r="N148" s="29" t="str">
        <f>IF(Замеры!Z142=0," ",Замеры!Z142)</f>
        <v xml:space="preserve"> </v>
      </c>
      <c r="O148" s="29" t="str">
        <f>Замеры!AA142</f>
        <v xml:space="preserve"> </v>
      </c>
      <c r="P148" s="29" t="str">
        <f>Замеры!AB142</f>
        <v xml:space="preserve"> </v>
      </c>
      <c r="Q148" s="29" t="str">
        <f>IF(Замеры!Z142=0," ","+")</f>
        <v xml:space="preserve"> </v>
      </c>
      <c r="R148" s="32">
        <f>Замеры!Y142</f>
        <v>0</v>
      </c>
      <c r="W148" s="33" t="e">
        <f t="shared" si="4"/>
        <v>#VALUE!</v>
      </c>
      <c r="X148" s="31" t="s">
        <v>73</v>
      </c>
      <c r="Y148" s="33" t="e">
        <f t="shared" si="5"/>
        <v>#VALUE!</v>
      </c>
      <c r="Z148" s="32"/>
    </row>
    <row r="149" spans="1:26" x14ac:dyDescent="0.3">
      <c r="A149" s="35">
        <f>IF(Замеры!B143=0, " ", Замеры!B143)</f>
        <v>140</v>
      </c>
      <c r="B149" s="37" t="str">
        <f>CONCATENATE(Замеры!D143,Замеры!F143)</f>
        <v>Группа от QF</v>
      </c>
      <c r="C149" s="35" t="str">
        <f>IF(Замеры!I143=0," ", Замеры!I143)</f>
        <v xml:space="preserve"> </v>
      </c>
      <c r="D149" s="29" t="str">
        <f>IF(Замеры!Z143=0, " ", Замеры!X143)</f>
        <v xml:space="preserve"> </v>
      </c>
      <c r="E149" s="29" t="str">
        <f>CONCATENATE(Замеры!P143,Замеры!S143,Замеры!R143)</f>
        <v xml:space="preserve"> </v>
      </c>
      <c r="F149" s="30" t="str">
        <f>IF(Замеры!Z143=0," ","---")</f>
        <v xml:space="preserve"> </v>
      </c>
      <c r="G149" s="31" t="str">
        <f>IF(Замеры!Z143=0," ",Замеры!J143)</f>
        <v xml:space="preserve"> </v>
      </c>
      <c r="H149" s="31" t="str">
        <f>CONCATENATE(Замеры!AK143,Замеры!AA143,Замеры!AL143)</f>
        <v>0 0</v>
      </c>
      <c r="I149" s="29" t="str">
        <f>CONCATENATE(Замеры!AI143,Замеры!AA143,Замеры!AJ143)</f>
        <v>0 0</v>
      </c>
      <c r="J149" s="31" t="str">
        <f>IF(Замеры!Z143=0," ",G149*2.55)</f>
        <v xml:space="preserve"> </v>
      </c>
      <c r="K149" s="29" t="str">
        <f>IF(Замеры!Z143=0," ",Замеры!AG143)</f>
        <v xml:space="preserve"> </v>
      </c>
      <c r="L149" s="29" t="str">
        <f>IF(Замеры!Z143=0," ",Замеры!AH143)</f>
        <v xml:space="preserve"> </v>
      </c>
      <c r="M149" s="29" t="str">
        <f>IF(Замеры!Z143=0," ",0.1)</f>
        <v xml:space="preserve"> </v>
      </c>
      <c r="N149" s="29" t="str">
        <f>IF(Замеры!Z143=0," ",Замеры!Z143)</f>
        <v xml:space="preserve"> </v>
      </c>
      <c r="O149" s="29" t="str">
        <f>Замеры!AA143</f>
        <v xml:space="preserve"> </v>
      </c>
      <c r="P149" s="29" t="str">
        <f>Замеры!AB143</f>
        <v xml:space="preserve"> </v>
      </c>
      <c r="Q149" s="29" t="str">
        <f>IF(Замеры!Z143=0," ","+")</f>
        <v xml:space="preserve"> </v>
      </c>
      <c r="R149" s="32">
        <f>Замеры!Y143</f>
        <v>0</v>
      </c>
      <c r="W149" s="33" t="e">
        <f t="shared" si="4"/>
        <v>#VALUE!</v>
      </c>
      <c r="X149" s="31" t="s">
        <v>73</v>
      </c>
      <c r="Y149" s="33" t="e">
        <f t="shared" si="5"/>
        <v>#VALUE!</v>
      </c>
      <c r="Z149" s="32"/>
    </row>
    <row r="150" spans="1:26" x14ac:dyDescent="0.3">
      <c r="A150" s="35">
        <f>IF(Замеры!B144=0, " ", Замеры!B144)</f>
        <v>141</v>
      </c>
      <c r="B150" s="37" t="str">
        <f>CONCATENATE(Замеры!D144,Замеры!F144)</f>
        <v>Группа от QF</v>
      </c>
      <c r="C150" s="35" t="str">
        <f>IF(Замеры!I144=0," ", Замеры!I144)</f>
        <v xml:space="preserve"> </v>
      </c>
      <c r="D150" s="29" t="str">
        <f>IF(Замеры!Z144=0, " ", Замеры!X144)</f>
        <v xml:space="preserve"> </v>
      </c>
      <c r="E150" s="29" t="str">
        <f>CONCATENATE(Замеры!P144,Замеры!S144,Замеры!R144)</f>
        <v xml:space="preserve"> </v>
      </c>
      <c r="F150" s="30" t="str">
        <f>IF(Замеры!Z144=0," ","---")</f>
        <v xml:space="preserve"> </v>
      </c>
      <c r="G150" s="31" t="str">
        <f>IF(Замеры!Z144=0," ",Замеры!J144)</f>
        <v xml:space="preserve"> </v>
      </c>
      <c r="H150" s="31" t="str">
        <f>CONCATENATE(Замеры!AK144,Замеры!AA144,Замеры!AL144)</f>
        <v>0 0</v>
      </c>
      <c r="I150" s="29" t="str">
        <f>CONCATENATE(Замеры!AI144,Замеры!AA144,Замеры!AJ144)</f>
        <v>0 0</v>
      </c>
      <c r="J150" s="31" t="str">
        <f>IF(Замеры!Z144=0," ",G150*2.55)</f>
        <v xml:space="preserve"> </v>
      </c>
      <c r="K150" s="29" t="str">
        <f>IF(Замеры!Z144=0," ",Замеры!AG144)</f>
        <v xml:space="preserve"> </v>
      </c>
      <c r="L150" s="29" t="str">
        <f>IF(Замеры!Z144=0," ",Замеры!AH144)</f>
        <v xml:space="preserve"> </v>
      </c>
      <c r="M150" s="29" t="str">
        <f>IF(Замеры!Z144=0," ",0.1)</f>
        <v xml:space="preserve"> </v>
      </c>
      <c r="N150" s="29" t="str">
        <f>IF(Замеры!Z144=0," ",Замеры!Z144)</f>
        <v xml:space="preserve"> </v>
      </c>
      <c r="O150" s="29" t="str">
        <f>Замеры!AA144</f>
        <v xml:space="preserve"> </v>
      </c>
      <c r="P150" s="29" t="str">
        <f>Замеры!AB144</f>
        <v xml:space="preserve"> </v>
      </c>
      <c r="Q150" s="29" t="str">
        <f>IF(Замеры!Z144=0," ","+")</f>
        <v xml:space="preserve"> </v>
      </c>
      <c r="R150" s="32">
        <f>Замеры!Y144</f>
        <v>0</v>
      </c>
      <c r="W150" s="33" t="e">
        <f t="shared" si="4"/>
        <v>#VALUE!</v>
      </c>
      <c r="X150" s="31" t="s">
        <v>73</v>
      </c>
      <c r="Y150" s="33" t="e">
        <f t="shared" si="5"/>
        <v>#VALUE!</v>
      </c>
      <c r="Z150" s="32"/>
    </row>
    <row r="151" spans="1:26" x14ac:dyDescent="0.3">
      <c r="A151" s="35">
        <f>IF(Замеры!B145=0, " ", Замеры!B145)</f>
        <v>142</v>
      </c>
      <c r="B151" s="37" t="str">
        <f>CONCATENATE(Замеры!D145,Замеры!F145)</f>
        <v>Группа от QF</v>
      </c>
      <c r="C151" s="35" t="str">
        <f>IF(Замеры!I145=0," ", Замеры!I145)</f>
        <v xml:space="preserve"> </v>
      </c>
      <c r="D151" s="29" t="str">
        <f>IF(Замеры!Z145=0, " ", Замеры!X145)</f>
        <v xml:space="preserve"> </v>
      </c>
      <c r="E151" s="29" t="str">
        <f>CONCATENATE(Замеры!P145,Замеры!S145,Замеры!R145)</f>
        <v xml:space="preserve"> </v>
      </c>
      <c r="F151" s="30" t="str">
        <f>IF(Замеры!Z145=0," ","---")</f>
        <v xml:space="preserve"> </v>
      </c>
      <c r="G151" s="31" t="str">
        <f>IF(Замеры!Z145=0," ",Замеры!J145)</f>
        <v xml:space="preserve"> </v>
      </c>
      <c r="H151" s="31" t="str">
        <f>CONCATENATE(Замеры!AK145,Замеры!AA145,Замеры!AL145)</f>
        <v>0 0</v>
      </c>
      <c r="I151" s="29" t="str">
        <f>CONCATENATE(Замеры!AI145,Замеры!AA145,Замеры!AJ145)</f>
        <v>0 0</v>
      </c>
      <c r="J151" s="31" t="str">
        <f>IF(Замеры!Z145=0," ",G151*2.55)</f>
        <v xml:space="preserve"> </v>
      </c>
      <c r="K151" s="29" t="str">
        <f>IF(Замеры!Z145=0," ",Замеры!AG145)</f>
        <v xml:space="preserve"> </v>
      </c>
      <c r="L151" s="29" t="str">
        <f>IF(Замеры!Z145=0," ",Замеры!AH145)</f>
        <v xml:space="preserve"> </v>
      </c>
      <c r="M151" s="29" t="str">
        <f>IF(Замеры!Z145=0," ",0.1)</f>
        <v xml:space="preserve"> </v>
      </c>
      <c r="N151" s="29" t="str">
        <f>IF(Замеры!Z145=0," ",Замеры!Z145)</f>
        <v xml:space="preserve"> </v>
      </c>
      <c r="O151" s="29" t="str">
        <f>Замеры!AA145</f>
        <v xml:space="preserve"> </v>
      </c>
      <c r="P151" s="29" t="str">
        <f>Замеры!AB145</f>
        <v xml:space="preserve"> </v>
      </c>
      <c r="Q151" s="29" t="str">
        <f>IF(Замеры!Z145=0," ","+")</f>
        <v xml:space="preserve"> </v>
      </c>
      <c r="R151" s="32">
        <f>Замеры!Y145</f>
        <v>0</v>
      </c>
      <c r="W151" s="33" t="e">
        <f t="shared" si="4"/>
        <v>#VALUE!</v>
      </c>
      <c r="X151" s="31" t="s">
        <v>73</v>
      </c>
      <c r="Y151" s="33" t="e">
        <f t="shared" si="5"/>
        <v>#VALUE!</v>
      </c>
      <c r="Z151" s="32"/>
    </row>
    <row r="152" spans="1:26" x14ac:dyDescent="0.3">
      <c r="A152" s="35">
        <f>IF(Замеры!B146=0, " ", Замеры!B146)</f>
        <v>143</v>
      </c>
      <c r="B152" s="37" t="str">
        <f>CONCATENATE(Замеры!D146,Замеры!F146)</f>
        <v>Группа от QF</v>
      </c>
      <c r="C152" s="35" t="str">
        <f>IF(Замеры!I146=0," ", Замеры!I146)</f>
        <v xml:space="preserve"> </v>
      </c>
      <c r="D152" s="29" t="str">
        <f>IF(Замеры!Z146=0, " ", Замеры!X146)</f>
        <v xml:space="preserve"> </v>
      </c>
      <c r="E152" s="29" t="str">
        <f>CONCATENATE(Замеры!P146,Замеры!S146,Замеры!R146)</f>
        <v xml:space="preserve"> </v>
      </c>
      <c r="F152" s="30" t="str">
        <f>IF(Замеры!Z146=0," ","---")</f>
        <v xml:space="preserve"> </v>
      </c>
      <c r="G152" s="31" t="str">
        <f>IF(Замеры!Z146=0," ",Замеры!J146)</f>
        <v xml:space="preserve"> </v>
      </c>
      <c r="H152" s="31" t="str">
        <f>CONCATENATE(Замеры!AK146,Замеры!AA146,Замеры!AL146)</f>
        <v>0 0</v>
      </c>
      <c r="I152" s="29" t="str">
        <f>CONCATENATE(Замеры!AI146,Замеры!AA146,Замеры!AJ146)</f>
        <v>0 0</v>
      </c>
      <c r="J152" s="31" t="str">
        <f>IF(Замеры!Z146=0," ",G152*2.55)</f>
        <v xml:space="preserve"> </v>
      </c>
      <c r="K152" s="29" t="str">
        <f>IF(Замеры!Z146=0," ",Замеры!AG146)</f>
        <v xml:space="preserve"> </v>
      </c>
      <c r="L152" s="29" t="str">
        <f>IF(Замеры!Z146=0," ",Замеры!AH146)</f>
        <v xml:space="preserve"> </v>
      </c>
      <c r="M152" s="29" t="str">
        <f>IF(Замеры!Z146=0," ",0.1)</f>
        <v xml:space="preserve"> </v>
      </c>
      <c r="N152" s="29" t="str">
        <f>IF(Замеры!Z146=0," ",Замеры!Z146)</f>
        <v xml:space="preserve"> </v>
      </c>
      <c r="O152" s="29" t="str">
        <f>Замеры!AA146</f>
        <v xml:space="preserve"> </v>
      </c>
      <c r="P152" s="29" t="str">
        <f>Замеры!AB146</f>
        <v xml:space="preserve"> </v>
      </c>
      <c r="Q152" s="29" t="str">
        <f>IF(Замеры!Z146=0," ","+")</f>
        <v xml:space="preserve"> </v>
      </c>
      <c r="R152" s="32">
        <f>Замеры!Y146</f>
        <v>0</v>
      </c>
      <c r="W152" s="33" t="e">
        <f t="shared" si="4"/>
        <v>#VALUE!</v>
      </c>
      <c r="X152" s="31" t="s">
        <v>73</v>
      </c>
      <c r="Y152" s="33" t="e">
        <f t="shared" si="5"/>
        <v>#VALUE!</v>
      </c>
      <c r="Z152" s="32"/>
    </row>
    <row r="153" spans="1:26" x14ac:dyDescent="0.3">
      <c r="A153" s="35">
        <f>IF(Замеры!B147=0, " ", Замеры!B147)</f>
        <v>144</v>
      </c>
      <c r="B153" s="37" t="str">
        <f>CONCATENATE(Замеры!D147,Замеры!F147)</f>
        <v>Группа от QF</v>
      </c>
      <c r="C153" s="35" t="str">
        <f>IF(Замеры!I147=0," ", Замеры!I147)</f>
        <v xml:space="preserve"> </v>
      </c>
      <c r="D153" s="29" t="str">
        <f>IF(Замеры!Z147=0, " ", Замеры!X147)</f>
        <v xml:space="preserve"> </v>
      </c>
      <c r="E153" s="29" t="str">
        <f>CONCATENATE(Замеры!P147,Замеры!S147,Замеры!R147)</f>
        <v xml:space="preserve"> </v>
      </c>
      <c r="F153" s="30" t="str">
        <f>IF(Замеры!Z147=0," ","---")</f>
        <v xml:space="preserve"> </v>
      </c>
      <c r="G153" s="31" t="str">
        <f>IF(Замеры!Z147=0," ",Замеры!J147)</f>
        <v xml:space="preserve"> </v>
      </c>
      <c r="H153" s="31" t="str">
        <f>CONCATENATE(Замеры!AK147,Замеры!AA147,Замеры!AL147)</f>
        <v>0 0</v>
      </c>
      <c r="I153" s="29" t="str">
        <f>CONCATENATE(Замеры!AI147,Замеры!AA147,Замеры!AJ147)</f>
        <v>0 0</v>
      </c>
      <c r="J153" s="31" t="str">
        <f>IF(Замеры!Z147=0," ",G153*2.55)</f>
        <v xml:space="preserve"> </v>
      </c>
      <c r="K153" s="29" t="str">
        <f>IF(Замеры!Z147=0," ",Замеры!AG147)</f>
        <v xml:space="preserve"> </v>
      </c>
      <c r="L153" s="29" t="str">
        <f>IF(Замеры!Z147=0," ",Замеры!AH147)</f>
        <v xml:space="preserve"> </v>
      </c>
      <c r="M153" s="29" t="str">
        <f>IF(Замеры!Z147=0," ",0.1)</f>
        <v xml:space="preserve"> </v>
      </c>
      <c r="N153" s="29" t="str">
        <f>IF(Замеры!Z147=0," ",Замеры!Z147)</f>
        <v xml:space="preserve"> </v>
      </c>
      <c r="O153" s="29" t="str">
        <f>Замеры!AA147</f>
        <v xml:space="preserve"> </v>
      </c>
      <c r="P153" s="29" t="str">
        <f>Замеры!AB147</f>
        <v xml:space="preserve"> </v>
      </c>
      <c r="Q153" s="29" t="str">
        <f>IF(Замеры!Z147=0," ","+")</f>
        <v xml:space="preserve"> </v>
      </c>
      <c r="R153" s="32">
        <f>Замеры!Y147</f>
        <v>0</v>
      </c>
      <c r="W153" s="33" t="e">
        <f t="shared" si="4"/>
        <v>#VALUE!</v>
      </c>
      <c r="X153" s="31" t="s">
        <v>73</v>
      </c>
      <c r="Y153" s="33" t="e">
        <f t="shared" si="5"/>
        <v>#VALUE!</v>
      </c>
      <c r="Z153" s="32"/>
    </row>
    <row r="154" spans="1:26" x14ac:dyDescent="0.3">
      <c r="A154" s="35">
        <f>IF(Замеры!B148=0, " ", Замеры!B148)</f>
        <v>145</v>
      </c>
      <c r="B154" s="37" t="str">
        <f>CONCATENATE(Замеры!D148,Замеры!F148)</f>
        <v>Группа от QF</v>
      </c>
      <c r="C154" s="35" t="str">
        <f>IF(Замеры!I148=0," ", Замеры!I148)</f>
        <v xml:space="preserve"> </v>
      </c>
      <c r="D154" s="29" t="str">
        <f>IF(Замеры!Z148=0, " ", Замеры!X148)</f>
        <v xml:space="preserve"> </v>
      </c>
      <c r="E154" s="29" t="str">
        <f>CONCATENATE(Замеры!P148,Замеры!S148,Замеры!R148)</f>
        <v xml:space="preserve"> </v>
      </c>
      <c r="F154" s="30" t="str">
        <f>IF(Замеры!Z148=0," ","---")</f>
        <v xml:space="preserve"> </v>
      </c>
      <c r="G154" s="31" t="str">
        <f>IF(Замеры!Z148=0," ",Замеры!J148)</f>
        <v xml:space="preserve"> </v>
      </c>
      <c r="H154" s="31" t="str">
        <f>CONCATENATE(Замеры!AK148,Замеры!AA148,Замеры!AL148)</f>
        <v>0 0</v>
      </c>
      <c r="I154" s="29" t="str">
        <f>CONCATENATE(Замеры!AI148,Замеры!AA148,Замеры!AJ148)</f>
        <v>0 0</v>
      </c>
      <c r="J154" s="31" t="str">
        <f>IF(Замеры!Z148=0," ",G154*2.55)</f>
        <v xml:space="preserve"> </v>
      </c>
      <c r="K154" s="29" t="str">
        <f>IF(Замеры!Z148=0," ",Замеры!AG148)</f>
        <v xml:space="preserve"> </v>
      </c>
      <c r="L154" s="29" t="str">
        <f>IF(Замеры!Z148=0," ",Замеры!AH148)</f>
        <v xml:space="preserve"> </v>
      </c>
      <c r="M154" s="29" t="str">
        <f>IF(Замеры!Z148=0," ",0.1)</f>
        <v xml:space="preserve"> </v>
      </c>
      <c r="N154" s="29" t="str">
        <f>IF(Замеры!Z148=0," ",Замеры!Z148)</f>
        <v xml:space="preserve"> </v>
      </c>
      <c r="O154" s="29" t="str">
        <f>Замеры!AA148</f>
        <v xml:space="preserve"> </v>
      </c>
      <c r="P154" s="29" t="str">
        <f>Замеры!AB148</f>
        <v xml:space="preserve"> </v>
      </c>
      <c r="Q154" s="29" t="str">
        <f>IF(Замеры!Z148=0," ","+")</f>
        <v xml:space="preserve"> </v>
      </c>
      <c r="R154" s="32">
        <f>Замеры!Y148</f>
        <v>0</v>
      </c>
      <c r="W154" s="33" t="e">
        <f t="shared" si="4"/>
        <v>#VALUE!</v>
      </c>
      <c r="X154" s="31" t="s">
        <v>73</v>
      </c>
      <c r="Y154" s="33" t="e">
        <f t="shared" si="5"/>
        <v>#VALUE!</v>
      </c>
      <c r="Z154" s="32"/>
    </row>
    <row r="155" spans="1:26" x14ac:dyDescent="0.3">
      <c r="A155" s="35">
        <f>IF(Замеры!B149=0, " ", Замеры!B149)</f>
        <v>146</v>
      </c>
      <c r="B155" s="37" t="str">
        <f>CONCATENATE(Замеры!D149,Замеры!F149)</f>
        <v>Группа от QF</v>
      </c>
      <c r="C155" s="35" t="str">
        <f>IF(Замеры!I149=0," ", Замеры!I149)</f>
        <v xml:space="preserve"> </v>
      </c>
      <c r="D155" s="29" t="str">
        <f>IF(Замеры!Z149=0, " ", Замеры!X149)</f>
        <v xml:space="preserve"> </v>
      </c>
      <c r="E155" s="29" t="str">
        <f>CONCATENATE(Замеры!P149,Замеры!S149,Замеры!R149)</f>
        <v xml:space="preserve"> </v>
      </c>
      <c r="F155" s="30" t="str">
        <f>IF(Замеры!Z149=0," ","---")</f>
        <v xml:space="preserve"> </v>
      </c>
      <c r="G155" s="31" t="str">
        <f>IF(Замеры!Z149=0," ",Замеры!J149)</f>
        <v xml:space="preserve"> </v>
      </c>
      <c r="H155" s="31" t="str">
        <f>CONCATENATE(Замеры!AK149,Замеры!AA149,Замеры!AL149)</f>
        <v>0 0</v>
      </c>
      <c r="I155" s="29" t="str">
        <f>CONCATENATE(Замеры!AI149,Замеры!AA149,Замеры!AJ149)</f>
        <v>0 0</v>
      </c>
      <c r="J155" s="31" t="str">
        <f>IF(Замеры!Z149=0," ",G155*2.55)</f>
        <v xml:space="preserve"> </v>
      </c>
      <c r="K155" s="29" t="str">
        <f>IF(Замеры!Z149=0," ",Замеры!AG149)</f>
        <v xml:space="preserve"> </v>
      </c>
      <c r="L155" s="29" t="str">
        <f>IF(Замеры!Z149=0," ",Замеры!AH149)</f>
        <v xml:space="preserve"> </v>
      </c>
      <c r="M155" s="29" t="str">
        <f>IF(Замеры!Z149=0," ",0.1)</f>
        <v xml:space="preserve"> </v>
      </c>
      <c r="N155" s="29" t="str">
        <f>IF(Замеры!Z149=0," ",Замеры!Z149)</f>
        <v xml:space="preserve"> </v>
      </c>
      <c r="O155" s="29" t="str">
        <f>Замеры!AA149</f>
        <v xml:space="preserve"> </v>
      </c>
      <c r="P155" s="29" t="str">
        <f>Замеры!AB149</f>
        <v xml:space="preserve"> </v>
      </c>
      <c r="Q155" s="29" t="str">
        <f>IF(Замеры!Z149=0," ","+")</f>
        <v xml:space="preserve"> </v>
      </c>
      <c r="R155" s="32">
        <f>Замеры!Y149</f>
        <v>0</v>
      </c>
      <c r="W155" s="33" t="e">
        <f t="shared" si="4"/>
        <v>#VALUE!</v>
      </c>
      <c r="X155" s="31" t="s">
        <v>73</v>
      </c>
      <c r="Y155" s="33" t="e">
        <f t="shared" si="5"/>
        <v>#VALUE!</v>
      </c>
      <c r="Z155" s="32"/>
    </row>
    <row r="156" spans="1:26" x14ac:dyDescent="0.3">
      <c r="A156" s="35">
        <f>IF(Замеры!B150=0, " ", Замеры!B150)</f>
        <v>147</v>
      </c>
      <c r="B156" s="37" t="str">
        <f>CONCATENATE(Замеры!D150,Замеры!F150)</f>
        <v>Группа от QF</v>
      </c>
      <c r="C156" s="35" t="str">
        <f>IF(Замеры!I150=0," ", Замеры!I150)</f>
        <v xml:space="preserve"> </v>
      </c>
      <c r="D156" s="29" t="str">
        <f>IF(Замеры!Z150=0, " ", Замеры!X150)</f>
        <v xml:space="preserve"> </v>
      </c>
      <c r="E156" s="29" t="str">
        <f>CONCATENATE(Замеры!P150,Замеры!S150,Замеры!R150)</f>
        <v xml:space="preserve"> </v>
      </c>
      <c r="F156" s="30" t="str">
        <f>IF(Замеры!Z150=0," ","---")</f>
        <v xml:space="preserve"> </v>
      </c>
      <c r="G156" s="31" t="str">
        <f>IF(Замеры!Z150=0," ",Замеры!J150)</f>
        <v xml:space="preserve"> </v>
      </c>
      <c r="H156" s="31" t="str">
        <f>CONCATENATE(Замеры!AK150,Замеры!AA150,Замеры!AL150)</f>
        <v>0 0</v>
      </c>
      <c r="I156" s="29" t="str">
        <f>CONCATENATE(Замеры!AI150,Замеры!AA150,Замеры!AJ150)</f>
        <v>0 0</v>
      </c>
      <c r="J156" s="31" t="str">
        <f>IF(Замеры!Z150=0," ",G156*2.55)</f>
        <v xml:space="preserve"> </v>
      </c>
      <c r="K156" s="29" t="str">
        <f>IF(Замеры!Z150=0," ",Замеры!AG150)</f>
        <v xml:space="preserve"> </v>
      </c>
      <c r="L156" s="29" t="str">
        <f>IF(Замеры!Z150=0," ",Замеры!AH150)</f>
        <v xml:space="preserve"> </v>
      </c>
      <c r="M156" s="29" t="str">
        <f>IF(Замеры!Z150=0," ",0.1)</f>
        <v xml:space="preserve"> </v>
      </c>
      <c r="N156" s="29" t="str">
        <f>IF(Замеры!Z150=0," ",Замеры!Z150)</f>
        <v xml:space="preserve"> </v>
      </c>
      <c r="O156" s="29" t="str">
        <f>Замеры!AA150</f>
        <v xml:space="preserve"> </v>
      </c>
      <c r="P156" s="29" t="str">
        <f>Замеры!AB150</f>
        <v xml:space="preserve"> </v>
      </c>
      <c r="Q156" s="29" t="str">
        <f>IF(Замеры!Z150=0," ","+")</f>
        <v xml:space="preserve"> </v>
      </c>
      <c r="R156" s="32">
        <f>Замеры!Y150</f>
        <v>0</v>
      </c>
      <c r="W156" s="33" t="e">
        <f t="shared" si="4"/>
        <v>#VALUE!</v>
      </c>
      <c r="X156" s="31" t="s">
        <v>73</v>
      </c>
      <c r="Y156" s="33" t="e">
        <f t="shared" si="5"/>
        <v>#VALUE!</v>
      </c>
      <c r="Z156" s="32"/>
    </row>
    <row r="157" spans="1:26" x14ac:dyDescent="0.3">
      <c r="A157" s="35">
        <f>IF(Замеры!B151=0, " ", Замеры!B151)</f>
        <v>148</v>
      </c>
      <c r="B157" s="37" t="str">
        <f>CONCATENATE(Замеры!D151,Замеры!F151)</f>
        <v>Группа от QF</v>
      </c>
      <c r="C157" s="35" t="str">
        <f>IF(Замеры!I151=0," ", Замеры!I151)</f>
        <v xml:space="preserve"> </v>
      </c>
      <c r="D157" s="29" t="str">
        <f>IF(Замеры!Z151=0, " ", Замеры!X151)</f>
        <v xml:space="preserve"> </v>
      </c>
      <c r="E157" s="29" t="str">
        <f>CONCATENATE(Замеры!P151,Замеры!S151,Замеры!R151)</f>
        <v xml:space="preserve"> </v>
      </c>
      <c r="F157" s="30" t="str">
        <f>IF(Замеры!Z151=0," ","---")</f>
        <v xml:space="preserve"> </v>
      </c>
      <c r="G157" s="31" t="str">
        <f>IF(Замеры!Z151=0," ",Замеры!J151)</f>
        <v xml:space="preserve"> </v>
      </c>
      <c r="H157" s="31" t="str">
        <f>CONCATENATE(Замеры!AK151,Замеры!AA151,Замеры!AL151)</f>
        <v>0 0</v>
      </c>
      <c r="I157" s="29" t="str">
        <f>CONCATENATE(Замеры!AI151,Замеры!AA151,Замеры!AJ151)</f>
        <v>0 0</v>
      </c>
      <c r="J157" s="31" t="str">
        <f>IF(Замеры!Z151=0," ",G157*2.55)</f>
        <v xml:space="preserve"> </v>
      </c>
      <c r="K157" s="29" t="str">
        <f>IF(Замеры!Z151=0," ",Замеры!AG151)</f>
        <v xml:space="preserve"> </v>
      </c>
      <c r="L157" s="29" t="str">
        <f>IF(Замеры!Z151=0," ",Замеры!AH151)</f>
        <v xml:space="preserve"> </v>
      </c>
      <c r="M157" s="29" t="str">
        <f>IF(Замеры!Z151=0," ",0.1)</f>
        <v xml:space="preserve"> </v>
      </c>
      <c r="N157" s="29" t="str">
        <f>IF(Замеры!Z151=0," ",Замеры!Z151)</f>
        <v xml:space="preserve"> </v>
      </c>
      <c r="O157" s="29" t="str">
        <f>Замеры!AA151</f>
        <v xml:space="preserve"> </v>
      </c>
      <c r="P157" s="29" t="str">
        <f>Замеры!AB151</f>
        <v xml:space="preserve"> </v>
      </c>
      <c r="Q157" s="29" t="str">
        <f>IF(Замеры!Z151=0," ","+")</f>
        <v xml:space="preserve"> </v>
      </c>
      <c r="R157" s="32">
        <f>Замеры!Y151</f>
        <v>0</v>
      </c>
      <c r="W157" s="33" t="e">
        <f t="shared" si="4"/>
        <v>#VALUE!</v>
      </c>
      <c r="X157" s="31" t="s">
        <v>73</v>
      </c>
      <c r="Y157" s="33" t="e">
        <f t="shared" si="5"/>
        <v>#VALUE!</v>
      </c>
      <c r="Z157" s="32"/>
    </row>
    <row r="158" spans="1:26" x14ac:dyDescent="0.3">
      <c r="A158" s="35">
        <f>IF(Замеры!B152=0, " ", Замеры!B152)</f>
        <v>149</v>
      </c>
      <c r="B158" s="37" t="str">
        <f>CONCATENATE(Замеры!D152,Замеры!F152)</f>
        <v>Группа от QF</v>
      </c>
      <c r="C158" s="35" t="str">
        <f>IF(Замеры!I152=0," ", Замеры!I152)</f>
        <v xml:space="preserve"> </v>
      </c>
      <c r="D158" s="29" t="str">
        <f>IF(Замеры!Z152=0, " ", Замеры!X152)</f>
        <v xml:space="preserve"> </v>
      </c>
      <c r="E158" s="29" t="str">
        <f>CONCATENATE(Замеры!P152,Замеры!S152,Замеры!R152)</f>
        <v xml:space="preserve"> </v>
      </c>
      <c r="F158" s="30" t="str">
        <f>IF(Замеры!Z152=0," ","---")</f>
        <v xml:space="preserve"> </v>
      </c>
      <c r="G158" s="31" t="str">
        <f>IF(Замеры!Z152=0," ",Замеры!J152)</f>
        <v xml:space="preserve"> </v>
      </c>
      <c r="H158" s="31" t="str">
        <f>CONCATENATE(Замеры!AK152,Замеры!AA152,Замеры!AL152)</f>
        <v>0 0</v>
      </c>
      <c r="I158" s="29" t="str">
        <f>CONCATENATE(Замеры!AI152,Замеры!AA152,Замеры!AJ152)</f>
        <v>0 0</v>
      </c>
      <c r="J158" s="31" t="str">
        <f>IF(Замеры!Z152=0," ",G158*2.55)</f>
        <v xml:space="preserve"> </v>
      </c>
      <c r="K158" s="29" t="str">
        <f>IF(Замеры!Z152=0," ",Замеры!AG152)</f>
        <v xml:space="preserve"> </v>
      </c>
      <c r="L158" s="29" t="str">
        <f>IF(Замеры!Z152=0," ",Замеры!AH152)</f>
        <v xml:space="preserve"> </v>
      </c>
      <c r="M158" s="29" t="str">
        <f>IF(Замеры!Z152=0," ",0.1)</f>
        <v xml:space="preserve"> </v>
      </c>
      <c r="N158" s="29" t="str">
        <f>IF(Замеры!Z152=0," ",Замеры!Z152)</f>
        <v xml:space="preserve"> </v>
      </c>
      <c r="O158" s="29" t="str">
        <f>Замеры!AA152</f>
        <v xml:space="preserve"> </v>
      </c>
      <c r="P158" s="29" t="str">
        <f>Замеры!AB152</f>
        <v xml:space="preserve"> </v>
      </c>
      <c r="Q158" s="29" t="str">
        <f>IF(Замеры!Z152=0," ","+")</f>
        <v xml:space="preserve"> </v>
      </c>
      <c r="R158" s="32">
        <f>Замеры!Y152</f>
        <v>0</v>
      </c>
      <c r="W158" s="33" t="e">
        <f t="shared" si="4"/>
        <v>#VALUE!</v>
      </c>
      <c r="X158" s="31" t="s">
        <v>73</v>
      </c>
      <c r="Y158" s="33" t="e">
        <f t="shared" si="5"/>
        <v>#VALUE!</v>
      </c>
      <c r="Z158" s="32"/>
    </row>
    <row r="159" spans="1:26" x14ac:dyDescent="0.3">
      <c r="A159" s="35">
        <f>IF(Замеры!B153=0, " ", Замеры!B153)</f>
        <v>150</v>
      </c>
      <c r="B159" s="37" t="str">
        <f>CONCATENATE(Замеры!D153,Замеры!F153)</f>
        <v>Группа от QF</v>
      </c>
      <c r="C159" s="35" t="str">
        <f>IF(Замеры!I153=0," ", Замеры!I153)</f>
        <v xml:space="preserve"> </v>
      </c>
      <c r="D159" s="29" t="str">
        <f>IF(Замеры!Z153=0, " ", Замеры!X153)</f>
        <v xml:space="preserve"> </v>
      </c>
      <c r="E159" s="29" t="str">
        <f>CONCATENATE(Замеры!P153,Замеры!S153,Замеры!R153)</f>
        <v xml:space="preserve"> </v>
      </c>
      <c r="F159" s="30" t="str">
        <f>IF(Замеры!Z153=0," ","---")</f>
        <v xml:space="preserve"> </v>
      </c>
      <c r="G159" s="31" t="str">
        <f>IF(Замеры!Z153=0," ",Замеры!J153)</f>
        <v xml:space="preserve"> </v>
      </c>
      <c r="H159" s="31" t="str">
        <f>CONCATENATE(Замеры!AK153,Замеры!AA153,Замеры!AL153)</f>
        <v>0 0</v>
      </c>
      <c r="I159" s="29" t="str">
        <f>CONCATENATE(Замеры!AI153,Замеры!AA153,Замеры!AJ153)</f>
        <v>0 0</v>
      </c>
      <c r="J159" s="31" t="str">
        <f>IF(Замеры!Z153=0," ",G159*2.55)</f>
        <v xml:space="preserve"> </v>
      </c>
      <c r="K159" s="29" t="str">
        <f>IF(Замеры!Z153=0," ",Замеры!AG153)</f>
        <v xml:space="preserve"> </v>
      </c>
      <c r="L159" s="29" t="str">
        <f>IF(Замеры!Z153=0," ",Замеры!AH153)</f>
        <v xml:space="preserve"> </v>
      </c>
      <c r="M159" s="29" t="str">
        <f>IF(Замеры!Z153=0," ",0.1)</f>
        <v xml:space="preserve"> </v>
      </c>
      <c r="N159" s="29" t="str">
        <f>IF(Замеры!Z153=0," ",Замеры!Z153)</f>
        <v xml:space="preserve"> </v>
      </c>
      <c r="O159" s="29" t="str">
        <f>Замеры!AA153</f>
        <v xml:space="preserve"> </v>
      </c>
      <c r="P159" s="29" t="str">
        <f>Замеры!AB153</f>
        <v xml:space="preserve"> </v>
      </c>
      <c r="Q159" s="29" t="str">
        <f>IF(Замеры!Z153=0," ","+")</f>
        <v xml:space="preserve"> </v>
      </c>
      <c r="R159" s="32">
        <f>Замеры!Y153</f>
        <v>0</v>
      </c>
      <c r="W159" s="33" t="e">
        <f t="shared" si="4"/>
        <v>#VALUE!</v>
      </c>
      <c r="X159" s="31" t="s">
        <v>73</v>
      </c>
      <c r="Y159" s="33" t="e">
        <f t="shared" si="5"/>
        <v>#VALUE!</v>
      </c>
      <c r="Z159" s="32"/>
    </row>
    <row r="160" spans="1:26" x14ac:dyDescent="0.3">
      <c r="A160" s="35">
        <f>IF(Замеры!B154=0, " ", Замеры!B154)</f>
        <v>151</v>
      </c>
      <c r="B160" s="37" t="str">
        <f>CONCATENATE(Замеры!D154,Замеры!F154)</f>
        <v>Группа от QF</v>
      </c>
      <c r="C160" s="35" t="str">
        <f>IF(Замеры!I154=0," ", Замеры!I154)</f>
        <v xml:space="preserve"> </v>
      </c>
      <c r="D160" s="29" t="str">
        <f>IF(Замеры!Z154=0, " ", Замеры!X154)</f>
        <v xml:space="preserve"> </v>
      </c>
      <c r="E160" s="29" t="str">
        <f>CONCATENATE(Замеры!P154,Замеры!S154,Замеры!R154)</f>
        <v xml:space="preserve"> </v>
      </c>
      <c r="F160" s="30" t="str">
        <f>IF(Замеры!Z154=0," ","---")</f>
        <v xml:space="preserve"> </v>
      </c>
      <c r="G160" s="31" t="str">
        <f>IF(Замеры!Z154=0," ",Замеры!J154)</f>
        <v xml:space="preserve"> </v>
      </c>
      <c r="H160" s="31" t="str">
        <f>CONCATENATE(Замеры!AK154,Замеры!AA154,Замеры!AL154)</f>
        <v>0 0</v>
      </c>
      <c r="I160" s="29" t="str">
        <f>CONCATENATE(Замеры!AI154,Замеры!AA154,Замеры!AJ154)</f>
        <v>0 0</v>
      </c>
      <c r="J160" s="31" t="str">
        <f>IF(Замеры!Z154=0," ",G160*2.55)</f>
        <v xml:space="preserve"> </v>
      </c>
      <c r="K160" s="29" t="str">
        <f>IF(Замеры!Z154=0," ",Замеры!AG154)</f>
        <v xml:space="preserve"> </v>
      </c>
      <c r="L160" s="29" t="str">
        <f>IF(Замеры!Z154=0," ",Замеры!AH154)</f>
        <v xml:space="preserve"> </v>
      </c>
      <c r="M160" s="29" t="str">
        <f>IF(Замеры!Z154=0," ",0.1)</f>
        <v xml:space="preserve"> </v>
      </c>
      <c r="N160" s="29" t="str">
        <f>IF(Замеры!Z154=0," ",Замеры!Z154)</f>
        <v xml:space="preserve"> </v>
      </c>
      <c r="O160" s="29" t="str">
        <f>Замеры!AA154</f>
        <v xml:space="preserve"> </v>
      </c>
      <c r="P160" s="29" t="str">
        <f>Замеры!AB154</f>
        <v xml:space="preserve"> </v>
      </c>
      <c r="Q160" s="29" t="str">
        <f>IF(Замеры!Z154=0," ","+")</f>
        <v xml:space="preserve"> </v>
      </c>
      <c r="R160" s="32">
        <f>Замеры!Y154</f>
        <v>0</v>
      </c>
      <c r="W160" s="33" t="e">
        <f t="shared" si="4"/>
        <v>#VALUE!</v>
      </c>
      <c r="X160" s="31" t="s">
        <v>73</v>
      </c>
      <c r="Y160" s="33" t="e">
        <f t="shared" si="5"/>
        <v>#VALUE!</v>
      </c>
      <c r="Z160" s="32"/>
    </row>
    <row r="161" spans="1:26" x14ac:dyDescent="0.3">
      <c r="A161" s="35">
        <f>IF(Замеры!B155=0, " ", Замеры!B155)</f>
        <v>152</v>
      </c>
      <c r="B161" s="37" t="str">
        <f>CONCATENATE(Замеры!D155,Замеры!F155)</f>
        <v>Группа от QF</v>
      </c>
      <c r="C161" s="35" t="str">
        <f>IF(Замеры!I155=0," ", Замеры!I155)</f>
        <v xml:space="preserve"> </v>
      </c>
      <c r="D161" s="29" t="str">
        <f>IF(Замеры!Z155=0, " ", Замеры!X155)</f>
        <v xml:space="preserve"> </v>
      </c>
      <c r="E161" s="29" t="str">
        <f>CONCATENATE(Замеры!P155,Замеры!S155,Замеры!R155)</f>
        <v xml:space="preserve"> </v>
      </c>
      <c r="F161" s="30" t="str">
        <f>IF(Замеры!Z155=0," ","---")</f>
        <v xml:space="preserve"> </v>
      </c>
      <c r="G161" s="31" t="str">
        <f>IF(Замеры!Z155=0," ",Замеры!J155)</f>
        <v xml:space="preserve"> </v>
      </c>
      <c r="H161" s="31" t="str">
        <f>CONCATENATE(Замеры!AK155,Замеры!AA155,Замеры!AL155)</f>
        <v>0 0</v>
      </c>
      <c r="I161" s="29" t="str">
        <f>CONCATENATE(Замеры!AI155,Замеры!AA155,Замеры!AJ155)</f>
        <v>0 0</v>
      </c>
      <c r="J161" s="31" t="str">
        <f>IF(Замеры!Z155=0," ",G161*2.55)</f>
        <v xml:space="preserve"> </v>
      </c>
      <c r="K161" s="29" t="str">
        <f>IF(Замеры!Z155=0," ",Замеры!AG155)</f>
        <v xml:space="preserve"> </v>
      </c>
      <c r="L161" s="29" t="str">
        <f>IF(Замеры!Z155=0," ",Замеры!AH155)</f>
        <v xml:space="preserve"> </v>
      </c>
      <c r="M161" s="29" t="str">
        <f>IF(Замеры!Z155=0," ",0.1)</f>
        <v xml:space="preserve"> </v>
      </c>
      <c r="N161" s="29" t="str">
        <f>IF(Замеры!Z155=0," ",Замеры!Z155)</f>
        <v xml:space="preserve"> </v>
      </c>
      <c r="O161" s="29" t="str">
        <f>Замеры!AA155</f>
        <v xml:space="preserve"> </v>
      </c>
      <c r="P161" s="29" t="str">
        <f>Замеры!AB155</f>
        <v xml:space="preserve"> </v>
      </c>
      <c r="Q161" s="29" t="str">
        <f>IF(Замеры!Z155=0," ","+")</f>
        <v xml:space="preserve"> </v>
      </c>
      <c r="R161" s="32">
        <f>Замеры!Y155</f>
        <v>0</v>
      </c>
      <c r="W161" s="33" t="e">
        <f t="shared" si="4"/>
        <v>#VALUE!</v>
      </c>
      <c r="X161" s="31" t="s">
        <v>73</v>
      </c>
      <c r="Y161" s="33" t="e">
        <f t="shared" si="5"/>
        <v>#VALUE!</v>
      </c>
      <c r="Z161" s="32"/>
    </row>
    <row r="162" spans="1:26" x14ac:dyDescent="0.3">
      <c r="A162" s="35">
        <f>IF(Замеры!B156=0, " ", Замеры!B156)</f>
        <v>153</v>
      </c>
      <c r="B162" s="37" t="str">
        <f>CONCATENATE(Замеры!D156,Замеры!F156)</f>
        <v>Группа от QF</v>
      </c>
      <c r="C162" s="35" t="str">
        <f>IF(Замеры!I156=0," ", Замеры!I156)</f>
        <v xml:space="preserve"> </v>
      </c>
      <c r="D162" s="29" t="str">
        <f>IF(Замеры!Z156=0, " ", Замеры!X156)</f>
        <v xml:space="preserve"> </v>
      </c>
      <c r="E162" s="29" t="str">
        <f>CONCATENATE(Замеры!P156,Замеры!S156,Замеры!R156)</f>
        <v xml:space="preserve"> </v>
      </c>
      <c r="F162" s="30" t="str">
        <f>IF(Замеры!Z156=0," ","---")</f>
        <v xml:space="preserve"> </v>
      </c>
      <c r="G162" s="31" t="str">
        <f>IF(Замеры!Z156=0," ",Замеры!J156)</f>
        <v xml:space="preserve"> </v>
      </c>
      <c r="H162" s="31" t="str">
        <f>CONCATENATE(Замеры!AK156,Замеры!AA156,Замеры!AL156)</f>
        <v>0 0</v>
      </c>
      <c r="I162" s="29" t="str">
        <f>CONCATENATE(Замеры!AI156,Замеры!AA156,Замеры!AJ156)</f>
        <v>0 0</v>
      </c>
      <c r="J162" s="31" t="str">
        <f>IF(Замеры!Z156=0," ",G162*2.55)</f>
        <v xml:space="preserve"> </v>
      </c>
      <c r="K162" s="29" t="str">
        <f>IF(Замеры!Z156=0," ",Замеры!AG156)</f>
        <v xml:space="preserve"> </v>
      </c>
      <c r="L162" s="29" t="str">
        <f>IF(Замеры!Z156=0," ",Замеры!AH156)</f>
        <v xml:space="preserve"> </v>
      </c>
      <c r="M162" s="29" t="str">
        <f>IF(Замеры!Z156=0," ",0.1)</f>
        <v xml:space="preserve"> </v>
      </c>
      <c r="N162" s="29" t="str">
        <f>IF(Замеры!Z156=0," ",Замеры!Z156)</f>
        <v xml:space="preserve"> </v>
      </c>
      <c r="O162" s="29" t="str">
        <f>Замеры!AA156</f>
        <v xml:space="preserve"> </v>
      </c>
      <c r="P162" s="29" t="str">
        <f>Замеры!AB156</f>
        <v xml:space="preserve"> </v>
      </c>
      <c r="Q162" s="29" t="str">
        <f>IF(Замеры!Z156=0," ","+")</f>
        <v xml:space="preserve"> </v>
      </c>
      <c r="R162" s="32">
        <f>Замеры!Y156</f>
        <v>0</v>
      </c>
      <c r="W162" s="33" t="e">
        <f t="shared" si="4"/>
        <v>#VALUE!</v>
      </c>
      <c r="X162" s="31" t="s">
        <v>73</v>
      </c>
      <c r="Y162" s="33" t="e">
        <f t="shared" si="5"/>
        <v>#VALUE!</v>
      </c>
      <c r="Z162" s="32"/>
    </row>
    <row r="163" spans="1:26" x14ac:dyDescent="0.3">
      <c r="A163" s="35">
        <f>IF(Замеры!B157=0, " ", Замеры!B157)</f>
        <v>154</v>
      </c>
      <c r="B163" s="37" t="str">
        <f>CONCATENATE(Замеры!D157,Замеры!F157)</f>
        <v>Группа от QF</v>
      </c>
      <c r="C163" s="35" t="str">
        <f>IF(Замеры!I157=0," ", Замеры!I157)</f>
        <v xml:space="preserve"> </v>
      </c>
      <c r="D163" s="29" t="str">
        <f>IF(Замеры!Z157=0, " ", Замеры!X157)</f>
        <v xml:space="preserve"> </v>
      </c>
      <c r="E163" s="29" t="str">
        <f>CONCATENATE(Замеры!P157,Замеры!S157,Замеры!R157)</f>
        <v xml:space="preserve"> </v>
      </c>
      <c r="F163" s="30" t="str">
        <f>IF(Замеры!Z157=0," ","---")</f>
        <v xml:space="preserve"> </v>
      </c>
      <c r="G163" s="31" t="str">
        <f>IF(Замеры!Z157=0," ",Замеры!J157)</f>
        <v xml:space="preserve"> </v>
      </c>
      <c r="H163" s="31" t="str">
        <f>CONCATENATE(Замеры!AK157,Замеры!AA157,Замеры!AL157)</f>
        <v>0 0</v>
      </c>
      <c r="I163" s="29" t="str">
        <f>CONCATENATE(Замеры!AI157,Замеры!AA157,Замеры!AJ157)</f>
        <v>0 0</v>
      </c>
      <c r="J163" s="31" t="str">
        <f>IF(Замеры!Z157=0," ",G163*2.55)</f>
        <v xml:space="preserve"> </v>
      </c>
      <c r="K163" s="29" t="str">
        <f>IF(Замеры!Z157=0," ",Замеры!AG157)</f>
        <v xml:space="preserve"> </v>
      </c>
      <c r="L163" s="29" t="str">
        <f>IF(Замеры!Z157=0," ",Замеры!AH157)</f>
        <v xml:space="preserve"> </v>
      </c>
      <c r="M163" s="29" t="str">
        <f>IF(Замеры!Z157=0," ",0.1)</f>
        <v xml:space="preserve"> </v>
      </c>
      <c r="N163" s="29" t="str">
        <f>IF(Замеры!Z157=0," ",Замеры!Z157)</f>
        <v xml:space="preserve"> </v>
      </c>
      <c r="O163" s="29" t="str">
        <f>Замеры!AA157</f>
        <v xml:space="preserve"> </v>
      </c>
      <c r="P163" s="29" t="str">
        <f>Замеры!AB157</f>
        <v xml:space="preserve"> </v>
      </c>
      <c r="Q163" s="29" t="str">
        <f>IF(Замеры!Z157=0," ","+")</f>
        <v xml:space="preserve"> </v>
      </c>
      <c r="R163" s="32">
        <f>Замеры!Y157</f>
        <v>0</v>
      </c>
      <c r="W163" s="33" t="e">
        <f t="shared" si="4"/>
        <v>#VALUE!</v>
      </c>
      <c r="X163" s="31" t="s">
        <v>73</v>
      </c>
      <c r="Y163" s="33" t="e">
        <f t="shared" si="5"/>
        <v>#VALUE!</v>
      </c>
      <c r="Z163" s="32"/>
    </row>
    <row r="164" spans="1:26" x14ac:dyDescent="0.3">
      <c r="A164" s="35">
        <f>IF(Замеры!B158=0, " ", Замеры!B158)</f>
        <v>155</v>
      </c>
      <c r="B164" s="37" t="str">
        <f>CONCATENATE(Замеры!D158,Замеры!F158)</f>
        <v>Группа от QF</v>
      </c>
      <c r="C164" s="35" t="str">
        <f>IF(Замеры!I158=0," ", Замеры!I158)</f>
        <v xml:space="preserve"> </v>
      </c>
      <c r="D164" s="29" t="str">
        <f>IF(Замеры!Z158=0, " ", Замеры!X158)</f>
        <v xml:space="preserve"> </v>
      </c>
      <c r="E164" s="29" t="str">
        <f>CONCATENATE(Замеры!P158,Замеры!S158,Замеры!R158)</f>
        <v xml:space="preserve"> </v>
      </c>
      <c r="F164" s="30" t="str">
        <f>IF(Замеры!Z158=0," ","---")</f>
        <v xml:space="preserve"> </v>
      </c>
      <c r="G164" s="31" t="str">
        <f>IF(Замеры!Z158=0," ",Замеры!J158)</f>
        <v xml:space="preserve"> </v>
      </c>
      <c r="H164" s="31" t="str">
        <f>CONCATENATE(Замеры!AK158,Замеры!AA158,Замеры!AL158)</f>
        <v>0 0</v>
      </c>
      <c r="I164" s="29" t="str">
        <f>CONCATENATE(Замеры!AI158,Замеры!AA158,Замеры!AJ158)</f>
        <v>0 0</v>
      </c>
      <c r="J164" s="31" t="str">
        <f>IF(Замеры!Z158=0," ",G164*2.55)</f>
        <v xml:space="preserve"> </v>
      </c>
      <c r="K164" s="29" t="str">
        <f>IF(Замеры!Z158=0," ",Замеры!AG158)</f>
        <v xml:space="preserve"> </v>
      </c>
      <c r="L164" s="29" t="str">
        <f>IF(Замеры!Z158=0," ",Замеры!AH158)</f>
        <v xml:space="preserve"> </v>
      </c>
      <c r="M164" s="29" t="str">
        <f>IF(Замеры!Z158=0," ",0.1)</f>
        <v xml:space="preserve"> </v>
      </c>
      <c r="N164" s="29" t="str">
        <f>IF(Замеры!Z158=0," ",Замеры!Z158)</f>
        <v xml:space="preserve"> </v>
      </c>
      <c r="O164" s="29" t="str">
        <f>Замеры!AA158</f>
        <v xml:space="preserve"> </v>
      </c>
      <c r="P164" s="29" t="str">
        <f>Замеры!AB158</f>
        <v xml:space="preserve"> </v>
      </c>
      <c r="Q164" s="29" t="str">
        <f>IF(Замеры!Z158=0," ","+")</f>
        <v xml:space="preserve"> </v>
      </c>
      <c r="R164" s="32">
        <f>Замеры!Y158</f>
        <v>0</v>
      </c>
      <c r="W164" s="33" t="e">
        <f t="shared" si="4"/>
        <v>#VALUE!</v>
      </c>
      <c r="X164" s="31" t="s">
        <v>73</v>
      </c>
      <c r="Y164" s="33" t="e">
        <f t="shared" si="5"/>
        <v>#VALUE!</v>
      </c>
      <c r="Z164" s="32"/>
    </row>
    <row r="165" spans="1:26" x14ac:dyDescent="0.3">
      <c r="A165" s="35">
        <f>IF(Замеры!B159=0, " ", Замеры!B159)</f>
        <v>156</v>
      </c>
      <c r="B165" s="37" t="str">
        <f>CONCATENATE(Замеры!D159,Замеры!F159)</f>
        <v>Группа от QF</v>
      </c>
      <c r="C165" s="35" t="str">
        <f>IF(Замеры!I159=0," ", Замеры!I159)</f>
        <v xml:space="preserve"> </v>
      </c>
      <c r="D165" s="29" t="str">
        <f>IF(Замеры!Z159=0, " ", Замеры!X159)</f>
        <v xml:space="preserve"> </v>
      </c>
      <c r="E165" s="29" t="str">
        <f>CONCATENATE(Замеры!P159,Замеры!S159,Замеры!R159)</f>
        <v xml:space="preserve"> </v>
      </c>
      <c r="F165" s="30" t="str">
        <f>IF(Замеры!Z159=0," ","---")</f>
        <v xml:space="preserve"> </v>
      </c>
      <c r="G165" s="31" t="str">
        <f>IF(Замеры!Z159=0," ",Замеры!J159)</f>
        <v xml:space="preserve"> </v>
      </c>
      <c r="H165" s="31" t="str">
        <f>CONCATENATE(Замеры!AK159,Замеры!AA159,Замеры!AL159)</f>
        <v>0 0</v>
      </c>
      <c r="I165" s="29" t="str">
        <f>CONCATENATE(Замеры!AI159,Замеры!AA159,Замеры!AJ159)</f>
        <v>0 0</v>
      </c>
      <c r="J165" s="31" t="str">
        <f>IF(Замеры!Z159=0," ",G165*2.55)</f>
        <v xml:space="preserve"> </v>
      </c>
      <c r="K165" s="29" t="str">
        <f>IF(Замеры!Z159=0," ",Замеры!AG159)</f>
        <v xml:space="preserve"> </v>
      </c>
      <c r="L165" s="29" t="str">
        <f>IF(Замеры!Z159=0," ",Замеры!AH159)</f>
        <v xml:space="preserve"> </v>
      </c>
      <c r="M165" s="29" t="str">
        <f>IF(Замеры!Z159=0," ",0.1)</f>
        <v xml:space="preserve"> </v>
      </c>
      <c r="N165" s="29" t="str">
        <f>IF(Замеры!Z159=0," ",Замеры!Z159)</f>
        <v xml:space="preserve"> </v>
      </c>
      <c r="O165" s="29" t="str">
        <f>Замеры!AA159</f>
        <v xml:space="preserve"> </v>
      </c>
      <c r="P165" s="29" t="str">
        <f>Замеры!AB159</f>
        <v xml:space="preserve"> </v>
      </c>
      <c r="Q165" s="29" t="str">
        <f>IF(Замеры!Z159=0," ","+")</f>
        <v xml:space="preserve"> </v>
      </c>
      <c r="R165" s="32">
        <f>Замеры!Y159</f>
        <v>0</v>
      </c>
      <c r="W165" s="33" t="e">
        <f t="shared" si="4"/>
        <v>#VALUE!</v>
      </c>
      <c r="X165" s="31" t="s">
        <v>73</v>
      </c>
      <c r="Y165" s="33" t="e">
        <f t="shared" si="5"/>
        <v>#VALUE!</v>
      </c>
      <c r="Z165" s="32"/>
    </row>
    <row r="166" spans="1:26" x14ac:dyDescent="0.3">
      <c r="A166" s="35">
        <f>IF(Замеры!B160=0, " ", Замеры!B160)</f>
        <v>157</v>
      </c>
      <c r="B166" s="37" t="str">
        <f>CONCATENATE(Замеры!D160,Замеры!F160)</f>
        <v>Группа от QF</v>
      </c>
      <c r="C166" s="35" t="str">
        <f>IF(Замеры!I160=0," ", Замеры!I160)</f>
        <v xml:space="preserve"> </v>
      </c>
      <c r="D166" s="29" t="str">
        <f>IF(Замеры!Z160=0, " ", Замеры!X160)</f>
        <v xml:space="preserve"> </v>
      </c>
      <c r="E166" s="29" t="str">
        <f>CONCATENATE(Замеры!P160,Замеры!S160,Замеры!R160)</f>
        <v xml:space="preserve"> </v>
      </c>
      <c r="F166" s="30" t="str">
        <f>IF(Замеры!Z160=0," ","---")</f>
        <v xml:space="preserve"> </v>
      </c>
      <c r="G166" s="31" t="str">
        <f>IF(Замеры!Z160=0," ",Замеры!J160)</f>
        <v xml:space="preserve"> </v>
      </c>
      <c r="H166" s="31" t="str">
        <f>CONCATENATE(Замеры!AK160,Замеры!AA160,Замеры!AL160)</f>
        <v>0 0</v>
      </c>
      <c r="I166" s="29" t="str">
        <f>CONCATENATE(Замеры!AI160,Замеры!AA160,Замеры!AJ160)</f>
        <v>0 0</v>
      </c>
      <c r="J166" s="31" t="str">
        <f>IF(Замеры!Z160=0," ",G166*2.55)</f>
        <v xml:space="preserve"> </v>
      </c>
      <c r="K166" s="29" t="str">
        <f>IF(Замеры!Z160=0," ",Замеры!AG160)</f>
        <v xml:space="preserve"> </v>
      </c>
      <c r="L166" s="29" t="str">
        <f>IF(Замеры!Z160=0," ",Замеры!AH160)</f>
        <v xml:space="preserve"> </v>
      </c>
      <c r="M166" s="29" t="str">
        <f>IF(Замеры!Z160=0," ",0.1)</f>
        <v xml:space="preserve"> </v>
      </c>
      <c r="N166" s="29" t="str">
        <f>IF(Замеры!Z160=0," ",Замеры!Z160)</f>
        <v xml:space="preserve"> </v>
      </c>
      <c r="O166" s="29" t="str">
        <f>Замеры!AA160</f>
        <v xml:space="preserve"> </v>
      </c>
      <c r="P166" s="29" t="str">
        <f>Замеры!AB160</f>
        <v xml:space="preserve"> </v>
      </c>
      <c r="Q166" s="29" t="str">
        <f>IF(Замеры!Z160=0," ","+")</f>
        <v xml:space="preserve"> </v>
      </c>
      <c r="R166" s="32">
        <f>Замеры!Y160</f>
        <v>0</v>
      </c>
      <c r="W166" s="33" t="e">
        <f t="shared" si="4"/>
        <v>#VALUE!</v>
      </c>
      <c r="X166" s="31" t="s">
        <v>73</v>
      </c>
      <c r="Y166" s="33" t="e">
        <f t="shared" si="5"/>
        <v>#VALUE!</v>
      </c>
      <c r="Z166" s="32"/>
    </row>
    <row r="167" spans="1:26" x14ac:dyDescent="0.3">
      <c r="A167" s="35">
        <f>IF(Замеры!B161=0, " ", Замеры!B161)</f>
        <v>158</v>
      </c>
      <c r="B167" s="37" t="str">
        <f>CONCATENATE(Замеры!D161,Замеры!F161)</f>
        <v>Группа от QF</v>
      </c>
      <c r="C167" s="35" t="str">
        <f>IF(Замеры!I161=0," ", Замеры!I161)</f>
        <v xml:space="preserve"> </v>
      </c>
      <c r="D167" s="29" t="str">
        <f>IF(Замеры!Z161=0, " ", Замеры!X161)</f>
        <v xml:space="preserve"> </v>
      </c>
      <c r="E167" s="29" t="str">
        <f>CONCATENATE(Замеры!P161,Замеры!S161,Замеры!R161)</f>
        <v xml:space="preserve"> </v>
      </c>
      <c r="F167" s="30" t="str">
        <f>IF(Замеры!Z161=0," ","---")</f>
        <v xml:space="preserve"> </v>
      </c>
      <c r="G167" s="31" t="str">
        <f>IF(Замеры!Z161=0," ",Замеры!J161)</f>
        <v xml:space="preserve"> </v>
      </c>
      <c r="H167" s="31" t="str">
        <f>CONCATENATE(Замеры!AK161,Замеры!AA161,Замеры!AL161)</f>
        <v>0 0</v>
      </c>
      <c r="I167" s="29" t="str">
        <f>CONCATENATE(Замеры!AI161,Замеры!AA161,Замеры!AJ161)</f>
        <v>0 0</v>
      </c>
      <c r="J167" s="31" t="str">
        <f>IF(Замеры!Z161=0," ",G167*2.55)</f>
        <v xml:space="preserve"> </v>
      </c>
      <c r="K167" s="29" t="str">
        <f>IF(Замеры!Z161=0," ",Замеры!AG161)</f>
        <v xml:space="preserve"> </v>
      </c>
      <c r="L167" s="29" t="str">
        <f>IF(Замеры!Z161=0," ",Замеры!AH161)</f>
        <v xml:space="preserve"> </v>
      </c>
      <c r="M167" s="29" t="str">
        <f>IF(Замеры!Z161=0," ",0.1)</f>
        <v xml:space="preserve"> </v>
      </c>
      <c r="N167" s="29" t="str">
        <f>IF(Замеры!Z161=0," ",Замеры!Z161)</f>
        <v xml:space="preserve"> </v>
      </c>
      <c r="O167" s="29" t="str">
        <f>Замеры!AA161</f>
        <v xml:space="preserve"> </v>
      </c>
      <c r="P167" s="29" t="str">
        <f>Замеры!AB161</f>
        <v xml:space="preserve"> </v>
      </c>
      <c r="Q167" s="29" t="str">
        <f>IF(Замеры!Z161=0," ","+")</f>
        <v xml:space="preserve"> </v>
      </c>
      <c r="R167" s="32">
        <f>Замеры!Y161</f>
        <v>0</v>
      </c>
      <c r="W167" s="33" t="e">
        <f t="shared" si="4"/>
        <v>#VALUE!</v>
      </c>
      <c r="X167" s="31" t="s">
        <v>73</v>
      </c>
      <c r="Y167" s="33" t="e">
        <f t="shared" si="5"/>
        <v>#VALUE!</v>
      </c>
      <c r="Z167" s="32"/>
    </row>
    <row r="168" spans="1:26" x14ac:dyDescent="0.3">
      <c r="A168" s="35">
        <f>IF(Замеры!B162=0, " ", Замеры!B162)</f>
        <v>159</v>
      </c>
      <c r="B168" s="37" t="str">
        <f>CONCATENATE(Замеры!D162,Замеры!F162)</f>
        <v>Группа от QF</v>
      </c>
      <c r="C168" s="35" t="str">
        <f>IF(Замеры!I162=0," ", Замеры!I162)</f>
        <v xml:space="preserve"> </v>
      </c>
      <c r="D168" s="29" t="str">
        <f>IF(Замеры!Z162=0, " ", Замеры!X162)</f>
        <v xml:space="preserve"> </v>
      </c>
      <c r="E168" s="29" t="str">
        <f>CONCATENATE(Замеры!P162,Замеры!S162,Замеры!R162)</f>
        <v xml:space="preserve"> </v>
      </c>
      <c r="F168" s="30" t="str">
        <f>IF(Замеры!Z162=0," ","---")</f>
        <v xml:space="preserve"> </v>
      </c>
      <c r="G168" s="31" t="str">
        <f>IF(Замеры!Z162=0," ",Замеры!J162)</f>
        <v xml:space="preserve"> </v>
      </c>
      <c r="H168" s="31" t="str">
        <f>CONCATENATE(Замеры!AK162,Замеры!AA162,Замеры!AL162)</f>
        <v>0 0</v>
      </c>
      <c r="I168" s="29" t="str">
        <f>CONCATENATE(Замеры!AI162,Замеры!AA162,Замеры!AJ162)</f>
        <v>0 0</v>
      </c>
      <c r="J168" s="31" t="str">
        <f>IF(Замеры!Z162=0," ",G168*2.55)</f>
        <v xml:space="preserve"> </v>
      </c>
      <c r="K168" s="29" t="str">
        <f>IF(Замеры!Z162=0," ",Замеры!AG162)</f>
        <v xml:space="preserve"> </v>
      </c>
      <c r="L168" s="29" t="str">
        <f>IF(Замеры!Z162=0," ",Замеры!AH162)</f>
        <v xml:space="preserve"> </v>
      </c>
      <c r="M168" s="29" t="str">
        <f>IF(Замеры!Z162=0," ",0.1)</f>
        <v xml:space="preserve"> </v>
      </c>
      <c r="N168" s="29" t="str">
        <f>IF(Замеры!Z162=0," ",Замеры!Z162)</f>
        <v xml:space="preserve"> </v>
      </c>
      <c r="O168" s="29" t="str">
        <f>Замеры!AA162</f>
        <v xml:space="preserve"> </v>
      </c>
      <c r="P168" s="29" t="str">
        <f>Замеры!AB162</f>
        <v xml:space="preserve"> </v>
      </c>
      <c r="Q168" s="29" t="str">
        <f>IF(Замеры!Z162=0," ","+")</f>
        <v xml:space="preserve"> </v>
      </c>
      <c r="R168" s="32">
        <f>Замеры!Y162</f>
        <v>0</v>
      </c>
      <c r="W168" s="33" t="e">
        <f t="shared" si="4"/>
        <v>#VALUE!</v>
      </c>
      <c r="X168" s="31" t="s">
        <v>73</v>
      </c>
      <c r="Y168" s="33" t="e">
        <f t="shared" si="5"/>
        <v>#VALUE!</v>
      </c>
      <c r="Z168" s="32"/>
    </row>
    <row r="169" spans="1:26" x14ac:dyDescent="0.3">
      <c r="A169" s="35">
        <f>IF(Замеры!B163=0, " ", Замеры!B163)</f>
        <v>160</v>
      </c>
      <c r="B169" s="37" t="str">
        <f>CONCATENATE(Замеры!D163,Замеры!F163)</f>
        <v>Группа от QF</v>
      </c>
      <c r="C169" s="35" t="str">
        <f>IF(Замеры!I163=0," ", Замеры!I163)</f>
        <v xml:space="preserve"> </v>
      </c>
      <c r="D169" s="29" t="str">
        <f>IF(Замеры!Z163=0, " ", Замеры!X163)</f>
        <v xml:space="preserve"> </v>
      </c>
      <c r="E169" s="29" t="str">
        <f>CONCATENATE(Замеры!P163,Замеры!S163,Замеры!R163)</f>
        <v xml:space="preserve"> </v>
      </c>
      <c r="F169" s="30" t="str">
        <f>IF(Замеры!Z163=0," ","---")</f>
        <v xml:space="preserve"> </v>
      </c>
      <c r="G169" s="31" t="str">
        <f>IF(Замеры!Z163=0," ",Замеры!J163)</f>
        <v xml:space="preserve"> </v>
      </c>
      <c r="H169" s="31" t="str">
        <f>CONCATENATE(Замеры!AK163,Замеры!AA163,Замеры!AL163)</f>
        <v>0 0</v>
      </c>
      <c r="I169" s="29" t="str">
        <f>CONCATENATE(Замеры!AI163,Замеры!AA163,Замеры!AJ163)</f>
        <v>0 0</v>
      </c>
      <c r="J169" s="31" t="str">
        <f>IF(Замеры!Z163=0," ",G169*2.55)</f>
        <v xml:space="preserve"> </v>
      </c>
      <c r="K169" s="29" t="str">
        <f>IF(Замеры!Z163=0," ",Замеры!AG163)</f>
        <v xml:space="preserve"> </v>
      </c>
      <c r="L169" s="29" t="str">
        <f>IF(Замеры!Z163=0," ",Замеры!AH163)</f>
        <v xml:space="preserve"> </v>
      </c>
      <c r="M169" s="29" t="str">
        <f>IF(Замеры!Z163=0," ",0.1)</f>
        <v xml:space="preserve"> </v>
      </c>
      <c r="N169" s="29" t="str">
        <f>IF(Замеры!Z163=0," ",Замеры!Z163)</f>
        <v xml:space="preserve"> </v>
      </c>
      <c r="O169" s="29" t="str">
        <f>Замеры!AA163</f>
        <v xml:space="preserve"> </v>
      </c>
      <c r="P169" s="29" t="str">
        <f>Замеры!AB163</f>
        <v xml:space="preserve"> </v>
      </c>
      <c r="Q169" s="29" t="str">
        <f>IF(Замеры!Z163=0," ","+")</f>
        <v xml:space="preserve"> </v>
      </c>
      <c r="R169" s="32">
        <f>Замеры!Y163</f>
        <v>0</v>
      </c>
      <c r="W169" s="33" t="e">
        <f t="shared" si="4"/>
        <v>#VALUE!</v>
      </c>
      <c r="X169" s="31" t="s">
        <v>73</v>
      </c>
      <c r="Y169" s="33" t="e">
        <f t="shared" si="5"/>
        <v>#VALUE!</v>
      </c>
      <c r="Z169" s="32"/>
    </row>
    <row r="170" spans="1:26" x14ac:dyDescent="0.3">
      <c r="A170" s="35">
        <f>IF(Замеры!B164=0, " ", Замеры!B164)</f>
        <v>161</v>
      </c>
      <c r="B170" s="37" t="str">
        <f>CONCATENATE(Замеры!D164,Замеры!F164)</f>
        <v>Группа от QF</v>
      </c>
      <c r="C170" s="35" t="str">
        <f>IF(Замеры!I164=0," ", Замеры!I164)</f>
        <v xml:space="preserve"> </v>
      </c>
      <c r="D170" s="29" t="str">
        <f>IF(Замеры!Z164=0, " ", Замеры!X164)</f>
        <v xml:space="preserve"> </v>
      </c>
      <c r="E170" s="29" t="str">
        <f>CONCATENATE(Замеры!P164,Замеры!S164,Замеры!R164)</f>
        <v xml:space="preserve"> </v>
      </c>
      <c r="F170" s="30" t="str">
        <f>IF(Замеры!Z164=0," ","---")</f>
        <v xml:space="preserve"> </v>
      </c>
      <c r="G170" s="31" t="str">
        <f>IF(Замеры!Z164=0," ",Замеры!J164)</f>
        <v xml:space="preserve"> </v>
      </c>
      <c r="H170" s="31" t="str">
        <f>CONCATENATE(Замеры!AK164,Замеры!AA164,Замеры!AL164)</f>
        <v>0 0</v>
      </c>
      <c r="I170" s="29" t="str">
        <f>CONCATENATE(Замеры!AI164,Замеры!AA164,Замеры!AJ164)</f>
        <v>0 0</v>
      </c>
      <c r="J170" s="31" t="str">
        <f>IF(Замеры!Z164=0," ",G170*2.55)</f>
        <v xml:space="preserve"> </v>
      </c>
      <c r="K170" s="29" t="str">
        <f>IF(Замеры!Z164=0," ",Замеры!AG164)</f>
        <v xml:space="preserve"> </v>
      </c>
      <c r="L170" s="29" t="str">
        <f>IF(Замеры!Z164=0," ",Замеры!AH164)</f>
        <v xml:space="preserve"> </v>
      </c>
      <c r="M170" s="29" t="str">
        <f>IF(Замеры!Z164=0," ",0.1)</f>
        <v xml:space="preserve"> </v>
      </c>
      <c r="N170" s="29" t="str">
        <f>IF(Замеры!Z164=0," ",Замеры!Z164)</f>
        <v xml:space="preserve"> </v>
      </c>
      <c r="O170" s="29" t="str">
        <f>Замеры!AA164</f>
        <v xml:space="preserve"> </v>
      </c>
      <c r="P170" s="29" t="str">
        <f>Замеры!AB164</f>
        <v xml:space="preserve"> </v>
      </c>
      <c r="Q170" s="29" t="str">
        <f>IF(Замеры!Z164=0," ","+")</f>
        <v xml:space="preserve"> </v>
      </c>
      <c r="R170" s="32">
        <f>Замеры!Y164</f>
        <v>0</v>
      </c>
      <c r="W170" s="33" t="e">
        <f t="shared" si="4"/>
        <v>#VALUE!</v>
      </c>
      <c r="X170" s="31" t="s">
        <v>73</v>
      </c>
      <c r="Y170" s="33" t="e">
        <f t="shared" si="5"/>
        <v>#VALUE!</v>
      </c>
      <c r="Z170" s="32"/>
    </row>
    <row r="171" spans="1:26" x14ac:dyDescent="0.3">
      <c r="A171" s="35">
        <f>IF(Замеры!B165=0, " ", Замеры!B165)</f>
        <v>162</v>
      </c>
      <c r="B171" s="37" t="str">
        <f>CONCATENATE(Замеры!D165,Замеры!F165)</f>
        <v>Группа от QF</v>
      </c>
      <c r="C171" s="35" t="str">
        <f>IF(Замеры!I165=0," ", Замеры!I165)</f>
        <v xml:space="preserve"> </v>
      </c>
      <c r="D171" s="29" t="str">
        <f>IF(Замеры!Z165=0, " ", Замеры!X165)</f>
        <v xml:space="preserve"> </v>
      </c>
      <c r="E171" s="29" t="str">
        <f>CONCATENATE(Замеры!P165,Замеры!S165,Замеры!R165)</f>
        <v xml:space="preserve"> </v>
      </c>
      <c r="F171" s="30" t="str">
        <f>IF(Замеры!Z165=0," ","---")</f>
        <v xml:space="preserve"> </v>
      </c>
      <c r="G171" s="31" t="str">
        <f>IF(Замеры!Z165=0," ",Замеры!J165)</f>
        <v xml:space="preserve"> </v>
      </c>
      <c r="H171" s="31" t="str">
        <f>CONCATENATE(Замеры!AK165,Замеры!AA165,Замеры!AL165)</f>
        <v>0 0</v>
      </c>
      <c r="I171" s="29" t="str">
        <f>CONCATENATE(Замеры!AI165,Замеры!AA165,Замеры!AJ165)</f>
        <v>0 0</v>
      </c>
      <c r="J171" s="31" t="str">
        <f>IF(Замеры!Z165=0," ",G171*2.55)</f>
        <v xml:space="preserve"> </v>
      </c>
      <c r="K171" s="29" t="str">
        <f>IF(Замеры!Z165=0," ",Замеры!AG165)</f>
        <v xml:space="preserve"> </v>
      </c>
      <c r="L171" s="29" t="str">
        <f>IF(Замеры!Z165=0," ",Замеры!AH165)</f>
        <v xml:space="preserve"> </v>
      </c>
      <c r="M171" s="29" t="str">
        <f>IF(Замеры!Z165=0," ",0.1)</f>
        <v xml:space="preserve"> </v>
      </c>
      <c r="N171" s="29" t="str">
        <f>IF(Замеры!Z165=0," ",Замеры!Z165)</f>
        <v xml:space="preserve"> </v>
      </c>
      <c r="O171" s="29" t="str">
        <f>Замеры!AA165</f>
        <v xml:space="preserve"> </v>
      </c>
      <c r="P171" s="29" t="str">
        <f>Замеры!AB165</f>
        <v xml:space="preserve"> </v>
      </c>
      <c r="Q171" s="29" t="str">
        <f>IF(Замеры!Z165=0," ","+")</f>
        <v xml:space="preserve"> </v>
      </c>
      <c r="R171" s="32">
        <f>Замеры!Y165</f>
        <v>0</v>
      </c>
      <c r="W171" s="33" t="e">
        <f t="shared" si="4"/>
        <v>#VALUE!</v>
      </c>
      <c r="X171" s="31" t="s">
        <v>73</v>
      </c>
      <c r="Y171" s="33" t="e">
        <f t="shared" si="5"/>
        <v>#VALUE!</v>
      </c>
      <c r="Z171" s="32"/>
    </row>
    <row r="172" spans="1:26" x14ac:dyDescent="0.3">
      <c r="A172" s="35">
        <f>IF(Замеры!B166=0, " ", Замеры!B166)</f>
        <v>163</v>
      </c>
      <c r="B172" s="37" t="str">
        <f>CONCATENATE(Замеры!D166,Замеры!F166)</f>
        <v>Группа от QF</v>
      </c>
      <c r="C172" s="35" t="str">
        <f>IF(Замеры!I166=0," ", Замеры!I166)</f>
        <v xml:space="preserve"> </v>
      </c>
      <c r="D172" s="29" t="str">
        <f>IF(Замеры!Z166=0, " ", Замеры!X166)</f>
        <v xml:space="preserve"> </v>
      </c>
      <c r="E172" s="29" t="str">
        <f>CONCATENATE(Замеры!P166,Замеры!S166,Замеры!R166)</f>
        <v xml:space="preserve"> </v>
      </c>
      <c r="F172" s="30" t="str">
        <f>IF(Замеры!Z166=0," ","---")</f>
        <v xml:space="preserve"> </v>
      </c>
      <c r="G172" s="31" t="str">
        <f>IF(Замеры!Z166=0," ",Замеры!J166)</f>
        <v xml:space="preserve"> </v>
      </c>
      <c r="H172" s="31" t="str">
        <f>CONCATENATE(Замеры!AK166,Замеры!AA166,Замеры!AL166)</f>
        <v>0 0</v>
      </c>
      <c r="I172" s="29" t="str">
        <f>CONCATENATE(Замеры!AI166,Замеры!AA166,Замеры!AJ166)</f>
        <v>0 0</v>
      </c>
      <c r="J172" s="31" t="str">
        <f>IF(Замеры!Z166=0," ",G172*2.55)</f>
        <v xml:space="preserve"> </v>
      </c>
      <c r="K172" s="29" t="str">
        <f>IF(Замеры!Z166=0," ",Замеры!AG166)</f>
        <v xml:space="preserve"> </v>
      </c>
      <c r="L172" s="29" t="str">
        <f>IF(Замеры!Z166=0," ",Замеры!AH166)</f>
        <v xml:space="preserve"> </v>
      </c>
      <c r="M172" s="29" t="str">
        <f>IF(Замеры!Z166=0," ",0.1)</f>
        <v xml:space="preserve"> </v>
      </c>
      <c r="N172" s="29" t="str">
        <f>IF(Замеры!Z166=0," ",Замеры!Z166)</f>
        <v xml:space="preserve"> </v>
      </c>
      <c r="O172" s="29" t="str">
        <f>Замеры!AA166</f>
        <v xml:space="preserve"> </v>
      </c>
      <c r="P172" s="29" t="str">
        <f>Замеры!AB166</f>
        <v xml:space="preserve"> </v>
      </c>
      <c r="Q172" s="29" t="str">
        <f>IF(Замеры!Z166=0," ","+")</f>
        <v xml:space="preserve"> </v>
      </c>
      <c r="R172" s="32">
        <f>Замеры!Y166</f>
        <v>0</v>
      </c>
      <c r="W172" s="33" t="e">
        <f t="shared" si="4"/>
        <v>#VALUE!</v>
      </c>
      <c r="X172" s="31" t="s">
        <v>73</v>
      </c>
      <c r="Y172" s="33" t="e">
        <f t="shared" si="5"/>
        <v>#VALUE!</v>
      </c>
      <c r="Z172" s="32"/>
    </row>
    <row r="173" spans="1:26" x14ac:dyDescent="0.3">
      <c r="A173" s="35">
        <f>IF(Замеры!B167=0, " ", Замеры!B167)</f>
        <v>164</v>
      </c>
      <c r="B173" s="37" t="str">
        <f>CONCATENATE(Замеры!D167,Замеры!F167)</f>
        <v>Группа от QF</v>
      </c>
      <c r="C173" s="35" t="str">
        <f>IF(Замеры!I167=0," ", Замеры!I167)</f>
        <v xml:space="preserve"> </v>
      </c>
      <c r="D173" s="29" t="str">
        <f>IF(Замеры!Z167=0, " ", Замеры!X167)</f>
        <v xml:space="preserve"> </v>
      </c>
      <c r="E173" s="29" t="str">
        <f>CONCATENATE(Замеры!P167,Замеры!S167,Замеры!R167)</f>
        <v xml:space="preserve"> </v>
      </c>
      <c r="F173" s="30" t="str">
        <f>IF(Замеры!Z167=0," ","---")</f>
        <v xml:space="preserve"> </v>
      </c>
      <c r="G173" s="31" t="str">
        <f>IF(Замеры!Z167=0," ",Замеры!J167)</f>
        <v xml:space="preserve"> </v>
      </c>
      <c r="H173" s="31" t="str">
        <f>CONCATENATE(Замеры!AK167,Замеры!AA167,Замеры!AL167)</f>
        <v>0 0</v>
      </c>
      <c r="I173" s="29" t="str">
        <f>CONCATENATE(Замеры!AI167,Замеры!AA167,Замеры!AJ167)</f>
        <v>0 0</v>
      </c>
      <c r="J173" s="31" t="str">
        <f>IF(Замеры!Z167=0," ",G173*2.55)</f>
        <v xml:space="preserve"> </v>
      </c>
      <c r="K173" s="29" t="str">
        <f>IF(Замеры!Z167=0," ",Замеры!AG167)</f>
        <v xml:space="preserve"> </v>
      </c>
      <c r="L173" s="29" t="str">
        <f>IF(Замеры!Z167=0," ",Замеры!AH167)</f>
        <v xml:space="preserve"> </v>
      </c>
      <c r="M173" s="29" t="str">
        <f>IF(Замеры!Z167=0," ",0.1)</f>
        <v xml:space="preserve"> </v>
      </c>
      <c r="N173" s="29" t="str">
        <f>IF(Замеры!Z167=0," ",Замеры!Z167)</f>
        <v xml:space="preserve"> </v>
      </c>
      <c r="O173" s="29" t="str">
        <f>Замеры!AA167</f>
        <v xml:space="preserve"> </v>
      </c>
      <c r="P173" s="29" t="str">
        <f>Замеры!AB167</f>
        <v xml:space="preserve"> </v>
      </c>
      <c r="Q173" s="29" t="str">
        <f>IF(Замеры!Z167=0," ","+")</f>
        <v xml:space="preserve"> </v>
      </c>
      <c r="R173" s="32">
        <f>Замеры!Y167</f>
        <v>0</v>
      </c>
      <c r="W173" s="33" t="e">
        <f t="shared" si="4"/>
        <v>#VALUE!</v>
      </c>
      <c r="X173" s="31" t="s">
        <v>73</v>
      </c>
      <c r="Y173" s="33" t="e">
        <f t="shared" si="5"/>
        <v>#VALUE!</v>
      </c>
      <c r="Z173" s="32"/>
    </row>
    <row r="174" spans="1:26" x14ac:dyDescent="0.3">
      <c r="A174" s="35">
        <f>IF(Замеры!B168=0, " ", Замеры!B168)</f>
        <v>165</v>
      </c>
      <c r="B174" s="37" t="str">
        <f>CONCATENATE(Замеры!D168,Замеры!F168)</f>
        <v>Группа от QF</v>
      </c>
      <c r="C174" s="35" t="str">
        <f>IF(Замеры!I168=0," ", Замеры!I168)</f>
        <v xml:space="preserve"> </v>
      </c>
      <c r="D174" s="29" t="str">
        <f>IF(Замеры!Z168=0, " ", Замеры!X168)</f>
        <v xml:space="preserve"> </v>
      </c>
      <c r="E174" s="29" t="str">
        <f>CONCATENATE(Замеры!P168,Замеры!S168,Замеры!R168)</f>
        <v xml:space="preserve"> </v>
      </c>
      <c r="F174" s="30" t="str">
        <f>IF(Замеры!Z168=0," ","---")</f>
        <v xml:space="preserve"> </v>
      </c>
      <c r="G174" s="31" t="str">
        <f>IF(Замеры!Z168=0," ",Замеры!J168)</f>
        <v xml:space="preserve"> </v>
      </c>
      <c r="H174" s="31" t="str">
        <f>CONCATENATE(Замеры!AK168,Замеры!AA168,Замеры!AL168)</f>
        <v>0 0</v>
      </c>
      <c r="I174" s="29" t="str">
        <f>CONCATENATE(Замеры!AI168,Замеры!AA168,Замеры!AJ168)</f>
        <v>0 0</v>
      </c>
      <c r="J174" s="31" t="str">
        <f>IF(Замеры!Z168=0," ",G174*2.55)</f>
        <v xml:space="preserve"> </v>
      </c>
      <c r="K174" s="29" t="str">
        <f>IF(Замеры!Z168=0," ",Замеры!AG168)</f>
        <v xml:space="preserve"> </v>
      </c>
      <c r="L174" s="29" t="str">
        <f>IF(Замеры!Z168=0," ",Замеры!AH168)</f>
        <v xml:space="preserve"> </v>
      </c>
      <c r="M174" s="29" t="str">
        <f>IF(Замеры!Z168=0," ",0.1)</f>
        <v xml:space="preserve"> </v>
      </c>
      <c r="N174" s="29" t="str">
        <f>IF(Замеры!Z168=0," ",Замеры!Z168)</f>
        <v xml:space="preserve"> </v>
      </c>
      <c r="O174" s="29" t="str">
        <f>Замеры!AA168</f>
        <v xml:space="preserve"> </v>
      </c>
      <c r="P174" s="29" t="str">
        <f>Замеры!AB168</f>
        <v xml:space="preserve"> </v>
      </c>
      <c r="Q174" s="29" t="str">
        <f>IF(Замеры!Z168=0," ","+")</f>
        <v xml:space="preserve"> </v>
      </c>
      <c r="R174" s="32">
        <f>Замеры!Y168</f>
        <v>0</v>
      </c>
      <c r="W174" s="33" t="e">
        <f t="shared" si="4"/>
        <v>#VALUE!</v>
      </c>
      <c r="X174" s="31" t="s">
        <v>73</v>
      </c>
      <c r="Y174" s="33" t="e">
        <f t="shared" si="5"/>
        <v>#VALUE!</v>
      </c>
      <c r="Z174" s="32"/>
    </row>
    <row r="175" spans="1:26" x14ac:dyDescent="0.3">
      <c r="A175" s="35">
        <f>IF(Замеры!B169=0, " ", Замеры!B169)</f>
        <v>166</v>
      </c>
      <c r="B175" s="37" t="str">
        <f>CONCATENATE(Замеры!D169,Замеры!F169)</f>
        <v>Группа от QF</v>
      </c>
      <c r="C175" s="35" t="str">
        <f>IF(Замеры!I169=0," ", Замеры!I169)</f>
        <v xml:space="preserve"> </v>
      </c>
      <c r="D175" s="29" t="str">
        <f>IF(Замеры!Z169=0, " ", Замеры!X169)</f>
        <v xml:space="preserve"> </v>
      </c>
      <c r="E175" s="29" t="str">
        <f>CONCATENATE(Замеры!P169,Замеры!S169,Замеры!R169)</f>
        <v xml:space="preserve"> </v>
      </c>
      <c r="F175" s="30" t="str">
        <f>IF(Замеры!Z169=0," ","---")</f>
        <v xml:space="preserve"> </v>
      </c>
      <c r="G175" s="31" t="str">
        <f>IF(Замеры!Z169=0," ",Замеры!J169)</f>
        <v xml:space="preserve"> </v>
      </c>
      <c r="H175" s="31" t="str">
        <f>CONCATENATE(Замеры!AK169,Замеры!AA169,Замеры!AL169)</f>
        <v>0 0</v>
      </c>
      <c r="I175" s="29" t="str">
        <f>CONCATENATE(Замеры!AI169,Замеры!AA169,Замеры!AJ169)</f>
        <v>0 0</v>
      </c>
      <c r="J175" s="31" t="str">
        <f>IF(Замеры!Z169=0," ",G175*2.55)</f>
        <v xml:space="preserve"> </v>
      </c>
      <c r="K175" s="29" t="str">
        <f>IF(Замеры!Z169=0," ",Замеры!AG169)</f>
        <v xml:space="preserve"> </v>
      </c>
      <c r="L175" s="29" t="str">
        <f>IF(Замеры!Z169=0," ",Замеры!AH169)</f>
        <v xml:space="preserve"> </v>
      </c>
      <c r="M175" s="29" t="str">
        <f>IF(Замеры!Z169=0," ",0.1)</f>
        <v xml:space="preserve"> </v>
      </c>
      <c r="N175" s="29" t="str">
        <f>IF(Замеры!Z169=0," ",Замеры!Z169)</f>
        <v xml:space="preserve"> </v>
      </c>
      <c r="O175" s="29" t="str">
        <f>Замеры!AA169</f>
        <v xml:space="preserve"> </v>
      </c>
      <c r="P175" s="29" t="str">
        <f>Замеры!AB169</f>
        <v xml:space="preserve"> </v>
      </c>
      <c r="Q175" s="29" t="str">
        <f>IF(Замеры!Z169=0," ","+")</f>
        <v xml:space="preserve"> </v>
      </c>
      <c r="R175" s="32">
        <f>Замеры!Y169</f>
        <v>0</v>
      </c>
      <c r="W175" s="33" t="e">
        <f t="shared" si="4"/>
        <v>#VALUE!</v>
      </c>
      <c r="X175" s="31" t="s">
        <v>73</v>
      </c>
      <c r="Y175" s="33" t="e">
        <f t="shared" si="5"/>
        <v>#VALUE!</v>
      </c>
      <c r="Z175" s="32"/>
    </row>
    <row r="176" spans="1:26" x14ac:dyDescent="0.3">
      <c r="A176" s="35">
        <f>IF(Замеры!B170=0, " ", Замеры!B170)</f>
        <v>167</v>
      </c>
      <c r="B176" s="37" t="str">
        <f>CONCATENATE(Замеры!D170,Замеры!F170)</f>
        <v>Группа от QF</v>
      </c>
      <c r="C176" s="35" t="str">
        <f>IF(Замеры!I170=0," ", Замеры!I170)</f>
        <v xml:space="preserve"> </v>
      </c>
      <c r="D176" s="29" t="str">
        <f>IF(Замеры!Z170=0, " ", Замеры!X170)</f>
        <v xml:space="preserve"> </v>
      </c>
      <c r="E176" s="29" t="str">
        <f>CONCATENATE(Замеры!P170,Замеры!S170,Замеры!R170)</f>
        <v xml:space="preserve"> </v>
      </c>
      <c r="F176" s="30" t="str">
        <f>IF(Замеры!Z170=0," ","---")</f>
        <v xml:space="preserve"> </v>
      </c>
      <c r="G176" s="31" t="str">
        <f>IF(Замеры!Z170=0," ",Замеры!J170)</f>
        <v xml:space="preserve"> </v>
      </c>
      <c r="H176" s="31" t="str">
        <f>CONCATENATE(Замеры!AK170,Замеры!AA170,Замеры!AL170)</f>
        <v>0 0</v>
      </c>
      <c r="I176" s="29" t="str">
        <f>CONCATENATE(Замеры!AI170,Замеры!AA170,Замеры!AJ170)</f>
        <v>0 0</v>
      </c>
      <c r="J176" s="31" t="str">
        <f>IF(Замеры!Z170=0," ",G176*2.55)</f>
        <v xml:space="preserve"> </v>
      </c>
      <c r="K176" s="29" t="str">
        <f>IF(Замеры!Z170=0," ",Замеры!AG170)</f>
        <v xml:space="preserve"> </v>
      </c>
      <c r="L176" s="29" t="str">
        <f>IF(Замеры!Z170=0," ",Замеры!AH170)</f>
        <v xml:space="preserve"> </v>
      </c>
      <c r="M176" s="29" t="str">
        <f>IF(Замеры!Z170=0," ",0.1)</f>
        <v xml:space="preserve"> </v>
      </c>
      <c r="N176" s="29" t="str">
        <f>IF(Замеры!Z170=0," ",Замеры!Z170)</f>
        <v xml:space="preserve"> </v>
      </c>
      <c r="O176" s="29" t="str">
        <f>Замеры!AA170</f>
        <v xml:space="preserve"> </v>
      </c>
      <c r="P176" s="29" t="str">
        <f>Замеры!AB170</f>
        <v xml:space="preserve"> </v>
      </c>
      <c r="Q176" s="29" t="str">
        <f>IF(Замеры!Z170=0," ","+")</f>
        <v xml:space="preserve"> </v>
      </c>
      <c r="R176" s="32">
        <f>Замеры!Y170</f>
        <v>0</v>
      </c>
      <c r="W176" s="33" t="e">
        <f t="shared" si="4"/>
        <v>#VALUE!</v>
      </c>
      <c r="X176" s="31" t="s">
        <v>73</v>
      </c>
      <c r="Y176" s="33" t="e">
        <f t="shared" si="5"/>
        <v>#VALUE!</v>
      </c>
      <c r="Z176" s="32"/>
    </row>
    <row r="177" spans="1:26" x14ac:dyDescent="0.3">
      <c r="A177" s="35">
        <f>IF(Замеры!B171=0, " ", Замеры!B171)</f>
        <v>168</v>
      </c>
      <c r="B177" s="37" t="str">
        <f>CONCATENATE(Замеры!D171,Замеры!F171)</f>
        <v>Группа от QF</v>
      </c>
      <c r="C177" s="35" t="str">
        <f>IF(Замеры!I171=0," ", Замеры!I171)</f>
        <v xml:space="preserve"> </v>
      </c>
      <c r="D177" s="29" t="str">
        <f>IF(Замеры!Z171=0, " ", Замеры!X171)</f>
        <v xml:space="preserve"> </v>
      </c>
      <c r="E177" s="29" t="str">
        <f>CONCATENATE(Замеры!P171,Замеры!S171,Замеры!R171)</f>
        <v xml:space="preserve"> </v>
      </c>
      <c r="F177" s="30" t="str">
        <f>IF(Замеры!Z171=0," ","---")</f>
        <v xml:space="preserve"> </v>
      </c>
      <c r="G177" s="31" t="str">
        <f>IF(Замеры!Z171=0," ",Замеры!J171)</f>
        <v xml:space="preserve"> </v>
      </c>
      <c r="H177" s="31" t="str">
        <f>CONCATENATE(Замеры!AK171,Замеры!AA171,Замеры!AL171)</f>
        <v>0 0</v>
      </c>
      <c r="I177" s="29" t="str">
        <f>CONCATENATE(Замеры!AI171,Замеры!AA171,Замеры!AJ171)</f>
        <v>0 0</v>
      </c>
      <c r="J177" s="31" t="str">
        <f>IF(Замеры!Z171=0," ",G177*2.55)</f>
        <v xml:space="preserve"> </v>
      </c>
      <c r="K177" s="29" t="str">
        <f>IF(Замеры!Z171=0," ",Замеры!AG171)</f>
        <v xml:space="preserve"> </v>
      </c>
      <c r="L177" s="29" t="str">
        <f>IF(Замеры!Z171=0," ",Замеры!AH171)</f>
        <v xml:space="preserve"> </v>
      </c>
      <c r="M177" s="29" t="str">
        <f>IF(Замеры!Z171=0," ",0.1)</f>
        <v xml:space="preserve"> </v>
      </c>
      <c r="N177" s="29" t="str">
        <f>IF(Замеры!Z171=0," ",Замеры!Z171)</f>
        <v xml:space="preserve"> </v>
      </c>
      <c r="O177" s="29" t="str">
        <f>Замеры!AA171</f>
        <v xml:space="preserve"> </v>
      </c>
      <c r="P177" s="29" t="str">
        <f>Замеры!AB171</f>
        <v xml:space="preserve"> </v>
      </c>
      <c r="Q177" s="29" t="str">
        <f>IF(Замеры!Z171=0," ","+")</f>
        <v xml:space="preserve"> </v>
      </c>
      <c r="R177" s="32">
        <f>Замеры!Y171</f>
        <v>0</v>
      </c>
      <c r="W177" s="33" t="e">
        <f t="shared" si="4"/>
        <v>#VALUE!</v>
      </c>
      <c r="X177" s="31" t="s">
        <v>73</v>
      </c>
      <c r="Y177" s="33" t="e">
        <f t="shared" si="5"/>
        <v>#VALUE!</v>
      </c>
      <c r="Z177" s="32"/>
    </row>
    <row r="178" spans="1:26" x14ac:dyDescent="0.3">
      <c r="A178" s="35">
        <f>IF(Замеры!B172=0, " ", Замеры!B172)</f>
        <v>169</v>
      </c>
      <c r="B178" s="37" t="str">
        <f>CONCATENATE(Замеры!D172,Замеры!F172)</f>
        <v>Группа от QF</v>
      </c>
      <c r="C178" s="35" t="str">
        <f>IF(Замеры!I172=0," ", Замеры!I172)</f>
        <v xml:space="preserve"> </v>
      </c>
      <c r="D178" s="29" t="str">
        <f>IF(Замеры!Z172=0, " ", Замеры!X172)</f>
        <v xml:space="preserve"> </v>
      </c>
      <c r="E178" s="29" t="str">
        <f>CONCATENATE(Замеры!P172,Замеры!S172,Замеры!R172)</f>
        <v xml:space="preserve"> </v>
      </c>
      <c r="F178" s="30" t="str">
        <f>IF(Замеры!Z172=0," ","---")</f>
        <v xml:space="preserve"> </v>
      </c>
      <c r="G178" s="31" t="str">
        <f>IF(Замеры!Z172=0," ",Замеры!J172)</f>
        <v xml:space="preserve"> </v>
      </c>
      <c r="H178" s="31" t="str">
        <f>CONCATENATE(Замеры!AK172,Замеры!AA172,Замеры!AL172)</f>
        <v>0 0</v>
      </c>
      <c r="I178" s="29" t="str">
        <f>CONCATENATE(Замеры!AI172,Замеры!AA172,Замеры!AJ172)</f>
        <v>0 0</v>
      </c>
      <c r="J178" s="31" t="str">
        <f>IF(Замеры!Z172=0," ",G178*2.55)</f>
        <v xml:space="preserve"> </v>
      </c>
      <c r="K178" s="29" t="str">
        <f>IF(Замеры!Z172=0," ",Замеры!AG172)</f>
        <v xml:space="preserve"> </v>
      </c>
      <c r="L178" s="29" t="str">
        <f>IF(Замеры!Z172=0," ",Замеры!AH172)</f>
        <v xml:space="preserve"> </v>
      </c>
      <c r="M178" s="29" t="str">
        <f>IF(Замеры!Z172=0," ",0.1)</f>
        <v xml:space="preserve"> </v>
      </c>
      <c r="N178" s="29" t="str">
        <f>IF(Замеры!Z172=0," ",Замеры!Z172)</f>
        <v xml:space="preserve"> </v>
      </c>
      <c r="O178" s="29" t="str">
        <f>Замеры!AA172</f>
        <v xml:space="preserve"> </v>
      </c>
      <c r="P178" s="29" t="str">
        <f>Замеры!AB172</f>
        <v xml:space="preserve"> </v>
      </c>
      <c r="Q178" s="29" t="str">
        <f>IF(Замеры!Z172=0," ","+")</f>
        <v xml:space="preserve"> </v>
      </c>
      <c r="R178" s="32">
        <f>Замеры!Y172</f>
        <v>0</v>
      </c>
      <c r="W178" s="33" t="e">
        <f t="shared" si="4"/>
        <v>#VALUE!</v>
      </c>
      <c r="X178" s="31" t="s">
        <v>73</v>
      </c>
      <c r="Y178" s="33" t="e">
        <f t="shared" si="5"/>
        <v>#VALUE!</v>
      </c>
      <c r="Z178" s="32"/>
    </row>
    <row r="179" spans="1:26" x14ac:dyDescent="0.3">
      <c r="A179" s="35">
        <f>IF(Замеры!B173=0, " ", Замеры!B173)</f>
        <v>170</v>
      </c>
      <c r="B179" s="37" t="str">
        <f>CONCATENATE(Замеры!D173,Замеры!F173)</f>
        <v>Группа от QF</v>
      </c>
      <c r="C179" s="35" t="str">
        <f>IF(Замеры!I173=0," ", Замеры!I173)</f>
        <v xml:space="preserve"> </v>
      </c>
      <c r="D179" s="29" t="str">
        <f>IF(Замеры!Z173=0, " ", Замеры!X173)</f>
        <v xml:space="preserve"> </v>
      </c>
      <c r="E179" s="29" t="str">
        <f>CONCATENATE(Замеры!P173,Замеры!S173,Замеры!R173)</f>
        <v xml:space="preserve"> </v>
      </c>
      <c r="F179" s="30" t="str">
        <f>IF(Замеры!Z173=0," ","---")</f>
        <v xml:space="preserve"> </v>
      </c>
      <c r="G179" s="31" t="str">
        <f>IF(Замеры!Z173=0," ",Замеры!J173)</f>
        <v xml:space="preserve"> </v>
      </c>
      <c r="H179" s="31" t="str">
        <f>CONCATENATE(Замеры!AK173,Замеры!AA173,Замеры!AL173)</f>
        <v>0 0</v>
      </c>
      <c r="I179" s="29" t="str">
        <f>CONCATENATE(Замеры!AI173,Замеры!AA173,Замеры!AJ173)</f>
        <v>0 0</v>
      </c>
      <c r="J179" s="31" t="str">
        <f>IF(Замеры!Z173=0," ",G179*2.55)</f>
        <v xml:space="preserve"> </v>
      </c>
      <c r="K179" s="29" t="str">
        <f>IF(Замеры!Z173=0," ",Замеры!AG173)</f>
        <v xml:space="preserve"> </v>
      </c>
      <c r="L179" s="29" t="str">
        <f>IF(Замеры!Z173=0," ",Замеры!AH173)</f>
        <v xml:space="preserve"> </v>
      </c>
      <c r="M179" s="29" t="str">
        <f>IF(Замеры!Z173=0," ",0.1)</f>
        <v xml:space="preserve"> </v>
      </c>
      <c r="N179" s="29" t="str">
        <f>IF(Замеры!Z173=0," ",Замеры!Z173)</f>
        <v xml:space="preserve"> </v>
      </c>
      <c r="O179" s="29" t="str">
        <f>Замеры!AA173</f>
        <v xml:space="preserve"> </v>
      </c>
      <c r="P179" s="29" t="str">
        <f>Замеры!AB173</f>
        <v xml:space="preserve"> </v>
      </c>
      <c r="Q179" s="29" t="str">
        <f>IF(Замеры!Z173=0," ","+")</f>
        <v xml:space="preserve"> </v>
      </c>
      <c r="R179" s="32">
        <f>Замеры!Y173</f>
        <v>0</v>
      </c>
      <c r="W179" s="33" t="e">
        <f t="shared" si="4"/>
        <v>#VALUE!</v>
      </c>
      <c r="X179" s="31" t="s">
        <v>73</v>
      </c>
      <c r="Y179" s="33" t="e">
        <f t="shared" si="5"/>
        <v>#VALUE!</v>
      </c>
      <c r="Z179" s="32"/>
    </row>
    <row r="180" spans="1:26" x14ac:dyDescent="0.3">
      <c r="A180" s="35">
        <f>IF(Замеры!B174=0, " ", Замеры!B174)</f>
        <v>171</v>
      </c>
      <c r="B180" s="37" t="str">
        <f>CONCATENATE(Замеры!D174,Замеры!F174)</f>
        <v>Группа от QF</v>
      </c>
      <c r="C180" s="35" t="str">
        <f>IF(Замеры!I174=0," ", Замеры!I174)</f>
        <v xml:space="preserve"> </v>
      </c>
      <c r="D180" s="29" t="str">
        <f>IF(Замеры!Z174=0, " ", Замеры!X174)</f>
        <v xml:space="preserve"> </v>
      </c>
      <c r="E180" s="29" t="str">
        <f>CONCATENATE(Замеры!P174,Замеры!S174,Замеры!R174)</f>
        <v xml:space="preserve"> </v>
      </c>
      <c r="F180" s="30" t="str">
        <f>IF(Замеры!Z174=0," ","---")</f>
        <v xml:space="preserve"> </v>
      </c>
      <c r="G180" s="31" t="str">
        <f>IF(Замеры!Z174=0," ",Замеры!J174)</f>
        <v xml:space="preserve"> </v>
      </c>
      <c r="H180" s="31" t="str">
        <f>CONCATENATE(Замеры!AK174,Замеры!AA174,Замеры!AL174)</f>
        <v>0 0</v>
      </c>
      <c r="I180" s="29" t="str">
        <f>CONCATENATE(Замеры!AI174,Замеры!AA174,Замеры!AJ174)</f>
        <v>0 0</v>
      </c>
      <c r="J180" s="31" t="str">
        <f>IF(Замеры!Z174=0," ",G180*2.55)</f>
        <v xml:space="preserve"> </v>
      </c>
      <c r="K180" s="29" t="str">
        <f>IF(Замеры!Z174=0," ",Замеры!AG174)</f>
        <v xml:space="preserve"> </v>
      </c>
      <c r="L180" s="29" t="str">
        <f>IF(Замеры!Z174=0," ",Замеры!AH174)</f>
        <v xml:space="preserve"> </v>
      </c>
      <c r="M180" s="29" t="str">
        <f>IF(Замеры!Z174=0," ",0.1)</f>
        <v xml:space="preserve"> </v>
      </c>
      <c r="N180" s="29" t="str">
        <f>IF(Замеры!Z174=0," ",Замеры!Z174)</f>
        <v xml:space="preserve"> </v>
      </c>
      <c r="O180" s="29" t="str">
        <f>Замеры!AA174</f>
        <v xml:space="preserve"> </v>
      </c>
      <c r="P180" s="29" t="str">
        <f>Замеры!AB174</f>
        <v xml:space="preserve"> </v>
      </c>
      <c r="Q180" s="29" t="str">
        <f>IF(Замеры!Z174=0," ","+")</f>
        <v xml:space="preserve"> </v>
      </c>
      <c r="R180" s="32">
        <f>Замеры!Y174</f>
        <v>0</v>
      </c>
      <c r="W180" s="33" t="e">
        <f t="shared" si="4"/>
        <v>#VALUE!</v>
      </c>
      <c r="X180" s="31" t="s">
        <v>73</v>
      </c>
      <c r="Y180" s="33" t="e">
        <f t="shared" si="5"/>
        <v>#VALUE!</v>
      </c>
      <c r="Z180" s="32"/>
    </row>
    <row r="181" spans="1:26" x14ac:dyDescent="0.3">
      <c r="A181" s="35">
        <f>IF(Замеры!B175=0, " ", Замеры!B175)</f>
        <v>172</v>
      </c>
      <c r="B181" s="37" t="str">
        <f>CONCATENATE(Замеры!D175,Замеры!F175)</f>
        <v>Группа от QF</v>
      </c>
      <c r="C181" s="35" t="str">
        <f>IF(Замеры!I175=0," ", Замеры!I175)</f>
        <v xml:space="preserve"> </v>
      </c>
      <c r="D181" s="29" t="str">
        <f>IF(Замеры!Z175=0, " ", Замеры!X175)</f>
        <v xml:space="preserve"> </v>
      </c>
      <c r="E181" s="29" t="str">
        <f>CONCATENATE(Замеры!P175,Замеры!S175,Замеры!R175)</f>
        <v xml:space="preserve"> </v>
      </c>
      <c r="F181" s="30" t="str">
        <f>IF(Замеры!Z175=0," ","---")</f>
        <v xml:space="preserve"> </v>
      </c>
      <c r="G181" s="31" t="str">
        <f>IF(Замеры!Z175=0," ",Замеры!J175)</f>
        <v xml:space="preserve"> </v>
      </c>
      <c r="H181" s="31" t="str">
        <f>CONCATENATE(Замеры!AK175,Замеры!AA175,Замеры!AL175)</f>
        <v>0 0</v>
      </c>
      <c r="I181" s="29" t="str">
        <f>CONCATENATE(Замеры!AI175,Замеры!AA175,Замеры!AJ175)</f>
        <v>0 0</v>
      </c>
      <c r="J181" s="31" t="str">
        <f>IF(Замеры!Z175=0," ",G181*2.55)</f>
        <v xml:space="preserve"> </v>
      </c>
      <c r="K181" s="29" t="str">
        <f>IF(Замеры!Z175=0," ",Замеры!AG175)</f>
        <v xml:space="preserve"> </v>
      </c>
      <c r="L181" s="29" t="str">
        <f>IF(Замеры!Z175=0," ",Замеры!AH175)</f>
        <v xml:space="preserve"> </v>
      </c>
      <c r="M181" s="29" t="str">
        <f>IF(Замеры!Z175=0," ",0.1)</f>
        <v xml:space="preserve"> </v>
      </c>
      <c r="N181" s="29" t="str">
        <f>IF(Замеры!Z175=0," ",Замеры!Z175)</f>
        <v xml:space="preserve"> </v>
      </c>
      <c r="O181" s="29" t="str">
        <f>Замеры!AA175</f>
        <v xml:space="preserve"> </v>
      </c>
      <c r="P181" s="29" t="str">
        <f>Замеры!AB175</f>
        <v xml:space="preserve"> </v>
      </c>
      <c r="Q181" s="29" t="str">
        <f>IF(Замеры!Z175=0," ","+")</f>
        <v xml:space="preserve"> </v>
      </c>
      <c r="R181" s="32">
        <f>Замеры!Y175</f>
        <v>0</v>
      </c>
      <c r="W181" s="33" t="e">
        <f t="shared" si="4"/>
        <v>#VALUE!</v>
      </c>
      <c r="X181" s="31" t="s">
        <v>73</v>
      </c>
      <c r="Y181" s="33" t="e">
        <f t="shared" si="5"/>
        <v>#VALUE!</v>
      </c>
      <c r="Z181" s="32"/>
    </row>
    <row r="182" spans="1:26" x14ac:dyDescent="0.3">
      <c r="A182" s="35">
        <f>IF(Замеры!B176=0, " ", Замеры!B176)</f>
        <v>173</v>
      </c>
      <c r="B182" s="37" t="str">
        <f>CONCATENATE(Замеры!D176,Замеры!F176)</f>
        <v>Группа от QF</v>
      </c>
      <c r="C182" s="35" t="str">
        <f>IF(Замеры!I176=0," ", Замеры!I176)</f>
        <v xml:space="preserve"> </v>
      </c>
      <c r="D182" s="29" t="str">
        <f>IF(Замеры!Z176=0, " ", Замеры!X176)</f>
        <v xml:space="preserve"> </v>
      </c>
      <c r="E182" s="29" t="str">
        <f>CONCATENATE(Замеры!P176,Замеры!S176,Замеры!R176)</f>
        <v xml:space="preserve"> </v>
      </c>
      <c r="F182" s="30" t="str">
        <f>IF(Замеры!Z176=0," ","---")</f>
        <v xml:space="preserve"> </v>
      </c>
      <c r="G182" s="31" t="str">
        <f>IF(Замеры!Z176=0," ",Замеры!J176)</f>
        <v xml:space="preserve"> </v>
      </c>
      <c r="H182" s="31" t="str">
        <f>CONCATENATE(Замеры!AK176,Замеры!AA176,Замеры!AL176)</f>
        <v>0 0</v>
      </c>
      <c r="I182" s="29" t="str">
        <f>CONCATENATE(Замеры!AI176,Замеры!AA176,Замеры!AJ176)</f>
        <v>0 0</v>
      </c>
      <c r="J182" s="31" t="str">
        <f>IF(Замеры!Z176=0," ",G182*2.55)</f>
        <v xml:space="preserve"> </v>
      </c>
      <c r="K182" s="29" t="str">
        <f>IF(Замеры!Z176=0," ",Замеры!AG176)</f>
        <v xml:space="preserve"> </v>
      </c>
      <c r="L182" s="29" t="str">
        <f>IF(Замеры!Z176=0," ",Замеры!AH176)</f>
        <v xml:space="preserve"> </v>
      </c>
      <c r="M182" s="29" t="str">
        <f>IF(Замеры!Z176=0," ",0.1)</f>
        <v xml:space="preserve"> </v>
      </c>
      <c r="N182" s="29" t="str">
        <f>IF(Замеры!Z176=0," ",Замеры!Z176)</f>
        <v xml:space="preserve"> </v>
      </c>
      <c r="O182" s="29" t="str">
        <f>Замеры!AA176</f>
        <v xml:space="preserve"> </v>
      </c>
      <c r="P182" s="29" t="str">
        <f>Замеры!AB176</f>
        <v xml:space="preserve"> </v>
      </c>
      <c r="Q182" s="29" t="str">
        <f>IF(Замеры!Z176=0," ","+")</f>
        <v xml:space="preserve"> </v>
      </c>
      <c r="R182" s="32">
        <f>Замеры!Y176</f>
        <v>0</v>
      </c>
      <c r="W182" s="33" t="e">
        <f t="shared" si="4"/>
        <v>#VALUE!</v>
      </c>
      <c r="X182" s="31" t="s">
        <v>73</v>
      </c>
      <c r="Y182" s="33" t="e">
        <f t="shared" si="5"/>
        <v>#VALUE!</v>
      </c>
      <c r="Z182" s="32"/>
    </row>
    <row r="183" spans="1:26" x14ac:dyDescent="0.3">
      <c r="A183" s="35">
        <f>IF(Замеры!B177=0, " ", Замеры!B177)</f>
        <v>174</v>
      </c>
      <c r="B183" s="37" t="str">
        <f>CONCATENATE(Замеры!D177,Замеры!F177)</f>
        <v>Группа от QF</v>
      </c>
      <c r="C183" s="35" t="str">
        <f>IF(Замеры!I177=0," ", Замеры!I177)</f>
        <v xml:space="preserve"> </v>
      </c>
      <c r="D183" s="29" t="str">
        <f>IF(Замеры!Z177=0, " ", Замеры!X177)</f>
        <v xml:space="preserve"> </v>
      </c>
      <c r="E183" s="29" t="str">
        <f>CONCATENATE(Замеры!P177,Замеры!S177,Замеры!R177)</f>
        <v xml:space="preserve"> </v>
      </c>
      <c r="F183" s="30" t="str">
        <f>IF(Замеры!Z177=0," ","---")</f>
        <v xml:space="preserve"> </v>
      </c>
      <c r="G183" s="31" t="str">
        <f>IF(Замеры!Z177=0," ",Замеры!J177)</f>
        <v xml:space="preserve"> </v>
      </c>
      <c r="H183" s="31" t="str">
        <f>CONCATENATE(Замеры!AK177,Замеры!AA177,Замеры!AL177)</f>
        <v>0 0</v>
      </c>
      <c r="I183" s="29" t="str">
        <f>CONCATENATE(Замеры!AI177,Замеры!AA177,Замеры!AJ177)</f>
        <v>0 0</v>
      </c>
      <c r="J183" s="31" t="str">
        <f>IF(Замеры!Z177=0," ",G183*2.55)</f>
        <v xml:space="preserve"> </v>
      </c>
      <c r="K183" s="29" t="str">
        <f>IF(Замеры!Z177=0," ",Замеры!AG177)</f>
        <v xml:space="preserve"> </v>
      </c>
      <c r="L183" s="29" t="str">
        <f>IF(Замеры!Z177=0," ",Замеры!AH177)</f>
        <v xml:space="preserve"> </v>
      </c>
      <c r="M183" s="29" t="str">
        <f>IF(Замеры!Z177=0," ",0.1)</f>
        <v xml:space="preserve"> </v>
      </c>
      <c r="N183" s="29" t="str">
        <f>IF(Замеры!Z177=0," ",Замеры!Z177)</f>
        <v xml:space="preserve"> </v>
      </c>
      <c r="O183" s="29" t="str">
        <f>Замеры!AA177</f>
        <v xml:space="preserve"> </v>
      </c>
      <c r="P183" s="29" t="str">
        <f>Замеры!AB177</f>
        <v xml:space="preserve"> </v>
      </c>
      <c r="Q183" s="29" t="str">
        <f>IF(Замеры!Z177=0," ","+")</f>
        <v xml:space="preserve"> </v>
      </c>
      <c r="R183" s="32">
        <f>Замеры!Y177</f>
        <v>0</v>
      </c>
      <c r="W183" s="33" t="e">
        <f t="shared" si="4"/>
        <v>#VALUE!</v>
      </c>
      <c r="X183" s="31" t="s">
        <v>73</v>
      </c>
      <c r="Y183" s="33" t="e">
        <f t="shared" si="5"/>
        <v>#VALUE!</v>
      </c>
      <c r="Z183" s="32"/>
    </row>
    <row r="184" spans="1:26" x14ac:dyDescent="0.3">
      <c r="A184" s="35">
        <f>IF(Замеры!B178=0, " ", Замеры!B178)</f>
        <v>175</v>
      </c>
      <c r="B184" s="37" t="str">
        <f>CONCATENATE(Замеры!D178,Замеры!F178)</f>
        <v>Группа от QF</v>
      </c>
      <c r="C184" s="35" t="str">
        <f>IF(Замеры!I178=0," ", Замеры!I178)</f>
        <v xml:space="preserve"> </v>
      </c>
      <c r="D184" s="29" t="str">
        <f>IF(Замеры!Z178=0, " ", Замеры!X178)</f>
        <v xml:space="preserve"> </v>
      </c>
      <c r="E184" s="29" t="str">
        <f>CONCATENATE(Замеры!P178,Замеры!S178,Замеры!R178)</f>
        <v xml:space="preserve"> </v>
      </c>
      <c r="F184" s="30" t="str">
        <f>IF(Замеры!Z178=0," ","---")</f>
        <v xml:space="preserve"> </v>
      </c>
      <c r="G184" s="31" t="str">
        <f>IF(Замеры!Z178=0," ",Замеры!J178)</f>
        <v xml:space="preserve"> </v>
      </c>
      <c r="H184" s="31" t="str">
        <f>CONCATENATE(Замеры!AK178,Замеры!AA178,Замеры!AL178)</f>
        <v>0 0</v>
      </c>
      <c r="I184" s="29" t="str">
        <f>CONCATENATE(Замеры!AI178,Замеры!AA178,Замеры!AJ178)</f>
        <v>0 0</v>
      </c>
      <c r="J184" s="31" t="str">
        <f>IF(Замеры!Z178=0," ",G184*2.55)</f>
        <v xml:space="preserve"> </v>
      </c>
      <c r="K184" s="29" t="str">
        <f>IF(Замеры!Z178=0," ",Замеры!AG178)</f>
        <v xml:space="preserve"> </v>
      </c>
      <c r="L184" s="29" t="str">
        <f>IF(Замеры!Z178=0," ",Замеры!AH178)</f>
        <v xml:space="preserve"> </v>
      </c>
      <c r="M184" s="29" t="str">
        <f>IF(Замеры!Z178=0," ",0.1)</f>
        <v xml:space="preserve"> </v>
      </c>
      <c r="N184" s="29" t="str">
        <f>IF(Замеры!Z178=0," ",Замеры!Z178)</f>
        <v xml:space="preserve"> </v>
      </c>
      <c r="O184" s="29" t="str">
        <f>Замеры!AA178</f>
        <v xml:space="preserve"> </v>
      </c>
      <c r="P184" s="29" t="str">
        <f>Замеры!AB178</f>
        <v xml:space="preserve"> </v>
      </c>
      <c r="Q184" s="29" t="str">
        <f>IF(Замеры!Z178=0," ","+")</f>
        <v xml:space="preserve"> </v>
      </c>
      <c r="R184" s="32">
        <f>Замеры!Y178</f>
        <v>0</v>
      </c>
      <c r="W184" s="33" t="e">
        <f t="shared" si="4"/>
        <v>#VALUE!</v>
      </c>
      <c r="X184" s="31" t="s">
        <v>73</v>
      </c>
      <c r="Y184" s="33" t="e">
        <f t="shared" si="5"/>
        <v>#VALUE!</v>
      </c>
      <c r="Z184" s="32"/>
    </row>
    <row r="185" spans="1:26" x14ac:dyDescent="0.3">
      <c r="A185" s="35">
        <f>IF(Замеры!B179=0, " ", Замеры!B179)</f>
        <v>176</v>
      </c>
      <c r="B185" s="37" t="str">
        <f>CONCATENATE(Замеры!D179,Замеры!F179)</f>
        <v>Группа от QF</v>
      </c>
      <c r="C185" s="35" t="str">
        <f>IF(Замеры!I179=0," ", Замеры!I179)</f>
        <v xml:space="preserve"> </v>
      </c>
      <c r="D185" s="29" t="str">
        <f>IF(Замеры!Z179=0, " ", Замеры!X179)</f>
        <v xml:space="preserve"> </v>
      </c>
      <c r="E185" s="29" t="str">
        <f>CONCATENATE(Замеры!P179,Замеры!S179,Замеры!R179)</f>
        <v xml:space="preserve"> </v>
      </c>
      <c r="F185" s="30" t="str">
        <f>IF(Замеры!Z179=0," ","---")</f>
        <v xml:space="preserve"> </v>
      </c>
      <c r="G185" s="31" t="str">
        <f>IF(Замеры!Z179=0," ",Замеры!J179)</f>
        <v xml:space="preserve"> </v>
      </c>
      <c r="H185" s="31" t="str">
        <f>CONCATENATE(Замеры!AK179,Замеры!AA179,Замеры!AL179)</f>
        <v>0 0</v>
      </c>
      <c r="I185" s="29" t="str">
        <f>CONCATENATE(Замеры!AI179,Замеры!AA179,Замеры!AJ179)</f>
        <v>0 0</v>
      </c>
      <c r="J185" s="31" t="str">
        <f>IF(Замеры!Z179=0," ",G185*2.55)</f>
        <v xml:space="preserve"> </v>
      </c>
      <c r="K185" s="29" t="str">
        <f>IF(Замеры!Z179=0," ",Замеры!AG179)</f>
        <v xml:space="preserve"> </v>
      </c>
      <c r="L185" s="29" t="str">
        <f>IF(Замеры!Z179=0," ",Замеры!AH179)</f>
        <v xml:space="preserve"> </v>
      </c>
      <c r="M185" s="29" t="str">
        <f>IF(Замеры!Z179=0," ",0.1)</f>
        <v xml:space="preserve"> </v>
      </c>
      <c r="N185" s="29" t="str">
        <f>IF(Замеры!Z179=0," ",Замеры!Z179)</f>
        <v xml:space="preserve"> </v>
      </c>
      <c r="O185" s="29" t="str">
        <f>Замеры!AA179</f>
        <v xml:space="preserve"> </v>
      </c>
      <c r="P185" s="29" t="str">
        <f>Замеры!AB179</f>
        <v xml:space="preserve"> </v>
      </c>
      <c r="Q185" s="29" t="str">
        <f>IF(Замеры!Z179=0," ","+")</f>
        <v xml:space="preserve"> </v>
      </c>
      <c r="R185" s="32">
        <f>Замеры!Y179</f>
        <v>0</v>
      </c>
      <c r="W185" s="33" t="e">
        <f t="shared" si="4"/>
        <v>#VALUE!</v>
      </c>
      <c r="X185" s="31" t="s">
        <v>73</v>
      </c>
      <c r="Y185" s="33" t="e">
        <f t="shared" si="5"/>
        <v>#VALUE!</v>
      </c>
      <c r="Z185" s="32"/>
    </row>
    <row r="186" spans="1:26" x14ac:dyDescent="0.3">
      <c r="A186" s="35">
        <f>IF(Замеры!B180=0, " ", Замеры!B180)</f>
        <v>177</v>
      </c>
      <c r="B186" s="37" t="str">
        <f>CONCATENATE(Замеры!D180,Замеры!F180)</f>
        <v>Группа от QF</v>
      </c>
      <c r="C186" s="35" t="str">
        <f>IF(Замеры!I180=0," ", Замеры!I180)</f>
        <v xml:space="preserve"> </v>
      </c>
      <c r="D186" s="29" t="str">
        <f>IF(Замеры!Z180=0, " ", Замеры!X180)</f>
        <v xml:space="preserve"> </v>
      </c>
      <c r="E186" s="29" t="str">
        <f>CONCATENATE(Замеры!P180,Замеры!S180,Замеры!R180)</f>
        <v xml:space="preserve"> </v>
      </c>
      <c r="F186" s="30" t="str">
        <f>IF(Замеры!Z180=0," ","---")</f>
        <v xml:space="preserve"> </v>
      </c>
      <c r="G186" s="31" t="str">
        <f>IF(Замеры!Z180=0," ",Замеры!J180)</f>
        <v xml:space="preserve"> </v>
      </c>
      <c r="H186" s="31" t="str">
        <f>CONCATENATE(Замеры!AK180,Замеры!AA180,Замеры!AL180)</f>
        <v>0 0</v>
      </c>
      <c r="I186" s="29" t="str">
        <f>CONCATENATE(Замеры!AI180,Замеры!AA180,Замеры!AJ180)</f>
        <v>0 0</v>
      </c>
      <c r="J186" s="31" t="str">
        <f>IF(Замеры!Z180=0," ",G186*2.55)</f>
        <v xml:space="preserve"> </v>
      </c>
      <c r="K186" s="29" t="str">
        <f>IF(Замеры!Z180=0," ",Замеры!AG180)</f>
        <v xml:space="preserve"> </v>
      </c>
      <c r="L186" s="29" t="str">
        <f>IF(Замеры!Z180=0," ",Замеры!AH180)</f>
        <v xml:space="preserve"> </v>
      </c>
      <c r="M186" s="29" t="str">
        <f>IF(Замеры!Z180=0," ",0.1)</f>
        <v xml:space="preserve"> </v>
      </c>
      <c r="N186" s="29" t="str">
        <f>IF(Замеры!Z180=0," ",Замеры!Z180)</f>
        <v xml:space="preserve"> </v>
      </c>
      <c r="O186" s="29" t="str">
        <f>Замеры!AA180</f>
        <v xml:space="preserve"> </v>
      </c>
      <c r="P186" s="29" t="str">
        <f>Замеры!AB180</f>
        <v xml:space="preserve"> </v>
      </c>
      <c r="Q186" s="29" t="str">
        <f>IF(Замеры!Z180=0," ","+")</f>
        <v xml:space="preserve"> </v>
      </c>
      <c r="R186" s="32">
        <f>Замеры!Y180</f>
        <v>0</v>
      </c>
      <c r="W186" s="33" t="e">
        <f t="shared" si="4"/>
        <v>#VALUE!</v>
      </c>
      <c r="X186" s="31" t="s">
        <v>73</v>
      </c>
      <c r="Y186" s="33" t="e">
        <f t="shared" si="5"/>
        <v>#VALUE!</v>
      </c>
      <c r="Z186" s="32"/>
    </row>
    <row r="187" spans="1:26" x14ac:dyDescent="0.3">
      <c r="A187" s="35">
        <f>IF(Замеры!B181=0, " ", Замеры!B181)</f>
        <v>178</v>
      </c>
      <c r="B187" s="37" t="str">
        <f>CONCATENATE(Замеры!D181,Замеры!F181)</f>
        <v>Группа от QF</v>
      </c>
      <c r="C187" s="35" t="str">
        <f>IF(Замеры!I181=0," ", Замеры!I181)</f>
        <v xml:space="preserve"> </v>
      </c>
      <c r="D187" s="29" t="str">
        <f>IF(Замеры!Z181=0, " ", Замеры!X181)</f>
        <v xml:space="preserve"> </v>
      </c>
      <c r="E187" s="29" t="str">
        <f>CONCATENATE(Замеры!P181,Замеры!S181,Замеры!R181)</f>
        <v xml:space="preserve"> </v>
      </c>
      <c r="F187" s="30" t="str">
        <f>IF(Замеры!Z181=0," ","---")</f>
        <v xml:space="preserve"> </v>
      </c>
      <c r="G187" s="31" t="str">
        <f>IF(Замеры!Z181=0," ",Замеры!J181)</f>
        <v xml:space="preserve"> </v>
      </c>
      <c r="H187" s="31" t="str">
        <f>CONCATENATE(Замеры!AK181,Замеры!AA181,Замеры!AL181)</f>
        <v>0 0</v>
      </c>
      <c r="I187" s="29" t="str">
        <f>CONCATENATE(Замеры!AI181,Замеры!AA181,Замеры!AJ181)</f>
        <v>0 0</v>
      </c>
      <c r="J187" s="31" t="str">
        <f>IF(Замеры!Z181=0," ",G187*2.55)</f>
        <v xml:space="preserve"> </v>
      </c>
      <c r="K187" s="29" t="str">
        <f>IF(Замеры!Z181=0," ",Замеры!AG181)</f>
        <v xml:space="preserve"> </v>
      </c>
      <c r="L187" s="29" t="str">
        <f>IF(Замеры!Z181=0," ",Замеры!AH181)</f>
        <v xml:space="preserve"> </v>
      </c>
      <c r="M187" s="29" t="str">
        <f>IF(Замеры!Z181=0," ",0.1)</f>
        <v xml:space="preserve"> </v>
      </c>
      <c r="N187" s="29" t="str">
        <f>IF(Замеры!Z181=0," ",Замеры!Z181)</f>
        <v xml:space="preserve"> </v>
      </c>
      <c r="O187" s="29" t="str">
        <f>Замеры!AA181</f>
        <v xml:space="preserve"> </v>
      </c>
      <c r="P187" s="29" t="str">
        <f>Замеры!AB181</f>
        <v xml:space="preserve"> </v>
      </c>
      <c r="Q187" s="29" t="str">
        <f>IF(Замеры!Z181=0," ","+")</f>
        <v xml:space="preserve"> </v>
      </c>
      <c r="R187" s="32">
        <f>Замеры!Y181</f>
        <v>0</v>
      </c>
      <c r="W187" s="33" t="e">
        <f t="shared" si="4"/>
        <v>#VALUE!</v>
      </c>
      <c r="X187" s="31" t="s">
        <v>73</v>
      </c>
      <c r="Y187" s="33" t="e">
        <f t="shared" si="5"/>
        <v>#VALUE!</v>
      </c>
      <c r="Z187" s="32"/>
    </row>
    <row r="188" spans="1:26" x14ac:dyDescent="0.3">
      <c r="A188" s="35">
        <f>IF(Замеры!B182=0, " ", Замеры!B182)</f>
        <v>179</v>
      </c>
      <c r="B188" s="37" t="str">
        <f>CONCATENATE(Замеры!D182,Замеры!F182)</f>
        <v>Группа от QF</v>
      </c>
      <c r="C188" s="35" t="str">
        <f>IF(Замеры!I182=0," ", Замеры!I182)</f>
        <v xml:space="preserve"> </v>
      </c>
      <c r="D188" s="29" t="str">
        <f>IF(Замеры!Z182=0, " ", Замеры!X182)</f>
        <v xml:space="preserve"> </v>
      </c>
      <c r="E188" s="29" t="str">
        <f>CONCATENATE(Замеры!P182,Замеры!S182,Замеры!R182)</f>
        <v xml:space="preserve"> </v>
      </c>
      <c r="F188" s="30" t="str">
        <f>IF(Замеры!Z182=0," ","---")</f>
        <v xml:space="preserve"> </v>
      </c>
      <c r="G188" s="31" t="str">
        <f>IF(Замеры!Z182=0," ",Замеры!J182)</f>
        <v xml:space="preserve"> </v>
      </c>
      <c r="H188" s="31" t="str">
        <f>CONCATENATE(Замеры!AK182,Замеры!AA182,Замеры!AL182)</f>
        <v>0 0</v>
      </c>
      <c r="I188" s="29" t="str">
        <f>CONCATENATE(Замеры!AI182,Замеры!AA182,Замеры!AJ182)</f>
        <v>0 0</v>
      </c>
      <c r="J188" s="31" t="str">
        <f>IF(Замеры!Z182=0," ",G188*2.55)</f>
        <v xml:space="preserve"> </v>
      </c>
      <c r="K188" s="29" t="str">
        <f>IF(Замеры!Z182=0," ",Замеры!AG182)</f>
        <v xml:space="preserve"> </v>
      </c>
      <c r="L188" s="29" t="str">
        <f>IF(Замеры!Z182=0," ",Замеры!AH182)</f>
        <v xml:space="preserve"> </v>
      </c>
      <c r="M188" s="29" t="str">
        <f>IF(Замеры!Z182=0," ",0.1)</f>
        <v xml:space="preserve"> </v>
      </c>
      <c r="N188" s="29" t="str">
        <f>IF(Замеры!Z182=0," ",Замеры!Z182)</f>
        <v xml:space="preserve"> </v>
      </c>
      <c r="O188" s="29" t="str">
        <f>Замеры!AA182</f>
        <v xml:space="preserve"> </v>
      </c>
      <c r="P188" s="29" t="str">
        <f>Замеры!AB182</f>
        <v xml:space="preserve"> </v>
      </c>
      <c r="Q188" s="29" t="str">
        <f>IF(Замеры!Z182=0," ","+")</f>
        <v xml:space="preserve"> </v>
      </c>
      <c r="R188" s="32">
        <f>Замеры!Y182</f>
        <v>0</v>
      </c>
      <c r="W188" s="33" t="e">
        <f t="shared" si="4"/>
        <v>#VALUE!</v>
      </c>
      <c r="X188" s="31" t="s">
        <v>73</v>
      </c>
      <c r="Y188" s="33" t="e">
        <f t="shared" si="5"/>
        <v>#VALUE!</v>
      </c>
      <c r="Z188" s="32"/>
    </row>
    <row r="189" spans="1:26" x14ac:dyDescent="0.3">
      <c r="A189" s="35">
        <f>IF(Замеры!B183=0, " ", Замеры!B183)</f>
        <v>180</v>
      </c>
      <c r="B189" s="37" t="str">
        <f>CONCATENATE(Замеры!D183,Замеры!F183)</f>
        <v>Группа от QF</v>
      </c>
      <c r="C189" s="35" t="str">
        <f>IF(Замеры!I183=0," ", Замеры!I183)</f>
        <v xml:space="preserve"> </v>
      </c>
      <c r="D189" s="29" t="str">
        <f>IF(Замеры!Z183=0, " ", Замеры!X183)</f>
        <v xml:space="preserve"> </v>
      </c>
      <c r="E189" s="29" t="str">
        <f>CONCATENATE(Замеры!P183,Замеры!S183,Замеры!R183)</f>
        <v xml:space="preserve"> </v>
      </c>
      <c r="F189" s="30" t="str">
        <f>IF(Замеры!Z183=0," ","---")</f>
        <v xml:space="preserve"> </v>
      </c>
      <c r="G189" s="31" t="str">
        <f>IF(Замеры!Z183=0," ",Замеры!J183)</f>
        <v xml:space="preserve"> </v>
      </c>
      <c r="H189" s="31" t="str">
        <f>CONCATENATE(Замеры!AK183,Замеры!AA183,Замеры!AL183)</f>
        <v>0 0</v>
      </c>
      <c r="I189" s="29" t="str">
        <f>CONCATENATE(Замеры!AI183,Замеры!AA183,Замеры!AJ183)</f>
        <v>0 0</v>
      </c>
      <c r="J189" s="31" t="str">
        <f>IF(Замеры!Z183=0," ",G189*2.55)</f>
        <v xml:space="preserve"> </v>
      </c>
      <c r="K189" s="29" t="str">
        <f>IF(Замеры!Z183=0," ",Замеры!AG183)</f>
        <v xml:space="preserve"> </v>
      </c>
      <c r="L189" s="29" t="str">
        <f>IF(Замеры!Z183=0," ",Замеры!AH183)</f>
        <v xml:space="preserve"> </v>
      </c>
      <c r="M189" s="29" t="str">
        <f>IF(Замеры!Z183=0," ",0.1)</f>
        <v xml:space="preserve"> </v>
      </c>
      <c r="N189" s="29" t="str">
        <f>IF(Замеры!Z183=0," ",Замеры!Z183)</f>
        <v xml:space="preserve"> </v>
      </c>
      <c r="O189" s="29" t="str">
        <f>Замеры!AA183</f>
        <v xml:space="preserve"> </v>
      </c>
      <c r="P189" s="29" t="str">
        <f>Замеры!AB183</f>
        <v xml:space="preserve"> </v>
      </c>
      <c r="Q189" s="29" t="str">
        <f>IF(Замеры!Z183=0," ","+")</f>
        <v xml:space="preserve"> </v>
      </c>
      <c r="R189" s="32">
        <f>Замеры!Y183</f>
        <v>0</v>
      </c>
      <c r="W189" s="33" t="e">
        <f t="shared" si="4"/>
        <v>#VALUE!</v>
      </c>
      <c r="X189" s="31" t="s">
        <v>73</v>
      </c>
      <c r="Y189" s="33" t="e">
        <f t="shared" si="5"/>
        <v>#VALUE!</v>
      </c>
      <c r="Z189" s="32"/>
    </row>
    <row r="190" spans="1:26" x14ac:dyDescent="0.3">
      <c r="A190" s="35">
        <f>IF(Замеры!B184=0, " ", Замеры!B184)</f>
        <v>181</v>
      </c>
      <c r="B190" s="37" t="str">
        <f>CONCATENATE(Замеры!D184,Замеры!F184)</f>
        <v>Группа от QF</v>
      </c>
      <c r="C190" s="35" t="str">
        <f>IF(Замеры!I184=0," ", Замеры!I184)</f>
        <v xml:space="preserve"> </v>
      </c>
      <c r="D190" s="29" t="str">
        <f>IF(Замеры!Z184=0, " ", Замеры!X184)</f>
        <v xml:space="preserve"> </v>
      </c>
      <c r="E190" s="29" t="str">
        <f>CONCATENATE(Замеры!P184,Замеры!S184,Замеры!R184)</f>
        <v xml:space="preserve"> </v>
      </c>
      <c r="F190" s="30" t="str">
        <f>IF(Замеры!Z184=0," ","---")</f>
        <v xml:space="preserve"> </v>
      </c>
      <c r="G190" s="31" t="str">
        <f>IF(Замеры!Z184=0," ",Замеры!J184)</f>
        <v xml:space="preserve"> </v>
      </c>
      <c r="H190" s="31" t="str">
        <f>CONCATENATE(Замеры!AK184,Замеры!AA184,Замеры!AL184)</f>
        <v>0 0</v>
      </c>
      <c r="I190" s="29" t="str">
        <f>CONCATENATE(Замеры!AI184,Замеры!AA184,Замеры!AJ184)</f>
        <v>0 0</v>
      </c>
      <c r="J190" s="31" t="str">
        <f>IF(Замеры!Z184=0," ",G190*2.55)</f>
        <v xml:space="preserve"> </v>
      </c>
      <c r="K190" s="29" t="str">
        <f>IF(Замеры!Z184=0," ",Замеры!AG184)</f>
        <v xml:space="preserve"> </v>
      </c>
      <c r="L190" s="29" t="str">
        <f>IF(Замеры!Z184=0," ",Замеры!AH184)</f>
        <v xml:space="preserve"> </v>
      </c>
      <c r="M190" s="29" t="str">
        <f>IF(Замеры!Z184=0," ",0.1)</f>
        <v xml:space="preserve"> </v>
      </c>
      <c r="N190" s="29" t="str">
        <f>IF(Замеры!Z184=0," ",Замеры!Z184)</f>
        <v xml:space="preserve"> </v>
      </c>
      <c r="O190" s="29" t="str">
        <f>Замеры!AA184</f>
        <v xml:space="preserve"> </v>
      </c>
      <c r="P190" s="29" t="str">
        <f>Замеры!AB184</f>
        <v xml:space="preserve"> </v>
      </c>
      <c r="Q190" s="29" t="str">
        <f>IF(Замеры!Z184=0," ","+")</f>
        <v xml:space="preserve"> </v>
      </c>
      <c r="R190" s="32">
        <f>Замеры!Y184</f>
        <v>0</v>
      </c>
      <c r="W190" s="33" t="e">
        <f t="shared" si="4"/>
        <v>#VALUE!</v>
      </c>
      <c r="X190" s="31" t="s">
        <v>73</v>
      </c>
      <c r="Y190" s="33" t="e">
        <f t="shared" si="5"/>
        <v>#VALUE!</v>
      </c>
      <c r="Z190" s="32"/>
    </row>
    <row r="191" spans="1:26" x14ac:dyDescent="0.3">
      <c r="A191" s="35">
        <f>IF(Замеры!B185=0, " ", Замеры!B185)</f>
        <v>182</v>
      </c>
      <c r="B191" s="37" t="str">
        <f>CONCATENATE(Замеры!D185,Замеры!F185)</f>
        <v>Группа от QF</v>
      </c>
      <c r="C191" s="35" t="str">
        <f>IF(Замеры!I185=0," ", Замеры!I185)</f>
        <v xml:space="preserve"> </v>
      </c>
      <c r="D191" s="29" t="str">
        <f>IF(Замеры!Z185=0, " ", Замеры!X185)</f>
        <v xml:space="preserve"> </v>
      </c>
      <c r="E191" s="29" t="str">
        <f>CONCATENATE(Замеры!P185,Замеры!S185,Замеры!R185)</f>
        <v xml:space="preserve"> </v>
      </c>
      <c r="F191" s="30" t="str">
        <f>IF(Замеры!Z185=0," ","---")</f>
        <v xml:space="preserve"> </v>
      </c>
      <c r="G191" s="31" t="str">
        <f>IF(Замеры!Z185=0," ",Замеры!J185)</f>
        <v xml:space="preserve"> </v>
      </c>
      <c r="H191" s="31" t="str">
        <f>CONCATENATE(Замеры!AK185,Замеры!AA185,Замеры!AL185)</f>
        <v>0 0</v>
      </c>
      <c r="I191" s="29" t="str">
        <f>CONCATENATE(Замеры!AI185,Замеры!AA185,Замеры!AJ185)</f>
        <v>0 0</v>
      </c>
      <c r="J191" s="31" t="str">
        <f>IF(Замеры!Z185=0," ",G191*2.55)</f>
        <v xml:space="preserve"> </v>
      </c>
      <c r="K191" s="29" t="str">
        <f>IF(Замеры!Z185=0," ",Замеры!AG185)</f>
        <v xml:space="preserve"> </v>
      </c>
      <c r="L191" s="29" t="str">
        <f>IF(Замеры!Z185=0," ",Замеры!AH185)</f>
        <v xml:space="preserve"> </v>
      </c>
      <c r="M191" s="29" t="str">
        <f>IF(Замеры!Z185=0," ",0.1)</f>
        <v xml:space="preserve"> </v>
      </c>
      <c r="N191" s="29" t="str">
        <f>IF(Замеры!Z185=0," ",Замеры!Z185)</f>
        <v xml:space="preserve"> </v>
      </c>
      <c r="O191" s="29" t="str">
        <f>Замеры!AA185</f>
        <v xml:space="preserve"> </v>
      </c>
      <c r="P191" s="29" t="str">
        <f>Замеры!AB185</f>
        <v xml:space="preserve"> </v>
      </c>
      <c r="Q191" s="29" t="str">
        <f>IF(Замеры!Z185=0," ","+")</f>
        <v xml:space="preserve"> </v>
      </c>
      <c r="R191" s="32">
        <f>Замеры!Y185</f>
        <v>0</v>
      </c>
      <c r="W191" s="33" t="e">
        <f t="shared" si="4"/>
        <v>#VALUE!</v>
      </c>
      <c r="X191" s="31" t="s">
        <v>73</v>
      </c>
      <c r="Y191" s="33" t="e">
        <f t="shared" si="5"/>
        <v>#VALUE!</v>
      </c>
      <c r="Z191" s="32"/>
    </row>
    <row r="192" spans="1:26" x14ac:dyDescent="0.3">
      <c r="A192" s="35">
        <f>IF(Замеры!B186=0, " ", Замеры!B186)</f>
        <v>183</v>
      </c>
      <c r="B192" s="37" t="str">
        <f>CONCATENATE(Замеры!D186,Замеры!F186)</f>
        <v>Группа от QF</v>
      </c>
      <c r="C192" s="35" t="str">
        <f>IF(Замеры!I186=0," ", Замеры!I186)</f>
        <v xml:space="preserve"> </v>
      </c>
      <c r="D192" s="29" t="str">
        <f>IF(Замеры!Z186=0, " ", Замеры!X186)</f>
        <v xml:space="preserve"> </v>
      </c>
      <c r="E192" s="29" t="str">
        <f>CONCATENATE(Замеры!P186,Замеры!S186,Замеры!R186)</f>
        <v xml:space="preserve"> </v>
      </c>
      <c r="F192" s="30" t="str">
        <f>IF(Замеры!Z186=0," ","---")</f>
        <v xml:space="preserve"> </v>
      </c>
      <c r="G192" s="31" t="str">
        <f>IF(Замеры!Z186=0," ",Замеры!J186)</f>
        <v xml:space="preserve"> </v>
      </c>
      <c r="H192" s="31" t="str">
        <f>CONCATENATE(Замеры!AK186,Замеры!AA186,Замеры!AL186)</f>
        <v>0 0</v>
      </c>
      <c r="I192" s="29" t="str">
        <f>CONCATENATE(Замеры!AI186,Замеры!AA186,Замеры!AJ186)</f>
        <v>0 0</v>
      </c>
      <c r="J192" s="31" t="str">
        <f>IF(Замеры!Z186=0," ",G192*2.55)</f>
        <v xml:space="preserve"> </v>
      </c>
      <c r="K192" s="29" t="str">
        <f>IF(Замеры!Z186=0," ",Замеры!AG186)</f>
        <v xml:space="preserve"> </v>
      </c>
      <c r="L192" s="29" t="str">
        <f>IF(Замеры!Z186=0," ",Замеры!AH186)</f>
        <v xml:space="preserve"> </v>
      </c>
      <c r="M192" s="29" t="str">
        <f>IF(Замеры!Z186=0," ",0.1)</f>
        <v xml:space="preserve"> </v>
      </c>
      <c r="N192" s="29" t="str">
        <f>IF(Замеры!Z186=0," ",Замеры!Z186)</f>
        <v xml:space="preserve"> </v>
      </c>
      <c r="O192" s="29" t="str">
        <f>Замеры!AA186</f>
        <v xml:space="preserve"> </v>
      </c>
      <c r="P192" s="29" t="str">
        <f>Замеры!AB186</f>
        <v xml:space="preserve"> </v>
      </c>
      <c r="Q192" s="29" t="str">
        <f>IF(Замеры!Z186=0," ","+")</f>
        <v xml:space="preserve"> </v>
      </c>
      <c r="R192" s="32">
        <f>Замеры!Y186</f>
        <v>0</v>
      </c>
      <c r="W192" s="33" t="e">
        <f t="shared" si="4"/>
        <v>#VALUE!</v>
      </c>
      <c r="X192" s="31" t="s">
        <v>73</v>
      </c>
      <c r="Y192" s="33" t="e">
        <f t="shared" si="5"/>
        <v>#VALUE!</v>
      </c>
      <c r="Z192" s="32"/>
    </row>
    <row r="193" spans="1:26" x14ac:dyDescent="0.3">
      <c r="A193" s="35">
        <f>IF(Замеры!B187=0, " ", Замеры!B187)</f>
        <v>184</v>
      </c>
      <c r="B193" s="37" t="str">
        <f>CONCATENATE(Замеры!D187,Замеры!F187)</f>
        <v>Группа от QF</v>
      </c>
      <c r="C193" s="35" t="str">
        <f>IF(Замеры!I187=0," ", Замеры!I187)</f>
        <v xml:space="preserve"> </v>
      </c>
      <c r="D193" s="29" t="str">
        <f>IF(Замеры!Z187=0, " ", Замеры!X187)</f>
        <v xml:space="preserve"> </v>
      </c>
      <c r="E193" s="29" t="str">
        <f>CONCATENATE(Замеры!P187,Замеры!S187,Замеры!R187)</f>
        <v xml:space="preserve"> </v>
      </c>
      <c r="F193" s="30" t="str">
        <f>IF(Замеры!Z187=0," ","---")</f>
        <v xml:space="preserve"> </v>
      </c>
      <c r="G193" s="31" t="str">
        <f>IF(Замеры!Z187=0," ",Замеры!J187)</f>
        <v xml:space="preserve"> </v>
      </c>
      <c r="H193" s="31" t="str">
        <f>CONCATENATE(Замеры!AK187,Замеры!AA187,Замеры!AL187)</f>
        <v>0 0</v>
      </c>
      <c r="I193" s="29" t="str">
        <f>CONCATENATE(Замеры!AI187,Замеры!AA187,Замеры!AJ187)</f>
        <v>0 0</v>
      </c>
      <c r="J193" s="31" t="str">
        <f>IF(Замеры!Z187=0," ",G193*2.55)</f>
        <v xml:space="preserve"> </v>
      </c>
      <c r="K193" s="29" t="str">
        <f>IF(Замеры!Z187=0," ",Замеры!AG187)</f>
        <v xml:space="preserve"> </v>
      </c>
      <c r="L193" s="29" t="str">
        <f>IF(Замеры!Z187=0," ",Замеры!AH187)</f>
        <v xml:space="preserve"> </v>
      </c>
      <c r="M193" s="29" t="str">
        <f>IF(Замеры!Z187=0," ",0.1)</f>
        <v xml:space="preserve"> </v>
      </c>
      <c r="N193" s="29" t="str">
        <f>IF(Замеры!Z187=0," ",Замеры!Z187)</f>
        <v xml:space="preserve"> </v>
      </c>
      <c r="O193" s="29" t="str">
        <f>Замеры!AA187</f>
        <v xml:space="preserve"> </v>
      </c>
      <c r="P193" s="29" t="str">
        <f>Замеры!AB187</f>
        <v xml:space="preserve"> </v>
      </c>
      <c r="Q193" s="29" t="str">
        <f>IF(Замеры!Z187=0," ","+")</f>
        <v xml:space="preserve"> </v>
      </c>
      <c r="R193" s="32">
        <f>Замеры!Y187</f>
        <v>0</v>
      </c>
      <c r="W193" s="33" t="e">
        <f t="shared" si="4"/>
        <v>#VALUE!</v>
      </c>
      <c r="X193" s="31" t="s">
        <v>73</v>
      </c>
      <c r="Y193" s="33" t="e">
        <f t="shared" si="5"/>
        <v>#VALUE!</v>
      </c>
      <c r="Z193" s="32"/>
    </row>
    <row r="194" spans="1:26" x14ac:dyDescent="0.3">
      <c r="A194" s="35">
        <f>IF(Замеры!B188=0, " ", Замеры!B188)</f>
        <v>185</v>
      </c>
      <c r="B194" s="37" t="str">
        <f>CONCATENATE(Замеры!D188,Замеры!F188)</f>
        <v>Группа от QF</v>
      </c>
      <c r="C194" s="35" t="str">
        <f>IF(Замеры!I188=0," ", Замеры!I188)</f>
        <v xml:space="preserve"> </v>
      </c>
      <c r="D194" s="29" t="str">
        <f>IF(Замеры!Z188=0, " ", Замеры!X188)</f>
        <v xml:space="preserve"> </v>
      </c>
      <c r="E194" s="29" t="str">
        <f>CONCATENATE(Замеры!P188,Замеры!S188,Замеры!R188)</f>
        <v xml:space="preserve"> </v>
      </c>
      <c r="F194" s="30" t="str">
        <f>IF(Замеры!Z188=0," ","---")</f>
        <v xml:space="preserve"> </v>
      </c>
      <c r="G194" s="31" t="str">
        <f>IF(Замеры!Z188=0," ",Замеры!J188)</f>
        <v xml:space="preserve"> </v>
      </c>
      <c r="H194" s="31" t="str">
        <f>CONCATENATE(Замеры!AK188,Замеры!AA188,Замеры!AL188)</f>
        <v>0 0</v>
      </c>
      <c r="I194" s="29" t="str">
        <f>CONCATENATE(Замеры!AI188,Замеры!AA188,Замеры!AJ188)</f>
        <v>0 0</v>
      </c>
      <c r="J194" s="31" t="str">
        <f>IF(Замеры!Z188=0," ",G194*2.55)</f>
        <v xml:space="preserve"> </v>
      </c>
      <c r="K194" s="29" t="str">
        <f>IF(Замеры!Z188=0," ",Замеры!AG188)</f>
        <v xml:space="preserve"> </v>
      </c>
      <c r="L194" s="29" t="str">
        <f>IF(Замеры!Z188=0," ",Замеры!AH188)</f>
        <v xml:space="preserve"> </v>
      </c>
      <c r="M194" s="29" t="str">
        <f>IF(Замеры!Z188=0," ",0.1)</f>
        <v xml:space="preserve"> </v>
      </c>
      <c r="N194" s="29" t="str">
        <f>IF(Замеры!Z188=0," ",Замеры!Z188)</f>
        <v xml:space="preserve"> </v>
      </c>
      <c r="O194" s="29" t="str">
        <f>Замеры!AA188</f>
        <v xml:space="preserve"> </v>
      </c>
      <c r="P194" s="29" t="str">
        <f>Замеры!AB188</f>
        <v xml:space="preserve"> </v>
      </c>
      <c r="Q194" s="29" t="str">
        <f>IF(Замеры!Z188=0," ","+")</f>
        <v xml:space="preserve"> </v>
      </c>
      <c r="R194" s="32">
        <f>Замеры!Y188</f>
        <v>0</v>
      </c>
      <c r="W194" s="33" t="e">
        <f t="shared" si="4"/>
        <v>#VALUE!</v>
      </c>
      <c r="X194" s="31" t="s">
        <v>73</v>
      </c>
      <c r="Y194" s="33" t="e">
        <f t="shared" si="5"/>
        <v>#VALUE!</v>
      </c>
      <c r="Z194" s="32"/>
    </row>
    <row r="195" spans="1:26" x14ac:dyDescent="0.3">
      <c r="A195" s="35">
        <f>IF(Замеры!B189=0, " ", Замеры!B189)</f>
        <v>186</v>
      </c>
      <c r="B195" s="37" t="str">
        <f>CONCATENATE(Замеры!D189,Замеры!F189)</f>
        <v>Группа от QF</v>
      </c>
      <c r="C195" s="35" t="str">
        <f>IF(Замеры!I189=0," ", Замеры!I189)</f>
        <v xml:space="preserve"> </v>
      </c>
      <c r="D195" s="29" t="str">
        <f>IF(Замеры!Z189=0, " ", Замеры!X189)</f>
        <v xml:space="preserve"> </v>
      </c>
      <c r="E195" s="29" t="str">
        <f>CONCATENATE(Замеры!P189,Замеры!S189,Замеры!R189)</f>
        <v xml:space="preserve"> </v>
      </c>
      <c r="F195" s="30" t="str">
        <f>IF(Замеры!Z189=0," ","---")</f>
        <v xml:space="preserve"> </v>
      </c>
      <c r="G195" s="31" t="str">
        <f>IF(Замеры!Z189=0," ",Замеры!J189)</f>
        <v xml:space="preserve"> </v>
      </c>
      <c r="H195" s="31" t="str">
        <f>CONCATENATE(Замеры!AK189,Замеры!AA189,Замеры!AL189)</f>
        <v>0 0</v>
      </c>
      <c r="I195" s="29" t="str">
        <f>CONCATENATE(Замеры!AI189,Замеры!AA189,Замеры!AJ189)</f>
        <v>0 0</v>
      </c>
      <c r="J195" s="31" t="str">
        <f>IF(Замеры!Z189=0," ",G195*2.55)</f>
        <v xml:space="preserve"> </v>
      </c>
      <c r="K195" s="29" t="str">
        <f>IF(Замеры!Z189=0," ",Замеры!AG189)</f>
        <v xml:space="preserve"> </v>
      </c>
      <c r="L195" s="29" t="str">
        <f>IF(Замеры!Z189=0," ",Замеры!AH189)</f>
        <v xml:space="preserve"> </v>
      </c>
      <c r="M195" s="29" t="str">
        <f>IF(Замеры!Z189=0," ",0.1)</f>
        <v xml:space="preserve"> </v>
      </c>
      <c r="N195" s="29" t="str">
        <f>IF(Замеры!Z189=0," ",Замеры!Z189)</f>
        <v xml:space="preserve"> </v>
      </c>
      <c r="O195" s="29" t="str">
        <f>Замеры!AA189</f>
        <v xml:space="preserve"> </v>
      </c>
      <c r="P195" s="29" t="str">
        <f>Замеры!AB189</f>
        <v xml:space="preserve"> </v>
      </c>
      <c r="Q195" s="29" t="str">
        <f>IF(Замеры!Z189=0," ","+")</f>
        <v xml:space="preserve"> </v>
      </c>
      <c r="R195" s="32">
        <f>Замеры!Y189</f>
        <v>0</v>
      </c>
      <c r="W195" s="33" t="e">
        <f t="shared" si="4"/>
        <v>#VALUE!</v>
      </c>
      <c r="X195" s="31" t="s">
        <v>73</v>
      </c>
      <c r="Y195" s="33" t="e">
        <f t="shared" si="5"/>
        <v>#VALUE!</v>
      </c>
      <c r="Z195" s="32"/>
    </row>
    <row r="196" spans="1:26" x14ac:dyDescent="0.3">
      <c r="A196" s="35">
        <f>IF(Замеры!B190=0, " ", Замеры!B190)</f>
        <v>187</v>
      </c>
      <c r="B196" s="37" t="str">
        <f>CONCATENATE(Замеры!D190,Замеры!F190)</f>
        <v>Группа от QF</v>
      </c>
      <c r="C196" s="35" t="str">
        <f>IF(Замеры!I190=0," ", Замеры!I190)</f>
        <v xml:space="preserve"> </v>
      </c>
      <c r="D196" s="29" t="str">
        <f>IF(Замеры!Z190=0, " ", Замеры!X190)</f>
        <v xml:space="preserve"> </v>
      </c>
      <c r="E196" s="29" t="str">
        <f>CONCATENATE(Замеры!P190,Замеры!S190,Замеры!R190)</f>
        <v xml:space="preserve"> </v>
      </c>
      <c r="F196" s="30" t="str">
        <f>IF(Замеры!Z190=0," ","---")</f>
        <v xml:space="preserve"> </v>
      </c>
      <c r="G196" s="31" t="str">
        <f>IF(Замеры!Z190=0," ",Замеры!J190)</f>
        <v xml:space="preserve"> </v>
      </c>
      <c r="H196" s="31" t="str">
        <f>CONCATENATE(Замеры!AK190,Замеры!AA190,Замеры!AL190)</f>
        <v>0 0</v>
      </c>
      <c r="I196" s="29" t="str">
        <f>CONCATENATE(Замеры!AI190,Замеры!AA190,Замеры!AJ190)</f>
        <v>0 0</v>
      </c>
      <c r="J196" s="31" t="str">
        <f>IF(Замеры!Z190=0," ",G196*2.55)</f>
        <v xml:space="preserve"> </v>
      </c>
      <c r="K196" s="29" t="str">
        <f>IF(Замеры!Z190=0," ",Замеры!AG190)</f>
        <v xml:space="preserve"> </v>
      </c>
      <c r="L196" s="29" t="str">
        <f>IF(Замеры!Z190=0," ",Замеры!AH190)</f>
        <v xml:space="preserve"> </v>
      </c>
      <c r="M196" s="29" t="str">
        <f>IF(Замеры!Z190=0," ",0.1)</f>
        <v xml:space="preserve"> </v>
      </c>
      <c r="N196" s="29" t="str">
        <f>IF(Замеры!Z190=0," ",Замеры!Z190)</f>
        <v xml:space="preserve"> </v>
      </c>
      <c r="O196" s="29" t="str">
        <f>Замеры!AA190</f>
        <v xml:space="preserve"> </v>
      </c>
      <c r="P196" s="29" t="str">
        <f>Замеры!AB190</f>
        <v xml:space="preserve"> </v>
      </c>
      <c r="Q196" s="29" t="str">
        <f>IF(Замеры!Z190=0," ","+")</f>
        <v xml:space="preserve"> </v>
      </c>
      <c r="R196" s="32">
        <f>Замеры!Y190</f>
        <v>0</v>
      </c>
      <c r="W196" s="33" t="e">
        <f t="shared" si="4"/>
        <v>#VALUE!</v>
      </c>
      <c r="X196" s="31" t="s">
        <v>73</v>
      </c>
      <c r="Y196" s="33" t="e">
        <f t="shared" si="5"/>
        <v>#VALUE!</v>
      </c>
      <c r="Z196" s="32"/>
    </row>
    <row r="197" spans="1:26" x14ac:dyDescent="0.3">
      <c r="A197" s="35">
        <f>IF(Замеры!B191=0, " ", Замеры!B191)</f>
        <v>188</v>
      </c>
      <c r="B197" s="37" t="str">
        <f>CONCATENATE(Замеры!D191,Замеры!F191)</f>
        <v>Группа от QF</v>
      </c>
      <c r="C197" s="35" t="str">
        <f>IF(Замеры!I191=0," ", Замеры!I191)</f>
        <v xml:space="preserve"> </v>
      </c>
      <c r="D197" s="29" t="str">
        <f>IF(Замеры!Z191=0, " ", Замеры!X191)</f>
        <v xml:space="preserve"> </v>
      </c>
      <c r="E197" s="29" t="str">
        <f>CONCATENATE(Замеры!P191,Замеры!S191,Замеры!R191)</f>
        <v xml:space="preserve"> </v>
      </c>
      <c r="F197" s="30" t="str">
        <f>IF(Замеры!Z191=0," ","---")</f>
        <v xml:space="preserve"> </v>
      </c>
      <c r="G197" s="31" t="str">
        <f>IF(Замеры!Z191=0," ",Замеры!J191)</f>
        <v xml:space="preserve"> </v>
      </c>
      <c r="H197" s="31" t="str">
        <f>CONCATENATE(Замеры!AK191,Замеры!AA191,Замеры!AL191)</f>
        <v>0 0</v>
      </c>
      <c r="I197" s="29" t="str">
        <f>CONCATENATE(Замеры!AI191,Замеры!AA191,Замеры!AJ191)</f>
        <v>0 0</v>
      </c>
      <c r="J197" s="31" t="str">
        <f>IF(Замеры!Z191=0," ",G197*2.55)</f>
        <v xml:space="preserve"> </v>
      </c>
      <c r="K197" s="29" t="str">
        <f>IF(Замеры!Z191=0," ",Замеры!AG191)</f>
        <v xml:space="preserve"> </v>
      </c>
      <c r="L197" s="29" t="str">
        <f>IF(Замеры!Z191=0," ",Замеры!AH191)</f>
        <v xml:space="preserve"> </v>
      </c>
      <c r="M197" s="29" t="str">
        <f>IF(Замеры!Z191=0," ",0.1)</f>
        <v xml:space="preserve"> </v>
      </c>
      <c r="N197" s="29" t="str">
        <f>IF(Замеры!Z191=0," ",Замеры!Z191)</f>
        <v xml:space="preserve"> </v>
      </c>
      <c r="O197" s="29" t="str">
        <f>Замеры!AA191</f>
        <v xml:space="preserve"> </v>
      </c>
      <c r="P197" s="29" t="str">
        <f>Замеры!AB191</f>
        <v xml:space="preserve"> </v>
      </c>
      <c r="Q197" s="29" t="str">
        <f>IF(Замеры!Z191=0," ","+")</f>
        <v xml:space="preserve"> </v>
      </c>
      <c r="R197" s="32">
        <f>Замеры!Y191</f>
        <v>0</v>
      </c>
      <c r="W197" s="33" t="e">
        <f t="shared" si="4"/>
        <v>#VALUE!</v>
      </c>
      <c r="X197" s="31" t="s">
        <v>73</v>
      </c>
      <c r="Y197" s="33" t="e">
        <f t="shared" si="5"/>
        <v>#VALUE!</v>
      </c>
      <c r="Z197" s="32"/>
    </row>
    <row r="198" spans="1:26" x14ac:dyDescent="0.3">
      <c r="A198" s="35">
        <f>IF(Замеры!B192=0, " ", Замеры!B192)</f>
        <v>189</v>
      </c>
      <c r="B198" s="37" t="str">
        <f>CONCATENATE(Замеры!D192,Замеры!F192)</f>
        <v>Группа от QF</v>
      </c>
      <c r="C198" s="35" t="str">
        <f>IF(Замеры!I192=0," ", Замеры!I192)</f>
        <v xml:space="preserve"> </v>
      </c>
      <c r="D198" s="29" t="str">
        <f>IF(Замеры!Z192=0, " ", Замеры!X192)</f>
        <v xml:space="preserve"> </v>
      </c>
      <c r="E198" s="29" t="str">
        <f>CONCATENATE(Замеры!P192,Замеры!S192,Замеры!R192)</f>
        <v xml:space="preserve"> </v>
      </c>
      <c r="F198" s="30" t="str">
        <f>IF(Замеры!Z192=0," ","---")</f>
        <v xml:space="preserve"> </v>
      </c>
      <c r="G198" s="31" t="str">
        <f>IF(Замеры!Z192=0," ",Замеры!J192)</f>
        <v xml:space="preserve"> </v>
      </c>
      <c r="H198" s="31" t="str">
        <f>CONCATENATE(Замеры!AK192,Замеры!AA192,Замеры!AL192)</f>
        <v>0 0</v>
      </c>
      <c r="I198" s="29" t="str">
        <f>CONCATENATE(Замеры!AI192,Замеры!AA192,Замеры!AJ192)</f>
        <v>0 0</v>
      </c>
      <c r="J198" s="31" t="str">
        <f>IF(Замеры!Z192=0," ",G198*2.55)</f>
        <v xml:space="preserve"> </v>
      </c>
      <c r="K198" s="29" t="str">
        <f>IF(Замеры!Z192=0," ",Замеры!AG192)</f>
        <v xml:space="preserve"> </v>
      </c>
      <c r="L198" s="29" t="str">
        <f>IF(Замеры!Z192=0," ",Замеры!AH192)</f>
        <v xml:space="preserve"> </v>
      </c>
      <c r="M198" s="29" t="str">
        <f>IF(Замеры!Z192=0," ",0.1)</f>
        <v xml:space="preserve"> </v>
      </c>
      <c r="N198" s="29" t="str">
        <f>IF(Замеры!Z192=0," ",Замеры!Z192)</f>
        <v xml:space="preserve"> </v>
      </c>
      <c r="O198" s="29" t="str">
        <f>Замеры!AA192</f>
        <v xml:space="preserve"> </v>
      </c>
      <c r="P198" s="29" t="str">
        <f>Замеры!AB192</f>
        <v xml:space="preserve"> </v>
      </c>
      <c r="Q198" s="29" t="str">
        <f>IF(Замеры!Z192=0," ","+")</f>
        <v xml:space="preserve"> </v>
      </c>
      <c r="R198" s="32">
        <f>Замеры!Y192</f>
        <v>0</v>
      </c>
      <c r="W198" s="33" t="e">
        <f t="shared" si="4"/>
        <v>#VALUE!</v>
      </c>
      <c r="X198" s="31" t="s">
        <v>73</v>
      </c>
      <c r="Y198" s="33" t="e">
        <f t="shared" si="5"/>
        <v>#VALUE!</v>
      </c>
      <c r="Z198" s="32"/>
    </row>
    <row r="199" spans="1:26" x14ac:dyDescent="0.3">
      <c r="A199" s="35">
        <f>IF(Замеры!B193=0, " ", Замеры!B193)</f>
        <v>190</v>
      </c>
      <c r="B199" s="37" t="str">
        <f>CONCATENATE(Замеры!D193,Замеры!F193)</f>
        <v>Группа от QF</v>
      </c>
      <c r="C199" s="35" t="str">
        <f>IF(Замеры!I193=0," ", Замеры!I193)</f>
        <v xml:space="preserve"> </v>
      </c>
      <c r="D199" s="29" t="str">
        <f>IF(Замеры!Z193=0, " ", Замеры!X193)</f>
        <v xml:space="preserve"> </v>
      </c>
      <c r="E199" s="29" t="str">
        <f>CONCATENATE(Замеры!P193,Замеры!S193,Замеры!R193)</f>
        <v xml:space="preserve"> </v>
      </c>
      <c r="F199" s="30" t="str">
        <f>IF(Замеры!Z193=0," ","---")</f>
        <v xml:space="preserve"> </v>
      </c>
      <c r="G199" s="31" t="str">
        <f>IF(Замеры!Z193=0," ",Замеры!J193)</f>
        <v xml:space="preserve"> </v>
      </c>
      <c r="H199" s="31" t="str">
        <f>CONCATENATE(Замеры!AK193,Замеры!AA193,Замеры!AL193)</f>
        <v>0 0</v>
      </c>
      <c r="I199" s="29" t="str">
        <f>CONCATENATE(Замеры!AI193,Замеры!AA193,Замеры!AJ193)</f>
        <v>0 0</v>
      </c>
      <c r="J199" s="31" t="str">
        <f>IF(Замеры!Z193=0," ",G199*2.55)</f>
        <v xml:space="preserve"> </v>
      </c>
      <c r="K199" s="29" t="str">
        <f>IF(Замеры!Z193=0," ",Замеры!AG193)</f>
        <v xml:space="preserve"> </v>
      </c>
      <c r="L199" s="29" t="str">
        <f>IF(Замеры!Z193=0," ",Замеры!AH193)</f>
        <v xml:space="preserve"> </v>
      </c>
      <c r="M199" s="29" t="str">
        <f>IF(Замеры!Z193=0," ",0.1)</f>
        <v xml:space="preserve"> </v>
      </c>
      <c r="N199" s="29" t="str">
        <f>IF(Замеры!Z193=0," ",Замеры!Z193)</f>
        <v xml:space="preserve"> </v>
      </c>
      <c r="O199" s="29" t="str">
        <f>Замеры!AA193</f>
        <v xml:space="preserve"> </v>
      </c>
      <c r="P199" s="29" t="str">
        <f>Замеры!AB193</f>
        <v xml:space="preserve"> </v>
      </c>
      <c r="Q199" s="29" t="str">
        <f>IF(Замеры!Z193=0," ","+")</f>
        <v xml:space="preserve"> </v>
      </c>
      <c r="R199" s="32">
        <f>Замеры!Y193</f>
        <v>0</v>
      </c>
      <c r="W199" s="33" t="e">
        <f t="shared" si="4"/>
        <v>#VALUE!</v>
      </c>
      <c r="X199" s="31" t="s">
        <v>73</v>
      </c>
      <c r="Y199" s="33" t="e">
        <f t="shared" si="5"/>
        <v>#VALUE!</v>
      </c>
      <c r="Z199" s="32"/>
    </row>
    <row r="200" spans="1:26" x14ac:dyDescent="0.3">
      <c r="A200" s="35">
        <f>IF(Замеры!B194=0, " ", Замеры!B194)</f>
        <v>191</v>
      </c>
      <c r="B200" s="37" t="str">
        <f>CONCATENATE(Замеры!D194,Замеры!F194)</f>
        <v>Группа от QF</v>
      </c>
      <c r="C200" s="35" t="str">
        <f>IF(Замеры!I194=0," ", Замеры!I194)</f>
        <v xml:space="preserve"> </v>
      </c>
      <c r="D200" s="29" t="str">
        <f>IF(Замеры!Z194=0, " ", Замеры!X194)</f>
        <v xml:space="preserve"> </v>
      </c>
      <c r="E200" s="29" t="str">
        <f>CONCATENATE(Замеры!P194,Замеры!S194,Замеры!R194)</f>
        <v xml:space="preserve"> </v>
      </c>
      <c r="F200" s="30" t="str">
        <f>IF(Замеры!Z194=0," ","---")</f>
        <v xml:space="preserve"> </v>
      </c>
      <c r="G200" s="31" t="str">
        <f>IF(Замеры!Z194=0," ",Замеры!J194)</f>
        <v xml:space="preserve"> </v>
      </c>
      <c r="H200" s="31" t="str">
        <f>CONCATENATE(Замеры!AK194,Замеры!AA194,Замеры!AL194)</f>
        <v>0 0</v>
      </c>
      <c r="I200" s="29" t="str">
        <f>CONCATENATE(Замеры!AI194,Замеры!AA194,Замеры!AJ194)</f>
        <v>0 0</v>
      </c>
      <c r="J200" s="31" t="str">
        <f>IF(Замеры!Z194=0," ",G200*2.55)</f>
        <v xml:space="preserve"> </v>
      </c>
      <c r="K200" s="29" t="str">
        <f>IF(Замеры!Z194=0," ",Замеры!AG194)</f>
        <v xml:space="preserve"> </v>
      </c>
      <c r="L200" s="29" t="str">
        <f>IF(Замеры!Z194=0," ",Замеры!AH194)</f>
        <v xml:space="preserve"> </v>
      </c>
      <c r="M200" s="29" t="str">
        <f>IF(Замеры!Z194=0," ",0.1)</f>
        <v xml:space="preserve"> </v>
      </c>
      <c r="N200" s="29" t="str">
        <f>IF(Замеры!Z194=0," ",Замеры!Z194)</f>
        <v xml:space="preserve"> </v>
      </c>
      <c r="O200" s="29" t="str">
        <f>Замеры!AA194</f>
        <v xml:space="preserve"> </v>
      </c>
      <c r="P200" s="29" t="str">
        <f>Замеры!AB194</f>
        <v xml:space="preserve"> </v>
      </c>
      <c r="Q200" s="29" t="str">
        <f>IF(Замеры!Z194=0," ","+")</f>
        <v xml:space="preserve"> </v>
      </c>
      <c r="R200" s="32">
        <f>Замеры!Y194</f>
        <v>0</v>
      </c>
      <c r="W200" s="33" t="e">
        <f t="shared" si="4"/>
        <v>#VALUE!</v>
      </c>
      <c r="X200" s="31" t="s">
        <v>73</v>
      </c>
      <c r="Y200" s="33" t="e">
        <f t="shared" si="5"/>
        <v>#VALUE!</v>
      </c>
      <c r="Z200" s="32"/>
    </row>
    <row r="201" spans="1:26" x14ac:dyDescent="0.3">
      <c r="A201" s="35">
        <f>IF(Замеры!B195=0, " ", Замеры!B195)</f>
        <v>192</v>
      </c>
      <c r="B201" s="37" t="str">
        <f>CONCATENATE(Замеры!D195,Замеры!F195)</f>
        <v>Группа от QF</v>
      </c>
      <c r="C201" s="35" t="str">
        <f>IF(Замеры!I195=0," ", Замеры!I195)</f>
        <v xml:space="preserve"> </v>
      </c>
      <c r="D201" s="29" t="str">
        <f>IF(Замеры!Z195=0, " ", Замеры!X195)</f>
        <v xml:space="preserve"> </v>
      </c>
      <c r="E201" s="29" t="str">
        <f>CONCATENATE(Замеры!P195,Замеры!S195,Замеры!R195)</f>
        <v xml:space="preserve"> </v>
      </c>
      <c r="F201" s="30" t="str">
        <f>IF(Замеры!Z195=0," ","---")</f>
        <v xml:space="preserve"> </v>
      </c>
      <c r="G201" s="31" t="str">
        <f>IF(Замеры!Z195=0," ",Замеры!J195)</f>
        <v xml:space="preserve"> </v>
      </c>
      <c r="H201" s="31" t="str">
        <f>CONCATENATE(Замеры!AK195,Замеры!AA195,Замеры!AL195)</f>
        <v>0 0</v>
      </c>
      <c r="I201" s="29" t="str">
        <f>CONCATENATE(Замеры!AI195,Замеры!AA195,Замеры!AJ195)</f>
        <v>0 0</v>
      </c>
      <c r="J201" s="31" t="str">
        <f>IF(Замеры!Z195=0," ",G201*2.55)</f>
        <v xml:space="preserve"> </v>
      </c>
      <c r="K201" s="29" t="str">
        <f>IF(Замеры!Z195=0," ",Замеры!AG195)</f>
        <v xml:space="preserve"> </v>
      </c>
      <c r="L201" s="29" t="str">
        <f>IF(Замеры!Z195=0," ",Замеры!AH195)</f>
        <v xml:space="preserve"> </v>
      </c>
      <c r="M201" s="29" t="str">
        <f>IF(Замеры!Z195=0," ",0.1)</f>
        <v xml:space="preserve"> </v>
      </c>
      <c r="N201" s="29" t="str">
        <f>IF(Замеры!Z195=0," ",Замеры!Z195)</f>
        <v xml:space="preserve"> </v>
      </c>
      <c r="O201" s="29" t="str">
        <f>Замеры!AA195</f>
        <v xml:space="preserve"> </v>
      </c>
      <c r="P201" s="29" t="str">
        <f>Замеры!AB195</f>
        <v xml:space="preserve"> </v>
      </c>
      <c r="Q201" s="29" t="str">
        <f>IF(Замеры!Z195=0," ","+")</f>
        <v xml:space="preserve"> </v>
      </c>
      <c r="R201" s="32">
        <f>Замеры!Y195</f>
        <v>0</v>
      </c>
      <c r="W201" s="33" t="e">
        <f t="shared" si="4"/>
        <v>#VALUE!</v>
      </c>
      <c r="X201" s="31" t="s">
        <v>73</v>
      </c>
      <c r="Y201" s="33" t="e">
        <f t="shared" si="5"/>
        <v>#VALUE!</v>
      </c>
      <c r="Z201" s="32"/>
    </row>
    <row r="202" spans="1:26" x14ac:dyDescent="0.3">
      <c r="A202" s="35">
        <f>IF(Замеры!B196=0, " ", Замеры!B196)</f>
        <v>193</v>
      </c>
      <c r="B202" s="37" t="str">
        <f>CONCATENATE(Замеры!D196,Замеры!F196)</f>
        <v>Группа от QF</v>
      </c>
      <c r="C202" s="35" t="str">
        <f>IF(Замеры!I196=0," ", Замеры!I196)</f>
        <v xml:space="preserve"> </v>
      </c>
      <c r="D202" s="29" t="str">
        <f>IF(Замеры!Z196=0, " ", Замеры!X196)</f>
        <v xml:space="preserve"> </v>
      </c>
      <c r="E202" s="29" t="str">
        <f>CONCATENATE(Замеры!P196,Замеры!S196,Замеры!R196)</f>
        <v xml:space="preserve"> </v>
      </c>
      <c r="F202" s="30" t="str">
        <f>IF(Замеры!Z196=0," ","---")</f>
        <v xml:space="preserve"> </v>
      </c>
      <c r="G202" s="31" t="str">
        <f>IF(Замеры!Z196=0," ",Замеры!J196)</f>
        <v xml:space="preserve"> </v>
      </c>
      <c r="H202" s="31" t="str">
        <f>CONCATENATE(Замеры!AK196,Замеры!AA196,Замеры!AL196)</f>
        <v>0 0</v>
      </c>
      <c r="I202" s="29" t="str">
        <f>CONCATENATE(Замеры!AI196,Замеры!AA196,Замеры!AJ196)</f>
        <v>0 0</v>
      </c>
      <c r="J202" s="31" t="str">
        <f>IF(Замеры!Z196=0," ",G202*2.55)</f>
        <v xml:space="preserve"> </v>
      </c>
      <c r="K202" s="29" t="str">
        <f>IF(Замеры!Z196=0," ",Замеры!AG196)</f>
        <v xml:space="preserve"> </v>
      </c>
      <c r="L202" s="29" t="str">
        <f>IF(Замеры!Z196=0," ",Замеры!AH196)</f>
        <v xml:space="preserve"> </v>
      </c>
      <c r="M202" s="29" t="str">
        <f>IF(Замеры!Z196=0," ",0.1)</f>
        <v xml:space="preserve"> </v>
      </c>
      <c r="N202" s="29" t="str">
        <f>IF(Замеры!Z196=0," ",Замеры!Z196)</f>
        <v xml:space="preserve"> </v>
      </c>
      <c r="O202" s="29" t="str">
        <f>Замеры!AA196</f>
        <v xml:space="preserve"> </v>
      </c>
      <c r="P202" s="29" t="str">
        <f>Замеры!AB196</f>
        <v xml:space="preserve"> </v>
      </c>
      <c r="Q202" s="29" t="str">
        <f>IF(Замеры!Z196=0," ","+")</f>
        <v xml:space="preserve"> </v>
      </c>
      <c r="R202" s="32">
        <f>Замеры!Y196</f>
        <v>0</v>
      </c>
      <c r="W202" s="33" t="e">
        <f t="shared" ref="W202:W265" si="6">G202*1.13</f>
        <v>#VALUE!</v>
      </c>
      <c r="X202" s="31" t="s">
        <v>73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IF(Замеры!B197=0, " ", Замеры!B197)</f>
        <v>194</v>
      </c>
      <c r="B203" s="37" t="str">
        <f>CONCATENATE(Замеры!D197,Замеры!F197)</f>
        <v>Группа от QF</v>
      </c>
      <c r="C203" s="35" t="str">
        <f>IF(Замеры!I197=0," ", Замеры!I197)</f>
        <v xml:space="preserve"> </v>
      </c>
      <c r="D203" s="29" t="str">
        <f>IF(Замеры!Z197=0, " ", Замеры!X197)</f>
        <v xml:space="preserve"> </v>
      </c>
      <c r="E203" s="29" t="str">
        <f>CONCATENATE(Замеры!P197,Замеры!S197,Замеры!R197)</f>
        <v xml:space="preserve"> </v>
      </c>
      <c r="F203" s="30" t="str">
        <f>IF(Замеры!Z197=0," ","---")</f>
        <v xml:space="preserve"> </v>
      </c>
      <c r="G203" s="31" t="str">
        <f>IF(Замеры!Z197=0," ",Замеры!J197)</f>
        <v xml:space="preserve"> </v>
      </c>
      <c r="H203" s="31" t="str">
        <f>CONCATENATE(Замеры!AK197,Замеры!AA197,Замеры!AL197)</f>
        <v>0 0</v>
      </c>
      <c r="I203" s="29" t="str">
        <f>CONCATENATE(Замеры!AI197,Замеры!AA197,Замеры!AJ197)</f>
        <v>0 0</v>
      </c>
      <c r="J203" s="31" t="str">
        <f>IF(Замеры!Z197=0," ",G203*2.55)</f>
        <v xml:space="preserve"> </v>
      </c>
      <c r="K203" s="29" t="str">
        <f>IF(Замеры!Z197=0," ",Замеры!AG197)</f>
        <v xml:space="preserve"> </v>
      </c>
      <c r="L203" s="29" t="str">
        <f>IF(Замеры!Z197=0," ",Замеры!AH197)</f>
        <v xml:space="preserve"> </v>
      </c>
      <c r="M203" s="29" t="str">
        <f>IF(Замеры!Z197=0," ",0.1)</f>
        <v xml:space="preserve"> </v>
      </c>
      <c r="N203" s="29" t="str">
        <f>IF(Замеры!Z197=0," ",Замеры!Z197)</f>
        <v xml:space="preserve"> </v>
      </c>
      <c r="O203" s="29" t="str">
        <f>Замеры!AA197</f>
        <v xml:space="preserve"> </v>
      </c>
      <c r="P203" s="29" t="str">
        <f>Замеры!AB197</f>
        <v xml:space="preserve"> </v>
      </c>
      <c r="Q203" s="29" t="str">
        <f>IF(Замеры!Z197=0," ","+")</f>
        <v xml:space="preserve"> </v>
      </c>
      <c r="R203" s="32">
        <f>Замеры!Y197</f>
        <v>0</v>
      </c>
      <c r="W203" s="33" t="e">
        <f t="shared" si="6"/>
        <v>#VALUE!</v>
      </c>
      <c r="X203" s="31" t="s">
        <v>73</v>
      </c>
      <c r="Y203" s="33" t="e">
        <f t="shared" si="7"/>
        <v>#VALUE!</v>
      </c>
      <c r="Z203" s="32"/>
    </row>
    <row r="204" spans="1:26" x14ac:dyDescent="0.3">
      <c r="A204" s="35">
        <f>IF(Замеры!B198=0, " ", Замеры!B198)</f>
        <v>195</v>
      </c>
      <c r="B204" s="37" t="str">
        <f>CONCATENATE(Замеры!D198,Замеры!F198)</f>
        <v>Группа от QF</v>
      </c>
      <c r="C204" s="35" t="str">
        <f>IF(Замеры!I198=0," ", Замеры!I198)</f>
        <v xml:space="preserve"> </v>
      </c>
      <c r="D204" s="29" t="str">
        <f>IF(Замеры!Z198=0, " ", Замеры!X198)</f>
        <v xml:space="preserve"> </v>
      </c>
      <c r="E204" s="29" t="str">
        <f>CONCATENATE(Замеры!P198,Замеры!S198,Замеры!R198)</f>
        <v xml:space="preserve"> </v>
      </c>
      <c r="F204" s="30" t="str">
        <f>IF(Замеры!Z198=0," ","---")</f>
        <v xml:space="preserve"> </v>
      </c>
      <c r="G204" s="31" t="str">
        <f>IF(Замеры!Z198=0," ",Замеры!J198)</f>
        <v xml:space="preserve"> </v>
      </c>
      <c r="H204" s="31" t="str">
        <f>CONCATENATE(Замеры!AK198,Замеры!AA198,Замеры!AL198)</f>
        <v>0 0</v>
      </c>
      <c r="I204" s="29" t="str">
        <f>CONCATENATE(Замеры!AI198,Замеры!AA198,Замеры!AJ198)</f>
        <v>0 0</v>
      </c>
      <c r="J204" s="31" t="str">
        <f>IF(Замеры!Z198=0," ",G204*2.55)</f>
        <v xml:space="preserve"> </v>
      </c>
      <c r="K204" s="29" t="str">
        <f>IF(Замеры!Z198=0," ",Замеры!AG198)</f>
        <v xml:space="preserve"> </v>
      </c>
      <c r="L204" s="29" t="str">
        <f>IF(Замеры!Z198=0," ",Замеры!AH198)</f>
        <v xml:space="preserve"> </v>
      </c>
      <c r="M204" s="29" t="str">
        <f>IF(Замеры!Z198=0," ",0.1)</f>
        <v xml:space="preserve"> </v>
      </c>
      <c r="N204" s="29" t="str">
        <f>IF(Замеры!Z198=0," ",Замеры!Z198)</f>
        <v xml:space="preserve"> </v>
      </c>
      <c r="O204" s="29" t="str">
        <f>Замеры!AA198</f>
        <v xml:space="preserve"> </v>
      </c>
      <c r="P204" s="29" t="str">
        <f>Замеры!AB198</f>
        <v xml:space="preserve"> </v>
      </c>
      <c r="Q204" s="29" t="str">
        <f>IF(Замеры!Z198=0," ","+")</f>
        <v xml:space="preserve"> </v>
      </c>
      <c r="R204" s="32">
        <f>Замеры!Y198</f>
        <v>0</v>
      </c>
      <c r="W204" s="33" t="e">
        <f t="shared" si="6"/>
        <v>#VALUE!</v>
      </c>
      <c r="X204" s="31" t="s">
        <v>73</v>
      </c>
      <c r="Y204" s="33" t="e">
        <f t="shared" si="7"/>
        <v>#VALUE!</v>
      </c>
      <c r="Z204" s="32"/>
    </row>
    <row r="205" spans="1:26" x14ac:dyDescent="0.3">
      <c r="A205" s="35">
        <f>IF(Замеры!B199=0, " ", Замеры!B199)</f>
        <v>196</v>
      </c>
      <c r="B205" s="37" t="str">
        <f>CONCATENATE(Замеры!D199,Замеры!F199)</f>
        <v>Группа от QF</v>
      </c>
      <c r="C205" s="35" t="str">
        <f>IF(Замеры!I199=0," ", Замеры!I199)</f>
        <v xml:space="preserve"> </v>
      </c>
      <c r="D205" s="29" t="str">
        <f>IF(Замеры!Z199=0, " ", Замеры!X199)</f>
        <v xml:space="preserve"> </v>
      </c>
      <c r="E205" s="29" t="str">
        <f>CONCATENATE(Замеры!P199,Замеры!S199,Замеры!R199)</f>
        <v xml:space="preserve"> </v>
      </c>
      <c r="F205" s="30" t="str">
        <f>IF(Замеры!Z199=0," ","---")</f>
        <v xml:space="preserve"> </v>
      </c>
      <c r="G205" s="31" t="str">
        <f>IF(Замеры!Z199=0," ",Замеры!J199)</f>
        <v xml:space="preserve"> </v>
      </c>
      <c r="H205" s="31" t="str">
        <f>CONCATENATE(Замеры!AK199,Замеры!AA199,Замеры!AL199)</f>
        <v>0 0</v>
      </c>
      <c r="I205" s="29" t="str">
        <f>CONCATENATE(Замеры!AI199,Замеры!AA199,Замеры!AJ199)</f>
        <v>0 0</v>
      </c>
      <c r="J205" s="31" t="str">
        <f>IF(Замеры!Z199=0," ",G205*2.55)</f>
        <v xml:space="preserve"> </v>
      </c>
      <c r="K205" s="29" t="str">
        <f>IF(Замеры!Z199=0," ",Замеры!AG199)</f>
        <v xml:space="preserve"> </v>
      </c>
      <c r="L205" s="29" t="str">
        <f>IF(Замеры!Z199=0," ",Замеры!AH199)</f>
        <v xml:space="preserve"> </v>
      </c>
      <c r="M205" s="29" t="str">
        <f>IF(Замеры!Z199=0," ",0.1)</f>
        <v xml:space="preserve"> </v>
      </c>
      <c r="N205" s="29" t="str">
        <f>IF(Замеры!Z199=0," ",Замеры!Z199)</f>
        <v xml:space="preserve"> </v>
      </c>
      <c r="O205" s="29" t="str">
        <f>Замеры!AA199</f>
        <v xml:space="preserve"> </v>
      </c>
      <c r="P205" s="29" t="str">
        <f>Замеры!AB199</f>
        <v xml:space="preserve"> </v>
      </c>
      <c r="Q205" s="29" t="str">
        <f>IF(Замеры!Z199=0," ","+")</f>
        <v xml:space="preserve"> </v>
      </c>
      <c r="R205" s="32">
        <f>Замеры!Y199</f>
        <v>0</v>
      </c>
      <c r="W205" s="33" t="e">
        <f t="shared" si="6"/>
        <v>#VALUE!</v>
      </c>
      <c r="X205" s="31" t="s">
        <v>73</v>
      </c>
      <c r="Y205" s="33" t="e">
        <f t="shared" si="7"/>
        <v>#VALUE!</v>
      </c>
      <c r="Z205" s="32"/>
    </row>
    <row r="206" spans="1:26" x14ac:dyDescent="0.3">
      <c r="A206" s="35">
        <f>IF(Замеры!B200=0, " ", Замеры!B200)</f>
        <v>197</v>
      </c>
      <c r="B206" s="37" t="str">
        <f>CONCATENATE(Замеры!D200,Замеры!F200)</f>
        <v>Группа от QF</v>
      </c>
      <c r="C206" s="35" t="str">
        <f>IF(Замеры!I200=0," ", Замеры!I200)</f>
        <v xml:space="preserve"> </v>
      </c>
      <c r="D206" s="29" t="str">
        <f>IF(Замеры!Z200=0, " ", Замеры!X200)</f>
        <v xml:space="preserve"> </v>
      </c>
      <c r="E206" s="29" t="str">
        <f>CONCATENATE(Замеры!P200,Замеры!S200,Замеры!R200)</f>
        <v xml:space="preserve"> </v>
      </c>
      <c r="F206" s="30" t="str">
        <f>IF(Замеры!Z200=0," ","---")</f>
        <v xml:space="preserve"> </v>
      </c>
      <c r="G206" s="31" t="str">
        <f>IF(Замеры!Z200=0," ",Замеры!J200)</f>
        <v xml:space="preserve"> </v>
      </c>
      <c r="H206" s="31" t="str">
        <f>CONCATENATE(Замеры!AK200,Замеры!AA200,Замеры!AL200)</f>
        <v>0 0</v>
      </c>
      <c r="I206" s="29" t="str">
        <f>CONCATENATE(Замеры!AI200,Замеры!AA200,Замеры!AJ200)</f>
        <v>0 0</v>
      </c>
      <c r="J206" s="31" t="str">
        <f>IF(Замеры!Z200=0," ",G206*2.55)</f>
        <v xml:space="preserve"> </v>
      </c>
      <c r="K206" s="29" t="str">
        <f>IF(Замеры!Z200=0," ",Замеры!AG200)</f>
        <v xml:space="preserve"> </v>
      </c>
      <c r="L206" s="29" t="str">
        <f>IF(Замеры!Z200=0," ",Замеры!AH200)</f>
        <v xml:space="preserve"> </v>
      </c>
      <c r="M206" s="29" t="str">
        <f>IF(Замеры!Z200=0," ",0.1)</f>
        <v xml:space="preserve"> </v>
      </c>
      <c r="N206" s="29" t="str">
        <f>IF(Замеры!Z200=0," ",Замеры!Z200)</f>
        <v xml:space="preserve"> </v>
      </c>
      <c r="O206" s="29" t="str">
        <f>Замеры!AA200</f>
        <v xml:space="preserve"> </v>
      </c>
      <c r="P206" s="29" t="str">
        <f>Замеры!AB200</f>
        <v xml:space="preserve"> </v>
      </c>
      <c r="Q206" s="29" t="str">
        <f>IF(Замеры!Z200=0," ","+")</f>
        <v xml:space="preserve"> </v>
      </c>
      <c r="R206" s="32">
        <f>Замеры!Y200</f>
        <v>0</v>
      </c>
      <c r="W206" s="33" t="e">
        <f t="shared" si="6"/>
        <v>#VALUE!</v>
      </c>
      <c r="X206" s="31" t="s">
        <v>73</v>
      </c>
      <c r="Y206" s="33" t="e">
        <f t="shared" si="7"/>
        <v>#VALUE!</v>
      </c>
      <c r="Z206" s="32"/>
    </row>
    <row r="207" spans="1:26" x14ac:dyDescent="0.3">
      <c r="A207" s="35">
        <f>IF(Замеры!B201=0, " ", Замеры!B201)</f>
        <v>198</v>
      </c>
      <c r="B207" s="37" t="str">
        <f>CONCATENATE(Замеры!D201,Замеры!F201)</f>
        <v>Группа от QF</v>
      </c>
      <c r="C207" s="35" t="str">
        <f>IF(Замеры!I201=0," ", Замеры!I201)</f>
        <v xml:space="preserve"> </v>
      </c>
      <c r="D207" s="29" t="str">
        <f>IF(Замеры!Z201=0, " ", Замеры!X201)</f>
        <v xml:space="preserve"> </v>
      </c>
      <c r="E207" s="29" t="str">
        <f>CONCATENATE(Замеры!P201,Замеры!S201,Замеры!R201)</f>
        <v xml:space="preserve"> </v>
      </c>
      <c r="F207" s="30" t="str">
        <f>IF(Замеры!Z201=0," ","---")</f>
        <v xml:space="preserve"> </v>
      </c>
      <c r="G207" s="31" t="str">
        <f>IF(Замеры!Z201=0," ",Замеры!J201)</f>
        <v xml:space="preserve"> </v>
      </c>
      <c r="H207" s="31" t="str">
        <f>CONCATENATE(Замеры!AK201,Замеры!AA201,Замеры!AL201)</f>
        <v>0 0</v>
      </c>
      <c r="I207" s="29" t="str">
        <f>CONCATENATE(Замеры!AI201,Замеры!AA201,Замеры!AJ201)</f>
        <v>0 0</v>
      </c>
      <c r="J207" s="31" t="str">
        <f>IF(Замеры!Z201=0," ",G207*2.55)</f>
        <v xml:space="preserve"> </v>
      </c>
      <c r="K207" s="29" t="str">
        <f>IF(Замеры!Z201=0," ",Замеры!AG201)</f>
        <v xml:space="preserve"> </v>
      </c>
      <c r="L207" s="29" t="str">
        <f>IF(Замеры!Z201=0," ",Замеры!AH201)</f>
        <v xml:space="preserve"> </v>
      </c>
      <c r="M207" s="29" t="str">
        <f>IF(Замеры!Z201=0," ",0.1)</f>
        <v xml:space="preserve"> </v>
      </c>
      <c r="N207" s="29" t="str">
        <f>IF(Замеры!Z201=0," ",Замеры!Z201)</f>
        <v xml:space="preserve"> </v>
      </c>
      <c r="O207" s="29" t="str">
        <f>Замеры!AA201</f>
        <v xml:space="preserve"> </v>
      </c>
      <c r="P207" s="29" t="str">
        <f>Замеры!AB201</f>
        <v xml:space="preserve"> </v>
      </c>
      <c r="Q207" s="29" t="str">
        <f>IF(Замеры!Z201=0," ","+")</f>
        <v xml:space="preserve"> </v>
      </c>
      <c r="R207" s="32">
        <f>Замеры!Y201</f>
        <v>0</v>
      </c>
      <c r="W207" s="33" t="e">
        <f t="shared" si="6"/>
        <v>#VALUE!</v>
      </c>
      <c r="X207" s="31" t="s">
        <v>73</v>
      </c>
      <c r="Y207" s="33" t="e">
        <f t="shared" si="7"/>
        <v>#VALUE!</v>
      </c>
      <c r="Z207" s="32"/>
    </row>
    <row r="208" spans="1:26" x14ac:dyDescent="0.3">
      <c r="A208" s="35">
        <f>IF(Замеры!B202=0, " ", Замеры!B202)</f>
        <v>199</v>
      </c>
      <c r="B208" s="37" t="str">
        <f>CONCATENATE(Замеры!D202,Замеры!F202)</f>
        <v>Группа от QF</v>
      </c>
      <c r="C208" s="35" t="str">
        <f>IF(Замеры!I202=0," ", Замеры!I202)</f>
        <v xml:space="preserve"> </v>
      </c>
      <c r="D208" s="29" t="str">
        <f>IF(Замеры!Z202=0, " ", Замеры!X202)</f>
        <v xml:space="preserve"> </v>
      </c>
      <c r="E208" s="29" t="str">
        <f>CONCATENATE(Замеры!P202,Замеры!S202,Замеры!R202)</f>
        <v xml:space="preserve"> </v>
      </c>
      <c r="F208" s="30" t="str">
        <f>IF(Замеры!Z202=0," ","---")</f>
        <v xml:space="preserve"> </v>
      </c>
      <c r="G208" s="31" t="str">
        <f>IF(Замеры!Z202=0," ",Замеры!J202)</f>
        <v xml:space="preserve"> </v>
      </c>
      <c r="H208" s="31" t="str">
        <f>CONCATENATE(Замеры!AK202,Замеры!AA202,Замеры!AL202)</f>
        <v>0 0</v>
      </c>
      <c r="I208" s="29" t="str">
        <f>CONCATENATE(Замеры!AI202,Замеры!AA202,Замеры!AJ202)</f>
        <v>0 0</v>
      </c>
      <c r="J208" s="31" t="str">
        <f>IF(Замеры!Z202=0," ",G208*2.55)</f>
        <v xml:space="preserve"> </v>
      </c>
      <c r="K208" s="29" t="str">
        <f>IF(Замеры!Z202=0," ",Замеры!AG202)</f>
        <v xml:space="preserve"> </v>
      </c>
      <c r="L208" s="29" t="str">
        <f>IF(Замеры!Z202=0," ",Замеры!AH202)</f>
        <v xml:space="preserve"> </v>
      </c>
      <c r="M208" s="29" t="str">
        <f>IF(Замеры!Z202=0," ",0.1)</f>
        <v xml:space="preserve"> </v>
      </c>
      <c r="N208" s="29" t="str">
        <f>IF(Замеры!Z202=0," ",Замеры!Z202)</f>
        <v xml:space="preserve"> </v>
      </c>
      <c r="O208" s="29" t="str">
        <f>Замеры!AA202</f>
        <v xml:space="preserve"> </v>
      </c>
      <c r="P208" s="29" t="str">
        <f>Замеры!AB202</f>
        <v xml:space="preserve"> </v>
      </c>
      <c r="Q208" s="29" t="str">
        <f>IF(Замеры!Z202=0," ","+")</f>
        <v xml:space="preserve"> </v>
      </c>
      <c r="R208" s="32">
        <f>Замеры!Y202</f>
        <v>0</v>
      </c>
      <c r="W208" s="33" t="e">
        <f t="shared" si="6"/>
        <v>#VALUE!</v>
      </c>
      <c r="X208" s="31" t="s">
        <v>73</v>
      </c>
      <c r="Y208" s="33" t="e">
        <f t="shared" si="7"/>
        <v>#VALUE!</v>
      </c>
      <c r="Z208" s="32"/>
    </row>
    <row r="209" spans="1:26" x14ac:dyDescent="0.3">
      <c r="A209" s="35">
        <f>IF(Замеры!B203=0, " ", Замеры!B203)</f>
        <v>200</v>
      </c>
      <c r="B209" s="37" t="str">
        <f>CONCATENATE(Замеры!D203,Замеры!F203)</f>
        <v>Группа от QF</v>
      </c>
      <c r="C209" s="35" t="str">
        <f>IF(Замеры!I203=0," ", Замеры!I203)</f>
        <v xml:space="preserve"> </v>
      </c>
      <c r="D209" s="29" t="str">
        <f>IF(Замеры!Z203=0, " ", Замеры!X203)</f>
        <v xml:space="preserve"> </v>
      </c>
      <c r="E209" s="29" t="str">
        <f>CONCATENATE(Замеры!P203,Замеры!S203,Замеры!R203)</f>
        <v xml:space="preserve"> </v>
      </c>
      <c r="F209" s="30" t="str">
        <f>IF(Замеры!Z203=0," ","---")</f>
        <v xml:space="preserve"> </v>
      </c>
      <c r="G209" s="31" t="str">
        <f>IF(Замеры!Z203=0," ",Замеры!J203)</f>
        <v xml:space="preserve"> </v>
      </c>
      <c r="H209" s="31" t="str">
        <f>CONCATENATE(Замеры!AK203,Замеры!AA203,Замеры!AL203)</f>
        <v>0 0</v>
      </c>
      <c r="I209" s="29" t="str">
        <f>CONCATENATE(Замеры!AI203,Замеры!AA203,Замеры!AJ203)</f>
        <v>0 0</v>
      </c>
      <c r="J209" s="31" t="str">
        <f>IF(Замеры!Z203=0," ",G209*2.55)</f>
        <v xml:space="preserve"> </v>
      </c>
      <c r="K209" s="29" t="str">
        <f>IF(Замеры!Z203=0," ",Замеры!AG203)</f>
        <v xml:space="preserve"> </v>
      </c>
      <c r="L209" s="29" t="str">
        <f>IF(Замеры!Z203=0," ",Замеры!AH203)</f>
        <v xml:space="preserve"> </v>
      </c>
      <c r="M209" s="29" t="str">
        <f>IF(Замеры!Z203=0," ",0.1)</f>
        <v xml:space="preserve"> </v>
      </c>
      <c r="N209" s="29" t="str">
        <f>IF(Замеры!Z203=0," ",Замеры!Z203)</f>
        <v xml:space="preserve"> </v>
      </c>
      <c r="O209" s="29" t="str">
        <f>Замеры!AA203</f>
        <v xml:space="preserve"> </v>
      </c>
      <c r="P209" s="29" t="str">
        <f>Замеры!AB203</f>
        <v xml:space="preserve"> </v>
      </c>
      <c r="Q209" s="29" t="str">
        <f>IF(Замеры!Z203=0," ","+")</f>
        <v xml:space="preserve"> </v>
      </c>
      <c r="R209" s="32">
        <f>Замеры!Y203</f>
        <v>0</v>
      </c>
      <c r="W209" s="33" t="e">
        <f t="shared" si="6"/>
        <v>#VALUE!</v>
      </c>
      <c r="X209" s="31" t="s">
        <v>73</v>
      </c>
      <c r="Y209" s="33" t="e">
        <f t="shared" si="7"/>
        <v>#VALUE!</v>
      </c>
      <c r="Z209" s="32"/>
    </row>
    <row r="210" spans="1:26" x14ac:dyDescent="0.3">
      <c r="A210" s="35">
        <f>IF(Замеры!B204=0, " ", Замеры!B204)</f>
        <v>201</v>
      </c>
      <c r="B210" s="37" t="str">
        <f>CONCATENATE(Замеры!D204,Замеры!F204)</f>
        <v>Группа от QF</v>
      </c>
      <c r="C210" s="35" t="str">
        <f>IF(Замеры!I204=0," ", Замеры!I204)</f>
        <v xml:space="preserve"> </v>
      </c>
      <c r="D210" s="29" t="str">
        <f>IF(Замеры!Z204=0, " ", Замеры!X204)</f>
        <v xml:space="preserve"> </v>
      </c>
      <c r="E210" s="29" t="str">
        <f>CONCATENATE(Замеры!P204,Замеры!S204,Замеры!R204)</f>
        <v xml:space="preserve"> </v>
      </c>
      <c r="F210" s="30" t="str">
        <f>IF(Замеры!Z204=0," ","---")</f>
        <v xml:space="preserve"> </v>
      </c>
      <c r="G210" s="31" t="str">
        <f>IF(Замеры!Z204=0," ",Замеры!J204)</f>
        <v xml:space="preserve"> </v>
      </c>
      <c r="H210" s="31" t="str">
        <f>CONCATENATE(Замеры!AK204,Замеры!AA204,Замеры!AL204)</f>
        <v>0 0</v>
      </c>
      <c r="I210" s="29" t="str">
        <f>CONCATENATE(Замеры!AI204,Замеры!AA204,Замеры!AJ204)</f>
        <v>0 0</v>
      </c>
      <c r="J210" s="31" t="str">
        <f>IF(Замеры!Z204=0," ",G210*2.55)</f>
        <v xml:space="preserve"> </v>
      </c>
      <c r="K210" s="29" t="str">
        <f>IF(Замеры!Z204=0," ",Замеры!AG204)</f>
        <v xml:space="preserve"> </v>
      </c>
      <c r="L210" s="29" t="str">
        <f>IF(Замеры!Z204=0," ",Замеры!AH204)</f>
        <v xml:space="preserve"> </v>
      </c>
      <c r="M210" s="29" t="str">
        <f>IF(Замеры!Z204=0," ",0.1)</f>
        <v xml:space="preserve"> </v>
      </c>
      <c r="N210" s="29" t="str">
        <f>IF(Замеры!Z204=0," ",Замеры!Z204)</f>
        <v xml:space="preserve"> </v>
      </c>
      <c r="O210" s="29" t="str">
        <f>Замеры!AA204</f>
        <v xml:space="preserve"> </v>
      </c>
      <c r="P210" s="29" t="str">
        <f>Замеры!AB204</f>
        <v xml:space="preserve"> </v>
      </c>
      <c r="Q210" s="29" t="str">
        <f>IF(Замеры!Z204=0," ","+")</f>
        <v xml:space="preserve"> </v>
      </c>
      <c r="R210" s="32">
        <f>Замеры!Y204</f>
        <v>0</v>
      </c>
      <c r="W210" s="33" t="e">
        <f t="shared" si="6"/>
        <v>#VALUE!</v>
      </c>
      <c r="X210" s="31" t="s">
        <v>73</v>
      </c>
      <c r="Y210" s="33" t="e">
        <f t="shared" si="7"/>
        <v>#VALUE!</v>
      </c>
      <c r="Z210" s="32"/>
    </row>
    <row r="211" spans="1:26" x14ac:dyDescent="0.3">
      <c r="A211" s="35">
        <f>IF(Замеры!B205=0, " ", Замеры!B205)</f>
        <v>202</v>
      </c>
      <c r="B211" s="37" t="str">
        <f>CONCATENATE(Замеры!D205,Замеры!F205)</f>
        <v>Группа от QF</v>
      </c>
      <c r="C211" s="35" t="str">
        <f>IF(Замеры!I205=0," ", Замеры!I205)</f>
        <v xml:space="preserve"> </v>
      </c>
      <c r="D211" s="29" t="str">
        <f>IF(Замеры!Z205=0, " ", Замеры!X205)</f>
        <v xml:space="preserve"> </v>
      </c>
      <c r="E211" s="29" t="str">
        <f>CONCATENATE(Замеры!P205,Замеры!S205,Замеры!R205)</f>
        <v xml:space="preserve"> </v>
      </c>
      <c r="F211" s="30" t="str">
        <f>IF(Замеры!Z205=0," ","---")</f>
        <v xml:space="preserve"> </v>
      </c>
      <c r="G211" s="31" t="str">
        <f>IF(Замеры!Z205=0," ",Замеры!J205)</f>
        <v xml:space="preserve"> </v>
      </c>
      <c r="H211" s="31" t="str">
        <f>CONCATENATE(Замеры!AK205,Замеры!AA205,Замеры!AL205)</f>
        <v>0 0</v>
      </c>
      <c r="I211" s="29" t="str">
        <f>CONCATENATE(Замеры!AI205,Замеры!AA205,Замеры!AJ205)</f>
        <v>0 0</v>
      </c>
      <c r="J211" s="31" t="str">
        <f>IF(Замеры!Z205=0," ",G211*2.55)</f>
        <v xml:space="preserve"> </v>
      </c>
      <c r="K211" s="29" t="str">
        <f>IF(Замеры!Z205=0," ",Замеры!AG205)</f>
        <v xml:space="preserve"> </v>
      </c>
      <c r="L211" s="29" t="str">
        <f>IF(Замеры!Z205=0," ",Замеры!AH205)</f>
        <v xml:space="preserve"> </v>
      </c>
      <c r="M211" s="29" t="str">
        <f>IF(Замеры!Z205=0," ",0.1)</f>
        <v xml:space="preserve"> </v>
      </c>
      <c r="N211" s="29" t="str">
        <f>IF(Замеры!Z205=0," ",Замеры!Z205)</f>
        <v xml:space="preserve"> </v>
      </c>
      <c r="O211" s="29" t="str">
        <f>Замеры!AA205</f>
        <v xml:space="preserve"> </v>
      </c>
      <c r="P211" s="29" t="str">
        <f>Замеры!AB205</f>
        <v xml:space="preserve"> </v>
      </c>
      <c r="Q211" s="29" t="str">
        <f>IF(Замеры!Z205=0," ","+")</f>
        <v xml:space="preserve"> </v>
      </c>
      <c r="R211" s="32">
        <f>Замеры!Y205</f>
        <v>0</v>
      </c>
      <c r="W211" s="33" t="e">
        <f t="shared" si="6"/>
        <v>#VALUE!</v>
      </c>
      <c r="X211" s="31" t="s">
        <v>73</v>
      </c>
      <c r="Y211" s="33" t="e">
        <f t="shared" si="7"/>
        <v>#VALUE!</v>
      </c>
      <c r="Z211" s="32"/>
    </row>
    <row r="212" spans="1:26" x14ac:dyDescent="0.3">
      <c r="A212" s="35">
        <f>IF(Замеры!B206=0, " ", Замеры!B206)</f>
        <v>203</v>
      </c>
      <c r="B212" s="37" t="str">
        <f>CONCATENATE(Замеры!D206,Замеры!F206)</f>
        <v>Группа от QF</v>
      </c>
      <c r="C212" s="35" t="str">
        <f>IF(Замеры!I206=0," ", Замеры!I206)</f>
        <v xml:space="preserve"> </v>
      </c>
      <c r="D212" s="29" t="str">
        <f>IF(Замеры!Z206=0, " ", Замеры!X206)</f>
        <v xml:space="preserve"> </v>
      </c>
      <c r="E212" s="29" t="str">
        <f>CONCATENATE(Замеры!P206,Замеры!S206,Замеры!R206)</f>
        <v xml:space="preserve"> </v>
      </c>
      <c r="F212" s="30" t="str">
        <f>IF(Замеры!Z206=0," ","---")</f>
        <v xml:space="preserve"> </v>
      </c>
      <c r="G212" s="31" t="str">
        <f>IF(Замеры!Z206=0," ",Замеры!J206)</f>
        <v xml:space="preserve"> </v>
      </c>
      <c r="H212" s="31" t="str">
        <f>CONCATENATE(Замеры!AK206,Замеры!AA206,Замеры!AL206)</f>
        <v>0 0</v>
      </c>
      <c r="I212" s="29" t="str">
        <f>CONCATENATE(Замеры!AI206,Замеры!AA206,Замеры!AJ206)</f>
        <v>0 0</v>
      </c>
      <c r="J212" s="31" t="str">
        <f>IF(Замеры!Z206=0," ",G212*2.55)</f>
        <v xml:space="preserve"> </v>
      </c>
      <c r="K212" s="29" t="str">
        <f>IF(Замеры!Z206=0," ",Замеры!AG206)</f>
        <v xml:space="preserve"> </v>
      </c>
      <c r="L212" s="29" t="str">
        <f>IF(Замеры!Z206=0," ",Замеры!AH206)</f>
        <v xml:space="preserve"> </v>
      </c>
      <c r="M212" s="29" t="str">
        <f>IF(Замеры!Z206=0," ",0.1)</f>
        <v xml:space="preserve"> </v>
      </c>
      <c r="N212" s="29" t="str">
        <f>IF(Замеры!Z206=0," ",Замеры!Z206)</f>
        <v xml:space="preserve"> </v>
      </c>
      <c r="O212" s="29" t="str">
        <f>Замеры!AA206</f>
        <v xml:space="preserve"> </v>
      </c>
      <c r="P212" s="29" t="str">
        <f>Замеры!AB206</f>
        <v xml:space="preserve"> </v>
      </c>
      <c r="Q212" s="29" t="str">
        <f>IF(Замеры!Z206=0," ","+")</f>
        <v xml:space="preserve"> </v>
      </c>
      <c r="R212" s="32">
        <f>Замеры!Y206</f>
        <v>0</v>
      </c>
      <c r="W212" s="33" t="e">
        <f t="shared" si="6"/>
        <v>#VALUE!</v>
      </c>
      <c r="X212" s="31" t="s">
        <v>73</v>
      </c>
      <c r="Y212" s="33" t="e">
        <f t="shared" si="7"/>
        <v>#VALUE!</v>
      </c>
      <c r="Z212" s="32"/>
    </row>
    <row r="213" spans="1:26" x14ac:dyDescent="0.3">
      <c r="A213" s="35">
        <f>IF(Замеры!B207=0, " ", Замеры!B207)</f>
        <v>204</v>
      </c>
      <c r="B213" s="37" t="str">
        <f>CONCATENATE(Замеры!D207,Замеры!F207)</f>
        <v>Группа от QF</v>
      </c>
      <c r="C213" s="35" t="str">
        <f>IF(Замеры!I207=0," ", Замеры!I207)</f>
        <v xml:space="preserve"> </v>
      </c>
      <c r="D213" s="29" t="str">
        <f>IF(Замеры!Z207=0, " ", Замеры!X207)</f>
        <v xml:space="preserve"> </v>
      </c>
      <c r="E213" s="29" t="str">
        <f>CONCATENATE(Замеры!P207,Замеры!S207,Замеры!R207)</f>
        <v xml:space="preserve"> </v>
      </c>
      <c r="F213" s="30" t="str">
        <f>IF(Замеры!Z207=0," ","---")</f>
        <v xml:space="preserve"> </v>
      </c>
      <c r="G213" s="31" t="str">
        <f>IF(Замеры!Z207=0," ",Замеры!J207)</f>
        <v xml:space="preserve"> </v>
      </c>
      <c r="H213" s="31" t="str">
        <f>CONCATENATE(Замеры!AK207,Замеры!AA207,Замеры!AL207)</f>
        <v>0 0</v>
      </c>
      <c r="I213" s="29" t="str">
        <f>CONCATENATE(Замеры!AI207,Замеры!AA207,Замеры!AJ207)</f>
        <v>0 0</v>
      </c>
      <c r="J213" s="31" t="str">
        <f>IF(Замеры!Z207=0," ",G213*2.55)</f>
        <v xml:space="preserve"> </v>
      </c>
      <c r="K213" s="29" t="str">
        <f>IF(Замеры!Z207=0," ",Замеры!AG207)</f>
        <v xml:space="preserve"> </v>
      </c>
      <c r="L213" s="29" t="str">
        <f>IF(Замеры!Z207=0," ",Замеры!AH207)</f>
        <v xml:space="preserve"> </v>
      </c>
      <c r="M213" s="29" t="str">
        <f>IF(Замеры!Z207=0," ",0.1)</f>
        <v xml:space="preserve"> </v>
      </c>
      <c r="N213" s="29" t="str">
        <f>IF(Замеры!Z207=0," ",Замеры!Z207)</f>
        <v xml:space="preserve"> </v>
      </c>
      <c r="O213" s="29" t="str">
        <f>Замеры!AA207</f>
        <v xml:space="preserve"> </v>
      </c>
      <c r="P213" s="29" t="str">
        <f>Замеры!AB207</f>
        <v xml:space="preserve"> </v>
      </c>
      <c r="Q213" s="29" t="str">
        <f>IF(Замеры!Z207=0," ","+")</f>
        <v xml:space="preserve"> </v>
      </c>
      <c r="R213" s="32">
        <f>Замеры!Y207</f>
        <v>0</v>
      </c>
      <c r="W213" s="33" t="e">
        <f t="shared" si="6"/>
        <v>#VALUE!</v>
      </c>
      <c r="X213" s="31" t="s">
        <v>73</v>
      </c>
      <c r="Y213" s="33" t="e">
        <f t="shared" si="7"/>
        <v>#VALUE!</v>
      </c>
      <c r="Z213" s="32"/>
    </row>
    <row r="214" spans="1:26" x14ac:dyDescent="0.3">
      <c r="A214" s="35">
        <f>IF(Замеры!B208=0, " ", Замеры!B208)</f>
        <v>205</v>
      </c>
      <c r="B214" s="37" t="str">
        <f>CONCATENATE(Замеры!D208,Замеры!F208)</f>
        <v>Группа от QF</v>
      </c>
      <c r="C214" s="35" t="str">
        <f>IF(Замеры!I208=0," ", Замеры!I208)</f>
        <v xml:space="preserve"> </v>
      </c>
      <c r="D214" s="29" t="str">
        <f>IF(Замеры!Z208=0, " ", Замеры!X208)</f>
        <v xml:space="preserve"> </v>
      </c>
      <c r="E214" s="29" t="str">
        <f>CONCATENATE(Замеры!P208,Замеры!S208,Замеры!R208)</f>
        <v xml:space="preserve"> </v>
      </c>
      <c r="F214" s="30" t="str">
        <f>IF(Замеры!Z208=0," ","---")</f>
        <v xml:space="preserve"> </v>
      </c>
      <c r="G214" s="31" t="str">
        <f>IF(Замеры!Z208=0," ",Замеры!J208)</f>
        <v xml:space="preserve"> </v>
      </c>
      <c r="H214" s="31" t="str">
        <f>CONCATENATE(Замеры!AK208,Замеры!AA208,Замеры!AL208)</f>
        <v>0 0</v>
      </c>
      <c r="I214" s="29" t="str">
        <f>CONCATENATE(Замеры!AI208,Замеры!AA208,Замеры!AJ208)</f>
        <v>0 0</v>
      </c>
      <c r="J214" s="31" t="str">
        <f>IF(Замеры!Z208=0," ",G214*2.55)</f>
        <v xml:space="preserve"> </v>
      </c>
      <c r="K214" s="29" t="str">
        <f>IF(Замеры!Z208=0," ",Замеры!AG208)</f>
        <v xml:space="preserve"> </v>
      </c>
      <c r="L214" s="29" t="str">
        <f>IF(Замеры!Z208=0," ",Замеры!AH208)</f>
        <v xml:space="preserve"> </v>
      </c>
      <c r="M214" s="29" t="str">
        <f>IF(Замеры!Z208=0," ",0.1)</f>
        <v xml:space="preserve"> </v>
      </c>
      <c r="N214" s="29" t="str">
        <f>IF(Замеры!Z208=0," ",Замеры!Z208)</f>
        <v xml:space="preserve"> </v>
      </c>
      <c r="O214" s="29" t="str">
        <f>Замеры!AA208</f>
        <v xml:space="preserve"> </v>
      </c>
      <c r="P214" s="29" t="str">
        <f>Замеры!AB208</f>
        <v xml:space="preserve"> </v>
      </c>
      <c r="Q214" s="29" t="str">
        <f>IF(Замеры!Z208=0," ","+")</f>
        <v xml:space="preserve"> </v>
      </c>
      <c r="R214" s="32">
        <f>Замеры!Y208</f>
        <v>0</v>
      </c>
      <c r="W214" s="33" t="e">
        <f t="shared" si="6"/>
        <v>#VALUE!</v>
      </c>
      <c r="X214" s="31" t="s">
        <v>73</v>
      </c>
      <c r="Y214" s="33" t="e">
        <f t="shared" si="7"/>
        <v>#VALUE!</v>
      </c>
      <c r="Z214" s="32"/>
    </row>
    <row r="215" spans="1:26" x14ac:dyDescent="0.3">
      <c r="A215" s="35">
        <f>IF(Замеры!B209=0, " ", Замеры!B209)</f>
        <v>206</v>
      </c>
      <c r="B215" s="37" t="str">
        <f>CONCATENATE(Замеры!D209,Замеры!F209)</f>
        <v>Группа от QF</v>
      </c>
      <c r="C215" s="35" t="str">
        <f>IF(Замеры!I209=0," ", Замеры!I209)</f>
        <v xml:space="preserve"> </v>
      </c>
      <c r="D215" s="29" t="str">
        <f>IF(Замеры!Z209=0, " ", Замеры!X209)</f>
        <v xml:space="preserve"> </v>
      </c>
      <c r="E215" s="29" t="str">
        <f>CONCATENATE(Замеры!P209,Замеры!S209,Замеры!R209)</f>
        <v xml:space="preserve"> </v>
      </c>
      <c r="F215" s="30" t="str">
        <f>IF(Замеры!Z209=0," ","---")</f>
        <v xml:space="preserve"> </v>
      </c>
      <c r="G215" s="31" t="str">
        <f>IF(Замеры!Z209=0," ",Замеры!J209)</f>
        <v xml:space="preserve"> </v>
      </c>
      <c r="H215" s="31" t="str">
        <f>CONCATENATE(Замеры!AK209,Замеры!AA209,Замеры!AL209)</f>
        <v>0 0</v>
      </c>
      <c r="I215" s="29" t="str">
        <f>CONCATENATE(Замеры!AI209,Замеры!AA209,Замеры!AJ209)</f>
        <v>0 0</v>
      </c>
      <c r="J215" s="31" t="str">
        <f>IF(Замеры!Z209=0," ",G215*2.55)</f>
        <v xml:space="preserve"> </v>
      </c>
      <c r="K215" s="29" t="str">
        <f>IF(Замеры!Z209=0," ",Замеры!AG209)</f>
        <v xml:space="preserve"> </v>
      </c>
      <c r="L215" s="29" t="str">
        <f>IF(Замеры!Z209=0," ",Замеры!AH209)</f>
        <v xml:space="preserve"> </v>
      </c>
      <c r="M215" s="29" t="str">
        <f>IF(Замеры!Z209=0," ",0.1)</f>
        <v xml:space="preserve"> </v>
      </c>
      <c r="N215" s="29" t="str">
        <f>IF(Замеры!Z209=0," ",Замеры!Z209)</f>
        <v xml:space="preserve"> </v>
      </c>
      <c r="O215" s="29" t="str">
        <f>Замеры!AA209</f>
        <v xml:space="preserve"> </v>
      </c>
      <c r="P215" s="29" t="str">
        <f>Замеры!AB209</f>
        <v xml:space="preserve"> </v>
      </c>
      <c r="Q215" s="29" t="str">
        <f>IF(Замеры!Z209=0," ","+")</f>
        <v xml:space="preserve"> </v>
      </c>
      <c r="R215" s="32">
        <f>Замеры!Y209</f>
        <v>0</v>
      </c>
      <c r="W215" s="33" t="e">
        <f t="shared" si="6"/>
        <v>#VALUE!</v>
      </c>
      <c r="X215" s="31" t="s">
        <v>73</v>
      </c>
      <c r="Y215" s="33" t="e">
        <f t="shared" si="7"/>
        <v>#VALUE!</v>
      </c>
      <c r="Z215" s="32"/>
    </row>
    <row r="216" spans="1:26" x14ac:dyDescent="0.3">
      <c r="A216" s="35">
        <f>IF(Замеры!B210=0, " ", Замеры!B210)</f>
        <v>207</v>
      </c>
      <c r="B216" s="37" t="str">
        <f>CONCATENATE(Замеры!D210,Замеры!F210)</f>
        <v>Группа от QF</v>
      </c>
      <c r="C216" s="35" t="str">
        <f>IF(Замеры!I210=0," ", Замеры!I210)</f>
        <v xml:space="preserve"> </v>
      </c>
      <c r="D216" s="29" t="str">
        <f>IF(Замеры!Z210=0, " ", Замеры!X210)</f>
        <v xml:space="preserve"> </v>
      </c>
      <c r="E216" s="29" t="str">
        <f>CONCATENATE(Замеры!P210,Замеры!S210,Замеры!R210)</f>
        <v xml:space="preserve"> </v>
      </c>
      <c r="F216" s="30" t="str">
        <f>IF(Замеры!Z210=0," ","---")</f>
        <v xml:space="preserve"> </v>
      </c>
      <c r="G216" s="31" t="str">
        <f>IF(Замеры!Z210=0," ",Замеры!J210)</f>
        <v xml:space="preserve"> </v>
      </c>
      <c r="H216" s="31" t="str">
        <f>CONCATENATE(Замеры!AK210,Замеры!AA210,Замеры!AL210)</f>
        <v>0 0</v>
      </c>
      <c r="I216" s="29" t="str">
        <f>CONCATENATE(Замеры!AI210,Замеры!AA210,Замеры!AJ210)</f>
        <v>0 0</v>
      </c>
      <c r="J216" s="31" t="str">
        <f>IF(Замеры!Z210=0," ",G216*2.55)</f>
        <v xml:space="preserve"> </v>
      </c>
      <c r="K216" s="29" t="str">
        <f>IF(Замеры!Z210=0," ",Замеры!AG210)</f>
        <v xml:space="preserve"> </v>
      </c>
      <c r="L216" s="29" t="str">
        <f>IF(Замеры!Z210=0," ",Замеры!AH210)</f>
        <v xml:space="preserve"> </v>
      </c>
      <c r="M216" s="29" t="str">
        <f>IF(Замеры!Z210=0," ",0.1)</f>
        <v xml:space="preserve"> </v>
      </c>
      <c r="N216" s="29" t="str">
        <f>IF(Замеры!Z210=0," ",Замеры!Z210)</f>
        <v xml:space="preserve"> </v>
      </c>
      <c r="O216" s="29" t="str">
        <f>Замеры!AA210</f>
        <v xml:space="preserve"> </v>
      </c>
      <c r="P216" s="29" t="str">
        <f>Замеры!AB210</f>
        <v xml:space="preserve"> </v>
      </c>
      <c r="Q216" s="29" t="str">
        <f>IF(Замеры!Z210=0," ","+")</f>
        <v xml:space="preserve"> </v>
      </c>
      <c r="R216" s="32">
        <f>Замеры!Y210</f>
        <v>0</v>
      </c>
      <c r="W216" s="33" t="e">
        <f t="shared" si="6"/>
        <v>#VALUE!</v>
      </c>
      <c r="X216" s="31" t="s">
        <v>73</v>
      </c>
      <c r="Y216" s="33" t="e">
        <f t="shared" si="7"/>
        <v>#VALUE!</v>
      </c>
      <c r="Z216" s="32"/>
    </row>
    <row r="217" spans="1:26" x14ac:dyDescent="0.3">
      <c r="A217" s="35">
        <f>IF(Замеры!B211=0, " ", Замеры!B211)</f>
        <v>208</v>
      </c>
      <c r="B217" s="37" t="str">
        <f>CONCATENATE(Замеры!D211,Замеры!F211)</f>
        <v>Группа от QF</v>
      </c>
      <c r="C217" s="35" t="str">
        <f>IF(Замеры!I211=0," ", Замеры!I211)</f>
        <v xml:space="preserve"> </v>
      </c>
      <c r="D217" s="29" t="str">
        <f>IF(Замеры!Z211=0, " ", Замеры!X211)</f>
        <v xml:space="preserve"> </v>
      </c>
      <c r="E217" s="29" t="str">
        <f>CONCATENATE(Замеры!P211,Замеры!S211,Замеры!R211)</f>
        <v xml:space="preserve"> </v>
      </c>
      <c r="F217" s="30" t="str">
        <f>IF(Замеры!Z211=0," ","---")</f>
        <v xml:space="preserve"> </v>
      </c>
      <c r="G217" s="31" t="str">
        <f>IF(Замеры!Z211=0," ",Замеры!J211)</f>
        <v xml:space="preserve"> </v>
      </c>
      <c r="H217" s="31" t="str">
        <f>CONCATENATE(Замеры!AK211,Замеры!AA211,Замеры!AL211)</f>
        <v>0 0</v>
      </c>
      <c r="I217" s="29" t="str">
        <f>CONCATENATE(Замеры!AI211,Замеры!AA211,Замеры!AJ211)</f>
        <v>0 0</v>
      </c>
      <c r="J217" s="31" t="str">
        <f>IF(Замеры!Z211=0," ",G217*2.55)</f>
        <v xml:space="preserve"> </v>
      </c>
      <c r="K217" s="29" t="str">
        <f>IF(Замеры!Z211=0," ",Замеры!AG211)</f>
        <v xml:space="preserve"> </v>
      </c>
      <c r="L217" s="29" t="str">
        <f>IF(Замеры!Z211=0," ",Замеры!AH211)</f>
        <v xml:space="preserve"> </v>
      </c>
      <c r="M217" s="29" t="str">
        <f>IF(Замеры!Z211=0," ",0.1)</f>
        <v xml:space="preserve"> </v>
      </c>
      <c r="N217" s="29" t="str">
        <f>IF(Замеры!Z211=0," ",Замеры!Z211)</f>
        <v xml:space="preserve"> </v>
      </c>
      <c r="O217" s="29" t="str">
        <f>Замеры!AA211</f>
        <v xml:space="preserve"> </v>
      </c>
      <c r="P217" s="29" t="str">
        <f>Замеры!AB211</f>
        <v xml:space="preserve"> </v>
      </c>
      <c r="Q217" s="29" t="str">
        <f>IF(Замеры!Z211=0," ","+")</f>
        <v xml:space="preserve"> </v>
      </c>
      <c r="R217" s="32">
        <f>Замеры!Y211</f>
        <v>0</v>
      </c>
      <c r="W217" s="33" t="e">
        <f t="shared" si="6"/>
        <v>#VALUE!</v>
      </c>
      <c r="X217" s="31" t="s">
        <v>73</v>
      </c>
      <c r="Y217" s="33" t="e">
        <f t="shared" si="7"/>
        <v>#VALUE!</v>
      </c>
      <c r="Z217" s="32"/>
    </row>
    <row r="218" spans="1:26" x14ac:dyDescent="0.3">
      <c r="A218" s="35">
        <f>IF(Замеры!B212=0, " ", Замеры!B212)</f>
        <v>209</v>
      </c>
      <c r="B218" s="37" t="str">
        <f>CONCATENATE(Замеры!D212,Замеры!F212)</f>
        <v>Группа от QF</v>
      </c>
      <c r="C218" s="35" t="str">
        <f>IF(Замеры!I212=0," ", Замеры!I212)</f>
        <v xml:space="preserve"> </v>
      </c>
      <c r="D218" s="29" t="str">
        <f>IF(Замеры!Z212=0, " ", Замеры!X212)</f>
        <v xml:space="preserve"> </v>
      </c>
      <c r="E218" s="29" t="str">
        <f>CONCATENATE(Замеры!P212,Замеры!S212,Замеры!R212)</f>
        <v xml:space="preserve"> </v>
      </c>
      <c r="F218" s="30" t="str">
        <f>IF(Замеры!Z212=0," ","---")</f>
        <v xml:space="preserve"> </v>
      </c>
      <c r="G218" s="31" t="str">
        <f>IF(Замеры!Z212=0," ",Замеры!J212)</f>
        <v xml:space="preserve"> </v>
      </c>
      <c r="H218" s="31" t="str">
        <f>CONCATENATE(Замеры!AK212,Замеры!AA212,Замеры!AL212)</f>
        <v>0 0</v>
      </c>
      <c r="I218" s="29" t="str">
        <f>CONCATENATE(Замеры!AI212,Замеры!AA212,Замеры!AJ212)</f>
        <v>0 0</v>
      </c>
      <c r="J218" s="31" t="str">
        <f>IF(Замеры!Z212=0," ",G218*2.55)</f>
        <v xml:space="preserve"> </v>
      </c>
      <c r="K218" s="29" t="str">
        <f>IF(Замеры!Z212=0," ",Замеры!AG212)</f>
        <v xml:space="preserve"> </v>
      </c>
      <c r="L218" s="29" t="str">
        <f>IF(Замеры!Z212=0," ",Замеры!AH212)</f>
        <v xml:space="preserve"> </v>
      </c>
      <c r="M218" s="29" t="str">
        <f>IF(Замеры!Z212=0," ",0.1)</f>
        <v xml:space="preserve"> </v>
      </c>
      <c r="N218" s="29" t="str">
        <f>IF(Замеры!Z212=0," ",Замеры!Z212)</f>
        <v xml:space="preserve"> </v>
      </c>
      <c r="O218" s="29" t="str">
        <f>Замеры!AA212</f>
        <v xml:space="preserve"> </v>
      </c>
      <c r="P218" s="29" t="str">
        <f>Замеры!AB212</f>
        <v xml:space="preserve"> </v>
      </c>
      <c r="Q218" s="29" t="str">
        <f>IF(Замеры!Z212=0," ","+")</f>
        <v xml:space="preserve"> </v>
      </c>
      <c r="R218" s="32">
        <f>Замеры!Y212</f>
        <v>0</v>
      </c>
      <c r="W218" s="33" t="e">
        <f t="shared" si="6"/>
        <v>#VALUE!</v>
      </c>
      <c r="X218" s="31" t="s">
        <v>73</v>
      </c>
      <c r="Y218" s="33" t="e">
        <f t="shared" si="7"/>
        <v>#VALUE!</v>
      </c>
      <c r="Z218" s="32"/>
    </row>
    <row r="219" spans="1:26" x14ac:dyDescent="0.3">
      <c r="A219" s="35">
        <f>IF(Замеры!B213=0, " ", Замеры!B213)</f>
        <v>210</v>
      </c>
      <c r="B219" s="37" t="str">
        <f>CONCATENATE(Замеры!D213,Замеры!F213)</f>
        <v>Группа от QF</v>
      </c>
      <c r="C219" s="35" t="str">
        <f>IF(Замеры!I213=0," ", Замеры!I213)</f>
        <v xml:space="preserve"> </v>
      </c>
      <c r="D219" s="29" t="str">
        <f>IF(Замеры!Z213=0, " ", Замеры!X213)</f>
        <v xml:space="preserve"> </v>
      </c>
      <c r="E219" s="29" t="str">
        <f>CONCATENATE(Замеры!P213,Замеры!S213,Замеры!R213)</f>
        <v xml:space="preserve"> </v>
      </c>
      <c r="F219" s="30" t="str">
        <f>IF(Замеры!Z213=0," ","---")</f>
        <v xml:space="preserve"> </v>
      </c>
      <c r="G219" s="31" t="str">
        <f>IF(Замеры!Z213=0," ",Замеры!J213)</f>
        <v xml:space="preserve"> </v>
      </c>
      <c r="H219" s="31" t="str">
        <f>CONCATENATE(Замеры!AK213,Замеры!AA213,Замеры!AL213)</f>
        <v>0 0</v>
      </c>
      <c r="I219" s="29" t="str">
        <f>CONCATENATE(Замеры!AI213,Замеры!AA213,Замеры!AJ213)</f>
        <v>0 0</v>
      </c>
      <c r="J219" s="31" t="str">
        <f>IF(Замеры!Z213=0," ",G219*2.55)</f>
        <v xml:space="preserve"> </v>
      </c>
      <c r="K219" s="29" t="str">
        <f>IF(Замеры!Z213=0," ",Замеры!AG213)</f>
        <v xml:space="preserve"> </v>
      </c>
      <c r="L219" s="29" t="str">
        <f>IF(Замеры!Z213=0," ",Замеры!AH213)</f>
        <v xml:space="preserve"> </v>
      </c>
      <c r="M219" s="29" t="str">
        <f>IF(Замеры!Z213=0," ",0.1)</f>
        <v xml:space="preserve"> </v>
      </c>
      <c r="N219" s="29" t="str">
        <f>IF(Замеры!Z213=0," ",Замеры!Z213)</f>
        <v xml:space="preserve"> </v>
      </c>
      <c r="O219" s="29" t="str">
        <f>Замеры!AA213</f>
        <v xml:space="preserve"> </v>
      </c>
      <c r="P219" s="29" t="str">
        <f>Замеры!AB213</f>
        <v xml:space="preserve"> </v>
      </c>
      <c r="Q219" s="29" t="str">
        <f>IF(Замеры!Z213=0," ","+")</f>
        <v xml:space="preserve"> </v>
      </c>
      <c r="R219" s="32">
        <f>Замеры!Y213</f>
        <v>0</v>
      </c>
      <c r="W219" s="33" t="e">
        <f t="shared" si="6"/>
        <v>#VALUE!</v>
      </c>
      <c r="X219" s="31" t="s">
        <v>73</v>
      </c>
      <c r="Y219" s="33" t="e">
        <f t="shared" si="7"/>
        <v>#VALUE!</v>
      </c>
      <c r="Z219" s="32"/>
    </row>
    <row r="220" spans="1:26" x14ac:dyDescent="0.3">
      <c r="A220" s="35">
        <f>IF(Замеры!B214=0, " ", Замеры!B214)</f>
        <v>211</v>
      </c>
      <c r="B220" s="37" t="str">
        <f>CONCATENATE(Замеры!D214,Замеры!F214)</f>
        <v>Группа от QF</v>
      </c>
      <c r="C220" s="35" t="str">
        <f>IF(Замеры!I214=0," ", Замеры!I214)</f>
        <v xml:space="preserve"> </v>
      </c>
      <c r="D220" s="29" t="str">
        <f>IF(Замеры!Z214=0, " ", Замеры!X214)</f>
        <v xml:space="preserve"> </v>
      </c>
      <c r="E220" s="29" t="str">
        <f>CONCATENATE(Замеры!P214,Замеры!S214,Замеры!R214)</f>
        <v xml:space="preserve"> </v>
      </c>
      <c r="F220" s="30" t="str">
        <f>IF(Замеры!Z214=0," ","---")</f>
        <v xml:space="preserve"> </v>
      </c>
      <c r="G220" s="31" t="str">
        <f>IF(Замеры!Z214=0," ",Замеры!J214)</f>
        <v xml:space="preserve"> </v>
      </c>
      <c r="H220" s="31" t="str">
        <f>CONCATENATE(Замеры!AK214,Замеры!AA214,Замеры!AL214)</f>
        <v>0 0</v>
      </c>
      <c r="I220" s="29" t="str">
        <f>CONCATENATE(Замеры!AI214,Замеры!AA214,Замеры!AJ214)</f>
        <v>0 0</v>
      </c>
      <c r="J220" s="31" t="str">
        <f>IF(Замеры!Z214=0," ",G220*2.55)</f>
        <v xml:space="preserve"> </v>
      </c>
      <c r="K220" s="29" t="str">
        <f>IF(Замеры!Z214=0," ",Замеры!AG214)</f>
        <v xml:space="preserve"> </v>
      </c>
      <c r="L220" s="29" t="str">
        <f>IF(Замеры!Z214=0," ",Замеры!AH214)</f>
        <v xml:space="preserve"> </v>
      </c>
      <c r="M220" s="29" t="str">
        <f>IF(Замеры!Z214=0," ",0.1)</f>
        <v xml:space="preserve"> </v>
      </c>
      <c r="N220" s="29" t="str">
        <f>IF(Замеры!Z214=0," ",Замеры!Z214)</f>
        <v xml:space="preserve"> </v>
      </c>
      <c r="O220" s="29" t="str">
        <f>Замеры!AA214</f>
        <v xml:space="preserve"> </v>
      </c>
      <c r="P220" s="29" t="str">
        <f>Замеры!AB214</f>
        <v xml:space="preserve"> </v>
      </c>
      <c r="Q220" s="29" t="str">
        <f>IF(Замеры!Z214=0," ","+")</f>
        <v xml:space="preserve"> </v>
      </c>
      <c r="R220" s="32">
        <f>Замеры!Y214</f>
        <v>0</v>
      </c>
      <c r="W220" s="33" t="e">
        <f t="shared" si="6"/>
        <v>#VALUE!</v>
      </c>
      <c r="X220" s="31" t="s">
        <v>73</v>
      </c>
      <c r="Y220" s="33" t="e">
        <f t="shared" si="7"/>
        <v>#VALUE!</v>
      </c>
      <c r="Z220" s="32"/>
    </row>
    <row r="221" spans="1:26" x14ac:dyDescent="0.3">
      <c r="A221" s="35">
        <f>IF(Замеры!B215=0, " ", Замеры!B215)</f>
        <v>212</v>
      </c>
      <c r="B221" s="37" t="str">
        <f>CONCATENATE(Замеры!D215,Замеры!F215)</f>
        <v>Группа от QF</v>
      </c>
      <c r="C221" s="35" t="str">
        <f>IF(Замеры!I215=0," ", Замеры!I215)</f>
        <v xml:space="preserve"> </v>
      </c>
      <c r="D221" s="29" t="str">
        <f>IF(Замеры!Z215=0, " ", Замеры!X215)</f>
        <v xml:space="preserve"> </v>
      </c>
      <c r="E221" s="29" t="str">
        <f>CONCATENATE(Замеры!P215,Замеры!S215,Замеры!R215)</f>
        <v xml:space="preserve"> </v>
      </c>
      <c r="F221" s="30" t="str">
        <f>IF(Замеры!Z215=0," ","---")</f>
        <v xml:space="preserve"> </v>
      </c>
      <c r="G221" s="31" t="str">
        <f>IF(Замеры!Z215=0," ",Замеры!J215)</f>
        <v xml:space="preserve"> </v>
      </c>
      <c r="H221" s="31" t="str">
        <f>CONCATENATE(Замеры!AK215,Замеры!AA215,Замеры!AL215)</f>
        <v>0 0</v>
      </c>
      <c r="I221" s="29" t="str">
        <f>CONCATENATE(Замеры!AI215,Замеры!AA215,Замеры!AJ215)</f>
        <v>0 0</v>
      </c>
      <c r="J221" s="31" t="str">
        <f>IF(Замеры!Z215=0," ",G221*2.55)</f>
        <v xml:space="preserve"> </v>
      </c>
      <c r="K221" s="29" t="str">
        <f>IF(Замеры!Z215=0," ",Замеры!AG215)</f>
        <v xml:space="preserve"> </v>
      </c>
      <c r="L221" s="29" t="str">
        <f>IF(Замеры!Z215=0," ",Замеры!AH215)</f>
        <v xml:space="preserve"> </v>
      </c>
      <c r="M221" s="29" t="str">
        <f>IF(Замеры!Z215=0," ",0.1)</f>
        <v xml:space="preserve"> </v>
      </c>
      <c r="N221" s="29" t="str">
        <f>IF(Замеры!Z215=0," ",Замеры!Z215)</f>
        <v xml:space="preserve"> </v>
      </c>
      <c r="O221" s="29" t="str">
        <f>Замеры!AA215</f>
        <v xml:space="preserve"> </v>
      </c>
      <c r="P221" s="29" t="str">
        <f>Замеры!AB215</f>
        <v xml:space="preserve"> </v>
      </c>
      <c r="Q221" s="29" t="str">
        <f>IF(Замеры!Z215=0," ","+")</f>
        <v xml:space="preserve"> </v>
      </c>
      <c r="R221" s="32">
        <f>Замеры!Y215</f>
        <v>0</v>
      </c>
      <c r="W221" s="33" t="e">
        <f t="shared" si="6"/>
        <v>#VALUE!</v>
      </c>
      <c r="X221" s="31" t="s">
        <v>73</v>
      </c>
      <c r="Y221" s="33" t="e">
        <f t="shared" si="7"/>
        <v>#VALUE!</v>
      </c>
      <c r="Z221" s="32"/>
    </row>
    <row r="222" spans="1:26" x14ac:dyDescent="0.3">
      <c r="A222" s="35">
        <f>IF(Замеры!B216=0, " ", Замеры!B216)</f>
        <v>213</v>
      </c>
      <c r="B222" s="37" t="str">
        <f>CONCATENATE(Замеры!D216,Замеры!F216)</f>
        <v>Группа от QF</v>
      </c>
      <c r="C222" s="35" t="str">
        <f>IF(Замеры!I216=0," ", Замеры!I216)</f>
        <v xml:space="preserve"> </v>
      </c>
      <c r="D222" s="29" t="str">
        <f>IF(Замеры!Z216=0, " ", Замеры!X216)</f>
        <v xml:space="preserve"> </v>
      </c>
      <c r="E222" s="29" t="str">
        <f>CONCATENATE(Замеры!P216,Замеры!S216,Замеры!R216)</f>
        <v xml:space="preserve"> </v>
      </c>
      <c r="F222" s="30" t="str">
        <f>IF(Замеры!Z216=0," ","---")</f>
        <v xml:space="preserve"> </v>
      </c>
      <c r="G222" s="31" t="str">
        <f>IF(Замеры!Z216=0," ",Замеры!J216)</f>
        <v xml:space="preserve"> </v>
      </c>
      <c r="H222" s="31" t="str">
        <f>CONCATENATE(Замеры!AK216,Замеры!AA216,Замеры!AL216)</f>
        <v>0 0</v>
      </c>
      <c r="I222" s="29" t="str">
        <f>CONCATENATE(Замеры!AI216,Замеры!AA216,Замеры!AJ216)</f>
        <v>0 0</v>
      </c>
      <c r="J222" s="31" t="str">
        <f>IF(Замеры!Z216=0," ",G222*2.55)</f>
        <v xml:space="preserve"> </v>
      </c>
      <c r="K222" s="29" t="str">
        <f>IF(Замеры!Z216=0," ",Замеры!AG216)</f>
        <v xml:space="preserve"> </v>
      </c>
      <c r="L222" s="29" t="str">
        <f>IF(Замеры!Z216=0," ",Замеры!AH216)</f>
        <v xml:space="preserve"> </v>
      </c>
      <c r="M222" s="29" t="str">
        <f>IF(Замеры!Z216=0," ",0.1)</f>
        <v xml:space="preserve"> </v>
      </c>
      <c r="N222" s="29" t="str">
        <f>IF(Замеры!Z216=0," ",Замеры!Z216)</f>
        <v xml:space="preserve"> </v>
      </c>
      <c r="O222" s="29" t="str">
        <f>Замеры!AA216</f>
        <v xml:space="preserve"> </v>
      </c>
      <c r="P222" s="29" t="str">
        <f>Замеры!AB216</f>
        <v xml:space="preserve"> </v>
      </c>
      <c r="Q222" s="29" t="str">
        <f>IF(Замеры!Z216=0," ","+")</f>
        <v xml:space="preserve"> </v>
      </c>
      <c r="R222" s="32">
        <f>Замеры!Y216</f>
        <v>0</v>
      </c>
      <c r="W222" s="33" t="e">
        <f t="shared" si="6"/>
        <v>#VALUE!</v>
      </c>
      <c r="X222" s="31" t="s">
        <v>73</v>
      </c>
      <c r="Y222" s="33" t="e">
        <f t="shared" si="7"/>
        <v>#VALUE!</v>
      </c>
      <c r="Z222" s="32"/>
    </row>
    <row r="223" spans="1:26" x14ac:dyDescent="0.3">
      <c r="A223" s="35">
        <f>IF(Замеры!B217=0, " ", Замеры!B217)</f>
        <v>214</v>
      </c>
      <c r="B223" s="37" t="str">
        <f>CONCATENATE(Замеры!D217,Замеры!F217)</f>
        <v>Группа от QF</v>
      </c>
      <c r="C223" s="35" t="str">
        <f>IF(Замеры!I217=0," ", Замеры!I217)</f>
        <v xml:space="preserve"> </v>
      </c>
      <c r="D223" s="29" t="str">
        <f>IF(Замеры!Z217=0, " ", Замеры!X217)</f>
        <v xml:space="preserve"> </v>
      </c>
      <c r="E223" s="29" t="str">
        <f>CONCATENATE(Замеры!P217,Замеры!S217,Замеры!R217)</f>
        <v xml:space="preserve"> </v>
      </c>
      <c r="F223" s="30" t="str">
        <f>IF(Замеры!Z217=0," ","---")</f>
        <v xml:space="preserve"> </v>
      </c>
      <c r="G223" s="31" t="str">
        <f>IF(Замеры!Z217=0," ",Замеры!J217)</f>
        <v xml:space="preserve"> </v>
      </c>
      <c r="H223" s="31" t="str">
        <f>CONCATENATE(Замеры!AK217,Замеры!AA217,Замеры!AL217)</f>
        <v>0 0</v>
      </c>
      <c r="I223" s="29" t="str">
        <f>CONCATENATE(Замеры!AI217,Замеры!AA217,Замеры!AJ217)</f>
        <v>0 0</v>
      </c>
      <c r="J223" s="31" t="str">
        <f>IF(Замеры!Z217=0," ",G223*2.55)</f>
        <v xml:space="preserve"> </v>
      </c>
      <c r="K223" s="29" t="str">
        <f>IF(Замеры!Z217=0," ",Замеры!AG217)</f>
        <v xml:space="preserve"> </v>
      </c>
      <c r="L223" s="29" t="str">
        <f>IF(Замеры!Z217=0," ",Замеры!AH217)</f>
        <v xml:space="preserve"> </v>
      </c>
      <c r="M223" s="29" t="str">
        <f>IF(Замеры!Z217=0," ",0.1)</f>
        <v xml:space="preserve"> </v>
      </c>
      <c r="N223" s="29" t="str">
        <f>IF(Замеры!Z217=0," ",Замеры!Z217)</f>
        <v xml:space="preserve"> </v>
      </c>
      <c r="O223" s="29" t="str">
        <f>Замеры!AA217</f>
        <v xml:space="preserve"> </v>
      </c>
      <c r="P223" s="29" t="str">
        <f>Замеры!AB217</f>
        <v xml:space="preserve"> </v>
      </c>
      <c r="Q223" s="29" t="str">
        <f>IF(Замеры!Z217=0," ","+")</f>
        <v xml:space="preserve"> </v>
      </c>
      <c r="R223" s="32">
        <f>Замеры!Y217</f>
        <v>0</v>
      </c>
      <c r="W223" s="33" t="e">
        <f t="shared" si="6"/>
        <v>#VALUE!</v>
      </c>
      <c r="X223" s="31" t="s">
        <v>73</v>
      </c>
      <c r="Y223" s="33" t="e">
        <f t="shared" si="7"/>
        <v>#VALUE!</v>
      </c>
      <c r="Z223" s="32"/>
    </row>
    <row r="224" spans="1:26" x14ac:dyDescent="0.3">
      <c r="A224" s="35">
        <f>IF(Замеры!B218=0, " ", Замеры!B218)</f>
        <v>215</v>
      </c>
      <c r="B224" s="37" t="str">
        <f>CONCATENATE(Замеры!D218,Замеры!F218)</f>
        <v>Группа от QF</v>
      </c>
      <c r="C224" s="35" t="str">
        <f>IF(Замеры!I218=0," ", Замеры!I218)</f>
        <v xml:space="preserve"> </v>
      </c>
      <c r="D224" s="29" t="str">
        <f>IF(Замеры!Z218=0, " ", Замеры!X218)</f>
        <v xml:space="preserve"> </v>
      </c>
      <c r="E224" s="29" t="str">
        <f>CONCATENATE(Замеры!P218,Замеры!S218,Замеры!R218)</f>
        <v xml:space="preserve"> </v>
      </c>
      <c r="F224" s="30" t="str">
        <f>IF(Замеры!Z218=0," ","---")</f>
        <v xml:space="preserve"> </v>
      </c>
      <c r="G224" s="31" t="str">
        <f>IF(Замеры!Z218=0," ",Замеры!J218)</f>
        <v xml:space="preserve"> </v>
      </c>
      <c r="H224" s="31" t="str">
        <f>CONCATENATE(Замеры!AK218,Замеры!AA218,Замеры!AL218)</f>
        <v>0 0</v>
      </c>
      <c r="I224" s="29" t="str">
        <f>CONCATENATE(Замеры!AI218,Замеры!AA218,Замеры!AJ218)</f>
        <v>0 0</v>
      </c>
      <c r="J224" s="31" t="str">
        <f>IF(Замеры!Z218=0," ",G224*2.55)</f>
        <v xml:space="preserve"> </v>
      </c>
      <c r="K224" s="29" t="str">
        <f>IF(Замеры!Z218=0," ",Замеры!AG218)</f>
        <v xml:space="preserve"> </v>
      </c>
      <c r="L224" s="29" t="str">
        <f>IF(Замеры!Z218=0," ",Замеры!AH218)</f>
        <v xml:space="preserve"> </v>
      </c>
      <c r="M224" s="29" t="str">
        <f>IF(Замеры!Z218=0," ",0.1)</f>
        <v xml:space="preserve"> </v>
      </c>
      <c r="N224" s="29" t="str">
        <f>IF(Замеры!Z218=0," ",Замеры!Z218)</f>
        <v xml:space="preserve"> </v>
      </c>
      <c r="O224" s="29" t="str">
        <f>Замеры!AA218</f>
        <v xml:space="preserve"> </v>
      </c>
      <c r="P224" s="29" t="str">
        <f>Замеры!AB218</f>
        <v xml:space="preserve"> </v>
      </c>
      <c r="Q224" s="29" t="str">
        <f>IF(Замеры!Z218=0," ","+")</f>
        <v xml:space="preserve"> </v>
      </c>
      <c r="R224" s="32">
        <f>Замеры!Y218</f>
        <v>0</v>
      </c>
      <c r="W224" s="33" t="e">
        <f t="shared" si="6"/>
        <v>#VALUE!</v>
      </c>
      <c r="X224" s="31" t="s">
        <v>73</v>
      </c>
      <c r="Y224" s="33" t="e">
        <f t="shared" si="7"/>
        <v>#VALUE!</v>
      </c>
      <c r="Z224" s="32"/>
    </row>
    <row r="225" spans="1:26" x14ac:dyDescent="0.3">
      <c r="A225" s="35">
        <f>IF(Замеры!B219=0, " ", Замеры!B219)</f>
        <v>216</v>
      </c>
      <c r="B225" s="37" t="str">
        <f>CONCATENATE(Замеры!D219,Замеры!F219)</f>
        <v>Группа от QF</v>
      </c>
      <c r="C225" s="35" t="str">
        <f>IF(Замеры!I219=0," ", Замеры!I219)</f>
        <v xml:space="preserve"> </v>
      </c>
      <c r="D225" s="29" t="str">
        <f>IF(Замеры!Z219=0, " ", Замеры!X219)</f>
        <v xml:space="preserve"> </v>
      </c>
      <c r="E225" s="29" t="str">
        <f>CONCATENATE(Замеры!P219,Замеры!S219,Замеры!R219)</f>
        <v xml:space="preserve"> </v>
      </c>
      <c r="F225" s="30" t="str">
        <f>IF(Замеры!Z219=0," ","---")</f>
        <v xml:space="preserve"> </v>
      </c>
      <c r="G225" s="31" t="str">
        <f>IF(Замеры!Z219=0," ",Замеры!J219)</f>
        <v xml:space="preserve"> </v>
      </c>
      <c r="H225" s="31" t="str">
        <f>CONCATENATE(Замеры!AK219,Замеры!AA219,Замеры!AL219)</f>
        <v>0 0</v>
      </c>
      <c r="I225" s="29" t="str">
        <f>CONCATENATE(Замеры!AI219,Замеры!AA219,Замеры!AJ219)</f>
        <v>0 0</v>
      </c>
      <c r="J225" s="31" t="str">
        <f>IF(Замеры!Z219=0," ",G225*2.55)</f>
        <v xml:space="preserve"> </v>
      </c>
      <c r="K225" s="29" t="str">
        <f>IF(Замеры!Z219=0," ",Замеры!AG219)</f>
        <v xml:space="preserve"> </v>
      </c>
      <c r="L225" s="29" t="str">
        <f>IF(Замеры!Z219=0," ",Замеры!AH219)</f>
        <v xml:space="preserve"> </v>
      </c>
      <c r="M225" s="29" t="str">
        <f>IF(Замеры!Z219=0," ",0.1)</f>
        <v xml:space="preserve"> </v>
      </c>
      <c r="N225" s="29" t="str">
        <f>IF(Замеры!Z219=0," ",Замеры!Z219)</f>
        <v xml:space="preserve"> </v>
      </c>
      <c r="O225" s="29" t="str">
        <f>Замеры!AA219</f>
        <v xml:space="preserve"> </v>
      </c>
      <c r="P225" s="29" t="str">
        <f>Замеры!AB219</f>
        <v xml:space="preserve"> </v>
      </c>
      <c r="Q225" s="29" t="str">
        <f>IF(Замеры!Z219=0," ","+")</f>
        <v xml:space="preserve"> </v>
      </c>
      <c r="R225" s="32">
        <f>Замеры!Y219</f>
        <v>0</v>
      </c>
      <c r="W225" s="33" t="e">
        <f t="shared" si="6"/>
        <v>#VALUE!</v>
      </c>
      <c r="X225" s="31" t="s">
        <v>73</v>
      </c>
      <c r="Y225" s="33" t="e">
        <f t="shared" si="7"/>
        <v>#VALUE!</v>
      </c>
      <c r="Z225" s="32"/>
    </row>
    <row r="226" spans="1:26" x14ac:dyDescent="0.3">
      <c r="A226" s="35">
        <f>IF(Замеры!B220=0, " ", Замеры!B220)</f>
        <v>217</v>
      </c>
      <c r="B226" s="37" t="str">
        <f>CONCATENATE(Замеры!D220,Замеры!F220)</f>
        <v>Группа от QF</v>
      </c>
      <c r="C226" s="35" t="str">
        <f>IF(Замеры!I220=0," ", Замеры!I220)</f>
        <v xml:space="preserve"> </v>
      </c>
      <c r="D226" s="29" t="str">
        <f>IF(Замеры!Z220=0, " ", Замеры!X220)</f>
        <v xml:space="preserve"> </v>
      </c>
      <c r="E226" s="29" t="str">
        <f>CONCATENATE(Замеры!P220,Замеры!S220,Замеры!R220)</f>
        <v xml:space="preserve"> </v>
      </c>
      <c r="F226" s="30" t="str">
        <f>IF(Замеры!Z220=0," ","---")</f>
        <v xml:space="preserve"> </v>
      </c>
      <c r="G226" s="31" t="str">
        <f>IF(Замеры!Z220=0," ",Замеры!J220)</f>
        <v xml:space="preserve"> </v>
      </c>
      <c r="H226" s="31" t="str">
        <f>CONCATENATE(Замеры!AK220,Замеры!AA220,Замеры!AL220)</f>
        <v>0 0</v>
      </c>
      <c r="I226" s="29" t="str">
        <f>CONCATENATE(Замеры!AI220,Замеры!AA220,Замеры!AJ220)</f>
        <v>0 0</v>
      </c>
      <c r="J226" s="31" t="str">
        <f>IF(Замеры!Z220=0," ",G226*2.55)</f>
        <v xml:space="preserve"> </v>
      </c>
      <c r="K226" s="29" t="str">
        <f>IF(Замеры!Z220=0," ",Замеры!AG220)</f>
        <v xml:space="preserve"> </v>
      </c>
      <c r="L226" s="29" t="str">
        <f>IF(Замеры!Z220=0," ",Замеры!AH220)</f>
        <v xml:space="preserve"> </v>
      </c>
      <c r="M226" s="29" t="str">
        <f>IF(Замеры!Z220=0," ",0.1)</f>
        <v xml:space="preserve"> </v>
      </c>
      <c r="N226" s="29" t="str">
        <f>IF(Замеры!Z220=0," ",Замеры!Z220)</f>
        <v xml:space="preserve"> </v>
      </c>
      <c r="O226" s="29" t="str">
        <f>Замеры!AA220</f>
        <v xml:space="preserve"> </v>
      </c>
      <c r="P226" s="29" t="str">
        <f>Замеры!AB220</f>
        <v xml:space="preserve"> </v>
      </c>
      <c r="Q226" s="29" t="str">
        <f>IF(Замеры!Z220=0," ","+")</f>
        <v xml:space="preserve"> </v>
      </c>
      <c r="R226" s="32">
        <f>Замеры!Y220</f>
        <v>0</v>
      </c>
      <c r="W226" s="33" t="e">
        <f t="shared" si="6"/>
        <v>#VALUE!</v>
      </c>
      <c r="X226" s="31" t="s">
        <v>73</v>
      </c>
      <c r="Y226" s="33" t="e">
        <f t="shared" si="7"/>
        <v>#VALUE!</v>
      </c>
      <c r="Z226" s="32"/>
    </row>
    <row r="227" spans="1:26" x14ac:dyDescent="0.3">
      <c r="A227" s="35">
        <f>IF(Замеры!B221=0, " ", Замеры!B221)</f>
        <v>218</v>
      </c>
      <c r="B227" s="37" t="str">
        <f>CONCATENATE(Замеры!D221,Замеры!F221)</f>
        <v>Группа от QF</v>
      </c>
      <c r="C227" s="35" t="str">
        <f>IF(Замеры!I221=0," ", Замеры!I221)</f>
        <v xml:space="preserve"> </v>
      </c>
      <c r="D227" s="29" t="str">
        <f>IF(Замеры!Z221=0, " ", Замеры!X221)</f>
        <v xml:space="preserve"> </v>
      </c>
      <c r="E227" s="29" t="str">
        <f>CONCATENATE(Замеры!P221,Замеры!S221,Замеры!R221)</f>
        <v xml:space="preserve"> </v>
      </c>
      <c r="F227" s="30" t="str">
        <f>IF(Замеры!Z221=0," ","---")</f>
        <v xml:space="preserve"> </v>
      </c>
      <c r="G227" s="31" t="str">
        <f>IF(Замеры!Z221=0," ",Замеры!J221)</f>
        <v xml:space="preserve"> </v>
      </c>
      <c r="H227" s="31" t="str">
        <f>CONCATENATE(Замеры!AK221,Замеры!AA221,Замеры!AL221)</f>
        <v>0 0</v>
      </c>
      <c r="I227" s="29" t="str">
        <f>CONCATENATE(Замеры!AI221,Замеры!AA221,Замеры!AJ221)</f>
        <v>0 0</v>
      </c>
      <c r="J227" s="31" t="str">
        <f>IF(Замеры!Z221=0," ",G227*2.55)</f>
        <v xml:space="preserve"> </v>
      </c>
      <c r="K227" s="29" t="str">
        <f>IF(Замеры!Z221=0," ",Замеры!AG221)</f>
        <v xml:space="preserve"> </v>
      </c>
      <c r="L227" s="29" t="str">
        <f>IF(Замеры!Z221=0," ",Замеры!AH221)</f>
        <v xml:space="preserve"> </v>
      </c>
      <c r="M227" s="29" t="str">
        <f>IF(Замеры!Z221=0," ",0.1)</f>
        <v xml:space="preserve"> </v>
      </c>
      <c r="N227" s="29" t="str">
        <f>IF(Замеры!Z221=0," ",Замеры!Z221)</f>
        <v xml:space="preserve"> </v>
      </c>
      <c r="O227" s="29" t="str">
        <f>Замеры!AA221</f>
        <v xml:space="preserve"> </v>
      </c>
      <c r="P227" s="29" t="str">
        <f>Замеры!AB221</f>
        <v xml:space="preserve"> </v>
      </c>
      <c r="Q227" s="29" t="str">
        <f>IF(Замеры!Z221=0," ","+")</f>
        <v xml:space="preserve"> </v>
      </c>
      <c r="R227" s="32">
        <f>Замеры!Y221</f>
        <v>0</v>
      </c>
      <c r="W227" s="33" t="e">
        <f t="shared" si="6"/>
        <v>#VALUE!</v>
      </c>
      <c r="X227" s="31" t="s">
        <v>73</v>
      </c>
      <c r="Y227" s="33" t="e">
        <f t="shared" si="7"/>
        <v>#VALUE!</v>
      </c>
      <c r="Z227" s="32"/>
    </row>
    <row r="228" spans="1:26" x14ac:dyDescent="0.3">
      <c r="A228" s="35">
        <f>IF(Замеры!B222=0, " ", Замеры!B222)</f>
        <v>219</v>
      </c>
      <c r="B228" s="37" t="str">
        <f>CONCATENATE(Замеры!D222,Замеры!F222)</f>
        <v>Группа от QF</v>
      </c>
      <c r="C228" s="35" t="str">
        <f>IF(Замеры!I222=0," ", Замеры!I222)</f>
        <v xml:space="preserve"> </v>
      </c>
      <c r="D228" s="29" t="str">
        <f>IF(Замеры!Z222=0, " ", Замеры!X222)</f>
        <v xml:space="preserve"> </v>
      </c>
      <c r="E228" s="29" t="str">
        <f>CONCATENATE(Замеры!P222,Замеры!S222,Замеры!R222)</f>
        <v xml:space="preserve"> </v>
      </c>
      <c r="F228" s="30" t="str">
        <f>IF(Замеры!Z222=0," ","---")</f>
        <v xml:space="preserve"> </v>
      </c>
      <c r="G228" s="31" t="str">
        <f>IF(Замеры!Z222=0," ",Замеры!J222)</f>
        <v xml:space="preserve"> </v>
      </c>
      <c r="H228" s="31" t="str">
        <f>CONCATENATE(Замеры!AK222,Замеры!AA222,Замеры!AL222)</f>
        <v>0 0</v>
      </c>
      <c r="I228" s="29" t="str">
        <f>CONCATENATE(Замеры!AI222,Замеры!AA222,Замеры!AJ222)</f>
        <v>0 0</v>
      </c>
      <c r="J228" s="31" t="str">
        <f>IF(Замеры!Z222=0," ",G228*2.55)</f>
        <v xml:space="preserve"> </v>
      </c>
      <c r="K228" s="29" t="str">
        <f>IF(Замеры!Z222=0," ",Замеры!AG222)</f>
        <v xml:space="preserve"> </v>
      </c>
      <c r="L228" s="29" t="str">
        <f>IF(Замеры!Z222=0," ",Замеры!AH222)</f>
        <v xml:space="preserve"> </v>
      </c>
      <c r="M228" s="29" t="str">
        <f>IF(Замеры!Z222=0," ",0.1)</f>
        <v xml:space="preserve"> </v>
      </c>
      <c r="N228" s="29" t="str">
        <f>IF(Замеры!Z222=0," ",Замеры!Z222)</f>
        <v xml:space="preserve"> </v>
      </c>
      <c r="O228" s="29" t="str">
        <f>Замеры!AA222</f>
        <v xml:space="preserve"> </v>
      </c>
      <c r="P228" s="29" t="str">
        <f>Замеры!AB222</f>
        <v xml:space="preserve"> </v>
      </c>
      <c r="Q228" s="29" t="str">
        <f>IF(Замеры!Z222=0," ","+")</f>
        <v xml:space="preserve"> </v>
      </c>
      <c r="R228" s="32">
        <f>Замеры!Y222</f>
        <v>0</v>
      </c>
      <c r="W228" s="33" t="e">
        <f t="shared" si="6"/>
        <v>#VALUE!</v>
      </c>
      <c r="X228" s="31" t="s">
        <v>73</v>
      </c>
      <c r="Y228" s="33" t="e">
        <f t="shared" si="7"/>
        <v>#VALUE!</v>
      </c>
      <c r="Z228" s="32"/>
    </row>
    <row r="229" spans="1:26" x14ac:dyDescent="0.3">
      <c r="A229" s="35">
        <f>IF(Замеры!B223=0, " ", Замеры!B223)</f>
        <v>220</v>
      </c>
      <c r="B229" s="37" t="str">
        <f>CONCATENATE(Замеры!D223,Замеры!F223)</f>
        <v>Группа от QF</v>
      </c>
      <c r="C229" s="35" t="str">
        <f>IF(Замеры!I223=0," ", Замеры!I223)</f>
        <v xml:space="preserve"> </v>
      </c>
      <c r="D229" s="29" t="str">
        <f>IF(Замеры!Z223=0, " ", Замеры!X223)</f>
        <v xml:space="preserve"> </v>
      </c>
      <c r="E229" s="29" t="str">
        <f>CONCATENATE(Замеры!P223,Замеры!S223,Замеры!R223)</f>
        <v xml:space="preserve"> </v>
      </c>
      <c r="F229" s="30" t="str">
        <f>IF(Замеры!Z223=0," ","---")</f>
        <v xml:space="preserve"> </v>
      </c>
      <c r="G229" s="31" t="str">
        <f>IF(Замеры!Z223=0," ",Замеры!J223)</f>
        <v xml:space="preserve"> </v>
      </c>
      <c r="H229" s="31" t="str">
        <f>CONCATENATE(Замеры!AK223,Замеры!AA223,Замеры!AL223)</f>
        <v>0 0</v>
      </c>
      <c r="I229" s="29" t="str">
        <f>CONCATENATE(Замеры!AI223,Замеры!AA223,Замеры!AJ223)</f>
        <v>0 0</v>
      </c>
      <c r="J229" s="31" t="str">
        <f>IF(Замеры!Z223=0," ",G229*2.55)</f>
        <v xml:space="preserve"> </v>
      </c>
      <c r="K229" s="29" t="str">
        <f>IF(Замеры!Z223=0," ",Замеры!AG223)</f>
        <v xml:space="preserve"> </v>
      </c>
      <c r="L229" s="29" t="str">
        <f>IF(Замеры!Z223=0," ",Замеры!AH223)</f>
        <v xml:space="preserve"> </v>
      </c>
      <c r="M229" s="29" t="str">
        <f>IF(Замеры!Z223=0," ",0.1)</f>
        <v xml:space="preserve"> </v>
      </c>
      <c r="N229" s="29" t="str">
        <f>IF(Замеры!Z223=0," ",Замеры!Z223)</f>
        <v xml:space="preserve"> </v>
      </c>
      <c r="O229" s="29" t="str">
        <f>Замеры!AA223</f>
        <v xml:space="preserve"> </v>
      </c>
      <c r="P229" s="29" t="str">
        <f>Замеры!AB223</f>
        <v xml:space="preserve"> </v>
      </c>
      <c r="Q229" s="29" t="str">
        <f>IF(Замеры!Z223=0," ","+")</f>
        <v xml:space="preserve"> </v>
      </c>
      <c r="R229" s="32">
        <f>Замеры!Y223</f>
        <v>0</v>
      </c>
      <c r="W229" s="33" t="e">
        <f t="shared" si="6"/>
        <v>#VALUE!</v>
      </c>
      <c r="X229" s="31" t="s">
        <v>73</v>
      </c>
      <c r="Y229" s="33" t="e">
        <f t="shared" si="7"/>
        <v>#VALUE!</v>
      </c>
      <c r="Z229" s="32"/>
    </row>
    <row r="230" spans="1:26" x14ac:dyDescent="0.3">
      <c r="A230" s="35">
        <f>IF(Замеры!B224=0, " ", Замеры!B224)</f>
        <v>221</v>
      </c>
      <c r="B230" s="37" t="str">
        <f>CONCATENATE(Замеры!D224,Замеры!F224)</f>
        <v>Группа от QF</v>
      </c>
      <c r="C230" s="35" t="str">
        <f>IF(Замеры!I224=0," ", Замеры!I224)</f>
        <v xml:space="preserve"> </v>
      </c>
      <c r="D230" s="29" t="str">
        <f>IF(Замеры!Z224=0, " ", Замеры!X224)</f>
        <v xml:space="preserve"> </v>
      </c>
      <c r="E230" s="29" t="str">
        <f>CONCATENATE(Замеры!P224,Замеры!S224,Замеры!R224)</f>
        <v xml:space="preserve"> </v>
      </c>
      <c r="F230" s="30" t="str">
        <f>IF(Замеры!Z224=0," ","---")</f>
        <v xml:space="preserve"> </v>
      </c>
      <c r="G230" s="31" t="str">
        <f>IF(Замеры!Z224=0," ",Замеры!J224)</f>
        <v xml:space="preserve"> </v>
      </c>
      <c r="H230" s="31" t="str">
        <f>CONCATENATE(Замеры!AK224,Замеры!AA224,Замеры!AL224)</f>
        <v>0 0</v>
      </c>
      <c r="I230" s="29" t="str">
        <f>CONCATENATE(Замеры!AI224,Замеры!AA224,Замеры!AJ224)</f>
        <v>0 0</v>
      </c>
      <c r="J230" s="31" t="str">
        <f>IF(Замеры!Z224=0," ",G230*2.55)</f>
        <v xml:space="preserve"> </v>
      </c>
      <c r="K230" s="29" t="str">
        <f>IF(Замеры!Z224=0," ",Замеры!AG224)</f>
        <v xml:space="preserve"> </v>
      </c>
      <c r="L230" s="29" t="str">
        <f>IF(Замеры!Z224=0," ",Замеры!AH224)</f>
        <v xml:space="preserve"> </v>
      </c>
      <c r="M230" s="29" t="str">
        <f>IF(Замеры!Z224=0," ",0.1)</f>
        <v xml:space="preserve"> </v>
      </c>
      <c r="N230" s="29" t="str">
        <f>IF(Замеры!Z224=0," ",Замеры!Z224)</f>
        <v xml:space="preserve"> </v>
      </c>
      <c r="O230" s="29" t="str">
        <f>Замеры!AA224</f>
        <v xml:space="preserve"> </v>
      </c>
      <c r="P230" s="29" t="str">
        <f>Замеры!AB224</f>
        <v xml:space="preserve"> </v>
      </c>
      <c r="Q230" s="29" t="str">
        <f>IF(Замеры!Z224=0," ","+")</f>
        <v xml:space="preserve"> </v>
      </c>
      <c r="R230" s="32">
        <f>Замеры!Y224</f>
        <v>0</v>
      </c>
      <c r="W230" s="33" t="e">
        <f t="shared" si="6"/>
        <v>#VALUE!</v>
      </c>
      <c r="X230" s="31" t="s">
        <v>73</v>
      </c>
      <c r="Y230" s="33" t="e">
        <f t="shared" si="7"/>
        <v>#VALUE!</v>
      </c>
      <c r="Z230" s="32"/>
    </row>
    <row r="231" spans="1:26" x14ac:dyDescent="0.3">
      <c r="A231" s="35">
        <f>IF(Замеры!B225=0, " ", Замеры!B225)</f>
        <v>222</v>
      </c>
      <c r="B231" s="37" t="str">
        <f>CONCATENATE(Замеры!D225,Замеры!F225)</f>
        <v>Группа от QF</v>
      </c>
      <c r="C231" s="35" t="str">
        <f>IF(Замеры!I225=0," ", Замеры!I225)</f>
        <v xml:space="preserve"> </v>
      </c>
      <c r="D231" s="29" t="str">
        <f>IF(Замеры!Z225=0, " ", Замеры!X225)</f>
        <v xml:space="preserve"> </v>
      </c>
      <c r="E231" s="29" t="str">
        <f>CONCATENATE(Замеры!P225,Замеры!S225,Замеры!R225)</f>
        <v xml:space="preserve"> </v>
      </c>
      <c r="F231" s="30" t="str">
        <f>IF(Замеры!Z225=0," ","---")</f>
        <v xml:space="preserve"> </v>
      </c>
      <c r="G231" s="31" t="str">
        <f>IF(Замеры!Z225=0," ",Замеры!J225)</f>
        <v xml:space="preserve"> </v>
      </c>
      <c r="H231" s="31" t="str">
        <f>CONCATENATE(Замеры!AK225,Замеры!AA225,Замеры!AL225)</f>
        <v>0 0</v>
      </c>
      <c r="I231" s="29" t="str">
        <f>CONCATENATE(Замеры!AI225,Замеры!AA225,Замеры!AJ225)</f>
        <v>0 0</v>
      </c>
      <c r="J231" s="31" t="str">
        <f>IF(Замеры!Z225=0," ",G231*2.55)</f>
        <v xml:space="preserve"> </v>
      </c>
      <c r="K231" s="29" t="str">
        <f>IF(Замеры!Z225=0," ",Замеры!AG225)</f>
        <v xml:space="preserve"> </v>
      </c>
      <c r="L231" s="29" t="str">
        <f>IF(Замеры!Z225=0," ",Замеры!AH225)</f>
        <v xml:space="preserve"> </v>
      </c>
      <c r="M231" s="29" t="str">
        <f>IF(Замеры!Z225=0," ",0.1)</f>
        <v xml:space="preserve"> </v>
      </c>
      <c r="N231" s="29" t="str">
        <f>IF(Замеры!Z225=0," ",Замеры!Z225)</f>
        <v xml:space="preserve"> </v>
      </c>
      <c r="O231" s="29" t="str">
        <f>Замеры!AA225</f>
        <v xml:space="preserve"> </v>
      </c>
      <c r="P231" s="29" t="str">
        <f>Замеры!AB225</f>
        <v xml:space="preserve"> </v>
      </c>
      <c r="Q231" s="29" t="str">
        <f>IF(Замеры!Z225=0," ","+")</f>
        <v xml:space="preserve"> </v>
      </c>
      <c r="R231" s="32">
        <f>Замеры!Y225</f>
        <v>0</v>
      </c>
      <c r="W231" s="33" t="e">
        <f t="shared" si="6"/>
        <v>#VALUE!</v>
      </c>
      <c r="X231" s="31" t="s">
        <v>73</v>
      </c>
      <c r="Y231" s="33" t="e">
        <f t="shared" si="7"/>
        <v>#VALUE!</v>
      </c>
      <c r="Z231" s="32"/>
    </row>
    <row r="232" spans="1:26" x14ac:dyDescent="0.3">
      <c r="A232" s="35">
        <f>IF(Замеры!B226=0, " ", Замеры!B226)</f>
        <v>223</v>
      </c>
      <c r="B232" s="37" t="str">
        <f>CONCATENATE(Замеры!D226,Замеры!F226)</f>
        <v>Группа от QF</v>
      </c>
      <c r="C232" s="35" t="str">
        <f>IF(Замеры!I226=0," ", Замеры!I226)</f>
        <v xml:space="preserve"> </v>
      </c>
      <c r="D232" s="29" t="str">
        <f>IF(Замеры!Z226=0, " ", Замеры!X226)</f>
        <v xml:space="preserve"> </v>
      </c>
      <c r="E232" s="29" t="str">
        <f>CONCATENATE(Замеры!P226,Замеры!S226,Замеры!R226)</f>
        <v xml:space="preserve"> </v>
      </c>
      <c r="F232" s="30" t="str">
        <f>IF(Замеры!Z226=0," ","---")</f>
        <v xml:space="preserve"> </v>
      </c>
      <c r="G232" s="31" t="str">
        <f>IF(Замеры!Z226=0," ",Замеры!J226)</f>
        <v xml:space="preserve"> </v>
      </c>
      <c r="H232" s="31" t="str">
        <f>CONCATENATE(Замеры!AK226,Замеры!AA226,Замеры!AL226)</f>
        <v>0 0</v>
      </c>
      <c r="I232" s="29" t="str">
        <f>CONCATENATE(Замеры!AI226,Замеры!AA226,Замеры!AJ226)</f>
        <v>0 0</v>
      </c>
      <c r="J232" s="31" t="str">
        <f>IF(Замеры!Z226=0," ",G232*2.55)</f>
        <v xml:space="preserve"> </v>
      </c>
      <c r="K232" s="29" t="str">
        <f>IF(Замеры!Z226=0," ",Замеры!AG226)</f>
        <v xml:space="preserve"> </v>
      </c>
      <c r="L232" s="29" t="str">
        <f>IF(Замеры!Z226=0," ",Замеры!AH226)</f>
        <v xml:space="preserve"> </v>
      </c>
      <c r="M232" s="29" t="str">
        <f>IF(Замеры!Z226=0," ",0.1)</f>
        <v xml:space="preserve"> </v>
      </c>
      <c r="N232" s="29" t="str">
        <f>IF(Замеры!Z226=0," ",Замеры!Z226)</f>
        <v xml:space="preserve"> </v>
      </c>
      <c r="O232" s="29" t="str">
        <f>Замеры!AA226</f>
        <v xml:space="preserve"> </v>
      </c>
      <c r="P232" s="29" t="str">
        <f>Замеры!AB226</f>
        <v xml:space="preserve"> </v>
      </c>
      <c r="Q232" s="29" t="str">
        <f>IF(Замеры!Z226=0," ","+")</f>
        <v xml:space="preserve"> </v>
      </c>
      <c r="R232" s="32">
        <f>Замеры!Y226</f>
        <v>0</v>
      </c>
      <c r="W232" s="33" t="e">
        <f t="shared" si="6"/>
        <v>#VALUE!</v>
      </c>
      <c r="X232" s="31" t="s">
        <v>73</v>
      </c>
      <c r="Y232" s="33" t="e">
        <f t="shared" si="7"/>
        <v>#VALUE!</v>
      </c>
      <c r="Z232" s="32"/>
    </row>
    <row r="233" spans="1:26" x14ac:dyDescent="0.3">
      <c r="A233" s="35">
        <f>IF(Замеры!B227=0, " ", Замеры!B227)</f>
        <v>224</v>
      </c>
      <c r="B233" s="37" t="str">
        <f>CONCATENATE(Замеры!D227,Замеры!F227)</f>
        <v>Группа от QF</v>
      </c>
      <c r="C233" s="35" t="str">
        <f>IF(Замеры!I227=0," ", Замеры!I227)</f>
        <v xml:space="preserve"> </v>
      </c>
      <c r="D233" s="29" t="str">
        <f>IF(Замеры!Z227=0, " ", Замеры!X227)</f>
        <v xml:space="preserve"> </v>
      </c>
      <c r="E233" s="29" t="str">
        <f>CONCATENATE(Замеры!P227,Замеры!S227,Замеры!R227)</f>
        <v xml:space="preserve"> </v>
      </c>
      <c r="F233" s="30" t="str">
        <f>IF(Замеры!Z227=0," ","---")</f>
        <v xml:space="preserve"> </v>
      </c>
      <c r="G233" s="31" t="str">
        <f>IF(Замеры!Z227=0," ",Замеры!J227)</f>
        <v xml:space="preserve"> </v>
      </c>
      <c r="H233" s="31" t="str">
        <f>CONCATENATE(Замеры!AK227,Замеры!AA227,Замеры!AL227)</f>
        <v>0 0</v>
      </c>
      <c r="I233" s="29" t="str">
        <f>CONCATENATE(Замеры!AI227,Замеры!AA227,Замеры!AJ227)</f>
        <v>0 0</v>
      </c>
      <c r="J233" s="31" t="str">
        <f>IF(Замеры!Z227=0," ",G233*2.55)</f>
        <v xml:space="preserve"> </v>
      </c>
      <c r="K233" s="29" t="str">
        <f>IF(Замеры!Z227=0," ",Замеры!AG227)</f>
        <v xml:space="preserve"> </v>
      </c>
      <c r="L233" s="29" t="str">
        <f>IF(Замеры!Z227=0," ",Замеры!AH227)</f>
        <v xml:space="preserve"> </v>
      </c>
      <c r="M233" s="29" t="str">
        <f>IF(Замеры!Z227=0," ",0.1)</f>
        <v xml:space="preserve"> </v>
      </c>
      <c r="N233" s="29" t="str">
        <f>IF(Замеры!Z227=0," ",Замеры!Z227)</f>
        <v xml:space="preserve"> </v>
      </c>
      <c r="O233" s="29" t="str">
        <f>Замеры!AA227</f>
        <v xml:space="preserve"> </v>
      </c>
      <c r="P233" s="29" t="str">
        <f>Замеры!AB227</f>
        <v xml:space="preserve"> </v>
      </c>
      <c r="Q233" s="29" t="str">
        <f>IF(Замеры!Z227=0," ","+")</f>
        <v xml:space="preserve"> </v>
      </c>
      <c r="R233" s="32">
        <f>Замеры!Y227</f>
        <v>0</v>
      </c>
      <c r="W233" s="33" t="e">
        <f t="shared" si="6"/>
        <v>#VALUE!</v>
      </c>
      <c r="X233" s="31" t="s">
        <v>73</v>
      </c>
      <c r="Y233" s="33" t="e">
        <f t="shared" si="7"/>
        <v>#VALUE!</v>
      </c>
      <c r="Z233" s="32"/>
    </row>
    <row r="234" spans="1:26" x14ac:dyDescent="0.3">
      <c r="A234" s="35">
        <f>IF(Замеры!B228=0, " ", Замеры!B228)</f>
        <v>225</v>
      </c>
      <c r="B234" s="37" t="str">
        <f>CONCATENATE(Замеры!D228,Замеры!F228)</f>
        <v>Группа от QF</v>
      </c>
      <c r="C234" s="35" t="str">
        <f>IF(Замеры!I228=0," ", Замеры!I228)</f>
        <v xml:space="preserve"> </v>
      </c>
      <c r="D234" s="29" t="str">
        <f>IF(Замеры!Z228=0, " ", Замеры!X228)</f>
        <v xml:space="preserve"> </v>
      </c>
      <c r="E234" s="29" t="str">
        <f>CONCATENATE(Замеры!P228,Замеры!S228,Замеры!R228)</f>
        <v xml:space="preserve"> </v>
      </c>
      <c r="F234" s="30" t="str">
        <f>IF(Замеры!Z228=0," ","---")</f>
        <v xml:space="preserve"> </v>
      </c>
      <c r="G234" s="31" t="str">
        <f>IF(Замеры!Z228=0," ",Замеры!J228)</f>
        <v xml:space="preserve"> </v>
      </c>
      <c r="H234" s="31" t="str">
        <f>CONCATENATE(Замеры!AK228,Замеры!AA228,Замеры!AL228)</f>
        <v>0 0</v>
      </c>
      <c r="I234" s="29" t="str">
        <f>CONCATENATE(Замеры!AI228,Замеры!AA228,Замеры!AJ228)</f>
        <v>0 0</v>
      </c>
      <c r="J234" s="31" t="str">
        <f>IF(Замеры!Z228=0," ",G234*2.55)</f>
        <v xml:space="preserve"> </v>
      </c>
      <c r="K234" s="29" t="str">
        <f>IF(Замеры!Z228=0," ",Замеры!AG228)</f>
        <v xml:space="preserve"> </v>
      </c>
      <c r="L234" s="29" t="str">
        <f>IF(Замеры!Z228=0," ",Замеры!AH228)</f>
        <v xml:space="preserve"> </v>
      </c>
      <c r="M234" s="29" t="str">
        <f>IF(Замеры!Z228=0," ",0.1)</f>
        <v xml:space="preserve"> </v>
      </c>
      <c r="N234" s="29" t="str">
        <f>IF(Замеры!Z228=0," ",Замеры!Z228)</f>
        <v xml:space="preserve"> </v>
      </c>
      <c r="O234" s="29" t="str">
        <f>Замеры!AA228</f>
        <v xml:space="preserve"> </v>
      </c>
      <c r="P234" s="29" t="str">
        <f>Замеры!AB228</f>
        <v xml:space="preserve"> </v>
      </c>
      <c r="Q234" s="29" t="str">
        <f>IF(Замеры!Z228=0," ","+")</f>
        <v xml:space="preserve"> </v>
      </c>
      <c r="R234" s="32">
        <f>Замеры!Y228</f>
        <v>0</v>
      </c>
      <c r="W234" s="33" t="e">
        <f t="shared" si="6"/>
        <v>#VALUE!</v>
      </c>
      <c r="X234" s="31" t="s">
        <v>73</v>
      </c>
      <c r="Y234" s="33" t="e">
        <f t="shared" si="7"/>
        <v>#VALUE!</v>
      </c>
      <c r="Z234" s="32"/>
    </row>
    <row r="235" spans="1:26" x14ac:dyDescent="0.3">
      <c r="A235" s="35">
        <f>IF(Замеры!B229=0, " ", Замеры!B229)</f>
        <v>226</v>
      </c>
      <c r="B235" s="37" t="str">
        <f>CONCATENATE(Замеры!D229,Замеры!F229)</f>
        <v>Группа от QF</v>
      </c>
      <c r="C235" s="35" t="str">
        <f>IF(Замеры!I229=0," ", Замеры!I229)</f>
        <v xml:space="preserve"> </v>
      </c>
      <c r="D235" s="29" t="str">
        <f>IF(Замеры!Z229=0, " ", Замеры!X229)</f>
        <v xml:space="preserve"> </v>
      </c>
      <c r="E235" s="29" t="str">
        <f>CONCATENATE(Замеры!P229,Замеры!S229,Замеры!R229)</f>
        <v xml:space="preserve"> </v>
      </c>
      <c r="F235" s="30" t="str">
        <f>IF(Замеры!Z229=0," ","---")</f>
        <v xml:space="preserve"> </v>
      </c>
      <c r="G235" s="31" t="str">
        <f>IF(Замеры!Z229=0," ",Замеры!J229)</f>
        <v xml:space="preserve"> </v>
      </c>
      <c r="H235" s="31" t="str">
        <f>CONCATENATE(Замеры!AK229,Замеры!AA229,Замеры!AL229)</f>
        <v>0 0</v>
      </c>
      <c r="I235" s="29" t="str">
        <f>CONCATENATE(Замеры!AI229,Замеры!AA229,Замеры!AJ229)</f>
        <v>0 0</v>
      </c>
      <c r="J235" s="31" t="str">
        <f>IF(Замеры!Z229=0," ",G235*2.55)</f>
        <v xml:space="preserve"> </v>
      </c>
      <c r="K235" s="29" t="str">
        <f>IF(Замеры!Z229=0," ",Замеры!AG229)</f>
        <v xml:space="preserve"> </v>
      </c>
      <c r="L235" s="29" t="str">
        <f>IF(Замеры!Z229=0," ",Замеры!AH229)</f>
        <v xml:space="preserve"> </v>
      </c>
      <c r="M235" s="29" t="str">
        <f>IF(Замеры!Z229=0," ",0.1)</f>
        <v xml:space="preserve"> </v>
      </c>
      <c r="N235" s="29" t="str">
        <f>IF(Замеры!Z229=0," ",Замеры!Z229)</f>
        <v xml:space="preserve"> </v>
      </c>
      <c r="O235" s="29" t="str">
        <f>Замеры!AA229</f>
        <v xml:space="preserve"> </v>
      </c>
      <c r="P235" s="29" t="str">
        <f>Замеры!AB229</f>
        <v xml:space="preserve"> </v>
      </c>
      <c r="Q235" s="29" t="str">
        <f>IF(Замеры!Z229=0," ","+")</f>
        <v xml:space="preserve"> </v>
      </c>
      <c r="R235" s="32">
        <f>Замеры!Y229</f>
        <v>0</v>
      </c>
      <c r="W235" s="33" t="e">
        <f t="shared" si="6"/>
        <v>#VALUE!</v>
      </c>
      <c r="X235" s="31" t="s">
        <v>73</v>
      </c>
      <c r="Y235" s="33" t="e">
        <f t="shared" si="7"/>
        <v>#VALUE!</v>
      </c>
      <c r="Z235" s="32"/>
    </row>
    <row r="236" spans="1:26" x14ac:dyDescent="0.3">
      <c r="A236" s="35">
        <f>IF(Замеры!B230=0, " ", Замеры!B230)</f>
        <v>227</v>
      </c>
      <c r="B236" s="37" t="str">
        <f>CONCATENATE(Замеры!D230,Замеры!F230)</f>
        <v>Группа от QF</v>
      </c>
      <c r="C236" s="35" t="str">
        <f>IF(Замеры!I230=0," ", Замеры!I230)</f>
        <v xml:space="preserve"> </v>
      </c>
      <c r="D236" s="29" t="str">
        <f>IF(Замеры!Z230=0, " ", Замеры!X230)</f>
        <v xml:space="preserve"> </v>
      </c>
      <c r="E236" s="29" t="str">
        <f>CONCATENATE(Замеры!P230,Замеры!S230,Замеры!R230)</f>
        <v xml:space="preserve"> </v>
      </c>
      <c r="F236" s="30" t="str">
        <f>IF(Замеры!Z230=0," ","---")</f>
        <v xml:space="preserve"> </v>
      </c>
      <c r="G236" s="31" t="str">
        <f>IF(Замеры!Z230=0," ",Замеры!J230)</f>
        <v xml:space="preserve"> </v>
      </c>
      <c r="H236" s="31" t="str">
        <f>CONCATENATE(Замеры!AK230,Замеры!AA230,Замеры!AL230)</f>
        <v>0 0</v>
      </c>
      <c r="I236" s="29" t="str">
        <f>CONCATENATE(Замеры!AI230,Замеры!AA230,Замеры!AJ230)</f>
        <v>0 0</v>
      </c>
      <c r="J236" s="31" t="str">
        <f>IF(Замеры!Z230=0," ",G236*2.55)</f>
        <v xml:space="preserve"> </v>
      </c>
      <c r="K236" s="29" t="str">
        <f>IF(Замеры!Z230=0," ",Замеры!AG230)</f>
        <v xml:space="preserve"> </v>
      </c>
      <c r="L236" s="29" t="str">
        <f>IF(Замеры!Z230=0," ",Замеры!AH230)</f>
        <v xml:space="preserve"> </v>
      </c>
      <c r="M236" s="29" t="str">
        <f>IF(Замеры!Z230=0," ",0.1)</f>
        <v xml:space="preserve"> </v>
      </c>
      <c r="N236" s="29" t="str">
        <f>IF(Замеры!Z230=0," ",Замеры!Z230)</f>
        <v xml:space="preserve"> </v>
      </c>
      <c r="O236" s="29" t="str">
        <f>Замеры!AA230</f>
        <v xml:space="preserve"> </v>
      </c>
      <c r="P236" s="29" t="str">
        <f>Замеры!AB230</f>
        <v xml:space="preserve"> </v>
      </c>
      <c r="Q236" s="29" t="str">
        <f>IF(Замеры!Z230=0," ","+")</f>
        <v xml:space="preserve"> </v>
      </c>
      <c r="R236" s="32">
        <f>Замеры!Y230</f>
        <v>0</v>
      </c>
      <c r="W236" s="33" t="e">
        <f t="shared" si="6"/>
        <v>#VALUE!</v>
      </c>
      <c r="X236" s="31" t="s">
        <v>73</v>
      </c>
      <c r="Y236" s="33" t="e">
        <f t="shared" si="7"/>
        <v>#VALUE!</v>
      </c>
      <c r="Z236" s="32"/>
    </row>
    <row r="237" spans="1:26" x14ac:dyDescent="0.3">
      <c r="A237" s="35">
        <f>IF(Замеры!B231=0, " ", Замеры!B231)</f>
        <v>228</v>
      </c>
      <c r="B237" s="37" t="str">
        <f>CONCATENATE(Замеры!D231,Замеры!F231)</f>
        <v>Группа от QF</v>
      </c>
      <c r="C237" s="35" t="str">
        <f>IF(Замеры!I231=0," ", Замеры!I231)</f>
        <v xml:space="preserve"> </v>
      </c>
      <c r="D237" s="29" t="str">
        <f>IF(Замеры!Z231=0, " ", Замеры!X231)</f>
        <v xml:space="preserve"> </v>
      </c>
      <c r="E237" s="29" t="str">
        <f>CONCATENATE(Замеры!P231,Замеры!S231,Замеры!R231)</f>
        <v xml:space="preserve"> </v>
      </c>
      <c r="F237" s="30" t="str">
        <f>IF(Замеры!Z231=0," ","---")</f>
        <v xml:space="preserve"> </v>
      </c>
      <c r="G237" s="31" t="str">
        <f>IF(Замеры!Z231=0," ",Замеры!J231)</f>
        <v xml:space="preserve"> </v>
      </c>
      <c r="H237" s="31" t="str">
        <f>CONCATENATE(Замеры!AK231,Замеры!AA231,Замеры!AL231)</f>
        <v>0 0</v>
      </c>
      <c r="I237" s="29" t="str">
        <f>CONCATENATE(Замеры!AI231,Замеры!AA231,Замеры!AJ231)</f>
        <v>0 0</v>
      </c>
      <c r="J237" s="31" t="str">
        <f>IF(Замеры!Z231=0," ",G237*2.55)</f>
        <v xml:space="preserve"> </v>
      </c>
      <c r="K237" s="29" t="str">
        <f>IF(Замеры!Z231=0," ",Замеры!AG231)</f>
        <v xml:space="preserve"> </v>
      </c>
      <c r="L237" s="29" t="str">
        <f>IF(Замеры!Z231=0," ",Замеры!AH231)</f>
        <v xml:space="preserve"> </v>
      </c>
      <c r="M237" s="29" t="str">
        <f>IF(Замеры!Z231=0," ",0.1)</f>
        <v xml:space="preserve"> </v>
      </c>
      <c r="N237" s="29" t="str">
        <f>IF(Замеры!Z231=0," ",Замеры!Z231)</f>
        <v xml:space="preserve"> </v>
      </c>
      <c r="O237" s="29" t="str">
        <f>Замеры!AA231</f>
        <v xml:space="preserve"> </v>
      </c>
      <c r="P237" s="29" t="str">
        <f>Замеры!AB231</f>
        <v xml:space="preserve"> </v>
      </c>
      <c r="Q237" s="29" t="str">
        <f>IF(Замеры!Z231=0," ","+")</f>
        <v xml:space="preserve"> </v>
      </c>
      <c r="R237" s="32">
        <f>Замеры!Y231</f>
        <v>0</v>
      </c>
      <c r="W237" s="33" t="e">
        <f t="shared" si="6"/>
        <v>#VALUE!</v>
      </c>
      <c r="X237" s="31" t="s">
        <v>73</v>
      </c>
      <c r="Y237" s="33" t="e">
        <f t="shared" si="7"/>
        <v>#VALUE!</v>
      </c>
      <c r="Z237" s="32"/>
    </row>
    <row r="238" spans="1:26" x14ac:dyDescent="0.3">
      <c r="A238" s="35">
        <f>IF(Замеры!B232=0, " ", Замеры!B232)</f>
        <v>229</v>
      </c>
      <c r="B238" s="37" t="str">
        <f>CONCATENATE(Замеры!D232,Замеры!F232)</f>
        <v>Группа от QF</v>
      </c>
      <c r="C238" s="35" t="str">
        <f>IF(Замеры!I232=0," ", Замеры!I232)</f>
        <v xml:space="preserve"> </v>
      </c>
      <c r="D238" s="29" t="str">
        <f>IF(Замеры!Z232=0, " ", Замеры!X232)</f>
        <v xml:space="preserve"> </v>
      </c>
      <c r="E238" s="29" t="str">
        <f>CONCATENATE(Замеры!P232,Замеры!S232,Замеры!R232)</f>
        <v xml:space="preserve"> </v>
      </c>
      <c r="F238" s="30" t="str">
        <f>IF(Замеры!Z232=0," ","---")</f>
        <v xml:space="preserve"> </v>
      </c>
      <c r="G238" s="31" t="str">
        <f>IF(Замеры!Z232=0," ",Замеры!J232)</f>
        <v xml:space="preserve"> </v>
      </c>
      <c r="H238" s="31" t="str">
        <f>CONCATENATE(Замеры!AK232,Замеры!AA232,Замеры!AL232)</f>
        <v>0 0</v>
      </c>
      <c r="I238" s="29" t="str">
        <f>CONCATENATE(Замеры!AI232,Замеры!AA232,Замеры!AJ232)</f>
        <v>0 0</v>
      </c>
      <c r="J238" s="31" t="str">
        <f>IF(Замеры!Z232=0," ",G238*2.55)</f>
        <v xml:space="preserve"> </v>
      </c>
      <c r="K238" s="29" t="str">
        <f>IF(Замеры!Z232=0," ",Замеры!AG232)</f>
        <v xml:space="preserve"> </v>
      </c>
      <c r="L238" s="29" t="str">
        <f>IF(Замеры!Z232=0," ",Замеры!AH232)</f>
        <v xml:space="preserve"> </v>
      </c>
      <c r="M238" s="29" t="str">
        <f>IF(Замеры!Z232=0," ",0.1)</f>
        <v xml:space="preserve"> </v>
      </c>
      <c r="N238" s="29" t="str">
        <f>IF(Замеры!Z232=0," ",Замеры!Z232)</f>
        <v xml:space="preserve"> </v>
      </c>
      <c r="O238" s="29" t="str">
        <f>Замеры!AA232</f>
        <v xml:space="preserve"> </v>
      </c>
      <c r="P238" s="29" t="str">
        <f>Замеры!AB232</f>
        <v xml:space="preserve"> </v>
      </c>
      <c r="Q238" s="29" t="str">
        <f>IF(Замеры!Z232=0," ","+")</f>
        <v xml:space="preserve"> </v>
      </c>
      <c r="R238" s="32">
        <f>Замеры!Y232</f>
        <v>0</v>
      </c>
      <c r="W238" s="33" t="e">
        <f t="shared" si="6"/>
        <v>#VALUE!</v>
      </c>
      <c r="X238" s="31" t="s">
        <v>73</v>
      </c>
      <c r="Y238" s="33" t="e">
        <f t="shared" si="7"/>
        <v>#VALUE!</v>
      </c>
      <c r="Z238" s="32"/>
    </row>
    <row r="239" spans="1:26" x14ac:dyDescent="0.3">
      <c r="A239" s="35">
        <f>IF(Замеры!B233=0, " ", Замеры!B233)</f>
        <v>230</v>
      </c>
      <c r="B239" s="37" t="str">
        <f>CONCATENATE(Замеры!D233,Замеры!F233)</f>
        <v>Группа от QF</v>
      </c>
      <c r="C239" s="35" t="str">
        <f>IF(Замеры!I233=0," ", Замеры!I233)</f>
        <v xml:space="preserve"> </v>
      </c>
      <c r="D239" s="29" t="str">
        <f>IF(Замеры!Z233=0, " ", Замеры!X233)</f>
        <v xml:space="preserve"> </v>
      </c>
      <c r="E239" s="29" t="str">
        <f>CONCATENATE(Замеры!P233,Замеры!S233,Замеры!R233)</f>
        <v xml:space="preserve"> </v>
      </c>
      <c r="F239" s="30" t="str">
        <f>IF(Замеры!Z233=0," ","---")</f>
        <v xml:space="preserve"> </v>
      </c>
      <c r="G239" s="31" t="str">
        <f>IF(Замеры!Z233=0," ",Замеры!J233)</f>
        <v xml:space="preserve"> </v>
      </c>
      <c r="H239" s="31" t="str">
        <f>CONCATENATE(Замеры!AK233,Замеры!AA233,Замеры!AL233)</f>
        <v>0 0</v>
      </c>
      <c r="I239" s="29" t="str">
        <f>CONCATENATE(Замеры!AI233,Замеры!AA233,Замеры!AJ233)</f>
        <v>0 0</v>
      </c>
      <c r="J239" s="31" t="str">
        <f>IF(Замеры!Z233=0," ",G239*2.55)</f>
        <v xml:space="preserve"> </v>
      </c>
      <c r="K239" s="29" t="str">
        <f>IF(Замеры!Z233=0," ",Замеры!AG233)</f>
        <v xml:space="preserve"> </v>
      </c>
      <c r="L239" s="29" t="str">
        <f>IF(Замеры!Z233=0," ",Замеры!AH233)</f>
        <v xml:space="preserve"> </v>
      </c>
      <c r="M239" s="29" t="str">
        <f>IF(Замеры!Z233=0," ",0.1)</f>
        <v xml:space="preserve"> </v>
      </c>
      <c r="N239" s="29" t="str">
        <f>IF(Замеры!Z233=0," ",Замеры!Z233)</f>
        <v xml:space="preserve"> </v>
      </c>
      <c r="O239" s="29" t="str">
        <f>Замеры!AA233</f>
        <v xml:space="preserve"> </v>
      </c>
      <c r="P239" s="29" t="str">
        <f>Замеры!AB233</f>
        <v xml:space="preserve"> </v>
      </c>
      <c r="Q239" s="29" t="str">
        <f>IF(Замеры!Z233=0," ","+")</f>
        <v xml:space="preserve"> </v>
      </c>
      <c r="R239" s="32">
        <f>Замеры!Y233</f>
        <v>0</v>
      </c>
      <c r="W239" s="33" t="e">
        <f t="shared" si="6"/>
        <v>#VALUE!</v>
      </c>
      <c r="X239" s="31" t="s">
        <v>73</v>
      </c>
      <c r="Y239" s="33" t="e">
        <f t="shared" si="7"/>
        <v>#VALUE!</v>
      </c>
      <c r="Z239" s="32"/>
    </row>
    <row r="240" spans="1:26" x14ac:dyDescent="0.3">
      <c r="A240" s="35">
        <f>IF(Замеры!B234=0, " ", Замеры!B234)</f>
        <v>231</v>
      </c>
      <c r="B240" s="37" t="str">
        <f>CONCATENATE(Замеры!D234,Замеры!F234)</f>
        <v>Группа от QF</v>
      </c>
      <c r="C240" s="35" t="str">
        <f>IF(Замеры!I234=0," ", Замеры!I234)</f>
        <v xml:space="preserve"> </v>
      </c>
      <c r="D240" s="29" t="str">
        <f>IF(Замеры!Z234=0, " ", Замеры!X234)</f>
        <v xml:space="preserve"> </v>
      </c>
      <c r="E240" s="29" t="str">
        <f>CONCATENATE(Замеры!P234,Замеры!S234,Замеры!R234)</f>
        <v xml:space="preserve"> </v>
      </c>
      <c r="F240" s="30" t="str">
        <f>IF(Замеры!Z234=0," ","---")</f>
        <v xml:space="preserve"> </v>
      </c>
      <c r="G240" s="31" t="str">
        <f>IF(Замеры!Z234=0," ",Замеры!J234)</f>
        <v xml:space="preserve"> </v>
      </c>
      <c r="H240" s="31" t="str">
        <f>CONCATENATE(Замеры!AK234,Замеры!AA234,Замеры!AL234)</f>
        <v>0 0</v>
      </c>
      <c r="I240" s="29" t="str">
        <f>CONCATENATE(Замеры!AI234,Замеры!AA234,Замеры!AJ234)</f>
        <v>0 0</v>
      </c>
      <c r="J240" s="31" t="str">
        <f>IF(Замеры!Z234=0," ",G240*2.55)</f>
        <v xml:space="preserve"> </v>
      </c>
      <c r="K240" s="29" t="str">
        <f>IF(Замеры!Z234=0," ",Замеры!AG234)</f>
        <v xml:space="preserve"> </v>
      </c>
      <c r="L240" s="29" t="str">
        <f>IF(Замеры!Z234=0," ",Замеры!AH234)</f>
        <v xml:space="preserve"> </v>
      </c>
      <c r="M240" s="29" t="str">
        <f>IF(Замеры!Z234=0," ",0.1)</f>
        <v xml:space="preserve"> </v>
      </c>
      <c r="N240" s="29" t="str">
        <f>IF(Замеры!Z234=0," ",Замеры!Z234)</f>
        <v xml:space="preserve"> </v>
      </c>
      <c r="O240" s="29" t="str">
        <f>Замеры!AA234</f>
        <v xml:space="preserve"> </v>
      </c>
      <c r="P240" s="29" t="str">
        <f>Замеры!AB234</f>
        <v xml:space="preserve"> </v>
      </c>
      <c r="Q240" s="29" t="str">
        <f>IF(Замеры!Z234=0," ","+")</f>
        <v xml:space="preserve"> </v>
      </c>
      <c r="R240" s="32">
        <f>Замеры!Y234</f>
        <v>0</v>
      </c>
      <c r="W240" s="33" t="e">
        <f t="shared" si="6"/>
        <v>#VALUE!</v>
      </c>
      <c r="X240" s="31" t="s">
        <v>73</v>
      </c>
      <c r="Y240" s="33" t="e">
        <f t="shared" si="7"/>
        <v>#VALUE!</v>
      </c>
      <c r="Z240" s="32"/>
    </row>
    <row r="241" spans="1:26" x14ac:dyDescent="0.3">
      <c r="A241" s="35">
        <f>IF(Замеры!B235=0, " ", Замеры!B235)</f>
        <v>232</v>
      </c>
      <c r="B241" s="37" t="str">
        <f>CONCATENATE(Замеры!D235,Замеры!F235)</f>
        <v>Группа от QF</v>
      </c>
      <c r="C241" s="35" t="str">
        <f>IF(Замеры!I235=0," ", Замеры!I235)</f>
        <v xml:space="preserve"> </v>
      </c>
      <c r="D241" s="29" t="str">
        <f>IF(Замеры!Z235=0, " ", Замеры!X235)</f>
        <v xml:space="preserve"> </v>
      </c>
      <c r="E241" s="29" t="str">
        <f>CONCATENATE(Замеры!P235,Замеры!S235,Замеры!R235)</f>
        <v xml:space="preserve"> </v>
      </c>
      <c r="F241" s="30" t="str">
        <f>IF(Замеры!Z235=0," ","---")</f>
        <v xml:space="preserve"> </v>
      </c>
      <c r="G241" s="31" t="str">
        <f>IF(Замеры!Z235=0," ",Замеры!J235)</f>
        <v xml:space="preserve"> </v>
      </c>
      <c r="H241" s="31" t="str">
        <f>CONCATENATE(Замеры!AK235,Замеры!AA235,Замеры!AL235)</f>
        <v>0 0</v>
      </c>
      <c r="I241" s="29" t="str">
        <f>CONCATENATE(Замеры!AI235,Замеры!AA235,Замеры!AJ235)</f>
        <v>0 0</v>
      </c>
      <c r="J241" s="31" t="str">
        <f>IF(Замеры!Z235=0," ",G241*2.55)</f>
        <v xml:space="preserve"> </v>
      </c>
      <c r="K241" s="29" t="str">
        <f>IF(Замеры!Z235=0," ",Замеры!AG235)</f>
        <v xml:space="preserve"> </v>
      </c>
      <c r="L241" s="29" t="str">
        <f>IF(Замеры!Z235=0," ",Замеры!AH235)</f>
        <v xml:space="preserve"> </v>
      </c>
      <c r="M241" s="29" t="str">
        <f>IF(Замеры!Z235=0," ",0.1)</f>
        <v xml:space="preserve"> </v>
      </c>
      <c r="N241" s="29" t="str">
        <f>IF(Замеры!Z235=0," ",Замеры!Z235)</f>
        <v xml:space="preserve"> </v>
      </c>
      <c r="O241" s="29" t="str">
        <f>Замеры!AA235</f>
        <v xml:space="preserve"> </v>
      </c>
      <c r="P241" s="29" t="str">
        <f>Замеры!AB235</f>
        <v xml:space="preserve"> </v>
      </c>
      <c r="Q241" s="29" t="str">
        <f>IF(Замеры!Z235=0," ","+")</f>
        <v xml:space="preserve"> </v>
      </c>
      <c r="R241" s="32">
        <f>Замеры!Y235</f>
        <v>0</v>
      </c>
      <c r="W241" s="33" t="e">
        <f t="shared" si="6"/>
        <v>#VALUE!</v>
      </c>
      <c r="X241" s="31" t="s">
        <v>73</v>
      </c>
      <c r="Y241" s="33" t="e">
        <f t="shared" si="7"/>
        <v>#VALUE!</v>
      </c>
      <c r="Z241" s="32"/>
    </row>
    <row r="242" spans="1:26" x14ac:dyDescent="0.3">
      <c r="A242" s="35">
        <f>IF(Замеры!B236=0, " ", Замеры!B236)</f>
        <v>233</v>
      </c>
      <c r="B242" s="37" t="str">
        <f>CONCATENATE(Замеры!D236,Замеры!F236)</f>
        <v>Группа от QF</v>
      </c>
      <c r="C242" s="35" t="str">
        <f>IF(Замеры!I236=0," ", Замеры!I236)</f>
        <v xml:space="preserve"> </v>
      </c>
      <c r="D242" s="29" t="str">
        <f>IF(Замеры!Z236=0, " ", Замеры!X236)</f>
        <v xml:space="preserve"> </v>
      </c>
      <c r="E242" s="29" t="str">
        <f>CONCATENATE(Замеры!P236,Замеры!S236,Замеры!R236)</f>
        <v xml:space="preserve"> </v>
      </c>
      <c r="F242" s="30" t="str">
        <f>IF(Замеры!Z236=0," ","---")</f>
        <v xml:space="preserve"> </v>
      </c>
      <c r="G242" s="31" t="str">
        <f>IF(Замеры!Z236=0," ",Замеры!J236)</f>
        <v xml:space="preserve"> </v>
      </c>
      <c r="H242" s="31" t="str">
        <f>CONCATENATE(Замеры!AK236,Замеры!AA236,Замеры!AL236)</f>
        <v>0 0</v>
      </c>
      <c r="I242" s="29" t="str">
        <f>CONCATENATE(Замеры!AI236,Замеры!AA236,Замеры!AJ236)</f>
        <v>0 0</v>
      </c>
      <c r="J242" s="31" t="str">
        <f>IF(Замеры!Z236=0," ",G242*2.55)</f>
        <v xml:space="preserve"> </v>
      </c>
      <c r="K242" s="29" t="str">
        <f>IF(Замеры!Z236=0," ",Замеры!AG236)</f>
        <v xml:space="preserve"> </v>
      </c>
      <c r="L242" s="29" t="str">
        <f>IF(Замеры!Z236=0," ",Замеры!AH236)</f>
        <v xml:space="preserve"> </v>
      </c>
      <c r="M242" s="29" t="str">
        <f>IF(Замеры!Z236=0," ",0.1)</f>
        <v xml:space="preserve"> </v>
      </c>
      <c r="N242" s="29" t="str">
        <f>IF(Замеры!Z236=0," ",Замеры!Z236)</f>
        <v xml:space="preserve"> </v>
      </c>
      <c r="O242" s="29" t="str">
        <f>Замеры!AA236</f>
        <v xml:space="preserve"> </v>
      </c>
      <c r="P242" s="29" t="str">
        <f>Замеры!AB236</f>
        <v xml:space="preserve"> </v>
      </c>
      <c r="Q242" s="29" t="str">
        <f>IF(Замеры!Z236=0," ","+")</f>
        <v xml:space="preserve"> </v>
      </c>
      <c r="R242" s="32">
        <f>Замеры!Y236</f>
        <v>0</v>
      </c>
      <c r="W242" s="33" t="e">
        <f t="shared" si="6"/>
        <v>#VALUE!</v>
      </c>
      <c r="X242" s="31" t="s">
        <v>73</v>
      </c>
      <c r="Y242" s="33" t="e">
        <f t="shared" si="7"/>
        <v>#VALUE!</v>
      </c>
      <c r="Z242" s="32"/>
    </row>
    <row r="243" spans="1:26" x14ac:dyDescent="0.3">
      <c r="A243" s="35">
        <f>IF(Замеры!B237=0, " ", Замеры!B237)</f>
        <v>234</v>
      </c>
      <c r="B243" s="37" t="str">
        <f>CONCATENATE(Замеры!D237,Замеры!F237)</f>
        <v>Группа от QF</v>
      </c>
      <c r="C243" s="35" t="str">
        <f>IF(Замеры!I237=0," ", Замеры!I237)</f>
        <v xml:space="preserve"> </v>
      </c>
      <c r="D243" s="29" t="str">
        <f>IF(Замеры!Z237=0, " ", Замеры!X237)</f>
        <v xml:space="preserve"> </v>
      </c>
      <c r="E243" s="29" t="str">
        <f>CONCATENATE(Замеры!P237,Замеры!S237,Замеры!R237)</f>
        <v xml:space="preserve"> </v>
      </c>
      <c r="F243" s="30" t="str">
        <f>IF(Замеры!Z237=0," ","---")</f>
        <v xml:space="preserve"> </v>
      </c>
      <c r="G243" s="31" t="str">
        <f>IF(Замеры!Z237=0," ",Замеры!J237)</f>
        <v xml:space="preserve"> </v>
      </c>
      <c r="H243" s="31" t="str">
        <f>CONCATENATE(Замеры!AK237,Замеры!AA237,Замеры!AL237)</f>
        <v>0 0</v>
      </c>
      <c r="I243" s="29" t="str">
        <f>CONCATENATE(Замеры!AI237,Замеры!AA237,Замеры!AJ237)</f>
        <v>0 0</v>
      </c>
      <c r="J243" s="31" t="str">
        <f>IF(Замеры!Z237=0," ",G243*2.55)</f>
        <v xml:space="preserve"> </v>
      </c>
      <c r="K243" s="29" t="str">
        <f>IF(Замеры!Z237=0," ",Замеры!AG237)</f>
        <v xml:space="preserve"> </v>
      </c>
      <c r="L243" s="29" t="str">
        <f>IF(Замеры!Z237=0," ",Замеры!AH237)</f>
        <v xml:space="preserve"> </v>
      </c>
      <c r="M243" s="29" t="str">
        <f>IF(Замеры!Z237=0," ",0.1)</f>
        <v xml:space="preserve"> </v>
      </c>
      <c r="N243" s="29" t="str">
        <f>IF(Замеры!Z237=0," ",Замеры!Z237)</f>
        <v xml:space="preserve"> </v>
      </c>
      <c r="O243" s="29" t="str">
        <f>Замеры!AA237</f>
        <v xml:space="preserve"> </v>
      </c>
      <c r="P243" s="29" t="str">
        <f>Замеры!AB237</f>
        <v xml:space="preserve"> </v>
      </c>
      <c r="Q243" s="29" t="str">
        <f>IF(Замеры!Z237=0," ","+")</f>
        <v xml:space="preserve"> </v>
      </c>
      <c r="R243" s="32">
        <f>Замеры!Y237</f>
        <v>0</v>
      </c>
      <c r="W243" s="33" t="e">
        <f t="shared" si="6"/>
        <v>#VALUE!</v>
      </c>
      <c r="X243" s="31" t="s">
        <v>73</v>
      </c>
      <c r="Y243" s="33" t="e">
        <f t="shared" si="7"/>
        <v>#VALUE!</v>
      </c>
      <c r="Z243" s="32"/>
    </row>
    <row r="244" spans="1:26" x14ac:dyDescent="0.3">
      <c r="A244" s="35">
        <f>IF(Замеры!B238=0, " ", Замеры!B238)</f>
        <v>235</v>
      </c>
      <c r="B244" s="37" t="str">
        <f>CONCATENATE(Замеры!D238,Замеры!F238)</f>
        <v>Группа от QF</v>
      </c>
      <c r="C244" s="35" t="str">
        <f>IF(Замеры!I238=0," ", Замеры!I238)</f>
        <v xml:space="preserve"> </v>
      </c>
      <c r="D244" s="29" t="str">
        <f>IF(Замеры!Z238=0, " ", Замеры!X238)</f>
        <v xml:space="preserve"> </v>
      </c>
      <c r="E244" s="29" t="str">
        <f>CONCATENATE(Замеры!P238,Замеры!S238,Замеры!R238)</f>
        <v xml:space="preserve"> </v>
      </c>
      <c r="F244" s="30" t="str">
        <f>IF(Замеры!Z238=0," ","---")</f>
        <v xml:space="preserve"> </v>
      </c>
      <c r="G244" s="31" t="str">
        <f>IF(Замеры!Z238=0," ",Замеры!J238)</f>
        <v xml:space="preserve"> </v>
      </c>
      <c r="H244" s="31" t="str">
        <f>CONCATENATE(Замеры!AK238,Замеры!AA238,Замеры!AL238)</f>
        <v>0 0</v>
      </c>
      <c r="I244" s="29" t="str">
        <f>CONCATENATE(Замеры!AI238,Замеры!AA238,Замеры!AJ238)</f>
        <v>0 0</v>
      </c>
      <c r="J244" s="31" t="str">
        <f>IF(Замеры!Z238=0," ",G244*2.55)</f>
        <v xml:space="preserve"> </v>
      </c>
      <c r="K244" s="29" t="str">
        <f>IF(Замеры!Z238=0," ",Замеры!AG238)</f>
        <v xml:space="preserve"> </v>
      </c>
      <c r="L244" s="29" t="str">
        <f>IF(Замеры!Z238=0," ",Замеры!AH238)</f>
        <v xml:space="preserve"> </v>
      </c>
      <c r="M244" s="29" t="str">
        <f>IF(Замеры!Z238=0," ",0.1)</f>
        <v xml:space="preserve"> </v>
      </c>
      <c r="N244" s="29" t="str">
        <f>IF(Замеры!Z238=0," ",Замеры!Z238)</f>
        <v xml:space="preserve"> </v>
      </c>
      <c r="O244" s="29" t="str">
        <f>Замеры!AA238</f>
        <v xml:space="preserve"> </v>
      </c>
      <c r="P244" s="29" t="str">
        <f>Замеры!AB238</f>
        <v xml:space="preserve"> </v>
      </c>
      <c r="Q244" s="29" t="str">
        <f>IF(Замеры!Z238=0," ","+")</f>
        <v xml:space="preserve"> </v>
      </c>
      <c r="R244" s="32">
        <f>Замеры!Y238</f>
        <v>0</v>
      </c>
      <c r="W244" s="33" t="e">
        <f t="shared" si="6"/>
        <v>#VALUE!</v>
      </c>
      <c r="X244" s="31" t="s">
        <v>73</v>
      </c>
      <c r="Y244" s="33" t="e">
        <f t="shared" si="7"/>
        <v>#VALUE!</v>
      </c>
      <c r="Z244" s="32"/>
    </row>
    <row r="245" spans="1:26" x14ac:dyDescent="0.3">
      <c r="A245" s="35">
        <f>IF(Замеры!B239=0, " ", Замеры!B239)</f>
        <v>236</v>
      </c>
      <c r="B245" s="37" t="str">
        <f>CONCATENATE(Замеры!D239,Замеры!F239)</f>
        <v>Группа от QF</v>
      </c>
      <c r="C245" s="35" t="str">
        <f>IF(Замеры!I239=0," ", Замеры!I239)</f>
        <v xml:space="preserve"> </v>
      </c>
      <c r="D245" s="29" t="str">
        <f>IF(Замеры!Z239=0, " ", Замеры!X239)</f>
        <v xml:space="preserve"> </v>
      </c>
      <c r="E245" s="29" t="str">
        <f>CONCATENATE(Замеры!P239,Замеры!S239,Замеры!R239)</f>
        <v xml:space="preserve"> </v>
      </c>
      <c r="F245" s="30" t="str">
        <f>IF(Замеры!Z239=0," ","---")</f>
        <v xml:space="preserve"> </v>
      </c>
      <c r="G245" s="31" t="str">
        <f>IF(Замеры!Z239=0," ",Замеры!J239)</f>
        <v xml:space="preserve"> </v>
      </c>
      <c r="H245" s="31" t="str">
        <f>CONCATENATE(Замеры!AK239,Замеры!AA239,Замеры!AL239)</f>
        <v>0 0</v>
      </c>
      <c r="I245" s="29" t="str">
        <f>CONCATENATE(Замеры!AI239,Замеры!AA239,Замеры!AJ239)</f>
        <v>0 0</v>
      </c>
      <c r="J245" s="31" t="str">
        <f>IF(Замеры!Z239=0," ",G245*2.55)</f>
        <v xml:space="preserve"> </v>
      </c>
      <c r="K245" s="29" t="str">
        <f>IF(Замеры!Z239=0," ",Замеры!AG239)</f>
        <v xml:space="preserve"> </v>
      </c>
      <c r="L245" s="29" t="str">
        <f>IF(Замеры!Z239=0," ",Замеры!AH239)</f>
        <v xml:space="preserve"> </v>
      </c>
      <c r="M245" s="29" t="str">
        <f>IF(Замеры!Z239=0," ",0.1)</f>
        <v xml:space="preserve"> </v>
      </c>
      <c r="N245" s="29" t="str">
        <f>IF(Замеры!Z239=0," ",Замеры!Z239)</f>
        <v xml:space="preserve"> </v>
      </c>
      <c r="O245" s="29" t="str">
        <f>Замеры!AA239</f>
        <v xml:space="preserve"> </v>
      </c>
      <c r="P245" s="29" t="str">
        <f>Замеры!AB239</f>
        <v xml:space="preserve"> </v>
      </c>
      <c r="Q245" s="29" t="str">
        <f>IF(Замеры!Z239=0," ","+")</f>
        <v xml:space="preserve"> </v>
      </c>
      <c r="R245" s="32">
        <f>Замеры!Y239</f>
        <v>0</v>
      </c>
      <c r="W245" s="33" t="e">
        <f t="shared" si="6"/>
        <v>#VALUE!</v>
      </c>
      <c r="X245" s="31" t="s">
        <v>73</v>
      </c>
      <c r="Y245" s="33" t="e">
        <f t="shared" si="7"/>
        <v>#VALUE!</v>
      </c>
      <c r="Z245" s="32"/>
    </row>
    <row r="246" spans="1:26" x14ac:dyDescent="0.3">
      <c r="A246" s="35">
        <f>IF(Замеры!B240=0, " ", Замеры!B240)</f>
        <v>237</v>
      </c>
      <c r="B246" s="37" t="str">
        <f>CONCATENATE(Замеры!D240,Замеры!F240)</f>
        <v>Группа от QF</v>
      </c>
      <c r="C246" s="35" t="str">
        <f>IF(Замеры!I240=0," ", Замеры!I240)</f>
        <v xml:space="preserve"> </v>
      </c>
      <c r="D246" s="29" t="str">
        <f>IF(Замеры!Z240=0, " ", Замеры!X240)</f>
        <v xml:space="preserve"> </v>
      </c>
      <c r="E246" s="29" t="str">
        <f>CONCATENATE(Замеры!P240,Замеры!S240,Замеры!R240)</f>
        <v xml:space="preserve"> </v>
      </c>
      <c r="F246" s="30" t="str">
        <f>IF(Замеры!Z240=0," ","---")</f>
        <v xml:space="preserve"> </v>
      </c>
      <c r="G246" s="31" t="str">
        <f>IF(Замеры!Z240=0," ",Замеры!J240)</f>
        <v xml:space="preserve"> </v>
      </c>
      <c r="H246" s="31" t="str">
        <f>CONCATENATE(Замеры!AK240,Замеры!AA240,Замеры!AL240)</f>
        <v>0 0</v>
      </c>
      <c r="I246" s="29" t="str">
        <f>CONCATENATE(Замеры!AI240,Замеры!AA240,Замеры!AJ240)</f>
        <v>0 0</v>
      </c>
      <c r="J246" s="31" t="str">
        <f>IF(Замеры!Z240=0," ",G246*2.55)</f>
        <v xml:space="preserve"> </v>
      </c>
      <c r="K246" s="29" t="str">
        <f>IF(Замеры!Z240=0," ",Замеры!AG240)</f>
        <v xml:space="preserve"> </v>
      </c>
      <c r="L246" s="29" t="str">
        <f>IF(Замеры!Z240=0," ",Замеры!AH240)</f>
        <v xml:space="preserve"> </v>
      </c>
      <c r="M246" s="29" t="str">
        <f>IF(Замеры!Z240=0," ",0.1)</f>
        <v xml:space="preserve"> </v>
      </c>
      <c r="N246" s="29" t="str">
        <f>IF(Замеры!Z240=0," ",Замеры!Z240)</f>
        <v xml:space="preserve"> </v>
      </c>
      <c r="O246" s="29" t="str">
        <f>Замеры!AA240</f>
        <v xml:space="preserve"> </v>
      </c>
      <c r="P246" s="29" t="str">
        <f>Замеры!AB240</f>
        <v xml:space="preserve"> </v>
      </c>
      <c r="Q246" s="29" t="str">
        <f>IF(Замеры!Z240=0," ","+")</f>
        <v xml:space="preserve"> </v>
      </c>
      <c r="R246" s="32">
        <f>Замеры!Y240</f>
        <v>0</v>
      </c>
      <c r="W246" s="33" t="e">
        <f t="shared" si="6"/>
        <v>#VALUE!</v>
      </c>
      <c r="X246" s="31" t="s">
        <v>73</v>
      </c>
      <c r="Y246" s="33" t="e">
        <f t="shared" si="7"/>
        <v>#VALUE!</v>
      </c>
      <c r="Z246" s="32"/>
    </row>
    <row r="247" spans="1:26" x14ac:dyDescent="0.3">
      <c r="A247" s="35">
        <f>IF(Замеры!B241=0, " ", Замеры!B241)</f>
        <v>238</v>
      </c>
      <c r="B247" s="37" t="str">
        <f>CONCATENATE(Замеры!D241,Замеры!F241)</f>
        <v>Группа от QF</v>
      </c>
      <c r="C247" s="35" t="str">
        <f>IF(Замеры!I241=0," ", Замеры!I241)</f>
        <v xml:space="preserve"> </v>
      </c>
      <c r="D247" s="29" t="str">
        <f>IF(Замеры!Z241=0, " ", Замеры!X241)</f>
        <v xml:space="preserve"> </v>
      </c>
      <c r="E247" s="29" t="str">
        <f>CONCATENATE(Замеры!P241,Замеры!S241,Замеры!R241)</f>
        <v xml:space="preserve"> </v>
      </c>
      <c r="F247" s="30" t="str">
        <f>IF(Замеры!Z241=0," ","---")</f>
        <v xml:space="preserve"> </v>
      </c>
      <c r="G247" s="31" t="str">
        <f>IF(Замеры!Z241=0," ",Замеры!J241)</f>
        <v xml:space="preserve"> </v>
      </c>
      <c r="H247" s="31" t="str">
        <f>CONCATENATE(Замеры!AK241,Замеры!AA241,Замеры!AL241)</f>
        <v>0 0</v>
      </c>
      <c r="I247" s="29" t="str">
        <f>CONCATENATE(Замеры!AI241,Замеры!AA241,Замеры!AJ241)</f>
        <v>0 0</v>
      </c>
      <c r="J247" s="31" t="str">
        <f>IF(Замеры!Z241=0," ",G247*2.55)</f>
        <v xml:space="preserve"> </v>
      </c>
      <c r="K247" s="29" t="str">
        <f>IF(Замеры!Z241=0," ",Замеры!AG241)</f>
        <v xml:space="preserve"> </v>
      </c>
      <c r="L247" s="29" t="str">
        <f>IF(Замеры!Z241=0," ",Замеры!AH241)</f>
        <v xml:space="preserve"> </v>
      </c>
      <c r="M247" s="29" t="str">
        <f>IF(Замеры!Z241=0," ",0.1)</f>
        <v xml:space="preserve"> </v>
      </c>
      <c r="N247" s="29" t="str">
        <f>IF(Замеры!Z241=0," ",Замеры!Z241)</f>
        <v xml:space="preserve"> </v>
      </c>
      <c r="O247" s="29" t="str">
        <f>Замеры!AA241</f>
        <v xml:space="preserve"> </v>
      </c>
      <c r="P247" s="29" t="str">
        <f>Замеры!AB241</f>
        <v xml:space="preserve"> </v>
      </c>
      <c r="Q247" s="29" t="str">
        <f>IF(Замеры!Z241=0," ","+")</f>
        <v xml:space="preserve"> </v>
      </c>
      <c r="R247" s="32">
        <f>Замеры!Y241</f>
        <v>0</v>
      </c>
      <c r="W247" s="33" t="e">
        <f t="shared" si="6"/>
        <v>#VALUE!</v>
      </c>
      <c r="X247" s="31" t="s">
        <v>73</v>
      </c>
      <c r="Y247" s="33" t="e">
        <f t="shared" si="7"/>
        <v>#VALUE!</v>
      </c>
      <c r="Z247" s="32"/>
    </row>
    <row r="248" spans="1:26" x14ac:dyDescent="0.3">
      <c r="A248" s="35">
        <f>IF(Замеры!B242=0, " ", Замеры!B242)</f>
        <v>239</v>
      </c>
      <c r="B248" s="37" t="str">
        <f>CONCATENATE(Замеры!D242,Замеры!F242)</f>
        <v>Группа от QF</v>
      </c>
      <c r="C248" s="35" t="str">
        <f>IF(Замеры!I242=0," ", Замеры!I242)</f>
        <v xml:space="preserve"> </v>
      </c>
      <c r="D248" s="29" t="str">
        <f>IF(Замеры!Z242=0, " ", Замеры!X242)</f>
        <v xml:space="preserve"> </v>
      </c>
      <c r="E248" s="29" t="str">
        <f>CONCATENATE(Замеры!P242,Замеры!S242,Замеры!R242)</f>
        <v xml:space="preserve"> </v>
      </c>
      <c r="F248" s="30" t="str">
        <f>IF(Замеры!Z242=0," ","---")</f>
        <v xml:space="preserve"> </v>
      </c>
      <c r="G248" s="31" t="str">
        <f>IF(Замеры!Z242=0," ",Замеры!J242)</f>
        <v xml:space="preserve"> </v>
      </c>
      <c r="H248" s="31" t="str">
        <f>CONCATENATE(Замеры!AK242,Замеры!AA242,Замеры!AL242)</f>
        <v>0 0</v>
      </c>
      <c r="I248" s="29" t="str">
        <f>CONCATENATE(Замеры!AI242,Замеры!AA242,Замеры!AJ242)</f>
        <v>0 0</v>
      </c>
      <c r="J248" s="31" t="str">
        <f>IF(Замеры!Z242=0," ",G248*2.55)</f>
        <v xml:space="preserve"> </v>
      </c>
      <c r="K248" s="29" t="str">
        <f>IF(Замеры!Z242=0," ",Замеры!AG242)</f>
        <v xml:space="preserve"> </v>
      </c>
      <c r="L248" s="29" t="str">
        <f>IF(Замеры!Z242=0," ",Замеры!AH242)</f>
        <v xml:space="preserve"> </v>
      </c>
      <c r="M248" s="29" t="str">
        <f>IF(Замеры!Z242=0," ",0.1)</f>
        <v xml:space="preserve"> </v>
      </c>
      <c r="N248" s="29" t="str">
        <f>IF(Замеры!Z242=0," ",Замеры!Z242)</f>
        <v xml:space="preserve"> </v>
      </c>
      <c r="O248" s="29" t="str">
        <f>Замеры!AA242</f>
        <v xml:space="preserve"> </v>
      </c>
      <c r="P248" s="29" t="str">
        <f>Замеры!AB242</f>
        <v xml:space="preserve"> </v>
      </c>
      <c r="Q248" s="29" t="str">
        <f>IF(Замеры!Z242=0," ","+")</f>
        <v xml:space="preserve"> </v>
      </c>
      <c r="R248" s="32">
        <f>Замеры!Y242</f>
        <v>0</v>
      </c>
      <c r="W248" s="33" t="e">
        <f t="shared" si="6"/>
        <v>#VALUE!</v>
      </c>
      <c r="X248" s="31" t="s">
        <v>73</v>
      </c>
      <c r="Y248" s="33" t="e">
        <f t="shared" si="7"/>
        <v>#VALUE!</v>
      </c>
      <c r="Z248" s="32"/>
    </row>
    <row r="249" spans="1:26" x14ac:dyDescent="0.3">
      <c r="A249" s="35">
        <f>IF(Замеры!B243=0, " ", Замеры!B243)</f>
        <v>240</v>
      </c>
      <c r="B249" s="37" t="str">
        <f>CONCATENATE(Замеры!D243,Замеры!F243)</f>
        <v>Группа от QF</v>
      </c>
      <c r="C249" s="35" t="str">
        <f>IF(Замеры!I243=0," ", Замеры!I243)</f>
        <v xml:space="preserve"> </v>
      </c>
      <c r="D249" s="29" t="str">
        <f>IF(Замеры!Z243=0, " ", Замеры!X243)</f>
        <v xml:space="preserve"> </v>
      </c>
      <c r="E249" s="29" t="str">
        <f>CONCATENATE(Замеры!P243,Замеры!S243,Замеры!R243)</f>
        <v xml:space="preserve"> </v>
      </c>
      <c r="F249" s="30" t="str">
        <f>IF(Замеры!Z243=0," ","---")</f>
        <v xml:space="preserve"> </v>
      </c>
      <c r="G249" s="31" t="str">
        <f>IF(Замеры!Z243=0," ",Замеры!J243)</f>
        <v xml:space="preserve"> </v>
      </c>
      <c r="H249" s="31" t="str">
        <f>CONCATENATE(Замеры!AK243,Замеры!AA243,Замеры!AL243)</f>
        <v>0 0</v>
      </c>
      <c r="I249" s="29" t="str">
        <f>CONCATENATE(Замеры!AI243,Замеры!AA243,Замеры!AJ243)</f>
        <v>0 0</v>
      </c>
      <c r="J249" s="31" t="str">
        <f>IF(Замеры!Z243=0," ",G249*2.55)</f>
        <v xml:space="preserve"> </v>
      </c>
      <c r="K249" s="29" t="str">
        <f>IF(Замеры!Z243=0," ",Замеры!AG243)</f>
        <v xml:space="preserve"> </v>
      </c>
      <c r="L249" s="29" t="str">
        <f>IF(Замеры!Z243=0," ",Замеры!AH243)</f>
        <v xml:space="preserve"> </v>
      </c>
      <c r="M249" s="29" t="str">
        <f>IF(Замеры!Z243=0," ",0.1)</f>
        <v xml:space="preserve"> </v>
      </c>
      <c r="N249" s="29" t="str">
        <f>IF(Замеры!Z243=0," ",Замеры!Z243)</f>
        <v xml:space="preserve"> </v>
      </c>
      <c r="O249" s="29" t="str">
        <f>Замеры!AA243</f>
        <v xml:space="preserve"> </v>
      </c>
      <c r="P249" s="29" t="str">
        <f>Замеры!AB243</f>
        <v xml:space="preserve"> </v>
      </c>
      <c r="Q249" s="29" t="str">
        <f>IF(Замеры!Z243=0," ","+")</f>
        <v xml:space="preserve"> </v>
      </c>
      <c r="R249" s="32">
        <f>Замеры!Y243</f>
        <v>0</v>
      </c>
      <c r="W249" s="33" t="e">
        <f t="shared" si="6"/>
        <v>#VALUE!</v>
      </c>
      <c r="X249" s="31" t="s">
        <v>73</v>
      </c>
      <c r="Y249" s="33" t="e">
        <f t="shared" si="7"/>
        <v>#VALUE!</v>
      </c>
      <c r="Z249" s="32"/>
    </row>
    <row r="250" spans="1:26" x14ac:dyDescent="0.3">
      <c r="A250" s="35">
        <f>IF(Замеры!B244=0, " ", Замеры!B244)</f>
        <v>241</v>
      </c>
      <c r="B250" s="37" t="str">
        <f>CONCATENATE(Замеры!D244,Замеры!F244)</f>
        <v>Группа от QF</v>
      </c>
      <c r="C250" s="35" t="str">
        <f>IF(Замеры!I244=0," ", Замеры!I244)</f>
        <v xml:space="preserve"> </v>
      </c>
      <c r="D250" s="29" t="str">
        <f>IF(Замеры!Z244=0, " ", Замеры!X244)</f>
        <v xml:space="preserve"> </v>
      </c>
      <c r="E250" s="29" t="str">
        <f>CONCATENATE(Замеры!P244,Замеры!S244,Замеры!R244)</f>
        <v xml:space="preserve"> </v>
      </c>
      <c r="F250" s="30" t="str">
        <f>IF(Замеры!Z244=0," ","---")</f>
        <v xml:space="preserve"> </v>
      </c>
      <c r="G250" s="31" t="str">
        <f>IF(Замеры!Z244=0," ",Замеры!J244)</f>
        <v xml:space="preserve"> </v>
      </c>
      <c r="H250" s="31" t="str">
        <f>CONCATENATE(Замеры!AK244,Замеры!AA244,Замеры!AL244)</f>
        <v>0 0</v>
      </c>
      <c r="I250" s="29" t="str">
        <f>CONCATENATE(Замеры!AI244,Замеры!AA244,Замеры!AJ244)</f>
        <v>0 0</v>
      </c>
      <c r="J250" s="31" t="str">
        <f>IF(Замеры!Z244=0," ",G250*2.55)</f>
        <v xml:space="preserve"> </v>
      </c>
      <c r="K250" s="29" t="str">
        <f>IF(Замеры!Z244=0," ",Замеры!AG244)</f>
        <v xml:space="preserve"> </v>
      </c>
      <c r="L250" s="29" t="str">
        <f>IF(Замеры!Z244=0," ",Замеры!AH244)</f>
        <v xml:space="preserve"> </v>
      </c>
      <c r="M250" s="29" t="str">
        <f>IF(Замеры!Z244=0," ",0.1)</f>
        <v xml:space="preserve"> </v>
      </c>
      <c r="N250" s="29" t="str">
        <f>IF(Замеры!Z244=0," ",Замеры!Z244)</f>
        <v xml:space="preserve"> </v>
      </c>
      <c r="O250" s="29" t="str">
        <f>Замеры!AA244</f>
        <v xml:space="preserve"> </v>
      </c>
      <c r="P250" s="29" t="str">
        <f>Замеры!AB244</f>
        <v xml:space="preserve"> </v>
      </c>
      <c r="Q250" s="29" t="str">
        <f>IF(Замеры!Z244=0," ","+")</f>
        <v xml:space="preserve"> </v>
      </c>
      <c r="R250" s="32">
        <f>Замеры!Y244</f>
        <v>0</v>
      </c>
      <c r="W250" s="33" t="e">
        <f t="shared" si="6"/>
        <v>#VALUE!</v>
      </c>
      <c r="X250" s="31" t="s">
        <v>73</v>
      </c>
      <c r="Y250" s="33" t="e">
        <f t="shared" si="7"/>
        <v>#VALUE!</v>
      </c>
      <c r="Z250" s="32"/>
    </row>
    <row r="251" spans="1:26" x14ac:dyDescent="0.3">
      <c r="A251" s="35">
        <f>IF(Замеры!B245=0, " ", Замеры!B245)</f>
        <v>242</v>
      </c>
      <c r="B251" s="37" t="str">
        <f>CONCATENATE(Замеры!D245,Замеры!F245)</f>
        <v>Группа от QF</v>
      </c>
      <c r="C251" s="35" t="str">
        <f>IF(Замеры!I245=0," ", Замеры!I245)</f>
        <v xml:space="preserve"> </v>
      </c>
      <c r="D251" s="29" t="str">
        <f>IF(Замеры!Z245=0, " ", Замеры!X245)</f>
        <v xml:space="preserve"> </v>
      </c>
      <c r="E251" s="29" t="str">
        <f>CONCATENATE(Замеры!P245,Замеры!S245,Замеры!R245)</f>
        <v xml:space="preserve"> </v>
      </c>
      <c r="F251" s="30" t="str">
        <f>IF(Замеры!Z245=0," ","---")</f>
        <v xml:space="preserve"> </v>
      </c>
      <c r="G251" s="31" t="str">
        <f>IF(Замеры!Z245=0," ",Замеры!J245)</f>
        <v xml:space="preserve"> </v>
      </c>
      <c r="H251" s="31" t="str">
        <f>CONCATENATE(Замеры!AK245,Замеры!AA245,Замеры!AL245)</f>
        <v>0 0</v>
      </c>
      <c r="I251" s="29" t="str">
        <f>CONCATENATE(Замеры!AI245,Замеры!AA245,Замеры!AJ245)</f>
        <v>0 0</v>
      </c>
      <c r="J251" s="31" t="str">
        <f>IF(Замеры!Z245=0," ",G251*2.55)</f>
        <v xml:space="preserve"> </v>
      </c>
      <c r="K251" s="29" t="str">
        <f>IF(Замеры!Z245=0," ",Замеры!AG245)</f>
        <v xml:space="preserve"> </v>
      </c>
      <c r="L251" s="29" t="str">
        <f>IF(Замеры!Z245=0," ",Замеры!AH245)</f>
        <v xml:space="preserve"> </v>
      </c>
      <c r="M251" s="29" t="str">
        <f>IF(Замеры!Z245=0," ",0.1)</f>
        <v xml:space="preserve"> </v>
      </c>
      <c r="N251" s="29" t="str">
        <f>IF(Замеры!Z245=0," ",Замеры!Z245)</f>
        <v xml:space="preserve"> </v>
      </c>
      <c r="O251" s="29" t="str">
        <f>Замеры!AA245</f>
        <v xml:space="preserve"> </v>
      </c>
      <c r="P251" s="29" t="str">
        <f>Замеры!AB245</f>
        <v xml:space="preserve"> </v>
      </c>
      <c r="Q251" s="29" t="str">
        <f>IF(Замеры!Z245=0," ","+")</f>
        <v xml:space="preserve"> </v>
      </c>
      <c r="R251" s="32">
        <f>Замеры!Y245</f>
        <v>0</v>
      </c>
      <c r="W251" s="33" t="e">
        <f t="shared" si="6"/>
        <v>#VALUE!</v>
      </c>
      <c r="X251" s="31" t="s">
        <v>73</v>
      </c>
      <c r="Y251" s="33" t="e">
        <f t="shared" si="7"/>
        <v>#VALUE!</v>
      </c>
      <c r="Z251" s="32"/>
    </row>
    <row r="252" spans="1:26" x14ac:dyDescent="0.3">
      <c r="A252" s="35">
        <f>IF(Замеры!B246=0, " ", Замеры!B246)</f>
        <v>243</v>
      </c>
      <c r="B252" s="37" t="str">
        <f>CONCATENATE(Замеры!D246,Замеры!F246)</f>
        <v>Группа от QF</v>
      </c>
      <c r="C252" s="35" t="str">
        <f>IF(Замеры!I246=0," ", Замеры!I246)</f>
        <v xml:space="preserve"> </v>
      </c>
      <c r="D252" s="29" t="str">
        <f>IF(Замеры!Z246=0, " ", Замеры!X246)</f>
        <v xml:space="preserve"> </v>
      </c>
      <c r="E252" s="29" t="str">
        <f>CONCATENATE(Замеры!P246,Замеры!S246,Замеры!R246)</f>
        <v xml:space="preserve"> </v>
      </c>
      <c r="F252" s="30" t="str">
        <f>IF(Замеры!Z246=0," ","---")</f>
        <v xml:space="preserve"> </v>
      </c>
      <c r="G252" s="31" t="str">
        <f>IF(Замеры!Z246=0," ",Замеры!J246)</f>
        <v xml:space="preserve"> </v>
      </c>
      <c r="H252" s="31" t="str">
        <f>CONCATENATE(Замеры!AK246,Замеры!AA246,Замеры!AL246)</f>
        <v>0 0</v>
      </c>
      <c r="I252" s="29" t="str">
        <f>CONCATENATE(Замеры!AI246,Замеры!AA246,Замеры!AJ246)</f>
        <v>0 0</v>
      </c>
      <c r="J252" s="31" t="str">
        <f>IF(Замеры!Z246=0," ",G252*2.55)</f>
        <v xml:space="preserve"> </v>
      </c>
      <c r="K252" s="29" t="str">
        <f>IF(Замеры!Z246=0," ",Замеры!AG246)</f>
        <v xml:space="preserve"> </v>
      </c>
      <c r="L252" s="29" t="str">
        <f>IF(Замеры!Z246=0," ",Замеры!AH246)</f>
        <v xml:space="preserve"> </v>
      </c>
      <c r="M252" s="29" t="str">
        <f>IF(Замеры!Z246=0," ",0.1)</f>
        <v xml:space="preserve"> </v>
      </c>
      <c r="N252" s="29" t="str">
        <f>IF(Замеры!Z246=0," ",Замеры!Z246)</f>
        <v xml:space="preserve"> </v>
      </c>
      <c r="O252" s="29" t="str">
        <f>Замеры!AA246</f>
        <v xml:space="preserve"> </v>
      </c>
      <c r="P252" s="29" t="str">
        <f>Замеры!AB246</f>
        <v xml:space="preserve"> </v>
      </c>
      <c r="Q252" s="29" t="str">
        <f>IF(Замеры!Z246=0," ","+")</f>
        <v xml:space="preserve"> </v>
      </c>
      <c r="R252" s="32">
        <f>Замеры!Y246</f>
        <v>0</v>
      </c>
      <c r="W252" s="33" t="e">
        <f t="shared" si="6"/>
        <v>#VALUE!</v>
      </c>
      <c r="X252" s="31" t="s">
        <v>73</v>
      </c>
      <c r="Y252" s="33" t="e">
        <f t="shared" si="7"/>
        <v>#VALUE!</v>
      </c>
      <c r="Z252" s="32"/>
    </row>
    <row r="253" spans="1:26" x14ac:dyDescent="0.3">
      <c r="A253" s="35">
        <f>IF(Замеры!B247=0, " ", Замеры!B247)</f>
        <v>244</v>
      </c>
      <c r="B253" s="37" t="str">
        <f>CONCATENATE(Замеры!D247,Замеры!F247)</f>
        <v>Группа от QF</v>
      </c>
      <c r="C253" s="35" t="str">
        <f>IF(Замеры!I247=0," ", Замеры!I247)</f>
        <v xml:space="preserve"> </v>
      </c>
      <c r="D253" s="29" t="str">
        <f>IF(Замеры!Z247=0, " ", Замеры!X247)</f>
        <v xml:space="preserve"> </v>
      </c>
      <c r="E253" s="29" t="str">
        <f>CONCATENATE(Замеры!P247,Замеры!S247,Замеры!R247)</f>
        <v xml:space="preserve"> </v>
      </c>
      <c r="F253" s="30" t="str">
        <f>IF(Замеры!Z247=0," ","---")</f>
        <v xml:space="preserve"> </v>
      </c>
      <c r="G253" s="31" t="str">
        <f>IF(Замеры!Z247=0," ",Замеры!J247)</f>
        <v xml:space="preserve"> </v>
      </c>
      <c r="H253" s="31" t="str">
        <f>CONCATENATE(Замеры!AK247,Замеры!AA247,Замеры!AL247)</f>
        <v>0 0</v>
      </c>
      <c r="I253" s="29" t="str">
        <f>CONCATENATE(Замеры!AI247,Замеры!AA247,Замеры!AJ247)</f>
        <v>0 0</v>
      </c>
      <c r="J253" s="31" t="str">
        <f>IF(Замеры!Z247=0," ",G253*2.55)</f>
        <v xml:space="preserve"> </v>
      </c>
      <c r="K253" s="29" t="str">
        <f>IF(Замеры!Z247=0," ",Замеры!AG247)</f>
        <v xml:space="preserve"> </v>
      </c>
      <c r="L253" s="29" t="str">
        <f>IF(Замеры!Z247=0," ",Замеры!AH247)</f>
        <v xml:space="preserve"> </v>
      </c>
      <c r="M253" s="29" t="str">
        <f>IF(Замеры!Z247=0," ",0.1)</f>
        <v xml:space="preserve"> </v>
      </c>
      <c r="N253" s="29" t="str">
        <f>IF(Замеры!Z247=0," ",Замеры!Z247)</f>
        <v xml:space="preserve"> </v>
      </c>
      <c r="O253" s="29" t="str">
        <f>Замеры!AA247</f>
        <v xml:space="preserve"> </v>
      </c>
      <c r="P253" s="29" t="str">
        <f>Замеры!AB247</f>
        <v xml:space="preserve"> </v>
      </c>
      <c r="Q253" s="29" t="str">
        <f>IF(Замеры!Z247=0," ","+")</f>
        <v xml:space="preserve"> </v>
      </c>
      <c r="R253" s="32">
        <f>Замеры!Y247</f>
        <v>0</v>
      </c>
      <c r="W253" s="33" t="e">
        <f t="shared" si="6"/>
        <v>#VALUE!</v>
      </c>
      <c r="X253" s="31" t="s">
        <v>73</v>
      </c>
      <c r="Y253" s="33" t="e">
        <f t="shared" si="7"/>
        <v>#VALUE!</v>
      </c>
      <c r="Z253" s="32"/>
    </row>
    <row r="254" spans="1:26" x14ac:dyDescent="0.3">
      <c r="A254" s="35">
        <f>IF(Замеры!B248=0, " ", Замеры!B248)</f>
        <v>245</v>
      </c>
      <c r="B254" s="37" t="str">
        <f>CONCATENATE(Замеры!D248,Замеры!F248)</f>
        <v>Группа от QF</v>
      </c>
      <c r="C254" s="35" t="str">
        <f>IF(Замеры!I248=0," ", Замеры!I248)</f>
        <v xml:space="preserve"> </v>
      </c>
      <c r="D254" s="29" t="str">
        <f>IF(Замеры!Z248=0, " ", Замеры!X248)</f>
        <v xml:space="preserve"> </v>
      </c>
      <c r="E254" s="29" t="str">
        <f>CONCATENATE(Замеры!P248,Замеры!S248,Замеры!R248)</f>
        <v xml:space="preserve"> </v>
      </c>
      <c r="F254" s="30" t="str">
        <f>IF(Замеры!Z248=0," ","---")</f>
        <v xml:space="preserve"> </v>
      </c>
      <c r="G254" s="31" t="str">
        <f>IF(Замеры!Z248=0," ",Замеры!J248)</f>
        <v xml:space="preserve"> </v>
      </c>
      <c r="H254" s="31" t="str">
        <f>CONCATENATE(Замеры!AK248,Замеры!AA248,Замеры!AL248)</f>
        <v>0 0</v>
      </c>
      <c r="I254" s="29" t="str">
        <f>CONCATENATE(Замеры!AI248,Замеры!AA248,Замеры!AJ248)</f>
        <v>0 0</v>
      </c>
      <c r="J254" s="31" t="str">
        <f>IF(Замеры!Z248=0," ",G254*2.55)</f>
        <v xml:space="preserve"> </v>
      </c>
      <c r="K254" s="29" t="str">
        <f>IF(Замеры!Z248=0," ",Замеры!AG248)</f>
        <v xml:space="preserve"> </v>
      </c>
      <c r="L254" s="29" t="str">
        <f>IF(Замеры!Z248=0," ",Замеры!AH248)</f>
        <v xml:space="preserve"> </v>
      </c>
      <c r="M254" s="29" t="str">
        <f>IF(Замеры!Z248=0," ",0.1)</f>
        <v xml:space="preserve"> </v>
      </c>
      <c r="N254" s="29" t="str">
        <f>IF(Замеры!Z248=0," ",Замеры!Z248)</f>
        <v xml:space="preserve"> </v>
      </c>
      <c r="O254" s="29" t="str">
        <f>Замеры!AA248</f>
        <v xml:space="preserve"> </v>
      </c>
      <c r="P254" s="29" t="str">
        <f>Замеры!AB248</f>
        <v xml:space="preserve"> </v>
      </c>
      <c r="Q254" s="29" t="str">
        <f>IF(Замеры!Z248=0," ","+")</f>
        <v xml:space="preserve"> </v>
      </c>
      <c r="R254" s="32">
        <f>Замеры!Y248</f>
        <v>0</v>
      </c>
      <c r="W254" s="33" t="e">
        <f t="shared" si="6"/>
        <v>#VALUE!</v>
      </c>
      <c r="X254" s="31" t="s">
        <v>73</v>
      </c>
      <c r="Y254" s="33" t="e">
        <f t="shared" si="7"/>
        <v>#VALUE!</v>
      </c>
      <c r="Z254" s="32"/>
    </row>
    <row r="255" spans="1:26" x14ac:dyDescent="0.3">
      <c r="A255" s="35">
        <f>IF(Замеры!B249=0, " ", Замеры!B249)</f>
        <v>246</v>
      </c>
      <c r="B255" s="37" t="str">
        <f>CONCATENATE(Замеры!D249,Замеры!F249)</f>
        <v>Группа от QF</v>
      </c>
      <c r="C255" s="35" t="str">
        <f>IF(Замеры!I249=0," ", Замеры!I249)</f>
        <v xml:space="preserve"> </v>
      </c>
      <c r="D255" s="29" t="str">
        <f>IF(Замеры!Z249=0, " ", Замеры!X249)</f>
        <v xml:space="preserve"> </v>
      </c>
      <c r="E255" s="29" t="str">
        <f>CONCATENATE(Замеры!P249,Замеры!S249,Замеры!R249)</f>
        <v xml:space="preserve"> </v>
      </c>
      <c r="F255" s="30" t="str">
        <f>IF(Замеры!Z249=0," ","---")</f>
        <v xml:space="preserve"> </v>
      </c>
      <c r="G255" s="31" t="str">
        <f>IF(Замеры!Z249=0," ",Замеры!J249)</f>
        <v xml:space="preserve"> </v>
      </c>
      <c r="H255" s="31" t="str">
        <f>CONCATENATE(Замеры!AK249,Замеры!AA249,Замеры!AL249)</f>
        <v>0 0</v>
      </c>
      <c r="I255" s="29" t="str">
        <f>CONCATENATE(Замеры!AI249,Замеры!AA249,Замеры!AJ249)</f>
        <v>0 0</v>
      </c>
      <c r="J255" s="31" t="str">
        <f>IF(Замеры!Z249=0," ",G255*2.55)</f>
        <v xml:space="preserve"> </v>
      </c>
      <c r="K255" s="29" t="str">
        <f>IF(Замеры!Z249=0," ",Замеры!AG249)</f>
        <v xml:space="preserve"> </v>
      </c>
      <c r="L255" s="29" t="str">
        <f>IF(Замеры!Z249=0," ",Замеры!AH249)</f>
        <v xml:space="preserve"> </v>
      </c>
      <c r="M255" s="29" t="str">
        <f>IF(Замеры!Z249=0," ",0.1)</f>
        <v xml:space="preserve"> </v>
      </c>
      <c r="N255" s="29" t="str">
        <f>IF(Замеры!Z249=0," ",Замеры!Z249)</f>
        <v xml:space="preserve"> </v>
      </c>
      <c r="O255" s="29" t="str">
        <f>Замеры!AA249</f>
        <v xml:space="preserve"> </v>
      </c>
      <c r="P255" s="29" t="str">
        <f>Замеры!AB249</f>
        <v xml:space="preserve"> </v>
      </c>
      <c r="Q255" s="29" t="str">
        <f>IF(Замеры!Z249=0," ","+")</f>
        <v xml:space="preserve"> </v>
      </c>
      <c r="R255" s="32">
        <f>Замеры!Y249</f>
        <v>0</v>
      </c>
      <c r="W255" s="33" t="e">
        <f t="shared" si="6"/>
        <v>#VALUE!</v>
      </c>
      <c r="X255" s="31" t="s">
        <v>73</v>
      </c>
      <c r="Y255" s="33" t="e">
        <f t="shared" si="7"/>
        <v>#VALUE!</v>
      </c>
      <c r="Z255" s="32"/>
    </row>
    <row r="256" spans="1:26" x14ac:dyDescent="0.3">
      <c r="A256" s="35">
        <f>IF(Замеры!B250=0, " ", Замеры!B250)</f>
        <v>247</v>
      </c>
      <c r="B256" s="37" t="str">
        <f>CONCATENATE(Замеры!D250,Замеры!F250)</f>
        <v>Группа от QF</v>
      </c>
      <c r="C256" s="35" t="str">
        <f>IF(Замеры!I250=0," ", Замеры!I250)</f>
        <v xml:space="preserve"> </v>
      </c>
      <c r="D256" s="29" t="str">
        <f>IF(Замеры!Z250=0, " ", Замеры!X250)</f>
        <v xml:space="preserve"> </v>
      </c>
      <c r="E256" s="29" t="str">
        <f>CONCATENATE(Замеры!P250,Замеры!S250,Замеры!R250)</f>
        <v xml:space="preserve"> </v>
      </c>
      <c r="F256" s="30" t="str">
        <f>IF(Замеры!Z250=0," ","---")</f>
        <v xml:space="preserve"> </v>
      </c>
      <c r="G256" s="31" t="str">
        <f>IF(Замеры!Z250=0," ",Замеры!J250)</f>
        <v xml:space="preserve"> </v>
      </c>
      <c r="H256" s="31" t="str">
        <f>CONCATENATE(Замеры!AK250,Замеры!AA250,Замеры!AL250)</f>
        <v>0 0</v>
      </c>
      <c r="I256" s="29" t="str">
        <f>CONCATENATE(Замеры!AI250,Замеры!AA250,Замеры!AJ250)</f>
        <v>0 0</v>
      </c>
      <c r="J256" s="31" t="str">
        <f>IF(Замеры!Z250=0," ",G256*2.55)</f>
        <v xml:space="preserve"> </v>
      </c>
      <c r="K256" s="29" t="str">
        <f>IF(Замеры!Z250=0," ",Замеры!AG250)</f>
        <v xml:space="preserve"> </v>
      </c>
      <c r="L256" s="29" t="str">
        <f>IF(Замеры!Z250=0," ",Замеры!AH250)</f>
        <v xml:space="preserve"> </v>
      </c>
      <c r="M256" s="29" t="str">
        <f>IF(Замеры!Z250=0," ",0.1)</f>
        <v xml:space="preserve"> </v>
      </c>
      <c r="N256" s="29" t="str">
        <f>IF(Замеры!Z250=0," ",Замеры!Z250)</f>
        <v xml:space="preserve"> </v>
      </c>
      <c r="O256" s="29" t="str">
        <f>Замеры!AA250</f>
        <v xml:space="preserve"> </v>
      </c>
      <c r="P256" s="29" t="str">
        <f>Замеры!AB250</f>
        <v xml:space="preserve"> </v>
      </c>
      <c r="Q256" s="29" t="str">
        <f>IF(Замеры!Z250=0," ","+")</f>
        <v xml:space="preserve"> </v>
      </c>
      <c r="R256" s="32">
        <f>Замеры!Y250</f>
        <v>0</v>
      </c>
      <c r="W256" s="33" t="e">
        <f t="shared" si="6"/>
        <v>#VALUE!</v>
      </c>
      <c r="X256" s="31" t="s">
        <v>73</v>
      </c>
      <c r="Y256" s="33" t="e">
        <f t="shared" si="7"/>
        <v>#VALUE!</v>
      </c>
      <c r="Z256" s="32"/>
    </row>
    <row r="257" spans="1:26" x14ac:dyDescent="0.3">
      <c r="A257" s="35">
        <f>IF(Замеры!B251=0, " ", Замеры!B251)</f>
        <v>248</v>
      </c>
      <c r="B257" s="37" t="str">
        <f>CONCATENATE(Замеры!D251,Замеры!F251)</f>
        <v>Группа от QF</v>
      </c>
      <c r="C257" s="35" t="str">
        <f>IF(Замеры!I251=0," ", Замеры!I251)</f>
        <v xml:space="preserve"> </v>
      </c>
      <c r="D257" s="29" t="str">
        <f>IF(Замеры!Z251=0, " ", Замеры!X251)</f>
        <v xml:space="preserve"> </v>
      </c>
      <c r="E257" s="29" t="str">
        <f>CONCATENATE(Замеры!P251,Замеры!S251,Замеры!R251)</f>
        <v xml:space="preserve"> </v>
      </c>
      <c r="F257" s="30" t="str">
        <f>IF(Замеры!Z251=0," ","---")</f>
        <v xml:space="preserve"> </v>
      </c>
      <c r="G257" s="31" t="str">
        <f>IF(Замеры!Z251=0," ",Замеры!J251)</f>
        <v xml:space="preserve"> </v>
      </c>
      <c r="H257" s="31" t="str">
        <f>CONCATENATE(Замеры!AK251,Замеры!AA251,Замеры!AL251)</f>
        <v>0 0</v>
      </c>
      <c r="I257" s="29" t="str">
        <f>CONCATENATE(Замеры!AI251,Замеры!AA251,Замеры!AJ251)</f>
        <v>0 0</v>
      </c>
      <c r="J257" s="31" t="str">
        <f>IF(Замеры!Z251=0," ",G257*2.55)</f>
        <v xml:space="preserve"> </v>
      </c>
      <c r="K257" s="29" t="str">
        <f>IF(Замеры!Z251=0," ",Замеры!AG251)</f>
        <v xml:space="preserve"> </v>
      </c>
      <c r="L257" s="29" t="str">
        <f>IF(Замеры!Z251=0," ",Замеры!AH251)</f>
        <v xml:space="preserve"> </v>
      </c>
      <c r="M257" s="29" t="str">
        <f>IF(Замеры!Z251=0," ",0.1)</f>
        <v xml:space="preserve"> </v>
      </c>
      <c r="N257" s="29" t="str">
        <f>IF(Замеры!Z251=0," ",Замеры!Z251)</f>
        <v xml:space="preserve"> </v>
      </c>
      <c r="O257" s="29" t="str">
        <f>Замеры!AA251</f>
        <v xml:space="preserve"> </v>
      </c>
      <c r="P257" s="29" t="str">
        <f>Замеры!AB251</f>
        <v xml:space="preserve"> </v>
      </c>
      <c r="Q257" s="29" t="str">
        <f>IF(Замеры!Z251=0," ","+")</f>
        <v xml:space="preserve"> </v>
      </c>
      <c r="R257" s="32">
        <f>Замеры!Y251</f>
        <v>0</v>
      </c>
      <c r="W257" s="33" t="e">
        <f t="shared" si="6"/>
        <v>#VALUE!</v>
      </c>
      <c r="X257" s="31" t="s">
        <v>73</v>
      </c>
      <c r="Y257" s="33" t="e">
        <f t="shared" si="7"/>
        <v>#VALUE!</v>
      </c>
      <c r="Z257" s="32"/>
    </row>
    <row r="258" spans="1:26" x14ac:dyDescent="0.3">
      <c r="A258" s="35">
        <f>IF(Замеры!B252=0, " ", Замеры!B252)</f>
        <v>249</v>
      </c>
      <c r="B258" s="37" t="str">
        <f>CONCATENATE(Замеры!D252,Замеры!F252)</f>
        <v>Группа от QF</v>
      </c>
      <c r="C258" s="35" t="str">
        <f>IF(Замеры!I252=0," ", Замеры!I252)</f>
        <v xml:space="preserve"> </v>
      </c>
      <c r="D258" s="29" t="str">
        <f>IF(Замеры!Z252=0, " ", Замеры!X252)</f>
        <v xml:space="preserve"> </v>
      </c>
      <c r="E258" s="29" t="str">
        <f>CONCATENATE(Замеры!P252,Замеры!S252,Замеры!R252)</f>
        <v xml:space="preserve"> </v>
      </c>
      <c r="F258" s="30" t="str">
        <f>IF(Замеры!Z252=0," ","---")</f>
        <v xml:space="preserve"> </v>
      </c>
      <c r="G258" s="31" t="str">
        <f>IF(Замеры!Z252=0," ",Замеры!J252)</f>
        <v xml:space="preserve"> </v>
      </c>
      <c r="H258" s="31" t="str">
        <f>CONCATENATE(Замеры!AK252,Замеры!AA252,Замеры!AL252)</f>
        <v>0 0</v>
      </c>
      <c r="I258" s="29" t="str">
        <f>CONCATENATE(Замеры!AI252,Замеры!AA252,Замеры!AJ252)</f>
        <v>0 0</v>
      </c>
      <c r="J258" s="31" t="str">
        <f>IF(Замеры!Z252=0," ",G258*2.55)</f>
        <v xml:space="preserve"> </v>
      </c>
      <c r="K258" s="29" t="str">
        <f>IF(Замеры!Z252=0," ",Замеры!AG252)</f>
        <v xml:space="preserve"> </v>
      </c>
      <c r="L258" s="29" t="str">
        <f>IF(Замеры!Z252=0," ",Замеры!AH252)</f>
        <v xml:space="preserve"> </v>
      </c>
      <c r="M258" s="29" t="str">
        <f>IF(Замеры!Z252=0," ",0.1)</f>
        <v xml:space="preserve"> </v>
      </c>
      <c r="N258" s="29" t="str">
        <f>IF(Замеры!Z252=0," ",Замеры!Z252)</f>
        <v xml:space="preserve"> </v>
      </c>
      <c r="O258" s="29" t="str">
        <f>Замеры!AA252</f>
        <v xml:space="preserve"> </v>
      </c>
      <c r="P258" s="29" t="str">
        <f>Замеры!AB252</f>
        <v xml:space="preserve"> </v>
      </c>
      <c r="Q258" s="29" t="str">
        <f>IF(Замеры!Z252=0," ","+")</f>
        <v xml:space="preserve"> </v>
      </c>
      <c r="R258" s="32">
        <f>Замеры!Y252</f>
        <v>0</v>
      </c>
      <c r="W258" s="33" t="e">
        <f t="shared" si="6"/>
        <v>#VALUE!</v>
      </c>
      <c r="X258" s="31" t="s">
        <v>73</v>
      </c>
      <c r="Y258" s="33" t="e">
        <f t="shared" si="7"/>
        <v>#VALUE!</v>
      </c>
      <c r="Z258" s="32"/>
    </row>
    <row r="259" spans="1:26" x14ac:dyDescent="0.3">
      <c r="A259" s="35">
        <f>IF(Замеры!B253=0, " ", Замеры!B253)</f>
        <v>250</v>
      </c>
      <c r="B259" s="37" t="str">
        <f>CONCATENATE(Замеры!D253,Замеры!F253)</f>
        <v>Группа от QF</v>
      </c>
      <c r="C259" s="35" t="str">
        <f>IF(Замеры!I253=0," ", Замеры!I253)</f>
        <v xml:space="preserve"> </v>
      </c>
      <c r="D259" s="29" t="str">
        <f>IF(Замеры!Z253=0, " ", Замеры!X253)</f>
        <v xml:space="preserve"> </v>
      </c>
      <c r="E259" s="29" t="str">
        <f>CONCATENATE(Замеры!P253,Замеры!S253,Замеры!R253)</f>
        <v xml:space="preserve"> </v>
      </c>
      <c r="F259" s="30" t="str">
        <f>IF(Замеры!Z253=0," ","---")</f>
        <v xml:space="preserve"> </v>
      </c>
      <c r="G259" s="31" t="str">
        <f>IF(Замеры!Z253=0," ",Замеры!J253)</f>
        <v xml:space="preserve"> </v>
      </c>
      <c r="H259" s="31" t="str">
        <f>CONCATENATE(Замеры!AK253,Замеры!AA253,Замеры!AL253)</f>
        <v>0 0</v>
      </c>
      <c r="I259" s="29" t="str">
        <f>CONCATENATE(Замеры!AI253,Замеры!AA253,Замеры!AJ253)</f>
        <v>0 0</v>
      </c>
      <c r="J259" s="31" t="str">
        <f>IF(Замеры!Z253=0," ",G259*2.55)</f>
        <v xml:space="preserve"> </v>
      </c>
      <c r="K259" s="29" t="str">
        <f>IF(Замеры!Z253=0," ",Замеры!AG253)</f>
        <v xml:space="preserve"> </v>
      </c>
      <c r="L259" s="29" t="str">
        <f>IF(Замеры!Z253=0," ",Замеры!AH253)</f>
        <v xml:space="preserve"> </v>
      </c>
      <c r="M259" s="29" t="str">
        <f>IF(Замеры!Z253=0," ",0.1)</f>
        <v xml:space="preserve"> </v>
      </c>
      <c r="N259" s="29" t="str">
        <f>IF(Замеры!Z253=0," ",Замеры!Z253)</f>
        <v xml:space="preserve"> </v>
      </c>
      <c r="O259" s="29" t="str">
        <f>Замеры!AA253</f>
        <v xml:space="preserve"> </v>
      </c>
      <c r="P259" s="29" t="str">
        <f>Замеры!AB253</f>
        <v xml:space="preserve"> </v>
      </c>
      <c r="Q259" s="29" t="str">
        <f>IF(Замеры!Z253=0," ","+")</f>
        <v xml:space="preserve"> </v>
      </c>
      <c r="R259" s="32">
        <f>Замеры!Y253</f>
        <v>0</v>
      </c>
      <c r="W259" s="33" t="e">
        <f t="shared" si="6"/>
        <v>#VALUE!</v>
      </c>
      <c r="X259" s="31" t="s">
        <v>73</v>
      </c>
      <c r="Y259" s="33" t="e">
        <f t="shared" si="7"/>
        <v>#VALUE!</v>
      </c>
      <c r="Z259" s="32"/>
    </row>
    <row r="260" spans="1:26" x14ac:dyDescent="0.3">
      <c r="A260" s="35">
        <f>IF(Замеры!B254=0, " ", Замеры!B254)</f>
        <v>251</v>
      </c>
      <c r="B260" s="37" t="str">
        <f>CONCATENATE(Замеры!D254,Замеры!F254)</f>
        <v>Группа от QF</v>
      </c>
      <c r="C260" s="35" t="str">
        <f>IF(Замеры!I254=0," ", Замеры!I254)</f>
        <v xml:space="preserve"> </v>
      </c>
      <c r="D260" s="29" t="str">
        <f>IF(Замеры!Z254=0, " ", Замеры!X254)</f>
        <v xml:space="preserve"> </v>
      </c>
      <c r="E260" s="29" t="str">
        <f>CONCATENATE(Замеры!P254,Замеры!S254,Замеры!R254)</f>
        <v xml:space="preserve"> </v>
      </c>
      <c r="F260" s="30" t="str">
        <f>IF(Замеры!Z254=0," ","---")</f>
        <v xml:space="preserve"> </v>
      </c>
      <c r="G260" s="31" t="str">
        <f>IF(Замеры!Z254=0," ",Замеры!J254)</f>
        <v xml:space="preserve"> </v>
      </c>
      <c r="H260" s="31" t="str">
        <f>CONCATENATE(Замеры!AK254,Замеры!AA254,Замеры!AL254)</f>
        <v>0 0</v>
      </c>
      <c r="I260" s="29" t="str">
        <f>CONCATENATE(Замеры!AI254,Замеры!AA254,Замеры!AJ254)</f>
        <v>0 0</v>
      </c>
      <c r="J260" s="31" t="str">
        <f>IF(Замеры!Z254=0," ",G260*2.55)</f>
        <v xml:space="preserve"> </v>
      </c>
      <c r="K260" s="29" t="str">
        <f>IF(Замеры!Z254=0," ",Замеры!AG254)</f>
        <v xml:space="preserve"> </v>
      </c>
      <c r="L260" s="29" t="str">
        <f>IF(Замеры!Z254=0," ",Замеры!AH254)</f>
        <v xml:space="preserve"> </v>
      </c>
      <c r="M260" s="29" t="str">
        <f>IF(Замеры!Z254=0," ",0.1)</f>
        <v xml:space="preserve"> </v>
      </c>
      <c r="N260" s="29" t="str">
        <f>IF(Замеры!Z254=0," ",Замеры!Z254)</f>
        <v xml:space="preserve"> </v>
      </c>
      <c r="O260" s="29" t="str">
        <f>Замеры!AA254</f>
        <v xml:space="preserve"> </v>
      </c>
      <c r="P260" s="29" t="str">
        <f>Замеры!AB254</f>
        <v xml:space="preserve"> </v>
      </c>
      <c r="Q260" s="29" t="str">
        <f>IF(Замеры!Z254=0," ","+")</f>
        <v xml:space="preserve"> </v>
      </c>
      <c r="R260" s="32">
        <f>Замеры!Y254</f>
        <v>0</v>
      </c>
      <c r="W260" s="33" t="e">
        <f t="shared" si="6"/>
        <v>#VALUE!</v>
      </c>
      <c r="X260" s="31" t="s">
        <v>73</v>
      </c>
      <c r="Y260" s="33" t="e">
        <f t="shared" si="7"/>
        <v>#VALUE!</v>
      </c>
      <c r="Z260" s="32"/>
    </row>
    <row r="261" spans="1:26" x14ac:dyDescent="0.3">
      <c r="A261" s="35">
        <f>IF(Замеры!B255=0, " ", Замеры!B255)</f>
        <v>252</v>
      </c>
      <c r="B261" s="37" t="str">
        <f>CONCATENATE(Замеры!D255,Замеры!F255)</f>
        <v>Группа от QF</v>
      </c>
      <c r="C261" s="35" t="str">
        <f>IF(Замеры!I255=0," ", Замеры!I255)</f>
        <v xml:space="preserve"> </v>
      </c>
      <c r="D261" s="29" t="str">
        <f>IF(Замеры!Z255=0, " ", Замеры!X255)</f>
        <v xml:space="preserve"> </v>
      </c>
      <c r="E261" s="29" t="str">
        <f>CONCATENATE(Замеры!P255,Замеры!S255,Замеры!R255)</f>
        <v xml:space="preserve"> </v>
      </c>
      <c r="F261" s="30" t="str">
        <f>IF(Замеры!Z255=0," ","---")</f>
        <v xml:space="preserve"> </v>
      </c>
      <c r="G261" s="31" t="str">
        <f>IF(Замеры!Z255=0," ",Замеры!J255)</f>
        <v xml:space="preserve"> </v>
      </c>
      <c r="H261" s="31" t="str">
        <f>CONCATENATE(Замеры!AK255,Замеры!AA255,Замеры!AL255)</f>
        <v>0 0</v>
      </c>
      <c r="I261" s="29" t="str">
        <f>CONCATENATE(Замеры!AI255,Замеры!AA255,Замеры!AJ255)</f>
        <v>0 0</v>
      </c>
      <c r="J261" s="31" t="str">
        <f>IF(Замеры!Z255=0," ",G261*2.55)</f>
        <v xml:space="preserve"> </v>
      </c>
      <c r="K261" s="29" t="str">
        <f>IF(Замеры!Z255=0," ",Замеры!AG255)</f>
        <v xml:space="preserve"> </v>
      </c>
      <c r="L261" s="29" t="str">
        <f>IF(Замеры!Z255=0," ",Замеры!AH255)</f>
        <v xml:space="preserve"> </v>
      </c>
      <c r="M261" s="29" t="str">
        <f>IF(Замеры!Z255=0," ",0.1)</f>
        <v xml:space="preserve"> </v>
      </c>
      <c r="N261" s="29" t="str">
        <f>IF(Замеры!Z255=0," ",Замеры!Z255)</f>
        <v xml:space="preserve"> </v>
      </c>
      <c r="O261" s="29" t="str">
        <f>Замеры!AA255</f>
        <v xml:space="preserve"> </v>
      </c>
      <c r="P261" s="29" t="str">
        <f>Замеры!AB255</f>
        <v xml:space="preserve"> </v>
      </c>
      <c r="Q261" s="29" t="str">
        <f>IF(Замеры!Z255=0," ","+")</f>
        <v xml:space="preserve"> </v>
      </c>
      <c r="R261" s="32">
        <f>Замеры!Y255</f>
        <v>0</v>
      </c>
      <c r="W261" s="33" t="e">
        <f t="shared" si="6"/>
        <v>#VALUE!</v>
      </c>
      <c r="X261" s="31" t="s">
        <v>73</v>
      </c>
      <c r="Y261" s="33" t="e">
        <f t="shared" si="7"/>
        <v>#VALUE!</v>
      </c>
      <c r="Z261" s="32"/>
    </row>
    <row r="262" spans="1:26" x14ac:dyDescent="0.3">
      <c r="A262" s="35">
        <f>IF(Замеры!B256=0, " ", Замеры!B256)</f>
        <v>253</v>
      </c>
      <c r="B262" s="37" t="str">
        <f>CONCATENATE(Замеры!D256,Замеры!F256)</f>
        <v>Группа от QF</v>
      </c>
      <c r="C262" s="35" t="str">
        <f>IF(Замеры!I256=0," ", Замеры!I256)</f>
        <v xml:space="preserve"> </v>
      </c>
      <c r="D262" s="29" t="str">
        <f>IF(Замеры!Z256=0, " ", Замеры!X256)</f>
        <v xml:space="preserve"> </v>
      </c>
      <c r="E262" s="29" t="str">
        <f>CONCATENATE(Замеры!P256,Замеры!S256,Замеры!R256)</f>
        <v xml:space="preserve"> </v>
      </c>
      <c r="F262" s="30" t="str">
        <f>IF(Замеры!Z256=0," ","---")</f>
        <v xml:space="preserve"> </v>
      </c>
      <c r="G262" s="31" t="str">
        <f>IF(Замеры!Z256=0," ",Замеры!J256)</f>
        <v xml:space="preserve"> </v>
      </c>
      <c r="H262" s="31" t="str">
        <f>CONCATENATE(Замеры!AK256,Замеры!AA256,Замеры!AL256)</f>
        <v>0 0</v>
      </c>
      <c r="I262" s="29" t="str">
        <f>CONCATENATE(Замеры!AI256,Замеры!AA256,Замеры!AJ256)</f>
        <v>0 0</v>
      </c>
      <c r="J262" s="31" t="str">
        <f>IF(Замеры!Z256=0," ",G262*2.55)</f>
        <v xml:space="preserve"> </v>
      </c>
      <c r="K262" s="29" t="str">
        <f>IF(Замеры!Z256=0," ",Замеры!AG256)</f>
        <v xml:space="preserve"> </v>
      </c>
      <c r="L262" s="29" t="str">
        <f>IF(Замеры!Z256=0," ",Замеры!AH256)</f>
        <v xml:space="preserve"> </v>
      </c>
      <c r="M262" s="29" t="str">
        <f>IF(Замеры!Z256=0," ",0.1)</f>
        <v xml:space="preserve"> </v>
      </c>
      <c r="N262" s="29" t="str">
        <f>IF(Замеры!Z256=0," ",Замеры!Z256)</f>
        <v xml:space="preserve"> </v>
      </c>
      <c r="O262" s="29" t="str">
        <f>Замеры!AA256</f>
        <v xml:space="preserve"> </v>
      </c>
      <c r="P262" s="29" t="str">
        <f>Замеры!AB256</f>
        <v xml:space="preserve"> </v>
      </c>
      <c r="Q262" s="29" t="str">
        <f>IF(Замеры!Z256=0," ","+")</f>
        <v xml:space="preserve"> </v>
      </c>
      <c r="R262" s="32">
        <f>Замеры!Y256</f>
        <v>0</v>
      </c>
      <c r="W262" s="33" t="e">
        <f t="shared" si="6"/>
        <v>#VALUE!</v>
      </c>
      <c r="X262" s="31" t="s">
        <v>73</v>
      </c>
      <c r="Y262" s="33" t="e">
        <f t="shared" si="7"/>
        <v>#VALUE!</v>
      </c>
      <c r="Z262" s="32"/>
    </row>
    <row r="263" spans="1:26" x14ac:dyDescent="0.3">
      <c r="A263" s="35">
        <f>IF(Замеры!B257=0, " ", Замеры!B257)</f>
        <v>254</v>
      </c>
      <c r="B263" s="37" t="str">
        <f>CONCATENATE(Замеры!D257,Замеры!F257)</f>
        <v>Группа от QF</v>
      </c>
      <c r="C263" s="35" t="str">
        <f>IF(Замеры!I257=0," ", Замеры!I257)</f>
        <v xml:space="preserve"> </v>
      </c>
      <c r="D263" s="29" t="str">
        <f>IF(Замеры!Z257=0, " ", Замеры!X257)</f>
        <v xml:space="preserve"> </v>
      </c>
      <c r="E263" s="29" t="str">
        <f>CONCATENATE(Замеры!P257,Замеры!S257,Замеры!R257)</f>
        <v xml:space="preserve"> </v>
      </c>
      <c r="F263" s="30" t="str">
        <f>IF(Замеры!Z257=0," ","---")</f>
        <v xml:space="preserve"> </v>
      </c>
      <c r="G263" s="31" t="str">
        <f>IF(Замеры!Z257=0," ",Замеры!J257)</f>
        <v xml:space="preserve"> </v>
      </c>
      <c r="H263" s="31" t="str">
        <f>CONCATENATE(Замеры!AK257,Замеры!AA257,Замеры!AL257)</f>
        <v>0 0</v>
      </c>
      <c r="I263" s="29" t="str">
        <f>CONCATENATE(Замеры!AI257,Замеры!AA257,Замеры!AJ257)</f>
        <v>0 0</v>
      </c>
      <c r="J263" s="31" t="str">
        <f>IF(Замеры!Z257=0," ",G263*2.55)</f>
        <v xml:space="preserve"> </v>
      </c>
      <c r="K263" s="29" t="str">
        <f>IF(Замеры!Z257=0," ",Замеры!AG257)</f>
        <v xml:space="preserve"> </v>
      </c>
      <c r="L263" s="29" t="str">
        <f>IF(Замеры!Z257=0," ",Замеры!AH257)</f>
        <v xml:space="preserve"> </v>
      </c>
      <c r="M263" s="29" t="str">
        <f>IF(Замеры!Z257=0," ",0.1)</f>
        <v xml:space="preserve"> </v>
      </c>
      <c r="N263" s="29" t="str">
        <f>IF(Замеры!Z257=0," ",Замеры!Z257)</f>
        <v xml:space="preserve"> </v>
      </c>
      <c r="O263" s="29" t="str">
        <f>Замеры!AA257</f>
        <v xml:space="preserve"> </v>
      </c>
      <c r="P263" s="29" t="str">
        <f>Замеры!AB257</f>
        <v xml:space="preserve"> </v>
      </c>
      <c r="Q263" s="29" t="str">
        <f>IF(Замеры!Z257=0," ","+")</f>
        <v xml:space="preserve"> </v>
      </c>
      <c r="R263" s="32">
        <f>Замеры!Y257</f>
        <v>0</v>
      </c>
      <c r="W263" s="33" t="e">
        <f t="shared" si="6"/>
        <v>#VALUE!</v>
      </c>
      <c r="X263" s="31" t="s">
        <v>73</v>
      </c>
      <c r="Y263" s="33" t="e">
        <f t="shared" si="7"/>
        <v>#VALUE!</v>
      </c>
      <c r="Z263" s="32"/>
    </row>
    <row r="264" spans="1:26" x14ac:dyDescent="0.3">
      <c r="A264" s="35">
        <f>IF(Замеры!B258=0, " ", Замеры!B258)</f>
        <v>255</v>
      </c>
      <c r="B264" s="37" t="str">
        <f>CONCATENATE(Замеры!D258,Замеры!F258)</f>
        <v>Группа от QF</v>
      </c>
      <c r="C264" s="35" t="str">
        <f>IF(Замеры!I258=0," ", Замеры!I258)</f>
        <v xml:space="preserve"> </v>
      </c>
      <c r="D264" s="29" t="str">
        <f>IF(Замеры!Z258=0, " ", Замеры!X258)</f>
        <v xml:space="preserve"> </v>
      </c>
      <c r="E264" s="29" t="str">
        <f>CONCATENATE(Замеры!P258,Замеры!S258,Замеры!R258)</f>
        <v xml:space="preserve"> </v>
      </c>
      <c r="F264" s="30" t="str">
        <f>IF(Замеры!Z258=0," ","---")</f>
        <v xml:space="preserve"> </v>
      </c>
      <c r="G264" s="31" t="str">
        <f>IF(Замеры!Z258=0," ",Замеры!J258)</f>
        <v xml:space="preserve"> </v>
      </c>
      <c r="H264" s="31" t="str">
        <f>CONCATENATE(Замеры!AK258,Замеры!AA258,Замеры!AL258)</f>
        <v>0 0</v>
      </c>
      <c r="I264" s="29" t="str">
        <f>CONCATENATE(Замеры!AI258,Замеры!AA258,Замеры!AJ258)</f>
        <v>0 0</v>
      </c>
      <c r="J264" s="31" t="str">
        <f>IF(Замеры!Z258=0," ",G264*2.55)</f>
        <v xml:space="preserve"> </v>
      </c>
      <c r="K264" s="29" t="str">
        <f>IF(Замеры!Z258=0," ",Замеры!AG258)</f>
        <v xml:space="preserve"> </v>
      </c>
      <c r="L264" s="29" t="str">
        <f>IF(Замеры!Z258=0," ",Замеры!AH258)</f>
        <v xml:space="preserve"> </v>
      </c>
      <c r="M264" s="29" t="str">
        <f>IF(Замеры!Z258=0," ",0.1)</f>
        <v xml:space="preserve"> </v>
      </c>
      <c r="N264" s="29" t="str">
        <f>IF(Замеры!Z258=0," ",Замеры!Z258)</f>
        <v xml:space="preserve"> </v>
      </c>
      <c r="O264" s="29" t="str">
        <f>Замеры!AA258</f>
        <v xml:space="preserve"> </v>
      </c>
      <c r="P264" s="29" t="str">
        <f>Замеры!AB258</f>
        <v xml:space="preserve"> </v>
      </c>
      <c r="Q264" s="29" t="str">
        <f>IF(Замеры!Z258=0," ","+")</f>
        <v xml:space="preserve"> </v>
      </c>
      <c r="R264" s="32">
        <f>Замеры!Y258</f>
        <v>0</v>
      </c>
      <c r="W264" s="33" t="e">
        <f t="shared" si="6"/>
        <v>#VALUE!</v>
      </c>
      <c r="X264" s="31" t="s">
        <v>73</v>
      </c>
      <c r="Y264" s="33" t="e">
        <f t="shared" si="7"/>
        <v>#VALUE!</v>
      </c>
      <c r="Z264" s="32"/>
    </row>
    <row r="265" spans="1:26" x14ac:dyDescent="0.3">
      <c r="A265" s="35">
        <f>IF(Замеры!B259=0, " ", Замеры!B259)</f>
        <v>256</v>
      </c>
      <c r="B265" s="37" t="str">
        <f>CONCATENATE(Замеры!D259,Замеры!F259)</f>
        <v>Группа от QF</v>
      </c>
      <c r="C265" s="35" t="str">
        <f>IF(Замеры!I259=0," ", Замеры!I259)</f>
        <v xml:space="preserve"> </v>
      </c>
      <c r="D265" s="29" t="str">
        <f>IF(Замеры!Z259=0, " ", Замеры!X259)</f>
        <v xml:space="preserve"> </v>
      </c>
      <c r="E265" s="29" t="str">
        <f>CONCATENATE(Замеры!P259,Замеры!S259,Замеры!R259)</f>
        <v xml:space="preserve"> </v>
      </c>
      <c r="F265" s="30" t="str">
        <f>IF(Замеры!Z259=0," ","---")</f>
        <v xml:space="preserve"> </v>
      </c>
      <c r="G265" s="31" t="str">
        <f>IF(Замеры!Z259=0," ",Замеры!J259)</f>
        <v xml:space="preserve"> </v>
      </c>
      <c r="H265" s="31" t="str">
        <f>CONCATENATE(Замеры!AK259,Замеры!AA259,Замеры!AL259)</f>
        <v>0 0</v>
      </c>
      <c r="I265" s="29" t="str">
        <f>CONCATENATE(Замеры!AI259,Замеры!AA259,Замеры!AJ259)</f>
        <v>0 0</v>
      </c>
      <c r="J265" s="31" t="str">
        <f>IF(Замеры!Z259=0," ",G265*2.55)</f>
        <v xml:space="preserve"> </v>
      </c>
      <c r="K265" s="29" t="str">
        <f>IF(Замеры!Z259=0," ",Замеры!AG259)</f>
        <v xml:space="preserve"> </v>
      </c>
      <c r="L265" s="29" t="str">
        <f>IF(Замеры!Z259=0," ",Замеры!AH259)</f>
        <v xml:space="preserve"> </v>
      </c>
      <c r="M265" s="29" t="str">
        <f>IF(Замеры!Z259=0," ",0.1)</f>
        <v xml:space="preserve"> </v>
      </c>
      <c r="N265" s="29" t="str">
        <f>IF(Замеры!Z259=0," ",Замеры!Z259)</f>
        <v xml:space="preserve"> </v>
      </c>
      <c r="O265" s="29" t="str">
        <f>Замеры!AA259</f>
        <v xml:space="preserve"> </v>
      </c>
      <c r="P265" s="29" t="str">
        <f>Замеры!AB259</f>
        <v xml:space="preserve"> </v>
      </c>
      <c r="Q265" s="29" t="str">
        <f>IF(Замеры!Z259=0," ","+")</f>
        <v xml:space="preserve"> </v>
      </c>
      <c r="R265" s="32">
        <f>Замеры!Y259</f>
        <v>0</v>
      </c>
      <c r="W265" s="33" t="e">
        <f t="shared" si="6"/>
        <v>#VALUE!</v>
      </c>
      <c r="X265" s="31" t="s">
        <v>73</v>
      </c>
      <c r="Y265" s="33" t="e">
        <f t="shared" si="7"/>
        <v>#VALUE!</v>
      </c>
      <c r="Z265" s="32"/>
    </row>
    <row r="266" spans="1:26" x14ac:dyDescent="0.3">
      <c r="A266" s="35">
        <f>IF(Замеры!B260=0, " ", Замеры!B260)</f>
        <v>257</v>
      </c>
      <c r="B266" s="37" t="str">
        <f>CONCATENATE(Замеры!D260,Замеры!F260)</f>
        <v>Группа от QF</v>
      </c>
      <c r="C266" s="35" t="str">
        <f>IF(Замеры!I260=0," ", Замеры!I260)</f>
        <v xml:space="preserve"> </v>
      </c>
      <c r="D266" s="29" t="str">
        <f>IF(Замеры!Z260=0, " ", Замеры!X260)</f>
        <v xml:space="preserve"> </v>
      </c>
      <c r="E266" s="29" t="str">
        <f>CONCATENATE(Замеры!P260,Замеры!S260,Замеры!R260)</f>
        <v xml:space="preserve"> </v>
      </c>
      <c r="F266" s="30" t="str">
        <f>IF(Замеры!Z260=0," ","---")</f>
        <v xml:space="preserve"> </v>
      </c>
      <c r="G266" s="31" t="str">
        <f>IF(Замеры!Z260=0," ",Замеры!J260)</f>
        <v xml:space="preserve"> </v>
      </c>
      <c r="H266" s="31" t="str">
        <f>CONCATENATE(Замеры!AK260,Замеры!AA260,Замеры!AL260)</f>
        <v>0 0</v>
      </c>
      <c r="I266" s="29" t="str">
        <f>CONCATENATE(Замеры!AI260,Замеры!AA260,Замеры!AJ260)</f>
        <v>0 0</v>
      </c>
      <c r="J266" s="31" t="str">
        <f>IF(Замеры!Z260=0," ",G266*2.55)</f>
        <v xml:space="preserve"> </v>
      </c>
      <c r="K266" s="29" t="str">
        <f>IF(Замеры!Z260=0," ",Замеры!AG260)</f>
        <v xml:space="preserve"> </v>
      </c>
      <c r="L266" s="29" t="str">
        <f>IF(Замеры!Z260=0," ",Замеры!AH260)</f>
        <v xml:space="preserve"> </v>
      </c>
      <c r="M266" s="29" t="str">
        <f>IF(Замеры!Z260=0," ",0.1)</f>
        <v xml:space="preserve"> </v>
      </c>
      <c r="N266" s="29" t="str">
        <f>IF(Замеры!Z260=0," ",Замеры!Z260)</f>
        <v xml:space="preserve"> </v>
      </c>
      <c r="O266" s="29" t="str">
        <f>Замеры!AA260</f>
        <v xml:space="preserve"> </v>
      </c>
      <c r="P266" s="29" t="str">
        <f>Замеры!AB260</f>
        <v xml:space="preserve"> </v>
      </c>
      <c r="Q266" s="29" t="str">
        <f>IF(Замеры!Z260=0," ","+")</f>
        <v xml:space="preserve"> </v>
      </c>
      <c r="R266" s="32">
        <f>Замеры!Y260</f>
        <v>0</v>
      </c>
      <c r="W266" s="33" t="e">
        <f t="shared" ref="W266:W329" si="8">G266*1.13</f>
        <v>#VALUE!</v>
      </c>
      <c r="X266" s="31" t="s">
        <v>73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IF(Замеры!B261=0, " ", Замеры!B261)</f>
        <v>258</v>
      </c>
      <c r="B267" s="37" t="str">
        <f>CONCATENATE(Замеры!D261,Замеры!F261)</f>
        <v>Группа от QF</v>
      </c>
      <c r="C267" s="35" t="str">
        <f>IF(Замеры!I261=0," ", Замеры!I261)</f>
        <v xml:space="preserve"> </v>
      </c>
      <c r="D267" s="29" t="str">
        <f>IF(Замеры!Z261=0, " ", Замеры!X261)</f>
        <v xml:space="preserve"> </v>
      </c>
      <c r="E267" s="29" t="str">
        <f>CONCATENATE(Замеры!P261,Замеры!S261,Замеры!R261)</f>
        <v xml:space="preserve"> </v>
      </c>
      <c r="F267" s="30" t="str">
        <f>IF(Замеры!Z261=0," ","---")</f>
        <v xml:space="preserve"> </v>
      </c>
      <c r="G267" s="31" t="str">
        <f>IF(Замеры!Z261=0," ",Замеры!J261)</f>
        <v xml:space="preserve"> </v>
      </c>
      <c r="H267" s="31" t="str">
        <f>CONCATENATE(Замеры!AK261,Замеры!AA261,Замеры!AL261)</f>
        <v>0 0</v>
      </c>
      <c r="I267" s="29" t="str">
        <f>CONCATENATE(Замеры!AI261,Замеры!AA261,Замеры!AJ261)</f>
        <v>0 0</v>
      </c>
      <c r="J267" s="31" t="str">
        <f>IF(Замеры!Z261=0," ",G267*2.55)</f>
        <v xml:space="preserve"> </v>
      </c>
      <c r="K267" s="29" t="str">
        <f>IF(Замеры!Z261=0," ",Замеры!AG261)</f>
        <v xml:space="preserve"> </v>
      </c>
      <c r="L267" s="29" t="str">
        <f>IF(Замеры!Z261=0," ",Замеры!AH261)</f>
        <v xml:space="preserve"> </v>
      </c>
      <c r="M267" s="29" t="str">
        <f>IF(Замеры!Z261=0," ",0.1)</f>
        <v xml:space="preserve"> </v>
      </c>
      <c r="N267" s="29" t="str">
        <f>IF(Замеры!Z261=0," ",Замеры!Z261)</f>
        <v xml:space="preserve"> </v>
      </c>
      <c r="O267" s="29" t="str">
        <f>Замеры!AA261</f>
        <v xml:space="preserve"> </v>
      </c>
      <c r="P267" s="29" t="str">
        <f>Замеры!AB261</f>
        <v xml:space="preserve"> </v>
      </c>
      <c r="Q267" s="29" t="str">
        <f>IF(Замеры!Z261=0," ","+")</f>
        <v xml:space="preserve"> </v>
      </c>
      <c r="R267" s="32">
        <f>Замеры!Y261</f>
        <v>0</v>
      </c>
      <c r="W267" s="33" t="e">
        <f t="shared" si="8"/>
        <v>#VALUE!</v>
      </c>
      <c r="X267" s="31" t="s">
        <v>73</v>
      </c>
      <c r="Y267" s="33" t="e">
        <f t="shared" si="9"/>
        <v>#VALUE!</v>
      </c>
      <c r="Z267" s="32"/>
    </row>
    <row r="268" spans="1:26" x14ac:dyDescent="0.3">
      <c r="A268" s="35">
        <f>IF(Замеры!B262=0, " ", Замеры!B262)</f>
        <v>259</v>
      </c>
      <c r="B268" s="37" t="str">
        <f>CONCATENATE(Замеры!D262,Замеры!F262)</f>
        <v>Группа от QF</v>
      </c>
      <c r="C268" s="35" t="str">
        <f>IF(Замеры!I262=0," ", Замеры!I262)</f>
        <v xml:space="preserve"> </v>
      </c>
      <c r="D268" s="29" t="str">
        <f>IF(Замеры!Z262=0, " ", Замеры!X262)</f>
        <v xml:space="preserve"> </v>
      </c>
      <c r="E268" s="29" t="str">
        <f>CONCATENATE(Замеры!P262,Замеры!S262,Замеры!R262)</f>
        <v xml:space="preserve"> </v>
      </c>
      <c r="F268" s="30" t="str">
        <f>IF(Замеры!Z262=0," ","---")</f>
        <v xml:space="preserve"> </v>
      </c>
      <c r="G268" s="31" t="str">
        <f>IF(Замеры!Z262=0," ",Замеры!J262)</f>
        <v xml:space="preserve"> </v>
      </c>
      <c r="H268" s="31" t="str">
        <f>CONCATENATE(Замеры!AK262,Замеры!AA262,Замеры!AL262)</f>
        <v>0 0</v>
      </c>
      <c r="I268" s="29" t="str">
        <f>CONCATENATE(Замеры!AI262,Замеры!AA262,Замеры!AJ262)</f>
        <v>0 0</v>
      </c>
      <c r="J268" s="31" t="str">
        <f>IF(Замеры!Z262=0," ",G268*2.55)</f>
        <v xml:space="preserve"> </v>
      </c>
      <c r="K268" s="29" t="str">
        <f>IF(Замеры!Z262=0," ",Замеры!AG262)</f>
        <v xml:space="preserve"> </v>
      </c>
      <c r="L268" s="29" t="str">
        <f>IF(Замеры!Z262=0," ",Замеры!AH262)</f>
        <v xml:space="preserve"> </v>
      </c>
      <c r="M268" s="29" t="str">
        <f>IF(Замеры!Z262=0," ",0.1)</f>
        <v xml:space="preserve"> </v>
      </c>
      <c r="N268" s="29" t="str">
        <f>IF(Замеры!Z262=0," ",Замеры!Z262)</f>
        <v xml:space="preserve"> </v>
      </c>
      <c r="O268" s="29" t="str">
        <f>Замеры!AA262</f>
        <v xml:space="preserve"> </v>
      </c>
      <c r="P268" s="29" t="str">
        <f>Замеры!AB262</f>
        <v xml:space="preserve"> </v>
      </c>
      <c r="Q268" s="29" t="str">
        <f>IF(Замеры!Z262=0," ","+")</f>
        <v xml:space="preserve"> </v>
      </c>
      <c r="R268" s="32">
        <f>Замеры!Y262</f>
        <v>0</v>
      </c>
      <c r="W268" s="33" t="e">
        <f t="shared" si="8"/>
        <v>#VALUE!</v>
      </c>
      <c r="X268" s="31" t="s">
        <v>73</v>
      </c>
      <c r="Y268" s="33" t="e">
        <f t="shared" si="9"/>
        <v>#VALUE!</v>
      </c>
      <c r="Z268" s="32"/>
    </row>
    <row r="269" spans="1:26" x14ac:dyDescent="0.3">
      <c r="A269" s="35">
        <f>IF(Замеры!B263=0, " ", Замеры!B263)</f>
        <v>260</v>
      </c>
      <c r="B269" s="37" t="str">
        <f>CONCATENATE(Замеры!D263,Замеры!F263)</f>
        <v>Группа от QF</v>
      </c>
      <c r="C269" s="35" t="str">
        <f>IF(Замеры!I263=0," ", Замеры!I263)</f>
        <v xml:space="preserve"> </v>
      </c>
      <c r="D269" s="29" t="str">
        <f>IF(Замеры!Z263=0, " ", Замеры!X263)</f>
        <v xml:space="preserve"> </v>
      </c>
      <c r="E269" s="29" t="str">
        <f>CONCATENATE(Замеры!P263,Замеры!S263,Замеры!R263)</f>
        <v xml:space="preserve"> </v>
      </c>
      <c r="F269" s="30" t="str">
        <f>IF(Замеры!Z263=0," ","---")</f>
        <v xml:space="preserve"> </v>
      </c>
      <c r="G269" s="31" t="str">
        <f>IF(Замеры!Z263=0," ",Замеры!J263)</f>
        <v xml:space="preserve"> </v>
      </c>
      <c r="H269" s="31" t="str">
        <f>CONCATENATE(Замеры!AK263,Замеры!AA263,Замеры!AL263)</f>
        <v>0 0</v>
      </c>
      <c r="I269" s="29" t="str">
        <f>CONCATENATE(Замеры!AI263,Замеры!AA263,Замеры!AJ263)</f>
        <v>0 0</v>
      </c>
      <c r="J269" s="31" t="str">
        <f>IF(Замеры!Z263=0," ",G269*2.55)</f>
        <v xml:space="preserve"> </v>
      </c>
      <c r="K269" s="29" t="str">
        <f>IF(Замеры!Z263=0," ",Замеры!AG263)</f>
        <v xml:space="preserve"> </v>
      </c>
      <c r="L269" s="29" t="str">
        <f>IF(Замеры!Z263=0," ",Замеры!AH263)</f>
        <v xml:space="preserve"> </v>
      </c>
      <c r="M269" s="29" t="str">
        <f>IF(Замеры!Z263=0," ",0.1)</f>
        <v xml:space="preserve"> </v>
      </c>
      <c r="N269" s="29" t="str">
        <f>IF(Замеры!Z263=0," ",Замеры!Z263)</f>
        <v xml:space="preserve"> </v>
      </c>
      <c r="O269" s="29" t="str">
        <f>Замеры!AA263</f>
        <v xml:space="preserve"> </v>
      </c>
      <c r="P269" s="29" t="str">
        <f>Замеры!AB263</f>
        <v xml:space="preserve"> </v>
      </c>
      <c r="Q269" s="29" t="str">
        <f>IF(Замеры!Z263=0," ","+")</f>
        <v xml:space="preserve"> </v>
      </c>
      <c r="R269" s="32">
        <f>Замеры!Y263</f>
        <v>0</v>
      </c>
      <c r="W269" s="33" t="e">
        <f t="shared" si="8"/>
        <v>#VALUE!</v>
      </c>
      <c r="X269" s="31" t="s">
        <v>73</v>
      </c>
      <c r="Y269" s="33" t="e">
        <f t="shared" si="9"/>
        <v>#VALUE!</v>
      </c>
      <c r="Z269" s="32"/>
    </row>
    <row r="270" spans="1:26" x14ac:dyDescent="0.3">
      <c r="A270" s="35">
        <f>IF(Замеры!B264=0, " ", Замеры!B264)</f>
        <v>261</v>
      </c>
      <c r="B270" s="37" t="str">
        <f>CONCATENATE(Замеры!D264,Замеры!F264)</f>
        <v>Группа от QF</v>
      </c>
      <c r="C270" s="35" t="str">
        <f>IF(Замеры!I264=0," ", Замеры!I264)</f>
        <v xml:space="preserve"> </v>
      </c>
      <c r="D270" s="29" t="str">
        <f>IF(Замеры!Z264=0, " ", Замеры!X264)</f>
        <v xml:space="preserve"> </v>
      </c>
      <c r="E270" s="29" t="str">
        <f>CONCATENATE(Замеры!P264,Замеры!S264,Замеры!R264)</f>
        <v xml:space="preserve"> </v>
      </c>
      <c r="F270" s="30" t="str">
        <f>IF(Замеры!Z264=0," ","---")</f>
        <v xml:space="preserve"> </v>
      </c>
      <c r="G270" s="31" t="str">
        <f>IF(Замеры!Z264=0," ",Замеры!J264)</f>
        <v xml:space="preserve"> </v>
      </c>
      <c r="H270" s="31" t="str">
        <f>CONCATENATE(Замеры!AK264,Замеры!AA264,Замеры!AL264)</f>
        <v>0 0</v>
      </c>
      <c r="I270" s="29" t="str">
        <f>CONCATENATE(Замеры!AI264,Замеры!AA264,Замеры!AJ264)</f>
        <v>0 0</v>
      </c>
      <c r="J270" s="31" t="str">
        <f>IF(Замеры!Z264=0," ",G270*2.55)</f>
        <v xml:space="preserve"> </v>
      </c>
      <c r="K270" s="29" t="str">
        <f>IF(Замеры!Z264=0," ",Замеры!AG264)</f>
        <v xml:space="preserve"> </v>
      </c>
      <c r="L270" s="29" t="str">
        <f>IF(Замеры!Z264=0," ",Замеры!AH264)</f>
        <v xml:space="preserve"> </v>
      </c>
      <c r="M270" s="29" t="str">
        <f>IF(Замеры!Z264=0," ",0.1)</f>
        <v xml:space="preserve"> </v>
      </c>
      <c r="N270" s="29" t="str">
        <f>IF(Замеры!Z264=0," ",Замеры!Z264)</f>
        <v xml:space="preserve"> </v>
      </c>
      <c r="O270" s="29" t="str">
        <f>Замеры!AA264</f>
        <v xml:space="preserve"> </v>
      </c>
      <c r="P270" s="29" t="str">
        <f>Замеры!AB264</f>
        <v xml:space="preserve"> </v>
      </c>
      <c r="Q270" s="29" t="str">
        <f>IF(Замеры!Z264=0," ","+")</f>
        <v xml:space="preserve"> </v>
      </c>
      <c r="R270" s="32">
        <f>Замеры!Y264</f>
        <v>0</v>
      </c>
      <c r="W270" s="33" t="e">
        <f t="shared" si="8"/>
        <v>#VALUE!</v>
      </c>
      <c r="X270" s="31" t="s">
        <v>73</v>
      </c>
      <c r="Y270" s="33" t="e">
        <f t="shared" si="9"/>
        <v>#VALUE!</v>
      </c>
      <c r="Z270" s="32"/>
    </row>
    <row r="271" spans="1:26" x14ac:dyDescent="0.3">
      <c r="A271" s="35">
        <f>IF(Замеры!B265=0, " ", Замеры!B265)</f>
        <v>262</v>
      </c>
      <c r="B271" s="37" t="str">
        <f>CONCATENATE(Замеры!D265,Замеры!F265)</f>
        <v>Группа от QF</v>
      </c>
      <c r="C271" s="35" t="str">
        <f>IF(Замеры!I265=0," ", Замеры!I265)</f>
        <v xml:space="preserve"> </v>
      </c>
      <c r="D271" s="29" t="str">
        <f>IF(Замеры!Z265=0, " ", Замеры!X265)</f>
        <v xml:space="preserve"> </v>
      </c>
      <c r="E271" s="29" t="str">
        <f>CONCATENATE(Замеры!P265,Замеры!S265,Замеры!R265)</f>
        <v xml:space="preserve"> </v>
      </c>
      <c r="F271" s="30" t="str">
        <f>IF(Замеры!Z265=0," ","---")</f>
        <v xml:space="preserve"> </v>
      </c>
      <c r="G271" s="31" t="str">
        <f>IF(Замеры!Z265=0," ",Замеры!J265)</f>
        <v xml:space="preserve"> </v>
      </c>
      <c r="H271" s="31" t="str">
        <f>CONCATENATE(Замеры!AK265,Замеры!AA265,Замеры!AL265)</f>
        <v>0 0</v>
      </c>
      <c r="I271" s="29" t="str">
        <f>CONCATENATE(Замеры!AI265,Замеры!AA265,Замеры!AJ265)</f>
        <v>0 0</v>
      </c>
      <c r="J271" s="31" t="str">
        <f>IF(Замеры!Z265=0," ",G271*2.55)</f>
        <v xml:space="preserve"> </v>
      </c>
      <c r="K271" s="29" t="str">
        <f>IF(Замеры!Z265=0," ",Замеры!AG265)</f>
        <v xml:space="preserve"> </v>
      </c>
      <c r="L271" s="29" t="str">
        <f>IF(Замеры!Z265=0," ",Замеры!AH265)</f>
        <v xml:space="preserve"> </v>
      </c>
      <c r="M271" s="29" t="str">
        <f>IF(Замеры!Z265=0," ",0.1)</f>
        <v xml:space="preserve"> </v>
      </c>
      <c r="N271" s="29" t="str">
        <f>IF(Замеры!Z265=0," ",Замеры!Z265)</f>
        <v xml:space="preserve"> </v>
      </c>
      <c r="O271" s="29" t="str">
        <f>Замеры!AA265</f>
        <v xml:space="preserve"> </v>
      </c>
      <c r="P271" s="29" t="str">
        <f>Замеры!AB265</f>
        <v xml:space="preserve"> </v>
      </c>
      <c r="Q271" s="29" t="str">
        <f>IF(Замеры!Z265=0," ","+")</f>
        <v xml:space="preserve"> </v>
      </c>
      <c r="R271" s="32">
        <f>Замеры!Y265</f>
        <v>0</v>
      </c>
      <c r="W271" s="33" t="e">
        <f t="shared" si="8"/>
        <v>#VALUE!</v>
      </c>
      <c r="X271" s="31" t="s">
        <v>73</v>
      </c>
      <c r="Y271" s="33" t="e">
        <f t="shared" si="9"/>
        <v>#VALUE!</v>
      </c>
      <c r="Z271" s="32"/>
    </row>
    <row r="272" spans="1:26" x14ac:dyDescent="0.3">
      <c r="A272" s="35">
        <f>IF(Замеры!B266=0, " ", Замеры!B266)</f>
        <v>263</v>
      </c>
      <c r="B272" s="37" t="str">
        <f>CONCATENATE(Замеры!D266,Замеры!F266)</f>
        <v>Группа от QF</v>
      </c>
      <c r="C272" s="35" t="str">
        <f>IF(Замеры!I266=0," ", Замеры!I266)</f>
        <v xml:space="preserve"> </v>
      </c>
      <c r="D272" s="29" t="str">
        <f>IF(Замеры!Z266=0, " ", Замеры!X266)</f>
        <v xml:space="preserve"> </v>
      </c>
      <c r="E272" s="29" t="str">
        <f>CONCATENATE(Замеры!P266,Замеры!S266,Замеры!R266)</f>
        <v xml:space="preserve"> </v>
      </c>
      <c r="F272" s="30" t="str">
        <f>IF(Замеры!Z266=0," ","---")</f>
        <v xml:space="preserve"> </v>
      </c>
      <c r="G272" s="31" t="str">
        <f>IF(Замеры!Z266=0," ",Замеры!J266)</f>
        <v xml:space="preserve"> </v>
      </c>
      <c r="H272" s="31" t="str">
        <f>CONCATENATE(Замеры!AK266,Замеры!AA266,Замеры!AL266)</f>
        <v>0 0</v>
      </c>
      <c r="I272" s="29" t="str">
        <f>CONCATENATE(Замеры!AI266,Замеры!AA266,Замеры!AJ266)</f>
        <v>0 0</v>
      </c>
      <c r="J272" s="31" t="str">
        <f>IF(Замеры!Z266=0," ",G272*2.55)</f>
        <v xml:space="preserve"> </v>
      </c>
      <c r="K272" s="29" t="str">
        <f>IF(Замеры!Z266=0," ",Замеры!AG266)</f>
        <v xml:space="preserve"> </v>
      </c>
      <c r="L272" s="29" t="str">
        <f>IF(Замеры!Z266=0," ",Замеры!AH266)</f>
        <v xml:space="preserve"> </v>
      </c>
      <c r="M272" s="29" t="str">
        <f>IF(Замеры!Z266=0," ",0.1)</f>
        <v xml:space="preserve"> </v>
      </c>
      <c r="N272" s="29" t="str">
        <f>IF(Замеры!Z266=0," ",Замеры!Z266)</f>
        <v xml:space="preserve"> </v>
      </c>
      <c r="O272" s="29" t="str">
        <f>Замеры!AA266</f>
        <v xml:space="preserve"> </v>
      </c>
      <c r="P272" s="29" t="str">
        <f>Замеры!AB266</f>
        <v xml:space="preserve"> </v>
      </c>
      <c r="Q272" s="29" t="str">
        <f>IF(Замеры!Z266=0," ","+")</f>
        <v xml:space="preserve"> </v>
      </c>
      <c r="R272" s="32">
        <f>Замеры!Y266</f>
        <v>0</v>
      </c>
      <c r="W272" s="33" t="e">
        <f t="shared" si="8"/>
        <v>#VALUE!</v>
      </c>
      <c r="X272" s="31" t="s">
        <v>73</v>
      </c>
      <c r="Y272" s="33" t="e">
        <f t="shared" si="9"/>
        <v>#VALUE!</v>
      </c>
      <c r="Z272" s="32"/>
    </row>
    <row r="273" spans="1:26" x14ac:dyDescent="0.3">
      <c r="A273" s="35">
        <f>IF(Замеры!B267=0, " ", Замеры!B267)</f>
        <v>264</v>
      </c>
      <c r="B273" s="37" t="str">
        <f>CONCATENATE(Замеры!D267,Замеры!F267)</f>
        <v>Группа от QF</v>
      </c>
      <c r="C273" s="35" t="str">
        <f>IF(Замеры!I267=0," ", Замеры!I267)</f>
        <v xml:space="preserve"> </v>
      </c>
      <c r="D273" s="29" t="str">
        <f>IF(Замеры!Z267=0, " ", Замеры!X267)</f>
        <v xml:space="preserve"> </v>
      </c>
      <c r="E273" s="29" t="str">
        <f>CONCATENATE(Замеры!P267,Замеры!S267,Замеры!R267)</f>
        <v xml:space="preserve"> </v>
      </c>
      <c r="F273" s="30" t="str">
        <f>IF(Замеры!Z267=0," ","---")</f>
        <v xml:space="preserve"> </v>
      </c>
      <c r="G273" s="31" t="str">
        <f>IF(Замеры!Z267=0," ",Замеры!J267)</f>
        <v xml:space="preserve"> </v>
      </c>
      <c r="H273" s="31" t="str">
        <f>CONCATENATE(Замеры!AK267,Замеры!AA267,Замеры!AL267)</f>
        <v>0 0</v>
      </c>
      <c r="I273" s="29" t="str">
        <f>CONCATENATE(Замеры!AI267,Замеры!AA267,Замеры!AJ267)</f>
        <v>0 0</v>
      </c>
      <c r="J273" s="31" t="str">
        <f>IF(Замеры!Z267=0," ",G273*2.55)</f>
        <v xml:space="preserve"> </v>
      </c>
      <c r="K273" s="29" t="str">
        <f>IF(Замеры!Z267=0," ",Замеры!AG267)</f>
        <v xml:space="preserve"> </v>
      </c>
      <c r="L273" s="29" t="str">
        <f>IF(Замеры!Z267=0," ",Замеры!AH267)</f>
        <v xml:space="preserve"> </v>
      </c>
      <c r="M273" s="29" t="str">
        <f>IF(Замеры!Z267=0," ",0.1)</f>
        <v xml:space="preserve"> </v>
      </c>
      <c r="N273" s="29" t="str">
        <f>IF(Замеры!Z267=0," ",Замеры!Z267)</f>
        <v xml:space="preserve"> </v>
      </c>
      <c r="O273" s="29" t="str">
        <f>Замеры!AA267</f>
        <v xml:space="preserve"> </v>
      </c>
      <c r="P273" s="29" t="str">
        <f>Замеры!AB267</f>
        <v xml:space="preserve"> </v>
      </c>
      <c r="Q273" s="29" t="str">
        <f>IF(Замеры!Z267=0," ","+")</f>
        <v xml:space="preserve"> </v>
      </c>
      <c r="R273" s="32">
        <f>Замеры!Y267</f>
        <v>0</v>
      </c>
      <c r="W273" s="33" t="e">
        <f t="shared" si="8"/>
        <v>#VALUE!</v>
      </c>
      <c r="X273" s="31" t="s">
        <v>73</v>
      </c>
      <c r="Y273" s="33" t="e">
        <f t="shared" si="9"/>
        <v>#VALUE!</v>
      </c>
      <c r="Z273" s="32"/>
    </row>
    <row r="274" spans="1:26" x14ac:dyDescent="0.3">
      <c r="A274" s="35">
        <f>IF(Замеры!B268=0, " ", Замеры!B268)</f>
        <v>265</v>
      </c>
      <c r="B274" s="37" t="str">
        <f>CONCATENATE(Замеры!D268,Замеры!F268)</f>
        <v>Группа от QF</v>
      </c>
      <c r="C274" s="35" t="str">
        <f>IF(Замеры!I268=0," ", Замеры!I268)</f>
        <v xml:space="preserve"> </v>
      </c>
      <c r="D274" s="29" t="str">
        <f>IF(Замеры!Z268=0, " ", Замеры!X268)</f>
        <v xml:space="preserve"> </v>
      </c>
      <c r="E274" s="29" t="str">
        <f>CONCATENATE(Замеры!P268,Замеры!S268,Замеры!R268)</f>
        <v xml:space="preserve"> </v>
      </c>
      <c r="F274" s="30" t="str">
        <f>IF(Замеры!Z268=0," ","---")</f>
        <v xml:space="preserve"> </v>
      </c>
      <c r="G274" s="31" t="str">
        <f>IF(Замеры!Z268=0," ",Замеры!J268)</f>
        <v xml:space="preserve"> </v>
      </c>
      <c r="H274" s="31" t="str">
        <f>CONCATENATE(Замеры!AK268,Замеры!AA268,Замеры!AL268)</f>
        <v>0 0</v>
      </c>
      <c r="I274" s="29" t="str">
        <f>CONCATENATE(Замеры!AI268,Замеры!AA268,Замеры!AJ268)</f>
        <v>0 0</v>
      </c>
      <c r="J274" s="31" t="str">
        <f>IF(Замеры!Z268=0," ",G274*2.55)</f>
        <v xml:space="preserve"> </v>
      </c>
      <c r="K274" s="29" t="str">
        <f>IF(Замеры!Z268=0," ",Замеры!AG268)</f>
        <v xml:space="preserve"> </v>
      </c>
      <c r="L274" s="29" t="str">
        <f>IF(Замеры!Z268=0," ",Замеры!AH268)</f>
        <v xml:space="preserve"> </v>
      </c>
      <c r="M274" s="29" t="str">
        <f>IF(Замеры!Z268=0," ",0.1)</f>
        <v xml:space="preserve"> </v>
      </c>
      <c r="N274" s="29" t="str">
        <f>IF(Замеры!Z268=0," ",Замеры!Z268)</f>
        <v xml:space="preserve"> </v>
      </c>
      <c r="O274" s="29" t="str">
        <f>Замеры!AA268</f>
        <v xml:space="preserve"> </v>
      </c>
      <c r="P274" s="29" t="str">
        <f>Замеры!AB268</f>
        <v xml:space="preserve"> </v>
      </c>
      <c r="Q274" s="29" t="str">
        <f>IF(Замеры!Z268=0," ","+")</f>
        <v xml:space="preserve"> </v>
      </c>
      <c r="R274" s="32">
        <f>Замеры!Y268</f>
        <v>0</v>
      </c>
      <c r="W274" s="33" t="e">
        <f t="shared" si="8"/>
        <v>#VALUE!</v>
      </c>
      <c r="X274" s="31" t="s">
        <v>73</v>
      </c>
      <c r="Y274" s="33" t="e">
        <f t="shared" si="9"/>
        <v>#VALUE!</v>
      </c>
      <c r="Z274" s="32"/>
    </row>
    <row r="275" spans="1:26" x14ac:dyDescent="0.3">
      <c r="A275" s="35">
        <f>IF(Замеры!B269=0, " ", Замеры!B269)</f>
        <v>266</v>
      </c>
      <c r="B275" s="37" t="str">
        <f>CONCATENATE(Замеры!D269,Замеры!F269)</f>
        <v>Группа от QF</v>
      </c>
      <c r="C275" s="35" t="str">
        <f>IF(Замеры!I269=0," ", Замеры!I269)</f>
        <v xml:space="preserve"> </v>
      </c>
      <c r="D275" s="29" t="str">
        <f>IF(Замеры!Z269=0, " ", Замеры!X269)</f>
        <v xml:space="preserve"> </v>
      </c>
      <c r="E275" s="29" t="str">
        <f>CONCATENATE(Замеры!P269,Замеры!S269,Замеры!R269)</f>
        <v xml:space="preserve"> </v>
      </c>
      <c r="F275" s="30" t="str">
        <f>IF(Замеры!Z269=0," ","---")</f>
        <v xml:space="preserve"> </v>
      </c>
      <c r="G275" s="31" t="str">
        <f>IF(Замеры!Z269=0," ",Замеры!J269)</f>
        <v xml:space="preserve"> </v>
      </c>
      <c r="H275" s="31" t="str">
        <f>CONCATENATE(Замеры!AK269,Замеры!AA269,Замеры!AL269)</f>
        <v>0 0</v>
      </c>
      <c r="I275" s="29" t="str">
        <f>CONCATENATE(Замеры!AI269,Замеры!AA269,Замеры!AJ269)</f>
        <v>0 0</v>
      </c>
      <c r="J275" s="31" t="str">
        <f>IF(Замеры!Z269=0," ",G275*2.55)</f>
        <v xml:space="preserve"> </v>
      </c>
      <c r="K275" s="29" t="str">
        <f>IF(Замеры!Z269=0," ",Замеры!AG269)</f>
        <v xml:space="preserve"> </v>
      </c>
      <c r="L275" s="29" t="str">
        <f>IF(Замеры!Z269=0," ",Замеры!AH269)</f>
        <v xml:space="preserve"> </v>
      </c>
      <c r="M275" s="29" t="str">
        <f>IF(Замеры!Z269=0," ",0.1)</f>
        <v xml:space="preserve"> </v>
      </c>
      <c r="N275" s="29" t="str">
        <f>IF(Замеры!Z269=0," ",Замеры!Z269)</f>
        <v xml:space="preserve"> </v>
      </c>
      <c r="O275" s="29" t="str">
        <f>Замеры!AA269</f>
        <v xml:space="preserve"> </v>
      </c>
      <c r="P275" s="29" t="str">
        <f>Замеры!AB269</f>
        <v xml:space="preserve"> </v>
      </c>
      <c r="Q275" s="29" t="str">
        <f>IF(Замеры!Z269=0," ","+")</f>
        <v xml:space="preserve"> </v>
      </c>
      <c r="R275" s="32">
        <f>Замеры!Y269</f>
        <v>0</v>
      </c>
      <c r="W275" s="33" t="e">
        <f t="shared" si="8"/>
        <v>#VALUE!</v>
      </c>
      <c r="X275" s="31" t="s">
        <v>73</v>
      </c>
      <c r="Y275" s="33" t="e">
        <f t="shared" si="9"/>
        <v>#VALUE!</v>
      </c>
      <c r="Z275" s="32"/>
    </row>
    <row r="276" spans="1:26" x14ac:dyDescent="0.3">
      <c r="A276" s="35">
        <f>IF(Замеры!B270=0, " ", Замеры!B270)</f>
        <v>267</v>
      </c>
      <c r="B276" s="37" t="str">
        <f>CONCATENATE(Замеры!D270,Замеры!F270)</f>
        <v>Группа от QF</v>
      </c>
      <c r="C276" s="35" t="str">
        <f>IF(Замеры!I270=0," ", Замеры!I270)</f>
        <v xml:space="preserve"> </v>
      </c>
      <c r="D276" s="29" t="str">
        <f>IF(Замеры!Z270=0, " ", Замеры!X270)</f>
        <v xml:space="preserve"> </v>
      </c>
      <c r="E276" s="29" t="str">
        <f>CONCATENATE(Замеры!P270,Замеры!S270,Замеры!R270)</f>
        <v xml:space="preserve"> </v>
      </c>
      <c r="F276" s="30" t="str">
        <f>IF(Замеры!Z270=0," ","---")</f>
        <v xml:space="preserve"> </v>
      </c>
      <c r="G276" s="31" t="str">
        <f>IF(Замеры!Z270=0," ",Замеры!J270)</f>
        <v xml:space="preserve"> </v>
      </c>
      <c r="H276" s="31" t="str">
        <f>CONCATENATE(Замеры!AK270,Замеры!AA270,Замеры!AL270)</f>
        <v>0 0</v>
      </c>
      <c r="I276" s="29" t="str">
        <f>CONCATENATE(Замеры!AI270,Замеры!AA270,Замеры!AJ270)</f>
        <v>0 0</v>
      </c>
      <c r="J276" s="31" t="str">
        <f>IF(Замеры!Z270=0," ",G276*2.55)</f>
        <v xml:space="preserve"> </v>
      </c>
      <c r="K276" s="29" t="str">
        <f>IF(Замеры!Z270=0," ",Замеры!AG270)</f>
        <v xml:space="preserve"> </v>
      </c>
      <c r="L276" s="29" t="str">
        <f>IF(Замеры!Z270=0," ",Замеры!AH270)</f>
        <v xml:space="preserve"> </v>
      </c>
      <c r="M276" s="29" t="str">
        <f>IF(Замеры!Z270=0," ",0.1)</f>
        <v xml:space="preserve"> </v>
      </c>
      <c r="N276" s="29" t="str">
        <f>IF(Замеры!Z270=0," ",Замеры!Z270)</f>
        <v xml:space="preserve"> </v>
      </c>
      <c r="O276" s="29" t="str">
        <f>Замеры!AA270</f>
        <v xml:space="preserve"> </v>
      </c>
      <c r="P276" s="29" t="str">
        <f>Замеры!AB270</f>
        <v xml:space="preserve"> </v>
      </c>
      <c r="Q276" s="29" t="str">
        <f>IF(Замеры!Z270=0," ","+")</f>
        <v xml:space="preserve"> </v>
      </c>
      <c r="R276" s="32">
        <f>Замеры!Y270</f>
        <v>0</v>
      </c>
      <c r="W276" s="33" t="e">
        <f t="shared" si="8"/>
        <v>#VALUE!</v>
      </c>
      <c r="X276" s="31" t="s">
        <v>73</v>
      </c>
      <c r="Y276" s="33" t="e">
        <f t="shared" si="9"/>
        <v>#VALUE!</v>
      </c>
      <c r="Z276" s="32"/>
    </row>
    <row r="277" spans="1:26" x14ac:dyDescent="0.3">
      <c r="A277" s="35">
        <f>IF(Замеры!B271=0, " ", Замеры!B271)</f>
        <v>268</v>
      </c>
      <c r="B277" s="37" t="str">
        <f>CONCATENATE(Замеры!D271,Замеры!F271)</f>
        <v>Группа от QF</v>
      </c>
      <c r="C277" s="35" t="str">
        <f>IF(Замеры!I271=0," ", Замеры!I271)</f>
        <v xml:space="preserve"> </v>
      </c>
      <c r="D277" s="29" t="str">
        <f>IF(Замеры!Z271=0, " ", Замеры!X271)</f>
        <v xml:space="preserve"> </v>
      </c>
      <c r="E277" s="29" t="str">
        <f>CONCATENATE(Замеры!P271,Замеры!S271,Замеры!R271)</f>
        <v xml:space="preserve"> </v>
      </c>
      <c r="F277" s="30" t="str">
        <f>IF(Замеры!Z271=0," ","---")</f>
        <v xml:space="preserve"> </v>
      </c>
      <c r="G277" s="31" t="str">
        <f>IF(Замеры!Z271=0," ",Замеры!J271)</f>
        <v xml:space="preserve"> </v>
      </c>
      <c r="H277" s="31" t="str">
        <f>CONCATENATE(Замеры!AK271,Замеры!AA271,Замеры!AL271)</f>
        <v>0 0</v>
      </c>
      <c r="I277" s="29" t="str">
        <f>CONCATENATE(Замеры!AI271,Замеры!AA271,Замеры!AJ271)</f>
        <v>0 0</v>
      </c>
      <c r="J277" s="31" t="str">
        <f>IF(Замеры!Z271=0," ",G277*2.55)</f>
        <v xml:space="preserve"> </v>
      </c>
      <c r="K277" s="29" t="str">
        <f>IF(Замеры!Z271=0," ",Замеры!AG271)</f>
        <v xml:space="preserve"> </v>
      </c>
      <c r="L277" s="29" t="str">
        <f>IF(Замеры!Z271=0," ",Замеры!AH271)</f>
        <v xml:space="preserve"> </v>
      </c>
      <c r="M277" s="29" t="str">
        <f>IF(Замеры!Z271=0," ",0.1)</f>
        <v xml:space="preserve"> </v>
      </c>
      <c r="N277" s="29" t="str">
        <f>IF(Замеры!Z271=0," ",Замеры!Z271)</f>
        <v xml:space="preserve"> </v>
      </c>
      <c r="O277" s="29" t="str">
        <f>Замеры!AA271</f>
        <v xml:space="preserve"> </v>
      </c>
      <c r="P277" s="29" t="str">
        <f>Замеры!AB271</f>
        <v xml:space="preserve"> </v>
      </c>
      <c r="Q277" s="29" t="str">
        <f>IF(Замеры!Z271=0," ","+")</f>
        <v xml:space="preserve"> </v>
      </c>
      <c r="R277" s="32">
        <f>Замеры!Y271</f>
        <v>0</v>
      </c>
      <c r="W277" s="33" t="e">
        <f t="shared" si="8"/>
        <v>#VALUE!</v>
      </c>
      <c r="X277" s="31" t="s">
        <v>73</v>
      </c>
      <c r="Y277" s="33" t="e">
        <f t="shared" si="9"/>
        <v>#VALUE!</v>
      </c>
      <c r="Z277" s="32"/>
    </row>
    <row r="278" spans="1:26" x14ac:dyDescent="0.3">
      <c r="A278" s="35">
        <f>IF(Замеры!B272=0, " ", Замеры!B272)</f>
        <v>269</v>
      </c>
      <c r="B278" s="37" t="str">
        <f>CONCATENATE(Замеры!D272,Замеры!F272)</f>
        <v>Группа от QF</v>
      </c>
      <c r="C278" s="35" t="str">
        <f>IF(Замеры!I272=0," ", Замеры!I272)</f>
        <v xml:space="preserve"> </v>
      </c>
      <c r="D278" s="29" t="str">
        <f>IF(Замеры!Z272=0, " ", Замеры!X272)</f>
        <v xml:space="preserve"> </v>
      </c>
      <c r="E278" s="29" t="str">
        <f>CONCATENATE(Замеры!P272,Замеры!S272,Замеры!R272)</f>
        <v xml:space="preserve"> </v>
      </c>
      <c r="F278" s="30" t="str">
        <f>IF(Замеры!Z272=0," ","---")</f>
        <v xml:space="preserve"> </v>
      </c>
      <c r="G278" s="31" t="str">
        <f>IF(Замеры!Z272=0," ",Замеры!J272)</f>
        <v xml:space="preserve"> </v>
      </c>
      <c r="H278" s="31" t="str">
        <f>CONCATENATE(Замеры!AK272,Замеры!AA272,Замеры!AL272)</f>
        <v>0 0</v>
      </c>
      <c r="I278" s="29" t="str">
        <f>CONCATENATE(Замеры!AI272,Замеры!AA272,Замеры!AJ272)</f>
        <v>0 0</v>
      </c>
      <c r="J278" s="31" t="str">
        <f>IF(Замеры!Z272=0," ",G278*2.55)</f>
        <v xml:space="preserve"> </v>
      </c>
      <c r="K278" s="29" t="str">
        <f>IF(Замеры!Z272=0," ",Замеры!AG272)</f>
        <v xml:space="preserve"> </v>
      </c>
      <c r="L278" s="29" t="str">
        <f>IF(Замеры!Z272=0," ",Замеры!AH272)</f>
        <v xml:space="preserve"> </v>
      </c>
      <c r="M278" s="29" t="str">
        <f>IF(Замеры!Z272=0," ",0.1)</f>
        <v xml:space="preserve"> </v>
      </c>
      <c r="N278" s="29" t="str">
        <f>IF(Замеры!Z272=0," ",Замеры!Z272)</f>
        <v xml:space="preserve"> </v>
      </c>
      <c r="O278" s="29" t="str">
        <f>Замеры!AA272</f>
        <v xml:space="preserve"> </v>
      </c>
      <c r="P278" s="29" t="str">
        <f>Замеры!AB272</f>
        <v xml:space="preserve"> </v>
      </c>
      <c r="Q278" s="29" t="str">
        <f>IF(Замеры!Z272=0," ","+")</f>
        <v xml:space="preserve"> </v>
      </c>
      <c r="R278" s="32">
        <f>Замеры!Y272</f>
        <v>0</v>
      </c>
      <c r="W278" s="33" t="e">
        <f t="shared" si="8"/>
        <v>#VALUE!</v>
      </c>
      <c r="X278" s="31" t="s">
        <v>73</v>
      </c>
      <c r="Y278" s="33" t="e">
        <f t="shared" si="9"/>
        <v>#VALUE!</v>
      </c>
      <c r="Z278" s="32"/>
    </row>
    <row r="279" spans="1:26" x14ac:dyDescent="0.3">
      <c r="A279" s="35">
        <f>IF(Замеры!B273=0, " ", Замеры!B273)</f>
        <v>270</v>
      </c>
      <c r="B279" s="37" t="str">
        <f>CONCATENATE(Замеры!D273,Замеры!F273)</f>
        <v>Группа от QF</v>
      </c>
      <c r="C279" s="35" t="str">
        <f>IF(Замеры!I273=0," ", Замеры!I273)</f>
        <v xml:space="preserve"> </v>
      </c>
      <c r="D279" s="29" t="str">
        <f>IF(Замеры!Z273=0, " ", Замеры!X273)</f>
        <v xml:space="preserve"> </v>
      </c>
      <c r="E279" s="29" t="str">
        <f>CONCATENATE(Замеры!P273,Замеры!S273,Замеры!R273)</f>
        <v xml:space="preserve"> </v>
      </c>
      <c r="F279" s="30" t="str">
        <f>IF(Замеры!Z273=0," ","---")</f>
        <v xml:space="preserve"> </v>
      </c>
      <c r="G279" s="31" t="str">
        <f>IF(Замеры!Z273=0," ",Замеры!J273)</f>
        <v xml:space="preserve"> </v>
      </c>
      <c r="H279" s="31" t="str">
        <f>CONCATENATE(Замеры!AK273,Замеры!AA273,Замеры!AL273)</f>
        <v>0 0</v>
      </c>
      <c r="I279" s="29" t="str">
        <f>CONCATENATE(Замеры!AI273,Замеры!AA273,Замеры!AJ273)</f>
        <v>0 0</v>
      </c>
      <c r="J279" s="31" t="str">
        <f>IF(Замеры!Z273=0," ",G279*2.55)</f>
        <v xml:space="preserve"> </v>
      </c>
      <c r="K279" s="29" t="str">
        <f>IF(Замеры!Z273=0," ",Замеры!AG273)</f>
        <v xml:space="preserve"> </v>
      </c>
      <c r="L279" s="29" t="str">
        <f>IF(Замеры!Z273=0," ",Замеры!AH273)</f>
        <v xml:space="preserve"> </v>
      </c>
      <c r="M279" s="29" t="str">
        <f>IF(Замеры!Z273=0," ",0.1)</f>
        <v xml:space="preserve"> </v>
      </c>
      <c r="N279" s="29" t="str">
        <f>IF(Замеры!Z273=0," ",Замеры!Z273)</f>
        <v xml:space="preserve"> </v>
      </c>
      <c r="O279" s="29" t="str">
        <f>Замеры!AA273</f>
        <v xml:space="preserve"> </v>
      </c>
      <c r="P279" s="29" t="str">
        <f>Замеры!AB273</f>
        <v xml:space="preserve"> </v>
      </c>
      <c r="Q279" s="29" t="str">
        <f>IF(Замеры!Z273=0," ","+")</f>
        <v xml:space="preserve"> </v>
      </c>
      <c r="R279" s="32">
        <f>Замеры!Y273</f>
        <v>0</v>
      </c>
      <c r="W279" s="33" t="e">
        <f t="shared" si="8"/>
        <v>#VALUE!</v>
      </c>
      <c r="X279" s="31" t="s">
        <v>73</v>
      </c>
      <c r="Y279" s="33" t="e">
        <f t="shared" si="9"/>
        <v>#VALUE!</v>
      </c>
      <c r="Z279" s="32"/>
    </row>
    <row r="280" spans="1:26" x14ac:dyDescent="0.3">
      <c r="A280" s="35">
        <f>IF(Замеры!B274=0, " ", Замеры!B274)</f>
        <v>271</v>
      </c>
      <c r="B280" s="37" t="str">
        <f>CONCATENATE(Замеры!D274,Замеры!F274)</f>
        <v>Группа от QF</v>
      </c>
      <c r="C280" s="35" t="str">
        <f>IF(Замеры!I274=0," ", Замеры!I274)</f>
        <v xml:space="preserve"> </v>
      </c>
      <c r="D280" s="29" t="str">
        <f>IF(Замеры!Z274=0, " ", Замеры!X274)</f>
        <v xml:space="preserve"> </v>
      </c>
      <c r="E280" s="29" t="str">
        <f>CONCATENATE(Замеры!P274,Замеры!S274,Замеры!R274)</f>
        <v xml:space="preserve"> </v>
      </c>
      <c r="F280" s="30" t="str">
        <f>IF(Замеры!Z274=0," ","---")</f>
        <v xml:space="preserve"> </v>
      </c>
      <c r="G280" s="31" t="str">
        <f>IF(Замеры!Z274=0," ",Замеры!J274)</f>
        <v xml:space="preserve"> </v>
      </c>
      <c r="H280" s="31" t="str">
        <f>CONCATENATE(Замеры!AK274,Замеры!AA274,Замеры!AL274)</f>
        <v>0 0</v>
      </c>
      <c r="I280" s="29" t="str">
        <f>CONCATENATE(Замеры!AI274,Замеры!AA274,Замеры!AJ274)</f>
        <v>0 0</v>
      </c>
      <c r="J280" s="31" t="str">
        <f>IF(Замеры!Z274=0," ",G280*2.55)</f>
        <v xml:space="preserve"> </v>
      </c>
      <c r="K280" s="29" t="str">
        <f>IF(Замеры!Z274=0," ",Замеры!AG274)</f>
        <v xml:space="preserve"> </v>
      </c>
      <c r="L280" s="29" t="str">
        <f>IF(Замеры!Z274=0," ",Замеры!AH274)</f>
        <v xml:space="preserve"> </v>
      </c>
      <c r="M280" s="29" t="str">
        <f>IF(Замеры!Z274=0," ",0.1)</f>
        <v xml:space="preserve"> </v>
      </c>
      <c r="N280" s="29" t="str">
        <f>IF(Замеры!Z274=0," ",Замеры!Z274)</f>
        <v xml:space="preserve"> </v>
      </c>
      <c r="O280" s="29" t="str">
        <f>Замеры!AA274</f>
        <v xml:space="preserve"> </v>
      </c>
      <c r="P280" s="29" t="str">
        <f>Замеры!AB274</f>
        <v xml:space="preserve"> </v>
      </c>
      <c r="Q280" s="29" t="str">
        <f>IF(Замеры!Z274=0," ","+")</f>
        <v xml:space="preserve"> </v>
      </c>
      <c r="R280" s="32">
        <f>Замеры!Y274</f>
        <v>0</v>
      </c>
      <c r="W280" s="33" t="e">
        <f t="shared" si="8"/>
        <v>#VALUE!</v>
      </c>
      <c r="X280" s="31" t="s">
        <v>73</v>
      </c>
      <c r="Y280" s="33" t="e">
        <f t="shared" si="9"/>
        <v>#VALUE!</v>
      </c>
      <c r="Z280" s="32"/>
    </row>
    <row r="281" spans="1:26" x14ac:dyDescent="0.3">
      <c r="A281" s="35">
        <f>IF(Замеры!B275=0, " ", Замеры!B275)</f>
        <v>272</v>
      </c>
      <c r="B281" s="37" t="str">
        <f>CONCATENATE(Замеры!D275,Замеры!F275)</f>
        <v>Группа от QF</v>
      </c>
      <c r="C281" s="35" t="str">
        <f>IF(Замеры!I275=0," ", Замеры!I275)</f>
        <v xml:space="preserve"> </v>
      </c>
      <c r="D281" s="29" t="str">
        <f>IF(Замеры!Z275=0, " ", Замеры!X275)</f>
        <v xml:space="preserve"> </v>
      </c>
      <c r="E281" s="29" t="str">
        <f>CONCATENATE(Замеры!P275,Замеры!S275,Замеры!R275)</f>
        <v xml:space="preserve"> </v>
      </c>
      <c r="F281" s="30" t="str">
        <f>IF(Замеры!Z275=0," ","---")</f>
        <v xml:space="preserve"> </v>
      </c>
      <c r="G281" s="31" t="str">
        <f>IF(Замеры!Z275=0," ",Замеры!J275)</f>
        <v xml:space="preserve"> </v>
      </c>
      <c r="H281" s="31" t="str">
        <f>CONCATENATE(Замеры!AK275,Замеры!AA275,Замеры!AL275)</f>
        <v>0 0</v>
      </c>
      <c r="I281" s="29" t="str">
        <f>CONCATENATE(Замеры!AI275,Замеры!AA275,Замеры!AJ275)</f>
        <v>0 0</v>
      </c>
      <c r="J281" s="31" t="str">
        <f>IF(Замеры!Z275=0," ",G281*2.55)</f>
        <v xml:space="preserve"> </v>
      </c>
      <c r="K281" s="29" t="str">
        <f>IF(Замеры!Z275=0," ",Замеры!AG275)</f>
        <v xml:space="preserve"> </v>
      </c>
      <c r="L281" s="29" t="str">
        <f>IF(Замеры!Z275=0," ",Замеры!AH275)</f>
        <v xml:space="preserve"> </v>
      </c>
      <c r="M281" s="29" t="str">
        <f>IF(Замеры!Z275=0," ",0.1)</f>
        <v xml:space="preserve"> </v>
      </c>
      <c r="N281" s="29" t="str">
        <f>IF(Замеры!Z275=0," ",Замеры!Z275)</f>
        <v xml:space="preserve"> </v>
      </c>
      <c r="O281" s="29" t="str">
        <f>Замеры!AA275</f>
        <v xml:space="preserve"> </v>
      </c>
      <c r="P281" s="29" t="str">
        <f>Замеры!AB275</f>
        <v xml:space="preserve"> </v>
      </c>
      <c r="Q281" s="29" t="str">
        <f>IF(Замеры!Z275=0," ","+")</f>
        <v xml:space="preserve"> </v>
      </c>
      <c r="R281" s="32">
        <f>Замеры!Y275</f>
        <v>0</v>
      </c>
      <c r="W281" s="33" t="e">
        <f t="shared" si="8"/>
        <v>#VALUE!</v>
      </c>
      <c r="X281" s="31" t="s">
        <v>73</v>
      </c>
      <c r="Y281" s="33" t="e">
        <f t="shared" si="9"/>
        <v>#VALUE!</v>
      </c>
      <c r="Z281" s="32"/>
    </row>
    <row r="282" spans="1:26" x14ac:dyDescent="0.3">
      <c r="A282" s="35">
        <f>IF(Замеры!B276=0, " ", Замеры!B276)</f>
        <v>273</v>
      </c>
      <c r="B282" s="37" t="str">
        <f>CONCATENATE(Замеры!D276,Замеры!F276)</f>
        <v>Группа от QF</v>
      </c>
      <c r="C282" s="35" t="str">
        <f>IF(Замеры!I276=0," ", Замеры!I276)</f>
        <v xml:space="preserve"> </v>
      </c>
      <c r="D282" s="29" t="str">
        <f>IF(Замеры!Z276=0, " ", Замеры!X276)</f>
        <v xml:space="preserve"> </v>
      </c>
      <c r="E282" s="29" t="str">
        <f>CONCATENATE(Замеры!P276,Замеры!S276,Замеры!R276)</f>
        <v xml:space="preserve"> </v>
      </c>
      <c r="F282" s="30" t="str">
        <f>IF(Замеры!Z276=0," ","---")</f>
        <v xml:space="preserve"> </v>
      </c>
      <c r="G282" s="31" t="str">
        <f>IF(Замеры!Z276=0," ",Замеры!J276)</f>
        <v xml:space="preserve"> </v>
      </c>
      <c r="H282" s="31" t="str">
        <f>CONCATENATE(Замеры!AK276,Замеры!AA276,Замеры!AL276)</f>
        <v>0 0</v>
      </c>
      <c r="I282" s="29" t="str">
        <f>CONCATENATE(Замеры!AI276,Замеры!AA276,Замеры!AJ276)</f>
        <v>0 0</v>
      </c>
      <c r="J282" s="31" t="str">
        <f>IF(Замеры!Z276=0," ",G282*2.55)</f>
        <v xml:space="preserve"> </v>
      </c>
      <c r="K282" s="29" t="str">
        <f>IF(Замеры!Z276=0," ",Замеры!AG276)</f>
        <v xml:space="preserve"> </v>
      </c>
      <c r="L282" s="29" t="str">
        <f>IF(Замеры!Z276=0," ",Замеры!AH276)</f>
        <v xml:space="preserve"> </v>
      </c>
      <c r="M282" s="29" t="str">
        <f>IF(Замеры!Z276=0," ",0.1)</f>
        <v xml:space="preserve"> </v>
      </c>
      <c r="N282" s="29" t="str">
        <f>IF(Замеры!Z276=0," ",Замеры!Z276)</f>
        <v xml:space="preserve"> </v>
      </c>
      <c r="O282" s="29" t="str">
        <f>Замеры!AA276</f>
        <v xml:space="preserve"> </v>
      </c>
      <c r="P282" s="29" t="str">
        <f>Замеры!AB276</f>
        <v xml:space="preserve"> </v>
      </c>
      <c r="Q282" s="29" t="str">
        <f>IF(Замеры!Z276=0," ","+")</f>
        <v xml:space="preserve"> </v>
      </c>
      <c r="R282" s="32">
        <f>Замеры!Y276</f>
        <v>0</v>
      </c>
      <c r="W282" s="33" t="e">
        <f t="shared" si="8"/>
        <v>#VALUE!</v>
      </c>
      <c r="X282" s="31" t="s">
        <v>73</v>
      </c>
      <c r="Y282" s="33" t="e">
        <f t="shared" si="9"/>
        <v>#VALUE!</v>
      </c>
      <c r="Z282" s="32"/>
    </row>
    <row r="283" spans="1:26" x14ac:dyDescent="0.3">
      <c r="A283" s="35">
        <f>IF(Замеры!B277=0, " ", Замеры!B277)</f>
        <v>274</v>
      </c>
      <c r="B283" s="37" t="str">
        <f>CONCATENATE(Замеры!D277,Замеры!F277)</f>
        <v>Группа от QF</v>
      </c>
      <c r="C283" s="35" t="str">
        <f>IF(Замеры!I277=0," ", Замеры!I277)</f>
        <v xml:space="preserve"> </v>
      </c>
      <c r="D283" s="29" t="str">
        <f>IF(Замеры!Z277=0, " ", Замеры!X277)</f>
        <v xml:space="preserve"> </v>
      </c>
      <c r="E283" s="29" t="str">
        <f>CONCATENATE(Замеры!P277,Замеры!S277,Замеры!R277)</f>
        <v xml:space="preserve"> </v>
      </c>
      <c r="F283" s="30" t="str">
        <f>IF(Замеры!Z277=0," ","---")</f>
        <v xml:space="preserve"> </v>
      </c>
      <c r="G283" s="31" t="str">
        <f>IF(Замеры!Z277=0," ",Замеры!J277)</f>
        <v xml:space="preserve"> </v>
      </c>
      <c r="H283" s="31" t="str">
        <f>CONCATENATE(Замеры!AK277,Замеры!AA277,Замеры!AL277)</f>
        <v>0 0</v>
      </c>
      <c r="I283" s="29" t="str">
        <f>CONCATENATE(Замеры!AI277,Замеры!AA277,Замеры!AJ277)</f>
        <v>0 0</v>
      </c>
      <c r="J283" s="31" t="str">
        <f>IF(Замеры!Z277=0," ",G283*2.55)</f>
        <v xml:space="preserve"> </v>
      </c>
      <c r="K283" s="29" t="str">
        <f>IF(Замеры!Z277=0," ",Замеры!AG277)</f>
        <v xml:space="preserve"> </v>
      </c>
      <c r="L283" s="29" t="str">
        <f>IF(Замеры!Z277=0," ",Замеры!AH277)</f>
        <v xml:space="preserve"> </v>
      </c>
      <c r="M283" s="29" t="str">
        <f>IF(Замеры!Z277=0," ",0.1)</f>
        <v xml:space="preserve"> </v>
      </c>
      <c r="N283" s="29" t="str">
        <f>IF(Замеры!Z277=0," ",Замеры!Z277)</f>
        <v xml:space="preserve"> </v>
      </c>
      <c r="O283" s="29" t="str">
        <f>Замеры!AA277</f>
        <v xml:space="preserve"> </v>
      </c>
      <c r="P283" s="29" t="str">
        <f>Замеры!AB277</f>
        <v xml:space="preserve"> </v>
      </c>
      <c r="Q283" s="29" t="str">
        <f>IF(Замеры!Z277=0," ","+")</f>
        <v xml:space="preserve"> </v>
      </c>
      <c r="R283" s="32">
        <f>Замеры!Y277</f>
        <v>0</v>
      </c>
      <c r="W283" s="33" t="e">
        <f t="shared" si="8"/>
        <v>#VALUE!</v>
      </c>
      <c r="X283" s="31" t="s">
        <v>73</v>
      </c>
      <c r="Y283" s="33" t="e">
        <f t="shared" si="9"/>
        <v>#VALUE!</v>
      </c>
      <c r="Z283" s="32"/>
    </row>
    <row r="284" spans="1:26" x14ac:dyDescent="0.3">
      <c r="A284" s="35">
        <f>IF(Замеры!B278=0, " ", Замеры!B278)</f>
        <v>275</v>
      </c>
      <c r="B284" s="37" t="str">
        <f>CONCATENATE(Замеры!D278,Замеры!F278)</f>
        <v>Группа от QF</v>
      </c>
      <c r="C284" s="35" t="str">
        <f>IF(Замеры!I278=0," ", Замеры!I278)</f>
        <v xml:space="preserve"> </v>
      </c>
      <c r="D284" s="29" t="str">
        <f>IF(Замеры!Z278=0, " ", Замеры!X278)</f>
        <v xml:space="preserve"> </v>
      </c>
      <c r="E284" s="29" t="str">
        <f>CONCATENATE(Замеры!P278,Замеры!S278,Замеры!R278)</f>
        <v xml:space="preserve"> </v>
      </c>
      <c r="F284" s="30" t="str">
        <f>IF(Замеры!Z278=0," ","---")</f>
        <v xml:space="preserve"> </v>
      </c>
      <c r="G284" s="31" t="str">
        <f>IF(Замеры!Z278=0," ",Замеры!J278)</f>
        <v xml:space="preserve"> </v>
      </c>
      <c r="H284" s="31" t="str">
        <f>CONCATENATE(Замеры!AK278,Замеры!AA278,Замеры!AL278)</f>
        <v>0 0</v>
      </c>
      <c r="I284" s="29" t="str">
        <f>CONCATENATE(Замеры!AI278,Замеры!AA278,Замеры!AJ278)</f>
        <v>0 0</v>
      </c>
      <c r="J284" s="31" t="str">
        <f>IF(Замеры!Z278=0," ",G284*2.55)</f>
        <v xml:space="preserve"> </v>
      </c>
      <c r="K284" s="29" t="str">
        <f>IF(Замеры!Z278=0," ",Замеры!AG278)</f>
        <v xml:space="preserve"> </v>
      </c>
      <c r="L284" s="29" t="str">
        <f>IF(Замеры!Z278=0," ",Замеры!AH278)</f>
        <v xml:space="preserve"> </v>
      </c>
      <c r="M284" s="29" t="str">
        <f>IF(Замеры!Z278=0," ",0.1)</f>
        <v xml:space="preserve"> </v>
      </c>
      <c r="N284" s="29" t="str">
        <f>IF(Замеры!Z278=0," ",Замеры!Z278)</f>
        <v xml:space="preserve"> </v>
      </c>
      <c r="O284" s="29" t="str">
        <f>Замеры!AA278</f>
        <v xml:space="preserve"> </v>
      </c>
      <c r="P284" s="29" t="str">
        <f>Замеры!AB278</f>
        <v xml:space="preserve"> </v>
      </c>
      <c r="Q284" s="29" t="str">
        <f>IF(Замеры!Z278=0," ","+")</f>
        <v xml:space="preserve"> </v>
      </c>
      <c r="R284" s="32">
        <f>Замеры!Y278</f>
        <v>0</v>
      </c>
      <c r="W284" s="33" t="e">
        <f t="shared" si="8"/>
        <v>#VALUE!</v>
      </c>
      <c r="X284" s="31" t="s">
        <v>73</v>
      </c>
      <c r="Y284" s="33" t="e">
        <f t="shared" si="9"/>
        <v>#VALUE!</v>
      </c>
      <c r="Z284" s="32"/>
    </row>
    <row r="285" spans="1:26" x14ac:dyDescent="0.3">
      <c r="A285" s="35">
        <f>IF(Замеры!B279=0, " ", Замеры!B279)</f>
        <v>276</v>
      </c>
      <c r="B285" s="37" t="str">
        <f>CONCATENATE(Замеры!D279,Замеры!F279)</f>
        <v>Группа от QF</v>
      </c>
      <c r="C285" s="35" t="str">
        <f>IF(Замеры!I279=0," ", Замеры!I279)</f>
        <v xml:space="preserve"> </v>
      </c>
      <c r="D285" s="29" t="str">
        <f>IF(Замеры!Z279=0, " ", Замеры!X279)</f>
        <v xml:space="preserve"> </v>
      </c>
      <c r="E285" s="29" t="str">
        <f>CONCATENATE(Замеры!P279,Замеры!S279,Замеры!R279)</f>
        <v xml:space="preserve"> </v>
      </c>
      <c r="F285" s="30" t="str">
        <f>IF(Замеры!Z279=0," ","---")</f>
        <v xml:space="preserve"> </v>
      </c>
      <c r="G285" s="31" t="str">
        <f>IF(Замеры!Z279=0," ",Замеры!J279)</f>
        <v xml:space="preserve"> </v>
      </c>
      <c r="H285" s="31" t="str">
        <f>CONCATENATE(Замеры!AK279,Замеры!AA279,Замеры!AL279)</f>
        <v>0 0</v>
      </c>
      <c r="I285" s="29" t="str">
        <f>CONCATENATE(Замеры!AI279,Замеры!AA279,Замеры!AJ279)</f>
        <v>0 0</v>
      </c>
      <c r="J285" s="31" t="str">
        <f>IF(Замеры!Z279=0," ",G285*2.55)</f>
        <v xml:space="preserve"> </v>
      </c>
      <c r="K285" s="29" t="str">
        <f>IF(Замеры!Z279=0," ",Замеры!AG279)</f>
        <v xml:space="preserve"> </v>
      </c>
      <c r="L285" s="29" t="str">
        <f>IF(Замеры!Z279=0," ",Замеры!AH279)</f>
        <v xml:space="preserve"> </v>
      </c>
      <c r="M285" s="29" t="str">
        <f>IF(Замеры!Z279=0," ",0.1)</f>
        <v xml:space="preserve"> </v>
      </c>
      <c r="N285" s="29" t="str">
        <f>IF(Замеры!Z279=0," ",Замеры!Z279)</f>
        <v xml:space="preserve"> </v>
      </c>
      <c r="O285" s="29" t="str">
        <f>Замеры!AA279</f>
        <v xml:space="preserve"> </v>
      </c>
      <c r="P285" s="29" t="str">
        <f>Замеры!AB279</f>
        <v xml:space="preserve"> </v>
      </c>
      <c r="Q285" s="29" t="str">
        <f>IF(Замеры!Z279=0," ","+")</f>
        <v xml:space="preserve"> </v>
      </c>
      <c r="R285" s="32">
        <f>Замеры!Y279</f>
        <v>0</v>
      </c>
      <c r="W285" s="33" t="e">
        <f t="shared" si="8"/>
        <v>#VALUE!</v>
      </c>
      <c r="X285" s="31" t="s">
        <v>73</v>
      </c>
      <c r="Y285" s="33" t="e">
        <f t="shared" si="9"/>
        <v>#VALUE!</v>
      </c>
      <c r="Z285" s="32"/>
    </row>
    <row r="286" spans="1:26" x14ac:dyDescent="0.3">
      <c r="A286" s="35">
        <f>IF(Замеры!B280=0, " ", Замеры!B280)</f>
        <v>277</v>
      </c>
      <c r="B286" s="37" t="str">
        <f>CONCATENATE(Замеры!D280,Замеры!F280)</f>
        <v>Группа от QF</v>
      </c>
      <c r="C286" s="35" t="str">
        <f>IF(Замеры!I280=0," ", Замеры!I280)</f>
        <v xml:space="preserve"> </v>
      </c>
      <c r="D286" s="29" t="str">
        <f>IF(Замеры!Z280=0, " ", Замеры!X280)</f>
        <v xml:space="preserve"> </v>
      </c>
      <c r="E286" s="29" t="str">
        <f>CONCATENATE(Замеры!P280,Замеры!S280,Замеры!R280)</f>
        <v xml:space="preserve"> </v>
      </c>
      <c r="F286" s="30" t="str">
        <f>IF(Замеры!Z280=0," ","---")</f>
        <v xml:space="preserve"> </v>
      </c>
      <c r="G286" s="31" t="str">
        <f>IF(Замеры!Z280=0," ",Замеры!J280)</f>
        <v xml:space="preserve"> </v>
      </c>
      <c r="H286" s="31" t="str">
        <f>CONCATENATE(Замеры!AK280,Замеры!AA280,Замеры!AL280)</f>
        <v>0 0</v>
      </c>
      <c r="I286" s="29" t="str">
        <f>CONCATENATE(Замеры!AI280,Замеры!AA280,Замеры!AJ280)</f>
        <v>0 0</v>
      </c>
      <c r="J286" s="31" t="str">
        <f>IF(Замеры!Z280=0," ",G286*2.55)</f>
        <v xml:space="preserve"> </v>
      </c>
      <c r="K286" s="29" t="str">
        <f>IF(Замеры!Z280=0," ",Замеры!AG280)</f>
        <v xml:space="preserve"> </v>
      </c>
      <c r="L286" s="29" t="str">
        <f>IF(Замеры!Z280=0," ",Замеры!AH280)</f>
        <v xml:space="preserve"> </v>
      </c>
      <c r="M286" s="29" t="str">
        <f>IF(Замеры!Z280=0," ",0.1)</f>
        <v xml:space="preserve"> </v>
      </c>
      <c r="N286" s="29" t="str">
        <f>IF(Замеры!Z280=0," ",Замеры!Z280)</f>
        <v xml:space="preserve"> </v>
      </c>
      <c r="O286" s="29" t="str">
        <f>Замеры!AA280</f>
        <v xml:space="preserve"> </v>
      </c>
      <c r="P286" s="29" t="str">
        <f>Замеры!AB280</f>
        <v xml:space="preserve"> </v>
      </c>
      <c r="Q286" s="29" t="str">
        <f>IF(Замеры!Z280=0," ","+")</f>
        <v xml:space="preserve"> </v>
      </c>
      <c r="R286" s="32">
        <f>Замеры!Y280</f>
        <v>0</v>
      </c>
      <c r="W286" s="33" t="e">
        <f t="shared" si="8"/>
        <v>#VALUE!</v>
      </c>
      <c r="X286" s="31" t="s">
        <v>73</v>
      </c>
      <c r="Y286" s="33" t="e">
        <f t="shared" si="9"/>
        <v>#VALUE!</v>
      </c>
      <c r="Z286" s="32"/>
    </row>
    <row r="287" spans="1:26" x14ac:dyDescent="0.3">
      <c r="A287" s="35">
        <f>IF(Замеры!B281=0, " ", Замеры!B281)</f>
        <v>278</v>
      </c>
      <c r="B287" s="37" t="str">
        <f>CONCATENATE(Замеры!D281,Замеры!F281)</f>
        <v>Группа от QF</v>
      </c>
      <c r="C287" s="35" t="str">
        <f>IF(Замеры!I281=0," ", Замеры!I281)</f>
        <v xml:space="preserve"> </v>
      </c>
      <c r="D287" s="29" t="str">
        <f>IF(Замеры!Z281=0, " ", Замеры!X281)</f>
        <v xml:space="preserve"> </v>
      </c>
      <c r="E287" s="29" t="str">
        <f>CONCATENATE(Замеры!P281,Замеры!S281,Замеры!R281)</f>
        <v xml:space="preserve"> </v>
      </c>
      <c r="F287" s="30" t="str">
        <f>IF(Замеры!Z281=0," ","---")</f>
        <v xml:space="preserve"> </v>
      </c>
      <c r="G287" s="31" t="str">
        <f>IF(Замеры!Z281=0," ",Замеры!J281)</f>
        <v xml:space="preserve"> </v>
      </c>
      <c r="H287" s="31" t="str">
        <f>CONCATENATE(Замеры!AK281,Замеры!AA281,Замеры!AL281)</f>
        <v>0 0</v>
      </c>
      <c r="I287" s="29" t="str">
        <f>CONCATENATE(Замеры!AI281,Замеры!AA281,Замеры!AJ281)</f>
        <v>0 0</v>
      </c>
      <c r="J287" s="31" t="str">
        <f>IF(Замеры!Z281=0," ",G287*2.55)</f>
        <v xml:space="preserve"> </v>
      </c>
      <c r="K287" s="29" t="str">
        <f>IF(Замеры!Z281=0," ",Замеры!AG281)</f>
        <v xml:space="preserve"> </v>
      </c>
      <c r="L287" s="29" t="str">
        <f>IF(Замеры!Z281=0," ",Замеры!AH281)</f>
        <v xml:space="preserve"> </v>
      </c>
      <c r="M287" s="29" t="str">
        <f>IF(Замеры!Z281=0," ",0.1)</f>
        <v xml:space="preserve"> </v>
      </c>
      <c r="N287" s="29" t="str">
        <f>IF(Замеры!Z281=0," ",Замеры!Z281)</f>
        <v xml:space="preserve"> </v>
      </c>
      <c r="O287" s="29" t="str">
        <f>Замеры!AA281</f>
        <v xml:space="preserve"> </v>
      </c>
      <c r="P287" s="29" t="str">
        <f>Замеры!AB281</f>
        <v xml:space="preserve"> </v>
      </c>
      <c r="Q287" s="29" t="str">
        <f>IF(Замеры!Z281=0," ","+")</f>
        <v xml:space="preserve"> </v>
      </c>
      <c r="R287" s="32">
        <f>Замеры!Y281</f>
        <v>0</v>
      </c>
      <c r="W287" s="33" t="e">
        <f t="shared" si="8"/>
        <v>#VALUE!</v>
      </c>
      <c r="X287" s="31" t="s">
        <v>73</v>
      </c>
      <c r="Y287" s="33" t="e">
        <f t="shared" si="9"/>
        <v>#VALUE!</v>
      </c>
      <c r="Z287" s="32"/>
    </row>
    <row r="288" spans="1:26" x14ac:dyDescent="0.3">
      <c r="A288" s="35">
        <f>IF(Замеры!B282=0, " ", Замеры!B282)</f>
        <v>279</v>
      </c>
      <c r="B288" s="37" t="str">
        <f>CONCATENATE(Замеры!D282,Замеры!F282)</f>
        <v>Группа от QF</v>
      </c>
      <c r="C288" s="35" t="str">
        <f>IF(Замеры!I282=0," ", Замеры!I282)</f>
        <v xml:space="preserve"> </v>
      </c>
      <c r="D288" s="29" t="str">
        <f>IF(Замеры!Z282=0, " ", Замеры!X282)</f>
        <v xml:space="preserve"> </v>
      </c>
      <c r="E288" s="29" t="str">
        <f>CONCATENATE(Замеры!P282,Замеры!S282,Замеры!R282)</f>
        <v xml:space="preserve"> </v>
      </c>
      <c r="F288" s="30" t="str">
        <f>IF(Замеры!Z282=0," ","---")</f>
        <v xml:space="preserve"> </v>
      </c>
      <c r="G288" s="31" t="str">
        <f>IF(Замеры!Z282=0," ",Замеры!J282)</f>
        <v xml:space="preserve"> </v>
      </c>
      <c r="H288" s="31" t="str">
        <f>CONCATENATE(Замеры!AK282,Замеры!AA282,Замеры!AL282)</f>
        <v>0 0</v>
      </c>
      <c r="I288" s="29" t="str">
        <f>CONCATENATE(Замеры!AI282,Замеры!AA282,Замеры!AJ282)</f>
        <v>0 0</v>
      </c>
      <c r="J288" s="31" t="str">
        <f>IF(Замеры!Z282=0," ",G288*2.55)</f>
        <v xml:space="preserve"> </v>
      </c>
      <c r="K288" s="29" t="str">
        <f>IF(Замеры!Z282=0," ",Замеры!AG282)</f>
        <v xml:space="preserve"> </v>
      </c>
      <c r="L288" s="29" t="str">
        <f>IF(Замеры!Z282=0," ",Замеры!AH282)</f>
        <v xml:space="preserve"> </v>
      </c>
      <c r="M288" s="29" t="str">
        <f>IF(Замеры!Z282=0," ",0.1)</f>
        <v xml:space="preserve"> </v>
      </c>
      <c r="N288" s="29" t="str">
        <f>IF(Замеры!Z282=0," ",Замеры!Z282)</f>
        <v xml:space="preserve"> </v>
      </c>
      <c r="O288" s="29" t="str">
        <f>Замеры!AA282</f>
        <v xml:space="preserve"> </v>
      </c>
      <c r="P288" s="29" t="str">
        <f>Замеры!AB282</f>
        <v xml:space="preserve"> </v>
      </c>
      <c r="Q288" s="29" t="str">
        <f>IF(Замеры!Z282=0," ","+")</f>
        <v xml:space="preserve"> </v>
      </c>
      <c r="R288" s="32">
        <f>Замеры!Y282</f>
        <v>0</v>
      </c>
      <c r="W288" s="33" t="e">
        <f t="shared" si="8"/>
        <v>#VALUE!</v>
      </c>
      <c r="X288" s="31" t="s">
        <v>73</v>
      </c>
      <c r="Y288" s="33" t="e">
        <f t="shared" si="9"/>
        <v>#VALUE!</v>
      </c>
      <c r="Z288" s="32"/>
    </row>
    <row r="289" spans="1:26" x14ac:dyDescent="0.3">
      <c r="A289" s="35">
        <f>IF(Замеры!B283=0, " ", Замеры!B283)</f>
        <v>280</v>
      </c>
      <c r="B289" s="37" t="str">
        <f>CONCATENATE(Замеры!D283,Замеры!F283)</f>
        <v>Группа от QF</v>
      </c>
      <c r="C289" s="35" t="str">
        <f>IF(Замеры!I283=0," ", Замеры!I283)</f>
        <v xml:space="preserve"> </v>
      </c>
      <c r="D289" s="29" t="str">
        <f>IF(Замеры!Z283=0, " ", Замеры!X283)</f>
        <v xml:space="preserve"> </v>
      </c>
      <c r="E289" s="29" t="str">
        <f>CONCATENATE(Замеры!P283,Замеры!S283,Замеры!R283)</f>
        <v xml:space="preserve"> </v>
      </c>
      <c r="F289" s="30" t="str">
        <f>IF(Замеры!Z283=0," ","---")</f>
        <v xml:space="preserve"> </v>
      </c>
      <c r="G289" s="31" t="str">
        <f>IF(Замеры!Z283=0," ",Замеры!J283)</f>
        <v xml:space="preserve"> </v>
      </c>
      <c r="H289" s="31" t="str">
        <f>CONCATENATE(Замеры!AK283,Замеры!AA283,Замеры!AL283)</f>
        <v>0 0</v>
      </c>
      <c r="I289" s="29" t="str">
        <f>CONCATENATE(Замеры!AI283,Замеры!AA283,Замеры!AJ283)</f>
        <v>0 0</v>
      </c>
      <c r="J289" s="31" t="str">
        <f>IF(Замеры!Z283=0," ",G289*2.55)</f>
        <v xml:space="preserve"> </v>
      </c>
      <c r="K289" s="29" t="str">
        <f>IF(Замеры!Z283=0," ",Замеры!AG283)</f>
        <v xml:space="preserve"> </v>
      </c>
      <c r="L289" s="29" t="str">
        <f>IF(Замеры!Z283=0," ",Замеры!AH283)</f>
        <v xml:space="preserve"> </v>
      </c>
      <c r="M289" s="29" t="str">
        <f>IF(Замеры!Z283=0," ",0.1)</f>
        <v xml:space="preserve"> </v>
      </c>
      <c r="N289" s="29" t="str">
        <f>IF(Замеры!Z283=0," ",Замеры!Z283)</f>
        <v xml:space="preserve"> </v>
      </c>
      <c r="O289" s="29" t="str">
        <f>Замеры!AA283</f>
        <v xml:space="preserve"> </v>
      </c>
      <c r="P289" s="29" t="str">
        <f>Замеры!AB283</f>
        <v xml:space="preserve"> </v>
      </c>
      <c r="Q289" s="29" t="str">
        <f>IF(Замеры!Z283=0," ","+")</f>
        <v xml:space="preserve"> </v>
      </c>
      <c r="R289" s="32">
        <f>Замеры!Y283</f>
        <v>0</v>
      </c>
      <c r="W289" s="33" t="e">
        <f t="shared" si="8"/>
        <v>#VALUE!</v>
      </c>
      <c r="X289" s="31" t="s">
        <v>73</v>
      </c>
      <c r="Y289" s="33" t="e">
        <f t="shared" si="9"/>
        <v>#VALUE!</v>
      </c>
      <c r="Z289" s="32"/>
    </row>
    <row r="290" spans="1:26" x14ac:dyDescent="0.3">
      <c r="A290" s="35">
        <f>IF(Замеры!B284=0, " ", Замеры!B284)</f>
        <v>281</v>
      </c>
      <c r="B290" s="37" t="str">
        <f>CONCATENATE(Замеры!D284,Замеры!F284)</f>
        <v>Группа от QF</v>
      </c>
      <c r="C290" s="35" t="str">
        <f>IF(Замеры!I284=0," ", Замеры!I284)</f>
        <v xml:space="preserve"> </v>
      </c>
      <c r="D290" s="29" t="str">
        <f>IF(Замеры!Z284=0, " ", Замеры!X284)</f>
        <v xml:space="preserve"> </v>
      </c>
      <c r="E290" s="29" t="str">
        <f>CONCATENATE(Замеры!P284,Замеры!S284,Замеры!R284)</f>
        <v xml:space="preserve"> </v>
      </c>
      <c r="F290" s="30" t="str">
        <f>IF(Замеры!Z284=0," ","---")</f>
        <v xml:space="preserve"> </v>
      </c>
      <c r="G290" s="31" t="str">
        <f>IF(Замеры!Z284=0," ",Замеры!J284)</f>
        <v xml:space="preserve"> </v>
      </c>
      <c r="H290" s="31" t="str">
        <f>CONCATENATE(Замеры!AK284,Замеры!AA284,Замеры!AL284)</f>
        <v>0 0</v>
      </c>
      <c r="I290" s="29" t="str">
        <f>CONCATENATE(Замеры!AI284,Замеры!AA284,Замеры!AJ284)</f>
        <v>0 0</v>
      </c>
      <c r="J290" s="31" t="str">
        <f>IF(Замеры!Z284=0," ",G290*2.55)</f>
        <v xml:space="preserve"> </v>
      </c>
      <c r="K290" s="29" t="str">
        <f>IF(Замеры!Z284=0," ",Замеры!AG284)</f>
        <v xml:space="preserve"> </v>
      </c>
      <c r="L290" s="29" t="str">
        <f>IF(Замеры!Z284=0," ",Замеры!AH284)</f>
        <v xml:space="preserve"> </v>
      </c>
      <c r="M290" s="29" t="str">
        <f>IF(Замеры!Z284=0," ",0.1)</f>
        <v xml:space="preserve"> </v>
      </c>
      <c r="N290" s="29" t="str">
        <f>IF(Замеры!Z284=0," ",Замеры!Z284)</f>
        <v xml:space="preserve"> </v>
      </c>
      <c r="O290" s="29" t="str">
        <f>Замеры!AA284</f>
        <v xml:space="preserve"> </v>
      </c>
      <c r="P290" s="29" t="str">
        <f>Замеры!AB284</f>
        <v xml:space="preserve"> </v>
      </c>
      <c r="Q290" s="29" t="str">
        <f>IF(Замеры!Z284=0," ","+")</f>
        <v xml:space="preserve"> </v>
      </c>
      <c r="R290" s="32">
        <f>Замеры!Y284</f>
        <v>0</v>
      </c>
      <c r="W290" s="33" t="e">
        <f t="shared" si="8"/>
        <v>#VALUE!</v>
      </c>
      <c r="X290" s="31" t="s">
        <v>73</v>
      </c>
      <c r="Y290" s="33" t="e">
        <f t="shared" si="9"/>
        <v>#VALUE!</v>
      </c>
      <c r="Z290" s="32"/>
    </row>
    <row r="291" spans="1:26" x14ac:dyDescent="0.3">
      <c r="A291" s="35">
        <f>IF(Замеры!B285=0, " ", Замеры!B285)</f>
        <v>282</v>
      </c>
      <c r="B291" s="37" t="str">
        <f>CONCATENATE(Замеры!D285,Замеры!F285)</f>
        <v>Группа от QF</v>
      </c>
      <c r="C291" s="35" t="str">
        <f>IF(Замеры!I285=0," ", Замеры!I285)</f>
        <v xml:space="preserve"> </v>
      </c>
      <c r="D291" s="29" t="str">
        <f>IF(Замеры!Z285=0, " ", Замеры!X285)</f>
        <v xml:space="preserve"> </v>
      </c>
      <c r="E291" s="29" t="str">
        <f>CONCATENATE(Замеры!P285,Замеры!S285,Замеры!R285)</f>
        <v xml:space="preserve"> </v>
      </c>
      <c r="F291" s="30" t="str">
        <f>IF(Замеры!Z285=0," ","---")</f>
        <v xml:space="preserve"> </v>
      </c>
      <c r="G291" s="31" t="str">
        <f>IF(Замеры!Z285=0," ",Замеры!J285)</f>
        <v xml:space="preserve"> </v>
      </c>
      <c r="H291" s="31" t="str">
        <f>CONCATENATE(Замеры!AK285,Замеры!AA285,Замеры!AL285)</f>
        <v>0 0</v>
      </c>
      <c r="I291" s="29" t="str">
        <f>CONCATENATE(Замеры!AI285,Замеры!AA285,Замеры!AJ285)</f>
        <v>0 0</v>
      </c>
      <c r="J291" s="31" t="str">
        <f>IF(Замеры!Z285=0," ",G291*2.55)</f>
        <v xml:space="preserve"> </v>
      </c>
      <c r="K291" s="29" t="str">
        <f>IF(Замеры!Z285=0," ",Замеры!AG285)</f>
        <v xml:space="preserve"> </v>
      </c>
      <c r="L291" s="29" t="str">
        <f>IF(Замеры!Z285=0," ",Замеры!AH285)</f>
        <v xml:space="preserve"> </v>
      </c>
      <c r="M291" s="29" t="str">
        <f>IF(Замеры!Z285=0," ",0.1)</f>
        <v xml:space="preserve"> </v>
      </c>
      <c r="N291" s="29" t="str">
        <f>IF(Замеры!Z285=0," ",Замеры!Z285)</f>
        <v xml:space="preserve"> </v>
      </c>
      <c r="O291" s="29" t="str">
        <f>Замеры!AA285</f>
        <v xml:space="preserve"> </v>
      </c>
      <c r="P291" s="29" t="str">
        <f>Замеры!AB285</f>
        <v xml:space="preserve"> </v>
      </c>
      <c r="Q291" s="29" t="str">
        <f>IF(Замеры!Z285=0," ","+")</f>
        <v xml:space="preserve"> </v>
      </c>
      <c r="R291" s="32">
        <f>Замеры!Y285</f>
        <v>0</v>
      </c>
      <c r="W291" s="33" t="e">
        <f t="shared" si="8"/>
        <v>#VALUE!</v>
      </c>
      <c r="X291" s="31" t="s">
        <v>73</v>
      </c>
      <c r="Y291" s="33" t="e">
        <f t="shared" si="9"/>
        <v>#VALUE!</v>
      </c>
      <c r="Z291" s="32"/>
    </row>
    <row r="292" spans="1:26" x14ac:dyDescent="0.3">
      <c r="A292" s="35">
        <f>IF(Замеры!B286=0, " ", Замеры!B286)</f>
        <v>283</v>
      </c>
      <c r="B292" s="37" t="str">
        <f>CONCATENATE(Замеры!D286,Замеры!F286)</f>
        <v>Группа от QF</v>
      </c>
      <c r="C292" s="35" t="str">
        <f>IF(Замеры!I286=0," ", Замеры!I286)</f>
        <v xml:space="preserve"> </v>
      </c>
      <c r="D292" s="29" t="str">
        <f>IF(Замеры!Z286=0, " ", Замеры!X286)</f>
        <v xml:space="preserve"> </v>
      </c>
      <c r="E292" s="29" t="str">
        <f>CONCATENATE(Замеры!P286,Замеры!S286,Замеры!R286)</f>
        <v xml:space="preserve"> </v>
      </c>
      <c r="F292" s="30" t="str">
        <f>IF(Замеры!Z286=0," ","---")</f>
        <v xml:space="preserve"> </v>
      </c>
      <c r="G292" s="31" t="str">
        <f>IF(Замеры!Z286=0," ",Замеры!J286)</f>
        <v xml:space="preserve"> </v>
      </c>
      <c r="H292" s="31" t="str">
        <f>CONCATENATE(Замеры!AK286,Замеры!AA286,Замеры!AL286)</f>
        <v>0 0</v>
      </c>
      <c r="I292" s="29" t="str">
        <f>CONCATENATE(Замеры!AI286,Замеры!AA286,Замеры!AJ286)</f>
        <v>0 0</v>
      </c>
      <c r="J292" s="31" t="str">
        <f>IF(Замеры!Z286=0," ",G292*2.55)</f>
        <v xml:space="preserve"> </v>
      </c>
      <c r="K292" s="29" t="str">
        <f>IF(Замеры!Z286=0," ",Замеры!AG286)</f>
        <v xml:space="preserve"> </v>
      </c>
      <c r="L292" s="29" t="str">
        <f>IF(Замеры!Z286=0," ",Замеры!AH286)</f>
        <v xml:space="preserve"> </v>
      </c>
      <c r="M292" s="29" t="str">
        <f>IF(Замеры!Z286=0," ",0.1)</f>
        <v xml:space="preserve"> </v>
      </c>
      <c r="N292" s="29" t="str">
        <f>IF(Замеры!Z286=0," ",Замеры!Z286)</f>
        <v xml:space="preserve"> </v>
      </c>
      <c r="O292" s="29" t="str">
        <f>Замеры!AA286</f>
        <v xml:space="preserve"> </v>
      </c>
      <c r="P292" s="29" t="str">
        <f>Замеры!AB286</f>
        <v xml:space="preserve"> </v>
      </c>
      <c r="Q292" s="29" t="str">
        <f>IF(Замеры!Z286=0," ","+")</f>
        <v xml:space="preserve"> </v>
      </c>
      <c r="R292" s="32">
        <f>Замеры!Y286</f>
        <v>0</v>
      </c>
      <c r="W292" s="33" t="e">
        <f t="shared" si="8"/>
        <v>#VALUE!</v>
      </c>
      <c r="X292" s="31" t="s">
        <v>73</v>
      </c>
      <c r="Y292" s="33" t="e">
        <f t="shared" si="9"/>
        <v>#VALUE!</v>
      </c>
      <c r="Z292" s="32"/>
    </row>
    <row r="293" spans="1:26" x14ac:dyDescent="0.3">
      <c r="A293" s="35">
        <f>IF(Замеры!B287=0, " ", Замеры!B287)</f>
        <v>284</v>
      </c>
      <c r="B293" s="37" t="str">
        <f>CONCATENATE(Замеры!D287,Замеры!F287)</f>
        <v>Группа от QF</v>
      </c>
      <c r="C293" s="35" t="str">
        <f>IF(Замеры!I287=0," ", Замеры!I287)</f>
        <v xml:space="preserve"> </v>
      </c>
      <c r="D293" s="29" t="str">
        <f>IF(Замеры!Z287=0, " ", Замеры!X287)</f>
        <v xml:space="preserve"> </v>
      </c>
      <c r="E293" s="29" t="str">
        <f>CONCATENATE(Замеры!P287,Замеры!S287,Замеры!R287)</f>
        <v xml:space="preserve"> </v>
      </c>
      <c r="F293" s="30" t="str">
        <f>IF(Замеры!Z287=0," ","---")</f>
        <v xml:space="preserve"> </v>
      </c>
      <c r="G293" s="31" t="str">
        <f>IF(Замеры!Z287=0," ",Замеры!J287)</f>
        <v xml:space="preserve"> </v>
      </c>
      <c r="H293" s="31" t="str">
        <f>CONCATENATE(Замеры!AK287,Замеры!AA287,Замеры!AL287)</f>
        <v>0 0</v>
      </c>
      <c r="I293" s="29" t="str">
        <f>CONCATENATE(Замеры!AI287,Замеры!AA287,Замеры!AJ287)</f>
        <v>0 0</v>
      </c>
      <c r="J293" s="31" t="str">
        <f>IF(Замеры!Z287=0," ",G293*2.55)</f>
        <v xml:space="preserve"> </v>
      </c>
      <c r="K293" s="29" t="str">
        <f>IF(Замеры!Z287=0," ",Замеры!AG287)</f>
        <v xml:space="preserve"> </v>
      </c>
      <c r="L293" s="29" t="str">
        <f>IF(Замеры!Z287=0," ",Замеры!AH287)</f>
        <v xml:space="preserve"> </v>
      </c>
      <c r="M293" s="29" t="str">
        <f>IF(Замеры!Z287=0," ",0.1)</f>
        <v xml:space="preserve"> </v>
      </c>
      <c r="N293" s="29" t="str">
        <f>IF(Замеры!Z287=0," ",Замеры!Z287)</f>
        <v xml:space="preserve"> </v>
      </c>
      <c r="O293" s="29" t="str">
        <f>Замеры!AA287</f>
        <v xml:space="preserve"> </v>
      </c>
      <c r="P293" s="29" t="str">
        <f>Замеры!AB287</f>
        <v xml:space="preserve"> </v>
      </c>
      <c r="Q293" s="29" t="str">
        <f>IF(Замеры!Z287=0," ","+")</f>
        <v xml:space="preserve"> </v>
      </c>
      <c r="R293" s="32">
        <f>Замеры!Y287</f>
        <v>0</v>
      </c>
      <c r="W293" s="33" t="e">
        <f t="shared" si="8"/>
        <v>#VALUE!</v>
      </c>
      <c r="X293" s="31" t="s">
        <v>73</v>
      </c>
      <c r="Y293" s="33" t="e">
        <f t="shared" si="9"/>
        <v>#VALUE!</v>
      </c>
      <c r="Z293" s="32"/>
    </row>
    <row r="294" spans="1:26" x14ac:dyDescent="0.3">
      <c r="A294" s="35">
        <f>IF(Замеры!B288=0, " ", Замеры!B288)</f>
        <v>285</v>
      </c>
      <c r="B294" s="37" t="str">
        <f>CONCATENATE(Замеры!D288,Замеры!F288)</f>
        <v>Группа от QF</v>
      </c>
      <c r="C294" s="35" t="str">
        <f>IF(Замеры!I288=0," ", Замеры!I288)</f>
        <v xml:space="preserve"> </v>
      </c>
      <c r="D294" s="29" t="str">
        <f>IF(Замеры!Z288=0, " ", Замеры!X288)</f>
        <v xml:space="preserve"> </v>
      </c>
      <c r="E294" s="29" t="str">
        <f>CONCATENATE(Замеры!P288,Замеры!S288,Замеры!R288)</f>
        <v xml:space="preserve"> </v>
      </c>
      <c r="F294" s="30" t="str">
        <f>IF(Замеры!Z288=0," ","---")</f>
        <v xml:space="preserve"> </v>
      </c>
      <c r="G294" s="31" t="str">
        <f>IF(Замеры!Z288=0," ",Замеры!J288)</f>
        <v xml:space="preserve"> </v>
      </c>
      <c r="H294" s="31" t="str">
        <f>CONCATENATE(Замеры!AK288,Замеры!AA288,Замеры!AL288)</f>
        <v>0 0</v>
      </c>
      <c r="I294" s="29" t="str">
        <f>CONCATENATE(Замеры!AI288,Замеры!AA288,Замеры!AJ288)</f>
        <v>0 0</v>
      </c>
      <c r="J294" s="31" t="str">
        <f>IF(Замеры!Z288=0," ",G294*2.55)</f>
        <v xml:space="preserve"> </v>
      </c>
      <c r="K294" s="29" t="str">
        <f>IF(Замеры!Z288=0," ",Замеры!AG288)</f>
        <v xml:space="preserve"> </v>
      </c>
      <c r="L294" s="29" t="str">
        <f>IF(Замеры!Z288=0," ",Замеры!AH288)</f>
        <v xml:space="preserve"> </v>
      </c>
      <c r="M294" s="29" t="str">
        <f>IF(Замеры!Z288=0," ",0.1)</f>
        <v xml:space="preserve"> </v>
      </c>
      <c r="N294" s="29" t="str">
        <f>IF(Замеры!Z288=0," ",Замеры!Z288)</f>
        <v xml:space="preserve"> </v>
      </c>
      <c r="O294" s="29" t="str">
        <f>Замеры!AA288</f>
        <v xml:space="preserve"> </v>
      </c>
      <c r="P294" s="29" t="str">
        <f>Замеры!AB288</f>
        <v xml:space="preserve"> </v>
      </c>
      <c r="Q294" s="29" t="str">
        <f>IF(Замеры!Z288=0," ","+")</f>
        <v xml:space="preserve"> </v>
      </c>
      <c r="R294" s="32">
        <f>Замеры!Y288</f>
        <v>0</v>
      </c>
      <c r="W294" s="33" t="e">
        <f t="shared" si="8"/>
        <v>#VALUE!</v>
      </c>
      <c r="X294" s="31" t="s">
        <v>73</v>
      </c>
      <c r="Y294" s="33" t="e">
        <f t="shared" si="9"/>
        <v>#VALUE!</v>
      </c>
      <c r="Z294" s="32"/>
    </row>
    <row r="295" spans="1:26" x14ac:dyDescent="0.3">
      <c r="A295" s="35">
        <f>IF(Замеры!B289=0, " ", Замеры!B289)</f>
        <v>286</v>
      </c>
      <c r="B295" s="37" t="str">
        <f>CONCATENATE(Замеры!D289,Замеры!F289)</f>
        <v>Группа от QF</v>
      </c>
      <c r="C295" s="35" t="str">
        <f>IF(Замеры!I289=0," ", Замеры!I289)</f>
        <v xml:space="preserve"> </v>
      </c>
      <c r="D295" s="29" t="str">
        <f>IF(Замеры!Z289=0, " ", Замеры!X289)</f>
        <v xml:space="preserve"> </v>
      </c>
      <c r="E295" s="29" t="str">
        <f>CONCATENATE(Замеры!P289,Замеры!S289,Замеры!R289)</f>
        <v xml:space="preserve"> </v>
      </c>
      <c r="F295" s="30" t="str">
        <f>IF(Замеры!Z289=0," ","---")</f>
        <v xml:space="preserve"> </v>
      </c>
      <c r="G295" s="31" t="str">
        <f>IF(Замеры!Z289=0," ",Замеры!J289)</f>
        <v xml:space="preserve"> </v>
      </c>
      <c r="H295" s="31" t="str">
        <f>CONCATENATE(Замеры!AK289,Замеры!AA289,Замеры!AL289)</f>
        <v>0 0</v>
      </c>
      <c r="I295" s="29" t="str">
        <f>CONCATENATE(Замеры!AI289,Замеры!AA289,Замеры!AJ289)</f>
        <v>0 0</v>
      </c>
      <c r="J295" s="31" t="str">
        <f>IF(Замеры!Z289=0," ",G295*2.55)</f>
        <v xml:space="preserve"> </v>
      </c>
      <c r="K295" s="29" t="str">
        <f>IF(Замеры!Z289=0," ",Замеры!AG289)</f>
        <v xml:space="preserve"> </v>
      </c>
      <c r="L295" s="29" t="str">
        <f>IF(Замеры!Z289=0," ",Замеры!AH289)</f>
        <v xml:space="preserve"> </v>
      </c>
      <c r="M295" s="29" t="str">
        <f>IF(Замеры!Z289=0," ",0.1)</f>
        <v xml:space="preserve"> </v>
      </c>
      <c r="N295" s="29" t="str">
        <f>IF(Замеры!Z289=0," ",Замеры!Z289)</f>
        <v xml:space="preserve"> </v>
      </c>
      <c r="O295" s="29" t="str">
        <f>Замеры!AA289</f>
        <v xml:space="preserve"> </v>
      </c>
      <c r="P295" s="29" t="str">
        <f>Замеры!AB289</f>
        <v xml:space="preserve"> </v>
      </c>
      <c r="Q295" s="29" t="str">
        <f>IF(Замеры!Z289=0," ","+")</f>
        <v xml:space="preserve"> </v>
      </c>
      <c r="R295" s="32">
        <f>Замеры!Y289</f>
        <v>0</v>
      </c>
      <c r="W295" s="33" t="e">
        <f t="shared" si="8"/>
        <v>#VALUE!</v>
      </c>
      <c r="X295" s="31" t="s">
        <v>73</v>
      </c>
      <c r="Y295" s="33" t="e">
        <f t="shared" si="9"/>
        <v>#VALUE!</v>
      </c>
      <c r="Z295" s="32"/>
    </row>
    <row r="296" spans="1:26" x14ac:dyDescent="0.3">
      <c r="A296" s="35">
        <f>IF(Замеры!B290=0, " ", Замеры!B290)</f>
        <v>287</v>
      </c>
      <c r="B296" s="37" t="str">
        <f>CONCATENATE(Замеры!D290,Замеры!F290)</f>
        <v>Группа от QF</v>
      </c>
      <c r="C296" s="35" t="str">
        <f>IF(Замеры!I290=0," ", Замеры!I290)</f>
        <v xml:space="preserve"> </v>
      </c>
      <c r="D296" s="29" t="str">
        <f>IF(Замеры!Z290=0, " ", Замеры!X290)</f>
        <v xml:space="preserve"> </v>
      </c>
      <c r="E296" s="29" t="str">
        <f>CONCATENATE(Замеры!P290,Замеры!S290,Замеры!R290)</f>
        <v xml:space="preserve"> </v>
      </c>
      <c r="F296" s="30" t="str">
        <f>IF(Замеры!Z290=0," ","---")</f>
        <v xml:space="preserve"> </v>
      </c>
      <c r="G296" s="31" t="str">
        <f>IF(Замеры!Z290=0," ",Замеры!J290)</f>
        <v xml:space="preserve"> </v>
      </c>
      <c r="H296" s="31" t="str">
        <f>CONCATENATE(Замеры!AK290,Замеры!AA290,Замеры!AL290)</f>
        <v>0 0</v>
      </c>
      <c r="I296" s="29" t="str">
        <f>CONCATENATE(Замеры!AI290,Замеры!AA290,Замеры!AJ290)</f>
        <v>0 0</v>
      </c>
      <c r="J296" s="31" t="str">
        <f>IF(Замеры!Z290=0," ",G296*2.55)</f>
        <v xml:space="preserve"> </v>
      </c>
      <c r="K296" s="29" t="str">
        <f>IF(Замеры!Z290=0," ",Замеры!AG290)</f>
        <v xml:space="preserve"> </v>
      </c>
      <c r="L296" s="29" t="str">
        <f>IF(Замеры!Z290=0," ",Замеры!AH290)</f>
        <v xml:space="preserve"> </v>
      </c>
      <c r="M296" s="29" t="str">
        <f>IF(Замеры!Z290=0," ",0.1)</f>
        <v xml:space="preserve"> </v>
      </c>
      <c r="N296" s="29" t="str">
        <f>IF(Замеры!Z290=0," ",Замеры!Z290)</f>
        <v xml:space="preserve"> </v>
      </c>
      <c r="O296" s="29" t="str">
        <f>Замеры!AA290</f>
        <v xml:space="preserve"> </v>
      </c>
      <c r="P296" s="29" t="str">
        <f>Замеры!AB290</f>
        <v xml:space="preserve"> </v>
      </c>
      <c r="Q296" s="29" t="str">
        <f>IF(Замеры!Z290=0," ","+")</f>
        <v xml:space="preserve"> </v>
      </c>
      <c r="R296" s="32">
        <f>Замеры!Y290</f>
        <v>0</v>
      </c>
      <c r="W296" s="33" t="e">
        <f t="shared" si="8"/>
        <v>#VALUE!</v>
      </c>
      <c r="X296" s="31" t="s">
        <v>73</v>
      </c>
      <c r="Y296" s="33" t="e">
        <f t="shared" si="9"/>
        <v>#VALUE!</v>
      </c>
      <c r="Z296" s="32"/>
    </row>
    <row r="297" spans="1:26" x14ac:dyDescent="0.3">
      <c r="A297" s="35">
        <f>IF(Замеры!B291=0, " ", Замеры!B291)</f>
        <v>288</v>
      </c>
      <c r="B297" s="37" t="str">
        <f>CONCATENATE(Замеры!D291,Замеры!F291)</f>
        <v>Группа от QF</v>
      </c>
      <c r="C297" s="35" t="str">
        <f>IF(Замеры!I291=0," ", Замеры!I291)</f>
        <v xml:space="preserve"> </v>
      </c>
      <c r="D297" s="29" t="str">
        <f>IF(Замеры!Z291=0, " ", Замеры!X291)</f>
        <v xml:space="preserve"> </v>
      </c>
      <c r="E297" s="29" t="str">
        <f>CONCATENATE(Замеры!P291,Замеры!S291,Замеры!R291)</f>
        <v xml:space="preserve"> </v>
      </c>
      <c r="F297" s="30" t="str">
        <f>IF(Замеры!Z291=0," ","---")</f>
        <v xml:space="preserve"> </v>
      </c>
      <c r="G297" s="31" t="str">
        <f>IF(Замеры!Z291=0," ",Замеры!J291)</f>
        <v xml:space="preserve"> </v>
      </c>
      <c r="H297" s="31" t="str">
        <f>CONCATENATE(Замеры!AK291,Замеры!AA291,Замеры!AL291)</f>
        <v>0 0</v>
      </c>
      <c r="I297" s="29" t="str">
        <f>CONCATENATE(Замеры!AI291,Замеры!AA291,Замеры!AJ291)</f>
        <v>0 0</v>
      </c>
      <c r="J297" s="31" t="str">
        <f>IF(Замеры!Z291=0," ",G297*2.55)</f>
        <v xml:space="preserve"> </v>
      </c>
      <c r="K297" s="29" t="str">
        <f>IF(Замеры!Z291=0," ",Замеры!AG291)</f>
        <v xml:space="preserve"> </v>
      </c>
      <c r="L297" s="29" t="str">
        <f>IF(Замеры!Z291=0," ",Замеры!AH291)</f>
        <v xml:space="preserve"> </v>
      </c>
      <c r="M297" s="29" t="str">
        <f>IF(Замеры!Z291=0," ",0.1)</f>
        <v xml:space="preserve"> </v>
      </c>
      <c r="N297" s="29" t="str">
        <f>IF(Замеры!Z291=0," ",Замеры!Z291)</f>
        <v xml:space="preserve"> </v>
      </c>
      <c r="O297" s="29" t="str">
        <f>Замеры!AA291</f>
        <v xml:space="preserve"> </v>
      </c>
      <c r="P297" s="29" t="str">
        <f>Замеры!AB291</f>
        <v xml:space="preserve"> </v>
      </c>
      <c r="Q297" s="29" t="str">
        <f>IF(Замеры!Z291=0," ","+")</f>
        <v xml:space="preserve"> </v>
      </c>
      <c r="R297" s="32">
        <f>Замеры!Y291</f>
        <v>0</v>
      </c>
      <c r="W297" s="33" t="e">
        <f t="shared" si="8"/>
        <v>#VALUE!</v>
      </c>
      <c r="X297" s="31" t="s">
        <v>73</v>
      </c>
      <c r="Y297" s="33" t="e">
        <f t="shared" si="9"/>
        <v>#VALUE!</v>
      </c>
      <c r="Z297" s="32"/>
    </row>
    <row r="298" spans="1:26" x14ac:dyDescent="0.3">
      <c r="A298" s="35">
        <f>IF(Замеры!B292=0, " ", Замеры!B292)</f>
        <v>289</v>
      </c>
      <c r="B298" s="37" t="str">
        <f>CONCATENATE(Замеры!D292,Замеры!F292)</f>
        <v>Группа от QF</v>
      </c>
      <c r="C298" s="35" t="str">
        <f>IF(Замеры!I292=0," ", Замеры!I292)</f>
        <v xml:space="preserve"> </v>
      </c>
      <c r="D298" s="29" t="str">
        <f>IF(Замеры!Z292=0, " ", Замеры!X292)</f>
        <v xml:space="preserve"> </v>
      </c>
      <c r="E298" s="29" t="str">
        <f>CONCATENATE(Замеры!P292,Замеры!S292,Замеры!R292)</f>
        <v xml:space="preserve"> </v>
      </c>
      <c r="F298" s="30" t="str">
        <f>IF(Замеры!Z292=0," ","---")</f>
        <v xml:space="preserve"> </v>
      </c>
      <c r="G298" s="31" t="str">
        <f>IF(Замеры!Z292=0," ",Замеры!J292)</f>
        <v xml:space="preserve"> </v>
      </c>
      <c r="H298" s="31" t="str">
        <f>CONCATENATE(Замеры!AK292,Замеры!AA292,Замеры!AL292)</f>
        <v>0 0</v>
      </c>
      <c r="I298" s="29" t="str">
        <f>CONCATENATE(Замеры!AI292,Замеры!AA292,Замеры!AJ292)</f>
        <v>0 0</v>
      </c>
      <c r="J298" s="31" t="str">
        <f>IF(Замеры!Z292=0," ",G298*2.55)</f>
        <v xml:space="preserve"> </v>
      </c>
      <c r="K298" s="29" t="str">
        <f>IF(Замеры!Z292=0," ",Замеры!AG292)</f>
        <v xml:space="preserve"> </v>
      </c>
      <c r="L298" s="29" t="str">
        <f>IF(Замеры!Z292=0," ",Замеры!AH292)</f>
        <v xml:space="preserve"> </v>
      </c>
      <c r="M298" s="29" t="str">
        <f>IF(Замеры!Z292=0," ",0.1)</f>
        <v xml:space="preserve"> </v>
      </c>
      <c r="N298" s="29" t="str">
        <f>IF(Замеры!Z292=0," ",Замеры!Z292)</f>
        <v xml:space="preserve"> </v>
      </c>
      <c r="O298" s="29" t="str">
        <f>Замеры!AA292</f>
        <v xml:space="preserve"> </v>
      </c>
      <c r="P298" s="29" t="str">
        <f>Замеры!AB292</f>
        <v xml:space="preserve"> </v>
      </c>
      <c r="Q298" s="29" t="str">
        <f>IF(Замеры!Z292=0," ","+")</f>
        <v xml:space="preserve"> </v>
      </c>
      <c r="R298" s="32">
        <f>Замеры!Y292</f>
        <v>0</v>
      </c>
      <c r="W298" s="33" t="e">
        <f t="shared" si="8"/>
        <v>#VALUE!</v>
      </c>
      <c r="X298" s="31" t="s">
        <v>73</v>
      </c>
      <c r="Y298" s="33" t="e">
        <f t="shared" si="9"/>
        <v>#VALUE!</v>
      </c>
      <c r="Z298" s="32"/>
    </row>
    <row r="299" spans="1:26" x14ac:dyDescent="0.3">
      <c r="A299" s="35">
        <f>IF(Замеры!B293=0, " ", Замеры!B293)</f>
        <v>290</v>
      </c>
      <c r="B299" s="37" t="str">
        <f>CONCATENATE(Замеры!D293,Замеры!F293)</f>
        <v>Группа от QF</v>
      </c>
      <c r="C299" s="35" t="str">
        <f>IF(Замеры!I293=0," ", Замеры!I293)</f>
        <v xml:space="preserve"> </v>
      </c>
      <c r="D299" s="29" t="str">
        <f>IF(Замеры!Z293=0, " ", Замеры!X293)</f>
        <v xml:space="preserve"> </v>
      </c>
      <c r="E299" s="29" t="str">
        <f>CONCATENATE(Замеры!P293,Замеры!S293,Замеры!R293)</f>
        <v xml:space="preserve"> </v>
      </c>
      <c r="F299" s="30" t="str">
        <f>IF(Замеры!Z293=0," ","---")</f>
        <v xml:space="preserve"> </v>
      </c>
      <c r="G299" s="31" t="str">
        <f>IF(Замеры!Z293=0," ",Замеры!J293)</f>
        <v xml:space="preserve"> </v>
      </c>
      <c r="H299" s="31" t="str">
        <f>CONCATENATE(Замеры!AK293,Замеры!AA293,Замеры!AL293)</f>
        <v>0 0</v>
      </c>
      <c r="I299" s="29" t="str">
        <f>CONCATENATE(Замеры!AI293,Замеры!AA293,Замеры!AJ293)</f>
        <v>0 0</v>
      </c>
      <c r="J299" s="31" t="str">
        <f>IF(Замеры!Z293=0," ",G299*2.55)</f>
        <v xml:space="preserve"> </v>
      </c>
      <c r="K299" s="29" t="str">
        <f>IF(Замеры!Z293=0," ",Замеры!AG293)</f>
        <v xml:space="preserve"> </v>
      </c>
      <c r="L299" s="29" t="str">
        <f>IF(Замеры!Z293=0," ",Замеры!AH293)</f>
        <v xml:space="preserve"> </v>
      </c>
      <c r="M299" s="29" t="str">
        <f>IF(Замеры!Z293=0," ",0.1)</f>
        <v xml:space="preserve"> </v>
      </c>
      <c r="N299" s="29" t="str">
        <f>IF(Замеры!Z293=0," ",Замеры!Z293)</f>
        <v xml:space="preserve"> </v>
      </c>
      <c r="O299" s="29" t="str">
        <f>Замеры!AA293</f>
        <v xml:space="preserve"> </v>
      </c>
      <c r="P299" s="29" t="str">
        <f>Замеры!AB293</f>
        <v xml:space="preserve"> </v>
      </c>
      <c r="Q299" s="29" t="str">
        <f>IF(Замеры!Z293=0," ","+")</f>
        <v xml:space="preserve"> </v>
      </c>
      <c r="R299" s="32">
        <f>Замеры!Y293</f>
        <v>0</v>
      </c>
      <c r="W299" s="33" t="e">
        <f t="shared" si="8"/>
        <v>#VALUE!</v>
      </c>
      <c r="X299" s="31" t="s">
        <v>73</v>
      </c>
      <c r="Y299" s="33" t="e">
        <f t="shared" si="9"/>
        <v>#VALUE!</v>
      </c>
      <c r="Z299" s="32"/>
    </row>
    <row r="300" spans="1:26" x14ac:dyDescent="0.3">
      <c r="A300" s="35">
        <f>IF(Замеры!B294=0, " ", Замеры!B294)</f>
        <v>291</v>
      </c>
      <c r="B300" s="37" t="str">
        <f>CONCATENATE(Замеры!D294,Замеры!F294)</f>
        <v>Группа от QF</v>
      </c>
      <c r="C300" s="35" t="str">
        <f>IF(Замеры!I294=0," ", Замеры!I294)</f>
        <v xml:space="preserve"> </v>
      </c>
      <c r="D300" s="29" t="str">
        <f>IF(Замеры!Z294=0, " ", Замеры!X294)</f>
        <v xml:space="preserve"> </v>
      </c>
      <c r="E300" s="29" t="str">
        <f>CONCATENATE(Замеры!P294,Замеры!S294,Замеры!R294)</f>
        <v xml:space="preserve"> </v>
      </c>
      <c r="F300" s="30" t="str">
        <f>IF(Замеры!Z294=0," ","---")</f>
        <v xml:space="preserve"> </v>
      </c>
      <c r="G300" s="31" t="str">
        <f>IF(Замеры!Z294=0," ",Замеры!J294)</f>
        <v xml:space="preserve"> </v>
      </c>
      <c r="H300" s="31" t="str">
        <f>CONCATENATE(Замеры!AK294,Замеры!AA294,Замеры!AL294)</f>
        <v>0 0</v>
      </c>
      <c r="I300" s="29" t="str">
        <f>CONCATENATE(Замеры!AI294,Замеры!AA294,Замеры!AJ294)</f>
        <v>0 0</v>
      </c>
      <c r="J300" s="31" t="str">
        <f>IF(Замеры!Z294=0," ",G300*2.55)</f>
        <v xml:space="preserve"> </v>
      </c>
      <c r="K300" s="29" t="str">
        <f>IF(Замеры!Z294=0," ",Замеры!AG294)</f>
        <v xml:space="preserve"> </v>
      </c>
      <c r="L300" s="29" t="str">
        <f>IF(Замеры!Z294=0," ",Замеры!AH294)</f>
        <v xml:space="preserve"> </v>
      </c>
      <c r="M300" s="29" t="str">
        <f>IF(Замеры!Z294=0," ",0.1)</f>
        <v xml:space="preserve"> </v>
      </c>
      <c r="N300" s="29" t="str">
        <f>IF(Замеры!Z294=0," ",Замеры!Z294)</f>
        <v xml:space="preserve"> </v>
      </c>
      <c r="O300" s="29" t="str">
        <f>Замеры!AA294</f>
        <v xml:space="preserve"> </v>
      </c>
      <c r="P300" s="29" t="str">
        <f>Замеры!AB294</f>
        <v xml:space="preserve"> </v>
      </c>
      <c r="Q300" s="29" t="str">
        <f>IF(Замеры!Z294=0," ","+")</f>
        <v xml:space="preserve"> </v>
      </c>
      <c r="R300" s="32">
        <f>Замеры!Y294</f>
        <v>0</v>
      </c>
      <c r="W300" s="33" t="e">
        <f t="shared" si="8"/>
        <v>#VALUE!</v>
      </c>
      <c r="X300" s="31" t="s">
        <v>73</v>
      </c>
      <c r="Y300" s="33" t="e">
        <f t="shared" si="9"/>
        <v>#VALUE!</v>
      </c>
      <c r="Z300" s="32"/>
    </row>
    <row r="301" spans="1:26" x14ac:dyDescent="0.3">
      <c r="A301" s="35">
        <f>IF(Замеры!B295=0, " ", Замеры!B295)</f>
        <v>292</v>
      </c>
      <c r="B301" s="37" t="str">
        <f>CONCATENATE(Замеры!D295,Замеры!F295)</f>
        <v>Группа от QF</v>
      </c>
      <c r="C301" s="35" t="str">
        <f>IF(Замеры!I295=0," ", Замеры!I295)</f>
        <v xml:space="preserve"> </v>
      </c>
      <c r="D301" s="29" t="str">
        <f>IF(Замеры!Z295=0, " ", Замеры!X295)</f>
        <v xml:space="preserve"> </v>
      </c>
      <c r="E301" s="29" t="str">
        <f>CONCATENATE(Замеры!P295,Замеры!S295,Замеры!R295)</f>
        <v xml:space="preserve"> </v>
      </c>
      <c r="F301" s="30" t="str">
        <f>IF(Замеры!Z295=0," ","---")</f>
        <v xml:space="preserve"> </v>
      </c>
      <c r="G301" s="31" t="str">
        <f>IF(Замеры!Z295=0," ",Замеры!J295)</f>
        <v xml:space="preserve"> </v>
      </c>
      <c r="H301" s="31" t="str">
        <f>CONCATENATE(Замеры!AK295,Замеры!AA295,Замеры!AL295)</f>
        <v>0 0</v>
      </c>
      <c r="I301" s="29" t="str">
        <f>CONCATENATE(Замеры!AI295,Замеры!AA295,Замеры!AJ295)</f>
        <v>0 0</v>
      </c>
      <c r="J301" s="31" t="str">
        <f>IF(Замеры!Z295=0," ",G301*2.55)</f>
        <v xml:space="preserve"> </v>
      </c>
      <c r="K301" s="29" t="str">
        <f>IF(Замеры!Z295=0," ",Замеры!AG295)</f>
        <v xml:space="preserve"> </v>
      </c>
      <c r="L301" s="29" t="str">
        <f>IF(Замеры!Z295=0," ",Замеры!AH295)</f>
        <v xml:space="preserve"> </v>
      </c>
      <c r="M301" s="29" t="str">
        <f>IF(Замеры!Z295=0," ",0.1)</f>
        <v xml:space="preserve"> </v>
      </c>
      <c r="N301" s="29" t="str">
        <f>IF(Замеры!Z295=0," ",Замеры!Z295)</f>
        <v xml:space="preserve"> </v>
      </c>
      <c r="O301" s="29" t="str">
        <f>Замеры!AA295</f>
        <v xml:space="preserve"> </v>
      </c>
      <c r="P301" s="29" t="str">
        <f>Замеры!AB295</f>
        <v xml:space="preserve"> </v>
      </c>
      <c r="Q301" s="29" t="str">
        <f>IF(Замеры!Z295=0," ","+")</f>
        <v xml:space="preserve"> </v>
      </c>
      <c r="R301" s="32">
        <f>Замеры!Y295</f>
        <v>0</v>
      </c>
      <c r="W301" s="33" t="e">
        <f t="shared" si="8"/>
        <v>#VALUE!</v>
      </c>
      <c r="X301" s="31" t="s">
        <v>73</v>
      </c>
      <c r="Y301" s="33" t="e">
        <f t="shared" si="9"/>
        <v>#VALUE!</v>
      </c>
      <c r="Z301" s="32"/>
    </row>
    <row r="302" spans="1:26" x14ac:dyDescent="0.3">
      <c r="A302" s="35">
        <f>IF(Замеры!B296=0, " ", Замеры!B296)</f>
        <v>293</v>
      </c>
      <c r="B302" s="37" t="str">
        <f>CONCATENATE(Замеры!D296,Замеры!F296)</f>
        <v>Группа от QF</v>
      </c>
      <c r="C302" s="35" t="str">
        <f>IF(Замеры!I296=0," ", Замеры!I296)</f>
        <v xml:space="preserve"> </v>
      </c>
      <c r="D302" s="29" t="str">
        <f>IF(Замеры!Z296=0, " ", Замеры!X296)</f>
        <v xml:space="preserve"> </v>
      </c>
      <c r="E302" s="29" t="str">
        <f>CONCATENATE(Замеры!P296,Замеры!S296,Замеры!R296)</f>
        <v xml:space="preserve"> </v>
      </c>
      <c r="F302" s="30" t="str">
        <f>IF(Замеры!Z296=0," ","---")</f>
        <v xml:space="preserve"> </v>
      </c>
      <c r="G302" s="31" t="str">
        <f>IF(Замеры!Z296=0," ",Замеры!J296)</f>
        <v xml:space="preserve"> </v>
      </c>
      <c r="H302" s="31" t="str">
        <f>CONCATENATE(Замеры!AK296,Замеры!AA296,Замеры!AL296)</f>
        <v>0 0</v>
      </c>
      <c r="I302" s="29" t="str">
        <f>CONCATENATE(Замеры!AI296,Замеры!AA296,Замеры!AJ296)</f>
        <v>0 0</v>
      </c>
      <c r="J302" s="31" t="str">
        <f>IF(Замеры!Z296=0," ",G302*2.55)</f>
        <v xml:space="preserve"> </v>
      </c>
      <c r="K302" s="29" t="str">
        <f>IF(Замеры!Z296=0," ",Замеры!AG296)</f>
        <v xml:space="preserve"> </v>
      </c>
      <c r="L302" s="29" t="str">
        <f>IF(Замеры!Z296=0," ",Замеры!AH296)</f>
        <v xml:space="preserve"> </v>
      </c>
      <c r="M302" s="29" t="str">
        <f>IF(Замеры!Z296=0," ",0.1)</f>
        <v xml:space="preserve"> </v>
      </c>
      <c r="N302" s="29" t="str">
        <f>IF(Замеры!Z296=0," ",Замеры!Z296)</f>
        <v xml:space="preserve"> </v>
      </c>
      <c r="O302" s="29" t="str">
        <f>Замеры!AA296</f>
        <v xml:space="preserve"> </v>
      </c>
      <c r="P302" s="29" t="str">
        <f>Замеры!AB296</f>
        <v xml:space="preserve"> </v>
      </c>
      <c r="Q302" s="29" t="str">
        <f>IF(Замеры!Z296=0," ","+")</f>
        <v xml:space="preserve"> </v>
      </c>
      <c r="R302" s="32">
        <f>Замеры!Y296</f>
        <v>0</v>
      </c>
      <c r="W302" s="33" t="e">
        <f t="shared" si="8"/>
        <v>#VALUE!</v>
      </c>
      <c r="X302" s="31" t="s">
        <v>73</v>
      </c>
      <c r="Y302" s="33" t="e">
        <f t="shared" si="9"/>
        <v>#VALUE!</v>
      </c>
      <c r="Z302" s="32"/>
    </row>
    <row r="303" spans="1:26" x14ac:dyDescent="0.3">
      <c r="A303" s="35">
        <f>IF(Замеры!B297=0, " ", Замеры!B297)</f>
        <v>294</v>
      </c>
      <c r="B303" s="37" t="str">
        <f>CONCATENATE(Замеры!D297,Замеры!F297)</f>
        <v>Группа от QF</v>
      </c>
      <c r="C303" s="35" t="str">
        <f>IF(Замеры!I297=0," ", Замеры!I297)</f>
        <v xml:space="preserve"> </v>
      </c>
      <c r="D303" s="29" t="str">
        <f>IF(Замеры!Z297=0, " ", Замеры!X297)</f>
        <v xml:space="preserve"> </v>
      </c>
      <c r="E303" s="29" t="str">
        <f>CONCATENATE(Замеры!P297,Замеры!S297,Замеры!R297)</f>
        <v xml:space="preserve"> </v>
      </c>
      <c r="F303" s="30" t="str">
        <f>IF(Замеры!Z297=0," ","---")</f>
        <v xml:space="preserve"> </v>
      </c>
      <c r="G303" s="31" t="str">
        <f>IF(Замеры!Z297=0," ",Замеры!J297)</f>
        <v xml:space="preserve"> </v>
      </c>
      <c r="H303" s="31" t="str">
        <f>CONCATENATE(Замеры!AK297,Замеры!AA297,Замеры!AL297)</f>
        <v>0 0</v>
      </c>
      <c r="I303" s="29" t="str">
        <f>CONCATENATE(Замеры!AI297,Замеры!AA297,Замеры!AJ297)</f>
        <v>0 0</v>
      </c>
      <c r="J303" s="31" t="str">
        <f>IF(Замеры!Z297=0," ",G303*2.55)</f>
        <v xml:space="preserve"> </v>
      </c>
      <c r="K303" s="29" t="str">
        <f>IF(Замеры!Z297=0," ",Замеры!AG297)</f>
        <v xml:space="preserve"> </v>
      </c>
      <c r="L303" s="29" t="str">
        <f>IF(Замеры!Z297=0," ",Замеры!AH297)</f>
        <v xml:space="preserve"> </v>
      </c>
      <c r="M303" s="29" t="str">
        <f>IF(Замеры!Z297=0," ",0.1)</f>
        <v xml:space="preserve"> </v>
      </c>
      <c r="N303" s="29" t="str">
        <f>IF(Замеры!Z297=0," ",Замеры!Z297)</f>
        <v xml:space="preserve"> </v>
      </c>
      <c r="O303" s="29" t="str">
        <f>Замеры!AA297</f>
        <v xml:space="preserve"> </v>
      </c>
      <c r="P303" s="29" t="str">
        <f>Замеры!AB297</f>
        <v xml:space="preserve"> </v>
      </c>
      <c r="Q303" s="29" t="str">
        <f>IF(Замеры!Z297=0," ","+")</f>
        <v xml:space="preserve"> </v>
      </c>
      <c r="R303" s="32">
        <f>Замеры!Y297</f>
        <v>0</v>
      </c>
      <c r="W303" s="33" t="e">
        <f t="shared" si="8"/>
        <v>#VALUE!</v>
      </c>
      <c r="X303" s="31" t="s">
        <v>73</v>
      </c>
      <c r="Y303" s="33" t="e">
        <f t="shared" si="9"/>
        <v>#VALUE!</v>
      </c>
      <c r="Z303" s="32"/>
    </row>
    <row r="304" spans="1:26" x14ac:dyDescent="0.3">
      <c r="A304" s="35">
        <f>IF(Замеры!B298=0, " ", Замеры!B298)</f>
        <v>295</v>
      </c>
      <c r="B304" s="37" t="str">
        <f>CONCATENATE(Замеры!D298,Замеры!F298)</f>
        <v>Группа от QF</v>
      </c>
      <c r="C304" s="35" t="str">
        <f>IF(Замеры!I298=0," ", Замеры!I298)</f>
        <v xml:space="preserve"> </v>
      </c>
      <c r="D304" s="29" t="str">
        <f>IF(Замеры!Z298=0, " ", Замеры!X298)</f>
        <v xml:space="preserve"> </v>
      </c>
      <c r="E304" s="29" t="str">
        <f>CONCATENATE(Замеры!P298,Замеры!S298,Замеры!R298)</f>
        <v xml:space="preserve"> </v>
      </c>
      <c r="F304" s="30" t="str">
        <f>IF(Замеры!Z298=0," ","---")</f>
        <v xml:space="preserve"> </v>
      </c>
      <c r="G304" s="31" t="str">
        <f>IF(Замеры!Z298=0," ",Замеры!J298)</f>
        <v xml:space="preserve"> </v>
      </c>
      <c r="H304" s="31" t="str">
        <f>CONCATENATE(Замеры!AK298,Замеры!AA298,Замеры!AL298)</f>
        <v>0 0</v>
      </c>
      <c r="I304" s="29" t="str">
        <f>CONCATENATE(Замеры!AI298,Замеры!AA298,Замеры!AJ298)</f>
        <v>0 0</v>
      </c>
      <c r="J304" s="31" t="str">
        <f>IF(Замеры!Z298=0," ",G304*2.55)</f>
        <v xml:space="preserve"> </v>
      </c>
      <c r="K304" s="29" t="str">
        <f>IF(Замеры!Z298=0," ",Замеры!AG298)</f>
        <v xml:space="preserve"> </v>
      </c>
      <c r="L304" s="29" t="str">
        <f>IF(Замеры!Z298=0," ",Замеры!AH298)</f>
        <v xml:space="preserve"> </v>
      </c>
      <c r="M304" s="29" t="str">
        <f>IF(Замеры!Z298=0," ",0.1)</f>
        <v xml:space="preserve"> </v>
      </c>
      <c r="N304" s="29" t="str">
        <f>IF(Замеры!Z298=0," ",Замеры!Z298)</f>
        <v xml:space="preserve"> </v>
      </c>
      <c r="O304" s="29" t="str">
        <f>Замеры!AA298</f>
        <v xml:space="preserve"> </v>
      </c>
      <c r="P304" s="29" t="str">
        <f>Замеры!AB298</f>
        <v xml:space="preserve"> </v>
      </c>
      <c r="Q304" s="29" t="str">
        <f>IF(Замеры!Z298=0," ","+")</f>
        <v xml:space="preserve"> </v>
      </c>
      <c r="R304" s="32">
        <f>Замеры!Y298</f>
        <v>0</v>
      </c>
      <c r="W304" s="33" t="e">
        <f t="shared" si="8"/>
        <v>#VALUE!</v>
      </c>
      <c r="X304" s="31" t="s">
        <v>73</v>
      </c>
      <c r="Y304" s="33" t="e">
        <f t="shared" si="9"/>
        <v>#VALUE!</v>
      </c>
      <c r="Z304" s="32"/>
    </row>
    <row r="305" spans="1:26" x14ac:dyDescent="0.3">
      <c r="A305" s="35">
        <f>IF(Замеры!B299=0, " ", Замеры!B299)</f>
        <v>296</v>
      </c>
      <c r="B305" s="37" t="str">
        <f>CONCATENATE(Замеры!D299,Замеры!F299)</f>
        <v>Группа от QF</v>
      </c>
      <c r="C305" s="35" t="str">
        <f>IF(Замеры!I299=0," ", Замеры!I299)</f>
        <v xml:space="preserve"> </v>
      </c>
      <c r="D305" s="29" t="str">
        <f>IF(Замеры!Z299=0, " ", Замеры!X299)</f>
        <v xml:space="preserve"> </v>
      </c>
      <c r="E305" s="29" t="str">
        <f>CONCATENATE(Замеры!P299,Замеры!S299,Замеры!R299)</f>
        <v xml:space="preserve"> </v>
      </c>
      <c r="F305" s="30" t="str">
        <f>IF(Замеры!Z299=0," ","---")</f>
        <v xml:space="preserve"> </v>
      </c>
      <c r="G305" s="31" t="str">
        <f>IF(Замеры!Z299=0," ",Замеры!J299)</f>
        <v xml:space="preserve"> </v>
      </c>
      <c r="H305" s="31" t="str">
        <f>CONCATENATE(Замеры!AK299,Замеры!AA299,Замеры!AL299)</f>
        <v>0 0</v>
      </c>
      <c r="I305" s="29" t="str">
        <f>CONCATENATE(Замеры!AI299,Замеры!AA299,Замеры!AJ299)</f>
        <v>0 0</v>
      </c>
      <c r="J305" s="31" t="str">
        <f>IF(Замеры!Z299=0," ",G305*2.55)</f>
        <v xml:space="preserve"> </v>
      </c>
      <c r="K305" s="29" t="str">
        <f>IF(Замеры!Z299=0," ",Замеры!AG299)</f>
        <v xml:space="preserve"> </v>
      </c>
      <c r="L305" s="29" t="str">
        <f>IF(Замеры!Z299=0," ",Замеры!AH299)</f>
        <v xml:space="preserve"> </v>
      </c>
      <c r="M305" s="29" t="str">
        <f>IF(Замеры!Z299=0," ",0.1)</f>
        <v xml:space="preserve"> </v>
      </c>
      <c r="N305" s="29" t="str">
        <f>IF(Замеры!Z299=0," ",Замеры!Z299)</f>
        <v xml:space="preserve"> </v>
      </c>
      <c r="O305" s="29" t="str">
        <f>Замеры!AA299</f>
        <v xml:space="preserve"> </v>
      </c>
      <c r="P305" s="29" t="str">
        <f>Замеры!AB299</f>
        <v xml:space="preserve"> </v>
      </c>
      <c r="Q305" s="29" t="str">
        <f>IF(Замеры!Z299=0," ","+")</f>
        <v xml:space="preserve"> </v>
      </c>
      <c r="R305" s="32">
        <f>Замеры!Y299</f>
        <v>0</v>
      </c>
      <c r="W305" s="33" t="e">
        <f t="shared" si="8"/>
        <v>#VALUE!</v>
      </c>
      <c r="X305" s="31" t="s">
        <v>73</v>
      </c>
      <c r="Y305" s="33" t="e">
        <f t="shared" si="9"/>
        <v>#VALUE!</v>
      </c>
      <c r="Z305" s="32"/>
    </row>
    <row r="306" spans="1:26" x14ac:dyDescent="0.3">
      <c r="A306" s="35">
        <f>IF(Замеры!B300=0, " ", Замеры!B300)</f>
        <v>297</v>
      </c>
      <c r="B306" s="37" t="str">
        <f>CONCATENATE(Замеры!D300,Замеры!F300)</f>
        <v>Группа от QF</v>
      </c>
      <c r="C306" s="35" t="str">
        <f>IF(Замеры!I300=0," ", Замеры!I300)</f>
        <v xml:space="preserve"> </v>
      </c>
      <c r="D306" s="29" t="str">
        <f>IF(Замеры!Z300=0, " ", Замеры!X300)</f>
        <v xml:space="preserve"> </v>
      </c>
      <c r="E306" s="29" t="str">
        <f>CONCATENATE(Замеры!P300,Замеры!S300,Замеры!R300)</f>
        <v xml:space="preserve"> </v>
      </c>
      <c r="F306" s="30" t="str">
        <f>IF(Замеры!Z300=0," ","---")</f>
        <v xml:space="preserve"> </v>
      </c>
      <c r="G306" s="31" t="str">
        <f>IF(Замеры!Z300=0," ",Замеры!J300)</f>
        <v xml:space="preserve"> </v>
      </c>
      <c r="H306" s="31" t="str">
        <f>CONCATENATE(Замеры!AK300,Замеры!AA300,Замеры!AL300)</f>
        <v>0 0</v>
      </c>
      <c r="I306" s="29" t="str">
        <f>CONCATENATE(Замеры!AI300,Замеры!AA300,Замеры!AJ300)</f>
        <v>0 0</v>
      </c>
      <c r="J306" s="31" t="str">
        <f>IF(Замеры!Z300=0," ",G306*2.55)</f>
        <v xml:space="preserve"> </v>
      </c>
      <c r="K306" s="29" t="str">
        <f>IF(Замеры!Z300=0," ",Замеры!AG300)</f>
        <v xml:space="preserve"> </v>
      </c>
      <c r="L306" s="29" t="str">
        <f>IF(Замеры!Z300=0," ",Замеры!AH300)</f>
        <v xml:space="preserve"> </v>
      </c>
      <c r="M306" s="29" t="str">
        <f>IF(Замеры!Z300=0," ",0.1)</f>
        <v xml:space="preserve"> </v>
      </c>
      <c r="N306" s="29" t="str">
        <f>IF(Замеры!Z300=0," ",Замеры!Z300)</f>
        <v xml:space="preserve"> </v>
      </c>
      <c r="O306" s="29" t="str">
        <f>Замеры!AA300</f>
        <v xml:space="preserve"> </v>
      </c>
      <c r="P306" s="29" t="str">
        <f>Замеры!AB300</f>
        <v xml:space="preserve"> </v>
      </c>
      <c r="Q306" s="29" t="str">
        <f>IF(Замеры!Z300=0," ","+")</f>
        <v xml:space="preserve"> </v>
      </c>
      <c r="R306" s="32">
        <f>Замеры!Y300</f>
        <v>0</v>
      </c>
      <c r="W306" s="33" t="e">
        <f t="shared" si="8"/>
        <v>#VALUE!</v>
      </c>
      <c r="X306" s="31" t="s">
        <v>73</v>
      </c>
      <c r="Y306" s="33" t="e">
        <f t="shared" si="9"/>
        <v>#VALUE!</v>
      </c>
      <c r="Z306" s="32"/>
    </row>
    <row r="307" spans="1:26" x14ac:dyDescent="0.3">
      <c r="A307" s="35">
        <f>IF(Замеры!B301=0, " ", Замеры!B301)</f>
        <v>298</v>
      </c>
      <c r="B307" s="37" t="str">
        <f>CONCATENATE(Замеры!D301,Замеры!F301)</f>
        <v>Группа от QF</v>
      </c>
      <c r="C307" s="35" t="str">
        <f>IF(Замеры!I301=0," ", Замеры!I301)</f>
        <v xml:space="preserve"> </v>
      </c>
      <c r="D307" s="29" t="str">
        <f>IF(Замеры!Z301=0, " ", Замеры!X301)</f>
        <v xml:space="preserve"> </v>
      </c>
      <c r="E307" s="29" t="str">
        <f>CONCATENATE(Замеры!P301,Замеры!S301,Замеры!R301)</f>
        <v xml:space="preserve"> </v>
      </c>
      <c r="F307" s="30" t="str">
        <f>IF(Замеры!Z301=0," ","---")</f>
        <v xml:space="preserve"> </v>
      </c>
      <c r="G307" s="31" t="str">
        <f>IF(Замеры!Z301=0," ",Замеры!J301)</f>
        <v xml:space="preserve"> </v>
      </c>
      <c r="H307" s="31" t="str">
        <f>CONCATENATE(Замеры!AK301,Замеры!AA301,Замеры!AL301)</f>
        <v>0 0</v>
      </c>
      <c r="I307" s="29" t="str">
        <f>CONCATENATE(Замеры!AI301,Замеры!AA301,Замеры!AJ301)</f>
        <v>0 0</v>
      </c>
      <c r="J307" s="31" t="str">
        <f>IF(Замеры!Z301=0," ",G307*2.55)</f>
        <v xml:space="preserve"> </v>
      </c>
      <c r="K307" s="29" t="str">
        <f>IF(Замеры!Z301=0," ",Замеры!AG301)</f>
        <v xml:space="preserve"> </v>
      </c>
      <c r="L307" s="29" t="str">
        <f>IF(Замеры!Z301=0," ",Замеры!AH301)</f>
        <v xml:space="preserve"> </v>
      </c>
      <c r="M307" s="29" t="str">
        <f>IF(Замеры!Z301=0," ",0.1)</f>
        <v xml:space="preserve"> </v>
      </c>
      <c r="N307" s="29" t="str">
        <f>IF(Замеры!Z301=0," ",Замеры!Z301)</f>
        <v xml:space="preserve"> </v>
      </c>
      <c r="O307" s="29" t="str">
        <f>Замеры!AA301</f>
        <v xml:space="preserve"> </v>
      </c>
      <c r="P307" s="29" t="str">
        <f>Замеры!AB301</f>
        <v xml:space="preserve"> </v>
      </c>
      <c r="Q307" s="29" t="str">
        <f>IF(Замеры!Z301=0," ","+")</f>
        <v xml:space="preserve"> </v>
      </c>
      <c r="R307" s="32">
        <f>Замеры!Y301</f>
        <v>0</v>
      </c>
      <c r="W307" s="33" t="e">
        <f t="shared" si="8"/>
        <v>#VALUE!</v>
      </c>
      <c r="X307" s="31" t="s">
        <v>73</v>
      </c>
      <c r="Y307" s="33" t="e">
        <f t="shared" si="9"/>
        <v>#VALUE!</v>
      </c>
      <c r="Z307" s="32"/>
    </row>
    <row r="308" spans="1:26" x14ac:dyDescent="0.3">
      <c r="A308" s="35">
        <f>IF(Замеры!B302=0, " ", Замеры!B302)</f>
        <v>299</v>
      </c>
      <c r="B308" s="37" t="str">
        <f>CONCATENATE(Замеры!D302,Замеры!F302)</f>
        <v>Группа от QF</v>
      </c>
      <c r="C308" s="35" t="str">
        <f>IF(Замеры!I302=0," ", Замеры!I302)</f>
        <v xml:space="preserve"> </v>
      </c>
      <c r="D308" s="29" t="str">
        <f>IF(Замеры!Z302=0, " ", Замеры!X302)</f>
        <v xml:space="preserve"> </v>
      </c>
      <c r="E308" s="29" t="str">
        <f>CONCATENATE(Замеры!P302,Замеры!S302,Замеры!R302)</f>
        <v xml:space="preserve"> </v>
      </c>
      <c r="F308" s="30" t="str">
        <f>IF(Замеры!Z302=0," ","---")</f>
        <v xml:space="preserve"> </v>
      </c>
      <c r="G308" s="31" t="str">
        <f>IF(Замеры!Z302=0," ",Замеры!J302)</f>
        <v xml:space="preserve"> </v>
      </c>
      <c r="H308" s="31" t="str">
        <f>CONCATENATE(Замеры!AK302,Замеры!AA302,Замеры!AL302)</f>
        <v>0 0</v>
      </c>
      <c r="I308" s="29" t="str">
        <f>CONCATENATE(Замеры!AI302,Замеры!AA302,Замеры!AJ302)</f>
        <v>0 0</v>
      </c>
      <c r="J308" s="31" t="str">
        <f>IF(Замеры!Z302=0," ",G308*2.55)</f>
        <v xml:space="preserve"> </v>
      </c>
      <c r="K308" s="29" t="str">
        <f>IF(Замеры!Z302=0," ",Замеры!AG302)</f>
        <v xml:space="preserve"> </v>
      </c>
      <c r="L308" s="29" t="str">
        <f>IF(Замеры!Z302=0," ",Замеры!AH302)</f>
        <v xml:space="preserve"> </v>
      </c>
      <c r="M308" s="29" t="str">
        <f>IF(Замеры!Z302=0," ",0.1)</f>
        <v xml:space="preserve"> </v>
      </c>
      <c r="N308" s="29" t="str">
        <f>IF(Замеры!Z302=0," ",Замеры!Z302)</f>
        <v xml:space="preserve"> </v>
      </c>
      <c r="O308" s="29" t="str">
        <f>Замеры!AA302</f>
        <v xml:space="preserve"> </v>
      </c>
      <c r="P308" s="29" t="str">
        <f>Замеры!AB302</f>
        <v xml:space="preserve"> </v>
      </c>
      <c r="Q308" s="29" t="str">
        <f>IF(Замеры!Z302=0," ","+")</f>
        <v xml:space="preserve"> </v>
      </c>
      <c r="R308" s="32">
        <f>Замеры!Y302</f>
        <v>0</v>
      </c>
      <c r="W308" s="33" t="e">
        <f t="shared" si="8"/>
        <v>#VALUE!</v>
      </c>
      <c r="X308" s="31" t="s">
        <v>73</v>
      </c>
      <c r="Y308" s="33" t="e">
        <f t="shared" si="9"/>
        <v>#VALUE!</v>
      </c>
      <c r="Z308" s="32"/>
    </row>
    <row r="309" spans="1:26" x14ac:dyDescent="0.3">
      <c r="A309" s="35">
        <f>IF(Замеры!B303=0, " ", Замеры!B303)</f>
        <v>300</v>
      </c>
      <c r="B309" s="37" t="str">
        <f>CONCATENATE(Замеры!D303,Замеры!F303)</f>
        <v>Группа от QF</v>
      </c>
      <c r="C309" s="35" t="str">
        <f>IF(Замеры!I303=0," ", Замеры!I303)</f>
        <v xml:space="preserve"> </v>
      </c>
      <c r="D309" s="29" t="str">
        <f>IF(Замеры!Z303=0, " ", Замеры!X303)</f>
        <v xml:space="preserve"> </v>
      </c>
      <c r="E309" s="29" t="str">
        <f>CONCATENATE(Замеры!P303,Замеры!S303,Замеры!R303)</f>
        <v xml:space="preserve"> </v>
      </c>
      <c r="F309" s="30" t="str">
        <f>IF(Замеры!Z303=0," ","---")</f>
        <v xml:space="preserve"> </v>
      </c>
      <c r="G309" s="31" t="str">
        <f>IF(Замеры!Z303=0," ",Замеры!J303)</f>
        <v xml:space="preserve"> </v>
      </c>
      <c r="H309" s="31" t="str">
        <f>CONCATENATE(Замеры!AK303,Замеры!AA303,Замеры!AL303)</f>
        <v>0 0</v>
      </c>
      <c r="I309" s="29" t="str">
        <f>CONCATENATE(Замеры!AI303,Замеры!AA303,Замеры!AJ303)</f>
        <v>0 0</v>
      </c>
      <c r="J309" s="31" t="str">
        <f>IF(Замеры!Z303=0," ",G309*2.55)</f>
        <v xml:space="preserve"> </v>
      </c>
      <c r="K309" s="29" t="str">
        <f>IF(Замеры!Z303=0," ",Замеры!AG303)</f>
        <v xml:space="preserve"> </v>
      </c>
      <c r="L309" s="29" t="str">
        <f>IF(Замеры!Z303=0," ",Замеры!AH303)</f>
        <v xml:space="preserve"> </v>
      </c>
      <c r="M309" s="29" t="str">
        <f>IF(Замеры!Z303=0," ",0.1)</f>
        <v xml:space="preserve"> </v>
      </c>
      <c r="N309" s="29" t="str">
        <f>IF(Замеры!Z303=0," ",Замеры!Z303)</f>
        <v xml:space="preserve"> </v>
      </c>
      <c r="O309" s="29" t="str">
        <f>Замеры!AA303</f>
        <v xml:space="preserve"> </v>
      </c>
      <c r="P309" s="29" t="str">
        <f>Замеры!AB303</f>
        <v xml:space="preserve"> </v>
      </c>
      <c r="Q309" s="29" t="str">
        <f>IF(Замеры!Z303=0," ","+")</f>
        <v xml:space="preserve"> </v>
      </c>
      <c r="R309" s="32">
        <f>Замеры!Y303</f>
        <v>0</v>
      </c>
      <c r="W309" s="33" t="e">
        <f t="shared" si="8"/>
        <v>#VALUE!</v>
      </c>
      <c r="X309" s="31" t="s">
        <v>73</v>
      </c>
      <c r="Y309" s="33" t="e">
        <f t="shared" si="9"/>
        <v>#VALUE!</v>
      </c>
      <c r="Z309" s="32"/>
    </row>
    <row r="310" spans="1:26" x14ac:dyDescent="0.3">
      <c r="A310" s="35">
        <f>IF(Замеры!B304=0, " ", Замеры!B304)</f>
        <v>301</v>
      </c>
      <c r="B310" s="37" t="str">
        <f>CONCATENATE(Замеры!D304,Замеры!F304)</f>
        <v>Группа от QF</v>
      </c>
      <c r="C310" s="35" t="str">
        <f>IF(Замеры!I304=0," ", Замеры!I304)</f>
        <v xml:space="preserve"> </v>
      </c>
      <c r="D310" s="29" t="str">
        <f>IF(Замеры!Z304=0, " ", Замеры!X304)</f>
        <v xml:space="preserve"> </v>
      </c>
      <c r="E310" s="29" t="str">
        <f>CONCATENATE(Замеры!P304,Замеры!S304,Замеры!R304)</f>
        <v xml:space="preserve"> </v>
      </c>
      <c r="F310" s="30" t="str">
        <f>IF(Замеры!Z304=0," ","---")</f>
        <v xml:space="preserve"> </v>
      </c>
      <c r="G310" s="31" t="str">
        <f>IF(Замеры!Z304=0," ",Замеры!J304)</f>
        <v xml:space="preserve"> </v>
      </c>
      <c r="H310" s="31" t="str">
        <f>CONCATENATE(Замеры!AK304,Замеры!AA304,Замеры!AL304)</f>
        <v>0 0</v>
      </c>
      <c r="I310" s="29" t="str">
        <f>CONCATENATE(Замеры!AI304,Замеры!AA304,Замеры!AJ304)</f>
        <v>0 0</v>
      </c>
      <c r="J310" s="31" t="str">
        <f>IF(Замеры!Z304=0," ",G310*2.55)</f>
        <v xml:space="preserve"> </v>
      </c>
      <c r="K310" s="29" t="str">
        <f>IF(Замеры!Z304=0," ",Замеры!AG304)</f>
        <v xml:space="preserve"> </v>
      </c>
      <c r="L310" s="29" t="str">
        <f>IF(Замеры!Z304=0," ",Замеры!AH304)</f>
        <v xml:space="preserve"> </v>
      </c>
      <c r="M310" s="29" t="str">
        <f>IF(Замеры!Z304=0," ",0.1)</f>
        <v xml:space="preserve"> </v>
      </c>
      <c r="N310" s="29" t="str">
        <f>IF(Замеры!Z304=0," ",Замеры!Z304)</f>
        <v xml:space="preserve"> </v>
      </c>
      <c r="O310" s="29" t="str">
        <f>Замеры!AA304</f>
        <v xml:space="preserve"> </v>
      </c>
      <c r="P310" s="29" t="str">
        <f>Замеры!AB304</f>
        <v xml:space="preserve"> </v>
      </c>
      <c r="Q310" s="29" t="str">
        <f>IF(Замеры!Z304=0," ","+")</f>
        <v xml:space="preserve"> </v>
      </c>
      <c r="R310" s="32">
        <f>Замеры!Y304</f>
        <v>0</v>
      </c>
      <c r="W310" s="33" t="e">
        <f t="shared" si="8"/>
        <v>#VALUE!</v>
      </c>
      <c r="X310" s="31" t="s">
        <v>73</v>
      </c>
      <c r="Y310" s="33" t="e">
        <f t="shared" si="9"/>
        <v>#VALUE!</v>
      </c>
      <c r="Z310" s="32"/>
    </row>
    <row r="311" spans="1:26" x14ac:dyDescent="0.3">
      <c r="A311" s="35">
        <f>IF(Замеры!B305=0, " ", Замеры!B305)</f>
        <v>302</v>
      </c>
      <c r="B311" s="37" t="str">
        <f>CONCATENATE(Замеры!D305,Замеры!F305)</f>
        <v>Группа от QF</v>
      </c>
      <c r="C311" s="35" t="str">
        <f>IF(Замеры!I305=0," ", Замеры!I305)</f>
        <v xml:space="preserve"> </v>
      </c>
      <c r="D311" s="29" t="str">
        <f>IF(Замеры!Z305=0, " ", Замеры!X305)</f>
        <v xml:space="preserve"> </v>
      </c>
      <c r="E311" s="29" t="str">
        <f>CONCATENATE(Замеры!P305,Замеры!S305,Замеры!R305)</f>
        <v xml:space="preserve"> </v>
      </c>
      <c r="F311" s="30" t="str">
        <f>IF(Замеры!Z305=0," ","---")</f>
        <v xml:space="preserve"> </v>
      </c>
      <c r="G311" s="31" t="str">
        <f>IF(Замеры!Z305=0," ",Замеры!J305)</f>
        <v xml:space="preserve"> </v>
      </c>
      <c r="H311" s="31" t="str">
        <f>CONCATENATE(Замеры!AK305,Замеры!AA305,Замеры!AL305)</f>
        <v>0 0</v>
      </c>
      <c r="I311" s="29" t="str">
        <f>CONCATENATE(Замеры!AI305,Замеры!AA305,Замеры!AJ305)</f>
        <v>0 0</v>
      </c>
      <c r="J311" s="31" t="str">
        <f>IF(Замеры!Z305=0," ",G311*2.55)</f>
        <v xml:space="preserve"> </v>
      </c>
      <c r="K311" s="29" t="str">
        <f>IF(Замеры!Z305=0," ",Замеры!AG305)</f>
        <v xml:space="preserve"> </v>
      </c>
      <c r="L311" s="29" t="str">
        <f>IF(Замеры!Z305=0," ",Замеры!AH305)</f>
        <v xml:space="preserve"> </v>
      </c>
      <c r="M311" s="29" t="str">
        <f>IF(Замеры!Z305=0," ",0.1)</f>
        <v xml:space="preserve"> </v>
      </c>
      <c r="N311" s="29" t="str">
        <f>IF(Замеры!Z305=0," ",Замеры!Z305)</f>
        <v xml:space="preserve"> </v>
      </c>
      <c r="O311" s="29" t="str">
        <f>Замеры!AA305</f>
        <v xml:space="preserve"> </v>
      </c>
      <c r="P311" s="29" t="str">
        <f>Замеры!AB305</f>
        <v xml:space="preserve"> </v>
      </c>
      <c r="Q311" s="29" t="str">
        <f>IF(Замеры!Z305=0," ","+")</f>
        <v xml:space="preserve"> </v>
      </c>
      <c r="R311" s="32">
        <f>Замеры!Y305</f>
        <v>0</v>
      </c>
      <c r="W311" s="33" t="e">
        <f t="shared" si="8"/>
        <v>#VALUE!</v>
      </c>
      <c r="X311" s="31" t="s">
        <v>73</v>
      </c>
      <c r="Y311" s="33" t="e">
        <f t="shared" si="9"/>
        <v>#VALUE!</v>
      </c>
      <c r="Z311" s="32"/>
    </row>
    <row r="312" spans="1:26" x14ac:dyDescent="0.3">
      <c r="A312" s="35">
        <f>IF(Замеры!B306=0, " ", Замеры!B306)</f>
        <v>303</v>
      </c>
      <c r="B312" s="37" t="str">
        <f>CONCATENATE(Замеры!D306,Замеры!F306)</f>
        <v>Группа от QF</v>
      </c>
      <c r="C312" s="35" t="str">
        <f>IF(Замеры!I306=0," ", Замеры!I306)</f>
        <v xml:space="preserve"> </v>
      </c>
      <c r="D312" s="29" t="str">
        <f>IF(Замеры!Z306=0, " ", Замеры!X306)</f>
        <v xml:space="preserve"> </v>
      </c>
      <c r="E312" s="29" t="str">
        <f>CONCATENATE(Замеры!P306,Замеры!S306,Замеры!R306)</f>
        <v xml:space="preserve"> </v>
      </c>
      <c r="F312" s="30" t="str">
        <f>IF(Замеры!Z306=0," ","---")</f>
        <v xml:space="preserve"> </v>
      </c>
      <c r="G312" s="31" t="str">
        <f>IF(Замеры!Z306=0," ",Замеры!J306)</f>
        <v xml:space="preserve"> </v>
      </c>
      <c r="H312" s="31" t="str">
        <f>CONCATENATE(Замеры!AK306,Замеры!AA306,Замеры!AL306)</f>
        <v>0 0</v>
      </c>
      <c r="I312" s="29" t="str">
        <f>CONCATENATE(Замеры!AI306,Замеры!AA306,Замеры!AJ306)</f>
        <v>0 0</v>
      </c>
      <c r="J312" s="31" t="str">
        <f>IF(Замеры!Z306=0," ",G312*2.55)</f>
        <v xml:space="preserve"> </v>
      </c>
      <c r="K312" s="29" t="str">
        <f>IF(Замеры!Z306=0," ",Замеры!AG306)</f>
        <v xml:space="preserve"> </v>
      </c>
      <c r="L312" s="29" t="str">
        <f>IF(Замеры!Z306=0," ",Замеры!AH306)</f>
        <v xml:space="preserve"> </v>
      </c>
      <c r="M312" s="29" t="str">
        <f>IF(Замеры!Z306=0," ",0.1)</f>
        <v xml:space="preserve"> </v>
      </c>
      <c r="N312" s="29" t="str">
        <f>IF(Замеры!Z306=0," ",Замеры!Z306)</f>
        <v xml:space="preserve"> </v>
      </c>
      <c r="O312" s="29" t="str">
        <f>Замеры!AA306</f>
        <v xml:space="preserve"> </v>
      </c>
      <c r="P312" s="29" t="str">
        <f>Замеры!AB306</f>
        <v xml:space="preserve"> </v>
      </c>
      <c r="Q312" s="29" t="str">
        <f>IF(Замеры!Z306=0," ","+")</f>
        <v xml:space="preserve"> </v>
      </c>
      <c r="R312" s="32">
        <f>Замеры!Y306</f>
        <v>0</v>
      </c>
      <c r="W312" s="33" t="e">
        <f t="shared" si="8"/>
        <v>#VALUE!</v>
      </c>
      <c r="X312" s="31" t="s">
        <v>73</v>
      </c>
      <c r="Y312" s="33" t="e">
        <f t="shared" si="9"/>
        <v>#VALUE!</v>
      </c>
      <c r="Z312" s="32"/>
    </row>
    <row r="313" spans="1:26" x14ac:dyDescent="0.3">
      <c r="A313" s="35">
        <f>IF(Замеры!B307=0, " ", Замеры!B307)</f>
        <v>304</v>
      </c>
      <c r="B313" s="37" t="str">
        <f>CONCATENATE(Замеры!D307,Замеры!F307)</f>
        <v>Группа от QF</v>
      </c>
      <c r="C313" s="35" t="str">
        <f>IF(Замеры!I307=0," ", Замеры!I307)</f>
        <v xml:space="preserve"> </v>
      </c>
      <c r="D313" s="29" t="str">
        <f>IF(Замеры!Z307=0, " ", Замеры!X307)</f>
        <v xml:space="preserve"> </v>
      </c>
      <c r="E313" s="29" t="str">
        <f>CONCATENATE(Замеры!P307,Замеры!S307,Замеры!R307)</f>
        <v xml:space="preserve"> </v>
      </c>
      <c r="F313" s="30" t="str">
        <f>IF(Замеры!Z307=0," ","---")</f>
        <v xml:space="preserve"> </v>
      </c>
      <c r="G313" s="31" t="str">
        <f>IF(Замеры!Z307=0," ",Замеры!J307)</f>
        <v xml:space="preserve"> </v>
      </c>
      <c r="H313" s="31" t="str">
        <f>CONCATENATE(Замеры!AK307,Замеры!AA307,Замеры!AL307)</f>
        <v>0 0</v>
      </c>
      <c r="I313" s="29" t="str">
        <f>CONCATENATE(Замеры!AI307,Замеры!AA307,Замеры!AJ307)</f>
        <v>0 0</v>
      </c>
      <c r="J313" s="31" t="str">
        <f>IF(Замеры!Z307=0," ",G313*2.55)</f>
        <v xml:space="preserve"> </v>
      </c>
      <c r="K313" s="29" t="str">
        <f>IF(Замеры!Z307=0," ",Замеры!AG307)</f>
        <v xml:space="preserve"> </v>
      </c>
      <c r="L313" s="29" t="str">
        <f>IF(Замеры!Z307=0," ",Замеры!AH307)</f>
        <v xml:space="preserve"> </v>
      </c>
      <c r="M313" s="29" t="str">
        <f>IF(Замеры!Z307=0," ",0.1)</f>
        <v xml:space="preserve"> </v>
      </c>
      <c r="N313" s="29" t="str">
        <f>IF(Замеры!Z307=0," ",Замеры!Z307)</f>
        <v xml:space="preserve"> </v>
      </c>
      <c r="O313" s="29" t="str">
        <f>Замеры!AA307</f>
        <v xml:space="preserve"> </v>
      </c>
      <c r="P313" s="29" t="str">
        <f>Замеры!AB307</f>
        <v xml:space="preserve"> </v>
      </c>
      <c r="Q313" s="29" t="str">
        <f>IF(Замеры!Z307=0," ","+")</f>
        <v xml:space="preserve"> </v>
      </c>
      <c r="R313" s="32">
        <f>Замеры!Y307</f>
        <v>0</v>
      </c>
      <c r="W313" s="33" t="e">
        <f t="shared" si="8"/>
        <v>#VALUE!</v>
      </c>
      <c r="X313" s="31" t="s">
        <v>73</v>
      </c>
      <c r="Y313" s="33" t="e">
        <f t="shared" si="9"/>
        <v>#VALUE!</v>
      </c>
      <c r="Z313" s="32"/>
    </row>
    <row r="314" spans="1:26" x14ac:dyDescent="0.3">
      <c r="A314" s="35">
        <f>IF(Замеры!B308=0, " ", Замеры!B308)</f>
        <v>305</v>
      </c>
      <c r="B314" s="37" t="str">
        <f>CONCATENATE(Замеры!D308,Замеры!F308)</f>
        <v>Группа от QF</v>
      </c>
      <c r="C314" s="35" t="str">
        <f>IF(Замеры!I308=0," ", Замеры!I308)</f>
        <v xml:space="preserve"> </v>
      </c>
      <c r="D314" s="29" t="str">
        <f>IF(Замеры!Z308=0, " ", Замеры!X308)</f>
        <v xml:space="preserve"> </v>
      </c>
      <c r="E314" s="29" t="str">
        <f>CONCATENATE(Замеры!P308,Замеры!S308,Замеры!R308)</f>
        <v xml:space="preserve"> </v>
      </c>
      <c r="F314" s="30" t="str">
        <f>IF(Замеры!Z308=0," ","---")</f>
        <v xml:space="preserve"> </v>
      </c>
      <c r="G314" s="31" t="str">
        <f>IF(Замеры!Z308=0," ",Замеры!J308)</f>
        <v xml:space="preserve"> </v>
      </c>
      <c r="H314" s="31" t="str">
        <f>CONCATENATE(Замеры!AK308,Замеры!AA308,Замеры!AL308)</f>
        <v>0 0</v>
      </c>
      <c r="I314" s="29" t="str">
        <f>CONCATENATE(Замеры!AI308,Замеры!AA308,Замеры!AJ308)</f>
        <v>0 0</v>
      </c>
      <c r="J314" s="31" t="str">
        <f>IF(Замеры!Z308=0," ",G314*2.55)</f>
        <v xml:space="preserve"> </v>
      </c>
      <c r="K314" s="29" t="str">
        <f>IF(Замеры!Z308=0," ",Замеры!AG308)</f>
        <v xml:space="preserve"> </v>
      </c>
      <c r="L314" s="29" t="str">
        <f>IF(Замеры!Z308=0," ",Замеры!AH308)</f>
        <v xml:space="preserve"> </v>
      </c>
      <c r="M314" s="29" t="str">
        <f>IF(Замеры!Z308=0," ",0.1)</f>
        <v xml:space="preserve"> </v>
      </c>
      <c r="N314" s="29" t="str">
        <f>IF(Замеры!Z308=0," ",Замеры!Z308)</f>
        <v xml:space="preserve"> </v>
      </c>
      <c r="O314" s="29" t="str">
        <f>Замеры!AA308</f>
        <v xml:space="preserve"> </v>
      </c>
      <c r="P314" s="29" t="str">
        <f>Замеры!AB308</f>
        <v xml:space="preserve"> </v>
      </c>
      <c r="Q314" s="29" t="str">
        <f>IF(Замеры!Z308=0," ","+")</f>
        <v xml:space="preserve"> </v>
      </c>
      <c r="R314" s="32">
        <f>Замеры!Y308</f>
        <v>0</v>
      </c>
      <c r="W314" s="33" t="e">
        <f t="shared" si="8"/>
        <v>#VALUE!</v>
      </c>
      <c r="X314" s="31" t="s">
        <v>73</v>
      </c>
      <c r="Y314" s="33" t="e">
        <f t="shared" si="9"/>
        <v>#VALUE!</v>
      </c>
      <c r="Z314" s="32"/>
    </row>
    <row r="315" spans="1:26" x14ac:dyDescent="0.3">
      <c r="A315" s="35">
        <f>IF(Замеры!B309=0, " ", Замеры!B309)</f>
        <v>306</v>
      </c>
      <c r="B315" s="37" t="str">
        <f>CONCATENATE(Замеры!D309,Замеры!F309)</f>
        <v>Группа от QF</v>
      </c>
      <c r="C315" s="35" t="str">
        <f>IF(Замеры!I309=0," ", Замеры!I309)</f>
        <v xml:space="preserve"> </v>
      </c>
      <c r="D315" s="29" t="str">
        <f>IF(Замеры!Z309=0, " ", Замеры!X309)</f>
        <v xml:space="preserve"> </v>
      </c>
      <c r="E315" s="29" t="str">
        <f>CONCATENATE(Замеры!P309,Замеры!S309,Замеры!R309)</f>
        <v xml:space="preserve"> </v>
      </c>
      <c r="F315" s="30" t="str">
        <f>IF(Замеры!Z309=0," ","---")</f>
        <v xml:space="preserve"> </v>
      </c>
      <c r="G315" s="31" t="str">
        <f>IF(Замеры!Z309=0," ",Замеры!J309)</f>
        <v xml:space="preserve"> </v>
      </c>
      <c r="H315" s="31" t="str">
        <f>CONCATENATE(Замеры!AK309,Замеры!AA309,Замеры!AL309)</f>
        <v>0 0</v>
      </c>
      <c r="I315" s="29" t="str">
        <f>CONCATENATE(Замеры!AI309,Замеры!AA309,Замеры!AJ309)</f>
        <v>0 0</v>
      </c>
      <c r="J315" s="31" t="str">
        <f>IF(Замеры!Z309=0," ",G315*2.55)</f>
        <v xml:space="preserve"> </v>
      </c>
      <c r="K315" s="29" t="str">
        <f>IF(Замеры!Z309=0," ",Замеры!AG309)</f>
        <v xml:space="preserve"> </v>
      </c>
      <c r="L315" s="29" t="str">
        <f>IF(Замеры!Z309=0," ",Замеры!AH309)</f>
        <v xml:space="preserve"> </v>
      </c>
      <c r="M315" s="29" t="str">
        <f>IF(Замеры!Z309=0," ",0.1)</f>
        <v xml:space="preserve"> </v>
      </c>
      <c r="N315" s="29" t="str">
        <f>IF(Замеры!Z309=0," ",Замеры!Z309)</f>
        <v xml:space="preserve"> </v>
      </c>
      <c r="O315" s="29" t="str">
        <f>Замеры!AA309</f>
        <v xml:space="preserve"> </v>
      </c>
      <c r="P315" s="29" t="str">
        <f>Замеры!AB309</f>
        <v xml:space="preserve"> </v>
      </c>
      <c r="Q315" s="29" t="str">
        <f>IF(Замеры!Z309=0," ","+")</f>
        <v xml:space="preserve"> </v>
      </c>
      <c r="R315" s="32">
        <f>Замеры!Y309</f>
        <v>0</v>
      </c>
      <c r="W315" s="33" t="e">
        <f t="shared" si="8"/>
        <v>#VALUE!</v>
      </c>
      <c r="X315" s="31" t="s">
        <v>73</v>
      </c>
      <c r="Y315" s="33" t="e">
        <f t="shared" si="9"/>
        <v>#VALUE!</v>
      </c>
      <c r="Z315" s="32"/>
    </row>
    <row r="316" spans="1:26" x14ac:dyDescent="0.3">
      <c r="A316" s="35">
        <f>IF(Замеры!B310=0, " ", Замеры!B310)</f>
        <v>307</v>
      </c>
      <c r="B316" s="37" t="str">
        <f>CONCATENATE(Замеры!D310,Замеры!F310)</f>
        <v>Группа от QF</v>
      </c>
      <c r="C316" s="35" t="str">
        <f>IF(Замеры!I310=0," ", Замеры!I310)</f>
        <v xml:space="preserve"> </v>
      </c>
      <c r="D316" s="29" t="str">
        <f>IF(Замеры!Z310=0, " ", Замеры!X310)</f>
        <v xml:space="preserve"> </v>
      </c>
      <c r="E316" s="29" t="str">
        <f>CONCATENATE(Замеры!P310,Замеры!S310,Замеры!R310)</f>
        <v xml:space="preserve"> </v>
      </c>
      <c r="F316" s="30" t="str">
        <f>IF(Замеры!Z310=0," ","---")</f>
        <v xml:space="preserve"> </v>
      </c>
      <c r="G316" s="31" t="str">
        <f>IF(Замеры!Z310=0," ",Замеры!J310)</f>
        <v xml:space="preserve"> </v>
      </c>
      <c r="H316" s="31" t="str">
        <f>CONCATENATE(Замеры!AK310,Замеры!AA310,Замеры!AL310)</f>
        <v>0 0</v>
      </c>
      <c r="I316" s="29" t="str">
        <f>CONCATENATE(Замеры!AI310,Замеры!AA310,Замеры!AJ310)</f>
        <v>0 0</v>
      </c>
      <c r="J316" s="31" t="str">
        <f>IF(Замеры!Z310=0," ",G316*2.55)</f>
        <v xml:space="preserve"> </v>
      </c>
      <c r="K316" s="29" t="str">
        <f>IF(Замеры!Z310=0," ",Замеры!AG310)</f>
        <v xml:space="preserve"> </v>
      </c>
      <c r="L316" s="29" t="str">
        <f>IF(Замеры!Z310=0," ",Замеры!AH310)</f>
        <v xml:space="preserve"> </v>
      </c>
      <c r="M316" s="29" t="str">
        <f>IF(Замеры!Z310=0," ",0.1)</f>
        <v xml:space="preserve"> </v>
      </c>
      <c r="N316" s="29" t="str">
        <f>IF(Замеры!Z310=0," ",Замеры!Z310)</f>
        <v xml:space="preserve"> </v>
      </c>
      <c r="O316" s="29" t="str">
        <f>Замеры!AA310</f>
        <v xml:space="preserve"> </v>
      </c>
      <c r="P316" s="29" t="str">
        <f>Замеры!AB310</f>
        <v xml:space="preserve"> </v>
      </c>
      <c r="Q316" s="29" t="str">
        <f>IF(Замеры!Z310=0," ","+")</f>
        <v xml:space="preserve"> </v>
      </c>
      <c r="R316" s="32">
        <f>Замеры!Y310</f>
        <v>0</v>
      </c>
      <c r="W316" s="33" t="e">
        <f t="shared" si="8"/>
        <v>#VALUE!</v>
      </c>
      <c r="X316" s="31" t="s">
        <v>73</v>
      </c>
      <c r="Y316" s="33" t="e">
        <f t="shared" si="9"/>
        <v>#VALUE!</v>
      </c>
      <c r="Z316" s="32"/>
    </row>
    <row r="317" spans="1:26" x14ac:dyDescent="0.3">
      <c r="A317" s="35">
        <f>IF(Замеры!B311=0, " ", Замеры!B311)</f>
        <v>308</v>
      </c>
      <c r="B317" s="37" t="str">
        <f>CONCATENATE(Замеры!D311,Замеры!F311)</f>
        <v>Группа от QF</v>
      </c>
      <c r="C317" s="35" t="str">
        <f>IF(Замеры!I311=0," ", Замеры!I311)</f>
        <v xml:space="preserve"> </v>
      </c>
      <c r="D317" s="29" t="str">
        <f>IF(Замеры!Z311=0, " ", Замеры!X311)</f>
        <v xml:space="preserve"> </v>
      </c>
      <c r="E317" s="29" t="str">
        <f>CONCATENATE(Замеры!P311,Замеры!S311,Замеры!R311)</f>
        <v xml:space="preserve"> </v>
      </c>
      <c r="F317" s="30" t="str">
        <f>IF(Замеры!Z311=0," ","---")</f>
        <v xml:space="preserve"> </v>
      </c>
      <c r="G317" s="31" t="str">
        <f>IF(Замеры!Z311=0," ",Замеры!J311)</f>
        <v xml:space="preserve"> </v>
      </c>
      <c r="H317" s="31" t="str">
        <f>CONCATENATE(Замеры!AK311,Замеры!AA311,Замеры!AL311)</f>
        <v>0 0</v>
      </c>
      <c r="I317" s="29" t="str">
        <f>CONCATENATE(Замеры!AI311,Замеры!AA311,Замеры!AJ311)</f>
        <v>0 0</v>
      </c>
      <c r="J317" s="31" t="str">
        <f>IF(Замеры!Z311=0," ",G317*2.55)</f>
        <v xml:space="preserve"> </v>
      </c>
      <c r="K317" s="29" t="str">
        <f>IF(Замеры!Z311=0," ",Замеры!AG311)</f>
        <v xml:space="preserve"> </v>
      </c>
      <c r="L317" s="29" t="str">
        <f>IF(Замеры!Z311=0," ",Замеры!AH311)</f>
        <v xml:space="preserve"> </v>
      </c>
      <c r="M317" s="29" t="str">
        <f>IF(Замеры!Z311=0," ",0.1)</f>
        <v xml:space="preserve"> </v>
      </c>
      <c r="N317" s="29" t="str">
        <f>IF(Замеры!Z311=0," ",Замеры!Z311)</f>
        <v xml:space="preserve"> </v>
      </c>
      <c r="O317" s="29" t="str">
        <f>Замеры!AA311</f>
        <v xml:space="preserve"> </v>
      </c>
      <c r="P317" s="29" t="str">
        <f>Замеры!AB311</f>
        <v xml:space="preserve"> </v>
      </c>
      <c r="Q317" s="29" t="str">
        <f>IF(Замеры!Z311=0," ","+")</f>
        <v xml:space="preserve"> </v>
      </c>
      <c r="R317" s="32">
        <f>Замеры!Y311</f>
        <v>0</v>
      </c>
      <c r="W317" s="33" t="e">
        <f t="shared" si="8"/>
        <v>#VALUE!</v>
      </c>
      <c r="X317" s="31" t="s">
        <v>73</v>
      </c>
      <c r="Y317" s="33" t="e">
        <f t="shared" si="9"/>
        <v>#VALUE!</v>
      </c>
      <c r="Z317" s="32"/>
    </row>
    <row r="318" spans="1:26" x14ac:dyDescent="0.3">
      <c r="A318" s="35">
        <f>IF(Замеры!B312=0, " ", Замеры!B312)</f>
        <v>309</v>
      </c>
      <c r="B318" s="37" t="str">
        <f>CONCATENATE(Замеры!D312,Замеры!F312)</f>
        <v>Группа от QF</v>
      </c>
      <c r="C318" s="35" t="str">
        <f>IF(Замеры!I312=0," ", Замеры!I312)</f>
        <v xml:space="preserve"> </v>
      </c>
      <c r="D318" s="29" t="str">
        <f>IF(Замеры!Z312=0, " ", Замеры!X312)</f>
        <v xml:space="preserve"> </v>
      </c>
      <c r="E318" s="29" t="str">
        <f>CONCATENATE(Замеры!P312,Замеры!S312,Замеры!R312)</f>
        <v xml:space="preserve"> </v>
      </c>
      <c r="F318" s="30" t="str">
        <f>IF(Замеры!Z312=0," ","---")</f>
        <v xml:space="preserve"> </v>
      </c>
      <c r="G318" s="31" t="str">
        <f>IF(Замеры!Z312=0," ",Замеры!J312)</f>
        <v xml:space="preserve"> </v>
      </c>
      <c r="H318" s="31" t="str">
        <f>CONCATENATE(Замеры!AK312,Замеры!AA312,Замеры!AL312)</f>
        <v>0 0</v>
      </c>
      <c r="I318" s="29" t="str">
        <f>CONCATENATE(Замеры!AI312,Замеры!AA312,Замеры!AJ312)</f>
        <v>0 0</v>
      </c>
      <c r="J318" s="31" t="str">
        <f>IF(Замеры!Z312=0," ",G318*2.55)</f>
        <v xml:space="preserve"> </v>
      </c>
      <c r="K318" s="29" t="str">
        <f>IF(Замеры!Z312=0," ",Замеры!AG312)</f>
        <v xml:space="preserve"> </v>
      </c>
      <c r="L318" s="29" t="str">
        <f>IF(Замеры!Z312=0," ",Замеры!AH312)</f>
        <v xml:space="preserve"> </v>
      </c>
      <c r="M318" s="29" t="str">
        <f>IF(Замеры!Z312=0," ",0.1)</f>
        <v xml:space="preserve"> </v>
      </c>
      <c r="N318" s="29" t="str">
        <f>IF(Замеры!Z312=0," ",Замеры!Z312)</f>
        <v xml:space="preserve"> </v>
      </c>
      <c r="O318" s="29" t="str">
        <f>Замеры!AA312</f>
        <v xml:space="preserve"> </v>
      </c>
      <c r="P318" s="29" t="str">
        <f>Замеры!AB312</f>
        <v xml:space="preserve"> </v>
      </c>
      <c r="Q318" s="29" t="str">
        <f>IF(Замеры!Z312=0," ","+")</f>
        <v xml:space="preserve"> </v>
      </c>
      <c r="R318" s="32">
        <f>Замеры!Y312</f>
        <v>0</v>
      </c>
      <c r="W318" s="33" t="e">
        <f t="shared" si="8"/>
        <v>#VALUE!</v>
      </c>
      <c r="X318" s="31" t="s">
        <v>73</v>
      </c>
      <c r="Y318" s="33" t="e">
        <f t="shared" si="9"/>
        <v>#VALUE!</v>
      </c>
      <c r="Z318" s="32"/>
    </row>
    <row r="319" spans="1:26" x14ac:dyDescent="0.3">
      <c r="A319" s="35">
        <f>IF(Замеры!B313=0, " ", Замеры!B313)</f>
        <v>310</v>
      </c>
      <c r="B319" s="37" t="str">
        <f>CONCATENATE(Замеры!D313,Замеры!F313)</f>
        <v>Группа от QF</v>
      </c>
      <c r="C319" s="35" t="str">
        <f>IF(Замеры!I313=0," ", Замеры!I313)</f>
        <v xml:space="preserve"> </v>
      </c>
      <c r="D319" s="29" t="str">
        <f>IF(Замеры!Z313=0, " ", Замеры!X313)</f>
        <v xml:space="preserve"> </v>
      </c>
      <c r="E319" s="29" t="str">
        <f>CONCATENATE(Замеры!P313,Замеры!S313,Замеры!R313)</f>
        <v xml:space="preserve"> </v>
      </c>
      <c r="F319" s="30" t="str">
        <f>IF(Замеры!Z313=0," ","---")</f>
        <v xml:space="preserve"> </v>
      </c>
      <c r="G319" s="31" t="str">
        <f>IF(Замеры!Z313=0," ",Замеры!J313)</f>
        <v xml:space="preserve"> </v>
      </c>
      <c r="H319" s="31" t="str">
        <f>CONCATENATE(Замеры!AK313,Замеры!AA313,Замеры!AL313)</f>
        <v>0 0</v>
      </c>
      <c r="I319" s="29" t="str">
        <f>CONCATENATE(Замеры!AI313,Замеры!AA313,Замеры!AJ313)</f>
        <v>0 0</v>
      </c>
      <c r="J319" s="31" t="str">
        <f>IF(Замеры!Z313=0," ",G319*2.55)</f>
        <v xml:space="preserve"> </v>
      </c>
      <c r="K319" s="29" t="str">
        <f>IF(Замеры!Z313=0," ",Замеры!AG313)</f>
        <v xml:space="preserve"> </v>
      </c>
      <c r="L319" s="29" t="str">
        <f>IF(Замеры!Z313=0," ",Замеры!AH313)</f>
        <v xml:space="preserve"> </v>
      </c>
      <c r="M319" s="29" t="str">
        <f>IF(Замеры!Z313=0," ",0.1)</f>
        <v xml:space="preserve"> </v>
      </c>
      <c r="N319" s="29" t="str">
        <f>IF(Замеры!Z313=0," ",Замеры!Z313)</f>
        <v xml:space="preserve"> </v>
      </c>
      <c r="O319" s="29" t="str">
        <f>Замеры!AA313</f>
        <v xml:space="preserve"> </v>
      </c>
      <c r="P319" s="29" t="str">
        <f>Замеры!AB313</f>
        <v xml:space="preserve"> </v>
      </c>
      <c r="Q319" s="29" t="str">
        <f>IF(Замеры!Z313=0," ","+")</f>
        <v xml:space="preserve"> </v>
      </c>
      <c r="R319" s="32">
        <f>Замеры!Y313</f>
        <v>0</v>
      </c>
      <c r="W319" s="33" t="e">
        <f t="shared" si="8"/>
        <v>#VALUE!</v>
      </c>
      <c r="X319" s="31" t="s">
        <v>73</v>
      </c>
      <c r="Y319" s="33" t="e">
        <f t="shared" si="9"/>
        <v>#VALUE!</v>
      </c>
      <c r="Z319" s="32"/>
    </row>
    <row r="320" spans="1:26" x14ac:dyDescent="0.3">
      <c r="A320" s="35">
        <f>IF(Замеры!B314=0, " ", Замеры!B314)</f>
        <v>311</v>
      </c>
      <c r="B320" s="37" t="str">
        <f>CONCATENATE(Замеры!D314,Замеры!F314)</f>
        <v>Группа от QF</v>
      </c>
      <c r="C320" s="35" t="str">
        <f>IF(Замеры!I314=0," ", Замеры!I314)</f>
        <v xml:space="preserve"> </v>
      </c>
      <c r="D320" s="29" t="str">
        <f>IF(Замеры!Z314=0, " ", Замеры!X314)</f>
        <v xml:space="preserve"> </v>
      </c>
      <c r="E320" s="29" t="str">
        <f>CONCATENATE(Замеры!P314,Замеры!S314,Замеры!R314)</f>
        <v xml:space="preserve"> </v>
      </c>
      <c r="F320" s="30" t="str">
        <f>IF(Замеры!Z314=0," ","---")</f>
        <v xml:space="preserve"> </v>
      </c>
      <c r="G320" s="31" t="str">
        <f>IF(Замеры!Z314=0," ",Замеры!J314)</f>
        <v xml:space="preserve"> </v>
      </c>
      <c r="H320" s="31" t="str">
        <f>CONCATENATE(Замеры!AK314,Замеры!AA314,Замеры!AL314)</f>
        <v>0 0</v>
      </c>
      <c r="I320" s="29" t="str">
        <f>CONCATENATE(Замеры!AI314,Замеры!AA314,Замеры!AJ314)</f>
        <v>0 0</v>
      </c>
      <c r="J320" s="31" t="str">
        <f>IF(Замеры!Z314=0," ",G320*2.55)</f>
        <v xml:space="preserve"> </v>
      </c>
      <c r="K320" s="29" t="str">
        <f>IF(Замеры!Z314=0," ",Замеры!AG314)</f>
        <v xml:space="preserve"> </v>
      </c>
      <c r="L320" s="29" t="str">
        <f>IF(Замеры!Z314=0," ",Замеры!AH314)</f>
        <v xml:space="preserve"> </v>
      </c>
      <c r="M320" s="29" t="str">
        <f>IF(Замеры!Z314=0," ",0.1)</f>
        <v xml:space="preserve"> </v>
      </c>
      <c r="N320" s="29" t="str">
        <f>IF(Замеры!Z314=0," ",Замеры!Z314)</f>
        <v xml:space="preserve"> </v>
      </c>
      <c r="O320" s="29" t="str">
        <f>Замеры!AA314</f>
        <v xml:space="preserve"> </v>
      </c>
      <c r="P320" s="29" t="str">
        <f>Замеры!AB314</f>
        <v xml:space="preserve"> </v>
      </c>
      <c r="Q320" s="29" t="str">
        <f>IF(Замеры!Z314=0," ","+")</f>
        <v xml:space="preserve"> </v>
      </c>
      <c r="R320" s="32">
        <f>Замеры!Y314</f>
        <v>0</v>
      </c>
      <c r="W320" s="33" t="e">
        <f t="shared" si="8"/>
        <v>#VALUE!</v>
      </c>
      <c r="X320" s="31" t="s">
        <v>73</v>
      </c>
      <c r="Y320" s="33" t="e">
        <f t="shared" si="9"/>
        <v>#VALUE!</v>
      </c>
      <c r="Z320" s="32"/>
    </row>
    <row r="321" spans="1:26" x14ac:dyDescent="0.3">
      <c r="A321" s="35">
        <f>IF(Замеры!B315=0, " ", Замеры!B315)</f>
        <v>312</v>
      </c>
      <c r="B321" s="37" t="str">
        <f>CONCATENATE(Замеры!D315,Замеры!F315)</f>
        <v>Группа от QF</v>
      </c>
      <c r="C321" s="35" t="str">
        <f>IF(Замеры!I315=0," ", Замеры!I315)</f>
        <v xml:space="preserve"> </v>
      </c>
      <c r="D321" s="29" t="str">
        <f>IF(Замеры!Z315=0, " ", Замеры!X315)</f>
        <v xml:space="preserve"> </v>
      </c>
      <c r="E321" s="29" t="str">
        <f>CONCATENATE(Замеры!P315,Замеры!S315,Замеры!R315)</f>
        <v xml:space="preserve"> </v>
      </c>
      <c r="F321" s="30" t="str">
        <f>IF(Замеры!Z315=0," ","---")</f>
        <v xml:space="preserve"> </v>
      </c>
      <c r="G321" s="31" t="str">
        <f>IF(Замеры!Z315=0," ",Замеры!J315)</f>
        <v xml:space="preserve"> </v>
      </c>
      <c r="H321" s="31" t="str">
        <f>CONCATENATE(Замеры!AK315,Замеры!AA315,Замеры!AL315)</f>
        <v>0 0</v>
      </c>
      <c r="I321" s="29" t="str">
        <f>CONCATENATE(Замеры!AI315,Замеры!AA315,Замеры!AJ315)</f>
        <v>0 0</v>
      </c>
      <c r="J321" s="31" t="str">
        <f>IF(Замеры!Z315=0," ",G321*2.55)</f>
        <v xml:space="preserve"> </v>
      </c>
      <c r="K321" s="29" t="str">
        <f>IF(Замеры!Z315=0," ",Замеры!AG315)</f>
        <v xml:space="preserve"> </v>
      </c>
      <c r="L321" s="29" t="str">
        <f>IF(Замеры!Z315=0," ",Замеры!AH315)</f>
        <v xml:space="preserve"> </v>
      </c>
      <c r="M321" s="29" t="str">
        <f>IF(Замеры!Z315=0," ",0.1)</f>
        <v xml:space="preserve"> </v>
      </c>
      <c r="N321" s="29" t="str">
        <f>IF(Замеры!Z315=0," ",Замеры!Z315)</f>
        <v xml:space="preserve"> </v>
      </c>
      <c r="O321" s="29" t="str">
        <f>Замеры!AA315</f>
        <v xml:space="preserve"> </v>
      </c>
      <c r="P321" s="29" t="str">
        <f>Замеры!AB315</f>
        <v xml:space="preserve"> </v>
      </c>
      <c r="Q321" s="29" t="str">
        <f>IF(Замеры!Z315=0," ","+")</f>
        <v xml:space="preserve"> </v>
      </c>
      <c r="R321" s="32">
        <f>Замеры!Y315</f>
        <v>0</v>
      </c>
      <c r="W321" s="33" t="e">
        <f t="shared" si="8"/>
        <v>#VALUE!</v>
      </c>
      <c r="X321" s="31" t="s">
        <v>73</v>
      </c>
      <c r="Y321" s="33" t="e">
        <f t="shared" si="9"/>
        <v>#VALUE!</v>
      </c>
      <c r="Z321" s="32"/>
    </row>
    <row r="322" spans="1:26" x14ac:dyDescent="0.3">
      <c r="A322" s="35">
        <f>IF(Замеры!B316=0, " ", Замеры!B316)</f>
        <v>313</v>
      </c>
      <c r="B322" s="37" t="str">
        <f>CONCATENATE(Замеры!D316,Замеры!F316)</f>
        <v>Группа от QF</v>
      </c>
      <c r="C322" s="35" t="str">
        <f>IF(Замеры!I316=0," ", Замеры!I316)</f>
        <v xml:space="preserve"> </v>
      </c>
      <c r="D322" s="29" t="str">
        <f>IF(Замеры!Z316=0, " ", Замеры!X316)</f>
        <v xml:space="preserve"> </v>
      </c>
      <c r="E322" s="29" t="str">
        <f>CONCATENATE(Замеры!P316,Замеры!S316,Замеры!R316)</f>
        <v xml:space="preserve"> </v>
      </c>
      <c r="F322" s="30" t="str">
        <f>IF(Замеры!Z316=0," ","---")</f>
        <v xml:space="preserve"> </v>
      </c>
      <c r="G322" s="31" t="str">
        <f>IF(Замеры!Z316=0," ",Замеры!J316)</f>
        <v xml:space="preserve"> </v>
      </c>
      <c r="H322" s="31" t="str">
        <f>CONCATENATE(Замеры!AK316,Замеры!AA316,Замеры!AL316)</f>
        <v>0 0</v>
      </c>
      <c r="I322" s="29" t="str">
        <f>CONCATENATE(Замеры!AI316,Замеры!AA316,Замеры!AJ316)</f>
        <v>0 0</v>
      </c>
      <c r="J322" s="31" t="str">
        <f>IF(Замеры!Z316=0," ",G322*2.55)</f>
        <v xml:space="preserve"> </v>
      </c>
      <c r="K322" s="29" t="str">
        <f>IF(Замеры!Z316=0," ",Замеры!AG316)</f>
        <v xml:space="preserve"> </v>
      </c>
      <c r="L322" s="29" t="str">
        <f>IF(Замеры!Z316=0," ",Замеры!AH316)</f>
        <v xml:space="preserve"> </v>
      </c>
      <c r="M322" s="29" t="str">
        <f>IF(Замеры!Z316=0," ",0.1)</f>
        <v xml:space="preserve"> </v>
      </c>
      <c r="N322" s="29" t="str">
        <f>IF(Замеры!Z316=0," ",Замеры!Z316)</f>
        <v xml:space="preserve"> </v>
      </c>
      <c r="O322" s="29" t="str">
        <f>Замеры!AA316</f>
        <v xml:space="preserve"> </v>
      </c>
      <c r="P322" s="29" t="str">
        <f>Замеры!AB316</f>
        <v xml:space="preserve"> </v>
      </c>
      <c r="Q322" s="29" t="str">
        <f>IF(Замеры!Z316=0," ","+")</f>
        <v xml:space="preserve"> </v>
      </c>
      <c r="R322" s="32">
        <f>Замеры!Y316</f>
        <v>0</v>
      </c>
      <c r="W322" s="33" t="e">
        <f t="shared" si="8"/>
        <v>#VALUE!</v>
      </c>
      <c r="X322" s="31" t="s">
        <v>73</v>
      </c>
      <c r="Y322" s="33" t="e">
        <f t="shared" si="9"/>
        <v>#VALUE!</v>
      </c>
      <c r="Z322" s="32"/>
    </row>
    <row r="323" spans="1:26" x14ac:dyDescent="0.3">
      <c r="A323" s="35">
        <f>IF(Замеры!B317=0, " ", Замеры!B317)</f>
        <v>314</v>
      </c>
      <c r="B323" s="37" t="str">
        <f>CONCATENATE(Замеры!D317,Замеры!F317)</f>
        <v>Группа от QF</v>
      </c>
      <c r="C323" s="35" t="str">
        <f>IF(Замеры!I317=0," ", Замеры!I317)</f>
        <v xml:space="preserve"> </v>
      </c>
      <c r="D323" s="29" t="str">
        <f>IF(Замеры!Z317=0, " ", Замеры!X317)</f>
        <v xml:space="preserve"> </v>
      </c>
      <c r="E323" s="29" t="str">
        <f>CONCATENATE(Замеры!P317,Замеры!S317,Замеры!R317)</f>
        <v xml:space="preserve"> </v>
      </c>
      <c r="F323" s="30" t="str">
        <f>IF(Замеры!Z317=0," ","---")</f>
        <v xml:space="preserve"> </v>
      </c>
      <c r="G323" s="31" t="str">
        <f>IF(Замеры!Z317=0," ",Замеры!J317)</f>
        <v xml:space="preserve"> </v>
      </c>
      <c r="H323" s="31" t="str">
        <f>CONCATENATE(Замеры!AK317,Замеры!AA317,Замеры!AL317)</f>
        <v>0 0</v>
      </c>
      <c r="I323" s="29" t="str">
        <f>CONCATENATE(Замеры!AI317,Замеры!AA317,Замеры!AJ317)</f>
        <v>0 0</v>
      </c>
      <c r="J323" s="31" t="str">
        <f>IF(Замеры!Z317=0," ",G323*2.55)</f>
        <v xml:space="preserve"> </v>
      </c>
      <c r="K323" s="29" t="str">
        <f>IF(Замеры!Z317=0," ",Замеры!AG317)</f>
        <v xml:space="preserve"> </v>
      </c>
      <c r="L323" s="29" t="str">
        <f>IF(Замеры!Z317=0," ",Замеры!AH317)</f>
        <v xml:space="preserve"> </v>
      </c>
      <c r="M323" s="29" t="str">
        <f>IF(Замеры!Z317=0," ",0.1)</f>
        <v xml:space="preserve"> </v>
      </c>
      <c r="N323" s="29" t="str">
        <f>IF(Замеры!Z317=0," ",Замеры!Z317)</f>
        <v xml:space="preserve"> </v>
      </c>
      <c r="O323" s="29" t="str">
        <f>Замеры!AA317</f>
        <v xml:space="preserve"> </v>
      </c>
      <c r="P323" s="29" t="str">
        <f>Замеры!AB317</f>
        <v xml:space="preserve"> </v>
      </c>
      <c r="Q323" s="29" t="str">
        <f>IF(Замеры!Z317=0," ","+")</f>
        <v xml:space="preserve"> </v>
      </c>
      <c r="R323" s="32">
        <f>Замеры!Y317</f>
        <v>0</v>
      </c>
      <c r="W323" s="33" t="e">
        <f t="shared" si="8"/>
        <v>#VALUE!</v>
      </c>
      <c r="X323" s="31" t="s">
        <v>73</v>
      </c>
      <c r="Y323" s="33" t="e">
        <f t="shared" si="9"/>
        <v>#VALUE!</v>
      </c>
      <c r="Z323" s="32"/>
    </row>
    <row r="324" spans="1:26" x14ac:dyDescent="0.3">
      <c r="A324" s="35">
        <f>IF(Замеры!B318=0, " ", Замеры!B318)</f>
        <v>315</v>
      </c>
      <c r="B324" s="37" t="str">
        <f>CONCATENATE(Замеры!D318,Замеры!F318)</f>
        <v>Группа от QF</v>
      </c>
      <c r="C324" s="35" t="str">
        <f>IF(Замеры!I318=0," ", Замеры!I318)</f>
        <v xml:space="preserve"> </v>
      </c>
      <c r="D324" s="29" t="str">
        <f>IF(Замеры!Z318=0, " ", Замеры!X318)</f>
        <v xml:space="preserve"> </v>
      </c>
      <c r="E324" s="29" t="str">
        <f>CONCATENATE(Замеры!P318,Замеры!S318,Замеры!R318)</f>
        <v xml:space="preserve"> </v>
      </c>
      <c r="F324" s="30" t="str">
        <f>IF(Замеры!Z318=0," ","---")</f>
        <v xml:space="preserve"> </v>
      </c>
      <c r="G324" s="31" t="str">
        <f>IF(Замеры!Z318=0," ",Замеры!J318)</f>
        <v xml:space="preserve"> </v>
      </c>
      <c r="H324" s="31" t="str">
        <f>CONCATENATE(Замеры!AK318,Замеры!AA318,Замеры!AL318)</f>
        <v>0 0</v>
      </c>
      <c r="I324" s="29" t="str">
        <f>CONCATENATE(Замеры!AI318,Замеры!AA318,Замеры!AJ318)</f>
        <v>0 0</v>
      </c>
      <c r="J324" s="31" t="str">
        <f>IF(Замеры!Z318=0," ",G324*2.55)</f>
        <v xml:space="preserve"> </v>
      </c>
      <c r="K324" s="29" t="str">
        <f>IF(Замеры!Z318=0," ",Замеры!AG318)</f>
        <v xml:space="preserve"> </v>
      </c>
      <c r="L324" s="29" t="str">
        <f>IF(Замеры!Z318=0," ",Замеры!AH318)</f>
        <v xml:space="preserve"> </v>
      </c>
      <c r="M324" s="29" t="str">
        <f>IF(Замеры!Z318=0," ",0.1)</f>
        <v xml:space="preserve"> </v>
      </c>
      <c r="N324" s="29" t="str">
        <f>IF(Замеры!Z318=0," ",Замеры!Z318)</f>
        <v xml:space="preserve"> </v>
      </c>
      <c r="O324" s="29" t="str">
        <f>Замеры!AA318</f>
        <v xml:space="preserve"> </v>
      </c>
      <c r="P324" s="29" t="str">
        <f>Замеры!AB318</f>
        <v xml:space="preserve"> </v>
      </c>
      <c r="Q324" s="29" t="str">
        <f>IF(Замеры!Z318=0," ","+")</f>
        <v xml:space="preserve"> </v>
      </c>
      <c r="R324" s="32">
        <f>Замеры!Y318</f>
        <v>0</v>
      </c>
      <c r="W324" s="33" t="e">
        <f t="shared" si="8"/>
        <v>#VALUE!</v>
      </c>
      <c r="X324" s="31" t="s">
        <v>73</v>
      </c>
      <c r="Y324" s="33" t="e">
        <f t="shared" si="9"/>
        <v>#VALUE!</v>
      </c>
      <c r="Z324" s="32"/>
    </row>
    <row r="325" spans="1:26" x14ac:dyDescent="0.3">
      <c r="A325" s="35">
        <f>IF(Замеры!B319=0, " ", Замеры!B319)</f>
        <v>316</v>
      </c>
      <c r="B325" s="37" t="str">
        <f>CONCATENATE(Замеры!D319,Замеры!F319)</f>
        <v>Группа от QF</v>
      </c>
      <c r="C325" s="35" t="str">
        <f>IF(Замеры!I319=0," ", Замеры!I319)</f>
        <v xml:space="preserve"> </v>
      </c>
      <c r="D325" s="29" t="str">
        <f>IF(Замеры!Z319=0, " ", Замеры!X319)</f>
        <v xml:space="preserve"> </v>
      </c>
      <c r="E325" s="29" t="str">
        <f>CONCATENATE(Замеры!P319,Замеры!S319,Замеры!R319)</f>
        <v xml:space="preserve"> </v>
      </c>
      <c r="F325" s="30" t="str">
        <f>IF(Замеры!Z319=0," ","---")</f>
        <v xml:space="preserve"> </v>
      </c>
      <c r="G325" s="31" t="str">
        <f>IF(Замеры!Z319=0," ",Замеры!J319)</f>
        <v xml:space="preserve"> </v>
      </c>
      <c r="H325" s="31" t="str">
        <f>CONCATENATE(Замеры!AK319,Замеры!AA319,Замеры!AL319)</f>
        <v>0 0</v>
      </c>
      <c r="I325" s="29" t="str">
        <f>CONCATENATE(Замеры!AI319,Замеры!AA319,Замеры!AJ319)</f>
        <v>0 0</v>
      </c>
      <c r="J325" s="31" t="str">
        <f>IF(Замеры!Z319=0," ",G325*2.55)</f>
        <v xml:space="preserve"> </v>
      </c>
      <c r="K325" s="29" t="str">
        <f>IF(Замеры!Z319=0," ",Замеры!AG319)</f>
        <v xml:space="preserve"> </v>
      </c>
      <c r="L325" s="29" t="str">
        <f>IF(Замеры!Z319=0," ",Замеры!AH319)</f>
        <v xml:space="preserve"> </v>
      </c>
      <c r="M325" s="29" t="str">
        <f>IF(Замеры!Z319=0," ",0.1)</f>
        <v xml:space="preserve"> </v>
      </c>
      <c r="N325" s="29" t="str">
        <f>IF(Замеры!Z319=0," ",Замеры!Z319)</f>
        <v xml:space="preserve"> </v>
      </c>
      <c r="O325" s="29" t="str">
        <f>Замеры!AA319</f>
        <v xml:space="preserve"> </v>
      </c>
      <c r="P325" s="29" t="str">
        <f>Замеры!AB319</f>
        <v xml:space="preserve"> </v>
      </c>
      <c r="Q325" s="29" t="str">
        <f>IF(Замеры!Z319=0," ","+")</f>
        <v xml:space="preserve"> </v>
      </c>
      <c r="R325" s="32">
        <f>Замеры!Y319</f>
        <v>0</v>
      </c>
      <c r="W325" s="33" t="e">
        <f t="shared" si="8"/>
        <v>#VALUE!</v>
      </c>
      <c r="X325" s="31" t="s">
        <v>73</v>
      </c>
      <c r="Y325" s="33" t="e">
        <f t="shared" si="9"/>
        <v>#VALUE!</v>
      </c>
      <c r="Z325" s="32"/>
    </row>
    <row r="326" spans="1:26" x14ac:dyDescent="0.3">
      <c r="A326" s="35">
        <f>IF(Замеры!B320=0, " ", Замеры!B320)</f>
        <v>317</v>
      </c>
      <c r="B326" s="37" t="str">
        <f>CONCATENATE(Замеры!D320,Замеры!F320)</f>
        <v>Группа от QF</v>
      </c>
      <c r="C326" s="35" t="str">
        <f>IF(Замеры!I320=0," ", Замеры!I320)</f>
        <v xml:space="preserve"> </v>
      </c>
      <c r="D326" s="29" t="str">
        <f>IF(Замеры!Z320=0, " ", Замеры!X320)</f>
        <v xml:space="preserve"> </v>
      </c>
      <c r="E326" s="29" t="str">
        <f>CONCATENATE(Замеры!P320,Замеры!S320,Замеры!R320)</f>
        <v xml:space="preserve"> </v>
      </c>
      <c r="F326" s="30" t="str">
        <f>IF(Замеры!Z320=0," ","---")</f>
        <v xml:space="preserve"> </v>
      </c>
      <c r="G326" s="31" t="str">
        <f>IF(Замеры!Z320=0," ",Замеры!J320)</f>
        <v xml:space="preserve"> </v>
      </c>
      <c r="H326" s="31" t="str">
        <f>CONCATENATE(Замеры!AK320,Замеры!AA320,Замеры!AL320)</f>
        <v>0 0</v>
      </c>
      <c r="I326" s="29" t="str">
        <f>CONCATENATE(Замеры!AI320,Замеры!AA320,Замеры!AJ320)</f>
        <v>0 0</v>
      </c>
      <c r="J326" s="31" t="str">
        <f>IF(Замеры!Z320=0," ",G326*2.55)</f>
        <v xml:space="preserve"> </v>
      </c>
      <c r="K326" s="29" t="str">
        <f>IF(Замеры!Z320=0," ",Замеры!AG320)</f>
        <v xml:space="preserve"> </v>
      </c>
      <c r="L326" s="29" t="str">
        <f>IF(Замеры!Z320=0," ",Замеры!AH320)</f>
        <v xml:space="preserve"> </v>
      </c>
      <c r="M326" s="29" t="str">
        <f>IF(Замеры!Z320=0," ",0.1)</f>
        <v xml:space="preserve"> </v>
      </c>
      <c r="N326" s="29" t="str">
        <f>IF(Замеры!Z320=0," ",Замеры!Z320)</f>
        <v xml:space="preserve"> </v>
      </c>
      <c r="O326" s="29" t="str">
        <f>Замеры!AA320</f>
        <v xml:space="preserve"> </v>
      </c>
      <c r="P326" s="29" t="str">
        <f>Замеры!AB320</f>
        <v xml:space="preserve"> </v>
      </c>
      <c r="Q326" s="29" t="str">
        <f>IF(Замеры!Z320=0," ","+")</f>
        <v xml:space="preserve"> </v>
      </c>
      <c r="R326" s="32">
        <f>Замеры!Y320</f>
        <v>0</v>
      </c>
      <c r="W326" s="33" t="e">
        <f t="shared" si="8"/>
        <v>#VALUE!</v>
      </c>
      <c r="X326" s="31" t="s">
        <v>73</v>
      </c>
      <c r="Y326" s="33" t="e">
        <f t="shared" si="9"/>
        <v>#VALUE!</v>
      </c>
      <c r="Z326" s="32"/>
    </row>
    <row r="327" spans="1:26" x14ac:dyDescent="0.3">
      <c r="A327" s="35">
        <f>IF(Замеры!B321=0, " ", Замеры!B321)</f>
        <v>318</v>
      </c>
      <c r="B327" s="37" t="str">
        <f>CONCATENATE(Замеры!D321,Замеры!F321)</f>
        <v>Группа от QF</v>
      </c>
      <c r="C327" s="35" t="str">
        <f>IF(Замеры!I321=0," ", Замеры!I321)</f>
        <v xml:space="preserve"> </v>
      </c>
      <c r="D327" s="29" t="str">
        <f>IF(Замеры!Z321=0, " ", Замеры!X321)</f>
        <v xml:space="preserve"> </v>
      </c>
      <c r="E327" s="29" t="str">
        <f>CONCATENATE(Замеры!P321,Замеры!S321,Замеры!R321)</f>
        <v xml:space="preserve"> </v>
      </c>
      <c r="F327" s="30" t="str">
        <f>IF(Замеры!Z321=0," ","---")</f>
        <v xml:space="preserve"> </v>
      </c>
      <c r="G327" s="31" t="str">
        <f>IF(Замеры!Z321=0," ",Замеры!J321)</f>
        <v xml:space="preserve"> </v>
      </c>
      <c r="H327" s="31" t="str">
        <f>CONCATENATE(Замеры!AK321,Замеры!AA321,Замеры!AL321)</f>
        <v>0 0</v>
      </c>
      <c r="I327" s="29" t="str">
        <f>CONCATENATE(Замеры!AI321,Замеры!AA321,Замеры!AJ321)</f>
        <v>0 0</v>
      </c>
      <c r="J327" s="31" t="str">
        <f>IF(Замеры!Z321=0," ",G327*2.55)</f>
        <v xml:space="preserve"> </v>
      </c>
      <c r="K327" s="29" t="str">
        <f>IF(Замеры!Z321=0," ",Замеры!AG321)</f>
        <v xml:space="preserve"> </v>
      </c>
      <c r="L327" s="29" t="str">
        <f>IF(Замеры!Z321=0," ",Замеры!AH321)</f>
        <v xml:space="preserve"> </v>
      </c>
      <c r="M327" s="29" t="str">
        <f>IF(Замеры!Z321=0," ",0.1)</f>
        <v xml:space="preserve"> </v>
      </c>
      <c r="N327" s="29" t="str">
        <f>IF(Замеры!Z321=0," ",Замеры!Z321)</f>
        <v xml:space="preserve"> </v>
      </c>
      <c r="O327" s="29" t="str">
        <f>Замеры!AA321</f>
        <v xml:space="preserve"> </v>
      </c>
      <c r="P327" s="29" t="str">
        <f>Замеры!AB321</f>
        <v xml:space="preserve"> </v>
      </c>
      <c r="Q327" s="29" t="str">
        <f>IF(Замеры!Z321=0," ","+")</f>
        <v xml:space="preserve"> </v>
      </c>
      <c r="R327" s="32">
        <f>Замеры!Y321</f>
        <v>0</v>
      </c>
      <c r="W327" s="33" t="e">
        <f t="shared" si="8"/>
        <v>#VALUE!</v>
      </c>
      <c r="X327" s="31" t="s">
        <v>73</v>
      </c>
      <c r="Y327" s="33" t="e">
        <f t="shared" si="9"/>
        <v>#VALUE!</v>
      </c>
      <c r="Z327" s="32"/>
    </row>
    <row r="328" spans="1:26" x14ac:dyDescent="0.3">
      <c r="A328" s="35">
        <f>IF(Замеры!B322=0, " ", Замеры!B322)</f>
        <v>319</v>
      </c>
      <c r="B328" s="37" t="str">
        <f>CONCATENATE(Замеры!D322,Замеры!F322)</f>
        <v>Группа от QF</v>
      </c>
      <c r="C328" s="35" t="str">
        <f>IF(Замеры!I322=0," ", Замеры!I322)</f>
        <v xml:space="preserve"> </v>
      </c>
      <c r="D328" s="29" t="str">
        <f>IF(Замеры!Z322=0, " ", Замеры!X322)</f>
        <v xml:space="preserve"> </v>
      </c>
      <c r="E328" s="29" t="str">
        <f>CONCATENATE(Замеры!P322,Замеры!S322,Замеры!R322)</f>
        <v xml:space="preserve"> </v>
      </c>
      <c r="F328" s="30" t="str">
        <f>IF(Замеры!Z322=0," ","---")</f>
        <v xml:space="preserve"> </v>
      </c>
      <c r="G328" s="31" t="str">
        <f>IF(Замеры!Z322=0," ",Замеры!J322)</f>
        <v xml:space="preserve"> </v>
      </c>
      <c r="H328" s="31" t="str">
        <f>CONCATENATE(Замеры!AK322,Замеры!AA322,Замеры!AL322)</f>
        <v>0 0</v>
      </c>
      <c r="I328" s="29" t="str">
        <f>CONCATENATE(Замеры!AI322,Замеры!AA322,Замеры!AJ322)</f>
        <v>0 0</v>
      </c>
      <c r="J328" s="31" t="str">
        <f>IF(Замеры!Z322=0," ",G328*2.55)</f>
        <v xml:space="preserve"> </v>
      </c>
      <c r="K328" s="29" t="str">
        <f>IF(Замеры!Z322=0," ",Замеры!AG322)</f>
        <v xml:space="preserve"> </v>
      </c>
      <c r="L328" s="29" t="str">
        <f>IF(Замеры!Z322=0," ",Замеры!AH322)</f>
        <v xml:space="preserve"> </v>
      </c>
      <c r="M328" s="29" t="str">
        <f>IF(Замеры!Z322=0," ",0.1)</f>
        <v xml:space="preserve"> </v>
      </c>
      <c r="N328" s="29" t="str">
        <f>IF(Замеры!Z322=0," ",Замеры!Z322)</f>
        <v xml:space="preserve"> </v>
      </c>
      <c r="O328" s="29" t="str">
        <f>Замеры!AA322</f>
        <v xml:space="preserve"> </v>
      </c>
      <c r="P328" s="29" t="str">
        <f>Замеры!AB322</f>
        <v xml:space="preserve"> </v>
      </c>
      <c r="Q328" s="29" t="str">
        <f>IF(Замеры!Z322=0," ","+")</f>
        <v xml:space="preserve"> </v>
      </c>
      <c r="R328" s="32">
        <f>Замеры!Y322</f>
        <v>0</v>
      </c>
      <c r="W328" s="33" t="e">
        <f t="shared" si="8"/>
        <v>#VALUE!</v>
      </c>
      <c r="X328" s="31" t="s">
        <v>73</v>
      </c>
      <c r="Y328" s="33" t="e">
        <f t="shared" si="9"/>
        <v>#VALUE!</v>
      </c>
      <c r="Z328" s="32"/>
    </row>
    <row r="329" spans="1:26" x14ac:dyDescent="0.3">
      <c r="A329" s="35">
        <f>IF(Замеры!B323=0, " ", Замеры!B323)</f>
        <v>320</v>
      </c>
      <c r="B329" s="37" t="str">
        <f>CONCATENATE(Замеры!D323,Замеры!F323)</f>
        <v>Группа от QF</v>
      </c>
      <c r="C329" s="35" t="str">
        <f>IF(Замеры!I323=0," ", Замеры!I323)</f>
        <v xml:space="preserve"> </v>
      </c>
      <c r="D329" s="29" t="str">
        <f>IF(Замеры!Z323=0, " ", Замеры!X323)</f>
        <v xml:space="preserve"> </v>
      </c>
      <c r="E329" s="29" t="str">
        <f>CONCATENATE(Замеры!P323,Замеры!S323,Замеры!R323)</f>
        <v xml:space="preserve"> </v>
      </c>
      <c r="F329" s="30" t="str">
        <f>IF(Замеры!Z323=0," ","---")</f>
        <v xml:space="preserve"> </v>
      </c>
      <c r="G329" s="31" t="str">
        <f>IF(Замеры!Z323=0," ",Замеры!J323)</f>
        <v xml:space="preserve"> </v>
      </c>
      <c r="H329" s="31" t="str">
        <f>CONCATENATE(Замеры!AK323,Замеры!AA323,Замеры!AL323)</f>
        <v>0 0</v>
      </c>
      <c r="I329" s="29" t="str">
        <f>CONCATENATE(Замеры!AI323,Замеры!AA323,Замеры!AJ323)</f>
        <v>0 0</v>
      </c>
      <c r="J329" s="31" t="str">
        <f>IF(Замеры!Z323=0," ",G329*2.55)</f>
        <v xml:space="preserve"> </v>
      </c>
      <c r="K329" s="29" t="str">
        <f>IF(Замеры!Z323=0," ",Замеры!AG323)</f>
        <v xml:space="preserve"> </v>
      </c>
      <c r="L329" s="29" t="str">
        <f>IF(Замеры!Z323=0," ",Замеры!AH323)</f>
        <v xml:space="preserve"> </v>
      </c>
      <c r="M329" s="29" t="str">
        <f>IF(Замеры!Z323=0," ",0.1)</f>
        <v xml:space="preserve"> </v>
      </c>
      <c r="N329" s="29" t="str">
        <f>IF(Замеры!Z323=0," ",Замеры!Z323)</f>
        <v xml:space="preserve"> </v>
      </c>
      <c r="O329" s="29" t="str">
        <f>Замеры!AA323</f>
        <v xml:space="preserve"> </v>
      </c>
      <c r="P329" s="29" t="str">
        <f>Замеры!AB323</f>
        <v xml:space="preserve"> </v>
      </c>
      <c r="Q329" s="29" t="str">
        <f>IF(Замеры!Z323=0," ","+")</f>
        <v xml:space="preserve"> </v>
      </c>
      <c r="R329" s="32">
        <f>Замеры!Y323</f>
        <v>0</v>
      </c>
      <c r="W329" s="33" t="e">
        <f t="shared" si="8"/>
        <v>#VALUE!</v>
      </c>
      <c r="X329" s="31" t="s">
        <v>73</v>
      </c>
      <c r="Y329" s="33" t="e">
        <f t="shared" si="9"/>
        <v>#VALUE!</v>
      </c>
      <c r="Z329" s="32"/>
    </row>
    <row r="330" spans="1:26" x14ac:dyDescent="0.3">
      <c r="A330" s="35">
        <f>IF(Замеры!B324=0, " ", Замеры!B324)</f>
        <v>321</v>
      </c>
      <c r="B330" s="37" t="str">
        <f>CONCATENATE(Замеры!D324,Замеры!F324)</f>
        <v>Группа от QF</v>
      </c>
      <c r="C330" s="35" t="str">
        <f>IF(Замеры!I324=0," ", Замеры!I324)</f>
        <v xml:space="preserve"> </v>
      </c>
      <c r="D330" s="29" t="str">
        <f>IF(Замеры!Z324=0, " ", Замеры!X324)</f>
        <v xml:space="preserve"> </v>
      </c>
      <c r="E330" s="29" t="str">
        <f>CONCATENATE(Замеры!P324,Замеры!S324,Замеры!R324)</f>
        <v xml:space="preserve"> </v>
      </c>
      <c r="F330" s="30" t="str">
        <f>IF(Замеры!Z324=0," ","---")</f>
        <v xml:space="preserve"> </v>
      </c>
      <c r="G330" s="31" t="str">
        <f>IF(Замеры!Z324=0," ",Замеры!J324)</f>
        <v xml:space="preserve"> </v>
      </c>
      <c r="H330" s="31" t="str">
        <f>CONCATENATE(Замеры!AK324,Замеры!AA324,Замеры!AL324)</f>
        <v>0 0</v>
      </c>
      <c r="I330" s="29" t="str">
        <f>CONCATENATE(Замеры!AI324,Замеры!AA324,Замеры!AJ324)</f>
        <v>0 0</v>
      </c>
      <c r="J330" s="31" t="str">
        <f>IF(Замеры!Z324=0," ",G330*2.55)</f>
        <v xml:space="preserve"> </v>
      </c>
      <c r="K330" s="29" t="str">
        <f>IF(Замеры!Z324=0," ",Замеры!AG324)</f>
        <v xml:space="preserve"> </v>
      </c>
      <c r="L330" s="29" t="str">
        <f>IF(Замеры!Z324=0," ",Замеры!AH324)</f>
        <v xml:space="preserve"> </v>
      </c>
      <c r="M330" s="29" t="str">
        <f>IF(Замеры!Z324=0," ",0.1)</f>
        <v xml:space="preserve"> </v>
      </c>
      <c r="N330" s="29" t="str">
        <f>IF(Замеры!Z324=0," ",Замеры!Z324)</f>
        <v xml:space="preserve"> </v>
      </c>
      <c r="O330" s="29" t="str">
        <f>Замеры!AA324</f>
        <v xml:space="preserve"> </v>
      </c>
      <c r="P330" s="29" t="str">
        <f>Замеры!AB324</f>
        <v xml:space="preserve"> </v>
      </c>
      <c r="Q330" s="29" t="str">
        <f>IF(Замеры!Z324=0," ","+")</f>
        <v xml:space="preserve"> </v>
      </c>
      <c r="R330" s="32">
        <f>Замеры!Y324</f>
        <v>0</v>
      </c>
      <c r="W330" s="33" t="e">
        <f t="shared" ref="W330:W393" si="10">G330*1.13</f>
        <v>#VALUE!</v>
      </c>
      <c r="X330" s="31" t="s">
        <v>73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IF(Замеры!B325=0, " ", Замеры!B325)</f>
        <v>322</v>
      </c>
      <c r="B331" s="37" t="str">
        <f>CONCATENATE(Замеры!D325,Замеры!F325)</f>
        <v>Группа от QF</v>
      </c>
      <c r="C331" s="35" t="str">
        <f>IF(Замеры!I325=0," ", Замеры!I325)</f>
        <v xml:space="preserve"> </v>
      </c>
      <c r="D331" s="29" t="str">
        <f>IF(Замеры!Z325=0, " ", Замеры!X325)</f>
        <v xml:space="preserve"> </v>
      </c>
      <c r="E331" s="29" t="str">
        <f>CONCATENATE(Замеры!P325,Замеры!S325,Замеры!R325)</f>
        <v xml:space="preserve"> </v>
      </c>
      <c r="F331" s="30" t="str">
        <f>IF(Замеры!Z325=0," ","---")</f>
        <v xml:space="preserve"> </v>
      </c>
      <c r="G331" s="31" t="str">
        <f>IF(Замеры!Z325=0," ",Замеры!J325)</f>
        <v xml:space="preserve"> </v>
      </c>
      <c r="H331" s="31" t="str">
        <f>CONCATENATE(Замеры!AK325,Замеры!AA325,Замеры!AL325)</f>
        <v>0 0</v>
      </c>
      <c r="I331" s="29" t="str">
        <f>CONCATENATE(Замеры!AI325,Замеры!AA325,Замеры!AJ325)</f>
        <v>0 0</v>
      </c>
      <c r="J331" s="31" t="str">
        <f>IF(Замеры!Z325=0," ",G331*2.55)</f>
        <v xml:space="preserve"> </v>
      </c>
      <c r="K331" s="29" t="str">
        <f>IF(Замеры!Z325=0," ",Замеры!AG325)</f>
        <v xml:space="preserve"> </v>
      </c>
      <c r="L331" s="29" t="str">
        <f>IF(Замеры!Z325=0," ",Замеры!AH325)</f>
        <v xml:space="preserve"> </v>
      </c>
      <c r="M331" s="29" t="str">
        <f>IF(Замеры!Z325=0," ",0.1)</f>
        <v xml:space="preserve"> </v>
      </c>
      <c r="N331" s="29" t="str">
        <f>IF(Замеры!Z325=0," ",Замеры!Z325)</f>
        <v xml:space="preserve"> </v>
      </c>
      <c r="O331" s="29" t="str">
        <f>Замеры!AA325</f>
        <v xml:space="preserve"> </v>
      </c>
      <c r="P331" s="29" t="str">
        <f>Замеры!AB325</f>
        <v xml:space="preserve"> </v>
      </c>
      <c r="Q331" s="29" t="str">
        <f>IF(Замеры!Z325=0," ","+")</f>
        <v xml:space="preserve"> </v>
      </c>
      <c r="R331" s="32">
        <f>Замеры!Y325</f>
        <v>0</v>
      </c>
      <c r="W331" s="33" t="e">
        <f t="shared" si="10"/>
        <v>#VALUE!</v>
      </c>
      <c r="X331" s="31" t="s">
        <v>73</v>
      </c>
      <c r="Y331" s="33" t="e">
        <f t="shared" si="11"/>
        <v>#VALUE!</v>
      </c>
      <c r="Z331" s="32"/>
    </row>
    <row r="332" spans="1:26" x14ac:dyDescent="0.3">
      <c r="A332" s="35">
        <f>IF(Замеры!B326=0, " ", Замеры!B326)</f>
        <v>323</v>
      </c>
      <c r="B332" s="37" t="str">
        <f>CONCATENATE(Замеры!D326,Замеры!F326)</f>
        <v>Группа от QF</v>
      </c>
      <c r="C332" s="35" t="str">
        <f>IF(Замеры!I326=0," ", Замеры!I326)</f>
        <v xml:space="preserve"> </v>
      </c>
      <c r="D332" s="29" t="str">
        <f>IF(Замеры!Z326=0, " ", Замеры!X326)</f>
        <v xml:space="preserve"> </v>
      </c>
      <c r="E332" s="29" t="str">
        <f>CONCATENATE(Замеры!P326,Замеры!S326,Замеры!R326)</f>
        <v xml:space="preserve"> </v>
      </c>
      <c r="F332" s="30" t="str">
        <f>IF(Замеры!Z326=0," ","---")</f>
        <v xml:space="preserve"> </v>
      </c>
      <c r="G332" s="31" t="str">
        <f>IF(Замеры!Z326=0," ",Замеры!J326)</f>
        <v xml:space="preserve"> </v>
      </c>
      <c r="H332" s="31" t="str">
        <f>CONCATENATE(Замеры!AK326,Замеры!AA326,Замеры!AL326)</f>
        <v>0 0</v>
      </c>
      <c r="I332" s="29" t="str">
        <f>CONCATENATE(Замеры!AI326,Замеры!AA326,Замеры!AJ326)</f>
        <v>0 0</v>
      </c>
      <c r="J332" s="31" t="str">
        <f>IF(Замеры!Z326=0," ",G332*2.55)</f>
        <v xml:space="preserve"> </v>
      </c>
      <c r="K332" s="29" t="str">
        <f>IF(Замеры!Z326=0," ",Замеры!AG326)</f>
        <v xml:space="preserve"> </v>
      </c>
      <c r="L332" s="29" t="str">
        <f>IF(Замеры!Z326=0," ",Замеры!AH326)</f>
        <v xml:space="preserve"> </v>
      </c>
      <c r="M332" s="29" t="str">
        <f>IF(Замеры!Z326=0," ",0.1)</f>
        <v xml:space="preserve"> </v>
      </c>
      <c r="N332" s="29" t="str">
        <f>IF(Замеры!Z326=0," ",Замеры!Z326)</f>
        <v xml:space="preserve"> </v>
      </c>
      <c r="O332" s="29" t="str">
        <f>Замеры!AA326</f>
        <v xml:space="preserve"> </v>
      </c>
      <c r="P332" s="29" t="str">
        <f>Замеры!AB326</f>
        <v xml:space="preserve"> </v>
      </c>
      <c r="Q332" s="29" t="str">
        <f>IF(Замеры!Z326=0," ","+")</f>
        <v xml:space="preserve"> </v>
      </c>
      <c r="R332" s="32">
        <f>Замеры!Y326</f>
        <v>0</v>
      </c>
      <c r="W332" s="33" t="e">
        <f t="shared" si="10"/>
        <v>#VALUE!</v>
      </c>
      <c r="X332" s="31" t="s">
        <v>73</v>
      </c>
      <c r="Y332" s="33" t="e">
        <f t="shared" si="11"/>
        <v>#VALUE!</v>
      </c>
      <c r="Z332" s="32"/>
    </row>
    <row r="333" spans="1:26" x14ac:dyDescent="0.3">
      <c r="A333" s="35">
        <f>IF(Замеры!B327=0, " ", Замеры!B327)</f>
        <v>324</v>
      </c>
      <c r="B333" s="37" t="str">
        <f>CONCATENATE(Замеры!D327,Замеры!F327)</f>
        <v>Группа от QF</v>
      </c>
      <c r="C333" s="35" t="str">
        <f>IF(Замеры!I327=0," ", Замеры!I327)</f>
        <v xml:space="preserve"> </v>
      </c>
      <c r="D333" s="29" t="str">
        <f>IF(Замеры!Z327=0, " ", Замеры!X327)</f>
        <v xml:space="preserve"> </v>
      </c>
      <c r="E333" s="29" t="str">
        <f>CONCATENATE(Замеры!P327,Замеры!S327,Замеры!R327)</f>
        <v xml:space="preserve"> </v>
      </c>
      <c r="F333" s="30" t="str">
        <f>IF(Замеры!Z327=0," ","---")</f>
        <v xml:space="preserve"> </v>
      </c>
      <c r="G333" s="31" t="str">
        <f>IF(Замеры!Z327=0," ",Замеры!J327)</f>
        <v xml:space="preserve"> </v>
      </c>
      <c r="H333" s="31" t="str">
        <f>CONCATENATE(Замеры!AK327,Замеры!AA327,Замеры!AL327)</f>
        <v>0 0</v>
      </c>
      <c r="I333" s="29" t="str">
        <f>CONCATENATE(Замеры!AI327,Замеры!AA327,Замеры!AJ327)</f>
        <v>0 0</v>
      </c>
      <c r="J333" s="31" t="str">
        <f>IF(Замеры!Z327=0," ",G333*2.55)</f>
        <v xml:space="preserve"> </v>
      </c>
      <c r="K333" s="29" t="str">
        <f>IF(Замеры!Z327=0," ",Замеры!AG327)</f>
        <v xml:space="preserve"> </v>
      </c>
      <c r="L333" s="29" t="str">
        <f>IF(Замеры!Z327=0," ",Замеры!AH327)</f>
        <v xml:space="preserve"> </v>
      </c>
      <c r="M333" s="29" t="str">
        <f>IF(Замеры!Z327=0," ",0.1)</f>
        <v xml:space="preserve"> </v>
      </c>
      <c r="N333" s="29" t="str">
        <f>IF(Замеры!Z327=0," ",Замеры!Z327)</f>
        <v xml:space="preserve"> </v>
      </c>
      <c r="O333" s="29" t="str">
        <f>Замеры!AA327</f>
        <v xml:space="preserve"> </v>
      </c>
      <c r="P333" s="29" t="str">
        <f>Замеры!AB327</f>
        <v xml:space="preserve"> </v>
      </c>
      <c r="Q333" s="29" t="str">
        <f>IF(Замеры!Z327=0," ","+")</f>
        <v xml:space="preserve"> </v>
      </c>
      <c r="R333" s="32">
        <f>Замеры!Y327</f>
        <v>0</v>
      </c>
      <c r="W333" s="33" t="e">
        <f t="shared" si="10"/>
        <v>#VALUE!</v>
      </c>
      <c r="X333" s="31" t="s">
        <v>73</v>
      </c>
      <c r="Y333" s="33" t="e">
        <f t="shared" si="11"/>
        <v>#VALUE!</v>
      </c>
      <c r="Z333" s="32"/>
    </row>
    <row r="334" spans="1:26" x14ac:dyDescent="0.3">
      <c r="A334" s="35">
        <f>IF(Замеры!B328=0, " ", Замеры!B328)</f>
        <v>325</v>
      </c>
      <c r="B334" s="37" t="str">
        <f>CONCATENATE(Замеры!D328,Замеры!F328)</f>
        <v>Группа от QF</v>
      </c>
      <c r="C334" s="35" t="str">
        <f>IF(Замеры!I328=0," ", Замеры!I328)</f>
        <v xml:space="preserve"> </v>
      </c>
      <c r="D334" s="29" t="str">
        <f>IF(Замеры!Z328=0, " ", Замеры!X328)</f>
        <v xml:space="preserve"> </v>
      </c>
      <c r="E334" s="29" t="str">
        <f>CONCATENATE(Замеры!P328,Замеры!S328,Замеры!R328)</f>
        <v xml:space="preserve"> </v>
      </c>
      <c r="F334" s="30" t="str">
        <f>IF(Замеры!Z328=0," ","---")</f>
        <v xml:space="preserve"> </v>
      </c>
      <c r="G334" s="31" t="str">
        <f>IF(Замеры!Z328=0," ",Замеры!J328)</f>
        <v xml:space="preserve"> </v>
      </c>
      <c r="H334" s="31" t="str">
        <f>CONCATENATE(Замеры!AK328,Замеры!AA328,Замеры!AL328)</f>
        <v>0 0</v>
      </c>
      <c r="I334" s="29" t="str">
        <f>CONCATENATE(Замеры!AI328,Замеры!AA328,Замеры!AJ328)</f>
        <v>0 0</v>
      </c>
      <c r="J334" s="31" t="str">
        <f>IF(Замеры!Z328=0," ",G334*2.55)</f>
        <v xml:space="preserve"> </v>
      </c>
      <c r="K334" s="29" t="str">
        <f>IF(Замеры!Z328=0," ",Замеры!AG328)</f>
        <v xml:space="preserve"> </v>
      </c>
      <c r="L334" s="29" t="str">
        <f>IF(Замеры!Z328=0," ",Замеры!AH328)</f>
        <v xml:space="preserve"> </v>
      </c>
      <c r="M334" s="29" t="str">
        <f>IF(Замеры!Z328=0," ",0.1)</f>
        <v xml:space="preserve"> </v>
      </c>
      <c r="N334" s="29" t="str">
        <f>IF(Замеры!Z328=0," ",Замеры!Z328)</f>
        <v xml:space="preserve"> </v>
      </c>
      <c r="O334" s="29" t="str">
        <f>Замеры!AA328</f>
        <v xml:space="preserve"> </v>
      </c>
      <c r="P334" s="29" t="str">
        <f>Замеры!AB328</f>
        <v xml:space="preserve"> </v>
      </c>
      <c r="Q334" s="29" t="str">
        <f>IF(Замеры!Z328=0," ","+")</f>
        <v xml:space="preserve"> </v>
      </c>
      <c r="R334" s="32">
        <f>Замеры!Y328</f>
        <v>0</v>
      </c>
      <c r="W334" s="33" t="e">
        <f t="shared" si="10"/>
        <v>#VALUE!</v>
      </c>
      <c r="X334" s="31" t="s">
        <v>73</v>
      </c>
      <c r="Y334" s="33" t="e">
        <f t="shared" si="11"/>
        <v>#VALUE!</v>
      </c>
      <c r="Z334" s="32"/>
    </row>
    <row r="335" spans="1:26" x14ac:dyDescent="0.3">
      <c r="A335" s="35">
        <f>IF(Замеры!B329=0, " ", Замеры!B329)</f>
        <v>326</v>
      </c>
      <c r="B335" s="37" t="str">
        <f>CONCATENATE(Замеры!D329,Замеры!F329)</f>
        <v>Группа от QF</v>
      </c>
      <c r="C335" s="35" t="str">
        <f>IF(Замеры!I329=0," ", Замеры!I329)</f>
        <v xml:space="preserve"> </v>
      </c>
      <c r="D335" s="29" t="str">
        <f>IF(Замеры!Z329=0, " ", Замеры!X329)</f>
        <v xml:space="preserve"> </v>
      </c>
      <c r="E335" s="29" t="str">
        <f>CONCATENATE(Замеры!P329,Замеры!S329,Замеры!R329)</f>
        <v xml:space="preserve"> </v>
      </c>
      <c r="F335" s="30" t="str">
        <f>IF(Замеры!Z329=0," ","---")</f>
        <v xml:space="preserve"> </v>
      </c>
      <c r="G335" s="31" t="str">
        <f>IF(Замеры!Z329=0," ",Замеры!J329)</f>
        <v xml:space="preserve"> </v>
      </c>
      <c r="H335" s="31" t="str">
        <f>CONCATENATE(Замеры!AK329,Замеры!AA329,Замеры!AL329)</f>
        <v>0 0</v>
      </c>
      <c r="I335" s="29" t="str">
        <f>CONCATENATE(Замеры!AI329,Замеры!AA329,Замеры!AJ329)</f>
        <v>0 0</v>
      </c>
      <c r="J335" s="31" t="str">
        <f>IF(Замеры!Z329=0," ",G335*2.55)</f>
        <v xml:space="preserve"> </v>
      </c>
      <c r="K335" s="29" t="str">
        <f>IF(Замеры!Z329=0," ",Замеры!AG329)</f>
        <v xml:space="preserve"> </v>
      </c>
      <c r="L335" s="29" t="str">
        <f>IF(Замеры!Z329=0," ",Замеры!AH329)</f>
        <v xml:space="preserve"> </v>
      </c>
      <c r="M335" s="29" t="str">
        <f>IF(Замеры!Z329=0," ",0.1)</f>
        <v xml:space="preserve"> </v>
      </c>
      <c r="N335" s="29" t="str">
        <f>IF(Замеры!Z329=0," ",Замеры!Z329)</f>
        <v xml:space="preserve"> </v>
      </c>
      <c r="O335" s="29" t="str">
        <f>Замеры!AA329</f>
        <v xml:space="preserve"> </v>
      </c>
      <c r="P335" s="29" t="str">
        <f>Замеры!AB329</f>
        <v xml:space="preserve"> </v>
      </c>
      <c r="Q335" s="29" t="str">
        <f>IF(Замеры!Z329=0," ","+")</f>
        <v xml:space="preserve"> </v>
      </c>
      <c r="R335" s="32">
        <f>Замеры!Y329</f>
        <v>0</v>
      </c>
      <c r="W335" s="33" t="e">
        <f t="shared" si="10"/>
        <v>#VALUE!</v>
      </c>
      <c r="X335" s="31" t="s">
        <v>73</v>
      </c>
      <c r="Y335" s="33" t="e">
        <f t="shared" si="11"/>
        <v>#VALUE!</v>
      </c>
      <c r="Z335" s="32"/>
    </row>
    <row r="336" spans="1:26" x14ac:dyDescent="0.3">
      <c r="A336" s="35">
        <f>IF(Замеры!B330=0, " ", Замеры!B330)</f>
        <v>327</v>
      </c>
      <c r="B336" s="37" t="str">
        <f>CONCATENATE(Замеры!D330,Замеры!F330)</f>
        <v>Группа от QF</v>
      </c>
      <c r="C336" s="35" t="str">
        <f>IF(Замеры!I330=0," ", Замеры!I330)</f>
        <v xml:space="preserve"> </v>
      </c>
      <c r="D336" s="29" t="str">
        <f>IF(Замеры!Z330=0, " ", Замеры!X330)</f>
        <v xml:space="preserve"> </v>
      </c>
      <c r="E336" s="29" t="str">
        <f>CONCATENATE(Замеры!P330,Замеры!S330,Замеры!R330)</f>
        <v xml:space="preserve"> </v>
      </c>
      <c r="F336" s="30" t="str">
        <f>IF(Замеры!Z330=0," ","---")</f>
        <v xml:space="preserve"> </v>
      </c>
      <c r="G336" s="31" t="str">
        <f>IF(Замеры!Z330=0," ",Замеры!J330)</f>
        <v xml:space="preserve"> </v>
      </c>
      <c r="H336" s="31" t="str">
        <f>CONCATENATE(Замеры!AK330,Замеры!AA330,Замеры!AL330)</f>
        <v>0 0</v>
      </c>
      <c r="I336" s="29" t="str">
        <f>CONCATENATE(Замеры!AI330,Замеры!AA330,Замеры!AJ330)</f>
        <v>0 0</v>
      </c>
      <c r="J336" s="31" t="str">
        <f>IF(Замеры!Z330=0," ",G336*2.55)</f>
        <v xml:space="preserve"> </v>
      </c>
      <c r="K336" s="29" t="str">
        <f>IF(Замеры!Z330=0," ",Замеры!AG330)</f>
        <v xml:space="preserve"> </v>
      </c>
      <c r="L336" s="29" t="str">
        <f>IF(Замеры!Z330=0," ",Замеры!AH330)</f>
        <v xml:space="preserve"> </v>
      </c>
      <c r="M336" s="29" t="str">
        <f>IF(Замеры!Z330=0," ",0.1)</f>
        <v xml:space="preserve"> </v>
      </c>
      <c r="N336" s="29" t="str">
        <f>IF(Замеры!Z330=0," ",Замеры!Z330)</f>
        <v xml:space="preserve"> </v>
      </c>
      <c r="O336" s="29" t="str">
        <f>Замеры!AA330</f>
        <v xml:space="preserve"> </v>
      </c>
      <c r="P336" s="29" t="str">
        <f>Замеры!AB330</f>
        <v xml:space="preserve"> </v>
      </c>
      <c r="Q336" s="29" t="str">
        <f>IF(Замеры!Z330=0," ","+")</f>
        <v xml:space="preserve"> </v>
      </c>
      <c r="R336" s="32">
        <f>Замеры!Y330</f>
        <v>0</v>
      </c>
      <c r="W336" s="33" t="e">
        <f t="shared" si="10"/>
        <v>#VALUE!</v>
      </c>
      <c r="X336" s="31" t="s">
        <v>73</v>
      </c>
      <c r="Y336" s="33" t="e">
        <f t="shared" si="11"/>
        <v>#VALUE!</v>
      </c>
      <c r="Z336" s="32"/>
    </row>
    <row r="337" spans="1:26" x14ac:dyDescent="0.3">
      <c r="A337" s="35">
        <f>IF(Замеры!B331=0, " ", Замеры!B331)</f>
        <v>328</v>
      </c>
      <c r="B337" s="37" t="str">
        <f>CONCATENATE(Замеры!D331,Замеры!F331)</f>
        <v>Группа от QF</v>
      </c>
      <c r="C337" s="35" t="str">
        <f>IF(Замеры!I331=0," ", Замеры!I331)</f>
        <v xml:space="preserve"> </v>
      </c>
      <c r="D337" s="29" t="str">
        <f>IF(Замеры!Z331=0, " ", Замеры!X331)</f>
        <v xml:space="preserve"> </v>
      </c>
      <c r="E337" s="29" t="str">
        <f>CONCATENATE(Замеры!P331,Замеры!S331,Замеры!R331)</f>
        <v xml:space="preserve"> </v>
      </c>
      <c r="F337" s="30" t="str">
        <f>IF(Замеры!Z331=0," ","---")</f>
        <v xml:space="preserve"> </v>
      </c>
      <c r="G337" s="31" t="str">
        <f>IF(Замеры!Z331=0," ",Замеры!J331)</f>
        <v xml:space="preserve"> </v>
      </c>
      <c r="H337" s="31" t="str">
        <f>CONCATENATE(Замеры!AK331,Замеры!AA331,Замеры!AL331)</f>
        <v>0 0</v>
      </c>
      <c r="I337" s="29" t="str">
        <f>CONCATENATE(Замеры!AI331,Замеры!AA331,Замеры!AJ331)</f>
        <v>0 0</v>
      </c>
      <c r="J337" s="31" t="str">
        <f>IF(Замеры!Z331=0," ",G337*2.55)</f>
        <v xml:space="preserve"> </v>
      </c>
      <c r="K337" s="29" t="str">
        <f>IF(Замеры!Z331=0," ",Замеры!AG331)</f>
        <v xml:space="preserve"> </v>
      </c>
      <c r="L337" s="29" t="str">
        <f>IF(Замеры!Z331=0," ",Замеры!AH331)</f>
        <v xml:space="preserve"> </v>
      </c>
      <c r="M337" s="29" t="str">
        <f>IF(Замеры!Z331=0," ",0.1)</f>
        <v xml:space="preserve"> </v>
      </c>
      <c r="N337" s="29" t="str">
        <f>IF(Замеры!Z331=0," ",Замеры!Z331)</f>
        <v xml:space="preserve"> </v>
      </c>
      <c r="O337" s="29" t="str">
        <f>Замеры!AA331</f>
        <v xml:space="preserve"> </v>
      </c>
      <c r="P337" s="29" t="str">
        <f>Замеры!AB331</f>
        <v xml:space="preserve"> </v>
      </c>
      <c r="Q337" s="29" t="str">
        <f>IF(Замеры!Z331=0," ","+")</f>
        <v xml:space="preserve"> </v>
      </c>
      <c r="R337" s="32">
        <f>Замеры!Y331</f>
        <v>0</v>
      </c>
      <c r="W337" s="33" t="e">
        <f t="shared" si="10"/>
        <v>#VALUE!</v>
      </c>
      <c r="X337" s="31" t="s">
        <v>73</v>
      </c>
      <c r="Y337" s="33" t="e">
        <f t="shared" si="11"/>
        <v>#VALUE!</v>
      </c>
      <c r="Z337" s="32"/>
    </row>
    <row r="338" spans="1:26" x14ac:dyDescent="0.3">
      <c r="A338" s="35">
        <f>IF(Замеры!B332=0, " ", Замеры!B332)</f>
        <v>329</v>
      </c>
      <c r="B338" s="37" t="str">
        <f>CONCATENATE(Замеры!D332,Замеры!F332)</f>
        <v>Группа от QF</v>
      </c>
      <c r="C338" s="35" t="str">
        <f>IF(Замеры!I332=0," ", Замеры!I332)</f>
        <v xml:space="preserve"> </v>
      </c>
      <c r="D338" s="29" t="str">
        <f>IF(Замеры!Z332=0, " ", Замеры!X332)</f>
        <v xml:space="preserve"> </v>
      </c>
      <c r="E338" s="29" t="str">
        <f>CONCATENATE(Замеры!P332,Замеры!S332,Замеры!R332)</f>
        <v xml:space="preserve"> </v>
      </c>
      <c r="F338" s="30" t="str">
        <f>IF(Замеры!Z332=0," ","---")</f>
        <v xml:space="preserve"> </v>
      </c>
      <c r="G338" s="31" t="str">
        <f>IF(Замеры!Z332=0," ",Замеры!J332)</f>
        <v xml:space="preserve"> </v>
      </c>
      <c r="H338" s="31" t="str">
        <f>CONCATENATE(Замеры!AK332,Замеры!AA332,Замеры!AL332)</f>
        <v>0 0</v>
      </c>
      <c r="I338" s="29" t="str">
        <f>CONCATENATE(Замеры!AI332,Замеры!AA332,Замеры!AJ332)</f>
        <v>0 0</v>
      </c>
      <c r="J338" s="31" t="str">
        <f>IF(Замеры!Z332=0," ",G338*2.55)</f>
        <v xml:space="preserve"> </v>
      </c>
      <c r="K338" s="29" t="str">
        <f>IF(Замеры!Z332=0," ",Замеры!AG332)</f>
        <v xml:space="preserve"> </v>
      </c>
      <c r="L338" s="29" t="str">
        <f>IF(Замеры!Z332=0," ",Замеры!AH332)</f>
        <v xml:space="preserve"> </v>
      </c>
      <c r="M338" s="29" t="str">
        <f>IF(Замеры!Z332=0," ",0.1)</f>
        <v xml:space="preserve"> </v>
      </c>
      <c r="N338" s="29" t="str">
        <f>IF(Замеры!Z332=0," ",Замеры!Z332)</f>
        <v xml:space="preserve"> </v>
      </c>
      <c r="O338" s="29" t="str">
        <f>Замеры!AA332</f>
        <v xml:space="preserve"> </v>
      </c>
      <c r="P338" s="29" t="str">
        <f>Замеры!AB332</f>
        <v xml:space="preserve"> </v>
      </c>
      <c r="Q338" s="29" t="str">
        <f>IF(Замеры!Z332=0," ","+")</f>
        <v xml:space="preserve"> </v>
      </c>
      <c r="R338" s="32">
        <f>Замеры!Y332</f>
        <v>0</v>
      </c>
      <c r="W338" s="33" t="e">
        <f t="shared" si="10"/>
        <v>#VALUE!</v>
      </c>
      <c r="X338" s="31" t="s">
        <v>73</v>
      </c>
      <c r="Y338" s="33" t="e">
        <f t="shared" si="11"/>
        <v>#VALUE!</v>
      </c>
      <c r="Z338" s="32"/>
    </row>
    <row r="339" spans="1:26" x14ac:dyDescent="0.3">
      <c r="A339" s="35">
        <f>IF(Замеры!B333=0, " ", Замеры!B333)</f>
        <v>330</v>
      </c>
      <c r="B339" s="37" t="str">
        <f>CONCATENATE(Замеры!D333,Замеры!F333)</f>
        <v>Группа от QF</v>
      </c>
      <c r="C339" s="35" t="str">
        <f>IF(Замеры!I333=0," ", Замеры!I333)</f>
        <v xml:space="preserve"> </v>
      </c>
      <c r="D339" s="29" t="str">
        <f>IF(Замеры!Z333=0, " ", Замеры!X333)</f>
        <v xml:space="preserve"> </v>
      </c>
      <c r="E339" s="29" t="str">
        <f>CONCATENATE(Замеры!P333,Замеры!S333,Замеры!R333)</f>
        <v xml:space="preserve"> </v>
      </c>
      <c r="F339" s="30" t="str">
        <f>IF(Замеры!Z333=0," ","---")</f>
        <v xml:space="preserve"> </v>
      </c>
      <c r="G339" s="31" t="str">
        <f>IF(Замеры!Z333=0," ",Замеры!J333)</f>
        <v xml:space="preserve"> </v>
      </c>
      <c r="H339" s="31" t="str">
        <f>CONCATENATE(Замеры!AK333,Замеры!AA333,Замеры!AL333)</f>
        <v>0 0</v>
      </c>
      <c r="I339" s="29" t="str">
        <f>CONCATENATE(Замеры!AI333,Замеры!AA333,Замеры!AJ333)</f>
        <v>0 0</v>
      </c>
      <c r="J339" s="31" t="str">
        <f>IF(Замеры!Z333=0," ",G339*2.55)</f>
        <v xml:space="preserve"> </v>
      </c>
      <c r="K339" s="29" t="str">
        <f>IF(Замеры!Z333=0," ",Замеры!AG333)</f>
        <v xml:space="preserve"> </v>
      </c>
      <c r="L339" s="29" t="str">
        <f>IF(Замеры!Z333=0," ",Замеры!AH333)</f>
        <v xml:space="preserve"> </v>
      </c>
      <c r="M339" s="29" t="str">
        <f>IF(Замеры!Z333=0," ",0.1)</f>
        <v xml:space="preserve"> </v>
      </c>
      <c r="N339" s="29" t="str">
        <f>IF(Замеры!Z333=0," ",Замеры!Z333)</f>
        <v xml:space="preserve"> </v>
      </c>
      <c r="O339" s="29" t="str">
        <f>Замеры!AA333</f>
        <v xml:space="preserve"> </v>
      </c>
      <c r="P339" s="29" t="str">
        <f>Замеры!AB333</f>
        <v xml:space="preserve"> </v>
      </c>
      <c r="Q339" s="29" t="str">
        <f>IF(Замеры!Z333=0," ","+")</f>
        <v xml:space="preserve"> </v>
      </c>
      <c r="R339" s="32">
        <f>Замеры!Y333</f>
        <v>0</v>
      </c>
      <c r="W339" s="33" t="e">
        <f t="shared" si="10"/>
        <v>#VALUE!</v>
      </c>
      <c r="X339" s="31" t="s">
        <v>73</v>
      </c>
      <c r="Y339" s="33" t="e">
        <f t="shared" si="11"/>
        <v>#VALUE!</v>
      </c>
      <c r="Z339" s="32"/>
    </row>
    <row r="340" spans="1:26" x14ac:dyDescent="0.3">
      <c r="A340" s="35">
        <f>IF(Замеры!B334=0, " ", Замеры!B334)</f>
        <v>331</v>
      </c>
      <c r="B340" s="37" t="str">
        <f>CONCATENATE(Замеры!D334,Замеры!F334)</f>
        <v>Группа от QF</v>
      </c>
      <c r="C340" s="35" t="str">
        <f>IF(Замеры!I334=0," ", Замеры!I334)</f>
        <v xml:space="preserve"> </v>
      </c>
      <c r="D340" s="29" t="str">
        <f>IF(Замеры!Z334=0, " ", Замеры!X334)</f>
        <v xml:space="preserve"> </v>
      </c>
      <c r="E340" s="29" t="str">
        <f>CONCATENATE(Замеры!P334,Замеры!S334,Замеры!R334)</f>
        <v xml:space="preserve"> </v>
      </c>
      <c r="F340" s="30" t="str">
        <f>IF(Замеры!Z334=0," ","---")</f>
        <v xml:space="preserve"> </v>
      </c>
      <c r="G340" s="31" t="str">
        <f>IF(Замеры!Z334=0," ",Замеры!J334)</f>
        <v xml:space="preserve"> </v>
      </c>
      <c r="H340" s="31" t="str">
        <f>CONCATENATE(Замеры!AK334,Замеры!AA334,Замеры!AL334)</f>
        <v>0 0</v>
      </c>
      <c r="I340" s="29" t="str">
        <f>CONCATENATE(Замеры!AI334,Замеры!AA334,Замеры!AJ334)</f>
        <v>0 0</v>
      </c>
      <c r="J340" s="31" t="str">
        <f>IF(Замеры!Z334=0," ",G340*2.55)</f>
        <v xml:space="preserve"> </v>
      </c>
      <c r="K340" s="29" t="str">
        <f>IF(Замеры!Z334=0," ",Замеры!AG334)</f>
        <v xml:space="preserve"> </v>
      </c>
      <c r="L340" s="29" t="str">
        <f>IF(Замеры!Z334=0," ",Замеры!AH334)</f>
        <v xml:space="preserve"> </v>
      </c>
      <c r="M340" s="29" t="str">
        <f>IF(Замеры!Z334=0," ",0.1)</f>
        <v xml:space="preserve"> </v>
      </c>
      <c r="N340" s="29" t="str">
        <f>IF(Замеры!Z334=0," ",Замеры!Z334)</f>
        <v xml:space="preserve"> </v>
      </c>
      <c r="O340" s="29" t="str">
        <f>Замеры!AA334</f>
        <v xml:space="preserve"> </v>
      </c>
      <c r="P340" s="29" t="str">
        <f>Замеры!AB334</f>
        <v xml:space="preserve"> </v>
      </c>
      <c r="Q340" s="29" t="str">
        <f>IF(Замеры!Z334=0," ","+")</f>
        <v xml:space="preserve"> </v>
      </c>
      <c r="R340" s="32">
        <f>Замеры!Y334</f>
        <v>0</v>
      </c>
      <c r="W340" s="33" t="e">
        <f t="shared" si="10"/>
        <v>#VALUE!</v>
      </c>
      <c r="X340" s="31" t="s">
        <v>73</v>
      </c>
      <c r="Y340" s="33" t="e">
        <f t="shared" si="11"/>
        <v>#VALUE!</v>
      </c>
      <c r="Z340" s="32"/>
    </row>
    <row r="341" spans="1:26" x14ac:dyDescent="0.3">
      <c r="A341" s="35">
        <f>IF(Замеры!B335=0, " ", Замеры!B335)</f>
        <v>332</v>
      </c>
      <c r="B341" s="37" t="str">
        <f>CONCATENATE(Замеры!D335,Замеры!F335)</f>
        <v>Группа от QF</v>
      </c>
      <c r="C341" s="35" t="str">
        <f>IF(Замеры!I335=0," ", Замеры!I335)</f>
        <v xml:space="preserve"> </v>
      </c>
      <c r="D341" s="29" t="str">
        <f>IF(Замеры!Z335=0, " ", Замеры!X335)</f>
        <v xml:space="preserve"> </v>
      </c>
      <c r="E341" s="29" t="str">
        <f>CONCATENATE(Замеры!P335,Замеры!S335,Замеры!R335)</f>
        <v xml:space="preserve"> </v>
      </c>
      <c r="F341" s="30" t="str">
        <f>IF(Замеры!Z335=0," ","---")</f>
        <v xml:space="preserve"> </v>
      </c>
      <c r="G341" s="31" t="str">
        <f>IF(Замеры!Z335=0," ",Замеры!J335)</f>
        <v xml:space="preserve"> </v>
      </c>
      <c r="H341" s="31" t="str">
        <f>CONCATENATE(Замеры!AK335,Замеры!AA335,Замеры!AL335)</f>
        <v>0 0</v>
      </c>
      <c r="I341" s="29" t="str">
        <f>CONCATENATE(Замеры!AI335,Замеры!AA335,Замеры!AJ335)</f>
        <v>0 0</v>
      </c>
      <c r="J341" s="31" t="str">
        <f>IF(Замеры!Z335=0," ",G341*2.55)</f>
        <v xml:space="preserve"> </v>
      </c>
      <c r="K341" s="29" t="str">
        <f>IF(Замеры!Z335=0," ",Замеры!AG335)</f>
        <v xml:space="preserve"> </v>
      </c>
      <c r="L341" s="29" t="str">
        <f>IF(Замеры!Z335=0," ",Замеры!AH335)</f>
        <v xml:space="preserve"> </v>
      </c>
      <c r="M341" s="29" t="str">
        <f>IF(Замеры!Z335=0," ",0.1)</f>
        <v xml:space="preserve"> </v>
      </c>
      <c r="N341" s="29" t="str">
        <f>IF(Замеры!Z335=0," ",Замеры!Z335)</f>
        <v xml:space="preserve"> </v>
      </c>
      <c r="O341" s="29" t="str">
        <f>Замеры!AA335</f>
        <v xml:space="preserve"> </v>
      </c>
      <c r="P341" s="29" t="str">
        <f>Замеры!AB335</f>
        <v xml:space="preserve"> </v>
      </c>
      <c r="Q341" s="29" t="str">
        <f>IF(Замеры!Z335=0," ","+")</f>
        <v xml:space="preserve"> </v>
      </c>
      <c r="R341" s="32">
        <f>Замеры!Y335</f>
        <v>0</v>
      </c>
      <c r="W341" s="33" t="e">
        <f t="shared" si="10"/>
        <v>#VALUE!</v>
      </c>
      <c r="X341" s="31" t="s">
        <v>73</v>
      </c>
      <c r="Y341" s="33" t="e">
        <f t="shared" si="11"/>
        <v>#VALUE!</v>
      </c>
      <c r="Z341" s="32"/>
    </row>
    <row r="342" spans="1:26" x14ac:dyDescent="0.3">
      <c r="A342" s="35">
        <f>IF(Замеры!B336=0, " ", Замеры!B336)</f>
        <v>333</v>
      </c>
      <c r="B342" s="37" t="str">
        <f>CONCATENATE(Замеры!D336,Замеры!F336)</f>
        <v>Группа от QF</v>
      </c>
      <c r="C342" s="35" t="str">
        <f>IF(Замеры!I336=0," ", Замеры!I336)</f>
        <v xml:space="preserve"> </v>
      </c>
      <c r="D342" s="29" t="str">
        <f>IF(Замеры!Z336=0, " ", Замеры!X336)</f>
        <v xml:space="preserve"> </v>
      </c>
      <c r="E342" s="29" t="str">
        <f>CONCATENATE(Замеры!P336,Замеры!S336,Замеры!R336)</f>
        <v xml:space="preserve"> </v>
      </c>
      <c r="F342" s="30" t="str">
        <f>IF(Замеры!Z336=0," ","---")</f>
        <v xml:space="preserve"> </v>
      </c>
      <c r="G342" s="31" t="str">
        <f>IF(Замеры!Z336=0," ",Замеры!J336)</f>
        <v xml:space="preserve"> </v>
      </c>
      <c r="H342" s="31" t="str">
        <f>CONCATENATE(Замеры!AK336,Замеры!AA336,Замеры!AL336)</f>
        <v>0 0</v>
      </c>
      <c r="I342" s="29" t="str">
        <f>CONCATENATE(Замеры!AI336,Замеры!AA336,Замеры!AJ336)</f>
        <v>0 0</v>
      </c>
      <c r="J342" s="31" t="str">
        <f>IF(Замеры!Z336=0," ",G342*2.55)</f>
        <v xml:space="preserve"> </v>
      </c>
      <c r="K342" s="29" t="str">
        <f>IF(Замеры!Z336=0," ",Замеры!AG336)</f>
        <v xml:space="preserve"> </v>
      </c>
      <c r="L342" s="29" t="str">
        <f>IF(Замеры!Z336=0," ",Замеры!AH336)</f>
        <v xml:space="preserve"> </v>
      </c>
      <c r="M342" s="29" t="str">
        <f>IF(Замеры!Z336=0," ",0.1)</f>
        <v xml:space="preserve"> </v>
      </c>
      <c r="N342" s="29" t="str">
        <f>IF(Замеры!Z336=0," ",Замеры!Z336)</f>
        <v xml:space="preserve"> </v>
      </c>
      <c r="O342" s="29" t="str">
        <f>Замеры!AA336</f>
        <v xml:space="preserve"> </v>
      </c>
      <c r="P342" s="29" t="str">
        <f>Замеры!AB336</f>
        <v xml:space="preserve"> </v>
      </c>
      <c r="Q342" s="29" t="str">
        <f>IF(Замеры!Z336=0," ","+")</f>
        <v xml:space="preserve"> </v>
      </c>
      <c r="R342" s="32">
        <f>Замеры!Y336</f>
        <v>0</v>
      </c>
      <c r="W342" s="33" t="e">
        <f t="shared" si="10"/>
        <v>#VALUE!</v>
      </c>
      <c r="X342" s="31" t="s">
        <v>73</v>
      </c>
      <c r="Y342" s="33" t="e">
        <f t="shared" si="11"/>
        <v>#VALUE!</v>
      </c>
      <c r="Z342" s="32"/>
    </row>
    <row r="343" spans="1:26" x14ac:dyDescent="0.3">
      <c r="A343" s="35">
        <f>IF(Замеры!B337=0, " ", Замеры!B337)</f>
        <v>334</v>
      </c>
      <c r="B343" s="37" t="str">
        <f>CONCATENATE(Замеры!D337,Замеры!F337)</f>
        <v>Группа от QF</v>
      </c>
      <c r="C343" s="35" t="str">
        <f>IF(Замеры!I337=0," ", Замеры!I337)</f>
        <v xml:space="preserve"> </v>
      </c>
      <c r="D343" s="29" t="str">
        <f>IF(Замеры!Z337=0, " ", Замеры!X337)</f>
        <v xml:space="preserve"> </v>
      </c>
      <c r="E343" s="29" t="str">
        <f>CONCATENATE(Замеры!P337,Замеры!S337,Замеры!R337)</f>
        <v xml:space="preserve"> </v>
      </c>
      <c r="F343" s="30" t="str">
        <f>IF(Замеры!Z337=0," ","---")</f>
        <v xml:space="preserve"> </v>
      </c>
      <c r="G343" s="31" t="str">
        <f>IF(Замеры!Z337=0," ",Замеры!J337)</f>
        <v xml:space="preserve"> </v>
      </c>
      <c r="H343" s="31" t="str">
        <f>CONCATENATE(Замеры!AK337,Замеры!AA337,Замеры!AL337)</f>
        <v>0 0</v>
      </c>
      <c r="I343" s="29" t="str">
        <f>CONCATENATE(Замеры!AI337,Замеры!AA337,Замеры!AJ337)</f>
        <v>0 0</v>
      </c>
      <c r="J343" s="31" t="str">
        <f>IF(Замеры!Z337=0," ",G343*2.55)</f>
        <v xml:space="preserve"> </v>
      </c>
      <c r="K343" s="29" t="str">
        <f>IF(Замеры!Z337=0," ",Замеры!AG337)</f>
        <v xml:space="preserve"> </v>
      </c>
      <c r="L343" s="29" t="str">
        <f>IF(Замеры!Z337=0," ",Замеры!AH337)</f>
        <v xml:space="preserve"> </v>
      </c>
      <c r="M343" s="29" t="str">
        <f>IF(Замеры!Z337=0," ",0.1)</f>
        <v xml:space="preserve"> </v>
      </c>
      <c r="N343" s="29" t="str">
        <f>IF(Замеры!Z337=0," ",Замеры!Z337)</f>
        <v xml:space="preserve"> </v>
      </c>
      <c r="O343" s="29" t="str">
        <f>Замеры!AA337</f>
        <v xml:space="preserve"> </v>
      </c>
      <c r="P343" s="29" t="str">
        <f>Замеры!AB337</f>
        <v xml:space="preserve"> </v>
      </c>
      <c r="Q343" s="29" t="str">
        <f>IF(Замеры!Z337=0," ","+")</f>
        <v xml:space="preserve"> </v>
      </c>
      <c r="R343" s="32">
        <f>Замеры!Y337</f>
        <v>0</v>
      </c>
      <c r="W343" s="33" t="e">
        <f t="shared" si="10"/>
        <v>#VALUE!</v>
      </c>
      <c r="X343" s="31" t="s">
        <v>73</v>
      </c>
      <c r="Y343" s="33" t="e">
        <f t="shared" si="11"/>
        <v>#VALUE!</v>
      </c>
      <c r="Z343" s="32"/>
    </row>
    <row r="344" spans="1:26" x14ac:dyDescent="0.3">
      <c r="A344" s="35">
        <f>IF(Замеры!B338=0, " ", Замеры!B338)</f>
        <v>335</v>
      </c>
      <c r="B344" s="37" t="str">
        <f>CONCATENATE(Замеры!D338,Замеры!F338)</f>
        <v>Группа от QF</v>
      </c>
      <c r="C344" s="35" t="str">
        <f>IF(Замеры!I338=0," ", Замеры!I338)</f>
        <v xml:space="preserve"> </v>
      </c>
      <c r="D344" s="29" t="str">
        <f>IF(Замеры!Z338=0, " ", Замеры!X338)</f>
        <v xml:space="preserve"> </v>
      </c>
      <c r="E344" s="29" t="str">
        <f>CONCATENATE(Замеры!P338,Замеры!S338,Замеры!R338)</f>
        <v xml:space="preserve"> </v>
      </c>
      <c r="F344" s="30" t="str">
        <f>IF(Замеры!Z338=0," ","---")</f>
        <v xml:space="preserve"> </v>
      </c>
      <c r="G344" s="31" t="str">
        <f>IF(Замеры!Z338=0," ",Замеры!J338)</f>
        <v xml:space="preserve"> </v>
      </c>
      <c r="H344" s="31" t="str">
        <f>CONCATENATE(Замеры!AK338,Замеры!AA338,Замеры!AL338)</f>
        <v>0 0</v>
      </c>
      <c r="I344" s="29" t="str">
        <f>CONCATENATE(Замеры!AI338,Замеры!AA338,Замеры!AJ338)</f>
        <v>0 0</v>
      </c>
      <c r="J344" s="31" t="str">
        <f>IF(Замеры!Z338=0," ",G344*2.55)</f>
        <v xml:space="preserve"> </v>
      </c>
      <c r="K344" s="29" t="str">
        <f>IF(Замеры!Z338=0," ",Замеры!AG338)</f>
        <v xml:space="preserve"> </v>
      </c>
      <c r="L344" s="29" t="str">
        <f>IF(Замеры!Z338=0," ",Замеры!AH338)</f>
        <v xml:space="preserve"> </v>
      </c>
      <c r="M344" s="29" t="str">
        <f>IF(Замеры!Z338=0," ",0.1)</f>
        <v xml:space="preserve"> </v>
      </c>
      <c r="N344" s="29" t="str">
        <f>IF(Замеры!Z338=0," ",Замеры!Z338)</f>
        <v xml:space="preserve"> </v>
      </c>
      <c r="O344" s="29" t="str">
        <f>Замеры!AA338</f>
        <v xml:space="preserve"> </v>
      </c>
      <c r="P344" s="29" t="str">
        <f>Замеры!AB338</f>
        <v xml:space="preserve"> </v>
      </c>
      <c r="Q344" s="29" t="str">
        <f>IF(Замеры!Z338=0," ","+")</f>
        <v xml:space="preserve"> </v>
      </c>
      <c r="R344" s="32">
        <f>Замеры!Y338</f>
        <v>0</v>
      </c>
      <c r="W344" s="33" t="e">
        <f t="shared" si="10"/>
        <v>#VALUE!</v>
      </c>
      <c r="X344" s="31" t="s">
        <v>73</v>
      </c>
      <c r="Y344" s="33" t="e">
        <f t="shared" si="11"/>
        <v>#VALUE!</v>
      </c>
      <c r="Z344" s="32"/>
    </row>
    <row r="345" spans="1:26" x14ac:dyDescent="0.3">
      <c r="A345" s="35">
        <f>IF(Замеры!B339=0, " ", Замеры!B339)</f>
        <v>336</v>
      </c>
      <c r="B345" s="37" t="str">
        <f>CONCATENATE(Замеры!D339,Замеры!F339)</f>
        <v>Группа от QF</v>
      </c>
      <c r="C345" s="35" t="str">
        <f>IF(Замеры!I339=0," ", Замеры!I339)</f>
        <v xml:space="preserve"> </v>
      </c>
      <c r="D345" s="29" t="str">
        <f>IF(Замеры!Z339=0, " ", Замеры!X339)</f>
        <v xml:space="preserve"> </v>
      </c>
      <c r="E345" s="29" t="str">
        <f>CONCATENATE(Замеры!P339,Замеры!S339,Замеры!R339)</f>
        <v xml:space="preserve"> </v>
      </c>
      <c r="F345" s="30" t="str">
        <f>IF(Замеры!Z339=0," ","---")</f>
        <v xml:space="preserve"> </v>
      </c>
      <c r="G345" s="31" t="str">
        <f>IF(Замеры!Z339=0," ",Замеры!J339)</f>
        <v xml:space="preserve"> </v>
      </c>
      <c r="H345" s="31" t="str">
        <f>CONCATENATE(Замеры!AK339,Замеры!AA339,Замеры!AL339)</f>
        <v>0 0</v>
      </c>
      <c r="I345" s="29" t="str">
        <f>CONCATENATE(Замеры!AI339,Замеры!AA339,Замеры!AJ339)</f>
        <v>0 0</v>
      </c>
      <c r="J345" s="31" t="str">
        <f>IF(Замеры!Z339=0," ",G345*2.55)</f>
        <v xml:space="preserve"> </v>
      </c>
      <c r="K345" s="29" t="str">
        <f>IF(Замеры!Z339=0," ",Замеры!AG339)</f>
        <v xml:space="preserve"> </v>
      </c>
      <c r="L345" s="29" t="str">
        <f>IF(Замеры!Z339=0," ",Замеры!AH339)</f>
        <v xml:space="preserve"> </v>
      </c>
      <c r="M345" s="29" t="str">
        <f>IF(Замеры!Z339=0," ",0.1)</f>
        <v xml:space="preserve"> </v>
      </c>
      <c r="N345" s="29" t="str">
        <f>IF(Замеры!Z339=0," ",Замеры!Z339)</f>
        <v xml:space="preserve"> </v>
      </c>
      <c r="O345" s="29" t="str">
        <f>Замеры!AA339</f>
        <v xml:space="preserve"> </v>
      </c>
      <c r="P345" s="29" t="str">
        <f>Замеры!AB339</f>
        <v xml:space="preserve"> </v>
      </c>
      <c r="Q345" s="29" t="str">
        <f>IF(Замеры!Z339=0," ","+")</f>
        <v xml:space="preserve"> </v>
      </c>
      <c r="R345" s="32">
        <f>Замеры!Y339</f>
        <v>0</v>
      </c>
      <c r="W345" s="33" t="e">
        <f t="shared" si="10"/>
        <v>#VALUE!</v>
      </c>
      <c r="X345" s="31" t="s">
        <v>73</v>
      </c>
      <c r="Y345" s="33" t="e">
        <f t="shared" si="11"/>
        <v>#VALUE!</v>
      </c>
      <c r="Z345" s="32"/>
    </row>
    <row r="346" spans="1:26" x14ac:dyDescent="0.3">
      <c r="A346" s="35">
        <f>IF(Замеры!B340=0, " ", Замеры!B340)</f>
        <v>337</v>
      </c>
      <c r="B346" s="37" t="str">
        <f>CONCATENATE(Замеры!D340,Замеры!F340)</f>
        <v>Группа от QF</v>
      </c>
      <c r="C346" s="35" t="str">
        <f>IF(Замеры!I340=0," ", Замеры!I340)</f>
        <v xml:space="preserve"> </v>
      </c>
      <c r="D346" s="29" t="str">
        <f>IF(Замеры!Z340=0, " ", Замеры!X340)</f>
        <v xml:space="preserve"> </v>
      </c>
      <c r="E346" s="29" t="str">
        <f>CONCATENATE(Замеры!P340,Замеры!S340,Замеры!R340)</f>
        <v xml:space="preserve"> </v>
      </c>
      <c r="F346" s="30" t="str">
        <f>IF(Замеры!Z340=0," ","---")</f>
        <v xml:space="preserve"> </v>
      </c>
      <c r="G346" s="31" t="str">
        <f>IF(Замеры!Z340=0," ",Замеры!J340)</f>
        <v xml:space="preserve"> </v>
      </c>
      <c r="H346" s="31" t="str">
        <f>CONCATENATE(Замеры!AK340,Замеры!AA340,Замеры!AL340)</f>
        <v>0 0</v>
      </c>
      <c r="I346" s="29" t="str">
        <f>CONCATENATE(Замеры!AI340,Замеры!AA340,Замеры!AJ340)</f>
        <v>0 0</v>
      </c>
      <c r="J346" s="31" t="str">
        <f>IF(Замеры!Z340=0," ",G346*2.55)</f>
        <v xml:space="preserve"> </v>
      </c>
      <c r="K346" s="29" t="str">
        <f>IF(Замеры!Z340=0," ",Замеры!AG340)</f>
        <v xml:space="preserve"> </v>
      </c>
      <c r="L346" s="29" t="str">
        <f>IF(Замеры!Z340=0," ",Замеры!AH340)</f>
        <v xml:space="preserve"> </v>
      </c>
      <c r="M346" s="29" t="str">
        <f>IF(Замеры!Z340=0," ",0.1)</f>
        <v xml:space="preserve"> </v>
      </c>
      <c r="N346" s="29" t="str">
        <f>IF(Замеры!Z340=0," ",Замеры!Z340)</f>
        <v xml:space="preserve"> </v>
      </c>
      <c r="O346" s="29" t="str">
        <f>Замеры!AA340</f>
        <v xml:space="preserve"> </v>
      </c>
      <c r="P346" s="29" t="str">
        <f>Замеры!AB340</f>
        <v xml:space="preserve"> </v>
      </c>
      <c r="Q346" s="29" t="str">
        <f>IF(Замеры!Z340=0," ","+")</f>
        <v xml:space="preserve"> </v>
      </c>
      <c r="R346" s="32">
        <f>Замеры!Y340</f>
        <v>0</v>
      </c>
      <c r="W346" s="33" t="e">
        <f t="shared" si="10"/>
        <v>#VALUE!</v>
      </c>
      <c r="X346" s="31" t="s">
        <v>73</v>
      </c>
      <c r="Y346" s="33" t="e">
        <f t="shared" si="11"/>
        <v>#VALUE!</v>
      </c>
      <c r="Z346" s="32"/>
    </row>
    <row r="347" spans="1:26" x14ac:dyDescent="0.3">
      <c r="A347" s="35">
        <f>IF(Замеры!B341=0, " ", Замеры!B341)</f>
        <v>338</v>
      </c>
      <c r="B347" s="37" t="str">
        <f>CONCATENATE(Замеры!D341,Замеры!F341)</f>
        <v>Группа от QF</v>
      </c>
      <c r="C347" s="35" t="str">
        <f>IF(Замеры!I341=0," ", Замеры!I341)</f>
        <v xml:space="preserve"> </v>
      </c>
      <c r="D347" s="29" t="str">
        <f>IF(Замеры!Z341=0, " ", Замеры!X341)</f>
        <v xml:space="preserve"> </v>
      </c>
      <c r="E347" s="29" t="str">
        <f>CONCATENATE(Замеры!P341,Замеры!S341,Замеры!R341)</f>
        <v xml:space="preserve"> </v>
      </c>
      <c r="F347" s="30" t="str">
        <f>IF(Замеры!Z341=0," ","---")</f>
        <v xml:space="preserve"> </v>
      </c>
      <c r="G347" s="31" t="str">
        <f>IF(Замеры!Z341=0," ",Замеры!J341)</f>
        <v xml:space="preserve"> </v>
      </c>
      <c r="H347" s="31" t="str">
        <f>CONCATENATE(Замеры!AK341,Замеры!AA341,Замеры!AL341)</f>
        <v>0 0</v>
      </c>
      <c r="I347" s="29" t="str">
        <f>CONCATENATE(Замеры!AI341,Замеры!AA341,Замеры!AJ341)</f>
        <v>0 0</v>
      </c>
      <c r="J347" s="31" t="str">
        <f>IF(Замеры!Z341=0," ",G347*2.55)</f>
        <v xml:space="preserve"> </v>
      </c>
      <c r="K347" s="29" t="str">
        <f>IF(Замеры!Z341=0," ",Замеры!AG341)</f>
        <v xml:space="preserve"> </v>
      </c>
      <c r="L347" s="29" t="str">
        <f>IF(Замеры!Z341=0," ",Замеры!AH341)</f>
        <v xml:space="preserve"> </v>
      </c>
      <c r="M347" s="29" t="str">
        <f>IF(Замеры!Z341=0," ",0.1)</f>
        <v xml:space="preserve"> </v>
      </c>
      <c r="N347" s="29" t="str">
        <f>IF(Замеры!Z341=0," ",Замеры!Z341)</f>
        <v xml:space="preserve"> </v>
      </c>
      <c r="O347" s="29" t="str">
        <f>Замеры!AA341</f>
        <v xml:space="preserve"> </v>
      </c>
      <c r="P347" s="29" t="str">
        <f>Замеры!AB341</f>
        <v xml:space="preserve"> </v>
      </c>
      <c r="Q347" s="29" t="str">
        <f>IF(Замеры!Z341=0," ","+")</f>
        <v xml:space="preserve"> </v>
      </c>
      <c r="R347" s="32">
        <f>Замеры!Y341</f>
        <v>0</v>
      </c>
      <c r="W347" s="33" t="e">
        <f t="shared" si="10"/>
        <v>#VALUE!</v>
      </c>
      <c r="X347" s="31" t="s">
        <v>73</v>
      </c>
      <c r="Y347" s="33" t="e">
        <f t="shared" si="11"/>
        <v>#VALUE!</v>
      </c>
      <c r="Z347" s="32"/>
    </row>
    <row r="348" spans="1:26" x14ac:dyDescent="0.3">
      <c r="A348" s="35">
        <f>IF(Замеры!B342=0, " ", Замеры!B342)</f>
        <v>339</v>
      </c>
      <c r="B348" s="37" t="str">
        <f>CONCATENATE(Замеры!D342,Замеры!F342)</f>
        <v>Группа от QF</v>
      </c>
      <c r="C348" s="35" t="str">
        <f>IF(Замеры!I342=0," ", Замеры!I342)</f>
        <v xml:space="preserve"> </v>
      </c>
      <c r="D348" s="29" t="str">
        <f>IF(Замеры!Z342=0, " ", Замеры!X342)</f>
        <v xml:space="preserve"> </v>
      </c>
      <c r="E348" s="29" t="str">
        <f>CONCATENATE(Замеры!P342,Замеры!S342,Замеры!R342)</f>
        <v xml:space="preserve"> </v>
      </c>
      <c r="F348" s="30" t="str">
        <f>IF(Замеры!Z342=0," ","---")</f>
        <v xml:space="preserve"> </v>
      </c>
      <c r="G348" s="31" t="str">
        <f>IF(Замеры!Z342=0," ",Замеры!J342)</f>
        <v xml:space="preserve"> </v>
      </c>
      <c r="H348" s="31" t="str">
        <f>CONCATENATE(Замеры!AK342,Замеры!AA342,Замеры!AL342)</f>
        <v>0 0</v>
      </c>
      <c r="I348" s="29" t="str">
        <f>CONCATENATE(Замеры!AI342,Замеры!AA342,Замеры!AJ342)</f>
        <v>0 0</v>
      </c>
      <c r="J348" s="31" t="str">
        <f>IF(Замеры!Z342=0," ",G348*2.55)</f>
        <v xml:space="preserve"> </v>
      </c>
      <c r="K348" s="29" t="str">
        <f>IF(Замеры!Z342=0," ",Замеры!AG342)</f>
        <v xml:space="preserve"> </v>
      </c>
      <c r="L348" s="29" t="str">
        <f>IF(Замеры!Z342=0," ",Замеры!AH342)</f>
        <v xml:space="preserve"> </v>
      </c>
      <c r="M348" s="29" t="str">
        <f>IF(Замеры!Z342=0," ",0.1)</f>
        <v xml:space="preserve"> </v>
      </c>
      <c r="N348" s="29" t="str">
        <f>IF(Замеры!Z342=0," ",Замеры!Z342)</f>
        <v xml:space="preserve"> </v>
      </c>
      <c r="O348" s="29" t="str">
        <f>Замеры!AA342</f>
        <v xml:space="preserve"> </v>
      </c>
      <c r="P348" s="29" t="str">
        <f>Замеры!AB342</f>
        <v xml:space="preserve"> </v>
      </c>
      <c r="Q348" s="29" t="str">
        <f>IF(Замеры!Z342=0," ","+")</f>
        <v xml:space="preserve"> </v>
      </c>
      <c r="R348" s="32">
        <f>Замеры!Y342</f>
        <v>0</v>
      </c>
      <c r="W348" s="33" t="e">
        <f t="shared" si="10"/>
        <v>#VALUE!</v>
      </c>
      <c r="X348" s="31" t="s">
        <v>73</v>
      </c>
      <c r="Y348" s="33" t="e">
        <f t="shared" si="11"/>
        <v>#VALUE!</v>
      </c>
      <c r="Z348" s="32"/>
    </row>
    <row r="349" spans="1:26" x14ac:dyDescent="0.3">
      <c r="A349" s="35">
        <f>IF(Замеры!B343=0, " ", Замеры!B343)</f>
        <v>340</v>
      </c>
      <c r="B349" s="37" t="str">
        <f>CONCATENATE(Замеры!D343,Замеры!F343)</f>
        <v>Группа от QF</v>
      </c>
      <c r="C349" s="35" t="str">
        <f>IF(Замеры!I343=0," ", Замеры!I343)</f>
        <v xml:space="preserve"> </v>
      </c>
      <c r="D349" s="29" t="str">
        <f>IF(Замеры!Z343=0, " ", Замеры!X343)</f>
        <v xml:space="preserve"> </v>
      </c>
      <c r="E349" s="29" t="str">
        <f>CONCATENATE(Замеры!P343,Замеры!S343,Замеры!R343)</f>
        <v xml:space="preserve"> </v>
      </c>
      <c r="F349" s="30" t="str">
        <f>IF(Замеры!Z343=0," ","---")</f>
        <v xml:space="preserve"> </v>
      </c>
      <c r="G349" s="31" t="str">
        <f>IF(Замеры!Z343=0," ",Замеры!J343)</f>
        <v xml:space="preserve"> </v>
      </c>
      <c r="H349" s="31" t="str">
        <f>CONCATENATE(Замеры!AK343,Замеры!AA343,Замеры!AL343)</f>
        <v>0 0</v>
      </c>
      <c r="I349" s="29" t="str">
        <f>CONCATENATE(Замеры!AI343,Замеры!AA343,Замеры!AJ343)</f>
        <v>0 0</v>
      </c>
      <c r="J349" s="31" t="str">
        <f>IF(Замеры!Z343=0," ",G349*2.55)</f>
        <v xml:space="preserve"> </v>
      </c>
      <c r="K349" s="29" t="str">
        <f>IF(Замеры!Z343=0," ",Замеры!AG343)</f>
        <v xml:space="preserve"> </v>
      </c>
      <c r="L349" s="29" t="str">
        <f>IF(Замеры!Z343=0," ",Замеры!AH343)</f>
        <v xml:space="preserve"> </v>
      </c>
      <c r="M349" s="29" t="str">
        <f>IF(Замеры!Z343=0," ",0.1)</f>
        <v xml:space="preserve"> </v>
      </c>
      <c r="N349" s="29" t="str">
        <f>IF(Замеры!Z343=0," ",Замеры!Z343)</f>
        <v xml:space="preserve"> </v>
      </c>
      <c r="O349" s="29" t="str">
        <f>Замеры!AA343</f>
        <v xml:space="preserve"> </v>
      </c>
      <c r="P349" s="29" t="str">
        <f>Замеры!AB343</f>
        <v xml:space="preserve"> </v>
      </c>
      <c r="Q349" s="29" t="str">
        <f>IF(Замеры!Z343=0," ","+")</f>
        <v xml:space="preserve"> </v>
      </c>
      <c r="R349" s="32">
        <f>Замеры!Y343</f>
        <v>0</v>
      </c>
      <c r="W349" s="33" t="e">
        <f t="shared" si="10"/>
        <v>#VALUE!</v>
      </c>
      <c r="X349" s="31" t="s">
        <v>73</v>
      </c>
      <c r="Y349" s="33" t="e">
        <f t="shared" si="11"/>
        <v>#VALUE!</v>
      </c>
      <c r="Z349" s="32"/>
    </row>
    <row r="350" spans="1:26" x14ac:dyDescent="0.3">
      <c r="A350" s="35">
        <f>IF(Замеры!B344=0, " ", Замеры!B344)</f>
        <v>341</v>
      </c>
      <c r="B350" s="37" t="str">
        <f>CONCATENATE(Замеры!D344,Замеры!F344)</f>
        <v>Группа от QF</v>
      </c>
      <c r="C350" s="35" t="str">
        <f>IF(Замеры!I344=0," ", Замеры!I344)</f>
        <v xml:space="preserve"> </v>
      </c>
      <c r="D350" s="29" t="str">
        <f>IF(Замеры!Z344=0, " ", Замеры!X344)</f>
        <v xml:space="preserve"> </v>
      </c>
      <c r="E350" s="29" t="str">
        <f>CONCATENATE(Замеры!P344,Замеры!S344,Замеры!R344)</f>
        <v xml:space="preserve"> </v>
      </c>
      <c r="F350" s="30" t="str">
        <f>IF(Замеры!Z344=0," ","---")</f>
        <v xml:space="preserve"> </v>
      </c>
      <c r="G350" s="31" t="str">
        <f>IF(Замеры!Z344=0," ",Замеры!J344)</f>
        <v xml:space="preserve"> </v>
      </c>
      <c r="H350" s="31" t="str">
        <f>CONCATENATE(Замеры!AK344,Замеры!AA344,Замеры!AL344)</f>
        <v>0 0</v>
      </c>
      <c r="I350" s="29" t="str">
        <f>CONCATENATE(Замеры!AI344,Замеры!AA344,Замеры!AJ344)</f>
        <v>0 0</v>
      </c>
      <c r="J350" s="31" t="str">
        <f>IF(Замеры!Z344=0," ",G350*2.55)</f>
        <v xml:space="preserve"> </v>
      </c>
      <c r="K350" s="29" t="str">
        <f>IF(Замеры!Z344=0," ",Замеры!AG344)</f>
        <v xml:space="preserve"> </v>
      </c>
      <c r="L350" s="29" t="str">
        <f>IF(Замеры!Z344=0," ",Замеры!AH344)</f>
        <v xml:space="preserve"> </v>
      </c>
      <c r="M350" s="29" t="str">
        <f>IF(Замеры!Z344=0," ",0.1)</f>
        <v xml:space="preserve"> </v>
      </c>
      <c r="N350" s="29" t="str">
        <f>IF(Замеры!Z344=0," ",Замеры!Z344)</f>
        <v xml:space="preserve"> </v>
      </c>
      <c r="O350" s="29" t="str">
        <f>Замеры!AA344</f>
        <v xml:space="preserve"> </v>
      </c>
      <c r="P350" s="29" t="str">
        <f>Замеры!AB344</f>
        <v xml:space="preserve"> </v>
      </c>
      <c r="Q350" s="29" t="str">
        <f>IF(Замеры!Z344=0," ","+")</f>
        <v xml:space="preserve"> </v>
      </c>
      <c r="R350" s="32">
        <f>Замеры!Y344</f>
        <v>0</v>
      </c>
      <c r="W350" s="33" t="e">
        <f t="shared" si="10"/>
        <v>#VALUE!</v>
      </c>
      <c r="X350" s="31" t="s">
        <v>73</v>
      </c>
      <c r="Y350" s="33" t="e">
        <f t="shared" si="11"/>
        <v>#VALUE!</v>
      </c>
      <c r="Z350" s="32"/>
    </row>
    <row r="351" spans="1:26" x14ac:dyDescent="0.3">
      <c r="A351" s="35">
        <f>IF(Замеры!B345=0, " ", Замеры!B345)</f>
        <v>342</v>
      </c>
      <c r="B351" s="37" t="str">
        <f>CONCATENATE(Замеры!D345,Замеры!F345)</f>
        <v>Группа от QF</v>
      </c>
      <c r="C351" s="35" t="str">
        <f>IF(Замеры!I345=0," ", Замеры!I345)</f>
        <v xml:space="preserve"> </v>
      </c>
      <c r="D351" s="29" t="str">
        <f>IF(Замеры!Z345=0, " ", Замеры!X345)</f>
        <v xml:space="preserve"> </v>
      </c>
      <c r="E351" s="29" t="str">
        <f>CONCATENATE(Замеры!P345,Замеры!S345,Замеры!R345)</f>
        <v xml:space="preserve"> </v>
      </c>
      <c r="F351" s="30" t="str">
        <f>IF(Замеры!Z345=0," ","---")</f>
        <v xml:space="preserve"> </v>
      </c>
      <c r="G351" s="31" t="str">
        <f>IF(Замеры!Z345=0," ",Замеры!J345)</f>
        <v xml:space="preserve"> </v>
      </c>
      <c r="H351" s="31" t="str">
        <f>CONCATENATE(Замеры!AK345,Замеры!AA345,Замеры!AL345)</f>
        <v>0 0</v>
      </c>
      <c r="I351" s="29" t="str">
        <f>CONCATENATE(Замеры!AI345,Замеры!AA345,Замеры!AJ345)</f>
        <v>0 0</v>
      </c>
      <c r="J351" s="31" t="str">
        <f>IF(Замеры!Z345=0," ",G351*2.55)</f>
        <v xml:space="preserve"> </v>
      </c>
      <c r="K351" s="29" t="str">
        <f>IF(Замеры!Z345=0," ",Замеры!AG345)</f>
        <v xml:space="preserve"> </v>
      </c>
      <c r="L351" s="29" t="str">
        <f>IF(Замеры!Z345=0," ",Замеры!AH345)</f>
        <v xml:space="preserve"> </v>
      </c>
      <c r="M351" s="29" t="str">
        <f>IF(Замеры!Z345=0," ",0.1)</f>
        <v xml:space="preserve"> </v>
      </c>
      <c r="N351" s="29" t="str">
        <f>IF(Замеры!Z345=0," ",Замеры!Z345)</f>
        <v xml:space="preserve"> </v>
      </c>
      <c r="O351" s="29" t="str">
        <f>Замеры!AA345</f>
        <v xml:space="preserve"> </v>
      </c>
      <c r="P351" s="29" t="str">
        <f>Замеры!AB345</f>
        <v xml:space="preserve"> </v>
      </c>
      <c r="Q351" s="29" t="str">
        <f>IF(Замеры!Z345=0," ","+")</f>
        <v xml:space="preserve"> </v>
      </c>
      <c r="R351" s="32">
        <f>Замеры!Y345</f>
        <v>0</v>
      </c>
      <c r="W351" s="33" t="e">
        <f t="shared" si="10"/>
        <v>#VALUE!</v>
      </c>
      <c r="X351" s="31" t="s">
        <v>73</v>
      </c>
      <c r="Y351" s="33" t="e">
        <f t="shared" si="11"/>
        <v>#VALUE!</v>
      </c>
      <c r="Z351" s="32"/>
    </row>
    <row r="352" spans="1:26" x14ac:dyDescent="0.3">
      <c r="A352" s="35">
        <f>IF(Замеры!B346=0, " ", Замеры!B346)</f>
        <v>343</v>
      </c>
      <c r="B352" s="37" t="str">
        <f>CONCATENATE(Замеры!D346,Замеры!F346)</f>
        <v>Группа от QF</v>
      </c>
      <c r="C352" s="35" t="str">
        <f>IF(Замеры!I346=0," ", Замеры!I346)</f>
        <v xml:space="preserve"> </v>
      </c>
      <c r="D352" s="29" t="str">
        <f>IF(Замеры!Z346=0, " ", Замеры!X346)</f>
        <v xml:space="preserve"> </v>
      </c>
      <c r="E352" s="29" t="str">
        <f>CONCATENATE(Замеры!P346,Замеры!S346,Замеры!R346)</f>
        <v xml:space="preserve"> </v>
      </c>
      <c r="F352" s="30" t="str">
        <f>IF(Замеры!Z346=0," ","---")</f>
        <v xml:space="preserve"> </v>
      </c>
      <c r="G352" s="31" t="str">
        <f>IF(Замеры!Z346=0," ",Замеры!J346)</f>
        <v xml:space="preserve"> </v>
      </c>
      <c r="H352" s="31" t="str">
        <f>CONCATENATE(Замеры!AK346,Замеры!AA346,Замеры!AL346)</f>
        <v>0 0</v>
      </c>
      <c r="I352" s="29" t="str">
        <f>CONCATENATE(Замеры!AI346,Замеры!AA346,Замеры!AJ346)</f>
        <v>0 0</v>
      </c>
      <c r="J352" s="31" t="str">
        <f>IF(Замеры!Z346=0," ",G352*2.55)</f>
        <v xml:space="preserve"> </v>
      </c>
      <c r="K352" s="29" t="str">
        <f>IF(Замеры!Z346=0," ",Замеры!AG346)</f>
        <v xml:space="preserve"> </v>
      </c>
      <c r="L352" s="29" t="str">
        <f>IF(Замеры!Z346=0," ",Замеры!AH346)</f>
        <v xml:space="preserve"> </v>
      </c>
      <c r="M352" s="29" t="str">
        <f>IF(Замеры!Z346=0," ",0.1)</f>
        <v xml:space="preserve"> </v>
      </c>
      <c r="N352" s="29" t="str">
        <f>IF(Замеры!Z346=0," ",Замеры!Z346)</f>
        <v xml:space="preserve"> </v>
      </c>
      <c r="O352" s="29" t="str">
        <f>Замеры!AA346</f>
        <v xml:space="preserve"> </v>
      </c>
      <c r="P352" s="29" t="str">
        <f>Замеры!AB346</f>
        <v xml:space="preserve"> </v>
      </c>
      <c r="Q352" s="29" t="str">
        <f>IF(Замеры!Z346=0," ","+")</f>
        <v xml:space="preserve"> </v>
      </c>
      <c r="R352" s="32">
        <f>Замеры!Y346</f>
        <v>0</v>
      </c>
      <c r="W352" s="33" t="e">
        <f t="shared" si="10"/>
        <v>#VALUE!</v>
      </c>
      <c r="X352" s="31" t="s">
        <v>73</v>
      </c>
      <c r="Y352" s="33" t="e">
        <f t="shared" si="11"/>
        <v>#VALUE!</v>
      </c>
      <c r="Z352" s="32"/>
    </row>
    <row r="353" spans="1:26" x14ac:dyDescent="0.3">
      <c r="A353" s="35">
        <f>IF(Замеры!B347=0, " ", Замеры!B347)</f>
        <v>344</v>
      </c>
      <c r="B353" s="37" t="str">
        <f>CONCATENATE(Замеры!D347,Замеры!F347)</f>
        <v>Группа от QF</v>
      </c>
      <c r="C353" s="35" t="str">
        <f>IF(Замеры!I347=0," ", Замеры!I347)</f>
        <v xml:space="preserve"> </v>
      </c>
      <c r="D353" s="29" t="str">
        <f>IF(Замеры!Z347=0, " ", Замеры!X347)</f>
        <v xml:space="preserve"> </v>
      </c>
      <c r="E353" s="29" t="str">
        <f>CONCATENATE(Замеры!P347,Замеры!S347,Замеры!R347)</f>
        <v xml:space="preserve"> </v>
      </c>
      <c r="F353" s="30" t="str">
        <f>IF(Замеры!Z347=0," ","---")</f>
        <v xml:space="preserve"> </v>
      </c>
      <c r="G353" s="31" t="str">
        <f>IF(Замеры!Z347=0," ",Замеры!J347)</f>
        <v xml:space="preserve"> </v>
      </c>
      <c r="H353" s="31" t="str">
        <f>CONCATENATE(Замеры!AK347,Замеры!AA347,Замеры!AL347)</f>
        <v>0 0</v>
      </c>
      <c r="I353" s="29" t="str">
        <f>CONCATENATE(Замеры!AI347,Замеры!AA347,Замеры!AJ347)</f>
        <v>0 0</v>
      </c>
      <c r="J353" s="31" t="str">
        <f>IF(Замеры!Z347=0," ",G353*2.55)</f>
        <v xml:space="preserve"> </v>
      </c>
      <c r="K353" s="29" t="str">
        <f>IF(Замеры!Z347=0," ",Замеры!AG347)</f>
        <v xml:space="preserve"> </v>
      </c>
      <c r="L353" s="29" t="str">
        <f>IF(Замеры!Z347=0," ",Замеры!AH347)</f>
        <v xml:space="preserve"> </v>
      </c>
      <c r="M353" s="29" t="str">
        <f>IF(Замеры!Z347=0," ",0.1)</f>
        <v xml:space="preserve"> </v>
      </c>
      <c r="N353" s="29" t="str">
        <f>IF(Замеры!Z347=0," ",Замеры!Z347)</f>
        <v xml:space="preserve"> </v>
      </c>
      <c r="O353" s="29" t="str">
        <f>Замеры!AA347</f>
        <v xml:space="preserve"> </v>
      </c>
      <c r="P353" s="29" t="str">
        <f>Замеры!AB347</f>
        <v xml:space="preserve"> </v>
      </c>
      <c r="Q353" s="29" t="str">
        <f>IF(Замеры!Z347=0," ","+")</f>
        <v xml:space="preserve"> </v>
      </c>
      <c r="R353" s="32">
        <f>Замеры!Y347</f>
        <v>0</v>
      </c>
      <c r="W353" s="33" t="e">
        <f t="shared" si="10"/>
        <v>#VALUE!</v>
      </c>
      <c r="X353" s="31" t="s">
        <v>73</v>
      </c>
      <c r="Y353" s="33" t="e">
        <f t="shared" si="11"/>
        <v>#VALUE!</v>
      </c>
      <c r="Z353" s="32"/>
    </row>
    <row r="354" spans="1:26" x14ac:dyDescent="0.3">
      <c r="A354" s="35">
        <f>IF(Замеры!B348=0, " ", Замеры!B348)</f>
        <v>345</v>
      </c>
      <c r="B354" s="37" t="str">
        <f>CONCATENATE(Замеры!D348,Замеры!F348)</f>
        <v>Группа от QF</v>
      </c>
      <c r="C354" s="35" t="str">
        <f>IF(Замеры!I348=0," ", Замеры!I348)</f>
        <v xml:space="preserve"> </v>
      </c>
      <c r="D354" s="29" t="str">
        <f>IF(Замеры!Z348=0, " ", Замеры!X348)</f>
        <v xml:space="preserve"> </v>
      </c>
      <c r="E354" s="29" t="str">
        <f>CONCATENATE(Замеры!P348,Замеры!S348,Замеры!R348)</f>
        <v xml:space="preserve"> </v>
      </c>
      <c r="F354" s="30" t="str">
        <f>IF(Замеры!Z348=0," ","---")</f>
        <v xml:space="preserve"> </v>
      </c>
      <c r="G354" s="31" t="str">
        <f>IF(Замеры!Z348=0," ",Замеры!J348)</f>
        <v xml:space="preserve"> </v>
      </c>
      <c r="H354" s="31" t="str">
        <f>CONCATENATE(Замеры!AK348,Замеры!AA348,Замеры!AL348)</f>
        <v>0 0</v>
      </c>
      <c r="I354" s="29" t="str">
        <f>CONCATENATE(Замеры!AI348,Замеры!AA348,Замеры!AJ348)</f>
        <v>0 0</v>
      </c>
      <c r="J354" s="31" t="str">
        <f>IF(Замеры!Z348=0," ",G354*2.55)</f>
        <v xml:space="preserve"> </v>
      </c>
      <c r="K354" s="29" t="str">
        <f>IF(Замеры!Z348=0," ",Замеры!AG348)</f>
        <v xml:space="preserve"> </v>
      </c>
      <c r="L354" s="29" t="str">
        <f>IF(Замеры!Z348=0," ",Замеры!AH348)</f>
        <v xml:space="preserve"> </v>
      </c>
      <c r="M354" s="29" t="str">
        <f>IF(Замеры!Z348=0," ",0.1)</f>
        <v xml:space="preserve"> </v>
      </c>
      <c r="N354" s="29" t="str">
        <f>IF(Замеры!Z348=0," ",Замеры!Z348)</f>
        <v xml:space="preserve"> </v>
      </c>
      <c r="O354" s="29" t="str">
        <f>Замеры!AA348</f>
        <v xml:space="preserve"> </v>
      </c>
      <c r="P354" s="29" t="str">
        <f>Замеры!AB348</f>
        <v xml:space="preserve"> </v>
      </c>
      <c r="Q354" s="29" t="str">
        <f>IF(Замеры!Z348=0," ","+")</f>
        <v xml:space="preserve"> </v>
      </c>
      <c r="R354" s="32">
        <f>Замеры!Y348</f>
        <v>0</v>
      </c>
      <c r="W354" s="33" t="e">
        <f t="shared" si="10"/>
        <v>#VALUE!</v>
      </c>
      <c r="X354" s="31" t="s">
        <v>73</v>
      </c>
      <c r="Y354" s="33" t="e">
        <f t="shared" si="11"/>
        <v>#VALUE!</v>
      </c>
      <c r="Z354" s="32"/>
    </row>
    <row r="355" spans="1:26" x14ac:dyDescent="0.3">
      <c r="A355" s="35">
        <f>IF(Замеры!B349=0, " ", Замеры!B349)</f>
        <v>346</v>
      </c>
      <c r="B355" s="37" t="str">
        <f>CONCATENATE(Замеры!D349,Замеры!F349)</f>
        <v>Группа от QF</v>
      </c>
      <c r="C355" s="35" t="str">
        <f>IF(Замеры!I349=0," ", Замеры!I349)</f>
        <v xml:space="preserve"> </v>
      </c>
      <c r="D355" s="29" t="str">
        <f>IF(Замеры!Z349=0, " ", Замеры!X349)</f>
        <v xml:space="preserve"> </v>
      </c>
      <c r="E355" s="29" t="str">
        <f>CONCATENATE(Замеры!P349,Замеры!S349,Замеры!R349)</f>
        <v xml:space="preserve"> </v>
      </c>
      <c r="F355" s="30" t="str">
        <f>IF(Замеры!Z349=0," ","---")</f>
        <v xml:space="preserve"> </v>
      </c>
      <c r="G355" s="31" t="str">
        <f>IF(Замеры!Z349=0," ",Замеры!J349)</f>
        <v xml:space="preserve"> </v>
      </c>
      <c r="H355" s="31" t="str">
        <f>CONCATENATE(Замеры!AK349,Замеры!AA349,Замеры!AL349)</f>
        <v>0 0</v>
      </c>
      <c r="I355" s="29" t="str">
        <f>CONCATENATE(Замеры!AI349,Замеры!AA349,Замеры!AJ349)</f>
        <v>0 0</v>
      </c>
      <c r="J355" s="31" t="str">
        <f>IF(Замеры!Z349=0," ",G355*2.55)</f>
        <v xml:space="preserve"> </v>
      </c>
      <c r="K355" s="29" t="str">
        <f>IF(Замеры!Z349=0," ",Замеры!AG349)</f>
        <v xml:space="preserve"> </v>
      </c>
      <c r="L355" s="29" t="str">
        <f>IF(Замеры!Z349=0," ",Замеры!AH349)</f>
        <v xml:space="preserve"> </v>
      </c>
      <c r="M355" s="29" t="str">
        <f>IF(Замеры!Z349=0," ",0.1)</f>
        <v xml:space="preserve"> </v>
      </c>
      <c r="N355" s="29" t="str">
        <f>IF(Замеры!Z349=0," ",Замеры!Z349)</f>
        <v xml:space="preserve"> </v>
      </c>
      <c r="O355" s="29" t="str">
        <f>Замеры!AA349</f>
        <v xml:space="preserve"> </v>
      </c>
      <c r="P355" s="29" t="str">
        <f>Замеры!AB349</f>
        <v xml:space="preserve"> </v>
      </c>
      <c r="Q355" s="29" t="str">
        <f>IF(Замеры!Z349=0," ","+")</f>
        <v xml:space="preserve"> </v>
      </c>
      <c r="R355" s="32">
        <f>Замеры!Y349</f>
        <v>0</v>
      </c>
      <c r="W355" s="33" t="e">
        <f t="shared" si="10"/>
        <v>#VALUE!</v>
      </c>
      <c r="X355" s="31" t="s">
        <v>73</v>
      </c>
      <c r="Y355" s="33" t="e">
        <f t="shared" si="11"/>
        <v>#VALUE!</v>
      </c>
      <c r="Z355" s="32"/>
    </row>
    <row r="356" spans="1:26" x14ac:dyDescent="0.3">
      <c r="A356" s="35">
        <f>IF(Замеры!B350=0, " ", Замеры!B350)</f>
        <v>347</v>
      </c>
      <c r="B356" s="37" t="str">
        <f>CONCATENATE(Замеры!D350,Замеры!F350)</f>
        <v>Группа от QF</v>
      </c>
      <c r="C356" s="35" t="str">
        <f>IF(Замеры!I350=0," ", Замеры!I350)</f>
        <v xml:space="preserve"> </v>
      </c>
      <c r="D356" s="29" t="str">
        <f>IF(Замеры!Z350=0, " ", Замеры!X350)</f>
        <v xml:space="preserve"> </v>
      </c>
      <c r="E356" s="29" t="str">
        <f>CONCATENATE(Замеры!P350,Замеры!S350,Замеры!R350)</f>
        <v xml:space="preserve"> </v>
      </c>
      <c r="F356" s="30" t="str">
        <f>IF(Замеры!Z350=0," ","---")</f>
        <v xml:space="preserve"> </v>
      </c>
      <c r="G356" s="31" t="str">
        <f>IF(Замеры!Z350=0," ",Замеры!J350)</f>
        <v xml:space="preserve"> </v>
      </c>
      <c r="H356" s="31" t="str">
        <f>CONCATENATE(Замеры!AK350,Замеры!AA350,Замеры!AL350)</f>
        <v>0 0</v>
      </c>
      <c r="I356" s="29" t="str">
        <f>CONCATENATE(Замеры!AI350,Замеры!AA350,Замеры!AJ350)</f>
        <v>0 0</v>
      </c>
      <c r="J356" s="31" t="str">
        <f>IF(Замеры!Z350=0," ",G356*2.55)</f>
        <v xml:space="preserve"> </v>
      </c>
      <c r="K356" s="29" t="str">
        <f>IF(Замеры!Z350=0," ",Замеры!AG350)</f>
        <v xml:space="preserve"> </v>
      </c>
      <c r="L356" s="29" t="str">
        <f>IF(Замеры!Z350=0," ",Замеры!AH350)</f>
        <v xml:space="preserve"> </v>
      </c>
      <c r="M356" s="29" t="str">
        <f>IF(Замеры!Z350=0," ",0.1)</f>
        <v xml:space="preserve"> </v>
      </c>
      <c r="N356" s="29" t="str">
        <f>IF(Замеры!Z350=0," ",Замеры!Z350)</f>
        <v xml:space="preserve"> </v>
      </c>
      <c r="O356" s="29" t="str">
        <f>Замеры!AA350</f>
        <v xml:space="preserve"> </v>
      </c>
      <c r="P356" s="29" t="str">
        <f>Замеры!AB350</f>
        <v xml:space="preserve"> </v>
      </c>
      <c r="Q356" s="29" t="str">
        <f>IF(Замеры!Z350=0," ","+")</f>
        <v xml:space="preserve"> </v>
      </c>
      <c r="R356" s="32">
        <f>Замеры!Y350</f>
        <v>0</v>
      </c>
      <c r="W356" s="33" t="e">
        <f t="shared" si="10"/>
        <v>#VALUE!</v>
      </c>
      <c r="X356" s="31" t="s">
        <v>73</v>
      </c>
      <c r="Y356" s="33" t="e">
        <f t="shared" si="11"/>
        <v>#VALUE!</v>
      </c>
      <c r="Z356" s="32"/>
    </row>
    <row r="357" spans="1:26" x14ac:dyDescent="0.3">
      <c r="A357" s="35">
        <f>IF(Замеры!B351=0, " ", Замеры!B351)</f>
        <v>348</v>
      </c>
      <c r="B357" s="37" t="str">
        <f>CONCATENATE(Замеры!D351,Замеры!F351)</f>
        <v>Группа от QF</v>
      </c>
      <c r="C357" s="35" t="str">
        <f>IF(Замеры!I351=0," ", Замеры!I351)</f>
        <v xml:space="preserve"> </v>
      </c>
      <c r="D357" s="29" t="str">
        <f>IF(Замеры!Z351=0, " ", Замеры!X351)</f>
        <v xml:space="preserve"> </v>
      </c>
      <c r="E357" s="29" t="str">
        <f>CONCATENATE(Замеры!P351,Замеры!S351,Замеры!R351)</f>
        <v xml:space="preserve"> </v>
      </c>
      <c r="F357" s="30" t="str">
        <f>IF(Замеры!Z351=0," ","---")</f>
        <v xml:space="preserve"> </v>
      </c>
      <c r="G357" s="31" t="str">
        <f>IF(Замеры!Z351=0," ",Замеры!J351)</f>
        <v xml:space="preserve"> </v>
      </c>
      <c r="H357" s="31" t="str">
        <f>CONCATENATE(Замеры!AK351,Замеры!AA351,Замеры!AL351)</f>
        <v>0 0</v>
      </c>
      <c r="I357" s="29" t="str">
        <f>CONCATENATE(Замеры!AI351,Замеры!AA351,Замеры!AJ351)</f>
        <v>0 0</v>
      </c>
      <c r="J357" s="31" t="str">
        <f>IF(Замеры!Z351=0," ",G357*2.55)</f>
        <v xml:space="preserve"> </v>
      </c>
      <c r="K357" s="29" t="str">
        <f>IF(Замеры!Z351=0," ",Замеры!AG351)</f>
        <v xml:space="preserve"> </v>
      </c>
      <c r="L357" s="29" t="str">
        <f>IF(Замеры!Z351=0," ",Замеры!AH351)</f>
        <v xml:space="preserve"> </v>
      </c>
      <c r="M357" s="29" t="str">
        <f>IF(Замеры!Z351=0," ",0.1)</f>
        <v xml:space="preserve"> </v>
      </c>
      <c r="N357" s="29" t="str">
        <f>IF(Замеры!Z351=0," ",Замеры!Z351)</f>
        <v xml:space="preserve"> </v>
      </c>
      <c r="O357" s="29" t="str">
        <f>Замеры!AA351</f>
        <v xml:space="preserve"> </v>
      </c>
      <c r="P357" s="29" t="str">
        <f>Замеры!AB351</f>
        <v xml:space="preserve"> </v>
      </c>
      <c r="Q357" s="29" t="str">
        <f>IF(Замеры!Z351=0," ","+")</f>
        <v xml:space="preserve"> </v>
      </c>
      <c r="R357" s="32">
        <f>Замеры!Y351</f>
        <v>0</v>
      </c>
      <c r="W357" s="33" t="e">
        <f t="shared" si="10"/>
        <v>#VALUE!</v>
      </c>
      <c r="X357" s="31" t="s">
        <v>73</v>
      </c>
      <c r="Y357" s="33" t="e">
        <f t="shared" si="11"/>
        <v>#VALUE!</v>
      </c>
      <c r="Z357" s="32"/>
    </row>
    <row r="358" spans="1:26" x14ac:dyDescent="0.3">
      <c r="A358" s="35">
        <f>IF(Замеры!B352=0, " ", Замеры!B352)</f>
        <v>349</v>
      </c>
      <c r="B358" s="37" t="str">
        <f>CONCATENATE(Замеры!D352,Замеры!F352)</f>
        <v>Группа от QF</v>
      </c>
      <c r="C358" s="35" t="str">
        <f>IF(Замеры!I352=0," ", Замеры!I352)</f>
        <v xml:space="preserve"> </v>
      </c>
      <c r="D358" s="29" t="str">
        <f>IF(Замеры!Z352=0, " ", Замеры!X352)</f>
        <v xml:space="preserve"> </v>
      </c>
      <c r="E358" s="29" t="str">
        <f>CONCATENATE(Замеры!P352,Замеры!S352,Замеры!R352)</f>
        <v xml:space="preserve"> </v>
      </c>
      <c r="F358" s="30" t="str">
        <f>IF(Замеры!Z352=0," ","---")</f>
        <v xml:space="preserve"> </v>
      </c>
      <c r="G358" s="31" t="str">
        <f>IF(Замеры!Z352=0," ",Замеры!J352)</f>
        <v xml:space="preserve"> </v>
      </c>
      <c r="H358" s="31" t="str">
        <f>CONCATENATE(Замеры!AK352,Замеры!AA352,Замеры!AL352)</f>
        <v>0 0</v>
      </c>
      <c r="I358" s="29" t="str">
        <f>CONCATENATE(Замеры!AI352,Замеры!AA352,Замеры!AJ352)</f>
        <v>0 0</v>
      </c>
      <c r="J358" s="31" t="str">
        <f>IF(Замеры!Z352=0," ",G358*2.55)</f>
        <v xml:space="preserve"> </v>
      </c>
      <c r="K358" s="29" t="str">
        <f>IF(Замеры!Z352=0," ",Замеры!AG352)</f>
        <v xml:space="preserve"> </v>
      </c>
      <c r="L358" s="29" t="str">
        <f>IF(Замеры!Z352=0," ",Замеры!AH352)</f>
        <v xml:space="preserve"> </v>
      </c>
      <c r="M358" s="29" t="str">
        <f>IF(Замеры!Z352=0," ",0.1)</f>
        <v xml:space="preserve"> </v>
      </c>
      <c r="N358" s="29" t="str">
        <f>IF(Замеры!Z352=0," ",Замеры!Z352)</f>
        <v xml:space="preserve"> </v>
      </c>
      <c r="O358" s="29" t="str">
        <f>Замеры!AA352</f>
        <v xml:space="preserve"> </v>
      </c>
      <c r="P358" s="29" t="str">
        <f>Замеры!AB352</f>
        <v xml:space="preserve"> </v>
      </c>
      <c r="Q358" s="29" t="str">
        <f>IF(Замеры!Z352=0," ","+")</f>
        <v xml:space="preserve"> </v>
      </c>
      <c r="R358" s="32">
        <f>Замеры!Y352</f>
        <v>0</v>
      </c>
      <c r="W358" s="33" t="e">
        <f t="shared" si="10"/>
        <v>#VALUE!</v>
      </c>
      <c r="X358" s="31" t="s">
        <v>73</v>
      </c>
      <c r="Y358" s="33" t="e">
        <f t="shared" si="11"/>
        <v>#VALUE!</v>
      </c>
      <c r="Z358" s="32"/>
    </row>
    <row r="359" spans="1:26" x14ac:dyDescent="0.3">
      <c r="A359" s="35">
        <f>IF(Замеры!B353=0, " ", Замеры!B353)</f>
        <v>350</v>
      </c>
      <c r="B359" s="37" t="str">
        <f>CONCATENATE(Замеры!D353,Замеры!F353)</f>
        <v>Группа от QF</v>
      </c>
      <c r="C359" s="35" t="str">
        <f>IF(Замеры!I353=0," ", Замеры!I353)</f>
        <v xml:space="preserve"> </v>
      </c>
      <c r="D359" s="29" t="str">
        <f>IF(Замеры!Z353=0, " ", Замеры!X353)</f>
        <v xml:space="preserve"> </v>
      </c>
      <c r="E359" s="29" t="str">
        <f>CONCATENATE(Замеры!P353,Замеры!S353,Замеры!R353)</f>
        <v xml:space="preserve"> </v>
      </c>
      <c r="F359" s="30" t="str">
        <f>IF(Замеры!Z353=0," ","---")</f>
        <v xml:space="preserve"> </v>
      </c>
      <c r="G359" s="31" t="str">
        <f>IF(Замеры!Z353=0," ",Замеры!J353)</f>
        <v xml:space="preserve"> </v>
      </c>
      <c r="H359" s="31" t="str">
        <f>CONCATENATE(Замеры!AK353,Замеры!AA353,Замеры!AL353)</f>
        <v>0 0</v>
      </c>
      <c r="I359" s="29" t="str">
        <f>CONCATENATE(Замеры!AI353,Замеры!AA353,Замеры!AJ353)</f>
        <v>0 0</v>
      </c>
      <c r="J359" s="31" t="str">
        <f>IF(Замеры!Z353=0," ",G359*2.55)</f>
        <v xml:space="preserve"> </v>
      </c>
      <c r="K359" s="29" t="str">
        <f>IF(Замеры!Z353=0," ",Замеры!AG353)</f>
        <v xml:space="preserve"> </v>
      </c>
      <c r="L359" s="29" t="str">
        <f>IF(Замеры!Z353=0," ",Замеры!AH353)</f>
        <v xml:space="preserve"> </v>
      </c>
      <c r="M359" s="29" t="str">
        <f>IF(Замеры!Z353=0," ",0.1)</f>
        <v xml:space="preserve"> </v>
      </c>
      <c r="N359" s="29" t="str">
        <f>IF(Замеры!Z353=0," ",Замеры!Z353)</f>
        <v xml:space="preserve"> </v>
      </c>
      <c r="O359" s="29" t="str">
        <f>Замеры!AA353</f>
        <v xml:space="preserve"> </v>
      </c>
      <c r="P359" s="29" t="str">
        <f>Замеры!AB353</f>
        <v xml:space="preserve"> </v>
      </c>
      <c r="Q359" s="29" t="str">
        <f>IF(Замеры!Z353=0," ","+")</f>
        <v xml:space="preserve"> </v>
      </c>
      <c r="R359" s="32">
        <f>Замеры!Y353</f>
        <v>0</v>
      </c>
      <c r="W359" s="33" t="e">
        <f t="shared" si="10"/>
        <v>#VALUE!</v>
      </c>
      <c r="X359" s="31" t="s">
        <v>73</v>
      </c>
      <c r="Y359" s="33" t="e">
        <f t="shared" si="11"/>
        <v>#VALUE!</v>
      </c>
      <c r="Z359" s="32"/>
    </row>
    <row r="360" spans="1:26" x14ac:dyDescent="0.3">
      <c r="A360" s="35">
        <f>IF(Замеры!B354=0, " ", Замеры!B354)</f>
        <v>351</v>
      </c>
      <c r="B360" s="37" t="str">
        <f>CONCATENATE(Замеры!D354,Замеры!F354)</f>
        <v>Группа от QF</v>
      </c>
      <c r="C360" s="35" t="str">
        <f>IF(Замеры!I354=0," ", Замеры!I354)</f>
        <v xml:space="preserve"> </v>
      </c>
      <c r="D360" s="29" t="str">
        <f>IF(Замеры!Z354=0, " ", Замеры!X354)</f>
        <v xml:space="preserve"> </v>
      </c>
      <c r="E360" s="29" t="str">
        <f>CONCATENATE(Замеры!P354,Замеры!S354,Замеры!R354)</f>
        <v xml:space="preserve"> </v>
      </c>
      <c r="F360" s="30" t="str">
        <f>IF(Замеры!Z354=0," ","---")</f>
        <v xml:space="preserve"> </v>
      </c>
      <c r="G360" s="31" t="str">
        <f>IF(Замеры!Z354=0," ",Замеры!J354)</f>
        <v xml:space="preserve"> </v>
      </c>
      <c r="H360" s="31" t="str">
        <f>CONCATENATE(Замеры!AK354,Замеры!AA354,Замеры!AL354)</f>
        <v>0 0</v>
      </c>
      <c r="I360" s="29" t="str">
        <f>CONCATENATE(Замеры!AI354,Замеры!AA354,Замеры!AJ354)</f>
        <v>0 0</v>
      </c>
      <c r="J360" s="31" t="str">
        <f>IF(Замеры!Z354=0," ",G360*2.55)</f>
        <v xml:space="preserve"> </v>
      </c>
      <c r="K360" s="29" t="str">
        <f>IF(Замеры!Z354=0," ",Замеры!AG354)</f>
        <v xml:space="preserve"> </v>
      </c>
      <c r="L360" s="29" t="str">
        <f>IF(Замеры!Z354=0," ",Замеры!AH354)</f>
        <v xml:space="preserve"> </v>
      </c>
      <c r="M360" s="29" t="str">
        <f>IF(Замеры!Z354=0," ",0.1)</f>
        <v xml:space="preserve"> </v>
      </c>
      <c r="N360" s="29" t="str">
        <f>IF(Замеры!Z354=0," ",Замеры!Z354)</f>
        <v xml:space="preserve"> </v>
      </c>
      <c r="O360" s="29" t="str">
        <f>Замеры!AA354</f>
        <v xml:space="preserve"> </v>
      </c>
      <c r="P360" s="29" t="str">
        <f>Замеры!AB354</f>
        <v xml:space="preserve"> </v>
      </c>
      <c r="Q360" s="29" t="str">
        <f>IF(Замеры!Z354=0," ","+")</f>
        <v xml:space="preserve"> </v>
      </c>
      <c r="R360" s="32">
        <f>Замеры!Y354</f>
        <v>0</v>
      </c>
      <c r="W360" s="33" t="e">
        <f t="shared" si="10"/>
        <v>#VALUE!</v>
      </c>
      <c r="X360" s="31" t="s">
        <v>73</v>
      </c>
      <c r="Y360" s="33" t="e">
        <f t="shared" si="11"/>
        <v>#VALUE!</v>
      </c>
      <c r="Z360" s="32"/>
    </row>
    <row r="361" spans="1:26" x14ac:dyDescent="0.3">
      <c r="A361" s="35">
        <f>IF(Замеры!B355=0, " ", Замеры!B355)</f>
        <v>352</v>
      </c>
      <c r="B361" s="37" t="str">
        <f>CONCATENATE(Замеры!D355,Замеры!F355)</f>
        <v>Группа от QF</v>
      </c>
      <c r="C361" s="35" t="str">
        <f>IF(Замеры!I355=0," ", Замеры!I355)</f>
        <v xml:space="preserve"> </v>
      </c>
      <c r="D361" s="29" t="str">
        <f>IF(Замеры!Z355=0, " ", Замеры!X355)</f>
        <v xml:space="preserve"> </v>
      </c>
      <c r="E361" s="29" t="str">
        <f>CONCATENATE(Замеры!P355,Замеры!S355,Замеры!R355)</f>
        <v xml:space="preserve"> </v>
      </c>
      <c r="F361" s="30" t="str">
        <f>IF(Замеры!Z355=0," ","---")</f>
        <v xml:space="preserve"> </v>
      </c>
      <c r="G361" s="31" t="str">
        <f>IF(Замеры!Z355=0," ",Замеры!J355)</f>
        <v xml:space="preserve"> </v>
      </c>
      <c r="H361" s="31" t="str">
        <f>CONCATENATE(Замеры!AK355,Замеры!AA355,Замеры!AL355)</f>
        <v>0 0</v>
      </c>
      <c r="I361" s="29" t="str">
        <f>CONCATENATE(Замеры!AI355,Замеры!AA355,Замеры!AJ355)</f>
        <v>0 0</v>
      </c>
      <c r="J361" s="31" t="str">
        <f>IF(Замеры!Z355=0," ",G361*2.55)</f>
        <v xml:space="preserve"> </v>
      </c>
      <c r="K361" s="29" t="str">
        <f>IF(Замеры!Z355=0," ",Замеры!AG355)</f>
        <v xml:space="preserve"> </v>
      </c>
      <c r="L361" s="29" t="str">
        <f>IF(Замеры!Z355=0," ",Замеры!AH355)</f>
        <v xml:space="preserve"> </v>
      </c>
      <c r="M361" s="29" t="str">
        <f>IF(Замеры!Z355=0," ",0.1)</f>
        <v xml:space="preserve"> </v>
      </c>
      <c r="N361" s="29" t="str">
        <f>IF(Замеры!Z355=0," ",Замеры!Z355)</f>
        <v xml:space="preserve"> </v>
      </c>
      <c r="O361" s="29" t="str">
        <f>Замеры!AA355</f>
        <v xml:space="preserve"> </v>
      </c>
      <c r="P361" s="29" t="str">
        <f>Замеры!AB355</f>
        <v xml:space="preserve"> </v>
      </c>
      <c r="Q361" s="29" t="str">
        <f>IF(Замеры!Z355=0," ","+")</f>
        <v xml:space="preserve"> </v>
      </c>
      <c r="R361" s="32">
        <f>Замеры!Y355</f>
        <v>0</v>
      </c>
      <c r="W361" s="33" t="e">
        <f t="shared" si="10"/>
        <v>#VALUE!</v>
      </c>
      <c r="X361" s="31" t="s">
        <v>73</v>
      </c>
      <c r="Y361" s="33" t="e">
        <f t="shared" si="11"/>
        <v>#VALUE!</v>
      </c>
      <c r="Z361" s="32"/>
    </row>
    <row r="362" spans="1:26" x14ac:dyDescent="0.3">
      <c r="A362" s="35">
        <f>IF(Замеры!B356=0, " ", Замеры!B356)</f>
        <v>353</v>
      </c>
      <c r="B362" s="37" t="str">
        <f>CONCATENATE(Замеры!D356,Замеры!F356)</f>
        <v>Группа от QF</v>
      </c>
      <c r="C362" s="35" t="str">
        <f>IF(Замеры!I356=0," ", Замеры!I356)</f>
        <v xml:space="preserve"> </v>
      </c>
      <c r="D362" s="29" t="str">
        <f>IF(Замеры!Z356=0, " ", Замеры!X356)</f>
        <v xml:space="preserve"> </v>
      </c>
      <c r="E362" s="29" t="str">
        <f>CONCATENATE(Замеры!P356,Замеры!S356,Замеры!R356)</f>
        <v xml:space="preserve"> </v>
      </c>
      <c r="F362" s="30" t="str">
        <f>IF(Замеры!Z356=0," ","---")</f>
        <v xml:space="preserve"> </v>
      </c>
      <c r="G362" s="31" t="str">
        <f>IF(Замеры!Z356=0," ",Замеры!J356)</f>
        <v xml:space="preserve"> </v>
      </c>
      <c r="H362" s="31" t="str">
        <f>CONCATENATE(Замеры!AK356,Замеры!AA356,Замеры!AL356)</f>
        <v>0 0</v>
      </c>
      <c r="I362" s="29" t="str">
        <f>CONCATENATE(Замеры!AI356,Замеры!AA356,Замеры!AJ356)</f>
        <v>0 0</v>
      </c>
      <c r="J362" s="31" t="str">
        <f>IF(Замеры!Z356=0," ",G362*2.55)</f>
        <v xml:space="preserve"> </v>
      </c>
      <c r="K362" s="29" t="str">
        <f>IF(Замеры!Z356=0," ",Замеры!AG356)</f>
        <v xml:space="preserve"> </v>
      </c>
      <c r="L362" s="29" t="str">
        <f>IF(Замеры!Z356=0," ",Замеры!AH356)</f>
        <v xml:space="preserve"> </v>
      </c>
      <c r="M362" s="29" t="str">
        <f>IF(Замеры!Z356=0," ",0.1)</f>
        <v xml:space="preserve"> </v>
      </c>
      <c r="N362" s="29" t="str">
        <f>IF(Замеры!Z356=0," ",Замеры!Z356)</f>
        <v xml:space="preserve"> </v>
      </c>
      <c r="O362" s="29" t="str">
        <f>Замеры!AA356</f>
        <v xml:space="preserve"> </v>
      </c>
      <c r="P362" s="29" t="str">
        <f>Замеры!AB356</f>
        <v xml:space="preserve"> </v>
      </c>
      <c r="Q362" s="29" t="str">
        <f>IF(Замеры!Z356=0," ","+")</f>
        <v xml:space="preserve"> </v>
      </c>
      <c r="R362" s="32">
        <f>Замеры!Y356</f>
        <v>0</v>
      </c>
      <c r="W362" s="33" t="e">
        <f t="shared" si="10"/>
        <v>#VALUE!</v>
      </c>
      <c r="X362" s="31" t="s">
        <v>73</v>
      </c>
      <c r="Y362" s="33" t="e">
        <f t="shared" si="11"/>
        <v>#VALUE!</v>
      </c>
      <c r="Z362" s="32"/>
    </row>
    <row r="363" spans="1:26" x14ac:dyDescent="0.3">
      <c r="A363" s="35">
        <f>IF(Замеры!B357=0, " ", Замеры!B357)</f>
        <v>354</v>
      </c>
      <c r="B363" s="37" t="str">
        <f>CONCATENATE(Замеры!D357,Замеры!F357)</f>
        <v>Группа от QF</v>
      </c>
      <c r="C363" s="35" t="str">
        <f>IF(Замеры!I357=0," ", Замеры!I357)</f>
        <v xml:space="preserve"> </v>
      </c>
      <c r="D363" s="29" t="str">
        <f>IF(Замеры!Z357=0, " ", Замеры!X357)</f>
        <v xml:space="preserve"> </v>
      </c>
      <c r="E363" s="29" t="str">
        <f>CONCATENATE(Замеры!P357,Замеры!S357,Замеры!R357)</f>
        <v xml:space="preserve"> </v>
      </c>
      <c r="F363" s="30" t="str">
        <f>IF(Замеры!Z357=0," ","---")</f>
        <v xml:space="preserve"> </v>
      </c>
      <c r="G363" s="31" t="str">
        <f>IF(Замеры!Z357=0," ",Замеры!J357)</f>
        <v xml:space="preserve"> </v>
      </c>
      <c r="H363" s="31" t="str">
        <f>CONCATENATE(Замеры!AK357,Замеры!AA357,Замеры!AL357)</f>
        <v>0 0</v>
      </c>
      <c r="I363" s="29" t="str">
        <f>CONCATENATE(Замеры!AI357,Замеры!AA357,Замеры!AJ357)</f>
        <v>0 0</v>
      </c>
      <c r="J363" s="31" t="str">
        <f>IF(Замеры!Z357=0," ",G363*2.55)</f>
        <v xml:space="preserve"> </v>
      </c>
      <c r="K363" s="29" t="str">
        <f>IF(Замеры!Z357=0," ",Замеры!AG357)</f>
        <v xml:space="preserve"> </v>
      </c>
      <c r="L363" s="29" t="str">
        <f>IF(Замеры!Z357=0," ",Замеры!AH357)</f>
        <v xml:space="preserve"> </v>
      </c>
      <c r="M363" s="29" t="str">
        <f>IF(Замеры!Z357=0," ",0.1)</f>
        <v xml:space="preserve"> </v>
      </c>
      <c r="N363" s="29" t="str">
        <f>IF(Замеры!Z357=0," ",Замеры!Z357)</f>
        <v xml:space="preserve"> </v>
      </c>
      <c r="O363" s="29" t="str">
        <f>Замеры!AA357</f>
        <v xml:space="preserve"> </v>
      </c>
      <c r="P363" s="29" t="str">
        <f>Замеры!AB357</f>
        <v xml:space="preserve"> </v>
      </c>
      <c r="Q363" s="29" t="str">
        <f>IF(Замеры!Z357=0," ","+")</f>
        <v xml:space="preserve"> </v>
      </c>
      <c r="R363" s="32">
        <f>Замеры!Y357</f>
        <v>0</v>
      </c>
      <c r="W363" s="33" t="e">
        <f t="shared" si="10"/>
        <v>#VALUE!</v>
      </c>
      <c r="X363" s="31" t="s">
        <v>73</v>
      </c>
      <c r="Y363" s="33" t="e">
        <f t="shared" si="11"/>
        <v>#VALUE!</v>
      </c>
      <c r="Z363" s="32"/>
    </row>
    <row r="364" spans="1:26" x14ac:dyDescent="0.3">
      <c r="A364" s="35">
        <f>IF(Замеры!B358=0, " ", Замеры!B358)</f>
        <v>355</v>
      </c>
      <c r="B364" s="37" t="str">
        <f>CONCATENATE(Замеры!D358,Замеры!F358)</f>
        <v>Группа от QF</v>
      </c>
      <c r="C364" s="35" t="str">
        <f>IF(Замеры!I358=0," ", Замеры!I358)</f>
        <v xml:space="preserve"> </v>
      </c>
      <c r="D364" s="29" t="str">
        <f>IF(Замеры!Z358=0, " ", Замеры!X358)</f>
        <v xml:space="preserve"> </v>
      </c>
      <c r="E364" s="29" t="str">
        <f>CONCATENATE(Замеры!P358,Замеры!S358,Замеры!R358)</f>
        <v xml:space="preserve"> </v>
      </c>
      <c r="F364" s="30" t="str">
        <f>IF(Замеры!Z358=0," ","---")</f>
        <v xml:space="preserve"> </v>
      </c>
      <c r="G364" s="31" t="str">
        <f>IF(Замеры!Z358=0," ",Замеры!J358)</f>
        <v xml:space="preserve"> </v>
      </c>
      <c r="H364" s="31" t="str">
        <f>CONCATENATE(Замеры!AK358,Замеры!AA358,Замеры!AL358)</f>
        <v>0 0</v>
      </c>
      <c r="I364" s="29" t="str">
        <f>CONCATENATE(Замеры!AI358,Замеры!AA358,Замеры!AJ358)</f>
        <v>0 0</v>
      </c>
      <c r="J364" s="31" t="str">
        <f>IF(Замеры!Z358=0," ",G364*2.55)</f>
        <v xml:space="preserve"> </v>
      </c>
      <c r="K364" s="29" t="str">
        <f>IF(Замеры!Z358=0," ",Замеры!AG358)</f>
        <v xml:space="preserve"> </v>
      </c>
      <c r="L364" s="29" t="str">
        <f>IF(Замеры!Z358=0," ",Замеры!AH358)</f>
        <v xml:space="preserve"> </v>
      </c>
      <c r="M364" s="29" t="str">
        <f>IF(Замеры!Z358=0," ",0.1)</f>
        <v xml:space="preserve"> </v>
      </c>
      <c r="N364" s="29" t="str">
        <f>IF(Замеры!Z358=0," ",Замеры!Z358)</f>
        <v xml:space="preserve"> </v>
      </c>
      <c r="O364" s="29" t="str">
        <f>Замеры!AA358</f>
        <v xml:space="preserve"> </v>
      </c>
      <c r="P364" s="29" t="str">
        <f>Замеры!AB358</f>
        <v xml:space="preserve"> </v>
      </c>
      <c r="Q364" s="29" t="str">
        <f>IF(Замеры!Z358=0," ","+")</f>
        <v xml:space="preserve"> </v>
      </c>
      <c r="R364" s="32">
        <f>Замеры!Y358</f>
        <v>0</v>
      </c>
      <c r="W364" s="33" t="e">
        <f t="shared" si="10"/>
        <v>#VALUE!</v>
      </c>
      <c r="X364" s="31" t="s">
        <v>73</v>
      </c>
      <c r="Y364" s="33" t="e">
        <f t="shared" si="11"/>
        <v>#VALUE!</v>
      </c>
      <c r="Z364" s="32"/>
    </row>
    <row r="365" spans="1:26" x14ac:dyDescent="0.3">
      <c r="A365" s="35">
        <f>IF(Замеры!B359=0, " ", Замеры!B359)</f>
        <v>356</v>
      </c>
      <c r="B365" s="37" t="str">
        <f>CONCATENATE(Замеры!D359,Замеры!F359)</f>
        <v>Группа от QF</v>
      </c>
      <c r="C365" s="35" t="str">
        <f>IF(Замеры!I359=0," ", Замеры!I359)</f>
        <v xml:space="preserve"> </v>
      </c>
      <c r="D365" s="29" t="str">
        <f>IF(Замеры!Z359=0, " ", Замеры!X359)</f>
        <v xml:space="preserve"> </v>
      </c>
      <c r="E365" s="29" t="str">
        <f>CONCATENATE(Замеры!P359,Замеры!S359,Замеры!R359)</f>
        <v xml:space="preserve"> </v>
      </c>
      <c r="F365" s="30" t="str">
        <f>IF(Замеры!Z359=0," ","---")</f>
        <v xml:space="preserve"> </v>
      </c>
      <c r="G365" s="31" t="str">
        <f>IF(Замеры!Z359=0," ",Замеры!J359)</f>
        <v xml:space="preserve"> </v>
      </c>
      <c r="H365" s="31" t="str">
        <f>CONCATENATE(Замеры!AK359,Замеры!AA359,Замеры!AL359)</f>
        <v>0 0</v>
      </c>
      <c r="I365" s="29" t="str">
        <f>CONCATENATE(Замеры!AI359,Замеры!AA359,Замеры!AJ359)</f>
        <v>0 0</v>
      </c>
      <c r="J365" s="31" t="str">
        <f>IF(Замеры!Z359=0," ",G365*2.55)</f>
        <v xml:space="preserve"> </v>
      </c>
      <c r="K365" s="29" t="str">
        <f>IF(Замеры!Z359=0," ",Замеры!AG359)</f>
        <v xml:space="preserve"> </v>
      </c>
      <c r="L365" s="29" t="str">
        <f>IF(Замеры!Z359=0," ",Замеры!AH359)</f>
        <v xml:space="preserve"> </v>
      </c>
      <c r="M365" s="29" t="str">
        <f>IF(Замеры!Z359=0," ",0.1)</f>
        <v xml:space="preserve"> </v>
      </c>
      <c r="N365" s="29" t="str">
        <f>IF(Замеры!Z359=0," ",Замеры!Z359)</f>
        <v xml:space="preserve"> </v>
      </c>
      <c r="O365" s="29" t="str">
        <f>Замеры!AA359</f>
        <v xml:space="preserve"> </v>
      </c>
      <c r="P365" s="29" t="str">
        <f>Замеры!AB359</f>
        <v xml:space="preserve"> </v>
      </c>
      <c r="Q365" s="29" t="str">
        <f>IF(Замеры!Z359=0," ","+")</f>
        <v xml:space="preserve"> </v>
      </c>
      <c r="R365" s="32">
        <f>Замеры!Y359</f>
        <v>0</v>
      </c>
      <c r="W365" s="33" t="e">
        <f t="shared" si="10"/>
        <v>#VALUE!</v>
      </c>
      <c r="X365" s="31" t="s">
        <v>73</v>
      </c>
      <c r="Y365" s="33" t="e">
        <f t="shared" si="11"/>
        <v>#VALUE!</v>
      </c>
      <c r="Z365" s="32"/>
    </row>
    <row r="366" spans="1:26" x14ac:dyDescent="0.3">
      <c r="A366" s="35">
        <f>IF(Замеры!B360=0, " ", Замеры!B360)</f>
        <v>357</v>
      </c>
      <c r="B366" s="37" t="str">
        <f>CONCATENATE(Замеры!D360,Замеры!F360)</f>
        <v>Группа от QF</v>
      </c>
      <c r="C366" s="35" t="str">
        <f>IF(Замеры!I360=0," ", Замеры!I360)</f>
        <v xml:space="preserve"> </v>
      </c>
      <c r="D366" s="29" t="str">
        <f>IF(Замеры!Z360=0, " ", Замеры!X360)</f>
        <v xml:space="preserve"> </v>
      </c>
      <c r="E366" s="29" t="str">
        <f>CONCATENATE(Замеры!P360,Замеры!S360,Замеры!R360)</f>
        <v xml:space="preserve"> </v>
      </c>
      <c r="F366" s="30" t="str">
        <f>IF(Замеры!Z360=0," ","---")</f>
        <v xml:space="preserve"> </v>
      </c>
      <c r="G366" s="31" t="str">
        <f>IF(Замеры!Z360=0," ",Замеры!J360)</f>
        <v xml:space="preserve"> </v>
      </c>
      <c r="H366" s="31" t="str">
        <f>CONCATENATE(Замеры!AK360,Замеры!AA360,Замеры!AL360)</f>
        <v>0 0</v>
      </c>
      <c r="I366" s="29" t="str">
        <f>CONCATENATE(Замеры!AI360,Замеры!AA360,Замеры!AJ360)</f>
        <v>0 0</v>
      </c>
      <c r="J366" s="31" t="str">
        <f>IF(Замеры!Z360=0," ",G366*2.55)</f>
        <v xml:space="preserve"> </v>
      </c>
      <c r="K366" s="29" t="str">
        <f>IF(Замеры!Z360=0," ",Замеры!AG360)</f>
        <v xml:space="preserve"> </v>
      </c>
      <c r="L366" s="29" t="str">
        <f>IF(Замеры!Z360=0," ",Замеры!AH360)</f>
        <v xml:space="preserve"> </v>
      </c>
      <c r="M366" s="29" t="str">
        <f>IF(Замеры!Z360=0," ",0.1)</f>
        <v xml:space="preserve"> </v>
      </c>
      <c r="N366" s="29" t="str">
        <f>IF(Замеры!Z360=0," ",Замеры!Z360)</f>
        <v xml:space="preserve"> </v>
      </c>
      <c r="O366" s="29" t="str">
        <f>Замеры!AA360</f>
        <v xml:space="preserve"> </v>
      </c>
      <c r="P366" s="29" t="str">
        <f>Замеры!AB360</f>
        <v xml:space="preserve"> </v>
      </c>
      <c r="Q366" s="29" t="str">
        <f>IF(Замеры!Z360=0," ","+")</f>
        <v xml:space="preserve"> </v>
      </c>
      <c r="R366" s="32">
        <f>Замеры!Y360</f>
        <v>0</v>
      </c>
      <c r="W366" s="33" t="e">
        <f t="shared" si="10"/>
        <v>#VALUE!</v>
      </c>
      <c r="X366" s="31" t="s">
        <v>73</v>
      </c>
      <c r="Y366" s="33" t="e">
        <f t="shared" si="11"/>
        <v>#VALUE!</v>
      </c>
      <c r="Z366" s="32"/>
    </row>
    <row r="367" spans="1:26" x14ac:dyDescent="0.3">
      <c r="A367" s="35">
        <f>IF(Замеры!B361=0, " ", Замеры!B361)</f>
        <v>358</v>
      </c>
      <c r="B367" s="37" t="str">
        <f>CONCATENATE(Замеры!D361,Замеры!F361)</f>
        <v>Группа от QF</v>
      </c>
      <c r="C367" s="35" t="str">
        <f>IF(Замеры!I361=0," ", Замеры!I361)</f>
        <v xml:space="preserve"> </v>
      </c>
      <c r="D367" s="29" t="str">
        <f>IF(Замеры!Z361=0, " ", Замеры!X361)</f>
        <v xml:space="preserve"> </v>
      </c>
      <c r="E367" s="29" t="str">
        <f>CONCATENATE(Замеры!P361,Замеры!S361,Замеры!R361)</f>
        <v xml:space="preserve"> </v>
      </c>
      <c r="F367" s="30" t="str">
        <f>IF(Замеры!Z361=0," ","---")</f>
        <v xml:space="preserve"> </v>
      </c>
      <c r="G367" s="31" t="str">
        <f>IF(Замеры!Z361=0," ",Замеры!J361)</f>
        <v xml:space="preserve"> </v>
      </c>
      <c r="H367" s="31" t="str">
        <f>CONCATENATE(Замеры!AK361,Замеры!AA361,Замеры!AL361)</f>
        <v>0 0</v>
      </c>
      <c r="I367" s="29" t="str">
        <f>CONCATENATE(Замеры!AI361,Замеры!AA361,Замеры!AJ361)</f>
        <v>0 0</v>
      </c>
      <c r="J367" s="31" t="str">
        <f>IF(Замеры!Z361=0," ",G367*2.55)</f>
        <v xml:space="preserve"> </v>
      </c>
      <c r="K367" s="29" t="str">
        <f>IF(Замеры!Z361=0," ",Замеры!AG361)</f>
        <v xml:space="preserve"> </v>
      </c>
      <c r="L367" s="29" t="str">
        <f>IF(Замеры!Z361=0," ",Замеры!AH361)</f>
        <v xml:space="preserve"> </v>
      </c>
      <c r="M367" s="29" t="str">
        <f>IF(Замеры!Z361=0," ",0.1)</f>
        <v xml:space="preserve"> </v>
      </c>
      <c r="N367" s="29" t="str">
        <f>IF(Замеры!Z361=0," ",Замеры!Z361)</f>
        <v xml:space="preserve"> </v>
      </c>
      <c r="O367" s="29" t="str">
        <f>Замеры!AA361</f>
        <v xml:space="preserve"> </v>
      </c>
      <c r="P367" s="29" t="str">
        <f>Замеры!AB361</f>
        <v xml:space="preserve"> </v>
      </c>
      <c r="Q367" s="29" t="str">
        <f>IF(Замеры!Z361=0," ","+")</f>
        <v xml:space="preserve"> </v>
      </c>
      <c r="R367" s="32">
        <f>Замеры!Y361</f>
        <v>0</v>
      </c>
      <c r="W367" s="33" t="e">
        <f t="shared" si="10"/>
        <v>#VALUE!</v>
      </c>
      <c r="X367" s="31" t="s">
        <v>73</v>
      </c>
      <c r="Y367" s="33" t="e">
        <f t="shared" si="11"/>
        <v>#VALUE!</v>
      </c>
      <c r="Z367" s="32"/>
    </row>
    <row r="368" spans="1:26" x14ac:dyDescent="0.3">
      <c r="A368" s="35">
        <f>IF(Замеры!B362=0, " ", Замеры!B362)</f>
        <v>359</v>
      </c>
      <c r="B368" s="37" t="str">
        <f>CONCATENATE(Замеры!D362,Замеры!F362)</f>
        <v>Группа от QF</v>
      </c>
      <c r="C368" s="35" t="str">
        <f>IF(Замеры!I362=0," ", Замеры!I362)</f>
        <v xml:space="preserve"> </v>
      </c>
      <c r="D368" s="29" t="str">
        <f>IF(Замеры!Z362=0, " ", Замеры!X362)</f>
        <v xml:space="preserve"> </v>
      </c>
      <c r="E368" s="29" t="str">
        <f>CONCATENATE(Замеры!P362,Замеры!S362,Замеры!R362)</f>
        <v xml:space="preserve"> </v>
      </c>
      <c r="F368" s="30" t="str">
        <f>IF(Замеры!Z362=0," ","---")</f>
        <v xml:space="preserve"> </v>
      </c>
      <c r="G368" s="31" t="str">
        <f>IF(Замеры!Z362=0," ",Замеры!J362)</f>
        <v xml:space="preserve"> </v>
      </c>
      <c r="H368" s="31" t="str">
        <f>CONCATENATE(Замеры!AK362,Замеры!AA362,Замеры!AL362)</f>
        <v>0 0</v>
      </c>
      <c r="I368" s="29" t="str">
        <f>CONCATENATE(Замеры!AI362,Замеры!AA362,Замеры!AJ362)</f>
        <v>0 0</v>
      </c>
      <c r="J368" s="31" t="str">
        <f>IF(Замеры!Z362=0," ",G368*2.55)</f>
        <v xml:space="preserve"> </v>
      </c>
      <c r="K368" s="29" t="str">
        <f>IF(Замеры!Z362=0," ",Замеры!AG362)</f>
        <v xml:space="preserve"> </v>
      </c>
      <c r="L368" s="29" t="str">
        <f>IF(Замеры!Z362=0," ",Замеры!AH362)</f>
        <v xml:space="preserve"> </v>
      </c>
      <c r="M368" s="29" t="str">
        <f>IF(Замеры!Z362=0," ",0.1)</f>
        <v xml:space="preserve"> </v>
      </c>
      <c r="N368" s="29" t="str">
        <f>IF(Замеры!Z362=0," ",Замеры!Z362)</f>
        <v xml:space="preserve"> </v>
      </c>
      <c r="O368" s="29" t="str">
        <f>Замеры!AA362</f>
        <v xml:space="preserve"> </v>
      </c>
      <c r="P368" s="29" t="str">
        <f>Замеры!AB362</f>
        <v xml:space="preserve"> </v>
      </c>
      <c r="Q368" s="29" t="str">
        <f>IF(Замеры!Z362=0," ","+")</f>
        <v xml:space="preserve"> </v>
      </c>
      <c r="R368" s="32">
        <f>Замеры!Y362</f>
        <v>0</v>
      </c>
      <c r="W368" s="33" t="e">
        <f t="shared" si="10"/>
        <v>#VALUE!</v>
      </c>
      <c r="X368" s="31" t="s">
        <v>73</v>
      </c>
      <c r="Y368" s="33" t="e">
        <f t="shared" si="11"/>
        <v>#VALUE!</v>
      </c>
      <c r="Z368" s="32"/>
    </row>
    <row r="369" spans="1:26" x14ac:dyDescent="0.3">
      <c r="A369" s="35">
        <f>IF(Замеры!B363=0, " ", Замеры!B363)</f>
        <v>360</v>
      </c>
      <c r="B369" s="37" t="str">
        <f>CONCATENATE(Замеры!D363,Замеры!F363)</f>
        <v>Группа от QF</v>
      </c>
      <c r="C369" s="35" t="str">
        <f>IF(Замеры!I363=0," ", Замеры!I363)</f>
        <v xml:space="preserve"> </v>
      </c>
      <c r="D369" s="29" t="str">
        <f>IF(Замеры!Z363=0, " ", Замеры!X363)</f>
        <v xml:space="preserve"> </v>
      </c>
      <c r="E369" s="29" t="str">
        <f>CONCATENATE(Замеры!P363,Замеры!S363,Замеры!R363)</f>
        <v xml:space="preserve"> </v>
      </c>
      <c r="F369" s="30" t="str">
        <f>IF(Замеры!Z363=0," ","---")</f>
        <v xml:space="preserve"> </v>
      </c>
      <c r="G369" s="31" t="str">
        <f>IF(Замеры!Z363=0," ",Замеры!J363)</f>
        <v xml:space="preserve"> </v>
      </c>
      <c r="H369" s="31" t="str">
        <f>CONCATENATE(Замеры!AK363,Замеры!AA363,Замеры!AL363)</f>
        <v>0 0</v>
      </c>
      <c r="I369" s="29" t="str">
        <f>CONCATENATE(Замеры!AI363,Замеры!AA363,Замеры!AJ363)</f>
        <v>0 0</v>
      </c>
      <c r="J369" s="31" t="str">
        <f>IF(Замеры!Z363=0," ",G369*2.55)</f>
        <v xml:space="preserve"> </v>
      </c>
      <c r="K369" s="29" t="str">
        <f>IF(Замеры!Z363=0," ",Замеры!AG363)</f>
        <v xml:space="preserve"> </v>
      </c>
      <c r="L369" s="29" t="str">
        <f>IF(Замеры!Z363=0," ",Замеры!AH363)</f>
        <v xml:space="preserve"> </v>
      </c>
      <c r="M369" s="29" t="str">
        <f>IF(Замеры!Z363=0," ",0.1)</f>
        <v xml:space="preserve"> </v>
      </c>
      <c r="N369" s="29" t="str">
        <f>IF(Замеры!Z363=0," ",Замеры!Z363)</f>
        <v xml:space="preserve"> </v>
      </c>
      <c r="O369" s="29" t="str">
        <f>Замеры!AA363</f>
        <v xml:space="preserve"> </v>
      </c>
      <c r="P369" s="29" t="str">
        <f>Замеры!AB363</f>
        <v xml:space="preserve"> </v>
      </c>
      <c r="Q369" s="29" t="str">
        <f>IF(Замеры!Z363=0," ","+")</f>
        <v xml:space="preserve"> </v>
      </c>
      <c r="R369" s="32">
        <f>Замеры!Y363</f>
        <v>0</v>
      </c>
      <c r="W369" s="33" t="e">
        <f t="shared" si="10"/>
        <v>#VALUE!</v>
      </c>
      <c r="X369" s="31" t="s">
        <v>73</v>
      </c>
      <c r="Y369" s="33" t="e">
        <f t="shared" si="11"/>
        <v>#VALUE!</v>
      </c>
      <c r="Z369" s="32"/>
    </row>
    <row r="370" spans="1:26" x14ac:dyDescent="0.3">
      <c r="A370" s="35">
        <f>IF(Замеры!B364=0, " ", Замеры!B364)</f>
        <v>361</v>
      </c>
      <c r="B370" s="37" t="str">
        <f>CONCATENATE(Замеры!D364,Замеры!F364)</f>
        <v>Группа от QF</v>
      </c>
      <c r="C370" s="35" t="str">
        <f>IF(Замеры!I364=0," ", Замеры!I364)</f>
        <v xml:space="preserve"> </v>
      </c>
      <c r="D370" s="29" t="str">
        <f>IF(Замеры!Z364=0, " ", Замеры!X364)</f>
        <v xml:space="preserve"> </v>
      </c>
      <c r="E370" s="29" t="str">
        <f>CONCATENATE(Замеры!P364,Замеры!S364,Замеры!R364)</f>
        <v xml:space="preserve"> </v>
      </c>
      <c r="F370" s="30" t="str">
        <f>IF(Замеры!Z364=0," ","---")</f>
        <v xml:space="preserve"> </v>
      </c>
      <c r="G370" s="31" t="str">
        <f>IF(Замеры!Z364=0," ",Замеры!J364)</f>
        <v xml:space="preserve"> </v>
      </c>
      <c r="H370" s="31" t="str">
        <f>CONCATENATE(Замеры!AK364,Замеры!AA364,Замеры!AL364)</f>
        <v>0 0</v>
      </c>
      <c r="I370" s="29" t="str">
        <f>CONCATENATE(Замеры!AI364,Замеры!AA364,Замеры!AJ364)</f>
        <v>0 0</v>
      </c>
      <c r="J370" s="31" t="str">
        <f>IF(Замеры!Z364=0," ",G370*2.55)</f>
        <v xml:space="preserve"> </v>
      </c>
      <c r="K370" s="29" t="str">
        <f>IF(Замеры!Z364=0," ",Замеры!AG364)</f>
        <v xml:space="preserve"> </v>
      </c>
      <c r="L370" s="29" t="str">
        <f>IF(Замеры!Z364=0," ",Замеры!AH364)</f>
        <v xml:space="preserve"> </v>
      </c>
      <c r="M370" s="29" t="str">
        <f>IF(Замеры!Z364=0," ",0.1)</f>
        <v xml:space="preserve"> </v>
      </c>
      <c r="N370" s="29" t="str">
        <f>IF(Замеры!Z364=0," ",Замеры!Z364)</f>
        <v xml:space="preserve"> </v>
      </c>
      <c r="O370" s="29" t="str">
        <f>Замеры!AA364</f>
        <v xml:space="preserve"> </v>
      </c>
      <c r="P370" s="29" t="str">
        <f>Замеры!AB364</f>
        <v xml:space="preserve"> </v>
      </c>
      <c r="Q370" s="29" t="str">
        <f>IF(Замеры!Z364=0," ","+")</f>
        <v xml:space="preserve"> </v>
      </c>
      <c r="R370" s="32">
        <f>Замеры!Y364</f>
        <v>0</v>
      </c>
      <c r="W370" s="33" t="e">
        <f t="shared" si="10"/>
        <v>#VALUE!</v>
      </c>
      <c r="X370" s="31" t="s">
        <v>73</v>
      </c>
      <c r="Y370" s="33" t="e">
        <f t="shared" si="11"/>
        <v>#VALUE!</v>
      </c>
      <c r="Z370" s="32"/>
    </row>
    <row r="371" spans="1:26" x14ac:dyDescent="0.3">
      <c r="A371" s="35">
        <f>IF(Замеры!B365=0, " ", Замеры!B365)</f>
        <v>362</v>
      </c>
      <c r="B371" s="37" t="str">
        <f>CONCATENATE(Замеры!D365,Замеры!F365)</f>
        <v>Группа от QF</v>
      </c>
      <c r="C371" s="35" t="str">
        <f>IF(Замеры!I365=0," ", Замеры!I365)</f>
        <v xml:space="preserve"> </v>
      </c>
      <c r="D371" s="29" t="str">
        <f>IF(Замеры!Z365=0, " ", Замеры!X365)</f>
        <v xml:space="preserve"> </v>
      </c>
      <c r="E371" s="29" t="str">
        <f>CONCATENATE(Замеры!P365,Замеры!S365,Замеры!R365)</f>
        <v xml:space="preserve"> </v>
      </c>
      <c r="F371" s="30" t="str">
        <f>IF(Замеры!Z365=0," ","---")</f>
        <v xml:space="preserve"> </v>
      </c>
      <c r="G371" s="31" t="str">
        <f>IF(Замеры!Z365=0," ",Замеры!J365)</f>
        <v xml:space="preserve"> </v>
      </c>
      <c r="H371" s="31" t="str">
        <f>CONCATENATE(Замеры!AK365,Замеры!AA365,Замеры!AL365)</f>
        <v>0 0</v>
      </c>
      <c r="I371" s="29" t="str">
        <f>CONCATENATE(Замеры!AI365,Замеры!AA365,Замеры!AJ365)</f>
        <v>0 0</v>
      </c>
      <c r="J371" s="31" t="str">
        <f>IF(Замеры!Z365=0," ",G371*2.55)</f>
        <v xml:space="preserve"> </v>
      </c>
      <c r="K371" s="29" t="str">
        <f>IF(Замеры!Z365=0," ",Замеры!AG365)</f>
        <v xml:space="preserve"> </v>
      </c>
      <c r="L371" s="29" t="str">
        <f>IF(Замеры!Z365=0," ",Замеры!AH365)</f>
        <v xml:space="preserve"> </v>
      </c>
      <c r="M371" s="29" t="str">
        <f>IF(Замеры!Z365=0," ",0.1)</f>
        <v xml:space="preserve"> </v>
      </c>
      <c r="N371" s="29" t="str">
        <f>IF(Замеры!Z365=0," ",Замеры!Z365)</f>
        <v xml:space="preserve"> </v>
      </c>
      <c r="O371" s="29" t="str">
        <f>Замеры!AA365</f>
        <v xml:space="preserve"> </v>
      </c>
      <c r="P371" s="29" t="str">
        <f>Замеры!AB365</f>
        <v xml:space="preserve"> </v>
      </c>
      <c r="Q371" s="29" t="str">
        <f>IF(Замеры!Z365=0," ","+")</f>
        <v xml:space="preserve"> </v>
      </c>
      <c r="R371" s="32">
        <f>Замеры!Y365</f>
        <v>0</v>
      </c>
      <c r="W371" s="33" t="e">
        <f t="shared" si="10"/>
        <v>#VALUE!</v>
      </c>
      <c r="X371" s="31" t="s">
        <v>73</v>
      </c>
      <c r="Y371" s="33" t="e">
        <f t="shared" si="11"/>
        <v>#VALUE!</v>
      </c>
      <c r="Z371" s="32"/>
    </row>
    <row r="372" spans="1:26" x14ac:dyDescent="0.3">
      <c r="A372" s="35">
        <f>IF(Замеры!B366=0, " ", Замеры!B366)</f>
        <v>363</v>
      </c>
      <c r="B372" s="37" t="str">
        <f>CONCATENATE(Замеры!D366,Замеры!F366)</f>
        <v>Группа от QF</v>
      </c>
      <c r="C372" s="35" t="str">
        <f>IF(Замеры!I366=0," ", Замеры!I366)</f>
        <v xml:space="preserve"> </v>
      </c>
      <c r="D372" s="29" t="str">
        <f>IF(Замеры!Z366=0, " ", Замеры!X366)</f>
        <v xml:space="preserve"> </v>
      </c>
      <c r="E372" s="29" t="str">
        <f>CONCATENATE(Замеры!P366,Замеры!S366,Замеры!R366)</f>
        <v xml:space="preserve"> </v>
      </c>
      <c r="F372" s="30" t="str">
        <f>IF(Замеры!Z366=0," ","---")</f>
        <v xml:space="preserve"> </v>
      </c>
      <c r="G372" s="31" t="str">
        <f>IF(Замеры!Z366=0," ",Замеры!J366)</f>
        <v xml:space="preserve"> </v>
      </c>
      <c r="H372" s="31" t="str">
        <f>CONCATENATE(Замеры!AK366,Замеры!AA366,Замеры!AL366)</f>
        <v>0 0</v>
      </c>
      <c r="I372" s="29" t="str">
        <f>CONCATENATE(Замеры!AI366,Замеры!AA366,Замеры!AJ366)</f>
        <v>0 0</v>
      </c>
      <c r="J372" s="31" t="str">
        <f>IF(Замеры!Z366=0," ",G372*2.55)</f>
        <v xml:space="preserve"> </v>
      </c>
      <c r="K372" s="29" t="str">
        <f>IF(Замеры!Z366=0," ",Замеры!AG366)</f>
        <v xml:space="preserve"> </v>
      </c>
      <c r="L372" s="29" t="str">
        <f>IF(Замеры!Z366=0," ",Замеры!AH366)</f>
        <v xml:space="preserve"> </v>
      </c>
      <c r="M372" s="29" t="str">
        <f>IF(Замеры!Z366=0," ",0.1)</f>
        <v xml:space="preserve"> </v>
      </c>
      <c r="N372" s="29" t="str">
        <f>IF(Замеры!Z366=0," ",Замеры!Z366)</f>
        <v xml:space="preserve"> </v>
      </c>
      <c r="O372" s="29" t="str">
        <f>Замеры!AA366</f>
        <v xml:space="preserve"> </v>
      </c>
      <c r="P372" s="29" t="str">
        <f>Замеры!AB366</f>
        <v xml:space="preserve"> </v>
      </c>
      <c r="Q372" s="29" t="str">
        <f>IF(Замеры!Z366=0," ","+")</f>
        <v xml:space="preserve"> </v>
      </c>
      <c r="R372" s="32">
        <f>Замеры!Y366</f>
        <v>0</v>
      </c>
      <c r="W372" s="33" t="e">
        <f t="shared" si="10"/>
        <v>#VALUE!</v>
      </c>
      <c r="X372" s="31" t="s">
        <v>73</v>
      </c>
      <c r="Y372" s="33" t="e">
        <f t="shared" si="11"/>
        <v>#VALUE!</v>
      </c>
      <c r="Z372" s="32"/>
    </row>
    <row r="373" spans="1:26" x14ac:dyDescent="0.3">
      <c r="A373" s="35">
        <f>IF(Замеры!B367=0, " ", Замеры!B367)</f>
        <v>364</v>
      </c>
      <c r="B373" s="37" t="str">
        <f>CONCATENATE(Замеры!D367,Замеры!F367)</f>
        <v>Группа от QF</v>
      </c>
      <c r="C373" s="35" t="str">
        <f>IF(Замеры!I367=0," ", Замеры!I367)</f>
        <v xml:space="preserve"> </v>
      </c>
      <c r="D373" s="29" t="str">
        <f>IF(Замеры!Z367=0, " ", Замеры!X367)</f>
        <v xml:space="preserve"> </v>
      </c>
      <c r="E373" s="29" t="str">
        <f>CONCATENATE(Замеры!P367,Замеры!S367,Замеры!R367)</f>
        <v xml:space="preserve"> </v>
      </c>
      <c r="F373" s="30" t="str">
        <f>IF(Замеры!Z367=0," ","---")</f>
        <v xml:space="preserve"> </v>
      </c>
      <c r="G373" s="31" t="str">
        <f>IF(Замеры!Z367=0," ",Замеры!J367)</f>
        <v xml:space="preserve"> </v>
      </c>
      <c r="H373" s="31" t="str">
        <f>CONCATENATE(Замеры!AK367,Замеры!AA367,Замеры!AL367)</f>
        <v>0 0</v>
      </c>
      <c r="I373" s="29" t="str">
        <f>CONCATENATE(Замеры!AI367,Замеры!AA367,Замеры!AJ367)</f>
        <v>0 0</v>
      </c>
      <c r="J373" s="31" t="str">
        <f>IF(Замеры!Z367=0," ",G373*2.55)</f>
        <v xml:space="preserve"> </v>
      </c>
      <c r="K373" s="29" t="str">
        <f>IF(Замеры!Z367=0," ",Замеры!AG367)</f>
        <v xml:space="preserve"> </v>
      </c>
      <c r="L373" s="29" t="str">
        <f>IF(Замеры!Z367=0," ",Замеры!AH367)</f>
        <v xml:space="preserve"> </v>
      </c>
      <c r="M373" s="29" t="str">
        <f>IF(Замеры!Z367=0," ",0.1)</f>
        <v xml:space="preserve"> </v>
      </c>
      <c r="N373" s="29" t="str">
        <f>IF(Замеры!Z367=0," ",Замеры!Z367)</f>
        <v xml:space="preserve"> </v>
      </c>
      <c r="O373" s="29" t="str">
        <f>Замеры!AA367</f>
        <v xml:space="preserve"> </v>
      </c>
      <c r="P373" s="29" t="str">
        <f>Замеры!AB367</f>
        <v xml:space="preserve"> </v>
      </c>
      <c r="Q373" s="29" t="str">
        <f>IF(Замеры!Z367=0," ","+")</f>
        <v xml:space="preserve"> </v>
      </c>
      <c r="R373" s="32">
        <f>Замеры!Y367</f>
        <v>0</v>
      </c>
      <c r="W373" s="33" t="e">
        <f t="shared" si="10"/>
        <v>#VALUE!</v>
      </c>
      <c r="X373" s="31" t="s">
        <v>73</v>
      </c>
      <c r="Y373" s="33" t="e">
        <f t="shared" si="11"/>
        <v>#VALUE!</v>
      </c>
      <c r="Z373" s="32"/>
    </row>
    <row r="374" spans="1:26" x14ac:dyDescent="0.3">
      <c r="A374" s="35">
        <f>IF(Замеры!B368=0, " ", Замеры!B368)</f>
        <v>365</v>
      </c>
      <c r="B374" s="37" t="str">
        <f>CONCATENATE(Замеры!D368,Замеры!F368)</f>
        <v>Группа от QF</v>
      </c>
      <c r="C374" s="35" t="str">
        <f>IF(Замеры!I368=0," ", Замеры!I368)</f>
        <v xml:space="preserve"> </v>
      </c>
      <c r="D374" s="29" t="str">
        <f>IF(Замеры!Z368=0, " ", Замеры!X368)</f>
        <v xml:space="preserve"> </v>
      </c>
      <c r="E374" s="29" t="str">
        <f>CONCATENATE(Замеры!P368,Замеры!S368,Замеры!R368)</f>
        <v xml:space="preserve"> </v>
      </c>
      <c r="F374" s="30" t="str">
        <f>IF(Замеры!Z368=0," ","---")</f>
        <v xml:space="preserve"> </v>
      </c>
      <c r="G374" s="31" t="str">
        <f>IF(Замеры!Z368=0," ",Замеры!J368)</f>
        <v xml:space="preserve"> </v>
      </c>
      <c r="H374" s="31" t="str">
        <f>CONCATENATE(Замеры!AK368,Замеры!AA368,Замеры!AL368)</f>
        <v>0 0</v>
      </c>
      <c r="I374" s="29" t="str">
        <f>CONCATENATE(Замеры!AI368,Замеры!AA368,Замеры!AJ368)</f>
        <v>0 0</v>
      </c>
      <c r="J374" s="31" t="str">
        <f>IF(Замеры!Z368=0," ",G374*2.55)</f>
        <v xml:space="preserve"> </v>
      </c>
      <c r="K374" s="29" t="str">
        <f>IF(Замеры!Z368=0," ",Замеры!AG368)</f>
        <v xml:space="preserve"> </v>
      </c>
      <c r="L374" s="29" t="str">
        <f>IF(Замеры!Z368=0," ",Замеры!AH368)</f>
        <v xml:space="preserve"> </v>
      </c>
      <c r="M374" s="29" t="str">
        <f>IF(Замеры!Z368=0," ",0.1)</f>
        <v xml:space="preserve"> </v>
      </c>
      <c r="N374" s="29" t="str">
        <f>IF(Замеры!Z368=0," ",Замеры!Z368)</f>
        <v xml:space="preserve"> </v>
      </c>
      <c r="O374" s="29" t="str">
        <f>Замеры!AA368</f>
        <v xml:space="preserve"> </v>
      </c>
      <c r="P374" s="29" t="str">
        <f>Замеры!AB368</f>
        <v xml:space="preserve"> </v>
      </c>
      <c r="Q374" s="29" t="str">
        <f>IF(Замеры!Z368=0," ","+")</f>
        <v xml:space="preserve"> </v>
      </c>
      <c r="R374" s="32">
        <f>Замеры!Y368</f>
        <v>0</v>
      </c>
      <c r="W374" s="33" t="e">
        <f t="shared" si="10"/>
        <v>#VALUE!</v>
      </c>
      <c r="X374" s="31" t="s">
        <v>73</v>
      </c>
      <c r="Y374" s="33" t="e">
        <f t="shared" si="11"/>
        <v>#VALUE!</v>
      </c>
      <c r="Z374" s="32"/>
    </row>
    <row r="375" spans="1:26" x14ac:dyDescent="0.3">
      <c r="A375" s="35">
        <f>IF(Замеры!B369=0, " ", Замеры!B369)</f>
        <v>366</v>
      </c>
      <c r="B375" s="37" t="str">
        <f>CONCATENATE(Замеры!D369,Замеры!F369)</f>
        <v>Группа от QF</v>
      </c>
      <c r="C375" s="35" t="str">
        <f>IF(Замеры!I369=0," ", Замеры!I369)</f>
        <v xml:space="preserve"> </v>
      </c>
      <c r="D375" s="29" t="str">
        <f>IF(Замеры!Z369=0, " ", Замеры!X369)</f>
        <v xml:space="preserve"> </v>
      </c>
      <c r="E375" s="29" t="str">
        <f>CONCATENATE(Замеры!P369,Замеры!S369,Замеры!R369)</f>
        <v xml:space="preserve"> </v>
      </c>
      <c r="F375" s="30" t="str">
        <f>IF(Замеры!Z369=0," ","---")</f>
        <v xml:space="preserve"> </v>
      </c>
      <c r="G375" s="31" t="str">
        <f>IF(Замеры!Z369=0," ",Замеры!J369)</f>
        <v xml:space="preserve"> </v>
      </c>
      <c r="H375" s="31" t="str">
        <f>CONCATENATE(Замеры!AK369,Замеры!AA369,Замеры!AL369)</f>
        <v>0 0</v>
      </c>
      <c r="I375" s="29" t="str">
        <f>CONCATENATE(Замеры!AI369,Замеры!AA369,Замеры!AJ369)</f>
        <v>0 0</v>
      </c>
      <c r="J375" s="31" t="str">
        <f>IF(Замеры!Z369=0," ",G375*2.55)</f>
        <v xml:space="preserve"> </v>
      </c>
      <c r="K375" s="29" t="str">
        <f>IF(Замеры!Z369=0," ",Замеры!AG369)</f>
        <v xml:space="preserve"> </v>
      </c>
      <c r="L375" s="29" t="str">
        <f>IF(Замеры!Z369=0," ",Замеры!AH369)</f>
        <v xml:space="preserve"> </v>
      </c>
      <c r="M375" s="29" t="str">
        <f>IF(Замеры!Z369=0," ",0.1)</f>
        <v xml:space="preserve"> </v>
      </c>
      <c r="N375" s="29" t="str">
        <f>IF(Замеры!Z369=0," ",Замеры!Z369)</f>
        <v xml:space="preserve"> </v>
      </c>
      <c r="O375" s="29" t="str">
        <f>Замеры!AA369</f>
        <v xml:space="preserve"> </v>
      </c>
      <c r="P375" s="29" t="str">
        <f>Замеры!AB369</f>
        <v xml:space="preserve"> </v>
      </c>
      <c r="Q375" s="29" t="str">
        <f>IF(Замеры!Z369=0," ","+")</f>
        <v xml:space="preserve"> </v>
      </c>
      <c r="R375" s="32">
        <f>Замеры!Y369</f>
        <v>0</v>
      </c>
      <c r="W375" s="33" t="e">
        <f t="shared" si="10"/>
        <v>#VALUE!</v>
      </c>
      <c r="X375" s="31" t="s">
        <v>73</v>
      </c>
      <c r="Y375" s="33" t="e">
        <f t="shared" si="11"/>
        <v>#VALUE!</v>
      </c>
      <c r="Z375" s="32"/>
    </row>
    <row r="376" spans="1:26" x14ac:dyDescent="0.3">
      <c r="A376" s="35">
        <f>IF(Замеры!B370=0, " ", Замеры!B370)</f>
        <v>367</v>
      </c>
      <c r="B376" s="37" t="str">
        <f>CONCATENATE(Замеры!D370,Замеры!F370)</f>
        <v>Группа от QF</v>
      </c>
      <c r="C376" s="35" t="str">
        <f>IF(Замеры!I370=0," ", Замеры!I370)</f>
        <v xml:space="preserve"> </v>
      </c>
      <c r="D376" s="29" t="str">
        <f>IF(Замеры!Z370=0, " ", Замеры!X370)</f>
        <v xml:space="preserve"> </v>
      </c>
      <c r="E376" s="29" t="str">
        <f>CONCATENATE(Замеры!P370,Замеры!S370,Замеры!R370)</f>
        <v xml:space="preserve"> </v>
      </c>
      <c r="F376" s="30" t="str">
        <f>IF(Замеры!Z370=0," ","---")</f>
        <v xml:space="preserve"> </v>
      </c>
      <c r="G376" s="31" t="str">
        <f>IF(Замеры!Z370=0," ",Замеры!J370)</f>
        <v xml:space="preserve"> </v>
      </c>
      <c r="H376" s="31" t="str">
        <f>CONCATENATE(Замеры!AK370,Замеры!AA370,Замеры!AL370)</f>
        <v>0 0</v>
      </c>
      <c r="I376" s="29" t="str">
        <f>CONCATENATE(Замеры!AI370,Замеры!AA370,Замеры!AJ370)</f>
        <v>0 0</v>
      </c>
      <c r="J376" s="31" t="str">
        <f>IF(Замеры!Z370=0," ",G376*2.55)</f>
        <v xml:space="preserve"> </v>
      </c>
      <c r="K376" s="29" t="str">
        <f>IF(Замеры!Z370=0," ",Замеры!AG370)</f>
        <v xml:space="preserve"> </v>
      </c>
      <c r="L376" s="29" t="str">
        <f>IF(Замеры!Z370=0," ",Замеры!AH370)</f>
        <v xml:space="preserve"> </v>
      </c>
      <c r="M376" s="29" t="str">
        <f>IF(Замеры!Z370=0," ",0.1)</f>
        <v xml:space="preserve"> </v>
      </c>
      <c r="N376" s="29" t="str">
        <f>IF(Замеры!Z370=0," ",Замеры!Z370)</f>
        <v xml:space="preserve"> </v>
      </c>
      <c r="O376" s="29" t="str">
        <f>Замеры!AA370</f>
        <v xml:space="preserve"> </v>
      </c>
      <c r="P376" s="29" t="str">
        <f>Замеры!AB370</f>
        <v xml:space="preserve"> </v>
      </c>
      <c r="Q376" s="29" t="str">
        <f>IF(Замеры!Z370=0," ","+")</f>
        <v xml:space="preserve"> </v>
      </c>
      <c r="R376" s="32">
        <f>Замеры!Y370</f>
        <v>0</v>
      </c>
      <c r="W376" s="33" t="e">
        <f t="shared" si="10"/>
        <v>#VALUE!</v>
      </c>
      <c r="X376" s="31" t="s">
        <v>73</v>
      </c>
      <c r="Y376" s="33" t="e">
        <f t="shared" si="11"/>
        <v>#VALUE!</v>
      </c>
      <c r="Z376" s="32"/>
    </row>
    <row r="377" spans="1:26" x14ac:dyDescent="0.3">
      <c r="A377" s="35">
        <f>IF(Замеры!B371=0, " ", Замеры!B371)</f>
        <v>368</v>
      </c>
      <c r="B377" s="37" t="str">
        <f>CONCATENATE(Замеры!D371,Замеры!F371)</f>
        <v>Группа от QF</v>
      </c>
      <c r="C377" s="35" t="str">
        <f>IF(Замеры!I371=0," ", Замеры!I371)</f>
        <v xml:space="preserve"> </v>
      </c>
      <c r="D377" s="29" t="str">
        <f>IF(Замеры!Z371=0, " ", Замеры!X371)</f>
        <v xml:space="preserve"> </v>
      </c>
      <c r="E377" s="29" t="str">
        <f>CONCATENATE(Замеры!P371,Замеры!S371,Замеры!R371)</f>
        <v xml:space="preserve"> </v>
      </c>
      <c r="F377" s="30" t="str">
        <f>IF(Замеры!Z371=0," ","---")</f>
        <v xml:space="preserve"> </v>
      </c>
      <c r="G377" s="31" t="str">
        <f>IF(Замеры!Z371=0," ",Замеры!J371)</f>
        <v xml:space="preserve"> </v>
      </c>
      <c r="H377" s="31" t="str">
        <f>CONCATENATE(Замеры!AK371,Замеры!AA371,Замеры!AL371)</f>
        <v>0 0</v>
      </c>
      <c r="I377" s="29" t="str">
        <f>CONCATENATE(Замеры!AI371,Замеры!AA371,Замеры!AJ371)</f>
        <v>0 0</v>
      </c>
      <c r="J377" s="31" t="str">
        <f>IF(Замеры!Z371=0," ",G377*2.55)</f>
        <v xml:space="preserve"> </v>
      </c>
      <c r="K377" s="29" t="str">
        <f>IF(Замеры!Z371=0," ",Замеры!AG371)</f>
        <v xml:space="preserve"> </v>
      </c>
      <c r="L377" s="29" t="str">
        <f>IF(Замеры!Z371=0," ",Замеры!AH371)</f>
        <v xml:space="preserve"> </v>
      </c>
      <c r="M377" s="29" t="str">
        <f>IF(Замеры!Z371=0," ",0.1)</f>
        <v xml:space="preserve"> </v>
      </c>
      <c r="N377" s="29" t="str">
        <f>IF(Замеры!Z371=0," ",Замеры!Z371)</f>
        <v xml:space="preserve"> </v>
      </c>
      <c r="O377" s="29" t="str">
        <f>Замеры!AA371</f>
        <v xml:space="preserve"> </v>
      </c>
      <c r="P377" s="29" t="str">
        <f>Замеры!AB371</f>
        <v xml:space="preserve"> </v>
      </c>
      <c r="Q377" s="29" t="str">
        <f>IF(Замеры!Z371=0," ","+")</f>
        <v xml:space="preserve"> </v>
      </c>
      <c r="R377" s="32">
        <f>Замеры!Y371</f>
        <v>0</v>
      </c>
      <c r="W377" s="33" t="e">
        <f t="shared" si="10"/>
        <v>#VALUE!</v>
      </c>
      <c r="X377" s="31" t="s">
        <v>73</v>
      </c>
      <c r="Y377" s="33" t="e">
        <f t="shared" si="11"/>
        <v>#VALUE!</v>
      </c>
      <c r="Z377" s="32"/>
    </row>
    <row r="378" spans="1:26" x14ac:dyDescent="0.3">
      <c r="A378" s="35">
        <f>IF(Замеры!B372=0, " ", Замеры!B372)</f>
        <v>369</v>
      </c>
      <c r="B378" s="37" t="str">
        <f>CONCATENATE(Замеры!D372,Замеры!F372)</f>
        <v>Группа от QF</v>
      </c>
      <c r="C378" s="35" t="str">
        <f>IF(Замеры!I372=0," ", Замеры!I372)</f>
        <v xml:space="preserve"> </v>
      </c>
      <c r="D378" s="29" t="str">
        <f>IF(Замеры!Z372=0, " ", Замеры!X372)</f>
        <v xml:space="preserve"> </v>
      </c>
      <c r="E378" s="29" t="str">
        <f>CONCATENATE(Замеры!P372,Замеры!S372,Замеры!R372)</f>
        <v xml:space="preserve"> </v>
      </c>
      <c r="F378" s="30" t="str">
        <f>IF(Замеры!Z372=0," ","---")</f>
        <v xml:space="preserve"> </v>
      </c>
      <c r="G378" s="31" t="str">
        <f>IF(Замеры!Z372=0," ",Замеры!J372)</f>
        <v xml:space="preserve"> </v>
      </c>
      <c r="H378" s="31" t="str">
        <f>CONCATENATE(Замеры!AK372,Замеры!AA372,Замеры!AL372)</f>
        <v>0 0</v>
      </c>
      <c r="I378" s="29" t="str">
        <f>CONCATENATE(Замеры!AI372,Замеры!AA372,Замеры!AJ372)</f>
        <v>0 0</v>
      </c>
      <c r="J378" s="31" t="str">
        <f>IF(Замеры!Z372=0," ",G378*2.55)</f>
        <v xml:space="preserve"> </v>
      </c>
      <c r="K378" s="29" t="str">
        <f>IF(Замеры!Z372=0," ",Замеры!AG372)</f>
        <v xml:space="preserve"> </v>
      </c>
      <c r="L378" s="29" t="str">
        <f>IF(Замеры!Z372=0," ",Замеры!AH372)</f>
        <v xml:space="preserve"> </v>
      </c>
      <c r="M378" s="29" t="str">
        <f>IF(Замеры!Z372=0," ",0.1)</f>
        <v xml:space="preserve"> </v>
      </c>
      <c r="N378" s="29" t="str">
        <f>IF(Замеры!Z372=0," ",Замеры!Z372)</f>
        <v xml:space="preserve"> </v>
      </c>
      <c r="O378" s="29" t="str">
        <f>Замеры!AA372</f>
        <v xml:space="preserve"> </v>
      </c>
      <c r="P378" s="29" t="str">
        <f>Замеры!AB372</f>
        <v xml:space="preserve"> </v>
      </c>
      <c r="Q378" s="29" t="str">
        <f>IF(Замеры!Z372=0," ","+")</f>
        <v xml:space="preserve"> </v>
      </c>
      <c r="R378" s="32">
        <f>Замеры!Y372</f>
        <v>0</v>
      </c>
      <c r="W378" s="33" t="e">
        <f t="shared" si="10"/>
        <v>#VALUE!</v>
      </c>
      <c r="X378" s="31" t="s">
        <v>73</v>
      </c>
      <c r="Y378" s="33" t="e">
        <f t="shared" si="11"/>
        <v>#VALUE!</v>
      </c>
      <c r="Z378" s="32"/>
    </row>
    <row r="379" spans="1:26" x14ac:dyDescent="0.3">
      <c r="A379" s="35">
        <f>IF(Замеры!B373=0, " ", Замеры!B373)</f>
        <v>370</v>
      </c>
      <c r="B379" s="37" t="str">
        <f>CONCATENATE(Замеры!D373,Замеры!F373)</f>
        <v>Группа от QF</v>
      </c>
      <c r="C379" s="35" t="str">
        <f>IF(Замеры!I373=0," ", Замеры!I373)</f>
        <v xml:space="preserve"> </v>
      </c>
      <c r="D379" s="29" t="str">
        <f>IF(Замеры!Z373=0, " ", Замеры!X373)</f>
        <v xml:space="preserve"> </v>
      </c>
      <c r="E379" s="29" t="str">
        <f>CONCATENATE(Замеры!P373,Замеры!S373,Замеры!R373)</f>
        <v xml:space="preserve"> </v>
      </c>
      <c r="F379" s="30" t="str">
        <f>IF(Замеры!Z373=0," ","---")</f>
        <v xml:space="preserve"> </v>
      </c>
      <c r="G379" s="31" t="str">
        <f>IF(Замеры!Z373=0," ",Замеры!J373)</f>
        <v xml:space="preserve"> </v>
      </c>
      <c r="H379" s="31" t="str">
        <f>CONCATENATE(Замеры!AK373,Замеры!AA373,Замеры!AL373)</f>
        <v>0 0</v>
      </c>
      <c r="I379" s="29" t="str">
        <f>CONCATENATE(Замеры!AI373,Замеры!AA373,Замеры!AJ373)</f>
        <v>0 0</v>
      </c>
      <c r="J379" s="31" t="str">
        <f>IF(Замеры!Z373=0," ",G379*2.55)</f>
        <v xml:space="preserve"> </v>
      </c>
      <c r="K379" s="29" t="str">
        <f>IF(Замеры!Z373=0," ",Замеры!AG373)</f>
        <v xml:space="preserve"> </v>
      </c>
      <c r="L379" s="29" t="str">
        <f>IF(Замеры!Z373=0," ",Замеры!AH373)</f>
        <v xml:space="preserve"> </v>
      </c>
      <c r="M379" s="29" t="str">
        <f>IF(Замеры!Z373=0," ",0.1)</f>
        <v xml:space="preserve"> </v>
      </c>
      <c r="N379" s="29" t="str">
        <f>IF(Замеры!Z373=0," ",Замеры!Z373)</f>
        <v xml:space="preserve"> </v>
      </c>
      <c r="O379" s="29" t="str">
        <f>Замеры!AA373</f>
        <v xml:space="preserve"> </v>
      </c>
      <c r="P379" s="29" t="str">
        <f>Замеры!AB373</f>
        <v xml:space="preserve"> </v>
      </c>
      <c r="Q379" s="29" t="str">
        <f>IF(Замеры!Z373=0," ","+")</f>
        <v xml:space="preserve"> </v>
      </c>
      <c r="R379" s="32">
        <f>Замеры!Y373</f>
        <v>0</v>
      </c>
      <c r="W379" s="33" t="e">
        <f t="shared" si="10"/>
        <v>#VALUE!</v>
      </c>
      <c r="X379" s="31" t="s">
        <v>73</v>
      </c>
      <c r="Y379" s="33" t="e">
        <f t="shared" si="11"/>
        <v>#VALUE!</v>
      </c>
      <c r="Z379" s="32"/>
    </row>
    <row r="380" spans="1:26" x14ac:dyDescent="0.3">
      <c r="A380" s="35">
        <f>IF(Замеры!B374=0, " ", Замеры!B374)</f>
        <v>371</v>
      </c>
      <c r="B380" s="37" t="str">
        <f>CONCATENATE(Замеры!D374,Замеры!F374)</f>
        <v>Группа от QF</v>
      </c>
      <c r="C380" s="35" t="str">
        <f>IF(Замеры!I374=0," ", Замеры!I374)</f>
        <v xml:space="preserve"> </v>
      </c>
      <c r="D380" s="29" t="str">
        <f>IF(Замеры!Z374=0, " ", Замеры!X374)</f>
        <v xml:space="preserve"> </v>
      </c>
      <c r="E380" s="29" t="str">
        <f>CONCATENATE(Замеры!P374,Замеры!S374,Замеры!R374)</f>
        <v xml:space="preserve"> </v>
      </c>
      <c r="F380" s="30" t="str">
        <f>IF(Замеры!Z374=0," ","---")</f>
        <v xml:space="preserve"> </v>
      </c>
      <c r="G380" s="31" t="str">
        <f>IF(Замеры!Z374=0," ",Замеры!J374)</f>
        <v xml:space="preserve"> </v>
      </c>
      <c r="H380" s="31" t="str">
        <f>CONCATENATE(Замеры!AK374,Замеры!AA374,Замеры!AL374)</f>
        <v>0 0</v>
      </c>
      <c r="I380" s="29" t="str">
        <f>CONCATENATE(Замеры!AI374,Замеры!AA374,Замеры!AJ374)</f>
        <v>0 0</v>
      </c>
      <c r="J380" s="31" t="str">
        <f>IF(Замеры!Z374=0," ",G380*2.55)</f>
        <v xml:space="preserve"> </v>
      </c>
      <c r="K380" s="29" t="str">
        <f>IF(Замеры!Z374=0," ",Замеры!AG374)</f>
        <v xml:space="preserve"> </v>
      </c>
      <c r="L380" s="29" t="str">
        <f>IF(Замеры!Z374=0," ",Замеры!AH374)</f>
        <v xml:space="preserve"> </v>
      </c>
      <c r="M380" s="29" t="str">
        <f>IF(Замеры!Z374=0," ",0.1)</f>
        <v xml:space="preserve"> </v>
      </c>
      <c r="N380" s="29" t="str">
        <f>IF(Замеры!Z374=0," ",Замеры!Z374)</f>
        <v xml:space="preserve"> </v>
      </c>
      <c r="O380" s="29" t="str">
        <f>Замеры!AA374</f>
        <v xml:space="preserve"> </v>
      </c>
      <c r="P380" s="29" t="str">
        <f>Замеры!AB374</f>
        <v xml:space="preserve"> </v>
      </c>
      <c r="Q380" s="29" t="str">
        <f>IF(Замеры!Z374=0," ","+")</f>
        <v xml:space="preserve"> </v>
      </c>
      <c r="R380" s="32">
        <f>Замеры!Y374</f>
        <v>0</v>
      </c>
      <c r="W380" s="33" t="e">
        <f t="shared" si="10"/>
        <v>#VALUE!</v>
      </c>
      <c r="X380" s="31" t="s">
        <v>73</v>
      </c>
      <c r="Y380" s="33" t="e">
        <f t="shared" si="11"/>
        <v>#VALUE!</v>
      </c>
      <c r="Z380" s="32"/>
    </row>
    <row r="381" spans="1:26" x14ac:dyDescent="0.3">
      <c r="A381" s="35">
        <f>IF(Замеры!B375=0, " ", Замеры!B375)</f>
        <v>372</v>
      </c>
      <c r="B381" s="37" t="str">
        <f>CONCATENATE(Замеры!D375,Замеры!F375)</f>
        <v>Группа от QF</v>
      </c>
      <c r="C381" s="35" t="str">
        <f>IF(Замеры!I375=0," ", Замеры!I375)</f>
        <v xml:space="preserve"> </v>
      </c>
      <c r="D381" s="29" t="str">
        <f>IF(Замеры!Z375=0, " ", Замеры!X375)</f>
        <v xml:space="preserve"> </v>
      </c>
      <c r="E381" s="29" t="str">
        <f>CONCATENATE(Замеры!P375,Замеры!S375,Замеры!R375)</f>
        <v xml:space="preserve"> </v>
      </c>
      <c r="F381" s="30" t="str">
        <f>IF(Замеры!Z375=0," ","---")</f>
        <v xml:space="preserve"> </v>
      </c>
      <c r="G381" s="31" t="str">
        <f>IF(Замеры!Z375=0," ",Замеры!J375)</f>
        <v xml:space="preserve"> </v>
      </c>
      <c r="H381" s="31" t="str">
        <f>CONCATENATE(Замеры!AK375,Замеры!AA375,Замеры!AL375)</f>
        <v>0 0</v>
      </c>
      <c r="I381" s="29" t="str">
        <f>CONCATENATE(Замеры!AI375,Замеры!AA375,Замеры!AJ375)</f>
        <v>0 0</v>
      </c>
      <c r="J381" s="31" t="str">
        <f>IF(Замеры!Z375=0," ",G381*2.55)</f>
        <v xml:space="preserve"> </v>
      </c>
      <c r="K381" s="29" t="str">
        <f>IF(Замеры!Z375=0," ",Замеры!AG375)</f>
        <v xml:space="preserve"> </v>
      </c>
      <c r="L381" s="29" t="str">
        <f>IF(Замеры!Z375=0," ",Замеры!AH375)</f>
        <v xml:space="preserve"> </v>
      </c>
      <c r="M381" s="29" t="str">
        <f>IF(Замеры!Z375=0," ",0.1)</f>
        <v xml:space="preserve"> </v>
      </c>
      <c r="N381" s="29" t="str">
        <f>IF(Замеры!Z375=0," ",Замеры!Z375)</f>
        <v xml:space="preserve"> </v>
      </c>
      <c r="O381" s="29" t="str">
        <f>Замеры!AA375</f>
        <v xml:space="preserve"> </v>
      </c>
      <c r="P381" s="29" t="str">
        <f>Замеры!AB375</f>
        <v xml:space="preserve"> </v>
      </c>
      <c r="Q381" s="29" t="str">
        <f>IF(Замеры!Z375=0," ","+")</f>
        <v xml:space="preserve"> </v>
      </c>
      <c r="R381" s="32">
        <f>Замеры!Y375</f>
        <v>0</v>
      </c>
      <c r="W381" s="33" t="e">
        <f t="shared" si="10"/>
        <v>#VALUE!</v>
      </c>
      <c r="X381" s="31" t="s">
        <v>73</v>
      </c>
      <c r="Y381" s="33" t="e">
        <f t="shared" si="11"/>
        <v>#VALUE!</v>
      </c>
      <c r="Z381" s="32"/>
    </row>
    <row r="382" spans="1:26" x14ac:dyDescent="0.3">
      <c r="A382" s="35">
        <f>IF(Замеры!B376=0, " ", Замеры!B376)</f>
        <v>373</v>
      </c>
      <c r="B382" s="37" t="str">
        <f>CONCATENATE(Замеры!D376,Замеры!F376)</f>
        <v>Группа от QF</v>
      </c>
      <c r="C382" s="35" t="str">
        <f>IF(Замеры!I376=0," ", Замеры!I376)</f>
        <v xml:space="preserve"> </v>
      </c>
      <c r="D382" s="29" t="str">
        <f>IF(Замеры!Z376=0, " ", Замеры!X376)</f>
        <v xml:space="preserve"> </v>
      </c>
      <c r="E382" s="29" t="str">
        <f>CONCATENATE(Замеры!P376,Замеры!S376,Замеры!R376)</f>
        <v xml:space="preserve"> </v>
      </c>
      <c r="F382" s="30" t="str">
        <f>IF(Замеры!Z376=0," ","---")</f>
        <v xml:space="preserve"> </v>
      </c>
      <c r="G382" s="31" t="str">
        <f>IF(Замеры!Z376=0," ",Замеры!J376)</f>
        <v xml:space="preserve"> </v>
      </c>
      <c r="H382" s="31" t="str">
        <f>CONCATENATE(Замеры!AK376,Замеры!AA376,Замеры!AL376)</f>
        <v>0 0</v>
      </c>
      <c r="I382" s="29" t="str">
        <f>CONCATENATE(Замеры!AI376,Замеры!AA376,Замеры!AJ376)</f>
        <v>0 0</v>
      </c>
      <c r="J382" s="31" t="str">
        <f>IF(Замеры!Z376=0," ",G382*2.55)</f>
        <v xml:space="preserve"> </v>
      </c>
      <c r="K382" s="29" t="str">
        <f>IF(Замеры!Z376=0," ",Замеры!AG376)</f>
        <v xml:space="preserve"> </v>
      </c>
      <c r="L382" s="29" t="str">
        <f>IF(Замеры!Z376=0," ",Замеры!AH376)</f>
        <v xml:space="preserve"> </v>
      </c>
      <c r="M382" s="29" t="str">
        <f>IF(Замеры!Z376=0," ",0.1)</f>
        <v xml:space="preserve"> </v>
      </c>
      <c r="N382" s="29" t="str">
        <f>IF(Замеры!Z376=0," ",Замеры!Z376)</f>
        <v xml:space="preserve"> </v>
      </c>
      <c r="O382" s="29" t="str">
        <f>Замеры!AA376</f>
        <v xml:space="preserve"> </v>
      </c>
      <c r="P382" s="29" t="str">
        <f>Замеры!AB376</f>
        <v xml:space="preserve"> </v>
      </c>
      <c r="Q382" s="29" t="str">
        <f>IF(Замеры!Z376=0," ","+")</f>
        <v xml:space="preserve"> </v>
      </c>
      <c r="R382" s="32">
        <f>Замеры!Y376</f>
        <v>0</v>
      </c>
      <c r="W382" s="33" t="e">
        <f t="shared" si="10"/>
        <v>#VALUE!</v>
      </c>
      <c r="X382" s="31" t="s">
        <v>73</v>
      </c>
      <c r="Y382" s="33" t="e">
        <f t="shared" si="11"/>
        <v>#VALUE!</v>
      </c>
      <c r="Z382" s="32"/>
    </row>
    <row r="383" spans="1:26" x14ac:dyDescent="0.3">
      <c r="A383" s="35">
        <f>IF(Замеры!B377=0, " ", Замеры!B377)</f>
        <v>374</v>
      </c>
      <c r="B383" s="37" t="str">
        <f>CONCATENATE(Замеры!D377,Замеры!F377)</f>
        <v>Группа от QF</v>
      </c>
      <c r="C383" s="35" t="str">
        <f>IF(Замеры!I377=0," ", Замеры!I377)</f>
        <v xml:space="preserve"> </v>
      </c>
      <c r="D383" s="29" t="str">
        <f>IF(Замеры!Z377=0, " ", Замеры!X377)</f>
        <v xml:space="preserve"> </v>
      </c>
      <c r="E383" s="29" t="str">
        <f>CONCATENATE(Замеры!P377,Замеры!S377,Замеры!R377)</f>
        <v xml:space="preserve"> </v>
      </c>
      <c r="F383" s="30" t="str">
        <f>IF(Замеры!Z377=0," ","---")</f>
        <v xml:space="preserve"> </v>
      </c>
      <c r="G383" s="31" t="str">
        <f>IF(Замеры!Z377=0," ",Замеры!J377)</f>
        <v xml:space="preserve"> </v>
      </c>
      <c r="H383" s="31" t="str">
        <f>CONCATENATE(Замеры!AK377,Замеры!AA377,Замеры!AL377)</f>
        <v>0 0</v>
      </c>
      <c r="I383" s="29" t="str">
        <f>CONCATENATE(Замеры!AI377,Замеры!AA377,Замеры!AJ377)</f>
        <v>0 0</v>
      </c>
      <c r="J383" s="31" t="str">
        <f>IF(Замеры!Z377=0," ",G383*2.55)</f>
        <v xml:space="preserve"> </v>
      </c>
      <c r="K383" s="29" t="str">
        <f>IF(Замеры!Z377=0," ",Замеры!AG377)</f>
        <v xml:space="preserve"> </v>
      </c>
      <c r="L383" s="29" t="str">
        <f>IF(Замеры!Z377=0," ",Замеры!AH377)</f>
        <v xml:space="preserve"> </v>
      </c>
      <c r="M383" s="29" t="str">
        <f>IF(Замеры!Z377=0," ",0.1)</f>
        <v xml:space="preserve"> </v>
      </c>
      <c r="N383" s="29" t="str">
        <f>IF(Замеры!Z377=0," ",Замеры!Z377)</f>
        <v xml:space="preserve"> </v>
      </c>
      <c r="O383" s="29" t="str">
        <f>Замеры!AA377</f>
        <v xml:space="preserve"> </v>
      </c>
      <c r="P383" s="29" t="str">
        <f>Замеры!AB377</f>
        <v xml:space="preserve"> </v>
      </c>
      <c r="Q383" s="29" t="str">
        <f>IF(Замеры!Z377=0," ","+")</f>
        <v xml:space="preserve"> </v>
      </c>
      <c r="R383" s="32">
        <f>Замеры!Y377</f>
        <v>0</v>
      </c>
      <c r="W383" s="33" t="e">
        <f t="shared" si="10"/>
        <v>#VALUE!</v>
      </c>
      <c r="X383" s="31" t="s">
        <v>73</v>
      </c>
      <c r="Y383" s="33" t="e">
        <f t="shared" si="11"/>
        <v>#VALUE!</v>
      </c>
      <c r="Z383" s="32"/>
    </row>
    <row r="384" spans="1:26" x14ac:dyDescent="0.3">
      <c r="A384" s="35">
        <f>IF(Замеры!B378=0, " ", Замеры!B378)</f>
        <v>375</v>
      </c>
      <c r="B384" s="37" t="str">
        <f>CONCATENATE(Замеры!D378,Замеры!F378)</f>
        <v>Группа от QF</v>
      </c>
      <c r="C384" s="35" t="str">
        <f>IF(Замеры!I378=0," ", Замеры!I378)</f>
        <v xml:space="preserve"> </v>
      </c>
      <c r="D384" s="29" t="str">
        <f>IF(Замеры!Z378=0, " ", Замеры!X378)</f>
        <v xml:space="preserve"> </v>
      </c>
      <c r="E384" s="29" t="str">
        <f>CONCATENATE(Замеры!P378,Замеры!S378,Замеры!R378)</f>
        <v xml:space="preserve"> </v>
      </c>
      <c r="F384" s="30" t="str">
        <f>IF(Замеры!Z378=0," ","---")</f>
        <v xml:space="preserve"> </v>
      </c>
      <c r="G384" s="31" t="str">
        <f>IF(Замеры!Z378=0," ",Замеры!J378)</f>
        <v xml:space="preserve"> </v>
      </c>
      <c r="H384" s="31" t="str">
        <f>CONCATENATE(Замеры!AK378,Замеры!AA378,Замеры!AL378)</f>
        <v>0 0</v>
      </c>
      <c r="I384" s="29" t="str">
        <f>CONCATENATE(Замеры!AI378,Замеры!AA378,Замеры!AJ378)</f>
        <v>0 0</v>
      </c>
      <c r="J384" s="31" t="str">
        <f>IF(Замеры!Z378=0," ",G384*2.55)</f>
        <v xml:space="preserve"> </v>
      </c>
      <c r="K384" s="29" t="str">
        <f>IF(Замеры!Z378=0," ",Замеры!AG378)</f>
        <v xml:space="preserve"> </v>
      </c>
      <c r="L384" s="29" t="str">
        <f>IF(Замеры!Z378=0," ",Замеры!AH378)</f>
        <v xml:space="preserve"> </v>
      </c>
      <c r="M384" s="29" t="str">
        <f>IF(Замеры!Z378=0," ",0.1)</f>
        <v xml:space="preserve"> </v>
      </c>
      <c r="N384" s="29" t="str">
        <f>IF(Замеры!Z378=0," ",Замеры!Z378)</f>
        <v xml:space="preserve"> </v>
      </c>
      <c r="O384" s="29" t="str">
        <f>Замеры!AA378</f>
        <v xml:space="preserve"> </v>
      </c>
      <c r="P384" s="29" t="str">
        <f>Замеры!AB378</f>
        <v xml:space="preserve"> </v>
      </c>
      <c r="Q384" s="29" t="str">
        <f>IF(Замеры!Z378=0," ","+")</f>
        <v xml:space="preserve"> </v>
      </c>
      <c r="R384" s="32">
        <f>Замеры!Y378</f>
        <v>0</v>
      </c>
      <c r="W384" s="33" t="e">
        <f t="shared" si="10"/>
        <v>#VALUE!</v>
      </c>
      <c r="X384" s="31" t="s">
        <v>73</v>
      </c>
      <c r="Y384" s="33" t="e">
        <f t="shared" si="11"/>
        <v>#VALUE!</v>
      </c>
      <c r="Z384" s="32"/>
    </row>
    <row r="385" spans="1:26" x14ac:dyDescent="0.3">
      <c r="A385" s="35">
        <f>IF(Замеры!B379=0, " ", Замеры!B379)</f>
        <v>376</v>
      </c>
      <c r="B385" s="37" t="str">
        <f>CONCATENATE(Замеры!D379,Замеры!F379)</f>
        <v>Группа от QF</v>
      </c>
      <c r="C385" s="35" t="str">
        <f>IF(Замеры!I379=0," ", Замеры!I379)</f>
        <v xml:space="preserve"> </v>
      </c>
      <c r="D385" s="29" t="str">
        <f>IF(Замеры!Z379=0, " ", Замеры!X379)</f>
        <v xml:space="preserve"> </v>
      </c>
      <c r="E385" s="29" t="str">
        <f>CONCATENATE(Замеры!P379,Замеры!S379,Замеры!R379)</f>
        <v xml:space="preserve"> </v>
      </c>
      <c r="F385" s="30" t="str">
        <f>IF(Замеры!Z379=0," ","---")</f>
        <v xml:space="preserve"> </v>
      </c>
      <c r="G385" s="31" t="str">
        <f>IF(Замеры!Z379=0," ",Замеры!J379)</f>
        <v xml:space="preserve"> </v>
      </c>
      <c r="H385" s="31" t="str">
        <f>CONCATENATE(Замеры!AK379,Замеры!AA379,Замеры!AL379)</f>
        <v>0 0</v>
      </c>
      <c r="I385" s="29" t="str">
        <f>CONCATENATE(Замеры!AI379,Замеры!AA379,Замеры!AJ379)</f>
        <v>0 0</v>
      </c>
      <c r="J385" s="31" t="str">
        <f>IF(Замеры!Z379=0," ",G385*2.55)</f>
        <v xml:space="preserve"> </v>
      </c>
      <c r="K385" s="29" t="str">
        <f>IF(Замеры!Z379=0," ",Замеры!AG379)</f>
        <v xml:space="preserve"> </v>
      </c>
      <c r="L385" s="29" t="str">
        <f>IF(Замеры!Z379=0," ",Замеры!AH379)</f>
        <v xml:space="preserve"> </v>
      </c>
      <c r="M385" s="29" t="str">
        <f>IF(Замеры!Z379=0," ",0.1)</f>
        <v xml:space="preserve"> </v>
      </c>
      <c r="N385" s="29" t="str">
        <f>IF(Замеры!Z379=0," ",Замеры!Z379)</f>
        <v xml:space="preserve"> </v>
      </c>
      <c r="O385" s="29" t="str">
        <f>Замеры!AA379</f>
        <v xml:space="preserve"> </v>
      </c>
      <c r="P385" s="29" t="str">
        <f>Замеры!AB379</f>
        <v xml:space="preserve"> </v>
      </c>
      <c r="Q385" s="29" t="str">
        <f>IF(Замеры!Z379=0," ","+")</f>
        <v xml:space="preserve"> </v>
      </c>
      <c r="R385" s="32">
        <f>Замеры!Y379</f>
        <v>0</v>
      </c>
      <c r="W385" s="33" t="e">
        <f t="shared" si="10"/>
        <v>#VALUE!</v>
      </c>
      <c r="X385" s="31" t="s">
        <v>73</v>
      </c>
      <c r="Y385" s="33" t="e">
        <f t="shared" si="11"/>
        <v>#VALUE!</v>
      </c>
      <c r="Z385" s="32"/>
    </row>
    <row r="386" spans="1:26" x14ac:dyDescent="0.3">
      <c r="A386" s="35">
        <f>IF(Замеры!B380=0, " ", Замеры!B380)</f>
        <v>377</v>
      </c>
      <c r="B386" s="37" t="str">
        <f>CONCATENATE(Замеры!D380,Замеры!F380)</f>
        <v>Группа от QF</v>
      </c>
      <c r="C386" s="35" t="str">
        <f>IF(Замеры!I380=0," ", Замеры!I380)</f>
        <v xml:space="preserve"> </v>
      </c>
      <c r="D386" s="29" t="str">
        <f>IF(Замеры!Z380=0, " ", Замеры!X380)</f>
        <v xml:space="preserve"> </v>
      </c>
      <c r="E386" s="29" t="str">
        <f>CONCATENATE(Замеры!P380,Замеры!S380,Замеры!R380)</f>
        <v xml:space="preserve"> </v>
      </c>
      <c r="F386" s="30" t="str">
        <f>IF(Замеры!Z380=0," ","---")</f>
        <v xml:space="preserve"> </v>
      </c>
      <c r="G386" s="31" t="str">
        <f>IF(Замеры!Z380=0," ",Замеры!J380)</f>
        <v xml:space="preserve"> </v>
      </c>
      <c r="H386" s="31" t="str">
        <f>CONCATENATE(Замеры!AK380,Замеры!AA380,Замеры!AL380)</f>
        <v>0 0</v>
      </c>
      <c r="I386" s="29" t="str">
        <f>CONCATENATE(Замеры!AI380,Замеры!AA380,Замеры!AJ380)</f>
        <v>0 0</v>
      </c>
      <c r="J386" s="31" t="str">
        <f>IF(Замеры!Z380=0," ",G386*2.55)</f>
        <v xml:space="preserve"> </v>
      </c>
      <c r="K386" s="29" t="str">
        <f>IF(Замеры!Z380=0," ",Замеры!AG380)</f>
        <v xml:space="preserve"> </v>
      </c>
      <c r="L386" s="29" t="str">
        <f>IF(Замеры!Z380=0," ",Замеры!AH380)</f>
        <v xml:space="preserve"> </v>
      </c>
      <c r="M386" s="29" t="str">
        <f>IF(Замеры!Z380=0," ",0.1)</f>
        <v xml:space="preserve"> </v>
      </c>
      <c r="N386" s="29" t="str">
        <f>IF(Замеры!Z380=0," ",Замеры!Z380)</f>
        <v xml:space="preserve"> </v>
      </c>
      <c r="O386" s="29" t="str">
        <f>Замеры!AA380</f>
        <v xml:space="preserve"> </v>
      </c>
      <c r="P386" s="29" t="str">
        <f>Замеры!AB380</f>
        <v xml:space="preserve"> </v>
      </c>
      <c r="Q386" s="29" t="str">
        <f>IF(Замеры!Z380=0," ","+")</f>
        <v xml:space="preserve"> </v>
      </c>
      <c r="R386" s="32">
        <f>Замеры!Y380</f>
        <v>0</v>
      </c>
      <c r="W386" s="33" t="e">
        <f t="shared" si="10"/>
        <v>#VALUE!</v>
      </c>
      <c r="X386" s="31" t="s">
        <v>73</v>
      </c>
      <c r="Y386" s="33" t="e">
        <f t="shared" si="11"/>
        <v>#VALUE!</v>
      </c>
      <c r="Z386" s="32"/>
    </row>
    <row r="387" spans="1:26" x14ac:dyDescent="0.3">
      <c r="A387" s="35">
        <f>IF(Замеры!B381=0, " ", Замеры!B381)</f>
        <v>378</v>
      </c>
      <c r="B387" s="37" t="str">
        <f>CONCATENATE(Замеры!D381,Замеры!F381)</f>
        <v>Группа от QF</v>
      </c>
      <c r="C387" s="35" t="str">
        <f>IF(Замеры!I381=0," ", Замеры!I381)</f>
        <v xml:space="preserve"> </v>
      </c>
      <c r="D387" s="29" t="str">
        <f>IF(Замеры!Z381=0, " ", Замеры!X381)</f>
        <v xml:space="preserve"> </v>
      </c>
      <c r="E387" s="29" t="str">
        <f>CONCATENATE(Замеры!P381,Замеры!S381,Замеры!R381)</f>
        <v xml:space="preserve"> </v>
      </c>
      <c r="F387" s="30" t="str">
        <f>IF(Замеры!Z381=0," ","---")</f>
        <v xml:space="preserve"> </v>
      </c>
      <c r="G387" s="31" t="str">
        <f>IF(Замеры!Z381=0," ",Замеры!J381)</f>
        <v xml:space="preserve"> </v>
      </c>
      <c r="H387" s="31" t="str">
        <f>CONCATENATE(Замеры!AK381,Замеры!AA381,Замеры!AL381)</f>
        <v>0 0</v>
      </c>
      <c r="I387" s="29" t="str">
        <f>CONCATENATE(Замеры!AI381,Замеры!AA381,Замеры!AJ381)</f>
        <v>0 0</v>
      </c>
      <c r="J387" s="31" t="str">
        <f>IF(Замеры!Z381=0," ",G387*2.55)</f>
        <v xml:space="preserve"> </v>
      </c>
      <c r="K387" s="29" t="str">
        <f>IF(Замеры!Z381=0," ",Замеры!AG381)</f>
        <v xml:space="preserve"> </v>
      </c>
      <c r="L387" s="29" t="str">
        <f>IF(Замеры!Z381=0," ",Замеры!AH381)</f>
        <v xml:space="preserve"> </v>
      </c>
      <c r="M387" s="29" t="str">
        <f>IF(Замеры!Z381=0," ",0.1)</f>
        <v xml:space="preserve"> </v>
      </c>
      <c r="N387" s="29" t="str">
        <f>IF(Замеры!Z381=0," ",Замеры!Z381)</f>
        <v xml:space="preserve"> </v>
      </c>
      <c r="O387" s="29" t="str">
        <f>Замеры!AA381</f>
        <v xml:space="preserve"> </v>
      </c>
      <c r="P387" s="29" t="str">
        <f>Замеры!AB381</f>
        <v xml:space="preserve"> </v>
      </c>
      <c r="Q387" s="29" t="str">
        <f>IF(Замеры!Z381=0," ","+")</f>
        <v xml:space="preserve"> </v>
      </c>
      <c r="R387" s="32">
        <f>Замеры!Y381</f>
        <v>0</v>
      </c>
      <c r="W387" s="33" t="e">
        <f t="shared" si="10"/>
        <v>#VALUE!</v>
      </c>
      <c r="X387" s="31" t="s">
        <v>73</v>
      </c>
      <c r="Y387" s="33" t="e">
        <f t="shared" si="11"/>
        <v>#VALUE!</v>
      </c>
      <c r="Z387" s="32"/>
    </row>
    <row r="388" spans="1:26" x14ac:dyDescent="0.3">
      <c r="A388" s="35">
        <f>IF(Замеры!B382=0, " ", Замеры!B382)</f>
        <v>379</v>
      </c>
      <c r="B388" s="37" t="str">
        <f>CONCATENATE(Замеры!D382,Замеры!F382)</f>
        <v>Группа от QF</v>
      </c>
      <c r="C388" s="35" t="str">
        <f>IF(Замеры!I382=0," ", Замеры!I382)</f>
        <v xml:space="preserve"> </v>
      </c>
      <c r="D388" s="29" t="str">
        <f>IF(Замеры!Z382=0, " ", Замеры!X382)</f>
        <v xml:space="preserve"> </v>
      </c>
      <c r="E388" s="29" t="str">
        <f>CONCATENATE(Замеры!P382,Замеры!S382,Замеры!R382)</f>
        <v xml:space="preserve"> </v>
      </c>
      <c r="F388" s="30" t="str">
        <f>IF(Замеры!Z382=0," ","---")</f>
        <v xml:space="preserve"> </v>
      </c>
      <c r="G388" s="31" t="str">
        <f>IF(Замеры!Z382=0," ",Замеры!J382)</f>
        <v xml:space="preserve"> </v>
      </c>
      <c r="H388" s="31" t="str">
        <f>CONCATENATE(Замеры!AK382,Замеры!AA382,Замеры!AL382)</f>
        <v>0 0</v>
      </c>
      <c r="I388" s="29" t="str">
        <f>CONCATENATE(Замеры!AI382,Замеры!AA382,Замеры!AJ382)</f>
        <v>0 0</v>
      </c>
      <c r="J388" s="31" t="str">
        <f>IF(Замеры!Z382=0," ",G388*2.55)</f>
        <v xml:space="preserve"> </v>
      </c>
      <c r="K388" s="29" t="str">
        <f>IF(Замеры!Z382=0," ",Замеры!AG382)</f>
        <v xml:space="preserve"> </v>
      </c>
      <c r="L388" s="29" t="str">
        <f>IF(Замеры!Z382=0," ",Замеры!AH382)</f>
        <v xml:space="preserve"> </v>
      </c>
      <c r="M388" s="29" t="str">
        <f>IF(Замеры!Z382=0," ",0.1)</f>
        <v xml:space="preserve"> </v>
      </c>
      <c r="N388" s="29" t="str">
        <f>IF(Замеры!Z382=0," ",Замеры!Z382)</f>
        <v xml:space="preserve"> </v>
      </c>
      <c r="O388" s="29" t="str">
        <f>Замеры!AA382</f>
        <v xml:space="preserve"> </v>
      </c>
      <c r="P388" s="29" t="str">
        <f>Замеры!AB382</f>
        <v xml:space="preserve"> </v>
      </c>
      <c r="Q388" s="29" t="str">
        <f>IF(Замеры!Z382=0," ","+")</f>
        <v xml:space="preserve"> </v>
      </c>
      <c r="R388" s="32">
        <f>Замеры!Y382</f>
        <v>0</v>
      </c>
      <c r="W388" s="33" t="e">
        <f t="shared" si="10"/>
        <v>#VALUE!</v>
      </c>
      <c r="X388" s="31" t="s">
        <v>73</v>
      </c>
      <c r="Y388" s="33" t="e">
        <f t="shared" si="11"/>
        <v>#VALUE!</v>
      </c>
      <c r="Z388" s="32"/>
    </row>
    <row r="389" spans="1:26" x14ac:dyDescent="0.3">
      <c r="A389" s="35">
        <f>IF(Замеры!B383=0, " ", Замеры!B383)</f>
        <v>380</v>
      </c>
      <c r="B389" s="37" t="str">
        <f>CONCATENATE(Замеры!D383,Замеры!F383)</f>
        <v>Группа от QF</v>
      </c>
      <c r="C389" s="35" t="str">
        <f>IF(Замеры!I383=0," ", Замеры!I383)</f>
        <v xml:space="preserve"> </v>
      </c>
      <c r="D389" s="29" t="str">
        <f>IF(Замеры!Z383=0, " ", Замеры!X383)</f>
        <v xml:space="preserve"> </v>
      </c>
      <c r="E389" s="29" t="str">
        <f>CONCATENATE(Замеры!P383,Замеры!S383,Замеры!R383)</f>
        <v xml:space="preserve"> </v>
      </c>
      <c r="F389" s="30" t="str">
        <f>IF(Замеры!Z383=0," ","---")</f>
        <v xml:space="preserve"> </v>
      </c>
      <c r="G389" s="31" t="str">
        <f>IF(Замеры!Z383=0," ",Замеры!J383)</f>
        <v xml:space="preserve"> </v>
      </c>
      <c r="H389" s="31" t="str">
        <f>CONCATENATE(Замеры!AK383,Замеры!AA383,Замеры!AL383)</f>
        <v>0 0</v>
      </c>
      <c r="I389" s="29" t="str">
        <f>CONCATENATE(Замеры!AI383,Замеры!AA383,Замеры!AJ383)</f>
        <v>0 0</v>
      </c>
      <c r="J389" s="31" t="str">
        <f>IF(Замеры!Z383=0," ",G389*2.55)</f>
        <v xml:space="preserve"> </v>
      </c>
      <c r="K389" s="29" t="str">
        <f>IF(Замеры!Z383=0," ",Замеры!AG383)</f>
        <v xml:space="preserve"> </v>
      </c>
      <c r="L389" s="29" t="str">
        <f>IF(Замеры!Z383=0," ",Замеры!AH383)</f>
        <v xml:space="preserve"> </v>
      </c>
      <c r="M389" s="29" t="str">
        <f>IF(Замеры!Z383=0," ",0.1)</f>
        <v xml:space="preserve"> </v>
      </c>
      <c r="N389" s="29" t="str">
        <f>IF(Замеры!Z383=0," ",Замеры!Z383)</f>
        <v xml:space="preserve"> </v>
      </c>
      <c r="O389" s="29" t="str">
        <f>Замеры!AA383</f>
        <v xml:space="preserve"> </v>
      </c>
      <c r="P389" s="29" t="str">
        <f>Замеры!AB383</f>
        <v xml:space="preserve"> </v>
      </c>
      <c r="Q389" s="29" t="str">
        <f>IF(Замеры!Z383=0," ","+")</f>
        <v xml:space="preserve"> </v>
      </c>
      <c r="R389" s="32">
        <f>Замеры!Y383</f>
        <v>0</v>
      </c>
      <c r="W389" s="33" t="e">
        <f t="shared" si="10"/>
        <v>#VALUE!</v>
      </c>
      <c r="X389" s="31" t="s">
        <v>73</v>
      </c>
      <c r="Y389" s="33" t="e">
        <f t="shared" si="11"/>
        <v>#VALUE!</v>
      </c>
      <c r="Z389" s="32"/>
    </row>
    <row r="390" spans="1:26" x14ac:dyDescent="0.3">
      <c r="A390" s="35">
        <f>IF(Замеры!B384=0, " ", Замеры!B384)</f>
        <v>381</v>
      </c>
      <c r="B390" s="37" t="str">
        <f>CONCATENATE(Замеры!D384,Замеры!F384)</f>
        <v>Группа от QF</v>
      </c>
      <c r="C390" s="35" t="str">
        <f>IF(Замеры!I384=0," ", Замеры!I384)</f>
        <v xml:space="preserve"> </v>
      </c>
      <c r="D390" s="29" t="str">
        <f>IF(Замеры!Z384=0, " ", Замеры!X384)</f>
        <v xml:space="preserve"> </v>
      </c>
      <c r="E390" s="29" t="str">
        <f>CONCATENATE(Замеры!P384,Замеры!S384,Замеры!R384)</f>
        <v xml:space="preserve"> </v>
      </c>
      <c r="F390" s="30" t="str">
        <f>IF(Замеры!Z384=0," ","---")</f>
        <v xml:space="preserve"> </v>
      </c>
      <c r="G390" s="31" t="str">
        <f>IF(Замеры!Z384=0," ",Замеры!J384)</f>
        <v xml:space="preserve"> </v>
      </c>
      <c r="H390" s="31" t="str">
        <f>CONCATENATE(Замеры!AK384,Замеры!AA384,Замеры!AL384)</f>
        <v>0 0</v>
      </c>
      <c r="I390" s="29" t="str">
        <f>CONCATENATE(Замеры!AI384,Замеры!AA384,Замеры!AJ384)</f>
        <v>0 0</v>
      </c>
      <c r="J390" s="31" t="str">
        <f>IF(Замеры!Z384=0," ",G390*2.55)</f>
        <v xml:space="preserve"> </v>
      </c>
      <c r="K390" s="29" t="str">
        <f>IF(Замеры!Z384=0," ",Замеры!AG384)</f>
        <v xml:space="preserve"> </v>
      </c>
      <c r="L390" s="29" t="str">
        <f>IF(Замеры!Z384=0," ",Замеры!AH384)</f>
        <v xml:space="preserve"> </v>
      </c>
      <c r="M390" s="29" t="str">
        <f>IF(Замеры!Z384=0," ",0.1)</f>
        <v xml:space="preserve"> </v>
      </c>
      <c r="N390" s="29" t="str">
        <f>IF(Замеры!Z384=0," ",Замеры!Z384)</f>
        <v xml:space="preserve"> </v>
      </c>
      <c r="O390" s="29" t="str">
        <f>Замеры!AA384</f>
        <v xml:space="preserve"> </v>
      </c>
      <c r="P390" s="29" t="str">
        <f>Замеры!AB384</f>
        <v xml:space="preserve"> </v>
      </c>
      <c r="Q390" s="29" t="str">
        <f>IF(Замеры!Z384=0," ","+")</f>
        <v xml:space="preserve"> </v>
      </c>
      <c r="R390" s="32">
        <f>Замеры!Y384</f>
        <v>0</v>
      </c>
      <c r="W390" s="33" t="e">
        <f t="shared" si="10"/>
        <v>#VALUE!</v>
      </c>
      <c r="X390" s="31" t="s">
        <v>73</v>
      </c>
      <c r="Y390" s="33" t="e">
        <f t="shared" si="11"/>
        <v>#VALUE!</v>
      </c>
      <c r="Z390" s="32"/>
    </row>
    <row r="391" spans="1:26" x14ac:dyDescent="0.3">
      <c r="A391" s="35">
        <f>IF(Замеры!B385=0, " ", Замеры!B385)</f>
        <v>382</v>
      </c>
      <c r="B391" s="37" t="str">
        <f>CONCATENATE(Замеры!D385,Замеры!F385)</f>
        <v>Группа от QF</v>
      </c>
      <c r="C391" s="35" t="str">
        <f>IF(Замеры!I385=0," ", Замеры!I385)</f>
        <v xml:space="preserve"> </v>
      </c>
      <c r="D391" s="29" t="str">
        <f>IF(Замеры!Z385=0, " ", Замеры!X385)</f>
        <v xml:space="preserve"> </v>
      </c>
      <c r="E391" s="29" t="str">
        <f>CONCATENATE(Замеры!P385,Замеры!S385,Замеры!R385)</f>
        <v xml:space="preserve"> </v>
      </c>
      <c r="F391" s="30" t="str">
        <f>IF(Замеры!Z385=0," ","---")</f>
        <v xml:space="preserve"> </v>
      </c>
      <c r="G391" s="31" t="str">
        <f>IF(Замеры!Z385=0," ",Замеры!J385)</f>
        <v xml:space="preserve"> </v>
      </c>
      <c r="H391" s="31" t="str">
        <f>CONCATENATE(Замеры!AK385,Замеры!AA385,Замеры!AL385)</f>
        <v>0 0</v>
      </c>
      <c r="I391" s="29" t="str">
        <f>CONCATENATE(Замеры!AI385,Замеры!AA385,Замеры!AJ385)</f>
        <v>0 0</v>
      </c>
      <c r="J391" s="31" t="str">
        <f>IF(Замеры!Z385=0," ",G391*2.55)</f>
        <v xml:space="preserve"> </v>
      </c>
      <c r="K391" s="29" t="str">
        <f>IF(Замеры!Z385=0," ",Замеры!AG385)</f>
        <v xml:space="preserve"> </v>
      </c>
      <c r="L391" s="29" t="str">
        <f>IF(Замеры!Z385=0," ",Замеры!AH385)</f>
        <v xml:space="preserve"> </v>
      </c>
      <c r="M391" s="29" t="str">
        <f>IF(Замеры!Z385=0," ",0.1)</f>
        <v xml:space="preserve"> </v>
      </c>
      <c r="N391" s="29" t="str">
        <f>IF(Замеры!Z385=0," ",Замеры!Z385)</f>
        <v xml:space="preserve"> </v>
      </c>
      <c r="O391" s="29" t="str">
        <f>Замеры!AA385</f>
        <v xml:space="preserve"> </v>
      </c>
      <c r="P391" s="29" t="str">
        <f>Замеры!AB385</f>
        <v xml:space="preserve"> </v>
      </c>
      <c r="Q391" s="29" t="str">
        <f>IF(Замеры!Z385=0," ","+")</f>
        <v xml:space="preserve"> </v>
      </c>
      <c r="R391" s="32">
        <f>Замеры!Y385</f>
        <v>0</v>
      </c>
      <c r="W391" s="33" t="e">
        <f t="shared" si="10"/>
        <v>#VALUE!</v>
      </c>
      <c r="X391" s="31" t="s">
        <v>73</v>
      </c>
      <c r="Y391" s="33" t="e">
        <f t="shared" si="11"/>
        <v>#VALUE!</v>
      </c>
      <c r="Z391" s="32"/>
    </row>
    <row r="392" spans="1:26" x14ac:dyDescent="0.3">
      <c r="A392" s="35">
        <f>IF(Замеры!B386=0, " ", Замеры!B386)</f>
        <v>383</v>
      </c>
      <c r="B392" s="37" t="str">
        <f>CONCATENATE(Замеры!D386,Замеры!F386)</f>
        <v>Группа от QF</v>
      </c>
      <c r="C392" s="35" t="str">
        <f>IF(Замеры!I386=0," ", Замеры!I386)</f>
        <v xml:space="preserve"> </v>
      </c>
      <c r="D392" s="29" t="str">
        <f>IF(Замеры!Z386=0, " ", Замеры!X386)</f>
        <v xml:space="preserve"> </v>
      </c>
      <c r="E392" s="29" t="str">
        <f>CONCATENATE(Замеры!P386,Замеры!S386,Замеры!R386)</f>
        <v xml:space="preserve"> </v>
      </c>
      <c r="F392" s="30" t="str">
        <f>IF(Замеры!Z386=0," ","---")</f>
        <v xml:space="preserve"> </v>
      </c>
      <c r="G392" s="31" t="str">
        <f>IF(Замеры!Z386=0," ",Замеры!J386)</f>
        <v xml:space="preserve"> </v>
      </c>
      <c r="H392" s="31" t="str">
        <f>CONCATENATE(Замеры!AK386,Замеры!AA386,Замеры!AL386)</f>
        <v>0 0</v>
      </c>
      <c r="I392" s="29" t="str">
        <f>CONCATENATE(Замеры!AI386,Замеры!AA386,Замеры!AJ386)</f>
        <v>0 0</v>
      </c>
      <c r="J392" s="31" t="str">
        <f>IF(Замеры!Z386=0," ",G392*2.55)</f>
        <v xml:space="preserve"> </v>
      </c>
      <c r="K392" s="29" t="str">
        <f>IF(Замеры!Z386=0," ",Замеры!AG386)</f>
        <v xml:space="preserve"> </v>
      </c>
      <c r="L392" s="29" t="str">
        <f>IF(Замеры!Z386=0," ",Замеры!AH386)</f>
        <v xml:space="preserve"> </v>
      </c>
      <c r="M392" s="29" t="str">
        <f>IF(Замеры!Z386=0," ",0.1)</f>
        <v xml:space="preserve"> </v>
      </c>
      <c r="N392" s="29" t="str">
        <f>IF(Замеры!Z386=0," ",Замеры!Z386)</f>
        <v xml:space="preserve"> </v>
      </c>
      <c r="O392" s="29" t="str">
        <f>Замеры!AA386</f>
        <v xml:space="preserve"> </v>
      </c>
      <c r="P392" s="29" t="str">
        <f>Замеры!AB386</f>
        <v xml:space="preserve"> </v>
      </c>
      <c r="Q392" s="29" t="str">
        <f>IF(Замеры!Z386=0," ","+")</f>
        <v xml:space="preserve"> </v>
      </c>
      <c r="R392" s="32">
        <f>Замеры!Y386</f>
        <v>0</v>
      </c>
      <c r="W392" s="33" t="e">
        <f t="shared" si="10"/>
        <v>#VALUE!</v>
      </c>
      <c r="X392" s="31" t="s">
        <v>73</v>
      </c>
      <c r="Y392" s="33" t="e">
        <f t="shared" si="11"/>
        <v>#VALUE!</v>
      </c>
      <c r="Z392" s="32"/>
    </row>
    <row r="393" spans="1:26" x14ac:dyDescent="0.3">
      <c r="A393" s="35">
        <f>IF(Замеры!B387=0, " ", Замеры!B387)</f>
        <v>384</v>
      </c>
      <c r="B393" s="37" t="str">
        <f>CONCATENATE(Замеры!D387,Замеры!F387)</f>
        <v>Группа от QF</v>
      </c>
      <c r="C393" s="35" t="str">
        <f>IF(Замеры!I387=0," ", Замеры!I387)</f>
        <v xml:space="preserve"> </v>
      </c>
      <c r="D393" s="29" t="str">
        <f>IF(Замеры!Z387=0, " ", Замеры!X387)</f>
        <v xml:space="preserve"> </v>
      </c>
      <c r="E393" s="29" t="str">
        <f>CONCATENATE(Замеры!P387,Замеры!S387,Замеры!R387)</f>
        <v xml:space="preserve"> </v>
      </c>
      <c r="F393" s="30" t="str">
        <f>IF(Замеры!Z387=0," ","---")</f>
        <v xml:space="preserve"> </v>
      </c>
      <c r="G393" s="31" t="str">
        <f>IF(Замеры!Z387=0," ",Замеры!J387)</f>
        <v xml:space="preserve"> </v>
      </c>
      <c r="H393" s="31" t="str">
        <f>CONCATENATE(Замеры!AK387,Замеры!AA387,Замеры!AL387)</f>
        <v>0 0</v>
      </c>
      <c r="I393" s="29" t="str">
        <f>CONCATENATE(Замеры!AI387,Замеры!AA387,Замеры!AJ387)</f>
        <v>0 0</v>
      </c>
      <c r="J393" s="31" t="str">
        <f>IF(Замеры!Z387=0," ",G393*2.55)</f>
        <v xml:space="preserve"> </v>
      </c>
      <c r="K393" s="29" t="str">
        <f>IF(Замеры!Z387=0," ",Замеры!AG387)</f>
        <v xml:space="preserve"> </v>
      </c>
      <c r="L393" s="29" t="str">
        <f>IF(Замеры!Z387=0," ",Замеры!AH387)</f>
        <v xml:space="preserve"> </v>
      </c>
      <c r="M393" s="29" t="str">
        <f>IF(Замеры!Z387=0," ",0.1)</f>
        <v xml:space="preserve"> </v>
      </c>
      <c r="N393" s="29" t="str">
        <f>IF(Замеры!Z387=0," ",Замеры!Z387)</f>
        <v xml:space="preserve"> </v>
      </c>
      <c r="O393" s="29" t="str">
        <f>Замеры!AA387</f>
        <v xml:space="preserve"> </v>
      </c>
      <c r="P393" s="29" t="str">
        <f>Замеры!AB387</f>
        <v xml:space="preserve"> </v>
      </c>
      <c r="Q393" s="29" t="str">
        <f>IF(Замеры!Z387=0," ","+")</f>
        <v xml:space="preserve"> </v>
      </c>
      <c r="R393" s="32">
        <f>Замеры!Y387</f>
        <v>0</v>
      </c>
      <c r="W393" s="33" t="e">
        <f t="shared" si="10"/>
        <v>#VALUE!</v>
      </c>
      <c r="X393" s="31" t="s">
        <v>73</v>
      </c>
      <c r="Y393" s="33" t="e">
        <f t="shared" si="11"/>
        <v>#VALUE!</v>
      </c>
      <c r="Z393" s="32"/>
    </row>
    <row r="394" spans="1:26" x14ac:dyDescent="0.3">
      <c r="A394" s="35">
        <f>IF(Замеры!B388=0, " ", Замеры!B388)</f>
        <v>385</v>
      </c>
      <c r="B394" s="37" t="str">
        <f>CONCATENATE(Замеры!D388,Замеры!F388)</f>
        <v>Группа от QF</v>
      </c>
      <c r="C394" s="35" t="str">
        <f>IF(Замеры!I388=0," ", Замеры!I388)</f>
        <v xml:space="preserve"> </v>
      </c>
      <c r="D394" s="29" t="str">
        <f>IF(Замеры!Z388=0, " ", Замеры!X388)</f>
        <v xml:space="preserve"> </v>
      </c>
      <c r="E394" s="29" t="str">
        <f>CONCATENATE(Замеры!P388,Замеры!S388,Замеры!R388)</f>
        <v xml:space="preserve"> </v>
      </c>
      <c r="F394" s="30" t="str">
        <f>IF(Замеры!Z388=0," ","---")</f>
        <v xml:space="preserve"> </v>
      </c>
      <c r="G394" s="31" t="str">
        <f>IF(Замеры!Z388=0," ",Замеры!J388)</f>
        <v xml:space="preserve"> </v>
      </c>
      <c r="H394" s="31" t="str">
        <f>CONCATENATE(Замеры!AK388,Замеры!AA388,Замеры!AL388)</f>
        <v>0 0</v>
      </c>
      <c r="I394" s="29" t="str">
        <f>CONCATENATE(Замеры!AI388,Замеры!AA388,Замеры!AJ388)</f>
        <v>0 0</v>
      </c>
      <c r="J394" s="31" t="str">
        <f>IF(Замеры!Z388=0," ",G394*2.55)</f>
        <v xml:space="preserve"> </v>
      </c>
      <c r="K394" s="29" t="str">
        <f>IF(Замеры!Z388=0," ",Замеры!AG388)</f>
        <v xml:space="preserve"> </v>
      </c>
      <c r="L394" s="29" t="str">
        <f>IF(Замеры!Z388=0," ",Замеры!AH388)</f>
        <v xml:space="preserve"> </v>
      </c>
      <c r="M394" s="29" t="str">
        <f>IF(Замеры!Z388=0," ",0.1)</f>
        <v xml:space="preserve"> </v>
      </c>
      <c r="N394" s="29" t="str">
        <f>IF(Замеры!Z388=0," ",Замеры!Z388)</f>
        <v xml:space="preserve"> </v>
      </c>
      <c r="O394" s="29" t="str">
        <f>Замеры!AA388</f>
        <v xml:space="preserve"> </v>
      </c>
      <c r="P394" s="29" t="str">
        <f>Замеры!AB388</f>
        <v xml:space="preserve"> </v>
      </c>
      <c r="Q394" s="29" t="str">
        <f>IF(Замеры!Z388=0," ","+")</f>
        <v xml:space="preserve"> </v>
      </c>
      <c r="R394" s="32">
        <f>Замеры!Y388</f>
        <v>0</v>
      </c>
      <c r="W394" s="33" t="e">
        <f t="shared" ref="W394:W457" si="12">G394*1.13</f>
        <v>#VALUE!</v>
      </c>
      <c r="X394" s="31" t="s">
        <v>73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IF(Замеры!B389=0, " ", Замеры!B389)</f>
        <v>386</v>
      </c>
      <c r="B395" s="37" t="str">
        <f>CONCATENATE(Замеры!D389,Замеры!F389)</f>
        <v>Группа от QF</v>
      </c>
      <c r="C395" s="35" t="str">
        <f>IF(Замеры!I389=0," ", Замеры!I389)</f>
        <v xml:space="preserve"> </v>
      </c>
      <c r="D395" s="29" t="str">
        <f>IF(Замеры!Z389=0, " ", Замеры!X389)</f>
        <v xml:space="preserve"> </v>
      </c>
      <c r="E395" s="29" t="str">
        <f>CONCATENATE(Замеры!P389,Замеры!S389,Замеры!R389)</f>
        <v xml:space="preserve"> </v>
      </c>
      <c r="F395" s="30" t="str">
        <f>IF(Замеры!Z389=0," ","---")</f>
        <v xml:space="preserve"> </v>
      </c>
      <c r="G395" s="31" t="str">
        <f>IF(Замеры!Z389=0," ",Замеры!J389)</f>
        <v xml:space="preserve"> </v>
      </c>
      <c r="H395" s="31" t="str">
        <f>CONCATENATE(Замеры!AK389,Замеры!AA389,Замеры!AL389)</f>
        <v>0 0</v>
      </c>
      <c r="I395" s="29" t="str">
        <f>CONCATENATE(Замеры!AI389,Замеры!AA389,Замеры!AJ389)</f>
        <v>0 0</v>
      </c>
      <c r="J395" s="31" t="str">
        <f>IF(Замеры!Z389=0," ",G395*2.55)</f>
        <v xml:space="preserve"> </v>
      </c>
      <c r="K395" s="29" t="str">
        <f>IF(Замеры!Z389=0," ",Замеры!AG389)</f>
        <v xml:space="preserve"> </v>
      </c>
      <c r="L395" s="29" t="str">
        <f>IF(Замеры!Z389=0," ",Замеры!AH389)</f>
        <v xml:space="preserve"> </v>
      </c>
      <c r="M395" s="29" t="str">
        <f>IF(Замеры!Z389=0," ",0.1)</f>
        <v xml:space="preserve"> </v>
      </c>
      <c r="N395" s="29" t="str">
        <f>IF(Замеры!Z389=0," ",Замеры!Z389)</f>
        <v xml:space="preserve"> </v>
      </c>
      <c r="O395" s="29" t="str">
        <f>Замеры!AA389</f>
        <v xml:space="preserve"> </v>
      </c>
      <c r="P395" s="29" t="str">
        <f>Замеры!AB389</f>
        <v xml:space="preserve"> </v>
      </c>
      <c r="Q395" s="29" t="str">
        <f>IF(Замеры!Z389=0," ","+")</f>
        <v xml:space="preserve"> </v>
      </c>
      <c r="R395" s="32">
        <f>Замеры!Y389</f>
        <v>0</v>
      </c>
      <c r="W395" s="33" t="e">
        <f t="shared" si="12"/>
        <v>#VALUE!</v>
      </c>
      <c r="X395" s="31" t="s">
        <v>73</v>
      </c>
      <c r="Y395" s="33" t="e">
        <f t="shared" si="13"/>
        <v>#VALUE!</v>
      </c>
      <c r="Z395" s="32"/>
    </row>
    <row r="396" spans="1:26" x14ac:dyDescent="0.3">
      <c r="A396" s="35">
        <f>IF(Замеры!B390=0, " ", Замеры!B390)</f>
        <v>387</v>
      </c>
      <c r="B396" s="37" t="str">
        <f>CONCATENATE(Замеры!D390,Замеры!F390)</f>
        <v>Группа от QF</v>
      </c>
      <c r="C396" s="35" t="str">
        <f>IF(Замеры!I390=0," ", Замеры!I390)</f>
        <v xml:space="preserve"> </v>
      </c>
      <c r="D396" s="29" t="str">
        <f>IF(Замеры!Z390=0, " ", Замеры!X390)</f>
        <v xml:space="preserve"> </v>
      </c>
      <c r="E396" s="29" t="str">
        <f>CONCATENATE(Замеры!P390,Замеры!S390,Замеры!R390)</f>
        <v xml:space="preserve"> </v>
      </c>
      <c r="F396" s="30" t="str">
        <f>IF(Замеры!Z390=0," ","---")</f>
        <v xml:space="preserve"> </v>
      </c>
      <c r="G396" s="31" t="str">
        <f>IF(Замеры!Z390=0," ",Замеры!J390)</f>
        <v xml:space="preserve"> </v>
      </c>
      <c r="H396" s="31" t="str">
        <f>CONCATENATE(Замеры!AK390,Замеры!AA390,Замеры!AL390)</f>
        <v>0 0</v>
      </c>
      <c r="I396" s="29" t="str">
        <f>CONCATENATE(Замеры!AI390,Замеры!AA390,Замеры!AJ390)</f>
        <v>0 0</v>
      </c>
      <c r="J396" s="31" t="str">
        <f>IF(Замеры!Z390=0," ",G396*2.55)</f>
        <v xml:space="preserve"> </v>
      </c>
      <c r="K396" s="29" t="str">
        <f>IF(Замеры!Z390=0," ",Замеры!AG390)</f>
        <v xml:space="preserve"> </v>
      </c>
      <c r="L396" s="29" t="str">
        <f>IF(Замеры!Z390=0," ",Замеры!AH390)</f>
        <v xml:space="preserve"> </v>
      </c>
      <c r="M396" s="29" t="str">
        <f>IF(Замеры!Z390=0," ",0.1)</f>
        <v xml:space="preserve"> </v>
      </c>
      <c r="N396" s="29" t="str">
        <f>IF(Замеры!Z390=0," ",Замеры!Z390)</f>
        <v xml:space="preserve"> </v>
      </c>
      <c r="O396" s="29" t="str">
        <f>Замеры!AA390</f>
        <v xml:space="preserve"> </v>
      </c>
      <c r="P396" s="29" t="str">
        <f>Замеры!AB390</f>
        <v xml:space="preserve"> </v>
      </c>
      <c r="Q396" s="29" t="str">
        <f>IF(Замеры!Z390=0," ","+")</f>
        <v xml:space="preserve"> </v>
      </c>
      <c r="R396" s="32">
        <f>Замеры!Y390</f>
        <v>0</v>
      </c>
      <c r="W396" s="33" t="e">
        <f t="shared" si="12"/>
        <v>#VALUE!</v>
      </c>
      <c r="X396" s="31" t="s">
        <v>73</v>
      </c>
      <c r="Y396" s="33" t="e">
        <f t="shared" si="13"/>
        <v>#VALUE!</v>
      </c>
      <c r="Z396" s="32"/>
    </row>
    <row r="397" spans="1:26" x14ac:dyDescent="0.3">
      <c r="A397" s="35">
        <f>IF(Замеры!B391=0, " ", Замеры!B391)</f>
        <v>388</v>
      </c>
      <c r="B397" s="37" t="str">
        <f>CONCATENATE(Замеры!D391,Замеры!F391)</f>
        <v>Группа от QF</v>
      </c>
      <c r="C397" s="35" t="str">
        <f>IF(Замеры!I391=0," ", Замеры!I391)</f>
        <v xml:space="preserve"> </v>
      </c>
      <c r="D397" s="29" t="str">
        <f>IF(Замеры!Z391=0, " ", Замеры!X391)</f>
        <v xml:space="preserve"> </v>
      </c>
      <c r="E397" s="29" t="str">
        <f>CONCATENATE(Замеры!P391,Замеры!S391,Замеры!R391)</f>
        <v xml:space="preserve"> </v>
      </c>
      <c r="F397" s="30" t="str">
        <f>IF(Замеры!Z391=0," ","---")</f>
        <v xml:space="preserve"> </v>
      </c>
      <c r="G397" s="31" t="str">
        <f>IF(Замеры!Z391=0," ",Замеры!J391)</f>
        <v xml:space="preserve"> </v>
      </c>
      <c r="H397" s="31" t="str">
        <f>CONCATENATE(Замеры!AK391,Замеры!AA391,Замеры!AL391)</f>
        <v>0 0</v>
      </c>
      <c r="I397" s="29" t="str">
        <f>CONCATENATE(Замеры!AI391,Замеры!AA391,Замеры!AJ391)</f>
        <v>0 0</v>
      </c>
      <c r="J397" s="31" t="str">
        <f>IF(Замеры!Z391=0," ",G397*2.55)</f>
        <v xml:space="preserve"> </v>
      </c>
      <c r="K397" s="29" t="str">
        <f>IF(Замеры!Z391=0," ",Замеры!AG391)</f>
        <v xml:space="preserve"> </v>
      </c>
      <c r="L397" s="29" t="str">
        <f>IF(Замеры!Z391=0," ",Замеры!AH391)</f>
        <v xml:space="preserve"> </v>
      </c>
      <c r="M397" s="29" t="str">
        <f>IF(Замеры!Z391=0," ",0.1)</f>
        <v xml:space="preserve"> </v>
      </c>
      <c r="N397" s="29" t="str">
        <f>IF(Замеры!Z391=0," ",Замеры!Z391)</f>
        <v xml:space="preserve"> </v>
      </c>
      <c r="O397" s="29" t="str">
        <f>Замеры!AA391</f>
        <v xml:space="preserve"> </v>
      </c>
      <c r="P397" s="29" t="str">
        <f>Замеры!AB391</f>
        <v xml:space="preserve"> </v>
      </c>
      <c r="Q397" s="29" t="str">
        <f>IF(Замеры!Z391=0," ","+")</f>
        <v xml:space="preserve"> </v>
      </c>
      <c r="R397" s="32">
        <f>Замеры!Y391</f>
        <v>0</v>
      </c>
      <c r="W397" s="33" t="e">
        <f t="shared" si="12"/>
        <v>#VALUE!</v>
      </c>
      <c r="X397" s="31" t="s">
        <v>73</v>
      </c>
      <c r="Y397" s="33" t="e">
        <f t="shared" si="13"/>
        <v>#VALUE!</v>
      </c>
      <c r="Z397" s="32"/>
    </row>
    <row r="398" spans="1:26" x14ac:dyDescent="0.3">
      <c r="A398" s="35">
        <f>IF(Замеры!B392=0, " ", Замеры!B392)</f>
        <v>389</v>
      </c>
      <c r="B398" s="37" t="str">
        <f>CONCATENATE(Замеры!D392,Замеры!F392)</f>
        <v>Группа от QF</v>
      </c>
      <c r="C398" s="35" t="str">
        <f>IF(Замеры!I392=0," ", Замеры!I392)</f>
        <v xml:space="preserve"> </v>
      </c>
      <c r="D398" s="29" t="str">
        <f>IF(Замеры!Z392=0, " ", Замеры!X392)</f>
        <v xml:space="preserve"> </v>
      </c>
      <c r="E398" s="29" t="str">
        <f>CONCATENATE(Замеры!P392,Замеры!S392,Замеры!R392)</f>
        <v xml:space="preserve"> </v>
      </c>
      <c r="F398" s="30" t="str">
        <f>IF(Замеры!Z392=0," ","---")</f>
        <v xml:space="preserve"> </v>
      </c>
      <c r="G398" s="31" t="str">
        <f>IF(Замеры!Z392=0," ",Замеры!J392)</f>
        <v xml:space="preserve"> </v>
      </c>
      <c r="H398" s="31" t="str">
        <f>CONCATENATE(Замеры!AK392,Замеры!AA392,Замеры!AL392)</f>
        <v>0 0</v>
      </c>
      <c r="I398" s="29" t="str">
        <f>CONCATENATE(Замеры!AI392,Замеры!AA392,Замеры!AJ392)</f>
        <v>0 0</v>
      </c>
      <c r="J398" s="31" t="str">
        <f>IF(Замеры!Z392=0," ",G398*2.55)</f>
        <v xml:space="preserve"> </v>
      </c>
      <c r="K398" s="29" t="str">
        <f>IF(Замеры!Z392=0," ",Замеры!AG392)</f>
        <v xml:space="preserve"> </v>
      </c>
      <c r="L398" s="29" t="str">
        <f>IF(Замеры!Z392=0," ",Замеры!AH392)</f>
        <v xml:space="preserve"> </v>
      </c>
      <c r="M398" s="29" t="str">
        <f>IF(Замеры!Z392=0," ",0.1)</f>
        <v xml:space="preserve"> </v>
      </c>
      <c r="N398" s="29" t="str">
        <f>IF(Замеры!Z392=0," ",Замеры!Z392)</f>
        <v xml:space="preserve"> </v>
      </c>
      <c r="O398" s="29" t="str">
        <f>Замеры!AA392</f>
        <v xml:space="preserve"> </v>
      </c>
      <c r="P398" s="29" t="str">
        <f>Замеры!AB392</f>
        <v xml:space="preserve"> </v>
      </c>
      <c r="Q398" s="29" t="str">
        <f>IF(Замеры!Z392=0," ","+")</f>
        <v xml:space="preserve"> </v>
      </c>
      <c r="R398" s="32">
        <f>Замеры!Y392</f>
        <v>0</v>
      </c>
      <c r="W398" s="33" t="e">
        <f t="shared" si="12"/>
        <v>#VALUE!</v>
      </c>
      <c r="X398" s="31" t="s">
        <v>73</v>
      </c>
      <c r="Y398" s="33" t="e">
        <f t="shared" si="13"/>
        <v>#VALUE!</v>
      </c>
      <c r="Z398" s="32"/>
    </row>
    <row r="399" spans="1:26" x14ac:dyDescent="0.3">
      <c r="A399" s="35">
        <f>IF(Замеры!B393=0, " ", Замеры!B393)</f>
        <v>390</v>
      </c>
      <c r="B399" s="37" t="str">
        <f>CONCATENATE(Замеры!D393,Замеры!F393)</f>
        <v>Группа от QF</v>
      </c>
      <c r="C399" s="35" t="str">
        <f>IF(Замеры!I393=0," ", Замеры!I393)</f>
        <v xml:space="preserve"> </v>
      </c>
      <c r="D399" s="29" t="str">
        <f>IF(Замеры!Z393=0, " ", Замеры!X393)</f>
        <v xml:space="preserve"> </v>
      </c>
      <c r="E399" s="29" t="str">
        <f>CONCATENATE(Замеры!P393,Замеры!S393,Замеры!R393)</f>
        <v xml:space="preserve"> </v>
      </c>
      <c r="F399" s="30" t="str">
        <f>IF(Замеры!Z393=0," ","---")</f>
        <v xml:space="preserve"> </v>
      </c>
      <c r="G399" s="31" t="str">
        <f>IF(Замеры!Z393=0," ",Замеры!J393)</f>
        <v xml:space="preserve"> </v>
      </c>
      <c r="H399" s="31" t="str">
        <f>CONCATENATE(Замеры!AK393,Замеры!AA393,Замеры!AL393)</f>
        <v>0 0</v>
      </c>
      <c r="I399" s="29" t="str">
        <f>CONCATENATE(Замеры!AI393,Замеры!AA393,Замеры!AJ393)</f>
        <v>0 0</v>
      </c>
      <c r="J399" s="31" t="str">
        <f>IF(Замеры!Z393=0," ",G399*2.55)</f>
        <v xml:space="preserve"> </v>
      </c>
      <c r="K399" s="29" t="str">
        <f>IF(Замеры!Z393=0," ",Замеры!AG393)</f>
        <v xml:space="preserve"> </v>
      </c>
      <c r="L399" s="29" t="str">
        <f>IF(Замеры!Z393=0," ",Замеры!AH393)</f>
        <v xml:space="preserve"> </v>
      </c>
      <c r="M399" s="29" t="str">
        <f>IF(Замеры!Z393=0," ",0.1)</f>
        <v xml:space="preserve"> </v>
      </c>
      <c r="N399" s="29" t="str">
        <f>IF(Замеры!Z393=0," ",Замеры!Z393)</f>
        <v xml:space="preserve"> </v>
      </c>
      <c r="O399" s="29" t="str">
        <f>Замеры!AA393</f>
        <v xml:space="preserve"> </v>
      </c>
      <c r="P399" s="29" t="str">
        <f>Замеры!AB393</f>
        <v xml:space="preserve"> </v>
      </c>
      <c r="Q399" s="29" t="str">
        <f>IF(Замеры!Z393=0," ","+")</f>
        <v xml:space="preserve"> </v>
      </c>
      <c r="R399" s="32">
        <f>Замеры!Y393</f>
        <v>0</v>
      </c>
      <c r="W399" s="33" t="e">
        <f t="shared" si="12"/>
        <v>#VALUE!</v>
      </c>
      <c r="X399" s="31" t="s">
        <v>73</v>
      </c>
      <c r="Y399" s="33" t="e">
        <f t="shared" si="13"/>
        <v>#VALUE!</v>
      </c>
      <c r="Z399" s="32"/>
    </row>
    <row r="400" spans="1:26" x14ac:dyDescent="0.3">
      <c r="A400" s="35">
        <f>IF(Замеры!B394=0, " ", Замеры!B394)</f>
        <v>391</v>
      </c>
      <c r="B400" s="37" t="str">
        <f>CONCATENATE(Замеры!D394,Замеры!F394)</f>
        <v>Группа от QF</v>
      </c>
      <c r="C400" s="35" t="str">
        <f>IF(Замеры!I394=0," ", Замеры!I394)</f>
        <v xml:space="preserve"> </v>
      </c>
      <c r="D400" s="29" t="str">
        <f>IF(Замеры!Z394=0, " ", Замеры!X394)</f>
        <v xml:space="preserve"> </v>
      </c>
      <c r="E400" s="29" t="str">
        <f>CONCATENATE(Замеры!P394,Замеры!S394,Замеры!R394)</f>
        <v xml:space="preserve"> </v>
      </c>
      <c r="F400" s="30" t="str">
        <f>IF(Замеры!Z394=0," ","---")</f>
        <v xml:space="preserve"> </v>
      </c>
      <c r="G400" s="31" t="str">
        <f>IF(Замеры!Z394=0," ",Замеры!J394)</f>
        <v xml:space="preserve"> </v>
      </c>
      <c r="H400" s="31" t="str">
        <f>CONCATENATE(Замеры!AK394,Замеры!AA394,Замеры!AL394)</f>
        <v>0 0</v>
      </c>
      <c r="I400" s="29" t="str">
        <f>CONCATENATE(Замеры!AI394,Замеры!AA394,Замеры!AJ394)</f>
        <v>0 0</v>
      </c>
      <c r="J400" s="31" t="str">
        <f>IF(Замеры!Z394=0," ",G400*2.55)</f>
        <v xml:space="preserve"> </v>
      </c>
      <c r="K400" s="29" t="str">
        <f>IF(Замеры!Z394=0," ",Замеры!AG394)</f>
        <v xml:space="preserve"> </v>
      </c>
      <c r="L400" s="29" t="str">
        <f>IF(Замеры!Z394=0," ",Замеры!AH394)</f>
        <v xml:space="preserve"> </v>
      </c>
      <c r="M400" s="29" t="str">
        <f>IF(Замеры!Z394=0," ",0.1)</f>
        <v xml:space="preserve"> </v>
      </c>
      <c r="N400" s="29" t="str">
        <f>IF(Замеры!Z394=0," ",Замеры!Z394)</f>
        <v xml:space="preserve"> </v>
      </c>
      <c r="O400" s="29" t="str">
        <f>Замеры!AA394</f>
        <v xml:space="preserve"> </v>
      </c>
      <c r="P400" s="29" t="str">
        <f>Замеры!AB394</f>
        <v xml:space="preserve"> </v>
      </c>
      <c r="Q400" s="29" t="str">
        <f>IF(Замеры!Z394=0," ","+")</f>
        <v xml:space="preserve"> </v>
      </c>
      <c r="R400" s="32">
        <f>Замеры!Y394</f>
        <v>0</v>
      </c>
      <c r="W400" s="33" t="e">
        <f t="shared" si="12"/>
        <v>#VALUE!</v>
      </c>
      <c r="X400" s="31" t="s">
        <v>73</v>
      </c>
      <c r="Y400" s="33" t="e">
        <f t="shared" si="13"/>
        <v>#VALUE!</v>
      </c>
      <c r="Z400" s="32"/>
    </row>
    <row r="401" spans="1:26" x14ac:dyDescent="0.3">
      <c r="A401" s="35">
        <f>IF(Замеры!B395=0, " ", Замеры!B395)</f>
        <v>392</v>
      </c>
      <c r="B401" s="37" t="str">
        <f>CONCATENATE(Замеры!D395,Замеры!F395)</f>
        <v>Группа от QF</v>
      </c>
      <c r="C401" s="35" t="str">
        <f>IF(Замеры!I395=0," ", Замеры!I395)</f>
        <v xml:space="preserve"> </v>
      </c>
      <c r="D401" s="29" t="str">
        <f>IF(Замеры!Z395=0, " ", Замеры!X395)</f>
        <v xml:space="preserve"> </v>
      </c>
      <c r="E401" s="29" t="str">
        <f>CONCATENATE(Замеры!P395,Замеры!S395,Замеры!R395)</f>
        <v xml:space="preserve"> </v>
      </c>
      <c r="F401" s="30" t="str">
        <f>IF(Замеры!Z395=0," ","---")</f>
        <v xml:space="preserve"> </v>
      </c>
      <c r="G401" s="31" t="str">
        <f>IF(Замеры!Z395=0," ",Замеры!J395)</f>
        <v xml:space="preserve"> </v>
      </c>
      <c r="H401" s="31" t="str">
        <f>CONCATENATE(Замеры!AK395,Замеры!AA395,Замеры!AL395)</f>
        <v>0 0</v>
      </c>
      <c r="I401" s="29" t="str">
        <f>CONCATENATE(Замеры!AI395,Замеры!AA395,Замеры!AJ395)</f>
        <v>0 0</v>
      </c>
      <c r="J401" s="31" t="str">
        <f>IF(Замеры!Z395=0," ",G401*2.55)</f>
        <v xml:space="preserve"> </v>
      </c>
      <c r="K401" s="29" t="str">
        <f>IF(Замеры!Z395=0," ",Замеры!AG395)</f>
        <v xml:space="preserve"> </v>
      </c>
      <c r="L401" s="29" t="str">
        <f>IF(Замеры!Z395=0," ",Замеры!AH395)</f>
        <v xml:space="preserve"> </v>
      </c>
      <c r="M401" s="29" t="str">
        <f>IF(Замеры!Z395=0," ",0.1)</f>
        <v xml:space="preserve"> </v>
      </c>
      <c r="N401" s="29" t="str">
        <f>IF(Замеры!Z395=0," ",Замеры!Z395)</f>
        <v xml:space="preserve"> </v>
      </c>
      <c r="O401" s="29" t="str">
        <f>Замеры!AA395</f>
        <v xml:space="preserve"> </v>
      </c>
      <c r="P401" s="29" t="str">
        <f>Замеры!AB395</f>
        <v xml:space="preserve"> </v>
      </c>
      <c r="Q401" s="29" t="str">
        <f>IF(Замеры!Z395=0," ","+")</f>
        <v xml:space="preserve"> </v>
      </c>
      <c r="R401" s="32">
        <f>Замеры!Y395</f>
        <v>0</v>
      </c>
      <c r="W401" s="33" t="e">
        <f t="shared" si="12"/>
        <v>#VALUE!</v>
      </c>
      <c r="X401" s="31" t="s">
        <v>73</v>
      </c>
      <c r="Y401" s="33" t="e">
        <f t="shared" si="13"/>
        <v>#VALUE!</v>
      </c>
      <c r="Z401" s="32"/>
    </row>
    <row r="402" spans="1:26" x14ac:dyDescent="0.3">
      <c r="A402" s="35">
        <f>IF(Замеры!B396=0, " ", Замеры!B396)</f>
        <v>393</v>
      </c>
      <c r="B402" s="37" t="str">
        <f>CONCATENATE(Замеры!D396,Замеры!F396)</f>
        <v>Группа от QF</v>
      </c>
      <c r="C402" s="35" t="str">
        <f>IF(Замеры!I396=0," ", Замеры!I396)</f>
        <v xml:space="preserve"> </v>
      </c>
      <c r="D402" s="29" t="str">
        <f>IF(Замеры!Z396=0, " ", Замеры!X396)</f>
        <v xml:space="preserve"> </v>
      </c>
      <c r="E402" s="29" t="str">
        <f>CONCATENATE(Замеры!P396,Замеры!S396,Замеры!R396)</f>
        <v xml:space="preserve"> </v>
      </c>
      <c r="F402" s="30" t="str">
        <f>IF(Замеры!Z396=0," ","---")</f>
        <v xml:space="preserve"> </v>
      </c>
      <c r="G402" s="31" t="str">
        <f>IF(Замеры!Z396=0," ",Замеры!J396)</f>
        <v xml:space="preserve"> </v>
      </c>
      <c r="H402" s="31" t="str">
        <f>CONCATENATE(Замеры!AK396,Замеры!AA396,Замеры!AL396)</f>
        <v>0 0</v>
      </c>
      <c r="I402" s="29" t="str">
        <f>CONCATENATE(Замеры!AI396,Замеры!AA396,Замеры!AJ396)</f>
        <v>0 0</v>
      </c>
      <c r="J402" s="31" t="str">
        <f>IF(Замеры!Z396=0," ",G402*2.55)</f>
        <v xml:space="preserve"> </v>
      </c>
      <c r="K402" s="29" t="str">
        <f>IF(Замеры!Z396=0," ",Замеры!AG396)</f>
        <v xml:space="preserve"> </v>
      </c>
      <c r="L402" s="29" t="str">
        <f>IF(Замеры!Z396=0," ",Замеры!AH396)</f>
        <v xml:space="preserve"> </v>
      </c>
      <c r="M402" s="29" t="str">
        <f>IF(Замеры!Z396=0," ",0.1)</f>
        <v xml:space="preserve"> </v>
      </c>
      <c r="N402" s="29" t="str">
        <f>IF(Замеры!Z396=0," ",Замеры!Z396)</f>
        <v xml:space="preserve"> </v>
      </c>
      <c r="O402" s="29" t="str">
        <f>Замеры!AA396</f>
        <v xml:space="preserve"> </v>
      </c>
      <c r="P402" s="29" t="str">
        <f>Замеры!AB396</f>
        <v xml:space="preserve"> </v>
      </c>
      <c r="Q402" s="29" t="str">
        <f>IF(Замеры!Z396=0," ","+")</f>
        <v xml:space="preserve"> </v>
      </c>
      <c r="R402" s="32">
        <f>Замеры!Y396</f>
        <v>0</v>
      </c>
      <c r="W402" s="33" t="e">
        <f t="shared" si="12"/>
        <v>#VALUE!</v>
      </c>
      <c r="X402" s="31" t="s">
        <v>73</v>
      </c>
      <c r="Y402" s="33" t="e">
        <f t="shared" si="13"/>
        <v>#VALUE!</v>
      </c>
      <c r="Z402" s="32"/>
    </row>
    <row r="403" spans="1:26" x14ac:dyDescent="0.3">
      <c r="A403" s="35">
        <f>IF(Замеры!B397=0, " ", Замеры!B397)</f>
        <v>394</v>
      </c>
      <c r="B403" s="37" t="str">
        <f>CONCATENATE(Замеры!D397,Замеры!F397)</f>
        <v>Группа от QF</v>
      </c>
      <c r="C403" s="35" t="str">
        <f>IF(Замеры!I397=0," ", Замеры!I397)</f>
        <v xml:space="preserve"> </v>
      </c>
      <c r="D403" s="29" t="str">
        <f>IF(Замеры!Z397=0, " ", Замеры!X397)</f>
        <v xml:space="preserve"> </v>
      </c>
      <c r="E403" s="29" t="str">
        <f>CONCATENATE(Замеры!P397,Замеры!S397,Замеры!R397)</f>
        <v xml:space="preserve"> </v>
      </c>
      <c r="F403" s="30" t="str">
        <f>IF(Замеры!Z397=0," ","---")</f>
        <v xml:space="preserve"> </v>
      </c>
      <c r="G403" s="31" t="str">
        <f>IF(Замеры!Z397=0," ",Замеры!J397)</f>
        <v xml:space="preserve"> </v>
      </c>
      <c r="H403" s="31" t="str">
        <f>CONCATENATE(Замеры!AK397,Замеры!AA397,Замеры!AL397)</f>
        <v>0 0</v>
      </c>
      <c r="I403" s="29" t="str">
        <f>CONCATENATE(Замеры!AI397,Замеры!AA397,Замеры!AJ397)</f>
        <v>0 0</v>
      </c>
      <c r="J403" s="31" t="str">
        <f>IF(Замеры!Z397=0," ",G403*2.55)</f>
        <v xml:space="preserve"> </v>
      </c>
      <c r="K403" s="29" t="str">
        <f>IF(Замеры!Z397=0," ",Замеры!AG397)</f>
        <v xml:space="preserve"> </v>
      </c>
      <c r="L403" s="29" t="str">
        <f>IF(Замеры!Z397=0," ",Замеры!AH397)</f>
        <v xml:space="preserve"> </v>
      </c>
      <c r="M403" s="29" t="str">
        <f>IF(Замеры!Z397=0," ",0.1)</f>
        <v xml:space="preserve"> </v>
      </c>
      <c r="N403" s="29" t="str">
        <f>IF(Замеры!Z397=0," ",Замеры!Z397)</f>
        <v xml:space="preserve"> </v>
      </c>
      <c r="O403" s="29" t="str">
        <f>Замеры!AA397</f>
        <v xml:space="preserve"> </v>
      </c>
      <c r="P403" s="29" t="str">
        <f>Замеры!AB397</f>
        <v xml:space="preserve"> </v>
      </c>
      <c r="Q403" s="29" t="str">
        <f>IF(Замеры!Z397=0," ","+")</f>
        <v xml:space="preserve"> </v>
      </c>
      <c r="R403" s="32">
        <f>Замеры!Y397</f>
        <v>0</v>
      </c>
      <c r="W403" s="33" t="e">
        <f t="shared" si="12"/>
        <v>#VALUE!</v>
      </c>
      <c r="X403" s="31" t="s">
        <v>73</v>
      </c>
      <c r="Y403" s="33" t="e">
        <f t="shared" si="13"/>
        <v>#VALUE!</v>
      </c>
      <c r="Z403" s="32"/>
    </row>
    <row r="404" spans="1:26" x14ac:dyDescent="0.3">
      <c r="A404" s="35">
        <f>IF(Замеры!B398=0, " ", Замеры!B398)</f>
        <v>395</v>
      </c>
      <c r="B404" s="37" t="str">
        <f>CONCATENATE(Замеры!D398,Замеры!F398)</f>
        <v>Группа от QF</v>
      </c>
      <c r="C404" s="35" t="str">
        <f>IF(Замеры!I398=0," ", Замеры!I398)</f>
        <v xml:space="preserve"> </v>
      </c>
      <c r="D404" s="29" t="str">
        <f>IF(Замеры!Z398=0, " ", Замеры!X398)</f>
        <v xml:space="preserve"> </v>
      </c>
      <c r="E404" s="29" t="str">
        <f>CONCATENATE(Замеры!P398,Замеры!S398,Замеры!R398)</f>
        <v xml:space="preserve"> </v>
      </c>
      <c r="F404" s="30" t="str">
        <f>IF(Замеры!Z398=0," ","---")</f>
        <v xml:space="preserve"> </v>
      </c>
      <c r="G404" s="31" t="str">
        <f>IF(Замеры!Z398=0," ",Замеры!J398)</f>
        <v xml:space="preserve"> </v>
      </c>
      <c r="H404" s="31" t="str">
        <f>CONCATENATE(Замеры!AK398,Замеры!AA398,Замеры!AL398)</f>
        <v>0 0</v>
      </c>
      <c r="I404" s="29" t="str">
        <f>CONCATENATE(Замеры!AI398,Замеры!AA398,Замеры!AJ398)</f>
        <v>0 0</v>
      </c>
      <c r="J404" s="31" t="str">
        <f>IF(Замеры!Z398=0," ",G404*2.55)</f>
        <v xml:space="preserve"> </v>
      </c>
      <c r="K404" s="29" t="str">
        <f>IF(Замеры!Z398=0," ",Замеры!AG398)</f>
        <v xml:space="preserve"> </v>
      </c>
      <c r="L404" s="29" t="str">
        <f>IF(Замеры!Z398=0," ",Замеры!AH398)</f>
        <v xml:space="preserve"> </v>
      </c>
      <c r="M404" s="29" t="str">
        <f>IF(Замеры!Z398=0," ",0.1)</f>
        <v xml:space="preserve"> </v>
      </c>
      <c r="N404" s="29" t="str">
        <f>IF(Замеры!Z398=0," ",Замеры!Z398)</f>
        <v xml:space="preserve"> </v>
      </c>
      <c r="O404" s="29" t="str">
        <f>Замеры!AA398</f>
        <v xml:space="preserve"> </v>
      </c>
      <c r="P404" s="29" t="str">
        <f>Замеры!AB398</f>
        <v xml:space="preserve"> </v>
      </c>
      <c r="Q404" s="29" t="str">
        <f>IF(Замеры!Z398=0," ","+")</f>
        <v xml:space="preserve"> </v>
      </c>
      <c r="R404" s="32">
        <f>Замеры!Y398</f>
        <v>0</v>
      </c>
      <c r="W404" s="33" t="e">
        <f t="shared" si="12"/>
        <v>#VALUE!</v>
      </c>
      <c r="X404" s="31" t="s">
        <v>73</v>
      </c>
      <c r="Y404" s="33" t="e">
        <f t="shared" si="13"/>
        <v>#VALUE!</v>
      </c>
      <c r="Z404" s="32"/>
    </row>
    <row r="405" spans="1:26" x14ac:dyDescent="0.3">
      <c r="A405" s="35">
        <f>IF(Замеры!B399=0, " ", Замеры!B399)</f>
        <v>396</v>
      </c>
      <c r="B405" s="37" t="str">
        <f>CONCATENATE(Замеры!D399,Замеры!F399)</f>
        <v>Группа от QF</v>
      </c>
      <c r="C405" s="35" t="str">
        <f>IF(Замеры!I399=0," ", Замеры!I399)</f>
        <v xml:space="preserve"> </v>
      </c>
      <c r="D405" s="29" t="str">
        <f>IF(Замеры!Z399=0, " ", Замеры!X399)</f>
        <v xml:space="preserve"> </v>
      </c>
      <c r="E405" s="29" t="str">
        <f>CONCATENATE(Замеры!P399,Замеры!S399,Замеры!R399)</f>
        <v xml:space="preserve"> </v>
      </c>
      <c r="F405" s="30" t="str">
        <f>IF(Замеры!Z399=0," ","---")</f>
        <v xml:space="preserve"> </v>
      </c>
      <c r="G405" s="31" t="str">
        <f>IF(Замеры!Z399=0," ",Замеры!J399)</f>
        <v xml:space="preserve"> </v>
      </c>
      <c r="H405" s="31" t="str">
        <f>CONCATENATE(Замеры!AK399,Замеры!AA399,Замеры!AL399)</f>
        <v>0 0</v>
      </c>
      <c r="I405" s="29" t="str">
        <f>CONCATENATE(Замеры!AI399,Замеры!AA399,Замеры!AJ399)</f>
        <v>0 0</v>
      </c>
      <c r="J405" s="31" t="str">
        <f>IF(Замеры!Z399=0," ",G405*2.55)</f>
        <v xml:space="preserve"> </v>
      </c>
      <c r="K405" s="29" t="str">
        <f>IF(Замеры!Z399=0," ",Замеры!AG399)</f>
        <v xml:space="preserve"> </v>
      </c>
      <c r="L405" s="29" t="str">
        <f>IF(Замеры!Z399=0," ",Замеры!AH399)</f>
        <v xml:space="preserve"> </v>
      </c>
      <c r="M405" s="29" t="str">
        <f>IF(Замеры!Z399=0," ",0.1)</f>
        <v xml:space="preserve"> </v>
      </c>
      <c r="N405" s="29" t="str">
        <f>IF(Замеры!Z399=0," ",Замеры!Z399)</f>
        <v xml:space="preserve"> </v>
      </c>
      <c r="O405" s="29" t="str">
        <f>Замеры!AA399</f>
        <v xml:space="preserve"> </v>
      </c>
      <c r="P405" s="29" t="str">
        <f>Замеры!AB399</f>
        <v xml:space="preserve"> </v>
      </c>
      <c r="Q405" s="29" t="str">
        <f>IF(Замеры!Z399=0," ","+")</f>
        <v xml:space="preserve"> </v>
      </c>
      <c r="R405" s="32">
        <f>Замеры!Y399</f>
        <v>0</v>
      </c>
      <c r="W405" s="33" t="e">
        <f t="shared" si="12"/>
        <v>#VALUE!</v>
      </c>
      <c r="X405" s="31" t="s">
        <v>73</v>
      </c>
      <c r="Y405" s="33" t="e">
        <f t="shared" si="13"/>
        <v>#VALUE!</v>
      </c>
      <c r="Z405" s="32"/>
    </row>
    <row r="406" spans="1:26" x14ac:dyDescent="0.3">
      <c r="A406" s="35">
        <f>IF(Замеры!B400=0, " ", Замеры!B400)</f>
        <v>397</v>
      </c>
      <c r="B406" s="37" t="str">
        <f>CONCATENATE(Замеры!D400,Замеры!F400)</f>
        <v>Группа от QF</v>
      </c>
      <c r="C406" s="35" t="str">
        <f>IF(Замеры!I400=0," ", Замеры!I400)</f>
        <v xml:space="preserve"> </v>
      </c>
      <c r="D406" s="29" t="str">
        <f>IF(Замеры!Z400=0, " ", Замеры!X400)</f>
        <v xml:space="preserve"> </v>
      </c>
      <c r="E406" s="29" t="str">
        <f>CONCATENATE(Замеры!P400,Замеры!S400,Замеры!R400)</f>
        <v xml:space="preserve"> </v>
      </c>
      <c r="F406" s="30" t="str">
        <f>IF(Замеры!Z400=0," ","---")</f>
        <v xml:space="preserve"> </v>
      </c>
      <c r="G406" s="31" t="str">
        <f>IF(Замеры!Z400=0," ",Замеры!J400)</f>
        <v xml:space="preserve"> </v>
      </c>
      <c r="H406" s="31" t="str">
        <f>CONCATENATE(Замеры!AK400,Замеры!AA400,Замеры!AL400)</f>
        <v>0 0</v>
      </c>
      <c r="I406" s="29" t="str">
        <f>CONCATENATE(Замеры!AI400,Замеры!AA400,Замеры!AJ400)</f>
        <v>0 0</v>
      </c>
      <c r="J406" s="31" t="str">
        <f>IF(Замеры!Z400=0," ",G406*2.55)</f>
        <v xml:space="preserve"> </v>
      </c>
      <c r="K406" s="29" t="str">
        <f>IF(Замеры!Z400=0," ",Замеры!AG400)</f>
        <v xml:space="preserve"> </v>
      </c>
      <c r="L406" s="29" t="str">
        <f>IF(Замеры!Z400=0," ",Замеры!AH400)</f>
        <v xml:space="preserve"> </v>
      </c>
      <c r="M406" s="29" t="str">
        <f>IF(Замеры!Z400=0," ",0.1)</f>
        <v xml:space="preserve"> </v>
      </c>
      <c r="N406" s="29" t="str">
        <f>IF(Замеры!Z400=0," ",Замеры!Z400)</f>
        <v xml:space="preserve"> </v>
      </c>
      <c r="O406" s="29" t="str">
        <f>Замеры!AA400</f>
        <v xml:space="preserve"> </v>
      </c>
      <c r="P406" s="29" t="str">
        <f>Замеры!AB400</f>
        <v xml:space="preserve"> </v>
      </c>
      <c r="Q406" s="29" t="str">
        <f>IF(Замеры!Z400=0," ","+")</f>
        <v xml:space="preserve"> </v>
      </c>
      <c r="R406" s="32">
        <f>Замеры!Y400</f>
        <v>0</v>
      </c>
      <c r="W406" s="33" t="e">
        <f t="shared" si="12"/>
        <v>#VALUE!</v>
      </c>
      <c r="X406" s="31" t="s">
        <v>73</v>
      </c>
      <c r="Y406" s="33" t="e">
        <f t="shared" si="13"/>
        <v>#VALUE!</v>
      </c>
      <c r="Z406" s="32"/>
    </row>
    <row r="407" spans="1:26" x14ac:dyDescent="0.3">
      <c r="A407" s="35">
        <f>IF(Замеры!B401=0, " ", Замеры!B401)</f>
        <v>398</v>
      </c>
      <c r="B407" s="37" t="str">
        <f>CONCATENATE(Замеры!D401,Замеры!F401)</f>
        <v>Группа от QF</v>
      </c>
      <c r="C407" s="35" t="str">
        <f>IF(Замеры!I401=0," ", Замеры!I401)</f>
        <v xml:space="preserve"> </v>
      </c>
      <c r="D407" s="29" t="str">
        <f>IF(Замеры!Z401=0, " ", Замеры!X401)</f>
        <v xml:space="preserve"> </v>
      </c>
      <c r="E407" s="29" t="str">
        <f>CONCATENATE(Замеры!P401,Замеры!S401,Замеры!R401)</f>
        <v xml:space="preserve"> </v>
      </c>
      <c r="F407" s="30" t="str">
        <f>IF(Замеры!Z401=0," ","---")</f>
        <v xml:space="preserve"> </v>
      </c>
      <c r="G407" s="31" t="str">
        <f>IF(Замеры!Z401=0," ",Замеры!J401)</f>
        <v xml:space="preserve"> </v>
      </c>
      <c r="H407" s="31" t="str">
        <f>CONCATENATE(Замеры!AK401,Замеры!AA401,Замеры!AL401)</f>
        <v>0 0</v>
      </c>
      <c r="I407" s="29" t="str">
        <f>CONCATENATE(Замеры!AI401,Замеры!AA401,Замеры!AJ401)</f>
        <v>0 0</v>
      </c>
      <c r="J407" s="31" t="str">
        <f>IF(Замеры!Z401=0," ",G407*2.55)</f>
        <v xml:space="preserve"> </v>
      </c>
      <c r="K407" s="29" t="str">
        <f>IF(Замеры!Z401=0," ",Замеры!AG401)</f>
        <v xml:space="preserve"> </v>
      </c>
      <c r="L407" s="29" t="str">
        <f>IF(Замеры!Z401=0," ",Замеры!AH401)</f>
        <v xml:space="preserve"> </v>
      </c>
      <c r="M407" s="29" t="str">
        <f>IF(Замеры!Z401=0," ",0.1)</f>
        <v xml:space="preserve"> </v>
      </c>
      <c r="N407" s="29" t="str">
        <f>IF(Замеры!Z401=0," ",Замеры!Z401)</f>
        <v xml:space="preserve"> </v>
      </c>
      <c r="O407" s="29" t="str">
        <f>Замеры!AA401</f>
        <v xml:space="preserve"> </v>
      </c>
      <c r="P407" s="29" t="str">
        <f>Замеры!AB401</f>
        <v xml:space="preserve"> </v>
      </c>
      <c r="Q407" s="29" t="str">
        <f>IF(Замеры!Z401=0," ","+")</f>
        <v xml:space="preserve"> </v>
      </c>
      <c r="R407" s="32">
        <f>Замеры!Y401</f>
        <v>0</v>
      </c>
      <c r="W407" s="33" t="e">
        <f t="shared" si="12"/>
        <v>#VALUE!</v>
      </c>
      <c r="X407" s="31" t="s">
        <v>73</v>
      </c>
      <c r="Y407" s="33" t="e">
        <f t="shared" si="13"/>
        <v>#VALUE!</v>
      </c>
      <c r="Z407" s="32"/>
    </row>
    <row r="408" spans="1:26" x14ac:dyDescent="0.3">
      <c r="A408" s="35">
        <f>IF(Замеры!B402=0, " ", Замеры!B402)</f>
        <v>399</v>
      </c>
      <c r="B408" s="37" t="str">
        <f>CONCATENATE(Замеры!D402,Замеры!F402)</f>
        <v>Группа от QF</v>
      </c>
      <c r="C408" s="35" t="str">
        <f>IF(Замеры!I402=0," ", Замеры!I402)</f>
        <v xml:space="preserve"> </v>
      </c>
      <c r="D408" s="29" t="str">
        <f>IF(Замеры!Z402=0, " ", Замеры!X402)</f>
        <v xml:space="preserve"> </v>
      </c>
      <c r="E408" s="29" t="str">
        <f>CONCATENATE(Замеры!P402,Замеры!S402,Замеры!R402)</f>
        <v xml:space="preserve"> </v>
      </c>
      <c r="F408" s="30" t="str">
        <f>IF(Замеры!Z402=0," ","---")</f>
        <v xml:space="preserve"> </v>
      </c>
      <c r="G408" s="31" t="str">
        <f>IF(Замеры!Z402=0," ",Замеры!J402)</f>
        <v xml:space="preserve"> </v>
      </c>
      <c r="H408" s="31" t="str">
        <f>CONCATENATE(Замеры!AK402,Замеры!AA402,Замеры!AL402)</f>
        <v>0 0</v>
      </c>
      <c r="I408" s="29" t="str">
        <f>CONCATENATE(Замеры!AI402,Замеры!AA402,Замеры!AJ402)</f>
        <v>0 0</v>
      </c>
      <c r="J408" s="31" t="str">
        <f>IF(Замеры!Z402=0," ",G408*2.55)</f>
        <v xml:space="preserve"> </v>
      </c>
      <c r="K408" s="29" t="str">
        <f>IF(Замеры!Z402=0," ",Замеры!AG402)</f>
        <v xml:space="preserve"> </v>
      </c>
      <c r="L408" s="29" t="str">
        <f>IF(Замеры!Z402=0," ",Замеры!AH402)</f>
        <v xml:space="preserve"> </v>
      </c>
      <c r="M408" s="29" t="str">
        <f>IF(Замеры!Z402=0," ",0.1)</f>
        <v xml:space="preserve"> </v>
      </c>
      <c r="N408" s="29" t="str">
        <f>IF(Замеры!Z402=0," ",Замеры!Z402)</f>
        <v xml:space="preserve"> </v>
      </c>
      <c r="O408" s="29" t="str">
        <f>Замеры!AA402</f>
        <v xml:space="preserve"> </v>
      </c>
      <c r="P408" s="29" t="str">
        <f>Замеры!AB402</f>
        <v xml:space="preserve"> </v>
      </c>
      <c r="Q408" s="29" t="str">
        <f>IF(Замеры!Z402=0," ","+")</f>
        <v xml:space="preserve"> </v>
      </c>
      <c r="R408" s="32">
        <f>Замеры!Y402</f>
        <v>0</v>
      </c>
      <c r="W408" s="33" t="e">
        <f t="shared" si="12"/>
        <v>#VALUE!</v>
      </c>
      <c r="X408" s="31" t="s">
        <v>73</v>
      </c>
      <c r="Y408" s="33" t="e">
        <f t="shared" si="13"/>
        <v>#VALUE!</v>
      </c>
      <c r="Z408" s="32"/>
    </row>
    <row r="409" spans="1:26" x14ac:dyDescent="0.3">
      <c r="A409" s="35">
        <f>IF(Замеры!B403=0, " ", Замеры!B403)</f>
        <v>400</v>
      </c>
      <c r="B409" s="37" t="str">
        <f>CONCATENATE(Замеры!D403,Замеры!F403)</f>
        <v>Группа от QF</v>
      </c>
      <c r="C409" s="35" t="str">
        <f>IF(Замеры!I403=0," ", Замеры!I403)</f>
        <v xml:space="preserve"> </v>
      </c>
      <c r="D409" s="29" t="str">
        <f>IF(Замеры!Z403=0, " ", Замеры!X403)</f>
        <v xml:space="preserve"> </v>
      </c>
      <c r="E409" s="29" t="str">
        <f>CONCATENATE(Замеры!P403,Замеры!S403,Замеры!R403)</f>
        <v xml:space="preserve"> </v>
      </c>
      <c r="F409" s="30" t="str">
        <f>IF(Замеры!Z403=0," ","---")</f>
        <v xml:space="preserve"> </v>
      </c>
      <c r="G409" s="31" t="str">
        <f>IF(Замеры!Z403=0," ",Замеры!J403)</f>
        <v xml:space="preserve"> </v>
      </c>
      <c r="H409" s="31" t="str">
        <f>CONCATENATE(Замеры!AK403,Замеры!AA403,Замеры!AL403)</f>
        <v>0 0</v>
      </c>
      <c r="I409" s="29" t="str">
        <f>CONCATENATE(Замеры!AI403,Замеры!AA403,Замеры!AJ403)</f>
        <v>0 0</v>
      </c>
      <c r="J409" s="31" t="str">
        <f>IF(Замеры!Z403=0," ",G409*2.55)</f>
        <v xml:space="preserve"> </v>
      </c>
      <c r="K409" s="29" t="str">
        <f>IF(Замеры!Z403=0," ",Замеры!AG403)</f>
        <v xml:space="preserve"> </v>
      </c>
      <c r="L409" s="29" t="str">
        <f>IF(Замеры!Z403=0," ",Замеры!AH403)</f>
        <v xml:space="preserve"> </v>
      </c>
      <c r="M409" s="29" t="str">
        <f>IF(Замеры!Z403=0," ",0.1)</f>
        <v xml:space="preserve"> </v>
      </c>
      <c r="N409" s="29" t="str">
        <f>IF(Замеры!Z403=0," ",Замеры!Z403)</f>
        <v xml:space="preserve"> </v>
      </c>
      <c r="O409" s="29" t="str">
        <f>Замеры!AA403</f>
        <v xml:space="preserve"> </v>
      </c>
      <c r="P409" s="29" t="str">
        <f>Замеры!AB403</f>
        <v xml:space="preserve"> </v>
      </c>
      <c r="Q409" s="29" t="str">
        <f>IF(Замеры!Z403=0," ","+")</f>
        <v xml:space="preserve"> </v>
      </c>
      <c r="R409" s="32">
        <f>Замеры!Y403</f>
        <v>0</v>
      </c>
      <c r="W409" s="33" t="e">
        <f t="shared" si="12"/>
        <v>#VALUE!</v>
      </c>
      <c r="X409" s="31" t="s">
        <v>73</v>
      </c>
      <c r="Y409" s="33" t="e">
        <f t="shared" si="13"/>
        <v>#VALUE!</v>
      </c>
      <c r="Z409" s="32"/>
    </row>
    <row r="410" spans="1:26" x14ac:dyDescent="0.3">
      <c r="A410" s="35">
        <f>IF(Замеры!B404=0, " ", Замеры!B404)</f>
        <v>401</v>
      </c>
      <c r="B410" s="37" t="str">
        <f>CONCATENATE(Замеры!D404,Замеры!F404)</f>
        <v>Группа от QF</v>
      </c>
      <c r="C410" s="35" t="str">
        <f>IF(Замеры!I404=0," ", Замеры!I404)</f>
        <v xml:space="preserve"> </v>
      </c>
      <c r="D410" s="29" t="str">
        <f>IF(Замеры!Z404=0, " ", Замеры!X404)</f>
        <v xml:space="preserve"> </v>
      </c>
      <c r="E410" s="29" t="str">
        <f>CONCATENATE(Замеры!P404,Замеры!S404,Замеры!R404)</f>
        <v xml:space="preserve"> </v>
      </c>
      <c r="F410" s="30" t="str">
        <f>IF(Замеры!Z404=0," ","---")</f>
        <v xml:space="preserve"> </v>
      </c>
      <c r="G410" s="31" t="str">
        <f>IF(Замеры!Z404=0," ",Замеры!J404)</f>
        <v xml:space="preserve"> </v>
      </c>
      <c r="H410" s="31" t="str">
        <f>CONCATENATE(Замеры!AK404,Замеры!AA404,Замеры!AL404)</f>
        <v>0 0</v>
      </c>
      <c r="I410" s="29" t="str">
        <f>CONCATENATE(Замеры!AI404,Замеры!AA404,Замеры!AJ404)</f>
        <v>0 0</v>
      </c>
      <c r="J410" s="31" t="str">
        <f>IF(Замеры!Z404=0," ",G410*2.55)</f>
        <v xml:space="preserve"> </v>
      </c>
      <c r="K410" s="29" t="str">
        <f>IF(Замеры!Z404=0," ",Замеры!AG404)</f>
        <v xml:space="preserve"> </v>
      </c>
      <c r="L410" s="29" t="str">
        <f>IF(Замеры!Z404=0," ",Замеры!AH404)</f>
        <v xml:space="preserve"> </v>
      </c>
      <c r="M410" s="29" t="str">
        <f>IF(Замеры!Z404=0," ",0.1)</f>
        <v xml:space="preserve"> </v>
      </c>
      <c r="N410" s="29" t="str">
        <f>IF(Замеры!Z404=0," ",Замеры!Z404)</f>
        <v xml:space="preserve"> </v>
      </c>
      <c r="O410" s="29" t="str">
        <f>Замеры!AA404</f>
        <v xml:space="preserve"> </v>
      </c>
      <c r="P410" s="29" t="str">
        <f>Замеры!AB404</f>
        <v xml:space="preserve"> </v>
      </c>
      <c r="Q410" s="29" t="str">
        <f>IF(Замеры!Z404=0," ","+")</f>
        <v xml:space="preserve"> </v>
      </c>
      <c r="R410" s="32">
        <f>Замеры!Y404</f>
        <v>0</v>
      </c>
      <c r="W410" s="33" t="e">
        <f t="shared" si="12"/>
        <v>#VALUE!</v>
      </c>
      <c r="X410" s="31" t="s">
        <v>73</v>
      </c>
      <c r="Y410" s="33" t="e">
        <f t="shared" si="13"/>
        <v>#VALUE!</v>
      </c>
      <c r="Z410" s="32"/>
    </row>
    <row r="411" spans="1:26" x14ac:dyDescent="0.3">
      <c r="A411" s="35">
        <f>IF(Замеры!B405=0, " ", Замеры!B405)</f>
        <v>402</v>
      </c>
      <c r="B411" s="37" t="str">
        <f>CONCATENATE(Замеры!D405,Замеры!F405)</f>
        <v>Группа от QF</v>
      </c>
      <c r="C411" s="35" t="str">
        <f>IF(Замеры!I405=0," ", Замеры!I405)</f>
        <v xml:space="preserve"> </v>
      </c>
      <c r="D411" s="29" t="str">
        <f>IF(Замеры!Z405=0, " ", Замеры!X405)</f>
        <v xml:space="preserve"> </v>
      </c>
      <c r="E411" s="29" t="str">
        <f>CONCATENATE(Замеры!P405,Замеры!S405,Замеры!R405)</f>
        <v xml:space="preserve"> </v>
      </c>
      <c r="F411" s="30" t="str">
        <f>IF(Замеры!Z405=0," ","---")</f>
        <v xml:space="preserve"> </v>
      </c>
      <c r="G411" s="31" t="str">
        <f>IF(Замеры!Z405=0," ",Замеры!J405)</f>
        <v xml:space="preserve"> </v>
      </c>
      <c r="H411" s="31" t="str">
        <f>CONCATENATE(Замеры!AK405,Замеры!AA405,Замеры!AL405)</f>
        <v>0 0</v>
      </c>
      <c r="I411" s="29" t="str">
        <f>CONCATENATE(Замеры!AI405,Замеры!AA405,Замеры!AJ405)</f>
        <v>0 0</v>
      </c>
      <c r="J411" s="31" t="str">
        <f>IF(Замеры!Z405=0," ",G411*2.55)</f>
        <v xml:space="preserve"> </v>
      </c>
      <c r="K411" s="29" t="str">
        <f>IF(Замеры!Z405=0," ",Замеры!AG405)</f>
        <v xml:space="preserve"> </v>
      </c>
      <c r="L411" s="29" t="str">
        <f>IF(Замеры!Z405=0," ",Замеры!AH405)</f>
        <v xml:space="preserve"> </v>
      </c>
      <c r="M411" s="29" t="str">
        <f>IF(Замеры!Z405=0," ",0.1)</f>
        <v xml:space="preserve"> </v>
      </c>
      <c r="N411" s="29" t="str">
        <f>IF(Замеры!Z405=0," ",Замеры!Z405)</f>
        <v xml:space="preserve"> </v>
      </c>
      <c r="O411" s="29" t="str">
        <f>Замеры!AA405</f>
        <v xml:space="preserve"> </v>
      </c>
      <c r="P411" s="29" t="str">
        <f>Замеры!AB405</f>
        <v xml:space="preserve"> </v>
      </c>
      <c r="Q411" s="29" t="str">
        <f>IF(Замеры!Z405=0," ","+")</f>
        <v xml:space="preserve"> </v>
      </c>
      <c r="R411" s="32">
        <f>Замеры!Y405</f>
        <v>0</v>
      </c>
      <c r="W411" s="33" t="e">
        <f t="shared" si="12"/>
        <v>#VALUE!</v>
      </c>
      <c r="X411" s="31" t="s">
        <v>73</v>
      </c>
      <c r="Y411" s="33" t="e">
        <f t="shared" si="13"/>
        <v>#VALUE!</v>
      </c>
      <c r="Z411" s="32"/>
    </row>
    <row r="412" spans="1:26" x14ac:dyDescent="0.3">
      <c r="A412" s="35">
        <f>IF(Замеры!B406=0, " ", Замеры!B406)</f>
        <v>403</v>
      </c>
      <c r="B412" s="37" t="str">
        <f>CONCATENATE(Замеры!D406,Замеры!F406)</f>
        <v>Группа от QF</v>
      </c>
      <c r="C412" s="35" t="str">
        <f>IF(Замеры!I406=0," ", Замеры!I406)</f>
        <v xml:space="preserve"> </v>
      </c>
      <c r="D412" s="29" t="str">
        <f>IF(Замеры!Z406=0, " ", Замеры!X406)</f>
        <v xml:space="preserve"> </v>
      </c>
      <c r="E412" s="29" t="str">
        <f>CONCATENATE(Замеры!P406,Замеры!S406,Замеры!R406)</f>
        <v xml:space="preserve"> </v>
      </c>
      <c r="F412" s="30" t="str">
        <f>IF(Замеры!Z406=0," ","---")</f>
        <v xml:space="preserve"> </v>
      </c>
      <c r="G412" s="31" t="str">
        <f>IF(Замеры!Z406=0," ",Замеры!J406)</f>
        <v xml:space="preserve"> </v>
      </c>
      <c r="H412" s="31" t="str">
        <f>CONCATENATE(Замеры!AK406,Замеры!AA406,Замеры!AL406)</f>
        <v>0 0</v>
      </c>
      <c r="I412" s="29" t="str">
        <f>CONCATENATE(Замеры!AI406,Замеры!AA406,Замеры!AJ406)</f>
        <v>0 0</v>
      </c>
      <c r="J412" s="31" t="str">
        <f>IF(Замеры!Z406=0," ",G412*2.55)</f>
        <v xml:space="preserve"> </v>
      </c>
      <c r="K412" s="29" t="str">
        <f>IF(Замеры!Z406=0," ",Замеры!AG406)</f>
        <v xml:space="preserve"> </v>
      </c>
      <c r="L412" s="29" t="str">
        <f>IF(Замеры!Z406=0," ",Замеры!AH406)</f>
        <v xml:space="preserve"> </v>
      </c>
      <c r="M412" s="29" t="str">
        <f>IF(Замеры!Z406=0," ",0.1)</f>
        <v xml:space="preserve"> </v>
      </c>
      <c r="N412" s="29" t="str">
        <f>IF(Замеры!Z406=0," ",Замеры!Z406)</f>
        <v xml:space="preserve"> </v>
      </c>
      <c r="O412" s="29" t="str">
        <f>Замеры!AA406</f>
        <v xml:space="preserve"> </v>
      </c>
      <c r="P412" s="29" t="str">
        <f>Замеры!AB406</f>
        <v xml:space="preserve"> </v>
      </c>
      <c r="Q412" s="29" t="str">
        <f>IF(Замеры!Z406=0," ","+")</f>
        <v xml:space="preserve"> </v>
      </c>
      <c r="R412" s="32">
        <f>Замеры!Y406</f>
        <v>0</v>
      </c>
      <c r="W412" s="33" t="e">
        <f t="shared" si="12"/>
        <v>#VALUE!</v>
      </c>
      <c r="X412" s="31" t="s">
        <v>73</v>
      </c>
      <c r="Y412" s="33" t="e">
        <f t="shared" si="13"/>
        <v>#VALUE!</v>
      </c>
      <c r="Z412" s="32"/>
    </row>
    <row r="413" spans="1:26" x14ac:dyDescent="0.3">
      <c r="A413" s="35">
        <f>IF(Замеры!B407=0, " ", Замеры!B407)</f>
        <v>404</v>
      </c>
      <c r="B413" s="37" t="str">
        <f>CONCATENATE(Замеры!D407,Замеры!F407)</f>
        <v>Группа от QF</v>
      </c>
      <c r="C413" s="35" t="str">
        <f>IF(Замеры!I407=0," ", Замеры!I407)</f>
        <v xml:space="preserve"> </v>
      </c>
      <c r="D413" s="29" t="str">
        <f>IF(Замеры!Z407=0, " ", Замеры!X407)</f>
        <v xml:space="preserve"> </v>
      </c>
      <c r="E413" s="29" t="str">
        <f>CONCATENATE(Замеры!P407,Замеры!S407,Замеры!R407)</f>
        <v xml:space="preserve"> </v>
      </c>
      <c r="F413" s="30" t="str">
        <f>IF(Замеры!Z407=0," ","---")</f>
        <v xml:space="preserve"> </v>
      </c>
      <c r="G413" s="31" t="str">
        <f>IF(Замеры!Z407=0," ",Замеры!J407)</f>
        <v xml:space="preserve"> </v>
      </c>
      <c r="H413" s="31" t="str">
        <f>CONCATENATE(Замеры!AK407,Замеры!AA407,Замеры!AL407)</f>
        <v>0 0</v>
      </c>
      <c r="I413" s="29" t="str">
        <f>CONCATENATE(Замеры!AI407,Замеры!AA407,Замеры!AJ407)</f>
        <v>0 0</v>
      </c>
      <c r="J413" s="31" t="str">
        <f>IF(Замеры!Z407=0," ",G413*2.55)</f>
        <v xml:space="preserve"> </v>
      </c>
      <c r="K413" s="29" t="str">
        <f>IF(Замеры!Z407=0," ",Замеры!AG407)</f>
        <v xml:space="preserve"> </v>
      </c>
      <c r="L413" s="29" t="str">
        <f>IF(Замеры!Z407=0," ",Замеры!AH407)</f>
        <v xml:space="preserve"> </v>
      </c>
      <c r="M413" s="29" t="str">
        <f>IF(Замеры!Z407=0," ",0.1)</f>
        <v xml:space="preserve"> </v>
      </c>
      <c r="N413" s="29" t="str">
        <f>IF(Замеры!Z407=0," ",Замеры!Z407)</f>
        <v xml:space="preserve"> </v>
      </c>
      <c r="O413" s="29" t="str">
        <f>Замеры!AA407</f>
        <v xml:space="preserve"> </v>
      </c>
      <c r="P413" s="29" t="str">
        <f>Замеры!AB407</f>
        <v xml:space="preserve"> </v>
      </c>
      <c r="Q413" s="29" t="str">
        <f>IF(Замеры!Z407=0," ","+")</f>
        <v xml:space="preserve"> </v>
      </c>
      <c r="R413" s="32">
        <f>Замеры!Y407</f>
        <v>0</v>
      </c>
      <c r="W413" s="33" t="e">
        <f t="shared" si="12"/>
        <v>#VALUE!</v>
      </c>
      <c r="X413" s="31" t="s">
        <v>73</v>
      </c>
      <c r="Y413" s="33" t="e">
        <f t="shared" si="13"/>
        <v>#VALUE!</v>
      </c>
      <c r="Z413" s="32"/>
    </row>
    <row r="414" spans="1:26" x14ac:dyDescent="0.3">
      <c r="A414" s="35">
        <f>IF(Замеры!B408=0, " ", Замеры!B408)</f>
        <v>405</v>
      </c>
      <c r="B414" s="37" t="str">
        <f>CONCATENATE(Замеры!D408,Замеры!F408)</f>
        <v>Группа от QF</v>
      </c>
      <c r="C414" s="35" t="str">
        <f>IF(Замеры!I408=0," ", Замеры!I408)</f>
        <v xml:space="preserve"> </v>
      </c>
      <c r="D414" s="29" t="str">
        <f>IF(Замеры!Z408=0, " ", Замеры!X408)</f>
        <v xml:space="preserve"> </v>
      </c>
      <c r="E414" s="29" t="str">
        <f>CONCATENATE(Замеры!P408,Замеры!S408,Замеры!R408)</f>
        <v xml:space="preserve"> </v>
      </c>
      <c r="F414" s="30" t="str">
        <f>IF(Замеры!Z408=0," ","---")</f>
        <v xml:space="preserve"> </v>
      </c>
      <c r="G414" s="31" t="str">
        <f>IF(Замеры!Z408=0," ",Замеры!J408)</f>
        <v xml:space="preserve"> </v>
      </c>
      <c r="H414" s="31" t="str">
        <f>CONCATENATE(Замеры!AK408,Замеры!AA408,Замеры!AL408)</f>
        <v>0 0</v>
      </c>
      <c r="I414" s="29" t="str">
        <f>CONCATENATE(Замеры!AI408,Замеры!AA408,Замеры!AJ408)</f>
        <v>0 0</v>
      </c>
      <c r="J414" s="31" t="str">
        <f>IF(Замеры!Z408=0," ",G414*2.55)</f>
        <v xml:space="preserve"> </v>
      </c>
      <c r="K414" s="29" t="str">
        <f>IF(Замеры!Z408=0," ",Замеры!AG408)</f>
        <v xml:space="preserve"> </v>
      </c>
      <c r="L414" s="29" t="str">
        <f>IF(Замеры!Z408=0," ",Замеры!AH408)</f>
        <v xml:space="preserve"> </v>
      </c>
      <c r="M414" s="29" t="str">
        <f>IF(Замеры!Z408=0," ",0.1)</f>
        <v xml:space="preserve"> </v>
      </c>
      <c r="N414" s="29" t="str">
        <f>IF(Замеры!Z408=0," ",Замеры!Z408)</f>
        <v xml:space="preserve"> </v>
      </c>
      <c r="O414" s="29" t="str">
        <f>Замеры!AA408</f>
        <v xml:space="preserve"> </v>
      </c>
      <c r="P414" s="29" t="str">
        <f>Замеры!AB408</f>
        <v xml:space="preserve"> </v>
      </c>
      <c r="Q414" s="29" t="str">
        <f>IF(Замеры!Z408=0," ","+")</f>
        <v xml:space="preserve"> </v>
      </c>
      <c r="R414" s="32">
        <f>Замеры!Y408</f>
        <v>0</v>
      </c>
      <c r="W414" s="33" t="e">
        <f t="shared" si="12"/>
        <v>#VALUE!</v>
      </c>
      <c r="X414" s="31" t="s">
        <v>73</v>
      </c>
      <c r="Y414" s="33" t="e">
        <f t="shared" si="13"/>
        <v>#VALUE!</v>
      </c>
      <c r="Z414" s="32"/>
    </row>
    <row r="415" spans="1:26" x14ac:dyDescent="0.3">
      <c r="A415" s="35">
        <f>IF(Замеры!B409=0, " ", Замеры!B409)</f>
        <v>406</v>
      </c>
      <c r="B415" s="37" t="str">
        <f>CONCATENATE(Замеры!D409,Замеры!F409)</f>
        <v>Группа от QF</v>
      </c>
      <c r="C415" s="35" t="str">
        <f>IF(Замеры!I409=0," ", Замеры!I409)</f>
        <v xml:space="preserve"> </v>
      </c>
      <c r="D415" s="29" t="str">
        <f>IF(Замеры!Z409=0, " ", Замеры!X409)</f>
        <v xml:space="preserve"> </v>
      </c>
      <c r="E415" s="29" t="str">
        <f>CONCATENATE(Замеры!P409,Замеры!S409,Замеры!R409)</f>
        <v xml:space="preserve"> </v>
      </c>
      <c r="F415" s="30" t="str">
        <f>IF(Замеры!Z409=0," ","---")</f>
        <v xml:space="preserve"> </v>
      </c>
      <c r="G415" s="31" t="str">
        <f>IF(Замеры!Z409=0," ",Замеры!J409)</f>
        <v xml:space="preserve"> </v>
      </c>
      <c r="H415" s="31" t="str">
        <f>CONCATENATE(Замеры!AK409,Замеры!AA409,Замеры!AL409)</f>
        <v>0 0</v>
      </c>
      <c r="I415" s="29" t="str">
        <f>CONCATENATE(Замеры!AI409,Замеры!AA409,Замеры!AJ409)</f>
        <v>0 0</v>
      </c>
      <c r="J415" s="31" t="str">
        <f>IF(Замеры!Z409=0," ",G415*2.55)</f>
        <v xml:space="preserve"> </v>
      </c>
      <c r="K415" s="29" t="str">
        <f>IF(Замеры!Z409=0," ",Замеры!AG409)</f>
        <v xml:space="preserve"> </v>
      </c>
      <c r="L415" s="29" t="str">
        <f>IF(Замеры!Z409=0," ",Замеры!AH409)</f>
        <v xml:space="preserve"> </v>
      </c>
      <c r="M415" s="29" t="str">
        <f>IF(Замеры!Z409=0," ",0.1)</f>
        <v xml:space="preserve"> </v>
      </c>
      <c r="N415" s="29" t="str">
        <f>IF(Замеры!Z409=0," ",Замеры!Z409)</f>
        <v xml:space="preserve"> </v>
      </c>
      <c r="O415" s="29" t="str">
        <f>Замеры!AA409</f>
        <v xml:space="preserve"> </v>
      </c>
      <c r="P415" s="29" t="str">
        <f>Замеры!AB409</f>
        <v xml:space="preserve"> </v>
      </c>
      <c r="Q415" s="29" t="str">
        <f>IF(Замеры!Z409=0," ","+")</f>
        <v xml:space="preserve"> </v>
      </c>
      <c r="R415" s="32">
        <f>Замеры!Y409</f>
        <v>0</v>
      </c>
      <c r="W415" s="33" t="e">
        <f t="shared" si="12"/>
        <v>#VALUE!</v>
      </c>
      <c r="X415" s="31" t="s">
        <v>73</v>
      </c>
      <c r="Y415" s="33" t="e">
        <f t="shared" si="13"/>
        <v>#VALUE!</v>
      </c>
      <c r="Z415" s="32"/>
    </row>
    <row r="416" spans="1:26" x14ac:dyDescent="0.3">
      <c r="A416" s="35">
        <f>IF(Замеры!B410=0, " ", Замеры!B410)</f>
        <v>407</v>
      </c>
      <c r="B416" s="37" t="str">
        <f>CONCATENATE(Замеры!D410,Замеры!F410)</f>
        <v>Группа от QF</v>
      </c>
      <c r="C416" s="35" t="str">
        <f>IF(Замеры!I410=0," ", Замеры!I410)</f>
        <v xml:space="preserve"> </v>
      </c>
      <c r="D416" s="29" t="str">
        <f>IF(Замеры!Z410=0, " ", Замеры!X410)</f>
        <v xml:space="preserve"> </v>
      </c>
      <c r="E416" s="29" t="str">
        <f>CONCATENATE(Замеры!P410,Замеры!S410,Замеры!R410)</f>
        <v xml:space="preserve"> </v>
      </c>
      <c r="F416" s="30" t="str">
        <f>IF(Замеры!Z410=0," ","---")</f>
        <v xml:space="preserve"> </v>
      </c>
      <c r="G416" s="31" t="str">
        <f>IF(Замеры!Z410=0," ",Замеры!J410)</f>
        <v xml:space="preserve"> </v>
      </c>
      <c r="H416" s="31" t="str">
        <f>CONCATENATE(Замеры!AK410,Замеры!AA410,Замеры!AL410)</f>
        <v>0 0</v>
      </c>
      <c r="I416" s="29" t="str">
        <f>CONCATENATE(Замеры!AI410,Замеры!AA410,Замеры!AJ410)</f>
        <v>0 0</v>
      </c>
      <c r="J416" s="31" t="str">
        <f>IF(Замеры!Z410=0," ",G416*2.55)</f>
        <v xml:space="preserve"> </v>
      </c>
      <c r="K416" s="29" t="str">
        <f>IF(Замеры!Z410=0," ",Замеры!AG410)</f>
        <v xml:space="preserve"> </v>
      </c>
      <c r="L416" s="29" t="str">
        <f>IF(Замеры!Z410=0," ",Замеры!AH410)</f>
        <v xml:space="preserve"> </v>
      </c>
      <c r="M416" s="29" t="str">
        <f>IF(Замеры!Z410=0," ",0.1)</f>
        <v xml:space="preserve"> </v>
      </c>
      <c r="N416" s="29" t="str">
        <f>IF(Замеры!Z410=0," ",Замеры!Z410)</f>
        <v xml:space="preserve"> </v>
      </c>
      <c r="O416" s="29" t="str">
        <f>Замеры!AA410</f>
        <v xml:space="preserve"> </v>
      </c>
      <c r="P416" s="29" t="str">
        <f>Замеры!AB410</f>
        <v xml:space="preserve"> </v>
      </c>
      <c r="Q416" s="29" t="str">
        <f>IF(Замеры!Z410=0," ","+")</f>
        <v xml:space="preserve"> </v>
      </c>
      <c r="R416" s="32">
        <f>Замеры!Y410</f>
        <v>0</v>
      </c>
      <c r="W416" s="33" t="e">
        <f t="shared" si="12"/>
        <v>#VALUE!</v>
      </c>
      <c r="X416" s="31" t="s">
        <v>73</v>
      </c>
      <c r="Y416" s="33" t="e">
        <f t="shared" si="13"/>
        <v>#VALUE!</v>
      </c>
      <c r="Z416" s="32"/>
    </row>
    <row r="417" spans="1:26" x14ac:dyDescent="0.3">
      <c r="A417" s="35">
        <f>IF(Замеры!B411=0, " ", Замеры!B411)</f>
        <v>408</v>
      </c>
      <c r="B417" s="37" t="str">
        <f>CONCATENATE(Замеры!D411,Замеры!F411)</f>
        <v>Группа от QF</v>
      </c>
      <c r="C417" s="35" t="str">
        <f>IF(Замеры!I411=0," ", Замеры!I411)</f>
        <v xml:space="preserve"> </v>
      </c>
      <c r="D417" s="29" t="str">
        <f>IF(Замеры!Z411=0, " ", Замеры!X411)</f>
        <v xml:space="preserve"> </v>
      </c>
      <c r="E417" s="29" t="str">
        <f>CONCATENATE(Замеры!P411,Замеры!S411,Замеры!R411)</f>
        <v xml:space="preserve"> </v>
      </c>
      <c r="F417" s="30" t="str">
        <f>IF(Замеры!Z411=0," ","---")</f>
        <v xml:space="preserve"> </v>
      </c>
      <c r="G417" s="31" t="str">
        <f>IF(Замеры!Z411=0," ",Замеры!J411)</f>
        <v xml:space="preserve"> </v>
      </c>
      <c r="H417" s="31" t="str">
        <f>CONCATENATE(Замеры!AK411,Замеры!AA411,Замеры!AL411)</f>
        <v>0 0</v>
      </c>
      <c r="I417" s="29" t="str">
        <f>CONCATENATE(Замеры!AI411,Замеры!AA411,Замеры!AJ411)</f>
        <v>0 0</v>
      </c>
      <c r="J417" s="31" t="str">
        <f>IF(Замеры!Z411=0," ",G417*2.55)</f>
        <v xml:space="preserve"> </v>
      </c>
      <c r="K417" s="29" t="str">
        <f>IF(Замеры!Z411=0," ",Замеры!AG411)</f>
        <v xml:space="preserve"> </v>
      </c>
      <c r="L417" s="29" t="str">
        <f>IF(Замеры!Z411=0," ",Замеры!AH411)</f>
        <v xml:space="preserve"> </v>
      </c>
      <c r="M417" s="29" t="str">
        <f>IF(Замеры!Z411=0," ",0.1)</f>
        <v xml:space="preserve"> </v>
      </c>
      <c r="N417" s="29" t="str">
        <f>IF(Замеры!Z411=0," ",Замеры!Z411)</f>
        <v xml:space="preserve"> </v>
      </c>
      <c r="O417" s="29" t="str">
        <f>Замеры!AA411</f>
        <v xml:space="preserve"> </v>
      </c>
      <c r="P417" s="29" t="str">
        <f>Замеры!AB411</f>
        <v xml:space="preserve"> </v>
      </c>
      <c r="Q417" s="29" t="str">
        <f>IF(Замеры!Z411=0," ","+")</f>
        <v xml:space="preserve"> </v>
      </c>
      <c r="R417" s="32">
        <f>Замеры!Y411</f>
        <v>0</v>
      </c>
      <c r="W417" s="33" t="e">
        <f t="shared" si="12"/>
        <v>#VALUE!</v>
      </c>
      <c r="X417" s="31" t="s">
        <v>73</v>
      </c>
      <c r="Y417" s="33" t="e">
        <f t="shared" si="13"/>
        <v>#VALUE!</v>
      </c>
      <c r="Z417" s="32"/>
    </row>
    <row r="418" spans="1:26" x14ac:dyDescent="0.3">
      <c r="A418" s="35">
        <f>IF(Замеры!B412=0, " ", Замеры!B412)</f>
        <v>409</v>
      </c>
      <c r="B418" s="37" t="str">
        <f>CONCATENATE(Замеры!D412,Замеры!F412)</f>
        <v>Группа от QF</v>
      </c>
      <c r="C418" s="35" t="str">
        <f>IF(Замеры!I412=0," ", Замеры!I412)</f>
        <v xml:space="preserve"> </v>
      </c>
      <c r="D418" s="29" t="str">
        <f>IF(Замеры!Z412=0, " ", Замеры!X412)</f>
        <v xml:space="preserve"> </v>
      </c>
      <c r="E418" s="29" t="str">
        <f>CONCATENATE(Замеры!P412,Замеры!S412,Замеры!R412)</f>
        <v xml:space="preserve"> </v>
      </c>
      <c r="F418" s="30" t="str">
        <f>IF(Замеры!Z412=0," ","---")</f>
        <v xml:space="preserve"> </v>
      </c>
      <c r="G418" s="31" t="str">
        <f>IF(Замеры!Z412=0," ",Замеры!J412)</f>
        <v xml:space="preserve"> </v>
      </c>
      <c r="H418" s="31" t="str">
        <f>CONCATENATE(Замеры!AK412,Замеры!AA412,Замеры!AL412)</f>
        <v>0 0</v>
      </c>
      <c r="I418" s="29" t="str">
        <f>CONCATENATE(Замеры!AI412,Замеры!AA412,Замеры!AJ412)</f>
        <v>0 0</v>
      </c>
      <c r="J418" s="31" t="str">
        <f>IF(Замеры!Z412=0," ",G418*2.55)</f>
        <v xml:space="preserve"> </v>
      </c>
      <c r="K418" s="29" t="str">
        <f>IF(Замеры!Z412=0," ",Замеры!AG412)</f>
        <v xml:space="preserve"> </v>
      </c>
      <c r="L418" s="29" t="str">
        <f>IF(Замеры!Z412=0," ",Замеры!AH412)</f>
        <v xml:space="preserve"> </v>
      </c>
      <c r="M418" s="29" t="str">
        <f>IF(Замеры!Z412=0," ",0.1)</f>
        <v xml:space="preserve"> </v>
      </c>
      <c r="N418" s="29" t="str">
        <f>IF(Замеры!Z412=0," ",Замеры!Z412)</f>
        <v xml:space="preserve"> </v>
      </c>
      <c r="O418" s="29" t="str">
        <f>Замеры!AA412</f>
        <v xml:space="preserve"> </v>
      </c>
      <c r="P418" s="29" t="str">
        <f>Замеры!AB412</f>
        <v xml:space="preserve"> </v>
      </c>
      <c r="Q418" s="29" t="str">
        <f>IF(Замеры!Z412=0," ","+")</f>
        <v xml:space="preserve"> </v>
      </c>
      <c r="R418" s="32">
        <f>Замеры!Y412</f>
        <v>0</v>
      </c>
      <c r="W418" s="33" t="e">
        <f t="shared" si="12"/>
        <v>#VALUE!</v>
      </c>
      <c r="X418" s="31" t="s">
        <v>73</v>
      </c>
      <c r="Y418" s="33" t="e">
        <f t="shared" si="13"/>
        <v>#VALUE!</v>
      </c>
      <c r="Z418" s="32"/>
    </row>
    <row r="419" spans="1:26" x14ac:dyDescent="0.3">
      <c r="A419" s="35">
        <f>IF(Замеры!B413=0, " ", Замеры!B413)</f>
        <v>410</v>
      </c>
      <c r="B419" s="37" t="str">
        <f>CONCATENATE(Замеры!D413,Замеры!F413)</f>
        <v>Группа от QF</v>
      </c>
      <c r="C419" s="35" t="str">
        <f>IF(Замеры!I413=0," ", Замеры!I413)</f>
        <v xml:space="preserve"> </v>
      </c>
      <c r="D419" s="29" t="str">
        <f>IF(Замеры!Z413=0, " ", Замеры!X413)</f>
        <v xml:space="preserve"> </v>
      </c>
      <c r="E419" s="29" t="str">
        <f>CONCATENATE(Замеры!P413,Замеры!S413,Замеры!R413)</f>
        <v xml:space="preserve"> </v>
      </c>
      <c r="F419" s="30" t="str">
        <f>IF(Замеры!Z413=0," ","---")</f>
        <v xml:space="preserve"> </v>
      </c>
      <c r="G419" s="31" t="str">
        <f>IF(Замеры!Z413=0," ",Замеры!J413)</f>
        <v xml:space="preserve"> </v>
      </c>
      <c r="H419" s="31" t="str">
        <f>CONCATENATE(Замеры!AK413,Замеры!AA413,Замеры!AL413)</f>
        <v>0 0</v>
      </c>
      <c r="I419" s="29" t="str">
        <f>CONCATENATE(Замеры!AI413,Замеры!AA413,Замеры!AJ413)</f>
        <v>0 0</v>
      </c>
      <c r="J419" s="31" t="str">
        <f>IF(Замеры!Z413=0," ",G419*2.55)</f>
        <v xml:space="preserve"> </v>
      </c>
      <c r="K419" s="29" t="str">
        <f>IF(Замеры!Z413=0," ",Замеры!AG413)</f>
        <v xml:space="preserve"> </v>
      </c>
      <c r="L419" s="29" t="str">
        <f>IF(Замеры!Z413=0," ",Замеры!AH413)</f>
        <v xml:space="preserve"> </v>
      </c>
      <c r="M419" s="29" t="str">
        <f>IF(Замеры!Z413=0," ",0.1)</f>
        <v xml:space="preserve"> </v>
      </c>
      <c r="N419" s="29" t="str">
        <f>IF(Замеры!Z413=0," ",Замеры!Z413)</f>
        <v xml:space="preserve"> </v>
      </c>
      <c r="O419" s="29" t="str">
        <f>Замеры!AA413</f>
        <v xml:space="preserve"> </v>
      </c>
      <c r="P419" s="29" t="str">
        <f>Замеры!AB413</f>
        <v xml:space="preserve"> </v>
      </c>
      <c r="Q419" s="29" t="str">
        <f>IF(Замеры!Z413=0," ","+")</f>
        <v xml:space="preserve"> </v>
      </c>
      <c r="R419" s="32">
        <f>Замеры!Y413</f>
        <v>0</v>
      </c>
      <c r="W419" s="33" t="e">
        <f t="shared" si="12"/>
        <v>#VALUE!</v>
      </c>
      <c r="X419" s="31" t="s">
        <v>73</v>
      </c>
      <c r="Y419" s="33" t="e">
        <f t="shared" si="13"/>
        <v>#VALUE!</v>
      </c>
      <c r="Z419" s="32"/>
    </row>
    <row r="420" spans="1:26" x14ac:dyDescent="0.3">
      <c r="A420" s="35">
        <f>IF(Замеры!B414=0, " ", Замеры!B414)</f>
        <v>411</v>
      </c>
      <c r="B420" s="37" t="str">
        <f>CONCATENATE(Замеры!D414,Замеры!F414)</f>
        <v>Группа от QF</v>
      </c>
      <c r="C420" s="35" t="str">
        <f>IF(Замеры!I414=0," ", Замеры!I414)</f>
        <v xml:space="preserve"> </v>
      </c>
      <c r="D420" s="29" t="str">
        <f>IF(Замеры!Z414=0, " ", Замеры!X414)</f>
        <v xml:space="preserve"> </v>
      </c>
      <c r="E420" s="29" t="str">
        <f>CONCATENATE(Замеры!P414,Замеры!S414,Замеры!R414)</f>
        <v xml:space="preserve"> </v>
      </c>
      <c r="F420" s="30" t="str">
        <f>IF(Замеры!Z414=0," ","---")</f>
        <v xml:space="preserve"> </v>
      </c>
      <c r="G420" s="31" t="str">
        <f>IF(Замеры!Z414=0," ",Замеры!J414)</f>
        <v xml:space="preserve"> </v>
      </c>
      <c r="H420" s="31" t="str">
        <f>CONCATENATE(Замеры!AK414,Замеры!AA414,Замеры!AL414)</f>
        <v>0 0</v>
      </c>
      <c r="I420" s="29" t="str">
        <f>CONCATENATE(Замеры!AI414,Замеры!AA414,Замеры!AJ414)</f>
        <v>0 0</v>
      </c>
      <c r="J420" s="31" t="str">
        <f>IF(Замеры!Z414=0," ",G420*2.55)</f>
        <v xml:space="preserve"> </v>
      </c>
      <c r="K420" s="29" t="str">
        <f>IF(Замеры!Z414=0," ",Замеры!AG414)</f>
        <v xml:space="preserve"> </v>
      </c>
      <c r="L420" s="29" t="str">
        <f>IF(Замеры!Z414=0," ",Замеры!AH414)</f>
        <v xml:space="preserve"> </v>
      </c>
      <c r="M420" s="29" t="str">
        <f>IF(Замеры!Z414=0," ",0.1)</f>
        <v xml:space="preserve"> </v>
      </c>
      <c r="N420" s="29" t="str">
        <f>IF(Замеры!Z414=0," ",Замеры!Z414)</f>
        <v xml:space="preserve"> </v>
      </c>
      <c r="O420" s="29" t="str">
        <f>Замеры!AA414</f>
        <v xml:space="preserve"> </v>
      </c>
      <c r="P420" s="29" t="str">
        <f>Замеры!AB414</f>
        <v xml:space="preserve"> </v>
      </c>
      <c r="Q420" s="29" t="str">
        <f>IF(Замеры!Z414=0," ","+")</f>
        <v xml:space="preserve"> </v>
      </c>
      <c r="R420" s="32">
        <f>Замеры!Y414</f>
        <v>0</v>
      </c>
      <c r="W420" s="33" t="e">
        <f t="shared" si="12"/>
        <v>#VALUE!</v>
      </c>
      <c r="X420" s="31" t="s">
        <v>73</v>
      </c>
      <c r="Y420" s="33" t="e">
        <f t="shared" si="13"/>
        <v>#VALUE!</v>
      </c>
      <c r="Z420" s="32"/>
    </row>
    <row r="421" spans="1:26" x14ac:dyDescent="0.3">
      <c r="A421" s="35">
        <f>IF(Замеры!B415=0, " ", Замеры!B415)</f>
        <v>412</v>
      </c>
      <c r="B421" s="37" t="str">
        <f>CONCATENATE(Замеры!D415,Замеры!F415)</f>
        <v>Группа от QF</v>
      </c>
      <c r="C421" s="35" t="str">
        <f>IF(Замеры!I415=0," ", Замеры!I415)</f>
        <v xml:space="preserve"> </v>
      </c>
      <c r="D421" s="29" t="str">
        <f>IF(Замеры!Z415=0, " ", Замеры!X415)</f>
        <v xml:space="preserve"> </v>
      </c>
      <c r="E421" s="29" t="str">
        <f>CONCATENATE(Замеры!P415,Замеры!S415,Замеры!R415)</f>
        <v xml:space="preserve"> </v>
      </c>
      <c r="F421" s="30" t="str">
        <f>IF(Замеры!Z415=0," ","---")</f>
        <v xml:space="preserve"> </v>
      </c>
      <c r="G421" s="31" t="str">
        <f>IF(Замеры!Z415=0," ",Замеры!J415)</f>
        <v xml:space="preserve"> </v>
      </c>
      <c r="H421" s="31" t="str">
        <f>CONCATENATE(Замеры!AK415,Замеры!AA415,Замеры!AL415)</f>
        <v>0 0</v>
      </c>
      <c r="I421" s="29" t="str">
        <f>CONCATENATE(Замеры!AI415,Замеры!AA415,Замеры!AJ415)</f>
        <v>0 0</v>
      </c>
      <c r="J421" s="31" t="str">
        <f>IF(Замеры!Z415=0," ",G421*2.55)</f>
        <v xml:space="preserve"> </v>
      </c>
      <c r="K421" s="29" t="str">
        <f>IF(Замеры!Z415=0," ",Замеры!AG415)</f>
        <v xml:space="preserve"> </v>
      </c>
      <c r="L421" s="29" t="str">
        <f>IF(Замеры!Z415=0," ",Замеры!AH415)</f>
        <v xml:space="preserve"> </v>
      </c>
      <c r="M421" s="29" t="str">
        <f>IF(Замеры!Z415=0," ",0.1)</f>
        <v xml:space="preserve"> </v>
      </c>
      <c r="N421" s="29" t="str">
        <f>IF(Замеры!Z415=0," ",Замеры!Z415)</f>
        <v xml:space="preserve"> </v>
      </c>
      <c r="O421" s="29" t="str">
        <f>Замеры!AA415</f>
        <v xml:space="preserve"> </v>
      </c>
      <c r="P421" s="29" t="str">
        <f>Замеры!AB415</f>
        <v xml:space="preserve"> </v>
      </c>
      <c r="Q421" s="29" t="str">
        <f>IF(Замеры!Z415=0," ","+")</f>
        <v xml:space="preserve"> </v>
      </c>
      <c r="R421" s="32">
        <f>Замеры!Y415</f>
        <v>0</v>
      </c>
      <c r="W421" s="33" t="e">
        <f t="shared" si="12"/>
        <v>#VALUE!</v>
      </c>
      <c r="X421" s="31" t="s">
        <v>73</v>
      </c>
      <c r="Y421" s="33" t="e">
        <f t="shared" si="13"/>
        <v>#VALUE!</v>
      </c>
      <c r="Z421" s="32"/>
    </row>
    <row r="422" spans="1:26" x14ac:dyDescent="0.3">
      <c r="A422" s="35">
        <f>IF(Замеры!B416=0, " ", Замеры!B416)</f>
        <v>413</v>
      </c>
      <c r="B422" s="37" t="str">
        <f>CONCATENATE(Замеры!D416,Замеры!F416)</f>
        <v>Группа от QF</v>
      </c>
      <c r="C422" s="35" t="str">
        <f>IF(Замеры!I416=0," ", Замеры!I416)</f>
        <v xml:space="preserve"> </v>
      </c>
      <c r="D422" s="29" t="str">
        <f>IF(Замеры!Z416=0, " ", Замеры!X416)</f>
        <v xml:space="preserve"> </v>
      </c>
      <c r="E422" s="29" t="str">
        <f>CONCATENATE(Замеры!P416,Замеры!S416,Замеры!R416)</f>
        <v xml:space="preserve"> </v>
      </c>
      <c r="F422" s="30" t="str">
        <f>IF(Замеры!Z416=0," ","---")</f>
        <v xml:space="preserve"> </v>
      </c>
      <c r="G422" s="31" t="str">
        <f>IF(Замеры!Z416=0," ",Замеры!J416)</f>
        <v xml:space="preserve"> </v>
      </c>
      <c r="H422" s="31" t="str">
        <f>CONCATENATE(Замеры!AK416,Замеры!AA416,Замеры!AL416)</f>
        <v>0 0</v>
      </c>
      <c r="I422" s="29" t="str">
        <f>CONCATENATE(Замеры!AI416,Замеры!AA416,Замеры!AJ416)</f>
        <v>0 0</v>
      </c>
      <c r="J422" s="31" t="str">
        <f>IF(Замеры!Z416=0," ",G422*2.55)</f>
        <v xml:space="preserve"> </v>
      </c>
      <c r="K422" s="29" t="str">
        <f>IF(Замеры!Z416=0," ",Замеры!AG416)</f>
        <v xml:space="preserve"> </v>
      </c>
      <c r="L422" s="29" t="str">
        <f>IF(Замеры!Z416=0," ",Замеры!AH416)</f>
        <v xml:space="preserve"> </v>
      </c>
      <c r="M422" s="29" t="str">
        <f>IF(Замеры!Z416=0," ",0.1)</f>
        <v xml:space="preserve"> </v>
      </c>
      <c r="N422" s="29" t="str">
        <f>IF(Замеры!Z416=0," ",Замеры!Z416)</f>
        <v xml:space="preserve"> </v>
      </c>
      <c r="O422" s="29" t="str">
        <f>Замеры!AA416</f>
        <v xml:space="preserve"> </v>
      </c>
      <c r="P422" s="29" t="str">
        <f>Замеры!AB416</f>
        <v xml:space="preserve"> </v>
      </c>
      <c r="Q422" s="29" t="str">
        <f>IF(Замеры!Z416=0," ","+")</f>
        <v xml:space="preserve"> </v>
      </c>
      <c r="R422" s="32">
        <f>Замеры!Y416</f>
        <v>0</v>
      </c>
      <c r="W422" s="33" t="e">
        <f t="shared" si="12"/>
        <v>#VALUE!</v>
      </c>
      <c r="X422" s="31" t="s">
        <v>73</v>
      </c>
      <c r="Y422" s="33" t="e">
        <f t="shared" si="13"/>
        <v>#VALUE!</v>
      </c>
      <c r="Z422" s="32"/>
    </row>
    <row r="423" spans="1:26" x14ac:dyDescent="0.3">
      <c r="A423" s="35">
        <f>IF(Замеры!B417=0, " ", Замеры!B417)</f>
        <v>414</v>
      </c>
      <c r="B423" s="37" t="str">
        <f>CONCATENATE(Замеры!D417,Замеры!F417)</f>
        <v>Группа от QF</v>
      </c>
      <c r="C423" s="35" t="str">
        <f>IF(Замеры!I417=0," ", Замеры!I417)</f>
        <v xml:space="preserve"> </v>
      </c>
      <c r="D423" s="29" t="str">
        <f>IF(Замеры!Z417=0, " ", Замеры!X417)</f>
        <v xml:space="preserve"> </v>
      </c>
      <c r="E423" s="29" t="str">
        <f>CONCATENATE(Замеры!P417,Замеры!S417,Замеры!R417)</f>
        <v xml:space="preserve"> </v>
      </c>
      <c r="F423" s="30" t="str">
        <f>IF(Замеры!Z417=0," ","---")</f>
        <v xml:space="preserve"> </v>
      </c>
      <c r="G423" s="31" t="str">
        <f>IF(Замеры!Z417=0," ",Замеры!J417)</f>
        <v xml:space="preserve"> </v>
      </c>
      <c r="H423" s="31" t="str">
        <f>CONCATENATE(Замеры!AK417,Замеры!AA417,Замеры!AL417)</f>
        <v>0 0</v>
      </c>
      <c r="I423" s="29" t="str">
        <f>CONCATENATE(Замеры!AI417,Замеры!AA417,Замеры!AJ417)</f>
        <v>0 0</v>
      </c>
      <c r="J423" s="31" t="str">
        <f>IF(Замеры!Z417=0," ",G423*2.55)</f>
        <v xml:space="preserve"> </v>
      </c>
      <c r="K423" s="29" t="str">
        <f>IF(Замеры!Z417=0," ",Замеры!AG417)</f>
        <v xml:space="preserve"> </v>
      </c>
      <c r="L423" s="29" t="str">
        <f>IF(Замеры!Z417=0," ",Замеры!AH417)</f>
        <v xml:space="preserve"> </v>
      </c>
      <c r="M423" s="29" t="str">
        <f>IF(Замеры!Z417=0," ",0.1)</f>
        <v xml:space="preserve"> </v>
      </c>
      <c r="N423" s="29" t="str">
        <f>IF(Замеры!Z417=0," ",Замеры!Z417)</f>
        <v xml:space="preserve"> </v>
      </c>
      <c r="O423" s="29" t="str">
        <f>Замеры!AA417</f>
        <v xml:space="preserve"> </v>
      </c>
      <c r="P423" s="29" t="str">
        <f>Замеры!AB417</f>
        <v xml:space="preserve"> </v>
      </c>
      <c r="Q423" s="29" t="str">
        <f>IF(Замеры!Z417=0," ","+")</f>
        <v xml:space="preserve"> </v>
      </c>
      <c r="R423" s="32">
        <f>Замеры!Y417</f>
        <v>0</v>
      </c>
      <c r="W423" s="33" t="e">
        <f t="shared" si="12"/>
        <v>#VALUE!</v>
      </c>
      <c r="X423" s="31" t="s">
        <v>73</v>
      </c>
      <c r="Y423" s="33" t="e">
        <f t="shared" si="13"/>
        <v>#VALUE!</v>
      </c>
      <c r="Z423" s="32"/>
    </row>
    <row r="424" spans="1:26" x14ac:dyDescent="0.3">
      <c r="A424" s="35">
        <f>IF(Замеры!B418=0, " ", Замеры!B418)</f>
        <v>415</v>
      </c>
      <c r="B424" s="37" t="str">
        <f>CONCATENATE(Замеры!D418,Замеры!F418)</f>
        <v>Группа от QF</v>
      </c>
      <c r="C424" s="35" t="str">
        <f>IF(Замеры!I418=0," ", Замеры!I418)</f>
        <v xml:space="preserve"> </v>
      </c>
      <c r="D424" s="29" t="str">
        <f>IF(Замеры!Z418=0, " ", Замеры!X418)</f>
        <v xml:space="preserve"> </v>
      </c>
      <c r="E424" s="29" t="str">
        <f>CONCATENATE(Замеры!P418,Замеры!S418,Замеры!R418)</f>
        <v xml:space="preserve"> </v>
      </c>
      <c r="F424" s="30" t="str">
        <f>IF(Замеры!Z418=0," ","---")</f>
        <v xml:space="preserve"> </v>
      </c>
      <c r="G424" s="31" t="str">
        <f>IF(Замеры!Z418=0," ",Замеры!J418)</f>
        <v xml:space="preserve"> </v>
      </c>
      <c r="H424" s="31" t="str">
        <f>CONCATENATE(Замеры!AK418,Замеры!AA418,Замеры!AL418)</f>
        <v>0 0</v>
      </c>
      <c r="I424" s="29" t="str">
        <f>CONCATENATE(Замеры!AI418,Замеры!AA418,Замеры!AJ418)</f>
        <v>0 0</v>
      </c>
      <c r="J424" s="31" t="str">
        <f>IF(Замеры!Z418=0," ",G424*2.55)</f>
        <v xml:space="preserve"> </v>
      </c>
      <c r="K424" s="29" t="str">
        <f>IF(Замеры!Z418=0," ",Замеры!AG418)</f>
        <v xml:space="preserve"> </v>
      </c>
      <c r="L424" s="29" t="str">
        <f>IF(Замеры!Z418=0," ",Замеры!AH418)</f>
        <v xml:space="preserve"> </v>
      </c>
      <c r="M424" s="29" t="str">
        <f>IF(Замеры!Z418=0," ",0.1)</f>
        <v xml:space="preserve"> </v>
      </c>
      <c r="N424" s="29" t="str">
        <f>IF(Замеры!Z418=0," ",Замеры!Z418)</f>
        <v xml:space="preserve"> </v>
      </c>
      <c r="O424" s="29" t="str">
        <f>Замеры!AA418</f>
        <v xml:space="preserve"> </v>
      </c>
      <c r="P424" s="29" t="str">
        <f>Замеры!AB418</f>
        <v xml:space="preserve"> </v>
      </c>
      <c r="Q424" s="29" t="str">
        <f>IF(Замеры!Z418=0," ","+")</f>
        <v xml:space="preserve"> </v>
      </c>
      <c r="R424" s="32">
        <f>Замеры!Y418</f>
        <v>0</v>
      </c>
      <c r="W424" s="33" t="e">
        <f t="shared" si="12"/>
        <v>#VALUE!</v>
      </c>
      <c r="X424" s="31" t="s">
        <v>73</v>
      </c>
      <c r="Y424" s="33" t="e">
        <f t="shared" si="13"/>
        <v>#VALUE!</v>
      </c>
      <c r="Z424" s="32"/>
    </row>
    <row r="425" spans="1:26" x14ac:dyDescent="0.3">
      <c r="A425" s="35">
        <f>IF(Замеры!B419=0, " ", Замеры!B419)</f>
        <v>416</v>
      </c>
      <c r="B425" s="37" t="str">
        <f>CONCATENATE(Замеры!D419,Замеры!F419)</f>
        <v>Группа от QF</v>
      </c>
      <c r="C425" s="35" t="str">
        <f>IF(Замеры!I419=0," ", Замеры!I419)</f>
        <v xml:space="preserve"> </v>
      </c>
      <c r="D425" s="29" t="str">
        <f>IF(Замеры!Z419=0, " ", Замеры!X419)</f>
        <v xml:space="preserve"> </v>
      </c>
      <c r="E425" s="29" t="str">
        <f>CONCATENATE(Замеры!P419,Замеры!S419,Замеры!R419)</f>
        <v xml:space="preserve"> </v>
      </c>
      <c r="F425" s="30" t="str">
        <f>IF(Замеры!Z419=0," ","---")</f>
        <v xml:space="preserve"> </v>
      </c>
      <c r="G425" s="31" t="str">
        <f>IF(Замеры!Z419=0," ",Замеры!J419)</f>
        <v xml:space="preserve"> </v>
      </c>
      <c r="H425" s="31" t="str">
        <f>CONCATENATE(Замеры!AK419,Замеры!AA419,Замеры!AL419)</f>
        <v>0 0</v>
      </c>
      <c r="I425" s="29" t="str">
        <f>CONCATENATE(Замеры!AI419,Замеры!AA419,Замеры!AJ419)</f>
        <v>0 0</v>
      </c>
      <c r="J425" s="31" t="str">
        <f>IF(Замеры!Z419=0," ",G425*2.55)</f>
        <v xml:space="preserve"> </v>
      </c>
      <c r="K425" s="29" t="str">
        <f>IF(Замеры!Z419=0," ",Замеры!AG419)</f>
        <v xml:space="preserve"> </v>
      </c>
      <c r="L425" s="29" t="str">
        <f>IF(Замеры!Z419=0," ",Замеры!AH419)</f>
        <v xml:space="preserve"> </v>
      </c>
      <c r="M425" s="29" t="str">
        <f>IF(Замеры!Z419=0," ",0.1)</f>
        <v xml:space="preserve"> </v>
      </c>
      <c r="N425" s="29" t="str">
        <f>IF(Замеры!Z419=0," ",Замеры!Z419)</f>
        <v xml:space="preserve"> </v>
      </c>
      <c r="O425" s="29" t="str">
        <f>Замеры!AA419</f>
        <v xml:space="preserve"> </v>
      </c>
      <c r="P425" s="29" t="str">
        <f>Замеры!AB419</f>
        <v xml:space="preserve"> </v>
      </c>
      <c r="Q425" s="29" t="str">
        <f>IF(Замеры!Z419=0," ","+")</f>
        <v xml:space="preserve"> </v>
      </c>
      <c r="R425" s="32">
        <f>Замеры!Y419</f>
        <v>0</v>
      </c>
      <c r="W425" s="33" t="e">
        <f t="shared" si="12"/>
        <v>#VALUE!</v>
      </c>
      <c r="X425" s="31" t="s">
        <v>73</v>
      </c>
      <c r="Y425" s="33" t="e">
        <f t="shared" si="13"/>
        <v>#VALUE!</v>
      </c>
      <c r="Z425" s="32"/>
    </row>
    <row r="426" spans="1:26" x14ac:dyDescent="0.3">
      <c r="A426" s="35">
        <f>IF(Замеры!B420=0, " ", Замеры!B420)</f>
        <v>417</v>
      </c>
      <c r="B426" s="37" t="str">
        <f>CONCATENATE(Замеры!D420,Замеры!F420)</f>
        <v>Группа от QF</v>
      </c>
      <c r="C426" s="35" t="str">
        <f>IF(Замеры!I420=0," ", Замеры!I420)</f>
        <v xml:space="preserve"> </v>
      </c>
      <c r="D426" s="29" t="str">
        <f>IF(Замеры!Z420=0, " ", Замеры!X420)</f>
        <v xml:space="preserve"> </v>
      </c>
      <c r="E426" s="29" t="str">
        <f>CONCATENATE(Замеры!P420,Замеры!S420,Замеры!R420)</f>
        <v xml:space="preserve"> </v>
      </c>
      <c r="F426" s="30" t="str">
        <f>IF(Замеры!Z420=0," ","---")</f>
        <v xml:space="preserve"> </v>
      </c>
      <c r="G426" s="31" t="str">
        <f>IF(Замеры!Z420=0," ",Замеры!J420)</f>
        <v xml:space="preserve"> </v>
      </c>
      <c r="H426" s="31" t="str">
        <f>CONCATENATE(Замеры!AK420,Замеры!AA420,Замеры!AL420)</f>
        <v>0 0</v>
      </c>
      <c r="I426" s="29" t="str">
        <f>CONCATENATE(Замеры!AI420,Замеры!AA420,Замеры!AJ420)</f>
        <v>0 0</v>
      </c>
      <c r="J426" s="31" t="str">
        <f>IF(Замеры!Z420=0," ",G426*2.55)</f>
        <v xml:space="preserve"> </v>
      </c>
      <c r="K426" s="29" t="str">
        <f>IF(Замеры!Z420=0," ",Замеры!AG420)</f>
        <v xml:space="preserve"> </v>
      </c>
      <c r="L426" s="29" t="str">
        <f>IF(Замеры!Z420=0," ",Замеры!AH420)</f>
        <v xml:space="preserve"> </v>
      </c>
      <c r="M426" s="29" t="str">
        <f>IF(Замеры!Z420=0," ",0.1)</f>
        <v xml:space="preserve"> </v>
      </c>
      <c r="N426" s="29" t="str">
        <f>IF(Замеры!Z420=0," ",Замеры!Z420)</f>
        <v xml:space="preserve"> </v>
      </c>
      <c r="O426" s="29" t="str">
        <f>Замеры!AA420</f>
        <v xml:space="preserve"> </v>
      </c>
      <c r="P426" s="29" t="str">
        <f>Замеры!AB420</f>
        <v xml:space="preserve"> </v>
      </c>
      <c r="Q426" s="29" t="str">
        <f>IF(Замеры!Z420=0," ","+")</f>
        <v xml:space="preserve"> </v>
      </c>
      <c r="R426" s="32">
        <f>Замеры!Y420</f>
        <v>0</v>
      </c>
      <c r="W426" s="33" t="e">
        <f t="shared" si="12"/>
        <v>#VALUE!</v>
      </c>
      <c r="X426" s="31" t="s">
        <v>73</v>
      </c>
      <c r="Y426" s="33" t="e">
        <f t="shared" si="13"/>
        <v>#VALUE!</v>
      </c>
      <c r="Z426" s="32"/>
    </row>
    <row r="427" spans="1:26" x14ac:dyDescent="0.3">
      <c r="A427" s="35">
        <f>IF(Замеры!B421=0, " ", Замеры!B421)</f>
        <v>418</v>
      </c>
      <c r="B427" s="37" t="str">
        <f>CONCATENATE(Замеры!D421,Замеры!F421)</f>
        <v>Группа от QF</v>
      </c>
      <c r="C427" s="35" t="str">
        <f>IF(Замеры!I421=0," ", Замеры!I421)</f>
        <v xml:space="preserve"> </v>
      </c>
      <c r="D427" s="29" t="str">
        <f>IF(Замеры!Z421=0, " ", Замеры!X421)</f>
        <v xml:space="preserve"> </v>
      </c>
      <c r="E427" s="29" t="str">
        <f>CONCATENATE(Замеры!P421,Замеры!S421,Замеры!R421)</f>
        <v xml:space="preserve"> </v>
      </c>
      <c r="F427" s="30" t="str">
        <f>IF(Замеры!Z421=0," ","---")</f>
        <v xml:space="preserve"> </v>
      </c>
      <c r="G427" s="31" t="str">
        <f>IF(Замеры!Z421=0," ",Замеры!J421)</f>
        <v xml:space="preserve"> </v>
      </c>
      <c r="H427" s="31" t="str">
        <f>CONCATENATE(Замеры!AK421,Замеры!AA421,Замеры!AL421)</f>
        <v>0 0</v>
      </c>
      <c r="I427" s="29" t="str">
        <f>CONCATENATE(Замеры!AI421,Замеры!AA421,Замеры!AJ421)</f>
        <v>0 0</v>
      </c>
      <c r="J427" s="31" t="str">
        <f>IF(Замеры!Z421=0," ",G427*2.55)</f>
        <v xml:space="preserve"> </v>
      </c>
      <c r="K427" s="29" t="str">
        <f>IF(Замеры!Z421=0," ",Замеры!AG421)</f>
        <v xml:space="preserve"> </v>
      </c>
      <c r="L427" s="29" t="str">
        <f>IF(Замеры!Z421=0," ",Замеры!AH421)</f>
        <v xml:space="preserve"> </v>
      </c>
      <c r="M427" s="29" t="str">
        <f>IF(Замеры!Z421=0," ",0.1)</f>
        <v xml:space="preserve"> </v>
      </c>
      <c r="N427" s="29" t="str">
        <f>IF(Замеры!Z421=0," ",Замеры!Z421)</f>
        <v xml:space="preserve"> </v>
      </c>
      <c r="O427" s="29" t="str">
        <f>Замеры!AA421</f>
        <v xml:space="preserve"> </v>
      </c>
      <c r="P427" s="29" t="str">
        <f>Замеры!AB421</f>
        <v xml:space="preserve"> </v>
      </c>
      <c r="Q427" s="29" t="str">
        <f>IF(Замеры!Z421=0," ","+")</f>
        <v xml:space="preserve"> </v>
      </c>
      <c r="R427" s="32">
        <f>Замеры!Y421</f>
        <v>0</v>
      </c>
      <c r="W427" s="33" t="e">
        <f t="shared" si="12"/>
        <v>#VALUE!</v>
      </c>
      <c r="X427" s="31" t="s">
        <v>73</v>
      </c>
      <c r="Y427" s="33" t="e">
        <f t="shared" si="13"/>
        <v>#VALUE!</v>
      </c>
      <c r="Z427" s="32"/>
    </row>
    <row r="428" spans="1:26" x14ac:dyDescent="0.3">
      <c r="A428" s="35">
        <f>IF(Замеры!B422=0, " ", Замеры!B422)</f>
        <v>419</v>
      </c>
      <c r="B428" s="37" t="str">
        <f>CONCATENATE(Замеры!D422,Замеры!F422)</f>
        <v>Группа от QF</v>
      </c>
      <c r="C428" s="35" t="str">
        <f>IF(Замеры!I422=0," ", Замеры!I422)</f>
        <v xml:space="preserve"> </v>
      </c>
      <c r="D428" s="29" t="str">
        <f>IF(Замеры!Z422=0, " ", Замеры!X422)</f>
        <v xml:space="preserve"> </v>
      </c>
      <c r="E428" s="29" t="str">
        <f>CONCATENATE(Замеры!P422,Замеры!S422,Замеры!R422)</f>
        <v xml:space="preserve"> </v>
      </c>
      <c r="F428" s="30" t="str">
        <f>IF(Замеры!Z422=0," ","---")</f>
        <v xml:space="preserve"> </v>
      </c>
      <c r="G428" s="31" t="str">
        <f>IF(Замеры!Z422=0," ",Замеры!J422)</f>
        <v xml:space="preserve"> </v>
      </c>
      <c r="H428" s="31" t="str">
        <f>CONCATENATE(Замеры!AK422,Замеры!AA422,Замеры!AL422)</f>
        <v>0 0</v>
      </c>
      <c r="I428" s="29" t="str">
        <f>CONCATENATE(Замеры!AI422,Замеры!AA422,Замеры!AJ422)</f>
        <v>0 0</v>
      </c>
      <c r="J428" s="31" t="str">
        <f>IF(Замеры!Z422=0," ",G428*2.55)</f>
        <v xml:space="preserve"> </v>
      </c>
      <c r="K428" s="29" t="str">
        <f>IF(Замеры!Z422=0," ",Замеры!AG422)</f>
        <v xml:space="preserve"> </v>
      </c>
      <c r="L428" s="29" t="str">
        <f>IF(Замеры!Z422=0," ",Замеры!AH422)</f>
        <v xml:space="preserve"> </v>
      </c>
      <c r="M428" s="29" t="str">
        <f>IF(Замеры!Z422=0," ",0.1)</f>
        <v xml:space="preserve"> </v>
      </c>
      <c r="N428" s="29" t="str">
        <f>IF(Замеры!Z422=0," ",Замеры!Z422)</f>
        <v xml:space="preserve"> </v>
      </c>
      <c r="O428" s="29" t="str">
        <f>Замеры!AA422</f>
        <v xml:space="preserve"> </v>
      </c>
      <c r="P428" s="29" t="str">
        <f>Замеры!AB422</f>
        <v xml:space="preserve"> </v>
      </c>
      <c r="Q428" s="29" t="str">
        <f>IF(Замеры!Z422=0," ","+")</f>
        <v xml:space="preserve"> </v>
      </c>
      <c r="R428" s="32">
        <f>Замеры!Y422</f>
        <v>0</v>
      </c>
      <c r="W428" s="33" t="e">
        <f t="shared" si="12"/>
        <v>#VALUE!</v>
      </c>
      <c r="X428" s="31" t="s">
        <v>73</v>
      </c>
      <c r="Y428" s="33" t="e">
        <f t="shared" si="13"/>
        <v>#VALUE!</v>
      </c>
      <c r="Z428" s="32"/>
    </row>
    <row r="429" spans="1:26" x14ac:dyDescent="0.3">
      <c r="A429" s="35">
        <f>IF(Замеры!B423=0, " ", Замеры!B423)</f>
        <v>420</v>
      </c>
      <c r="B429" s="37" t="str">
        <f>CONCATENATE(Замеры!D423,Замеры!F423)</f>
        <v>Группа от QF</v>
      </c>
      <c r="C429" s="35" t="str">
        <f>IF(Замеры!I423=0," ", Замеры!I423)</f>
        <v xml:space="preserve"> </v>
      </c>
      <c r="D429" s="29" t="str">
        <f>IF(Замеры!Z423=0, " ", Замеры!X423)</f>
        <v xml:space="preserve"> </v>
      </c>
      <c r="E429" s="29" t="str">
        <f>CONCATENATE(Замеры!P423,Замеры!S423,Замеры!R423)</f>
        <v xml:space="preserve"> </v>
      </c>
      <c r="F429" s="30" t="str">
        <f>IF(Замеры!Z423=0," ","---")</f>
        <v xml:space="preserve"> </v>
      </c>
      <c r="G429" s="31" t="str">
        <f>IF(Замеры!Z423=0," ",Замеры!J423)</f>
        <v xml:space="preserve"> </v>
      </c>
      <c r="H429" s="31" t="str">
        <f>CONCATENATE(Замеры!AK423,Замеры!AA423,Замеры!AL423)</f>
        <v>0 0</v>
      </c>
      <c r="I429" s="29" t="str">
        <f>CONCATENATE(Замеры!AI423,Замеры!AA423,Замеры!AJ423)</f>
        <v>0 0</v>
      </c>
      <c r="J429" s="31" t="str">
        <f>IF(Замеры!Z423=0," ",G429*2.55)</f>
        <v xml:space="preserve"> </v>
      </c>
      <c r="K429" s="29" t="str">
        <f>IF(Замеры!Z423=0," ",Замеры!AG423)</f>
        <v xml:space="preserve"> </v>
      </c>
      <c r="L429" s="29" t="str">
        <f>IF(Замеры!Z423=0," ",Замеры!AH423)</f>
        <v xml:space="preserve"> </v>
      </c>
      <c r="M429" s="29" t="str">
        <f>IF(Замеры!Z423=0," ",0.1)</f>
        <v xml:space="preserve"> </v>
      </c>
      <c r="N429" s="29" t="str">
        <f>IF(Замеры!Z423=0," ",Замеры!Z423)</f>
        <v xml:space="preserve"> </v>
      </c>
      <c r="O429" s="29" t="str">
        <f>Замеры!AA423</f>
        <v xml:space="preserve"> </v>
      </c>
      <c r="P429" s="29" t="str">
        <f>Замеры!AB423</f>
        <v xml:space="preserve"> </v>
      </c>
      <c r="Q429" s="29" t="str">
        <f>IF(Замеры!Z423=0," ","+")</f>
        <v xml:space="preserve"> </v>
      </c>
      <c r="R429" s="32">
        <f>Замеры!Y423</f>
        <v>0</v>
      </c>
      <c r="W429" s="33" t="e">
        <f t="shared" si="12"/>
        <v>#VALUE!</v>
      </c>
      <c r="X429" s="31" t="s">
        <v>73</v>
      </c>
      <c r="Y429" s="33" t="e">
        <f t="shared" si="13"/>
        <v>#VALUE!</v>
      </c>
      <c r="Z429" s="32"/>
    </row>
    <row r="430" spans="1:26" x14ac:dyDescent="0.3">
      <c r="A430" s="35">
        <f>IF(Замеры!B424=0, " ", Замеры!B424)</f>
        <v>421</v>
      </c>
      <c r="B430" s="37" t="str">
        <f>CONCATENATE(Замеры!D424,Замеры!F424)</f>
        <v>Группа от QF</v>
      </c>
      <c r="C430" s="35" t="str">
        <f>IF(Замеры!I424=0," ", Замеры!I424)</f>
        <v xml:space="preserve"> </v>
      </c>
      <c r="D430" s="29" t="str">
        <f>IF(Замеры!Z424=0, " ", Замеры!X424)</f>
        <v xml:space="preserve"> </v>
      </c>
      <c r="E430" s="29" t="str">
        <f>CONCATENATE(Замеры!P424,Замеры!S424,Замеры!R424)</f>
        <v xml:space="preserve"> </v>
      </c>
      <c r="F430" s="30" t="str">
        <f>IF(Замеры!Z424=0," ","---")</f>
        <v xml:space="preserve"> </v>
      </c>
      <c r="G430" s="31" t="str">
        <f>IF(Замеры!Z424=0," ",Замеры!J424)</f>
        <v xml:space="preserve"> </v>
      </c>
      <c r="H430" s="31" t="str">
        <f>CONCATENATE(Замеры!AK424,Замеры!AA424,Замеры!AL424)</f>
        <v>0 0</v>
      </c>
      <c r="I430" s="29" t="str">
        <f>CONCATENATE(Замеры!AI424,Замеры!AA424,Замеры!AJ424)</f>
        <v>0 0</v>
      </c>
      <c r="J430" s="31" t="str">
        <f>IF(Замеры!Z424=0," ",G430*2.55)</f>
        <v xml:space="preserve"> </v>
      </c>
      <c r="K430" s="29" t="str">
        <f>IF(Замеры!Z424=0," ",Замеры!AG424)</f>
        <v xml:space="preserve"> </v>
      </c>
      <c r="L430" s="29" t="str">
        <f>IF(Замеры!Z424=0," ",Замеры!AH424)</f>
        <v xml:space="preserve"> </v>
      </c>
      <c r="M430" s="29" t="str">
        <f>IF(Замеры!Z424=0," ",0.1)</f>
        <v xml:space="preserve"> </v>
      </c>
      <c r="N430" s="29" t="str">
        <f>IF(Замеры!Z424=0," ",Замеры!Z424)</f>
        <v xml:space="preserve"> </v>
      </c>
      <c r="O430" s="29" t="str">
        <f>Замеры!AA424</f>
        <v xml:space="preserve"> </v>
      </c>
      <c r="P430" s="29" t="str">
        <f>Замеры!AB424</f>
        <v xml:space="preserve"> </v>
      </c>
      <c r="Q430" s="29" t="str">
        <f>IF(Замеры!Z424=0," ","+")</f>
        <v xml:space="preserve"> </v>
      </c>
      <c r="R430" s="32">
        <f>Замеры!Y424</f>
        <v>0</v>
      </c>
      <c r="W430" s="33" t="e">
        <f t="shared" si="12"/>
        <v>#VALUE!</v>
      </c>
      <c r="X430" s="31" t="s">
        <v>73</v>
      </c>
      <c r="Y430" s="33" t="e">
        <f t="shared" si="13"/>
        <v>#VALUE!</v>
      </c>
      <c r="Z430" s="32"/>
    </row>
    <row r="431" spans="1:26" x14ac:dyDescent="0.3">
      <c r="A431" s="35">
        <f>IF(Замеры!B425=0, " ", Замеры!B425)</f>
        <v>422</v>
      </c>
      <c r="B431" s="37" t="str">
        <f>CONCATENATE(Замеры!D425,Замеры!F425)</f>
        <v>Группа от QF</v>
      </c>
      <c r="C431" s="35" t="str">
        <f>IF(Замеры!I425=0," ", Замеры!I425)</f>
        <v xml:space="preserve"> </v>
      </c>
      <c r="D431" s="29" t="str">
        <f>IF(Замеры!Z425=0, " ", Замеры!X425)</f>
        <v xml:space="preserve"> </v>
      </c>
      <c r="E431" s="29" t="str">
        <f>CONCATENATE(Замеры!P425,Замеры!S425,Замеры!R425)</f>
        <v xml:space="preserve"> </v>
      </c>
      <c r="F431" s="30" t="str">
        <f>IF(Замеры!Z425=0," ","---")</f>
        <v xml:space="preserve"> </v>
      </c>
      <c r="G431" s="31" t="str">
        <f>IF(Замеры!Z425=0," ",Замеры!J425)</f>
        <v xml:space="preserve"> </v>
      </c>
      <c r="H431" s="31" t="str">
        <f>CONCATENATE(Замеры!AK425,Замеры!AA425,Замеры!AL425)</f>
        <v>0 0</v>
      </c>
      <c r="I431" s="29" t="str">
        <f>CONCATENATE(Замеры!AI425,Замеры!AA425,Замеры!AJ425)</f>
        <v>0 0</v>
      </c>
      <c r="J431" s="31" t="str">
        <f>IF(Замеры!Z425=0," ",G431*2.55)</f>
        <v xml:space="preserve"> </v>
      </c>
      <c r="K431" s="29" t="str">
        <f>IF(Замеры!Z425=0," ",Замеры!AG425)</f>
        <v xml:space="preserve"> </v>
      </c>
      <c r="L431" s="29" t="str">
        <f>IF(Замеры!Z425=0," ",Замеры!AH425)</f>
        <v xml:space="preserve"> </v>
      </c>
      <c r="M431" s="29" t="str">
        <f>IF(Замеры!Z425=0," ",0.1)</f>
        <v xml:space="preserve"> </v>
      </c>
      <c r="N431" s="29" t="str">
        <f>IF(Замеры!Z425=0," ",Замеры!Z425)</f>
        <v xml:space="preserve"> </v>
      </c>
      <c r="O431" s="29" t="str">
        <f>Замеры!AA425</f>
        <v xml:space="preserve"> </v>
      </c>
      <c r="P431" s="29" t="str">
        <f>Замеры!AB425</f>
        <v xml:space="preserve"> </v>
      </c>
      <c r="Q431" s="29" t="str">
        <f>IF(Замеры!Z425=0," ","+")</f>
        <v xml:space="preserve"> </v>
      </c>
      <c r="R431" s="32">
        <f>Замеры!Y425</f>
        <v>0</v>
      </c>
      <c r="W431" s="33" t="e">
        <f t="shared" si="12"/>
        <v>#VALUE!</v>
      </c>
      <c r="X431" s="31" t="s">
        <v>73</v>
      </c>
      <c r="Y431" s="33" t="e">
        <f t="shared" si="13"/>
        <v>#VALUE!</v>
      </c>
      <c r="Z431" s="32"/>
    </row>
    <row r="432" spans="1:26" x14ac:dyDescent="0.3">
      <c r="A432" s="35">
        <f>IF(Замеры!B426=0, " ", Замеры!B426)</f>
        <v>423</v>
      </c>
      <c r="B432" s="37" t="str">
        <f>CONCATENATE(Замеры!D426,Замеры!F426)</f>
        <v>Группа от QF</v>
      </c>
      <c r="C432" s="35" t="str">
        <f>IF(Замеры!I426=0," ", Замеры!I426)</f>
        <v xml:space="preserve"> </v>
      </c>
      <c r="D432" s="29" t="str">
        <f>IF(Замеры!Z426=0, " ", Замеры!X426)</f>
        <v xml:space="preserve"> </v>
      </c>
      <c r="E432" s="29" t="str">
        <f>CONCATENATE(Замеры!P426,Замеры!S426,Замеры!R426)</f>
        <v xml:space="preserve"> </v>
      </c>
      <c r="F432" s="30" t="str">
        <f>IF(Замеры!Z426=0," ","---")</f>
        <v xml:space="preserve"> </v>
      </c>
      <c r="G432" s="31" t="str">
        <f>IF(Замеры!Z426=0," ",Замеры!J426)</f>
        <v xml:space="preserve"> </v>
      </c>
      <c r="H432" s="31" t="str">
        <f>CONCATENATE(Замеры!AK426,Замеры!AA426,Замеры!AL426)</f>
        <v>0 0</v>
      </c>
      <c r="I432" s="29" t="str">
        <f>CONCATENATE(Замеры!AI426,Замеры!AA426,Замеры!AJ426)</f>
        <v>0 0</v>
      </c>
      <c r="J432" s="31" t="str">
        <f>IF(Замеры!Z426=0," ",G432*2.55)</f>
        <v xml:space="preserve"> </v>
      </c>
      <c r="K432" s="29" t="str">
        <f>IF(Замеры!Z426=0," ",Замеры!AG426)</f>
        <v xml:space="preserve"> </v>
      </c>
      <c r="L432" s="29" t="str">
        <f>IF(Замеры!Z426=0," ",Замеры!AH426)</f>
        <v xml:space="preserve"> </v>
      </c>
      <c r="M432" s="29" t="str">
        <f>IF(Замеры!Z426=0," ",0.1)</f>
        <v xml:space="preserve"> </v>
      </c>
      <c r="N432" s="29" t="str">
        <f>IF(Замеры!Z426=0," ",Замеры!Z426)</f>
        <v xml:space="preserve"> </v>
      </c>
      <c r="O432" s="29" t="str">
        <f>Замеры!AA426</f>
        <v xml:space="preserve"> </v>
      </c>
      <c r="P432" s="29" t="str">
        <f>Замеры!AB426</f>
        <v xml:space="preserve"> </v>
      </c>
      <c r="Q432" s="29" t="str">
        <f>IF(Замеры!Z426=0," ","+")</f>
        <v xml:space="preserve"> </v>
      </c>
      <c r="R432" s="32">
        <f>Замеры!Y426</f>
        <v>0</v>
      </c>
      <c r="W432" s="33" t="e">
        <f t="shared" si="12"/>
        <v>#VALUE!</v>
      </c>
      <c r="X432" s="31" t="s">
        <v>73</v>
      </c>
      <c r="Y432" s="33" t="e">
        <f t="shared" si="13"/>
        <v>#VALUE!</v>
      </c>
      <c r="Z432" s="32"/>
    </row>
    <row r="433" spans="1:26" x14ac:dyDescent="0.3">
      <c r="A433" s="35">
        <f>IF(Замеры!B427=0, " ", Замеры!B427)</f>
        <v>424</v>
      </c>
      <c r="B433" s="37" t="str">
        <f>CONCATENATE(Замеры!D427,Замеры!F427)</f>
        <v>Группа от QF</v>
      </c>
      <c r="C433" s="35" t="str">
        <f>IF(Замеры!I427=0," ", Замеры!I427)</f>
        <v xml:space="preserve"> </v>
      </c>
      <c r="D433" s="29" t="str">
        <f>IF(Замеры!Z427=0, " ", Замеры!X427)</f>
        <v xml:space="preserve"> </v>
      </c>
      <c r="E433" s="29" t="str">
        <f>CONCATENATE(Замеры!P427,Замеры!S427,Замеры!R427)</f>
        <v xml:space="preserve"> </v>
      </c>
      <c r="F433" s="30" t="str">
        <f>IF(Замеры!Z427=0," ","---")</f>
        <v xml:space="preserve"> </v>
      </c>
      <c r="G433" s="31" t="str">
        <f>IF(Замеры!Z427=0," ",Замеры!J427)</f>
        <v xml:space="preserve"> </v>
      </c>
      <c r="H433" s="31" t="str">
        <f>CONCATENATE(Замеры!AK427,Замеры!AA427,Замеры!AL427)</f>
        <v>0 0</v>
      </c>
      <c r="I433" s="29" t="str">
        <f>CONCATENATE(Замеры!AI427,Замеры!AA427,Замеры!AJ427)</f>
        <v>0 0</v>
      </c>
      <c r="J433" s="31" t="str">
        <f>IF(Замеры!Z427=0," ",G433*2.55)</f>
        <v xml:space="preserve"> </v>
      </c>
      <c r="K433" s="29" t="str">
        <f>IF(Замеры!Z427=0," ",Замеры!AG427)</f>
        <v xml:space="preserve"> </v>
      </c>
      <c r="L433" s="29" t="str">
        <f>IF(Замеры!Z427=0," ",Замеры!AH427)</f>
        <v xml:space="preserve"> </v>
      </c>
      <c r="M433" s="29" t="str">
        <f>IF(Замеры!Z427=0," ",0.1)</f>
        <v xml:space="preserve"> </v>
      </c>
      <c r="N433" s="29" t="str">
        <f>IF(Замеры!Z427=0," ",Замеры!Z427)</f>
        <v xml:space="preserve"> </v>
      </c>
      <c r="O433" s="29" t="str">
        <f>Замеры!AA427</f>
        <v xml:space="preserve"> </v>
      </c>
      <c r="P433" s="29" t="str">
        <f>Замеры!AB427</f>
        <v xml:space="preserve"> </v>
      </c>
      <c r="Q433" s="29" t="str">
        <f>IF(Замеры!Z427=0," ","+")</f>
        <v xml:space="preserve"> </v>
      </c>
      <c r="R433" s="32">
        <f>Замеры!Y427</f>
        <v>0</v>
      </c>
      <c r="W433" s="33" t="e">
        <f t="shared" si="12"/>
        <v>#VALUE!</v>
      </c>
      <c r="X433" s="31" t="s">
        <v>73</v>
      </c>
      <c r="Y433" s="33" t="e">
        <f t="shared" si="13"/>
        <v>#VALUE!</v>
      </c>
      <c r="Z433" s="32"/>
    </row>
    <row r="434" spans="1:26" x14ac:dyDescent="0.3">
      <c r="A434" s="35">
        <f>IF(Замеры!B428=0, " ", Замеры!B428)</f>
        <v>425</v>
      </c>
      <c r="B434" s="37" t="str">
        <f>CONCATENATE(Замеры!D428,Замеры!F428)</f>
        <v>Группа от QF</v>
      </c>
      <c r="C434" s="35" t="str">
        <f>IF(Замеры!I428=0," ", Замеры!I428)</f>
        <v xml:space="preserve"> </v>
      </c>
      <c r="D434" s="29" t="str">
        <f>IF(Замеры!Z428=0, " ", Замеры!X428)</f>
        <v xml:space="preserve"> </v>
      </c>
      <c r="E434" s="29" t="str">
        <f>CONCATENATE(Замеры!P428,Замеры!S428,Замеры!R428)</f>
        <v xml:space="preserve"> </v>
      </c>
      <c r="F434" s="30" t="str">
        <f>IF(Замеры!Z428=0," ","---")</f>
        <v xml:space="preserve"> </v>
      </c>
      <c r="G434" s="31" t="str">
        <f>IF(Замеры!Z428=0," ",Замеры!J428)</f>
        <v xml:space="preserve"> </v>
      </c>
      <c r="H434" s="31" t="str">
        <f>CONCATENATE(Замеры!AK428,Замеры!AA428,Замеры!AL428)</f>
        <v>0 0</v>
      </c>
      <c r="I434" s="29" t="str">
        <f>CONCATENATE(Замеры!AI428,Замеры!AA428,Замеры!AJ428)</f>
        <v>0 0</v>
      </c>
      <c r="J434" s="31" t="str">
        <f>IF(Замеры!Z428=0," ",G434*2.55)</f>
        <v xml:space="preserve"> </v>
      </c>
      <c r="K434" s="29" t="str">
        <f>IF(Замеры!Z428=0," ",Замеры!AG428)</f>
        <v xml:space="preserve"> </v>
      </c>
      <c r="L434" s="29" t="str">
        <f>IF(Замеры!Z428=0," ",Замеры!AH428)</f>
        <v xml:space="preserve"> </v>
      </c>
      <c r="M434" s="29" t="str">
        <f>IF(Замеры!Z428=0," ",0.1)</f>
        <v xml:space="preserve"> </v>
      </c>
      <c r="N434" s="29" t="str">
        <f>IF(Замеры!Z428=0," ",Замеры!Z428)</f>
        <v xml:space="preserve"> </v>
      </c>
      <c r="O434" s="29" t="str">
        <f>Замеры!AA428</f>
        <v xml:space="preserve"> </v>
      </c>
      <c r="P434" s="29" t="str">
        <f>Замеры!AB428</f>
        <v xml:space="preserve"> </v>
      </c>
      <c r="Q434" s="29" t="str">
        <f>IF(Замеры!Z428=0," ","+")</f>
        <v xml:space="preserve"> </v>
      </c>
      <c r="R434" s="32">
        <f>Замеры!Y428</f>
        <v>0</v>
      </c>
      <c r="W434" s="33" t="e">
        <f t="shared" si="12"/>
        <v>#VALUE!</v>
      </c>
      <c r="X434" s="31" t="s">
        <v>73</v>
      </c>
      <c r="Y434" s="33" t="e">
        <f t="shared" si="13"/>
        <v>#VALUE!</v>
      </c>
      <c r="Z434" s="32"/>
    </row>
    <row r="435" spans="1:26" x14ac:dyDescent="0.3">
      <c r="A435" s="35">
        <f>IF(Замеры!B429=0, " ", Замеры!B429)</f>
        <v>426</v>
      </c>
      <c r="B435" s="37" t="str">
        <f>CONCATENATE(Замеры!D429,Замеры!F429)</f>
        <v>Группа от QF</v>
      </c>
      <c r="C435" s="35" t="str">
        <f>IF(Замеры!I429=0," ", Замеры!I429)</f>
        <v xml:space="preserve"> </v>
      </c>
      <c r="D435" s="29" t="str">
        <f>IF(Замеры!Z429=0, " ", Замеры!X429)</f>
        <v xml:space="preserve"> </v>
      </c>
      <c r="E435" s="29" t="str">
        <f>CONCATENATE(Замеры!P429,Замеры!S429,Замеры!R429)</f>
        <v xml:space="preserve"> </v>
      </c>
      <c r="F435" s="30" t="str">
        <f>IF(Замеры!Z429=0," ","---")</f>
        <v xml:space="preserve"> </v>
      </c>
      <c r="G435" s="31" t="str">
        <f>IF(Замеры!Z429=0," ",Замеры!J429)</f>
        <v xml:space="preserve"> </v>
      </c>
      <c r="H435" s="31" t="str">
        <f>CONCATENATE(Замеры!AK429,Замеры!AA429,Замеры!AL429)</f>
        <v>0 0</v>
      </c>
      <c r="I435" s="29" t="str">
        <f>CONCATENATE(Замеры!AI429,Замеры!AA429,Замеры!AJ429)</f>
        <v>0 0</v>
      </c>
      <c r="J435" s="31" t="str">
        <f>IF(Замеры!Z429=0," ",G435*2.55)</f>
        <v xml:space="preserve"> </v>
      </c>
      <c r="K435" s="29" t="str">
        <f>IF(Замеры!Z429=0," ",Замеры!AG429)</f>
        <v xml:space="preserve"> </v>
      </c>
      <c r="L435" s="29" t="str">
        <f>IF(Замеры!Z429=0," ",Замеры!AH429)</f>
        <v xml:space="preserve"> </v>
      </c>
      <c r="M435" s="29" t="str">
        <f>IF(Замеры!Z429=0," ",0.1)</f>
        <v xml:space="preserve"> </v>
      </c>
      <c r="N435" s="29" t="str">
        <f>IF(Замеры!Z429=0," ",Замеры!Z429)</f>
        <v xml:space="preserve"> </v>
      </c>
      <c r="O435" s="29" t="str">
        <f>Замеры!AA429</f>
        <v xml:space="preserve"> </v>
      </c>
      <c r="P435" s="29" t="str">
        <f>Замеры!AB429</f>
        <v xml:space="preserve"> </v>
      </c>
      <c r="Q435" s="29" t="str">
        <f>IF(Замеры!Z429=0," ","+")</f>
        <v xml:space="preserve"> </v>
      </c>
      <c r="R435" s="32">
        <f>Замеры!Y429</f>
        <v>0</v>
      </c>
      <c r="W435" s="33" t="e">
        <f t="shared" si="12"/>
        <v>#VALUE!</v>
      </c>
      <c r="X435" s="31" t="s">
        <v>73</v>
      </c>
      <c r="Y435" s="33" t="e">
        <f t="shared" si="13"/>
        <v>#VALUE!</v>
      </c>
      <c r="Z435" s="32"/>
    </row>
    <row r="436" spans="1:26" x14ac:dyDescent="0.3">
      <c r="A436" s="35">
        <f>IF(Замеры!B430=0, " ", Замеры!B430)</f>
        <v>427</v>
      </c>
      <c r="B436" s="37" t="str">
        <f>CONCATENATE(Замеры!D430,Замеры!F430)</f>
        <v>Группа от QF</v>
      </c>
      <c r="C436" s="35" t="str">
        <f>IF(Замеры!I430=0," ", Замеры!I430)</f>
        <v xml:space="preserve"> </v>
      </c>
      <c r="D436" s="29" t="str">
        <f>IF(Замеры!Z430=0, " ", Замеры!X430)</f>
        <v xml:space="preserve"> </v>
      </c>
      <c r="E436" s="29" t="str">
        <f>CONCATENATE(Замеры!P430,Замеры!S430,Замеры!R430)</f>
        <v xml:space="preserve"> </v>
      </c>
      <c r="F436" s="30" t="str">
        <f>IF(Замеры!Z430=0," ","---")</f>
        <v xml:space="preserve"> </v>
      </c>
      <c r="G436" s="31" t="str">
        <f>IF(Замеры!Z430=0," ",Замеры!J430)</f>
        <v xml:space="preserve"> </v>
      </c>
      <c r="H436" s="31" t="str">
        <f>CONCATENATE(Замеры!AK430,Замеры!AA430,Замеры!AL430)</f>
        <v>0 0</v>
      </c>
      <c r="I436" s="29" t="str">
        <f>CONCATENATE(Замеры!AI430,Замеры!AA430,Замеры!AJ430)</f>
        <v>0 0</v>
      </c>
      <c r="J436" s="31" t="str">
        <f>IF(Замеры!Z430=0," ",G436*2.55)</f>
        <v xml:space="preserve"> </v>
      </c>
      <c r="K436" s="29" t="str">
        <f>IF(Замеры!Z430=0," ",Замеры!AG430)</f>
        <v xml:space="preserve"> </v>
      </c>
      <c r="L436" s="29" t="str">
        <f>IF(Замеры!Z430=0," ",Замеры!AH430)</f>
        <v xml:space="preserve"> </v>
      </c>
      <c r="M436" s="29" t="str">
        <f>IF(Замеры!Z430=0," ",0.1)</f>
        <v xml:space="preserve"> </v>
      </c>
      <c r="N436" s="29" t="str">
        <f>IF(Замеры!Z430=0," ",Замеры!Z430)</f>
        <v xml:space="preserve"> </v>
      </c>
      <c r="O436" s="29" t="str">
        <f>Замеры!AA430</f>
        <v xml:space="preserve"> </v>
      </c>
      <c r="P436" s="29" t="str">
        <f>Замеры!AB430</f>
        <v xml:space="preserve"> </v>
      </c>
      <c r="Q436" s="29" t="str">
        <f>IF(Замеры!Z430=0," ","+")</f>
        <v xml:space="preserve"> </v>
      </c>
      <c r="R436" s="32">
        <f>Замеры!Y430</f>
        <v>0</v>
      </c>
      <c r="W436" s="33" t="e">
        <f t="shared" si="12"/>
        <v>#VALUE!</v>
      </c>
      <c r="X436" s="31" t="s">
        <v>73</v>
      </c>
      <c r="Y436" s="33" t="e">
        <f t="shared" si="13"/>
        <v>#VALUE!</v>
      </c>
      <c r="Z436" s="32"/>
    </row>
    <row r="437" spans="1:26" x14ac:dyDescent="0.3">
      <c r="A437" s="35">
        <f>IF(Замеры!B431=0, " ", Замеры!B431)</f>
        <v>428</v>
      </c>
      <c r="B437" s="37" t="str">
        <f>CONCATENATE(Замеры!D431,Замеры!F431)</f>
        <v>Группа от QF</v>
      </c>
      <c r="C437" s="35" t="str">
        <f>IF(Замеры!I431=0," ", Замеры!I431)</f>
        <v xml:space="preserve"> </v>
      </c>
      <c r="D437" s="29" t="str">
        <f>IF(Замеры!Z431=0, " ", Замеры!X431)</f>
        <v xml:space="preserve"> </v>
      </c>
      <c r="E437" s="29" t="str">
        <f>CONCATENATE(Замеры!P431,Замеры!S431,Замеры!R431)</f>
        <v xml:space="preserve"> </v>
      </c>
      <c r="F437" s="30" t="str">
        <f>IF(Замеры!Z431=0," ","---")</f>
        <v xml:space="preserve"> </v>
      </c>
      <c r="G437" s="31" t="str">
        <f>IF(Замеры!Z431=0," ",Замеры!J431)</f>
        <v xml:space="preserve"> </v>
      </c>
      <c r="H437" s="31" t="str">
        <f>CONCATENATE(Замеры!AK431,Замеры!AA431,Замеры!AL431)</f>
        <v>0 0</v>
      </c>
      <c r="I437" s="29" t="str">
        <f>CONCATENATE(Замеры!AI431,Замеры!AA431,Замеры!AJ431)</f>
        <v>0 0</v>
      </c>
      <c r="J437" s="31" t="str">
        <f>IF(Замеры!Z431=0," ",G437*2.55)</f>
        <v xml:space="preserve"> </v>
      </c>
      <c r="K437" s="29" t="str">
        <f>IF(Замеры!Z431=0," ",Замеры!AG431)</f>
        <v xml:space="preserve"> </v>
      </c>
      <c r="L437" s="29" t="str">
        <f>IF(Замеры!Z431=0," ",Замеры!AH431)</f>
        <v xml:space="preserve"> </v>
      </c>
      <c r="M437" s="29" t="str">
        <f>IF(Замеры!Z431=0," ",0.1)</f>
        <v xml:space="preserve"> </v>
      </c>
      <c r="N437" s="29" t="str">
        <f>IF(Замеры!Z431=0," ",Замеры!Z431)</f>
        <v xml:space="preserve"> </v>
      </c>
      <c r="O437" s="29" t="str">
        <f>Замеры!AA431</f>
        <v xml:space="preserve"> </v>
      </c>
      <c r="P437" s="29" t="str">
        <f>Замеры!AB431</f>
        <v xml:space="preserve"> </v>
      </c>
      <c r="Q437" s="29" t="str">
        <f>IF(Замеры!Z431=0," ","+")</f>
        <v xml:space="preserve"> </v>
      </c>
      <c r="R437" s="32">
        <f>Замеры!Y431</f>
        <v>0</v>
      </c>
      <c r="W437" s="33" t="e">
        <f t="shared" si="12"/>
        <v>#VALUE!</v>
      </c>
      <c r="X437" s="31" t="s">
        <v>73</v>
      </c>
      <c r="Y437" s="33" t="e">
        <f t="shared" si="13"/>
        <v>#VALUE!</v>
      </c>
      <c r="Z437" s="32"/>
    </row>
    <row r="438" spans="1:26" x14ac:dyDescent="0.3">
      <c r="A438" s="35">
        <f>IF(Замеры!B432=0, " ", Замеры!B432)</f>
        <v>429</v>
      </c>
      <c r="B438" s="37" t="str">
        <f>CONCATENATE(Замеры!D432,Замеры!F432)</f>
        <v>Группа от QF</v>
      </c>
      <c r="C438" s="35" t="str">
        <f>IF(Замеры!I432=0," ", Замеры!I432)</f>
        <v xml:space="preserve"> </v>
      </c>
      <c r="D438" s="29" t="str">
        <f>IF(Замеры!Z432=0, " ", Замеры!X432)</f>
        <v xml:space="preserve"> </v>
      </c>
      <c r="E438" s="29" t="str">
        <f>CONCATENATE(Замеры!P432,Замеры!S432,Замеры!R432)</f>
        <v xml:space="preserve"> </v>
      </c>
      <c r="F438" s="30" t="str">
        <f>IF(Замеры!Z432=0," ","---")</f>
        <v xml:space="preserve"> </v>
      </c>
      <c r="G438" s="31" t="str">
        <f>IF(Замеры!Z432=0," ",Замеры!J432)</f>
        <v xml:space="preserve"> </v>
      </c>
      <c r="H438" s="31" t="str">
        <f>CONCATENATE(Замеры!AK432,Замеры!AA432,Замеры!AL432)</f>
        <v>0 0</v>
      </c>
      <c r="I438" s="29" t="str">
        <f>CONCATENATE(Замеры!AI432,Замеры!AA432,Замеры!AJ432)</f>
        <v>0 0</v>
      </c>
      <c r="J438" s="31" t="str">
        <f>IF(Замеры!Z432=0," ",G438*2.55)</f>
        <v xml:space="preserve"> </v>
      </c>
      <c r="K438" s="29" t="str">
        <f>IF(Замеры!Z432=0," ",Замеры!AG432)</f>
        <v xml:space="preserve"> </v>
      </c>
      <c r="L438" s="29" t="str">
        <f>IF(Замеры!Z432=0," ",Замеры!AH432)</f>
        <v xml:space="preserve"> </v>
      </c>
      <c r="M438" s="29" t="str">
        <f>IF(Замеры!Z432=0," ",0.1)</f>
        <v xml:space="preserve"> </v>
      </c>
      <c r="N438" s="29" t="str">
        <f>IF(Замеры!Z432=0," ",Замеры!Z432)</f>
        <v xml:space="preserve"> </v>
      </c>
      <c r="O438" s="29" t="str">
        <f>Замеры!AA432</f>
        <v xml:space="preserve"> </v>
      </c>
      <c r="P438" s="29" t="str">
        <f>Замеры!AB432</f>
        <v xml:space="preserve"> </v>
      </c>
      <c r="Q438" s="29" t="str">
        <f>IF(Замеры!Z432=0," ","+")</f>
        <v xml:space="preserve"> </v>
      </c>
      <c r="R438" s="32">
        <f>Замеры!Y432</f>
        <v>0</v>
      </c>
      <c r="W438" s="33" t="e">
        <f t="shared" si="12"/>
        <v>#VALUE!</v>
      </c>
      <c r="X438" s="31" t="s">
        <v>73</v>
      </c>
      <c r="Y438" s="33" t="e">
        <f t="shared" si="13"/>
        <v>#VALUE!</v>
      </c>
      <c r="Z438" s="32"/>
    </row>
    <row r="439" spans="1:26" x14ac:dyDescent="0.3">
      <c r="A439" s="35">
        <f>IF(Замеры!B433=0, " ", Замеры!B433)</f>
        <v>430</v>
      </c>
      <c r="B439" s="37" t="str">
        <f>CONCATENATE(Замеры!D433,Замеры!F433)</f>
        <v>Группа от QF</v>
      </c>
      <c r="C439" s="35" t="str">
        <f>IF(Замеры!I433=0," ", Замеры!I433)</f>
        <v xml:space="preserve"> </v>
      </c>
      <c r="D439" s="29" t="str">
        <f>IF(Замеры!Z433=0, " ", Замеры!X433)</f>
        <v xml:space="preserve"> </v>
      </c>
      <c r="E439" s="29" t="str">
        <f>CONCATENATE(Замеры!P433,Замеры!S433,Замеры!R433)</f>
        <v xml:space="preserve"> </v>
      </c>
      <c r="F439" s="30" t="str">
        <f>IF(Замеры!Z433=0," ","---")</f>
        <v xml:space="preserve"> </v>
      </c>
      <c r="G439" s="31" t="str">
        <f>IF(Замеры!Z433=0," ",Замеры!J433)</f>
        <v xml:space="preserve"> </v>
      </c>
      <c r="H439" s="31" t="str">
        <f>CONCATENATE(Замеры!AK433,Замеры!AA433,Замеры!AL433)</f>
        <v>0 0</v>
      </c>
      <c r="I439" s="29" t="str">
        <f>CONCATENATE(Замеры!AI433,Замеры!AA433,Замеры!AJ433)</f>
        <v>0 0</v>
      </c>
      <c r="J439" s="31" t="str">
        <f>IF(Замеры!Z433=0," ",G439*2.55)</f>
        <v xml:space="preserve"> </v>
      </c>
      <c r="K439" s="29" t="str">
        <f>IF(Замеры!Z433=0," ",Замеры!AG433)</f>
        <v xml:space="preserve"> </v>
      </c>
      <c r="L439" s="29" t="str">
        <f>IF(Замеры!Z433=0," ",Замеры!AH433)</f>
        <v xml:space="preserve"> </v>
      </c>
      <c r="M439" s="29" t="str">
        <f>IF(Замеры!Z433=0," ",0.1)</f>
        <v xml:space="preserve"> </v>
      </c>
      <c r="N439" s="29" t="str">
        <f>IF(Замеры!Z433=0," ",Замеры!Z433)</f>
        <v xml:space="preserve"> </v>
      </c>
      <c r="O439" s="29" t="str">
        <f>Замеры!AA433</f>
        <v xml:space="preserve"> </v>
      </c>
      <c r="P439" s="29" t="str">
        <f>Замеры!AB433</f>
        <v xml:space="preserve"> </v>
      </c>
      <c r="Q439" s="29" t="str">
        <f>IF(Замеры!Z433=0," ","+")</f>
        <v xml:space="preserve"> </v>
      </c>
      <c r="R439" s="32">
        <f>Замеры!Y433</f>
        <v>0</v>
      </c>
      <c r="W439" s="33" t="e">
        <f t="shared" si="12"/>
        <v>#VALUE!</v>
      </c>
      <c r="X439" s="31" t="s">
        <v>73</v>
      </c>
      <c r="Y439" s="33" t="e">
        <f t="shared" si="13"/>
        <v>#VALUE!</v>
      </c>
      <c r="Z439" s="32"/>
    </row>
    <row r="440" spans="1:26" x14ac:dyDescent="0.3">
      <c r="A440" s="35">
        <f>IF(Замеры!B434=0, " ", Замеры!B434)</f>
        <v>431</v>
      </c>
      <c r="B440" s="37" t="str">
        <f>CONCATENATE(Замеры!D434,Замеры!F434)</f>
        <v>Группа от QF</v>
      </c>
      <c r="C440" s="35" t="str">
        <f>IF(Замеры!I434=0," ", Замеры!I434)</f>
        <v xml:space="preserve"> </v>
      </c>
      <c r="D440" s="29" t="str">
        <f>IF(Замеры!Z434=0, " ", Замеры!X434)</f>
        <v xml:space="preserve"> </v>
      </c>
      <c r="E440" s="29" t="str">
        <f>CONCATENATE(Замеры!P434,Замеры!S434,Замеры!R434)</f>
        <v xml:space="preserve"> </v>
      </c>
      <c r="F440" s="30" t="str">
        <f>IF(Замеры!Z434=0," ","---")</f>
        <v xml:space="preserve"> </v>
      </c>
      <c r="G440" s="31" t="str">
        <f>IF(Замеры!Z434=0," ",Замеры!J434)</f>
        <v xml:space="preserve"> </v>
      </c>
      <c r="H440" s="31" t="str">
        <f>CONCATENATE(Замеры!AK434,Замеры!AA434,Замеры!AL434)</f>
        <v>0 0</v>
      </c>
      <c r="I440" s="29" t="str">
        <f>CONCATENATE(Замеры!AI434,Замеры!AA434,Замеры!AJ434)</f>
        <v>0 0</v>
      </c>
      <c r="J440" s="31" t="str">
        <f>IF(Замеры!Z434=0," ",G440*2.55)</f>
        <v xml:space="preserve"> </v>
      </c>
      <c r="K440" s="29" t="str">
        <f>IF(Замеры!Z434=0," ",Замеры!AG434)</f>
        <v xml:space="preserve"> </v>
      </c>
      <c r="L440" s="29" t="str">
        <f>IF(Замеры!Z434=0," ",Замеры!AH434)</f>
        <v xml:space="preserve"> </v>
      </c>
      <c r="M440" s="29" t="str">
        <f>IF(Замеры!Z434=0," ",0.1)</f>
        <v xml:space="preserve"> </v>
      </c>
      <c r="N440" s="29" t="str">
        <f>IF(Замеры!Z434=0," ",Замеры!Z434)</f>
        <v xml:space="preserve"> </v>
      </c>
      <c r="O440" s="29" t="str">
        <f>Замеры!AA434</f>
        <v xml:space="preserve"> </v>
      </c>
      <c r="P440" s="29" t="str">
        <f>Замеры!AB434</f>
        <v xml:space="preserve"> </v>
      </c>
      <c r="Q440" s="29" t="str">
        <f>IF(Замеры!Z434=0," ","+")</f>
        <v xml:space="preserve"> </v>
      </c>
      <c r="R440" s="32">
        <f>Замеры!Y434</f>
        <v>0</v>
      </c>
      <c r="W440" s="33" t="e">
        <f t="shared" si="12"/>
        <v>#VALUE!</v>
      </c>
      <c r="X440" s="31" t="s">
        <v>73</v>
      </c>
      <c r="Y440" s="33" t="e">
        <f t="shared" si="13"/>
        <v>#VALUE!</v>
      </c>
      <c r="Z440" s="32"/>
    </row>
    <row r="441" spans="1:26" x14ac:dyDescent="0.3">
      <c r="A441" s="35">
        <f>IF(Замеры!B435=0, " ", Замеры!B435)</f>
        <v>432</v>
      </c>
      <c r="B441" s="37" t="str">
        <f>CONCATENATE(Замеры!D435,Замеры!F435)</f>
        <v>Группа от QF</v>
      </c>
      <c r="C441" s="35" t="str">
        <f>IF(Замеры!I435=0," ", Замеры!I435)</f>
        <v xml:space="preserve"> </v>
      </c>
      <c r="D441" s="29" t="str">
        <f>IF(Замеры!Z435=0, " ", Замеры!X435)</f>
        <v xml:space="preserve"> </v>
      </c>
      <c r="E441" s="29" t="str">
        <f>CONCATENATE(Замеры!P435,Замеры!S435,Замеры!R435)</f>
        <v xml:space="preserve"> </v>
      </c>
      <c r="F441" s="30" t="str">
        <f>IF(Замеры!Z435=0," ","---")</f>
        <v xml:space="preserve"> </v>
      </c>
      <c r="G441" s="31" t="str">
        <f>IF(Замеры!Z435=0," ",Замеры!J435)</f>
        <v xml:space="preserve"> </v>
      </c>
      <c r="H441" s="31" t="str">
        <f>CONCATENATE(Замеры!AK435,Замеры!AA435,Замеры!AL435)</f>
        <v>0 0</v>
      </c>
      <c r="I441" s="29" t="str">
        <f>CONCATENATE(Замеры!AI435,Замеры!AA435,Замеры!AJ435)</f>
        <v>0 0</v>
      </c>
      <c r="J441" s="31" t="str">
        <f>IF(Замеры!Z435=0," ",G441*2.55)</f>
        <v xml:space="preserve"> </v>
      </c>
      <c r="K441" s="29" t="str">
        <f>IF(Замеры!Z435=0," ",Замеры!AG435)</f>
        <v xml:space="preserve"> </v>
      </c>
      <c r="L441" s="29" t="str">
        <f>IF(Замеры!Z435=0," ",Замеры!AH435)</f>
        <v xml:space="preserve"> </v>
      </c>
      <c r="M441" s="29" t="str">
        <f>IF(Замеры!Z435=0," ",0.1)</f>
        <v xml:space="preserve"> </v>
      </c>
      <c r="N441" s="29" t="str">
        <f>IF(Замеры!Z435=0," ",Замеры!Z435)</f>
        <v xml:space="preserve"> </v>
      </c>
      <c r="O441" s="29" t="str">
        <f>Замеры!AA435</f>
        <v xml:space="preserve"> </v>
      </c>
      <c r="P441" s="29" t="str">
        <f>Замеры!AB435</f>
        <v xml:space="preserve"> </v>
      </c>
      <c r="Q441" s="29" t="str">
        <f>IF(Замеры!Z435=0," ","+")</f>
        <v xml:space="preserve"> </v>
      </c>
      <c r="R441" s="32">
        <f>Замеры!Y435</f>
        <v>0</v>
      </c>
      <c r="W441" s="33" t="e">
        <f t="shared" si="12"/>
        <v>#VALUE!</v>
      </c>
      <c r="X441" s="31" t="s">
        <v>73</v>
      </c>
      <c r="Y441" s="33" t="e">
        <f t="shared" si="13"/>
        <v>#VALUE!</v>
      </c>
      <c r="Z441" s="32"/>
    </row>
    <row r="442" spans="1:26" x14ac:dyDescent="0.3">
      <c r="A442" s="35">
        <f>IF(Замеры!B436=0, " ", Замеры!B436)</f>
        <v>433</v>
      </c>
      <c r="B442" s="37" t="str">
        <f>CONCATENATE(Замеры!D436,Замеры!F436)</f>
        <v>Группа от QF</v>
      </c>
      <c r="C442" s="35" t="str">
        <f>IF(Замеры!I436=0," ", Замеры!I436)</f>
        <v xml:space="preserve"> </v>
      </c>
      <c r="D442" s="29" t="str">
        <f>IF(Замеры!Z436=0, " ", Замеры!X436)</f>
        <v xml:space="preserve"> </v>
      </c>
      <c r="E442" s="29" t="str">
        <f>CONCATENATE(Замеры!P436,Замеры!S436,Замеры!R436)</f>
        <v xml:space="preserve"> </v>
      </c>
      <c r="F442" s="30" t="str">
        <f>IF(Замеры!Z436=0," ","---")</f>
        <v xml:space="preserve"> </v>
      </c>
      <c r="G442" s="31" t="str">
        <f>IF(Замеры!Z436=0," ",Замеры!J436)</f>
        <v xml:space="preserve"> </v>
      </c>
      <c r="H442" s="31" t="str">
        <f>CONCATENATE(Замеры!AK436,Замеры!AA436,Замеры!AL436)</f>
        <v>0 0</v>
      </c>
      <c r="I442" s="29" t="str">
        <f>CONCATENATE(Замеры!AI436,Замеры!AA436,Замеры!AJ436)</f>
        <v>0 0</v>
      </c>
      <c r="J442" s="31" t="str">
        <f>IF(Замеры!Z436=0," ",G442*2.55)</f>
        <v xml:space="preserve"> </v>
      </c>
      <c r="K442" s="29" t="str">
        <f>IF(Замеры!Z436=0," ",Замеры!AG436)</f>
        <v xml:space="preserve"> </v>
      </c>
      <c r="L442" s="29" t="str">
        <f>IF(Замеры!Z436=0," ",Замеры!AH436)</f>
        <v xml:space="preserve"> </v>
      </c>
      <c r="M442" s="29" t="str">
        <f>IF(Замеры!Z436=0," ",0.1)</f>
        <v xml:space="preserve"> </v>
      </c>
      <c r="N442" s="29" t="str">
        <f>IF(Замеры!Z436=0," ",Замеры!Z436)</f>
        <v xml:space="preserve"> </v>
      </c>
      <c r="O442" s="29" t="str">
        <f>Замеры!AA436</f>
        <v xml:space="preserve"> </v>
      </c>
      <c r="P442" s="29" t="str">
        <f>Замеры!AB436</f>
        <v xml:space="preserve"> </v>
      </c>
      <c r="Q442" s="29" t="str">
        <f>IF(Замеры!Z436=0," ","+")</f>
        <v xml:space="preserve"> </v>
      </c>
      <c r="R442" s="32">
        <f>Замеры!Y436</f>
        <v>0</v>
      </c>
      <c r="W442" s="33" t="e">
        <f t="shared" si="12"/>
        <v>#VALUE!</v>
      </c>
      <c r="X442" s="31" t="s">
        <v>73</v>
      </c>
      <c r="Y442" s="33" t="e">
        <f t="shared" si="13"/>
        <v>#VALUE!</v>
      </c>
      <c r="Z442" s="32"/>
    </row>
    <row r="443" spans="1:26" x14ac:dyDescent="0.3">
      <c r="A443" s="35">
        <f>IF(Замеры!B437=0, " ", Замеры!B437)</f>
        <v>434</v>
      </c>
      <c r="B443" s="37" t="str">
        <f>CONCATENATE(Замеры!D437,Замеры!F437)</f>
        <v>Группа от QF</v>
      </c>
      <c r="C443" s="35" t="str">
        <f>IF(Замеры!I437=0," ", Замеры!I437)</f>
        <v xml:space="preserve"> </v>
      </c>
      <c r="D443" s="29" t="str">
        <f>IF(Замеры!Z437=0, " ", Замеры!X437)</f>
        <v xml:space="preserve"> </v>
      </c>
      <c r="E443" s="29" t="str">
        <f>CONCATENATE(Замеры!P437,Замеры!S437,Замеры!R437)</f>
        <v xml:space="preserve"> </v>
      </c>
      <c r="F443" s="30" t="str">
        <f>IF(Замеры!Z437=0," ","---")</f>
        <v xml:space="preserve"> </v>
      </c>
      <c r="G443" s="31" t="str">
        <f>IF(Замеры!Z437=0," ",Замеры!J437)</f>
        <v xml:space="preserve"> </v>
      </c>
      <c r="H443" s="31" t="str">
        <f>CONCATENATE(Замеры!AK437,Замеры!AA437,Замеры!AL437)</f>
        <v>0 0</v>
      </c>
      <c r="I443" s="29" t="str">
        <f>CONCATENATE(Замеры!AI437,Замеры!AA437,Замеры!AJ437)</f>
        <v>0 0</v>
      </c>
      <c r="J443" s="31" t="str">
        <f>IF(Замеры!Z437=0," ",G443*2.55)</f>
        <v xml:space="preserve"> </v>
      </c>
      <c r="K443" s="29" t="str">
        <f>IF(Замеры!Z437=0," ",Замеры!AG437)</f>
        <v xml:space="preserve"> </v>
      </c>
      <c r="L443" s="29" t="str">
        <f>IF(Замеры!Z437=0," ",Замеры!AH437)</f>
        <v xml:space="preserve"> </v>
      </c>
      <c r="M443" s="29" t="str">
        <f>IF(Замеры!Z437=0," ",0.1)</f>
        <v xml:space="preserve"> </v>
      </c>
      <c r="N443" s="29" t="str">
        <f>IF(Замеры!Z437=0," ",Замеры!Z437)</f>
        <v xml:space="preserve"> </v>
      </c>
      <c r="O443" s="29" t="str">
        <f>Замеры!AA437</f>
        <v xml:space="preserve"> </v>
      </c>
      <c r="P443" s="29" t="str">
        <f>Замеры!AB437</f>
        <v xml:space="preserve"> </v>
      </c>
      <c r="Q443" s="29" t="str">
        <f>IF(Замеры!Z437=0," ","+")</f>
        <v xml:space="preserve"> </v>
      </c>
      <c r="R443" s="32">
        <f>Замеры!Y437</f>
        <v>0</v>
      </c>
      <c r="W443" s="33" t="e">
        <f t="shared" si="12"/>
        <v>#VALUE!</v>
      </c>
      <c r="X443" s="31" t="s">
        <v>73</v>
      </c>
      <c r="Y443" s="33" t="e">
        <f t="shared" si="13"/>
        <v>#VALUE!</v>
      </c>
      <c r="Z443" s="32"/>
    </row>
    <row r="444" spans="1:26" x14ac:dyDescent="0.3">
      <c r="A444" s="35">
        <f>IF(Замеры!B438=0, " ", Замеры!B438)</f>
        <v>435</v>
      </c>
      <c r="B444" s="37" t="str">
        <f>CONCATENATE(Замеры!D438,Замеры!F438)</f>
        <v>Группа от QF</v>
      </c>
      <c r="C444" s="35" t="str">
        <f>IF(Замеры!I438=0," ", Замеры!I438)</f>
        <v xml:space="preserve"> </v>
      </c>
      <c r="D444" s="29" t="str">
        <f>IF(Замеры!Z438=0, " ", Замеры!X438)</f>
        <v xml:space="preserve"> </v>
      </c>
      <c r="E444" s="29" t="str">
        <f>CONCATENATE(Замеры!P438,Замеры!S438,Замеры!R438)</f>
        <v xml:space="preserve"> </v>
      </c>
      <c r="F444" s="30" t="str">
        <f>IF(Замеры!Z438=0," ","---")</f>
        <v xml:space="preserve"> </v>
      </c>
      <c r="G444" s="31" t="str">
        <f>IF(Замеры!Z438=0," ",Замеры!J438)</f>
        <v xml:space="preserve"> </v>
      </c>
      <c r="H444" s="31" t="str">
        <f>CONCATENATE(Замеры!AK438,Замеры!AA438,Замеры!AL438)</f>
        <v>0 0</v>
      </c>
      <c r="I444" s="29" t="str">
        <f>CONCATENATE(Замеры!AI438,Замеры!AA438,Замеры!AJ438)</f>
        <v>0 0</v>
      </c>
      <c r="J444" s="31" t="str">
        <f>IF(Замеры!Z438=0," ",G444*2.55)</f>
        <v xml:space="preserve"> </v>
      </c>
      <c r="K444" s="29" t="str">
        <f>IF(Замеры!Z438=0," ",Замеры!AG438)</f>
        <v xml:space="preserve"> </v>
      </c>
      <c r="L444" s="29" t="str">
        <f>IF(Замеры!Z438=0," ",Замеры!AH438)</f>
        <v xml:space="preserve"> </v>
      </c>
      <c r="M444" s="29" t="str">
        <f>IF(Замеры!Z438=0," ",0.1)</f>
        <v xml:space="preserve"> </v>
      </c>
      <c r="N444" s="29" t="str">
        <f>IF(Замеры!Z438=0," ",Замеры!Z438)</f>
        <v xml:space="preserve"> </v>
      </c>
      <c r="O444" s="29" t="str">
        <f>Замеры!AA438</f>
        <v xml:space="preserve"> </v>
      </c>
      <c r="P444" s="29" t="str">
        <f>Замеры!AB438</f>
        <v xml:space="preserve"> </v>
      </c>
      <c r="Q444" s="29" t="str">
        <f>IF(Замеры!Z438=0," ","+")</f>
        <v xml:space="preserve"> </v>
      </c>
      <c r="R444" s="32">
        <f>Замеры!Y438</f>
        <v>0</v>
      </c>
      <c r="W444" s="33" t="e">
        <f t="shared" si="12"/>
        <v>#VALUE!</v>
      </c>
      <c r="X444" s="31" t="s">
        <v>73</v>
      </c>
      <c r="Y444" s="33" t="e">
        <f t="shared" si="13"/>
        <v>#VALUE!</v>
      </c>
      <c r="Z444" s="32"/>
    </row>
    <row r="445" spans="1:26" x14ac:dyDescent="0.3">
      <c r="A445" s="35">
        <f>IF(Замеры!B439=0, " ", Замеры!B439)</f>
        <v>436</v>
      </c>
      <c r="B445" s="37" t="str">
        <f>CONCATENATE(Замеры!D439,Замеры!F439)</f>
        <v>Группа от QF</v>
      </c>
      <c r="C445" s="35" t="str">
        <f>IF(Замеры!I439=0," ", Замеры!I439)</f>
        <v xml:space="preserve"> </v>
      </c>
      <c r="D445" s="29" t="str">
        <f>IF(Замеры!Z439=0, " ", Замеры!X439)</f>
        <v xml:space="preserve"> </v>
      </c>
      <c r="E445" s="29" t="str">
        <f>CONCATENATE(Замеры!P439,Замеры!S439,Замеры!R439)</f>
        <v xml:space="preserve"> </v>
      </c>
      <c r="F445" s="30" t="str">
        <f>IF(Замеры!Z439=0," ","---")</f>
        <v xml:space="preserve"> </v>
      </c>
      <c r="G445" s="31" t="str">
        <f>IF(Замеры!Z439=0," ",Замеры!J439)</f>
        <v xml:space="preserve"> </v>
      </c>
      <c r="H445" s="31" t="str">
        <f>CONCATENATE(Замеры!AK439,Замеры!AA439,Замеры!AL439)</f>
        <v>0 0</v>
      </c>
      <c r="I445" s="29" t="str">
        <f>CONCATENATE(Замеры!AI439,Замеры!AA439,Замеры!AJ439)</f>
        <v>0 0</v>
      </c>
      <c r="J445" s="31" t="str">
        <f>IF(Замеры!Z439=0," ",G445*2.55)</f>
        <v xml:space="preserve"> </v>
      </c>
      <c r="K445" s="29" t="str">
        <f>IF(Замеры!Z439=0," ",Замеры!AG439)</f>
        <v xml:space="preserve"> </v>
      </c>
      <c r="L445" s="29" t="str">
        <f>IF(Замеры!Z439=0," ",Замеры!AH439)</f>
        <v xml:space="preserve"> </v>
      </c>
      <c r="M445" s="29" t="str">
        <f>IF(Замеры!Z439=0," ",0.1)</f>
        <v xml:space="preserve"> </v>
      </c>
      <c r="N445" s="29" t="str">
        <f>IF(Замеры!Z439=0," ",Замеры!Z439)</f>
        <v xml:space="preserve"> </v>
      </c>
      <c r="O445" s="29" t="str">
        <f>Замеры!AA439</f>
        <v xml:space="preserve"> </v>
      </c>
      <c r="P445" s="29" t="str">
        <f>Замеры!AB439</f>
        <v xml:space="preserve"> </v>
      </c>
      <c r="Q445" s="29" t="str">
        <f>IF(Замеры!Z439=0," ","+")</f>
        <v xml:space="preserve"> </v>
      </c>
      <c r="R445" s="32">
        <f>Замеры!Y439</f>
        <v>0</v>
      </c>
      <c r="W445" s="33" t="e">
        <f t="shared" si="12"/>
        <v>#VALUE!</v>
      </c>
      <c r="X445" s="31" t="s">
        <v>73</v>
      </c>
      <c r="Y445" s="33" t="e">
        <f t="shared" si="13"/>
        <v>#VALUE!</v>
      </c>
      <c r="Z445" s="32"/>
    </row>
    <row r="446" spans="1:26" x14ac:dyDescent="0.3">
      <c r="A446" s="35">
        <f>IF(Замеры!B440=0, " ", Замеры!B440)</f>
        <v>437</v>
      </c>
      <c r="B446" s="37" t="str">
        <f>CONCATENATE(Замеры!D440,Замеры!F440)</f>
        <v>Группа от QF</v>
      </c>
      <c r="C446" s="35" t="str">
        <f>IF(Замеры!I440=0," ", Замеры!I440)</f>
        <v xml:space="preserve"> </v>
      </c>
      <c r="D446" s="29" t="str">
        <f>IF(Замеры!Z440=0, " ", Замеры!X440)</f>
        <v xml:space="preserve"> </v>
      </c>
      <c r="E446" s="29" t="str">
        <f>CONCATENATE(Замеры!P440,Замеры!S440,Замеры!R440)</f>
        <v xml:space="preserve"> </v>
      </c>
      <c r="F446" s="30" t="str">
        <f>IF(Замеры!Z440=0," ","---")</f>
        <v xml:space="preserve"> </v>
      </c>
      <c r="G446" s="31" t="str">
        <f>IF(Замеры!Z440=0," ",Замеры!J440)</f>
        <v xml:space="preserve"> </v>
      </c>
      <c r="H446" s="31" t="str">
        <f>CONCATENATE(Замеры!AK440,Замеры!AA440,Замеры!AL440)</f>
        <v>0 0</v>
      </c>
      <c r="I446" s="29" t="str">
        <f>CONCATENATE(Замеры!AI440,Замеры!AA440,Замеры!AJ440)</f>
        <v>0 0</v>
      </c>
      <c r="J446" s="31" t="str">
        <f>IF(Замеры!Z440=0," ",G446*2.55)</f>
        <v xml:space="preserve"> </v>
      </c>
      <c r="K446" s="29" t="str">
        <f>IF(Замеры!Z440=0," ",Замеры!AG440)</f>
        <v xml:space="preserve"> </v>
      </c>
      <c r="L446" s="29" t="str">
        <f>IF(Замеры!Z440=0," ",Замеры!AH440)</f>
        <v xml:space="preserve"> </v>
      </c>
      <c r="M446" s="29" t="str">
        <f>IF(Замеры!Z440=0," ",0.1)</f>
        <v xml:space="preserve"> </v>
      </c>
      <c r="N446" s="29" t="str">
        <f>IF(Замеры!Z440=0," ",Замеры!Z440)</f>
        <v xml:space="preserve"> </v>
      </c>
      <c r="O446" s="29" t="str">
        <f>Замеры!AA440</f>
        <v xml:space="preserve"> </v>
      </c>
      <c r="P446" s="29" t="str">
        <f>Замеры!AB440</f>
        <v xml:space="preserve"> </v>
      </c>
      <c r="Q446" s="29" t="str">
        <f>IF(Замеры!Z440=0," ","+")</f>
        <v xml:space="preserve"> </v>
      </c>
      <c r="R446" s="32">
        <f>Замеры!Y440</f>
        <v>0</v>
      </c>
      <c r="W446" s="33" t="e">
        <f t="shared" si="12"/>
        <v>#VALUE!</v>
      </c>
      <c r="X446" s="31" t="s">
        <v>73</v>
      </c>
      <c r="Y446" s="33" t="e">
        <f t="shared" si="13"/>
        <v>#VALUE!</v>
      </c>
      <c r="Z446" s="32"/>
    </row>
    <row r="447" spans="1:26" x14ac:dyDescent="0.3">
      <c r="A447" s="35">
        <f>IF(Замеры!B441=0, " ", Замеры!B441)</f>
        <v>438</v>
      </c>
      <c r="B447" s="37" t="str">
        <f>CONCATENATE(Замеры!D441,Замеры!F441)</f>
        <v>Группа от QF</v>
      </c>
      <c r="C447" s="35" t="str">
        <f>IF(Замеры!I441=0," ", Замеры!I441)</f>
        <v xml:space="preserve"> </v>
      </c>
      <c r="D447" s="29" t="str">
        <f>IF(Замеры!Z441=0, " ", Замеры!X441)</f>
        <v xml:space="preserve"> </v>
      </c>
      <c r="E447" s="29" t="str">
        <f>CONCATENATE(Замеры!P441,Замеры!S441,Замеры!R441)</f>
        <v xml:space="preserve"> </v>
      </c>
      <c r="F447" s="30" t="str">
        <f>IF(Замеры!Z441=0," ","---")</f>
        <v xml:space="preserve"> </v>
      </c>
      <c r="G447" s="31" t="str">
        <f>IF(Замеры!Z441=0," ",Замеры!J441)</f>
        <v xml:space="preserve"> </v>
      </c>
      <c r="H447" s="31" t="str">
        <f>CONCATENATE(Замеры!AK441,Замеры!AA441,Замеры!AL441)</f>
        <v>0 0</v>
      </c>
      <c r="I447" s="29" t="str">
        <f>CONCATENATE(Замеры!AI441,Замеры!AA441,Замеры!AJ441)</f>
        <v>0 0</v>
      </c>
      <c r="J447" s="31" t="str">
        <f>IF(Замеры!Z441=0," ",G447*2.55)</f>
        <v xml:space="preserve"> </v>
      </c>
      <c r="K447" s="29" t="str">
        <f>IF(Замеры!Z441=0," ",Замеры!AG441)</f>
        <v xml:space="preserve"> </v>
      </c>
      <c r="L447" s="29" t="str">
        <f>IF(Замеры!Z441=0," ",Замеры!AH441)</f>
        <v xml:space="preserve"> </v>
      </c>
      <c r="M447" s="29" t="str">
        <f>IF(Замеры!Z441=0," ",0.1)</f>
        <v xml:space="preserve"> </v>
      </c>
      <c r="N447" s="29" t="str">
        <f>IF(Замеры!Z441=0," ",Замеры!Z441)</f>
        <v xml:space="preserve"> </v>
      </c>
      <c r="O447" s="29" t="str">
        <f>Замеры!AA441</f>
        <v xml:space="preserve"> </v>
      </c>
      <c r="P447" s="29" t="str">
        <f>Замеры!AB441</f>
        <v xml:space="preserve"> </v>
      </c>
      <c r="Q447" s="29" t="str">
        <f>IF(Замеры!Z441=0," ","+")</f>
        <v xml:space="preserve"> </v>
      </c>
      <c r="R447" s="32">
        <f>Замеры!Y441</f>
        <v>0</v>
      </c>
      <c r="W447" s="33" t="e">
        <f t="shared" si="12"/>
        <v>#VALUE!</v>
      </c>
      <c r="X447" s="31" t="s">
        <v>73</v>
      </c>
      <c r="Y447" s="33" t="e">
        <f t="shared" si="13"/>
        <v>#VALUE!</v>
      </c>
      <c r="Z447" s="32"/>
    </row>
    <row r="448" spans="1:26" x14ac:dyDescent="0.3">
      <c r="A448" s="35">
        <f>IF(Замеры!B442=0, " ", Замеры!B442)</f>
        <v>439</v>
      </c>
      <c r="B448" s="37" t="str">
        <f>CONCATENATE(Замеры!D442,Замеры!F442)</f>
        <v>Группа от QF</v>
      </c>
      <c r="C448" s="35" t="str">
        <f>IF(Замеры!I442=0," ", Замеры!I442)</f>
        <v xml:space="preserve"> </v>
      </c>
      <c r="D448" s="29" t="str">
        <f>IF(Замеры!Z442=0, " ", Замеры!X442)</f>
        <v xml:space="preserve"> </v>
      </c>
      <c r="E448" s="29" t="str">
        <f>CONCATENATE(Замеры!P442,Замеры!S442,Замеры!R442)</f>
        <v xml:space="preserve"> </v>
      </c>
      <c r="F448" s="30" t="str">
        <f>IF(Замеры!Z442=0," ","---")</f>
        <v xml:space="preserve"> </v>
      </c>
      <c r="G448" s="31" t="str">
        <f>IF(Замеры!Z442=0," ",Замеры!J442)</f>
        <v xml:space="preserve"> </v>
      </c>
      <c r="H448" s="31" t="str">
        <f>CONCATENATE(Замеры!AK442,Замеры!AA442,Замеры!AL442)</f>
        <v>0 0</v>
      </c>
      <c r="I448" s="29" t="str">
        <f>CONCATENATE(Замеры!AI442,Замеры!AA442,Замеры!AJ442)</f>
        <v>0 0</v>
      </c>
      <c r="J448" s="31" t="str">
        <f>IF(Замеры!Z442=0," ",G448*2.55)</f>
        <v xml:space="preserve"> </v>
      </c>
      <c r="K448" s="29" t="str">
        <f>IF(Замеры!Z442=0," ",Замеры!AG442)</f>
        <v xml:space="preserve"> </v>
      </c>
      <c r="L448" s="29" t="str">
        <f>IF(Замеры!Z442=0," ",Замеры!AH442)</f>
        <v xml:space="preserve"> </v>
      </c>
      <c r="M448" s="29" t="str">
        <f>IF(Замеры!Z442=0," ",0.1)</f>
        <v xml:space="preserve"> </v>
      </c>
      <c r="N448" s="29" t="str">
        <f>IF(Замеры!Z442=0," ",Замеры!Z442)</f>
        <v xml:space="preserve"> </v>
      </c>
      <c r="O448" s="29" t="str">
        <f>Замеры!AA442</f>
        <v xml:space="preserve"> </v>
      </c>
      <c r="P448" s="29" t="str">
        <f>Замеры!AB442</f>
        <v xml:space="preserve"> </v>
      </c>
      <c r="Q448" s="29" t="str">
        <f>IF(Замеры!Z442=0," ","+")</f>
        <v xml:space="preserve"> </v>
      </c>
      <c r="R448" s="32">
        <f>Замеры!Y442</f>
        <v>0</v>
      </c>
      <c r="W448" s="33" t="e">
        <f t="shared" si="12"/>
        <v>#VALUE!</v>
      </c>
      <c r="X448" s="31" t="s">
        <v>73</v>
      </c>
      <c r="Y448" s="33" t="e">
        <f t="shared" si="13"/>
        <v>#VALUE!</v>
      </c>
      <c r="Z448" s="32"/>
    </row>
    <row r="449" spans="1:26" x14ac:dyDescent="0.3">
      <c r="A449" s="35">
        <f>IF(Замеры!B443=0, " ", Замеры!B443)</f>
        <v>440</v>
      </c>
      <c r="B449" s="37" t="str">
        <f>CONCATENATE(Замеры!D443,Замеры!F443)</f>
        <v>Группа от QF</v>
      </c>
      <c r="C449" s="35" t="str">
        <f>IF(Замеры!I443=0," ", Замеры!I443)</f>
        <v xml:space="preserve"> </v>
      </c>
      <c r="D449" s="29" t="str">
        <f>IF(Замеры!Z443=0, " ", Замеры!X443)</f>
        <v xml:space="preserve"> </v>
      </c>
      <c r="E449" s="29" t="str">
        <f>CONCATENATE(Замеры!P443,Замеры!S443,Замеры!R443)</f>
        <v xml:space="preserve"> </v>
      </c>
      <c r="F449" s="30" t="str">
        <f>IF(Замеры!Z443=0," ","---")</f>
        <v xml:space="preserve"> </v>
      </c>
      <c r="G449" s="31" t="str">
        <f>IF(Замеры!Z443=0," ",Замеры!J443)</f>
        <v xml:space="preserve"> </v>
      </c>
      <c r="H449" s="31" t="str">
        <f>CONCATENATE(Замеры!AK443,Замеры!AA443,Замеры!AL443)</f>
        <v>0 0</v>
      </c>
      <c r="I449" s="29" t="str">
        <f>CONCATENATE(Замеры!AI443,Замеры!AA443,Замеры!AJ443)</f>
        <v>0 0</v>
      </c>
      <c r="J449" s="31" t="str">
        <f>IF(Замеры!Z443=0," ",G449*2.55)</f>
        <v xml:space="preserve"> </v>
      </c>
      <c r="K449" s="29" t="str">
        <f>IF(Замеры!Z443=0," ",Замеры!AG443)</f>
        <v xml:space="preserve"> </v>
      </c>
      <c r="L449" s="29" t="str">
        <f>IF(Замеры!Z443=0," ",Замеры!AH443)</f>
        <v xml:space="preserve"> </v>
      </c>
      <c r="M449" s="29" t="str">
        <f>IF(Замеры!Z443=0," ",0.1)</f>
        <v xml:space="preserve"> </v>
      </c>
      <c r="N449" s="29" t="str">
        <f>IF(Замеры!Z443=0," ",Замеры!Z443)</f>
        <v xml:space="preserve"> </v>
      </c>
      <c r="O449" s="29" t="str">
        <f>Замеры!AA443</f>
        <v xml:space="preserve"> </v>
      </c>
      <c r="P449" s="29" t="str">
        <f>Замеры!AB443</f>
        <v xml:space="preserve"> </v>
      </c>
      <c r="Q449" s="29" t="str">
        <f>IF(Замеры!Z443=0," ","+")</f>
        <v xml:space="preserve"> </v>
      </c>
      <c r="R449" s="32">
        <f>Замеры!Y443</f>
        <v>0</v>
      </c>
      <c r="W449" s="33" t="e">
        <f t="shared" si="12"/>
        <v>#VALUE!</v>
      </c>
      <c r="X449" s="31" t="s">
        <v>73</v>
      </c>
      <c r="Y449" s="33" t="e">
        <f t="shared" si="13"/>
        <v>#VALUE!</v>
      </c>
      <c r="Z449" s="32"/>
    </row>
    <row r="450" spans="1:26" x14ac:dyDescent="0.3">
      <c r="A450" s="35">
        <f>IF(Замеры!B444=0, " ", Замеры!B444)</f>
        <v>441</v>
      </c>
      <c r="B450" s="37" t="str">
        <f>CONCATENATE(Замеры!D444,Замеры!F444)</f>
        <v>Группа от QF</v>
      </c>
      <c r="C450" s="35" t="str">
        <f>IF(Замеры!I444=0," ", Замеры!I444)</f>
        <v xml:space="preserve"> </v>
      </c>
      <c r="D450" s="29" t="str">
        <f>IF(Замеры!Z444=0, " ", Замеры!X444)</f>
        <v xml:space="preserve"> </v>
      </c>
      <c r="E450" s="29" t="str">
        <f>CONCATENATE(Замеры!P444,Замеры!S444,Замеры!R444)</f>
        <v xml:space="preserve"> </v>
      </c>
      <c r="F450" s="30" t="str">
        <f>IF(Замеры!Z444=0," ","---")</f>
        <v xml:space="preserve"> </v>
      </c>
      <c r="G450" s="31" t="str">
        <f>IF(Замеры!Z444=0," ",Замеры!J444)</f>
        <v xml:space="preserve"> </v>
      </c>
      <c r="H450" s="31" t="str">
        <f>CONCATENATE(Замеры!AK444,Замеры!AA444,Замеры!AL444)</f>
        <v>0 0</v>
      </c>
      <c r="I450" s="29" t="str">
        <f>CONCATENATE(Замеры!AI444,Замеры!AA444,Замеры!AJ444)</f>
        <v>0 0</v>
      </c>
      <c r="J450" s="31" t="str">
        <f>IF(Замеры!Z444=0," ",G450*2.55)</f>
        <v xml:space="preserve"> </v>
      </c>
      <c r="K450" s="29" t="str">
        <f>IF(Замеры!Z444=0," ",Замеры!AG444)</f>
        <v xml:space="preserve"> </v>
      </c>
      <c r="L450" s="29" t="str">
        <f>IF(Замеры!Z444=0," ",Замеры!AH444)</f>
        <v xml:space="preserve"> </v>
      </c>
      <c r="M450" s="29" t="str">
        <f>IF(Замеры!Z444=0," ",0.1)</f>
        <v xml:space="preserve"> </v>
      </c>
      <c r="N450" s="29" t="str">
        <f>IF(Замеры!Z444=0," ",Замеры!Z444)</f>
        <v xml:space="preserve"> </v>
      </c>
      <c r="O450" s="29" t="str">
        <f>Замеры!AA444</f>
        <v xml:space="preserve"> </v>
      </c>
      <c r="P450" s="29" t="str">
        <f>Замеры!AB444</f>
        <v xml:space="preserve"> </v>
      </c>
      <c r="Q450" s="29" t="str">
        <f>IF(Замеры!Z444=0," ","+")</f>
        <v xml:space="preserve"> </v>
      </c>
      <c r="R450" s="32">
        <f>Замеры!Y444</f>
        <v>0</v>
      </c>
      <c r="W450" s="33" t="e">
        <f t="shared" si="12"/>
        <v>#VALUE!</v>
      </c>
      <c r="X450" s="31" t="s">
        <v>73</v>
      </c>
      <c r="Y450" s="33" t="e">
        <f t="shared" si="13"/>
        <v>#VALUE!</v>
      </c>
      <c r="Z450" s="32"/>
    </row>
    <row r="451" spans="1:26" x14ac:dyDescent="0.3">
      <c r="A451" s="35">
        <f>IF(Замеры!B445=0, " ", Замеры!B445)</f>
        <v>442</v>
      </c>
      <c r="B451" s="37" t="str">
        <f>CONCATENATE(Замеры!D445,Замеры!F445)</f>
        <v>Группа от QF</v>
      </c>
      <c r="C451" s="35" t="str">
        <f>IF(Замеры!I445=0," ", Замеры!I445)</f>
        <v xml:space="preserve"> </v>
      </c>
      <c r="D451" s="29" t="str">
        <f>IF(Замеры!Z445=0, " ", Замеры!X445)</f>
        <v xml:space="preserve"> </v>
      </c>
      <c r="E451" s="29" t="str">
        <f>CONCATENATE(Замеры!P445,Замеры!S445,Замеры!R445)</f>
        <v xml:space="preserve"> </v>
      </c>
      <c r="F451" s="30" t="str">
        <f>IF(Замеры!Z445=0," ","---")</f>
        <v xml:space="preserve"> </v>
      </c>
      <c r="G451" s="31" t="str">
        <f>IF(Замеры!Z445=0," ",Замеры!J445)</f>
        <v xml:space="preserve"> </v>
      </c>
      <c r="H451" s="31" t="str">
        <f>CONCATENATE(Замеры!AK445,Замеры!AA445,Замеры!AL445)</f>
        <v>0 0</v>
      </c>
      <c r="I451" s="29" t="str">
        <f>CONCATENATE(Замеры!AI445,Замеры!AA445,Замеры!AJ445)</f>
        <v>0 0</v>
      </c>
      <c r="J451" s="31" t="str">
        <f>IF(Замеры!Z445=0," ",G451*2.55)</f>
        <v xml:space="preserve"> </v>
      </c>
      <c r="K451" s="29" t="str">
        <f>IF(Замеры!Z445=0," ",Замеры!AG445)</f>
        <v xml:space="preserve"> </v>
      </c>
      <c r="L451" s="29" t="str">
        <f>IF(Замеры!Z445=0," ",Замеры!AH445)</f>
        <v xml:space="preserve"> </v>
      </c>
      <c r="M451" s="29" t="str">
        <f>IF(Замеры!Z445=0," ",0.1)</f>
        <v xml:space="preserve"> </v>
      </c>
      <c r="N451" s="29" t="str">
        <f>IF(Замеры!Z445=0," ",Замеры!Z445)</f>
        <v xml:space="preserve"> </v>
      </c>
      <c r="O451" s="29" t="str">
        <f>Замеры!AA445</f>
        <v xml:space="preserve"> </v>
      </c>
      <c r="P451" s="29" t="str">
        <f>Замеры!AB445</f>
        <v xml:space="preserve"> </v>
      </c>
      <c r="Q451" s="29" t="str">
        <f>IF(Замеры!Z445=0," ","+")</f>
        <v xml:space="preserve"> </v>
      </c>
      <c r="R451" s="32">
        <f>Замеры!Y445</f>
        <v>0</v>
      </c>
      <c r="W451" s="33" t="e">
        <f t="shared" si="12"/>
        <v>#VALUE!</v>
      </c>
      <c r="X451" s="31" t="s">
        <v>73</v>
      </c>
      <c r="Y451" s="33" t="e">
        <f t="shared" si="13"/>
        <v>#VALUE!</v>
      </c>
      <c r="Z451" s="32"/>
    </row>
    <row r="452" spans="1:26" x14ac:dyDescent="0.3">
      <c r="A452" s="35">
        <f>IF(Замеры!B446=0, " ", Замеры!B446)</f>
        <v>443</v>
      </c>
      <c r="B452" s="37" t="str">
        <f>CONCATENATE(Замеры!D446,Замеры!F446)</f>
        <v>Группа от QF</v>
      </c>
      <c r="C452" s="35" t="str">
        <f>IF(Замеры!I446=0," ", Замеры!I446)</f>
        <v xml:space="preserve"> </v>
      </c>
      <c r="D452" s="29" t="str">
        <f>IF(Замеры!Z446=0, " ", Замеры!X446)</f>
        <v xml:space="preserve"> </v>
      </c>
      <c r="E452" s="29" t="str">
        <f>CONCATENATE(Замеры!P446,Замеры!S446,Замеры!R446)</f>
        <v xml:space="preserve"> </v>
      </c>
      <c r="F452" s="30" t="str">
        <f>IF(Замеры!Z446=0," ","---")</f>
        <v xml:space="preserve"> </v>
      </c>
      <c r="G452" s="31" t="str">
        <f>IF(Замеры!Z446=0," ",Замеры!J446)</f>
        <v xml:space="preserve"> </v>
      </c>
      <c r="H452" s="31" t="str">
        <f>CONCATENATE(Замеры!AK446,Замеры!AA446,Замеры!AL446)</f>
        <v>0 0</v>
      </c>
      <c r="I452" s="29" t="str">
        <f>CONCATENATE(Замеры!AI446,Замеры!AA446,Замеры!AJ446)</f>
        <v>0 0</v>
      </c>
      <c r="J452" s="31" t="str">
        <f>IF(Замеры!Z446=0," ",G452*2.55)</f>
        <v xml:space="preserve"> </v>
      </c>
      <c r="K452" s="29" t="str">
        <f>IF(Замеры!Z446=0," ",Замеры!AG446)</f>
        <v xml:space="preserve"> </v>
      </c>
      <c r="L452" s="29" t="str">
        <f>IF(Замеры!Z446=0," ",Замеры!AH446)</f>
        <v xml:space="preserve"> </v>
      </c>
      <c r="M452" s="29" t="str">
        <f>IF(Замеры!Z446=0," ",0.1)</f>
        <v xml:space="preserve"> </v>
      </c>
      <c r="N452" s="29" t="str">
        <f>IF(Замеры!Z446=0," ",Замеры!Z446)</f>
        <v xml:space="preserve"> </v>
      </c>
      <c r="O452" s="29" t="str">
        <f>Замеры!AA446</f>
        <v xml:space="preserve"> </v>
      </c>
      <c r="P452" s="29" t="str">
        <f>Замеры!AB446</f>
        <v xml:space="preserve"> </v>
      </c>
      <c r="Q452" s="29" t="str">
        <f>IF(Замеры!Z446=0," ","+")</f>
        <v xml:space="preserve"> </v>
      </c>
      <c r="R452" s="32">
        <f>Замеры!Y446</f>
        <v>0</v>
      </c>
      <c r="W452" s="33" t="e">
        <f t="shared" si="12"/>
        <v>#VALUE!</v>
      </c>
      <c r="X452" s="31" t="s">
        <v>73</v>
      </c>
      <c r="Y452" s="33" t="e">
        <f t="shared" si="13"/>
        <v>#VALUE!</v>
      </c>
      <c r="Z452" s="32"/>
    </row>
    <row r="453" spans="1:26" x14ac:dyDescent="0.3">
      <c r="A453" s="35">
        <f>IF(Замеры!B447=0, " ", Замеры!B447)</f>
        <v>444</v>
      </c>
      <c r="B453" s="37" t="str">
        <f>CONCATENATE(Замеры!D447,Замеры!F447)</f>
        <v>Группа от QF</v>
      </c>
      <c r="C453" s="35" t="str">
        <f>IF(Замеры!I447=0," ", Замеры!I447)</f>
        <v xml:space="preserve"> </v>
      </c>
      <c r="D453" s="29" t="str">
        <f>IF(Замеры!Z447=0, " ", Замеры!X447)</f>
        <v xml:space="preserve"> </v>
      </c>
      <c r="E453" s="29" t="str">
        <f>CONCATENATE(Замеры!P447,Замеры!S447,Замеры!R447)</f>
        <v xml:space="preserve"> </v>
      </c>
      <c r="F453" s="30" t="str">
        <f>IF(Замеры!Z447=0," ","---")</f>
        <v xml:space="preserve"> </v>
      </c>
      <c r="G453" s="31" t="str">
        <f>IF(Замеры!Z447=0," ",Замеры!J447)</f>
        <v xml:space="preserve"> </v>
      </c>
      <c r="H453" s="31" t="str">
        <f>CONCATENATE(Замеры!AK447,Замеры!AA447,Замеры!AL447)</f>
        <v>0 0</v>
      </c>
      <c r="I453" s="29" t="str">
        <f>CONCATENATE(Замеры!AI447,Замеры!AA447,Замеры!AJ447)</f>
        <v>0 0</v>
      </c>
      <c r="J453" s="31" t="str">
        <f>IF(Замеры!Z447=0," ",G453*2.55)</f>
        <v xml:space="preserve"> </v>
      </c>
      <c r="K453" s="29" t="str">
        <f>IF(Замеры!Z447=0," ",Замеры!AG447)</f>
        <v xml:space="preserve"> </v>
      </c>
      <c r="L453" s="29" t="str">
        <f>IF(Замеры!Z447=0," ",Замеры!AH447)</f>
        <v xml:space="preserve"> </v>
      </c>
      <c r="M453" s="29" t="str">
        <f>IF(Замеры!Z447=0," ",0.1)</f>
        <v xml:space="preserve"> </v>
      </c>
      <c r="N453" s="29" t="str">
        <f>IF(Замеры!Z447=0," ",Замеры!Z447)</f>
        <v xml:space="preserve"> </v>
      </c>
      <c r="O453" s="29" t="str">
        <f>Замеры!AA447</f>
        <v xml:space="preserve"> </v>
      </c>
      <c r="P453" s="29" t="str">
        <f>Замеры!AB447</f>
        <v xml:space="preserve"> </v>
      </c>
      <c r="Q453" s="29" t="str">
        <f>IF(Замеры!Z447=0," ","+")</f>
        <v xml:space="preserve"> </v>
      </c>
      <c r="R453" s="32">
        <f>Замеры!Y447</f>
        <v>0</v>
      </c>
      <c r="W453" s="33" t="e">
        <f t="shared" si="12"/>
        <v>#VALUE!</v>
      </c>
      <c r="X453" s="31" t="s">
        <v>73</v>
      </c>
      <c r="Y453" s="33" t="e">
        <f t="shared" si="13"/>
        <v>#VALUE!</v>
      </c>
      <c r="Z453" s="32"/>
    </row>
    <row r="454" spans="1:26" x14ac:dyDescent="0.3">
      <c r="A454" s="35">
        <f>IF(Замеры!B448=0, " ", Замеры!B448)</f>
        <v>445</v>
      </c>
      <c r="B454" s="37" t="str">
        <f>CONCATENATE(Замеры!D448,Замеры!F448)</f>
        <v>Группа от QF</v>
      </c>
      <c r="C454" s="35" t="str">
        <f>IF(Замеры!I448=0," ", Замеры!I448)</f>
        <v xml:space="preserve"> </v>
      </c>
      <c r="D454" s="29" t="str">
        <f>IF(Замеры!Z448=0, " ", Замеры!X448)</f>
        <v xml:space="preserve"> </v>
      </c>
      <c r="E454" s="29" t="str">
        <f>CONCATENATE(Замеры!P448,Замеры!S448,Замеры!R448)</f>
        <v xml:space="preserve"> </v>
      </c>
      <c r="F454" s="30" t="str">
        <f>IF(Замеры!Z448=0," ","---")</f>
        <v xml:space="preserve"> </v>
      </c>
      <c r="G454" s="31" t="str">
        <f>IF(Замеры!Z448=0," ",Замеры!J448)</f>
        <v xml:space="preserve"> </v>
      </c>
      <c r="H454" s="31" t="str">
        <f>CONCATENATE(Замеры!AK448,Замеры!AA448,Замеры!AL448)</f>
        <v>0 0</v>
      </c>
      <c r="I454" s="29" t="str">
        <f>CONCATENATE(Замеры!AI448,Замеры!AA448,Замеры!AJ448)</f>
        <v>0 0</v>
      </c>
      <c r="J454" s="31" t="str">
        <f>IF(Замеры!Z448=0," ",G454*2.55)</f>
        <v xml:space="preserve"> </v>
      </c>
      <c r="K454" s="29" t="str">
        <f>IF(Замеры!Z448=0," ",Замеры!AG448)</f>
        <v xml:space="preserve"> </v>
      </c>
      <c r="L454" s="29" t="str">
        <f>IF(Замеры!Z448=0," ",Замеры!AH448)</f>
        <v xml:space="preserve"> </v>
      </c>
      <c r="M454" s="29" t="str">
        <f>IF(Замеры!Z448=0," ",0.1)</f>
        <v xml:space="preserve"> </v>
      </c>
      <c r="N454" s="29" t="str">
        <f>IF(Замеры!Z448=0," ",Замеры!Z448)</f>
        <v xml:space="preserve"> </v>
      </c>
      <c r="O454" s="29" t="str">
        <f>Замеры!AA448</f>
        <v xml:space="preserve"> </v>
      </c>
      <c r="P454" s="29" t="str">
        <f>Замеры!AB448</f>
        <v xml:space="preserve"> </v>
      </c>
      <c r="Q454" s="29" t="str">
        <f>IF(Замеры!Z448=0," ","+")</f>
        <v xml:space="preserve"> </v>
      </c>
      <c r="R454" s="32">
        <f>Замеры!Y448</f>
        <v>0</v>
      </c>
      <c r="W454" s="33" t="e">
        <f t="shared" si="12"/>
        <v>#VALUE!</v>
      </c>
      <c r="X454" s="31" t="s">
        <v>73</v>
      </c>
      <c r="Y454" s="33" t="e">
        <f t="shared" si="13"/>
        <v>#VALUE!</v>
      </c>
      <c r="Z454" s="32"/>
    </row>
    <row r="455" spans="1:26" x14ac:dyDescent="0.3">
      <c r="A455" s="35">
        <f>IF(Замеры!B449=0, " ", Замеры!B449)</f>
        <v>446</v>
      </c>
      <c r="B455" s="37" t="str">
        <f>CONCATENATE(Замеры!D449,Замеры!F449)</f>
        <v>Группа от QF</v>
      </c>
      <c r="C455" s="35" t="str">
        <f>IF(Замеры!I449=0," ", Замеры!I449)</f>
        <v xml:space="preserve"> </v>
      </c>
      <c r="D455" s="29" t="str">
        <f>IF(Замеры!Z449=0, " ", Замеры!X449)</f>
        <v xml:space="preserve"> </v>
      </c>
      <c r="E455" s="29" t="str">
        <f>CONCATENATE(Замеры!P449,Замеры!S449,Замеры!R449)</f>
        <v xml:space="preserve"> </v>
      </c>
      <c r="F455" s="30" t="str">
        <f>IF(Замеры!Z449=0," ","---")</f>
        <v xml:space="preserve"> </v>
      </c>
      <c r="G455" s="31" t="str">
        <f>IF(Замеры!Z449=0," ",Замеры!J449)</f>
        <v xml:space="preserve"> </v>
      </c>
      <c r="H455" s="31" t="str">
        <f>CONCATENATE(Замеры!AK449,Замеры!AA449,Замеры!AL449)</f>
        <v>0 0</v>
      </c>
      <c r="I455" s="29" t="str">
        <f>CONCATENATE(Замеры!AI449,Замеры!AA449,Замеры!AJ449)</f>
        <v>0 0</v>
      </c>
      <c r="J455" s="31" t="str">
        <f>IF(Замеры!Z449=0," ",G455*2.55)</f>
        <v xml:space="preserve"> </v>
      </c>
      <c r="K455" s="29" t="str">
        <f>IF(Замеры!Z449=0," ",Замеры!AG449)</f>
        <v xml:space="preserve"> </v>
      </c>
      <c r="L455" s="29" t="str">
        <f>IF(Замеры!Z449=0," ",Замеры!AH449)</f>
        <v xml:space="preserve"> </v>
      </c>
      <c r="M455" s="29" t="str">
        <f>IF(Замеры!Z449=0," ",0.1)</f>
        <v xml:space="preserve"> </v>
      </c>
      <c r="N455" s="29" t="str">
        <f>IF(Замеры!Z449=0," ",Замеры!Z449)</f>
        <v xml:space="preserve"> </v>
      </c>
      <c r="O455" s="29" t="str">
        <f>Замеры!AA449</f>
        <v xml:space="preserve"> </v>
      </c>
      <c r="P455" s="29" t="str">
        <f>Замеры!AB449</f>
        <v xml:space="preserve"> </v>
      </c>
      <c r="Q455" s="29" t="str">
        <f>IF(Замеры!Z449=0," ","+")</f>
        <v xml:space="preserve"> </v>
      </c>
      <c r="R455" s="32">
        <f>Замеры!Y449</f>
        <v>0</v>
      </c>
      <c r="W455" s="33" t="e">
        <f t="shared" si="12"/>
        <v>#VALUE!</v>
      </c>
      <c r="X455" s="31" t="s">
        <v>73</v>
      </c>
      <c r="Y455" s="33" t="e">
        <f t="shared" si="13"/>
        <v>#VALUE!</v>
      </c>
      <c r="Z455" s="32"/>
    </row>
    <row r="456" spans="1:26" x14ac:dyDescent="0.3">
      <c r="A456" s="35">
        <f>IF(Замеры!B450=0, " ", Замеры!B450)</f>
        <v>447</v>
      </c>
      <c r="B456" s="37" t="str">
        <f>CONCATENATE(Замеры!D450,Замеры!F450)</f>
        <v>Группа от QF</v>
      </c>
      <c r="C456" s="35" t="str">
        <f>IF(Замеры!I450=0," ", Замеры!I450)</f>
        <v xml:space="preserve"> </v>
      </c>
      <c r="D456" s="29" t="str">
        <f>IF(Замеры!Z450=0, " ", Замеры!X450)</f>
        <v xml:space="preserve"> </v>
      </c>
      <c r="E456" s="29" t="str">
        <f>CONCATENATE(Замеры!P450,Замеры!S450,Замеры!R450)</f>
        <v xml:space="preserve"> </v>
      </c>
      <c r="F456" s="30" t="str">
        <f>IF(Замеры!Z450=0," ","---")</f>
        <v xml:space="preserve"> </v>
      </c>
      <c r="G456" s="31" t="str">
        <f>IF(Замеры!Z450=0," ",Замеры!J450)</f>
        <v xml:space="preserve"> </v>
      </c>
      <c r="H456" s="31" t="str">
        <f>CONCATENATE(Замеры!AK450,Замеры!AA450,Замеры!AL450)</f>
        <v>0 0</v>
      </c>
      <c r="I456" s="29" t="str">
        <f>CONCATENATE(Замеры!AI450,Замеры!AA450,Замеры!AJ450)</f>
        <v>0 0</v>
      </c>
      <c r="J456" s="31" t="str">
        <f>IF(Замеры!Z450=0," ",G456*2.55)</f>
        <v xml:space="preserve"> </v>
      </c>
      <c r="K456" s="29" t="str">
        <f>IF(Замеры!Z450=0," ",Замеры!AG450)</f>
        <v xml:space="preserve"> </v>
      </c>
      <c r="L456" s="29" t="str">
        <f>IF(Замеры!Z450=0," ",Замеры!AH450)</f>
        <v xml:space="preserve"> </v>
      </c>
      <c r="M456" s="29" t="str">
        <f>IF(Замеры!Z450=0," ",0.1)</f>
        <v xml:space="preserve"> </v>
      </c>
      <c r="N456" s="29" t="str">
        <f>IF(Замеры!Z450=0," ",Замеры!Z450)</f>
        <v xml:space="preserve"> </v>
      </c>
      <c r="O456" s="29" t="str">
        <f>Замеры!AA450</f>
        <v xml:space="preserve"> </v>
      </c>
      <c r="P456" s="29" t="str">
        <f>Замеры!AB450</f>
        <v xml:space="preserve"> </v>
      </c>
      <c r="Q456" s="29" t="str">
        <f>IF(Замеры!Z450=0," ","+")</f>
        <v xml:space="preserve"> </v>
      </c>
      <c r="R456" s="32">
        <f>Замеры!Y450</f>
        <v>0</v>
      </c>
      <c r="W456" s="33" t="e">
        <f t="shared" si="12"/>
        <v>#VALUE!</v>
      </c>
      <c r="X456" s="31" t="s">
        <v>73</v>
      </c>
      <c r="Y456" s="33" t="e">
        <f t="shared" si="13"/>
        <v>#VALUE!</v>
      </c>
      <c r="Z456" s="32"/>
    </row>
    <row r="457" spans="1:26" x14ac:dyDescent="0.3">
      <c r="A457" s="35">
        <f>IF(Замеры!B451=0, " ", Замеры!B451)</f>
        <v>448</v>
      </c>
      <c r="B457" s="37" t="str">
        <f>CONCATENATE(Замеры!D451,Замеры!F451)</f>
        <v>Группа от QF</v>
      </c>
      <c r="C457" s="35" t="str">
        <f>IF(Замеры!I451=0," ", Замеры!I451)</f>
        <v xml:space="preserve"> </v>
      </c>
      <c r="D457" s="29" t="str">
        <f>IF(Замеры!Z451=0, " ", Замеры!X451)</f>
        <v xml:space="preserve"> </v>
      </c>
      <c r="E457" s="29" t="str">
        <f>CONCATENATE(Замеры!P451,Замеры!S451,Замеры!R451)</f>
        <v xml:space="preserve"> </v>
      </c>
      <c r="F457" s="30" t="str">
        <f>IF(Замеры!Z451=0," ","---")</f>
        <v xml:space="preserve"> </v>
      </c>
      <c r="G457" s="31" t="str">
        <f>IF(Замеры!Z451=0," ",Замеры!J451)</f>
        <v xml:space="preserve"> </v>
      </c>
      <c r="H457" s="31" t="str">
        <f>CONCATENATE(Замеры!AK451,Замеры!AA451,Замеры!AL451)</f>
        <v>0 0</v>
      </c>
      <c r="I457" s="29" t="str">
        <f>CONCATENATE(Замеры!AI451,Замеры!AA451,Замеры!AJ451)</f>
        <v>0 0</v>
      </c>
      <c r="J457" s="31" t="str">
        <f>IF(Замеры!Z451=0," ",G457*2.55)</f>
        <v xml:space="preserve"> </v>
      </c>
      <c r="K457" s="29" t="str">
        <f>IF(Замеры!Z451=0," ",Замеры!AG451)</f>
        <v xml:space="preserve"> </v>
      </c>
      <c r="L457" s="29" t="str">
        <f>IF(Замеры!Z451=0," ",Замеры!AH451)</f>
        <v xml:space="preserve"> </v>
      </c>
      <c r="M457" s="29" t="str">
        <f>IF(Замеры!Z451=0," ",0.1)</f>
        <v xml:space="preserve"> </v>
      </c>
      <c r="N457" s="29" t="str">
        <f>IF(Замеры!Z451=0," ",Замеры!Z451)</f>
        <v xml:space="preserve"> </v>
      </c>
      <c r="O457" s="29" t="str">
        <f>Замеры!AA451</f>
        <v xml:space="preserve"> </v>
      </c>
      <c r="P457" s="29" t="str">
        <f>Замеры!AB451</f>
        <v xml:space="preserve"> </v>
      </c>
      <c r="Q457" s="29" t="str">
        <f>IF(Замеры!Z451=0," ","+")</f>
        <v xml:space="preserve"> </v>
      </c>
      <c r="R457" s="32">
        <f>Замеры!Y451</f>
        <v>0</v>
      </c>
      <c r="W457" s="33" t="e">
        <f t="shared" si="12"/>
        <v>#VALUE!</v>
      </c>
      <c r="X457" s="31" t="s">
        <v>73</v>
      </c>
      <c r="Y457" s="33" t="e">
        <f t="shared" si="13"/>
        <v>#VALUE!</v>
      </c>
      <c r="Z457" s="32"/>
    </row>
    <row r="458" spans="1:26" x14ac:dyDescent="0.3">
      <c r="A458" s="35">
        <f>IF(Замеры!B452=0, " ", Замеры!B452)</f>
        <v>449</v>
      </c>
      <c r="B458" s="37" t="str">
        <f>CONCATENATE(Замеры!D452,Замеры!F452)</f>
        <v>Группа от QF</v>
      </c>
      <c r="C458" s="35" t="str">
        <f>IF(Замеры!I452=0," ", Замеры!I452)</f>
        <v xml:space="preserve"> </v>
      </c>
      <c r="D458" s="29" t="str">
        <f>IF(Замеры!Z452=0, " ", Замеры!X452)</f>
        <v xml:space="preserve"> </v>
      </c>
      <c r="E458" s="29" t="str">
        <f>CONCATENATE(Замеры!P452,Замеры!S452,Замеры!R452)</f>
        <v xml:space="preserve"> </v>
      </c>
      <c r="F458" s="30" t="str">
        <f>IF(Замеры!Z452=0," ","---")</f>
        <v xml:space="preserve"> </v>
      </c>
      <c r="G458" s="31" t="str">
        <f>IF(Замеры!Z452=0," ",Замеры!J452)</f>
        <v xml:space="preserve"> </v>
      </c>
      <c r="H458" s="31" t="str">
        <f>CONCATENATE(Замеры!AK452,Замеры!AA452,Замеры!AL452)</f>
        <v>0 0</v>
      </c>
      <c r="I458" s="29" t="str">
        <f>CONCATENATE(Замеры!AI452,Замеры!AA452,Замеры!AJ452)</f>
        <v>0 0</v>
      </c>
      <c r="J458" s="31" t="str">
        <f>IF(Замеры!Z452=0," ",G458*2.55)</f>
        <v xml:space="preserve"> </v>
      </c>
      <c r="K458" s="29" t="str">
        <f>IF(Замеры!Z452=0," ",Замеры!AG452)</f>
        <v xml:space="preserve"> </v>
      </c>
      <c r="L458" s="29" t="str">
        <f>IF(Замеры!Z452=0," ",Замеры!AH452)</f>
        <v xml:space="preserve"> </v>
      </c>
      <c r="M458" s="29" t="str">
        <f>IF(Замеры!Z452=0," ",0.1)</f>
        <v xml:space="preserve"> </v>
      </c>
      <c r="N458" s="29" t="str">
        <f>IF(Замеры!Z452=0," ",Замеры!Z452)</f>
        <v xml:space="preserve"> </v>
      </c>
      <c r="O458" s="29" t="str">
        <f>Замеры!AA452</f>
        <v xml:space="preserve"> </v>
      </c>
      <c r="P458" s="29" t="str">
        <f>Замеры!AB452</f>
        <v xml:space="preserve"> </v>
      </c>
      <c r="Q458" s="29" t="str">
        <f>IF(Замеры!Z452=0," ","+")</f>
        <v xml:space="preserve"> </v>
      </c>
      <c r="R458" s="32">
        <f>Замеры!Y452</f>
        <v>0</v>
      </c>
      <c r="W458" s="33" t="e">
        <f t="shared" ref="W458:W521" si="14">G458*1.13</f>
        <v>#VALUE!</v>
      </c>
      <c r="X458" s="31" t="s">
        <v>73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IF(Замеры!B453=0, " ", Замеры!B453)</f>
        <v>450</v>
      </c>
      <c r="B459" s="37" t="str">
        <f>CONCATENATE(Замеры!D453,Замеры!F453)</f>
        <v>Группа от QF</v>
      </c>
      <c r="C459" s="35" t="str">
        <f>IF(Замеры!I453=0," ", Замеры!I453)</f>
        <v xml:space="preserve"> </v>
      </c>
      <c r="D459" s="29" t="str">
        <f>IF(Замеры!Z453=0, " ", Замеры!X453)</f>
        <v xml:space="preserve"> </v>
      </c>
      <c r="E459" s="29" t="str">
        <f>CONCATENATE(Замеры!P453,Замеры!S453,Замеры!R453)</f>
        <v xml:space="preserve"> </v>
      </c>
      <c r="F459" s="30" t="str">
        <f>IF(Замеры!Z453=0," ","---")</f>
        <v xml:space="preserve"> </v>
      </c>
      <c r="G459" s="31" t="str">
        <f>IF(Замеры!Z453=0," ",Замеры!J453)</f>
        <v xml:space="preserve"> </v>
      </c>
      <c r="H459" s="31" t="str">
        <f>CONCATENATE(Замеры!AK453,Замеры!AA453,Замеры!AL453)</f>
        <v>0 0</v>
      </c>
      <c r="I459" s="29" t="str">
        <f>CONCATENATE(Замеры!AI453,Замеры!AA453,Замеры!AJ453)</f>
        <v>0 0</v>
      </c>
      <c r="J459" s="31" t="str">
        <f>IF(Замеры!Z453=0," ",G459*2.55)</f>
        <v xml:space="preserve"> </v>
      </c>
      <c r="K459" s="29" t="str">
        <f>IF(Замеры!Z453=0," ",Замеры!AG453)</f>
        <v xml:space="preserve"> </v>
      </c>
      <c r="L459" s="29" t="str">
        <f>IF(Замеры!Z453=0," ",Замеры!AH453)</f>
        <v xml:space="preserve"> </v>
      </c>
      <c r="M459" s="29" t="str">
        <f>IF(Замеры!Z453=0," ",0.1)</f>
        <v xml:space="preserve"> </v>
      </c>
      <c r="N459" s="29" t="str">
        <f>IF(Замеры!Z453=0," ",Замеры!Z453)</f>
        <v xml:space="preserve"> </v>
      </c>
      <c r="O459" s="29" t="str">
        <f>Замеры!AA453</f>
        <v xml:space="preserve"> </v>
      </c>
      <c r="P459" s="29" t="str">
        <f>Замеры!AB453</f>
        <v xml:space="preserve"> </v>
      </c>
      <c r="Q459" s="29" t="str">
        <f>IF(Замеры!Z453=0," ","+")</f>
        <v xml:space="preserve"> </v>
      </c>
      <c r="R459" s="32">
        <f>Замеры!Y453</f>
        <v>0</v>
      </c>
      <c r="W459" s="33" t="e">
        <f t="shared" si="14"/>
        <v>#VALUE!</v>
      </c>
      <c r="X459" s="31" t="s">
        <v>73</v>
      </c>
      <c r="Y459" s="33" t="e">
        <f t="shared" si="15"/>
        <v>#VALUE!</v>
      </c>
      <c r="Z459" s="32"/>
    </row>
    <row r="460" spans="1:26" x14ac:dyDescent="0.3">
      <c r="A460" s="35">
        <f>IF(Замеры!B454=0, " ", Замеры!B454)</f>
        <v>451</v>
      </c>
      <c r="B460" s="37" t="str">
        <f>CONCATENATE(Замеры!D454,Замеры!F454)</f>
        <v>Группа от QF</v>
      </c>
      <c r="C460" s="35" t="str">
        <f>IF(Замеры!I454=0," ", Замеры!I454)</f>
        <v xml:space="preserve"> </v>
      </c>
      <c r="D460" s="29" t="str">
        <f>IF(Замеры!Z454=0, " ", Замеры!X454)</f>
        <v xml:space="preserve"> </v>
      </c>
      <c r="E460" s="29" t="str">
        <f>CONCATENATE(Замеры!P454,Замеры!S454,Замеры!R454)</f>
        <v xml:space="preserve"> </v>
      </c>
      <c r="F460" s="30" t="str">
        <f>IF(Замеры!Z454=0," ","---")</f>
        <v xml:space="preserve"> </v>
      </c>
      <c r="G460" s="31" t="str">
        <f>IF(Замеры!Z454=0," ",Замеры!J454)</f>
        <v xml:space="preserve"> </v>
      </c>
      <c r="H460" s="31" t="str">
        <f>CONCATENATE(Замеры!AK454,Замеры!AA454,Замеры!AL454)</f>
        <v>0 0</v>
      </c>
      <c r="I460" s="29" t="str">
        <f>CONCATENATE(Замеры!AI454,Замеры!AA454,Замеры!AJ454)</f>
        <v>0 0</v>
      </c>
      <c r="J460" s="31" t="str">
        <f>IF(Замеры!Z454=0," ",G460*2.55)</f>
        <v xml:space="preserve"> </v>
      </c>
      <c r="K460" s="29" t="str">
        <f>IF(Замеры!Z454=0," ",Замеры!AG454)</f>
        <v xml:space="preserve"> </v>
      </c>
      <c r="L460" s="29" t="str">
        <f>IF(Замеры!Z454=0," ",Замеры!AH454)</f>
        <v xml:space="preserve"> </v>
      </c>
      <c r="M460" s="29" t="str">
        <f>IF(Замеры!Z454=0," ",0.1)</f>
        <v xml:space="preserve"> </v>
      </c>
      <c r="N460" s="29" t="str">
        <f>IF(Замеры!Z454=0," ",Замеры!Z454)</f>
        <v xml:space="preserve"> </v>
      </c>
      <c r="O460" s="29" t="str">
        <f>Замеры!AA454</f>
        <v xml:space="preserve"> </v>
      </c>
      <c r="P460" s="29" t="str">
        <f>Замеры!AB454</f>
        <v xml:space="preserve"> </v>
      </c>
      <c r="Q460" s="29" t="str">
        <f>IF(Замеры!Z454=0," ","+")</f>
        <v xml:space="preserve"> </v>
      </c>
      <c r="R460" s="32">
        <f>Замеры!Y454</f>
        <v>0</v>
      </c>
      <c r="W460" s="33" t="e">
        <f t="shared" si="14"/>
        <v>#VALUE!</v>
      </c>
      <c r="X460" s="31" t="s">
        <v>73</v>
      </c>
      <c r="Y460" s="33" t="e">
        <f t="shared" si="15"/>
        <v>#VALUE!</v>
      </c>
      <c r="Z460" s="32"/>
    </row>
    <row r="461" spans="1:26" x14ac:dyDescent="0.3">
      <c r="A461" s="35">
        <f>IF(Замеры!B455=0, " ", Замеры!B455)</f>
        <v>452</v>
      </c>
      <c r="B461" s="37" t="str">
        <f>CONCATENATE(Замеры!D455,Замеры!F455)</f>
        <v>Группа от QF</v>
      </c>
      <c r="C461" s="35" t="str">
        <f>IF(Замеры!I455=0," ", Замеры!I455)</f>
        <v xml:space="preserve"> </v>
      </c>
      <c r="D461" s="29" t="str">
        <f>IF(Замеры!Z455=0, " ", Замеры!X455)</f>
        <v xml:space="preserve"> </v>
      </c>
      <c r="E461" s="29" t="str">
        <f>CONCATENATE(Замеры!P455,Замеры!S455,Замеры!R455)</f>
        <v xml:space="preserve"> </v>
      </c>
      <c r="F461" s="30" t="str">
        <f>IF(Замеры!Z455=0," ","---")</f>
        <v xml:space="preserve"> </v>
      </c>
      <c r="G461" s="31" t="str">
        <f>IF(Замеры!Z455=0," ",Замеры!J455)</f>
        <v xml:space="preserve"> </v>
      </c>
      <c r="H461" s="31" t="str">
        <f>CONCATENATE(Замеры!AK455,Замеры!AA455,Замеры!AL455)</f>
        <v>0 0</v>
      </c>
      <c r="I461" s="29" t="str">
        <f>CONCATENATE(Замеры!AI455,Замеры!AA455,Замеры!AJ455)</f>
        <v>0 0</v>
      </c>
      <c r="J461" s="31" t="str">
        <f>IF(Замеры!Z455=0," ",G461*2.55)</f>
        <v xml:space="preserve"> </v>
      </c>
      <c r="K461" s="29" t="str">
        <f>IF(Замеры!Z455=0," ",Замеры!AG455)</f>
        <v xml:space="preserve"> </v>
      </c>
      <c r="L461" s="29" t="str">
        <f>IF(Замеры!Z455=0," ",Замеры!AH455)</f>
        <v xml:space="preserve"> </v>
      </c>
      <c r="M461" s="29" t="str">
        <f>IF(Замеры!Z455=0," ",0.1)</f>
        <v xml:space="preserve"> </v>
      </c>
      <c r="N461" s="29" t="str">
        <f>IF(Замеры!Z455=0," ",Замеры!Z455)</f>
        <v xml:space="preserve"> </v>
      </c>
      <c r="O461" s="29" t="str">
        <f>Замеры!AA455</f>
        <v xml:space="preserve"> </v>
      </c>
      <c r="P461" s="29" t="str">
        <f>Замеры!AB455</f>
        <v xml:space="preserve"> </v>
      </c>
      <c r="Q461" s="29" t="str">
        <f>IF(Замеры!Z455=0," ","+")</f>
        <v xml:space="preserve"> </v>
      </c>
      <c r="R461" s="32">
        <f>Замеры!Y455</f>
        <v>0</v>
      </c>
      <c r="W461" s="33" t="e">
        <f t="shared" si="14"/>
        <v>#VALUE!</v>
      </c>
      <c r="X461" s="31" t="s">
        <v>73</v>
      </c>
      <c r="Y461" s="33" t="e">
        <f t="shared" si="15"/>
        <v>#VALUE!</v>
      </c>
      <c r="Z461" s="32"/>
    </row>
    <row r="462" spans="1:26" x14ac:dyDescent="0.3">
      <c r="A462" s="35">
        <f>IF(Замеры!B456=0, " ", Замеры!B456)</f>
        <v>453</v>
      </c>
      <c r="B462" s="37" t="str">
        <f>CONCATENATE(Замеры!D456,Замеры!F456)</f>
        <v>Группа от QF</v>
      </c>
      <c r="C462" s="35" t="str">
        <f>IF(Замеры!I456=0," ", Замеры!I456)</f>
        <v xml:space="preserve"> </v>
      </c>
      <c r="D462" s="29" t="str">
        <f>IF(Замеры!Z456=0, " ", Замеры!X456)</f>
        <v xml:space="preserve"> </v>
      </c>
      <c r="E462" s="29" t="str">
        <f>CONCATENATE(Замеры!P456,Замеры!S456,Замеры!R456)</f>
        <v xml:space="preserve"> </v>
      </c>
      <c r="F462" s="30" t="str">
        <f>IF(Замеры!Z456=0," ","---")</f>
        <v xml:space="preserve"> </v>
      </c>
      <c r="G462" s="31" t="str">
        <f>IF(Замеры!Z456=0," ",Замеры!J456)</f>
        <v xml:space="preserve"> </v>
      </c>
      <c r="H462" s="31" t="str">
        <f>CONCATENATE(Замеры!AK456,Замеры!AA456,Замеры!AL456)</f>
        <v>0 0</v>
      </c>
      <c r="I462" s="29" t="str">
        <f>CONCATENATE(Замеры!AI456,Замеры!AA456,Замеры!AJ456)</f>
        <v>0 0</v>
      </c>
      <c r="J462" s="31" t="str">
        <f>IF(Замеры!Z456=0," ",G462*2.55)</f>
        <v xml:space="preserve"> </v>
      </c>
      <c r="K462" s="29" t="str">
        <f>IF(Замеры!Z456=0," ",Замеры!AG456)</f>
        <v xml:space="preserve"> </v>
      </c>
      <c r="L462" s="29" t="str">
        <f>IF(Замеры!Z456=0," ",Замеры!AH456)</f>
        <v xml:space="preserve"> </v>
      </c>
      <c r="M462" s="29" t="str">
        <f>IF(Замеры!Z456=0," ",0.1)</f>
        <v xml:space="preserve"> </v>
      </c>
      <c r="N462" s="29" t="str">
        <f>IF(Замеры!Z456=0," ",Замеры!Z456)</f>
        <v xml:space="preserve"> </v>
      </c>
      <c r="O462" s="29" t="str">
        <f>Замеры!AA456</f>
        <v xml:space="preserve"> </v>
      </c>
      <c r="P462" s="29" t="str">
        <f>Замеры!AB456</f>
        <v xml:space="preserve"> </v>
      </c>
      <c r="Q462" s="29" t="str">
        <f>IF(Замеры!Z456=0," ","+")</f>
        <v xml:space="preserve"> </v>
      </c>
      <c r="R462" s="32">
        <f>Замеры!Y456</f>
        <v>0</v>
      </c>
      <c r="W462" s="33" t="e">
        <f t="shared" si="14"/>
        <v>#VALUE!</v>
      </c>
      <c r="X462" s="31" t="s">
        <v>73</v>
      </c>
      <c r="Y462" s="33" t="e">
        <f t="shared" si="15"/>
        <v>#VALUE!</v>
      </c>
      <c r="Z462" s="32"/>
    </row>
    <row r="463" spans="1:26" x14ac:dyDescent="0.3">
      <c r="A463" s="35">
        <f>IF(Замеры!B457=0, " ", Замеры!B457)</f>
        <v>454</v>
      </c>
      <c r="B463" s="37" t="str">
        <f>CONCATENATE(Замеры!D457,Замеры!F457)</f>
        <v>Группа от QF</v>
      </c>
      <c r="C463" s="35" t="str">
        <f>IF(Замеры!I457=0," ", Замеры!I457)</f>
        <v xml:space="preserve"> </v>
      </c>
      <c r="D463" s="29" t="str">
        <f>IF(Замеры!Z457=0, " ", Замеры!X457)</f>
        <v xml:space="preserve"> </v>
      </c>
      <c r="E463" s="29" t="str">
        <f>CONCATENATE(Замеры!P457,Замеры!S457,Замеры!R457)</f>
        <v xml:space="preserve"> </v>
      </c>
      <c r="F463" s="30" t="str">
        <f>IF(Замеры!Z457=0," ","---")</f>
        <v xml:space="preserve"> </v>
      </c>
      <c r="G463" s="31" t="str">
        <f>IF(Замеры!Z457=0," ",Замеры!J457)</f>
        <v xml:space="preserve"> </v>
      </c>
      <c r="H463" s="31" t="str">
        <f>CONCATENATE(Замеры!AK457,Замеры!AA457,Замеры!AL457)</f>
        <v>0 0</v>
      </c>
      <c r="I463" s="29" t="str">
        <f>CONCATENATE(Замеры!AI457,Замеры!AA457,Замеры!AJ457)</f>
        <v>0 0</v>
      </c>
      <c r="J463" s="31" t="str">
        <f>IF(Замеры!Z457=0," ",G463*2.55)</f>
        <v xml:space="preserve"> </v>
      </c>
      <c r="K463" s="29" t="str">
        <f>IF(Замеры!Z457=0," ",Замеры!AG457)</f>
        <v xml:space="preserve"> </v>
      </c>
      <c r="L463" s="29" t="str">
        <f>IF(Замеры!Z457=0," ",Замеры!AH457)</f>
        <v xml:space="preserve"> </v>
      </c>
      <c r="M463" s="29" t="str">
        <f>IF(Замеры!Z457=0," ",0.1)</f>
        <v xml:space="preserve"> </v>
      </c>
      <c r="N463" s="29" t="str">
        <f>IF(Замеры!Z457=0," ",Замеры!Z457)</f>
        <v xml:space="preserve"> </v>
      </c>
      <c r="O463" s="29" t="str">
        <f>Замеры!AA457</f>
        <v xml:space="preserve"> </v>
      </c>
      <c r="P463" s="29" t="str">
        <f>Замеры!AB457</f>
        <v xml:space="preserve"> </v>
      </c>
      <c r="Q463" s="29" t="str">
        <f>IF(Замеры!Z457=0," ","+")</f>
        <v xml:space="preserve"> </v>
      </c>
      <c r="R463" s="32">
        <f>Замеры!Y457</f>
        <v>0</v>
      </c>
      <c r="W463" s="33" t="e">
        <f t="shared" si="14"/>
        <v>#VALUE!</v>
      </c>
      <c r="X463" s="31" t="s">
        <v>73</v>
      </c>
      <c r="Y463" s="33" t="e">
        <f t="shared" si="15"/>
        <v>#VALUE!</v>
      </c>
      <c r="Z463" s="32"/>
    </row>
    <row r="464" spans="1:26" x14ac:dyDescent="0.3">
      <c r="A464" s="35">
        <f>IF(Замеры!B458=0, " ", Замеры!B458)</f>
        <v>455</v>
      </c>
      <c r="B464" s="37" t="str">
        <f>CONCATENATE(Замеры!D458,Замеры!F458)</f>
        <v>Группа от QF</v>
      </c>
      <c r="C464" s="35" t="str">
        <f>IF(Замеры!I458=0," ", Замеры!I458)</f>
        <v xml:space="preserve"> </v>
      </c>
      <c r="D464" s="29" t="str">
        <f>IF(Замеры!Z458=0, " ", Замеры!X458)</f>
        <v xml:space="preserve"> </v>
      </c>
      <c r="E464" s="29" t="str">
        <f>CONCATENATE(Замеры!P458,Замеры!S458,Замеры!R458)</f>
        <v xml:space="preserve"> </v>
      </c>
      <c r="F464" s="30" t="str">
        <f>IF(Замеры!Z458=0," ","---")</f>
        <v xml:space="preserve"> </v>
      </c>
      <c r="G464" s="31" t="str">
        <f>IF(Замеры!Z458=0," ",Замеры!J458)</f>
        <v xml:space="preserve"> </v>
      </c>
      <c r="H464" s="31" t="str">
        <f>CONCATENATE(Замеры!AK458,Замеры!AA458,Замеры!AL458)</f>
        <v>0 0</v>
      </c>
      <c r="I464" s="29" t="str">
        <f>CONCATENATE(Замеры!AI458,Замеры!AA458,Замеры!AJ458)</f>
        <v>0 0</v>
      </c>
      <c r="J464" s="31" t="str">
        <f>IF(Замеры!Z458=0," ",G464*2.55)</f>
        <v xml:space="preserve"> </v>
      </c>
      <c r="K464" s="29" t="str">
        <f>IF(Замеры!Z458=0," ",Замеры!AG458)</f>
        <v xml:space="preserve"> </v>
      </c>
      <c r="L464" s="29" t="str">
        <f>IF(Замеры!Z458=0," ",Замеры!AH458)</f>
        <v xml:space="preserve"> </v>
      </c>
      <c r="M464" s="29" t="str">
        <f>IF(Замеры!Z458=0," ",0.1)</f>
        <v xml:space="preserve"> </v>
      </c>
      <c r="N464" s="29" t="str">
        <f>IF(Замеры!Z458=0," ",Замеры!Z458)</f>
        <v xml:space="preserve"> </v>
      </c>
      <c r="O464" s="29" t="str">
        <f>Замеры!AA458</f>
        <v xml:space="preserve"> </v>
      </c>
      <c r="P464" s="29" t="str">
        <f>Замеры!AB458</f>
        <v xml:space="preserve"> </v>
      </c>
      <c r="Q464" s="29" t="str">
        <f>IF(Замеры!Z458=0," ","+")</f>
        <v xml:space="preserve"> </v>
      </c>
      <c r="R464" s="32">
        <f>Замеры!Y458</f>
        <v>0</v>
      </c>
      <c r="W464" s="33" t="e">
        <f t="shared" si="14"/>
        <v>#VALUE!</v>
      </c>
      <c r="X464" s="31" t="s">
        <v>73</v>
      </c>
      <c r="Y464" s="33" t="e">
        <f t="shared" si="15"/>
        <v>#VALUE!</v>
      </c>
      <c r="Z464" s="32"/>
    </row>
    <row r="465" spans="1:26" x14ac:dyDescent="0.3">
      <c r="A465" s="35">
        <f>IF(Замеры!B459=0, " ", Замеры!B459)</f>
        <v>456</v>
      </c>
      <c r="B465" s="37" t="str">
        <f>CONCATENATE(Замеры!D459,Замеры!F459)</f>
        <v>Группа от QF</v>
      </c>
      <c r="C465" s="35" t="str">
        <f>IF(Замеры!I459=0," ", Замеры!I459)</f>
        <v xml:space="preserve"> </v>
      </c>
      <c r="D465" s="29" t="str">
        <f>IF(Замеры!Z459=0, " ", Замеры!X459)</f>
        <v xml:space="preserve"> </v>
      </c>
      <c r="E465" s="29" t="str">
        <f>CONCATENATE(Замеры!P459,Замеры!S459,Замеры!R459)</f>
        <v xml:space="preserve"> </v>
      </c>
      <c r="F465" s="30" t="str">
        <f>IF(Замеры!Z459=0," ","---")</f>
        <v xml:space="preserve"> </v>
      </c>
      <c r="G465" s="31" t="str">
        <f>IF(Замеры!Z459=0," ",Замеры!J459)</f>
        <v xml:space="preserve"> </v>
      </c>
      <c r="H465" s="31" t="str">
        <f>CONCATENATE(Замеры!AK459,Замеры!AA459,Замеры!AL459)</f>
        <v>0 0</v>
      </c>
      <c r="I465" s="29" t="str">
        <f>CONCATENATE(Замеры!AI459,Замеры!AA459,Замеры!AJ459)</f>
        <v>0 0</v>
      </c>
      <c r="J465" s="31" t="str">
        <f>IF(Замеры!Z459=0," ",G465*2.55)</f>
        <v xml:space="preserve"> </v>
      </c>
      <c r="K465" s="29" t="str">
        <f>IF(Замеры!Z459=0," ",Замеры!AG459)</f>
        <v xml:space="preserve"> </v>
      </c>
      <c r="L465" s="29" t="str">
        <f>IF(Замеры!Z459=0," ",Замеры!AH459)</f>
        <v xml:space="preserve"> </v>
      </c>
      <c r="M465" s="29" t="str">
        <f>IF(Замеры!Z459=0," ",0.1)</f>
        <v xml:space="preserve"> </v>
      </c>
      <c r="N465" s="29" t="str">
        <f>IF(Замеры!Z459=0," ",Замеры!Z459)</f>
        <v xml:space="preserve"> </v>
      </c>
      <c r="O465" s="29" t="str">
        <f>Замеры!AA459</f>
        <v xml:space="preserve"> </v>
      </c>
      <c r="P465" s="29" t="str">
        <f>Замеры!AB459</f>
        <v xml:space="preserve"> </v>
      </c>
      <c r="Q465" s="29" t="str">
        <f>IF(Замеры!Z459=0," ","+")</f>
        <v xml:space="preserve"> </v>
      </c>
      <c r="R465" s="32">
        <f>Замеры!Y459</f>
        <v>0</v>
      </c>
      <c r="W465" s="33" t="e">
        <f t="shared" si="14"/>
        <v>#VALUE!</v>
      </c>
      <c r="X465" s="31" t="s">
        <v>73</v>
      </c>
      <c r="Y465" s="33" t="e">
        <f t="shared" si="15"/>
        <v>#VALUE!</v>
      </c>
      <c r="Z465" s="32"/>
    </row>
    <row r="466" spans="1:26" x14ac:dyDescent="0.3">
      <c r="A466" s="35">
        <f>IF(Замеры!B460=0, " ", Замеры!B460)</f>
        <v>457</v>
      </c>
      <c r="B466" s="37" t="str">
        <f>CONCATENATE(Замеры!D460,Замеры!F460)</f>
        <v>Группа от QF</v>
      </c>
      <c r="C466" s="35" t="str">
        <f>IF(Замеры!I460=0," ", Замеры!I460)</f>
        <v xml:space="preserve"> </v>
      </c>
      <c r="D466" s="29" t="str">
        <f>IF(Замеры!Z460=0, " ", Замеры!X460)</f>
        <v xml:space="preserve"> </v>
      </c>
      <c r="E466" s="29" t="str">
        <f>CONCATENATE(Замеры!P460,Замеры!S460,Замеры!R460)</f>
        <v xml:space="preserve"> </v>
      </c>
      <c r="F466" s="30" t="str">
        <f>IF(Замеры!Z460=0," ","---")</f>
        <v xml:space="preserve"> </v>
      </c>
      <c r="G466" s="31" t="str">
        <f>IF(Замеры!Z460=0," ",Замеры!J460)</f>
        <v xml:space="preserve"> </v>
      </c>
      <c r="H466" s="31" t="str">
        <f>CONCATENATE(Замеры!AK460,Замеры!AA460,Замеры!AL460)</f>
        <v>0 0</v>
      </c>
      <c r="I466" s="29" t="str">
        <f>CONCATENATE(Замеры!AI460,Замеры!AA460,Замеры!AJ460)</f>
        <v>0 0</v>
      </c>
      <c r="J466" s="31" t="str">
        <f>IF(Замеры!Z460=0," ",G466*2.55)</f>
        <v xml:space="preserve"> </v>
      </c>
      <c r="K466" s="29" t="str">
        <f>IF(Замеры!Z460=0," ",Замеры!AG460)</f>
        <v xml:space="preserve"> </v>
      </c>
      <c r="L466" s="29" t="str">
        <f>IF(Замеры!Z460=0," ",Замеры!AH460)</f>
        <v xml:space="preserve"> </v>
      </c>
      <c r="M466" s="29" t="str">
        <f>IF(Замеры!Z460=0," ",0.1)</f>
        <v xml:space="preserve"> </v>
      </c>
      <c r="N466" s="29" t="str">
        <f>IF(Замеры!Z460=0," ",Замеры!Z460)</f>
        <v xml:space="preserve"> </v>
      </c>
      <c r="O466" s="29" t="str">
        <f>Замеры!AA460</f>
        <v xml:space="preserve"> </v>
      </c>
      <c r="P466" s="29" t="str">
        <f>Замеры!AB460</f>
        <v xml:space="preserve"> </v>
      </c>
      <c r="Q466" s="29" t="str">
        <f>IF(Замеры!Z460=0," ","+")</f>
        <v xml:space="preserve"> </v>
      </c>
      <c r="R466" s="32">
        <f>Замеры!Y460</f>
        <v>0</v>
      </c>
      <c r="W466" s="33" t="e">
        <f t="shared" si="14"/>
        <v>#VALUE!</v>
      </c>
      <c r="X466" s="31" t="s">
        <v>73</v>
      </c>
      <c r="Y466" s="33" t="e">
        <f t="shared" si="15"/>
        <v>#VALUE!</v>
      </c>
      <c r="Z466" s="32"/>
    </row>
    <row r="467" spans="1:26" x14ac:dyDescent="0.3">
      <c r="A467" s="35">
        <f>IF(Замеры!B461=0, " ", Замеры!B461)</f>
        <v>458</v>
      </c>
      <c r="B467" s="37" t="str">
        <f>CONCATENATE(Замеры!D461,Замеры!F461)</f>
        <v>Группа от QF</v>
      </c>
      <c r="C467" s="35" t="str">
        <f>IF(Замеры!I461=0," ", Замеры!I461)</f>
        <v xml:space="preserve"> </v>
      </c>
      <c r="D467" s="29" t="str">
        <f>IF(Замеры!Z461=0, " ", Замеры!X461)</f>
        <v xml:space="preserve"> </v>
      </c>
      <c r="E467" s="29" t="str">
        <f>CONCATENATE(Замеры!P461,Замеры!S461,Замеры!R461)</f>
        <v xml:space="preserve"> </v>
      </c>
      <c r="F467" s="30" t="str">
        <f>IF(Замеры!Z461=0," ","---")</f>
        <v xml:space="preserve"> </v>
      </c>
      <c r="G467" s="31" t="str">
        <f>IF(Замеры!Z461=0," ",Замеры!J461)</f>
        <v xml:space="preserve"> </v>
      </c>
      <c r="H467" s="31" t="str">
        <f>CONCATENATE(Замеры!AK461,Замеры!AA461,Замеры!AL461)</f>
        <v>0 0</v>
      </c>
      <c r="I467" s="29" t="str">
        <f>CONCATENATE(Замеры!AI461,Замеры!AA461,Замеры!AJ461)</f>
        <v>0 0</v>
      </c>
      <c r="J467" s="31" t="str">
        <f>IF(Замеры!Z461=0," ",G467*2.55)</f>
        <v xml:space="preserve"> </v>
      </c>
      <c r="K467" s="29" t="str">
        <f>IF(Замеры!Z461=0," ",Замеры!AG461)</f>
        <v xml:space="preserve"> </v>
      </c>
      <c r="L467" s="29" t="str">
        <f>IF(Замеры!Z461=0," ",Замеры!AH461)</f>
        <v xml:space="preserve"> </v>
      </c>
      <c r="M467" s="29" t="str">
        <f>IF(Замеры!Z461=0," ",0.1)</f>
        <v xml:space="preserve"> </v>
      </c>
      <c r="N467" s="29" t="str">
        <f>IF(Замеры!Z461=0," ",Замеры!Z461)</f>
        <v xml:space="preserve"> </v>
      </c>
      <c r="O467" s="29" t="str">
        <f>Замеры!AA461</f>
        <v xml:space="preserve"> </v>
      </c>
      <c r="P467" s="29" t="str">
        <f>Замеры!AB461</f>
        <v xml:space="preserve"> </v>
      </c>
      <c r="Q467" s="29" t="str">
        <f>IF(Замеры!Z461=0," ","+")</f>
        <v xml:space="preserve"> </v>
      </c>
      <c r="R467" s="32">
        <f>Замеры!Y461</f>
        <v>0</v>
      </c>
      <c r="W467" s="33" t="e">
        <f t="shared" si="14"/>
        <v>#VALUE!</v>
      </c>
      <c r="X467" s="31" t="s">
        <v>73</v>
      </c>
      <c r="Y467" s="33" t="e">
        <f t="shared" si="15"/>
        <v>#VALUE!</v>
      </c>
      <c r="Z467" s="32"/>
    </row>
    <row r="468" spans="1:26" x14ac:dyDescent="0.3">
      <c r="A468" s="35">
        <f>IF(Замеры!B462=0, " ", Замеры!B462)</f>
        <v>459</v>
      </c>
      <c r="B468" s="37" t="str">
        <f>CONCATENATE(Замеры!D462,Замеры!F462)</f>
        <v>Группа от QF</v>
      </c>
      <c r="C468" s="35" t="str">
        <f>IF(Замеры!I462=0," ", Замеры!I462)</f>
        <v xml:space="preserve"> </v>
      </c>
      <c r="D468" s="29" t="str">
        <f>IF(Замеры!Z462=0, " ", Замеры!X462)</f>
        <v xml:space="preserve"> </v>
      </c>
      <c r="E468" s="29" t="str">
        <f>CONCATENATE(Замеры!P462,Замеры!S462,Замеры!R462)</f>
        <v xml:space="preserve"> </v>
      </c>
      <c r="F468" s="30" t="str">
        <f>IF(Замеры!Z462=0," ","---")</f>
        <v xml:space="preserve"> </v>
      </c>
      <c r="G468" s="31" t="str">
        <f>IF(Замеры!Z462=0," ",Замеры!J462)</f>
        <v xml:space="preserve"> </v>
      </c>
      <c r="H468" s="31" t="str">
        <f>CONCATENATE(Замеры!AK462,Замеры!AA462,Замеры!AL462)</f>
        <v>0 0</v>
      </c>
      <c r="I468" s="29" t="str">
        <f>CONCATENATE(Замеры!AI462,Замеры!AA462,Замеры!AJ462)</f>
        <v>0 0</v>
      </c>
      <c r="J468" s="31" t="str">
        <f>IF(Замеры!Z462=0," ",G468*2.55)</f>
        <v xml:space="preserve"> </v>
      </c>
      <c r="K468" s="29" t="str">
        <f>IF(Замеры!Z462=0," ",Замеры!AG462)</f>
        <v xml:space="preserve"> </v>
      </c>
      <c r="L468" s="29" t="str">
        <f>IF(Замеры!Z462=0," ",Замеры!AH462)</f>
        <v xml:space="preserve"> </v>
      </c>
      <c r="M468" s="29" t="str">
        <f>IF(Замеры!Z462=0," ",0.1)</f>
        <v xml:space="preserve"> </v>
      </c>
      <c r="N468" s="29" t="str">
        <f>IF(Замеры!Z462=0," ",Замеры!Z462)</f>
        <v xml:space="preserve"> </v>
      </c>
      <c r="O468" s="29" t="str">
        <f>Замеры!AA462</f>
        <v xml:space="preserve"> </v>
      </c>
      <c r="P468" s="29" t="str">
        <f>Замеры!AB462</f>
        <v xml:space="preserve"> </v>
      </c>
      <c r="Q468" s="29" t="str">
        <f>IF(Замеры!Z462=0," ","+")</f>
        <v xml:space="preserve"> </v>
      </c>
      <c r="R468" s="32">
        <f>Замеры!Y462</f>
        <v>0</v>
      </c>
      <c r="W468" s="33" t="e">
        <f t="shared" si="14"/>
        <v>#VALUE!</v>
      </c>
      <c r="X468" s="31" t="s">
        <v>73</v>
      </c>
      <c r="Y468" s="33" t="e">
        <f t="shared" si="15"/>
        <v>#VALUE!</v>
      </c>
      <c r="Z468" s="32"/>
    </row>
    <row r="469" spans="1:26" x14ac:dyDescent="0.3">
      <c r="A469" s="35">
        <f>IF(Замеры!B463=0, " ", Замеры!B463)</f>
        <v>460</v>
      </c>
      <c r="B469" s="37" t="str">
        <f>CONCATENATE(Замеры!D463,Замеры!F463)</f>
        <v>Группа от QF</v>
      </c>
      <c r="C469" s="35" t="str">
        <f>IF(Замеры!I463=0," ", Замеры!I463)</f>
        <v xml:space="preserve"> </v>
      </c>
      <c r="D469" s="29" t="str">
        <f>IF(Замеры!Z463=0, " ", Замеры!X463)</f>
        <v xml:space="preserve"> </v>
      </c>
      <c r="E469" s="29" t="str">
        <f>CONCATENATE(Замеры!P463,Замеры!S463,Замеры!R463)</f>
        <v xml:space="preserve"> </v>
      </c>
      <c r="F469" s="30" t="str">
        <f>IF(Замеры!Z463=0," ","---")</f>
        <v xml:space="preserve"> </v>
      </c>
      <c r="G469" s="31" t="str">
        <f>IF(Замеры!Z463=0," ",Замеры!J463)</f>
        <v xml:space="preserve"> </v>
      </c>
      <c r="H469" s="31" t="str">
        <f>CONCATENATE(Замеры!AK463,Замеры!AA463,Замеры!AL463)</f>
        <v>0 0</v>
      </c>
      <c r="I469" s="29" t="str">
        <f>CONCATENATE(Замеры!AI463,Замеры!AA463,Замеры!AJ463)</f>
        <v>0 0</v>
      </c>
      <c r="J469" s="31" t="str">
        <f>IF(Замеры!Z463=0," ",G469*2.55)</f>
        <v xml:space="preserve"> </v>
      </c>
      <c r="K469" s="29" t="str">
        <f>IF(Замеры!Z463=0," ",Замеры!AG463)</f>
        <v xml:space="preserve"> </v>
      </c>
      <c r="L469" s="29" t="str">
        <f>IF(Замеры!Z463=0," ",Замеры!AH463)</f>
        <v xml:space="preserve"> </v>
      </c>
      <c r="M469" s="29" t="str">
        <f>IF(Замеры!Z463=0," ",0.1)</f>
        <v xml:space="preserve"> </v>
      </c>
      <c r="N469" s="29" t="str">
        <f>IF(Замеры!Z463=0," ",Замеры!Z463)</f>
        <v xml:space="preserve"> </v>
      </c>
      <c r="O469" s="29" t="str">
        <f>Замеры!AA463</f>
        <v xml:space="preserve"> </v>
      </c>
      <c r="P469" s="29" t="str">
        <f>Замеры!AB463</f>
        <v xml:space="preserve"> </v>
      </c>
      <c r="Q469" s="29" t="str">
        <f>IF(Замеры!Z463=0," ","+")</f>
        <v xml:space="preserve"> </v>
      </c>
      <c r="R469" s="32">
        <f>Замеры!Y463</f>
        <v>0</v>
      </c>
      <c r="W469" s="33" t="e">
        <f t="shared" si="14"/>
        <v>#VALUE!</v>
      </c>
      <c r="X469" s="31" t="s">
        <v>73</v>
      </c>
      <c r="Y469" s="33" t="e">
        <f t="shared" si="15"/>
        <v>#VALUE!</v>
      </c>
      <c r="Z469" s="32"/>
    </row>
    <row r="470" spans="1:26" x14ac:dyDescent="0.3">
      <c r="A470" s="35">
        <f>IF(Замеры!B464=0, " ", Замеры!B464)</f>
        <v>461</v>
      </c>
      <c r="B470" s="37" t="str">
        <f>CONCATENATE(Замеры!D464,Замеры!F464)</f>
        <v>Группа от QF</v>
      </c>
      <c r="C470" s="35" t="str">
        <f>IF(Замеры!I464=0," ", Замеры!I464)</f>
        <v xml:space="preserve"> </v>
      </c>
      <c r="D470" s="29" t="str">
        <f>IF(Замеры!Z464=0, " ", Замеры!X464)</f>
        <v xml:space="preserve"> </v>
      </c>
      <c r="E470" s="29" t="str">
        <f>CONCATENATE(Замеры!P464,Замеры!S464,Замеры!R464)</f>
        <v xml:space="preserve"> </v>
      </c>
      <c r="F470" s="30" t="str">
        <f>IF(Замеры!Z464=0," ","---")</f>
        <v xml:space="preserve"> </v>
      </c>
      <c r="G470" s="31" t="str">
        <f>IF(Замеры!Z464=0," ",Замеры!J464)</f>
        <v xml:space="preserve"> </v>
      </c>
      <c r="H470" s="31" t="str">
        <f>CONCATENATE(Замеры!AK464,Замеры!AA464,Замеры!AL464)</f>
        <v>0 0</v>
      </c>
      <c r="I470" s="29" t="str">
        <f>CONCATENATE(Замеры!AI464,Замеры!AA464,Замеры!AJ464)</f>
        <v>0 0</v>
      </c>
      <c r="J470" s="31" t="str">
        <f>IF(Замеры!Z464=0," ",G470*2.55)</f>
        <v xml:space="preserve"> </v>
      </c>
      <c r="K470" s="29" t="str">
        <f>IF(Замеры!Z464=0," ",Замеры!AG464)</f>
        <v xml:space="preserve"> </v>
      </c>
      <c r="L470" s="29" t="str">
        <f>IF(Замеры!Z464=0," ",Замеры!AH464)</f>
        <v xml:space="preserve"> </v>
      </c>
      <c r="M470" s="29" t="str">
        <f>IF(Замеры!Z464=0," ",0.1)</f>
        <v xml:space="preserve"> </v>
      </c>
      <c r="N470" s="29" t="str">
        <f>IF(Замеры!Z464=0," ",Замеры!Z464)</f>
        <v xml:space="preserve"> </v>
      </c>
      <c r="O470" s="29" t="str">
        <f>Замеры!AA464</f>
        <v xml:space="preserve"> </v>
      </c>
      <c r="P470" s="29" t="str">
        <f>Замеры!AB464</f>
        <v xml:space="preserve"> </v>
      </c>
      <c r="Q470" s="29" t="str">
        <f>IF(Замеры!Z464=0," ","+")</f>
        <v xml:space="preserve"> </v>
      </c>
      <c r="R470" s="32">
        <f>Замеры!Y464</f>
        <v>0</v>
      </c>
      <c r="W470" s="33" t="e">
        <f t="shared" si="14"/>
        <v>#VALUE!</v>
      </c>
      <c r="X470" s="31" t="s">
        <v>73</v>
      </c>
      <c r="Y470" s="33" t="e">
        <f t="shared" si="15"/>
        <v>#VALUE!</v>
      </c>
      <c r="Z470" s="32"/>
    </row>
    <row r="471" spans="1:26" x14ac:dyDescent="0.3">
      <c r="A471" s="35">
        <f>IF(Замеры!B465=0, " ", Замеры!B465)</f>
        <v>462</v>
      </c>
      <c r="B471" s="37" t="str">
        <f>CONCATENATE(Замеры!D465,Замеры!F465)</f>
        <v>Группа от QF</v>
      </c>
      <c r="C471" s="35" t="str">
        <f>IF(Замеры!I465=0," ", Замеры!I465)</f>
        <v xml:space="preserve"> </v>
      </c>
      <c r="D471" s="29" t="str">
        <f>IF(Замеры!Z465=0, " ", Замеры!X465)</f>
        <v xml:space="preserve"> </v>
      </c>
      <c r="E471" s="29" t="str">
        <f>CONCATENATE(Замеры!P465,Замеры!S465,Замеры!R465)</f>
        <v xml:space="preserve"> </v>
      </c>
      <c r="F471" s="30" t="str">
        <f>IF(Замеры!Z465=0," ","---")</f>
        <v xml:space="preserve"> </v>
      </c>
      <c r="G471" s="31" t="str">
        <f>IF(Замеры!Z465=0," ",Замеры!J465)</f>
        <v xml:space="preserve"> </v>
      </c>
      <c r="H471" s="31" t="str">
        <f>CONCATENATE(Замеры!AK465,Замеры!AA465,Замеры!AL465)</f>
        <v>0 0</v>
      </c>
      <c r="I471" s="29" t="str">
        <f>CONCATENATE(Замеры!AI465,Замеры!AA465,Замеры!AJ465)</f>
        <v>0 0</v>
      </c>
      <c r="J471" s="31" t="str">
        <f>IF(Замеры!Z465=0," ",G471*2.55)</f>
        <v xml:space="preserve"> </v>
      </c>
      <c r="K471" s="29" t="str">
        <f>IF(Замеры!Z465=0," ",Замеры!AG465)</f>
        <v xml:space="preserve"> </v>
      </c>
      <c r="L471" s="29" t="str">
        <f>IF(Замеры!Z465=0," ",Замеры!AH465)</f>
        <v xml:space="preserve"> </v>
      </c>
      <c r="M471" s="29" t="str">
        <f>IF(Замеры!Z465=0," ",0.1)</f>
        <v xml:space="preserve"> </v>
      </c>
      <c r="N471" s="29" t="str">
        <f>IF(Замеры!Z465=0," ",Замеры!Z465)</f>
        <v xml:space="preserve"> </v>
      </c>
      <c r="O471" s="29" t="str">
        <f>Замеры!AA465</f>
        <v xml:space="preserve"> </v>
      </c>
      <c r="P471" s="29" t="str">
        <f>Замеры!AB465</f>
        <v xml:space="preserve"> </v>
      </c>
      <c r="Q471" s="29" t="str">
        <f>IF(Замеры!Z465=0," ","+")</f>
        <v xml:space="preserve"> </v>
      </c>
      <c r="R471" s="32">
        <f>Замеры!Y465</f>
        <v>0</v>
      </c>
      <c r="W471" s="33" t="e">
        <f t="shared" si="14"/>
        <v>#VALUE!</v>
      </c>
      <c r="X471" s="31" t="s">
        <v>73</v>
      </c>
      <c r="Y471" s="33" t="e">
        <f t="shared" si="15"/>
        <v>#VALUE!</v>
      </c>
      <c r="Z471" s="32"/>
    </row>
    <row r="472" spans="1:26" x14ac:dyDescent="0.3">
      <c r="A472" s="35">
        <f>IF(Замеры!B466=0, " ", Замеры!B466)</f>
        <v>463</v>
      </c>
      <c r="B472" s="37" t="str">
        <f>CONCATENATE(Замеры!D466,Замеры!F466)</f>
        <v>Группа от QF</v>
      </c>
      <c r="C472" s="35" t="str">
        <f>IF(Замеры!I466=0," ", Замеры!I466)</f>
        <v xml:space="preserve"> </v>
      </c>
      <c r="D472" s="29" t="str">
        <f>IF(Замеры!Z466=0, " ", Замеры!X466)</f>
        <v xml:space="preserve"> </v>
      </c>
      <c r="E472" s="29" t="str">
        <f>CONCATENATE(Замеры!P466,Замеры!S466,Замеры!R466)</f>
        <v xml:space="preserve"> </v>
      </c>
      <c r="F472" s="30" t="str">
        <f>IF(Замеры!Z466=0," ","---")</f>
        <v xml:space="preserve"> </v>
      </c>
      <c r="G472" s="31" t="str">
        <f>IF(Замеры!Z466=0," ",Замеры!J466)</f>
        <v xml:space="preserve"> </v>
      </c>
      <c r="H472" s="31" t="str">
        <f>CONCATENATE(Замеры!AK466,Замеры!AA466,Замеры!AL466)</f>
        <v>0 0</v>
      </c>
      <c r="I472" s="29" t="str">
        <f>CONCATENATE(Замеры!AI466,Замеры!AA466,Замеры!AJ466)</f>
        <v>0 0</v>
      </c>
      <c r="J472" s="31" t="str">
        <f>IF(Замеры!Z466=0," ",G472*2.55)</f>
        <v xml:space="preserve"> </v>
      </c>
      <c r="K472" s="29" t="str">
        <f>IF(Замеры!Z466=0," ",Замеры!AG466)</f>
        <v xml:space="preserve"> </v>
      </c>
      <c r="L472" s="29" t="str">
        <f>IF(Замеры!Z466=0," ",Замеры!AH466)</f>
        <v xml:space="preserve"> </v>
      </c>
      <c r="M472" s="29" t="str">
        <f>IF(Замеры!Z466=0," ",0.1)</f>
        <v xml:space="preserve"> </v>
      </c>
      <c r="N472" s="29" t="str">
        <f>IF(Замеры!Z466=0," ",Замеры!Z466)</f>
        <v xml:space="preserve"> </v>
      </c>
      <c r="O472" s="29" t="str">
        <f>Замеры!AA466</f>
        <v xml:space="preserve"> </v>
      </c>
      <c r="P472" s="29" t="str">
        <f>Замеры!AB466</f>
        <v xml:space="preserve"> </v>
      </c>
      <c r="Q472" s="29" t="str">
        <f>IF(Замеры!Z466=0," ","+")</f>
        <v xml:space="preserve"> </v>
      </c>
      <c r="R472" s="32">
        <f>Замеры!Y466</f>
        <v>0</v>
      </c>
      <c r="W472" s="33" t="e">
        <f t="shared" si="14"/>
        <v>#VALUE!</v>
      </c>
      <c r="X472" s="31" t="s">
        <v>73</v>
      </c>
      <c r="Y472" s="33" t="e">
        <f t="shared" si="15"/>
        <v>#VALUE!</v>
      </c>
      <c r="Z472" s="32"/>
    </row>
    <row r="473" spans="1:26" x14ac:dyDescent="0.3">
      <c r="A473" s="35">
        <f>IF(Замеры!B467=0, " ", Замеры!B467)</f>
        <v>464</v>
      </c>
      <c r="B473" s="37" t="str">
        <f>CONCATENATE(Замеры!D467,Замеры!F467)</f>
        <v>Группа от QF</v>
      </c>
      <c r="C473" s="35" t="str">
        <f>IF(Замеры!I467=0," ", Замеры!I467)</f>
        <v xml:space="preserve"> </v>
      </c>
      <c r="D473" s="29" t="str">
        <f>IF(Замеры!Z467=0, " ", Замеры!X467)</f>
        <v xml:space="preserve"> </v>
      </c>
      <c r="E473" s="29" t="str">
        <f>CONCATENATE(Замеры!P467,Замеры!S467,Замеры!R467)</f>
        <v xml:space="preserve"> </v>
      </c>
      <c r="F473" s="30" t="str">
        <f>IF(Замеры!Z467=0," ","---")</f>
        <v xml:space="preserve"> </v>
      </c>
      <c r="G473" s="31" t="str">
        <f>IF(Замеры!Z467=0," ",Замеры!J467)</f>
        <v xml:space="preserve"> </v>
      </c>
      <c r="H473" s="31" t="str">
        <f>CONCATENATE(Замеры!AK467,Замеры!AA467,Замеры!AL467)</f>
        <v>0 0</v>
      </c>
      <c r="I473" s="29" t="str">
        <f>CONCATENATE(Замеры!AI467,Замеры!AA467,Замеры!AJ467)</f>
        <v>0 0</v>
      </c>
      <c r="J473" s="31" t="str">
        <f>IF(Замеры!Z467=0," ",G473*2.55)</f>
        <v xml:space="preserve"> </v>
      </c>
      <c r="K473" s="29" t="str">
        <f>IF(Замеры!Z467=0," ",Замеры!AG467)</f>
        <v xml:space="preserve"> </v>
      </c>
      <c r="L473" s="29" t="str">
        <f>IF(Замеры!Z467=0," ",Замеры!AH467)</f>
        <v xml:space="preserve"> </v>
      </c>
      <c r="M473" s="29" t="str">
        <f>IF(Замеры!Z467=0," ",0.1)</f>
        <v xml:space="preserve"> </v>
      </c>
      <c r="N473" s="29" t="str">
        <f>IF(Замеры!Z467=0," ",Замеры!Z467)</f>
        <v xml:space="preserve"> </v>
      </c>
      <c r="O473" s="29" t="str">
        <f>Замеры!AA467</f>
        <v xml:space="preserve"> </v>
      </c>
      <c r="P473" s="29" t="str">
        <f>Замеры!AB467</f>
        <v xml:space="preserve"> </v>
      </c>
      <c r="Q473" s="29" t="str">
        <f>IF(Замеры!Z467=0," ","+")</f>
        <v xml:space="preserve"> </v>
      </c>
      <c r="R473" s="32">
        <f>Замеры!Y467</f>
        <v>0</v>
      </c>
      <c r="W473" s="33" t="e">
        <f t="shared" si="14"/>
        <v>#VALUE!</v>
      </c>
      <c r="X473" s="31" t="s">
        <v>73</v>
      </c>
      <c r="Y473" s="33" t="e">
        <f t="shared" si="15"/>
        <v>#VALUE!</v>
      </c>
      <c r="Z473" s="32"/>
    </row>
    <row r="474" spans="1:26" x14ac:dyDescent="0.3">
      <c r="A474" s="35">
        <f>IF(Замеры!B468=0, " ", Замеры!B468)</f>
        <v>465</v>
      </c>
      <c r="B474" s="37" t="str">
        <f>CONCATENATE(Замеры!D468,Замеры!F468)</f>
        <v>Группа от QF</v>
      </c>
      <c r="C474" s="35" t="str">
        <f>IF(Замеры!I468=0," ", Замеры!I468)</f>
        <v xml:space="preserve"> </v>
      </c>
      <c r="D474" s="29" t="str">
        <f>IF(Замеры!Z468=0, " ", Замеры!X468)</f>
        <v xml:space="preserve"> </v>
      </c>
      <c r="E474" s="29" t="str">
        <f>CONCATENATE(Замеры!P468,Замеры!S468,Замеры!R468)</f>
        <v xml:space="preserve"> </v>
      </c>
      <c r="F474" s="30" t="str">
        <f>IF(Замеры!Z468=0," ","---")</f>
        <v xml:space="preserve"> </v>
      </c>
      <c r="G474" s="31" t="str">
        <f>IF(Замеры!Z468=0," ",Замеры!J468)</f>
        <v xml:space="preserve"> </v>
      </c>
      <c r="H474" s="31" t="str">
        <f>CONCATENATE(Замеры!AK468,Замеры!AA468,Замеры!AL468)</f>
        <v>0 0</v>
      </c>
      <c r="I474" s="29" t="str">
        <f>CONCATENATE(Замеры!AI468,Замеры!AA468,Замеры!AJ468)</f>
        <v>0 0</v>
      </c>
      <c r="J474" s="31" t="str">
        <f>IF(Замеры!Z468=0," ",G474*2.55)</f>
        <v xml:space="preserve"> </v>
      </c>
      <c r="K474" s="29" t="str">
        <f>IF(Замеры!Z468=0," ",Замеры!AG468)</f>
        <v xml:space="preserve"> </v>
      </c>
      <c r="L474" s="29" t="str">
        <f>IF(Замеры!Z468=0," ",Замеры!AH468)</f>
        <v xml:space="preserve"> </v>
      </c>
      <c r="M474" s="29" t="str">
        <f>IF(Замеры!Z468=0," ",0.1)</f>
        <v xml:space="preserve"> </v>
      </c>
      <c r="N474" s="29" t="str">
        <f>IF(Замеры!Z468=0," ",Замеры!Z468)</f>
        <v xml:space="preserve"> </v>
      </c>
      <c r="O474" s="29" t="str">
        <f>Замеры!AA468</f>
        <v xml:space="preserve"> </v>
      </c>
      <c r="P474" s="29" t="str">
        <f>Замеры!AB468</f>
        <v xml:space="preserve"> </v>
      </c>
      <c r="Q474" s="29" t="str">
        <f>IF(Замеры!Z468=0," ","+")</f>
        <v xml:space="preserve"> </v>
      </c>
      <c r="R474" s="32">
        <f>Замеры!Y468</f>
        <v>0</v>
      </c>
      <c r="W474" s="33" t="e">
        <f t="shared" si="14"/>
        <v>#VALUE!</v>
      </c>
      <c r="X474" s="31" t="s">
        <v>73</v>
      </c>
      <c r="Y474" s="33" t="e">
        <f t="shared" si="15"/>
        <v>#VALUE!</v>
      </c>
      <c r="Z474" s="32"/>
    </row>
    <row r="475" spans="1:26" x14ac:dyDescent="0.3">
      <c r="A475" s="35">
        <f>IF(Замеры!B469=0, " ", Замеры!B469)</f>
        <v>466</v>
      </c>
      <c r="B475" s="37" t="str">
        <f>CONCATENATE(Замеры!D469,Замеры!F469)</f>
        <v>Группа от QF</v>
      </c>
      <c r="C475" s="35" t="str">
        <f>IF(Замеры!I469=0," ", Замеры!I469)</f>
        <v xml:space="preserve"> </v>
      </c>
      <c r="D475" s="29" t="str">
        <f>IF(Замеры!Z469=0, " ", Замеры!X469)</f>
        <v xml:space="preserve"> </v>
      </c>
      <c r="E475" s="29" t="str">
        <f>CONCATENATE(Замеры!P469,Замеры!S469,Замеры!R469)</f>
        <v xml:space="preserve"> </v>
      </c>
      <c r="F475" s="30" t="str">
        <f>IF(Замеры!Z469=0," ","---")</f>
        <v xml:space="preserve"> </v>
      </c>
      <c r="G475" s="31" t="str">
        <f>IF(Замеры!Z469=0," ",Замеры!J469)</f>
        <v xml:space="preserve"> </v>
      </c>
      <c r="H475" s="31" t="str">
        <f>CONCATENATE(Замеры!AK469,Замеры!AA469,Замеры!AL469)</f>
        <v>0 0</v>
      </c>
      <c r="I475" s="29" t="str">
        <f>CONCATENATE(Замеры!AI469,Замеры!AA469,Замеры!AJ469)</f>
        <v>0 0</v>
      </c>
      <c r="J475" s="31" t="str">
        <f>IF(Замеры!Z469=0," ",G475*2.55)</f>
        <v xml:space="preserve"> </v>
      </c>
      <c r="K475" s="29" t="str">
        <f>IF(Замеры!Z469=0," ",Замеры!AG469)</f>
        <v xml:space="preserve"> </v>
      </c>
      <c r="L475" s="29" t="str">
        <f>IF(Замеры!Z469=0," ",Замеры!AH469)</f>
        <v xml:space="preserve"> </v>
      </c>
      <c r="M475" s="29" t="str">
        <f>IF(Замеры!Z469=0," ",0.1)</f>
        <v xml:space="preserve"> </v>
      </c>
      <c r="N475" s="29" t="str">
        <f>IF(Замеры!Z469=0," ",Замеры!Z469)</f>
        <v xml:space="preserve"> </v>
      </c>
      <c r="O475" s="29" t="str">
        <f>Замеры!AA469</f>
        <v xml:space="preserve"> </v>
      </c>
      <c r="P475" s="29" t="str">
        <f>Замеры!AB469</f>
        <v xml:space="preserve"> </v>
      </c>
      <c r="Q475" s="29" t="str">
        <f>IF(Замеры!Z469=0," ","+")</f>
        <v xml:space="preserve"> </v>
      </c>
      <c r="R475" s="32">
        <f>Замеры!Y469</f>
        <v>0</v>
      </c>
      <c r="W475" s="33" t="e">
        <f t="shared" si="14"/>
        <v>#VALUE!</v>
      </c>
      <c r="X475" s="31" t="s">
        <v>73</v>
      </c>
      <c r="Y475" s="33" t="e">
        <f t="shared" si="15"/>
        <v>#VALUE!</v>
      </c>
      <c r="Z475" s="32"/>
    </row>
    <row r="476" spans="1:26" x14ac:dyDescent="0.3">
      <c r="A476" s="35">
        <f>IF(Замеры!B470=0, " ", Замеры!B470)</f>
        <v>467</v>
      </c>
      <c r="B476" s="37" t="str">
        <f>CONCATENATE(Замеры!D470,Замеры!F470)</f>
        <v>Группа от QF</v>
      </c>
      <c r="C476" s="35" t="str">
        <f>IF(Замеры!I470=0," ", Замеры!I470)</f>
        <v xml:space="preserve"> </v>
      </c>
      <c r="D476" s="29" t="str">
        <f>IF(Замеры!Z470=0, " ", Замеры!X470)</f>
        <v xml:space="preserve"> </v>
      </c>
      <c r="E476" s="29" t="str">
        <f>CONCATENATE(Замеры!P470,Замеры!S470,Замеры!R470)</f>
        <v xml:space="preserve"> </v>
      </c>
      <c r="F476" s="30" t="str">
        <f>IF(Замеры!Z470=0," ","---")</f>
        <v xml:space="preserve"> </v>
      </c>
      <c r="G476" s="31" t="str">
        <f>IF(Замеры!Z470=0," ",Замеры!J470)</f>
        <v xml:space="preserve"> </v>
      </c>
      <c r="H476" s="31" t="str">
        <f>CONCATENATE(Замеры!AK470,Замеры!AA470,Замеры!AL470)</f>
        <v>0 0</v>
      </c>
      <c r="I476" s="29" t="str">
        <f>CONCATENATE(Замеры!AI470,Замеры!AA470,Замеры!AJ470)</f>
        <v>0 0</v>
      </c>
      <c r="J476" s="31" t="str">
        <f>IF(Замеры!Z470=0," ",G476*2.55)</f>
        <v xml:space="preserve"> </v>
      </c>
      <c r="K476" s="29" t="str">
        <f>IF(Замеры!Z470=0," ",Замеры!AG470)</f>
        <v xml:space="preserve"> </v>
      </c>
      <c r="L476" s="29" t="str">
        <f>IF(Замеры!Z470=0," ",Замеры!AH470)</f>
        <v xml:space="preserve"> </v>
      </c>
      <c r="M476" s="29" t="str">
        <f>IF(Замеры!Z470=0," ",0.1)</f>
        <v xml:space="preserve"> </v>
      </c>
      <c r="N476" s="29" t="str">
        <f>IF(Замеры!Z470=0," ",Замеры!Z470)</f>
        <v xml:space="preserve"> </v>
      </c>
      <c r="O476" s="29" t="str">
        <f>Замеры!AA470</f>
        <v xml:space="preserve"> </v>
      </c>
      <c r="P476" s="29" t="str">
        <f>Замеры!AB470</f>
        <v xml:space="preserve"> </v>
      </c>
      <c r="Q476" s="29" t="str">
        <f>IF(Замеры!Z470=0," ","+")</f>
        <v xml:space="preserve"> </v>
      </c>
      <c r="R476" s="32">
        <f>Замеры!Y470</f>
        <v>0</v>
      </c>
      <c r="W476" s="33" t="e">
        <f t="shared" si="14"/>
        <v>#VALUE!</v>
      </c>
      <c r="X476" s="31" t="s">
        <v>73</v>
      </c>
      <c r="Y476" s="33" t="e">
        <f t="shared" si="15"/>
        <v>#VALUE!</v>
      </c>
      <c r="Z476" s="32"/>
    </row>
    <row r="477" spans="1:26" x14ac:dyDescent="0.3">
      <c r="A477" s="35">
        <f>IF(Замеры!B471=0, " ", Замеры!B471)</f>
        <v>468</v>
      </c>
      <c r="B477" s="37" t="str">
        <f>CONCATENATE(Замеры!D471,Замеры!F471)</f>
        <v>Группа от QF</v>
      </c>
      <c r="C477" s="35" t="str">
        <f>IF(Замеры!I471=0," ", Замеры!I471)</f>
        <v xml:space="preserve"> </v>
      </c>
      <c r="D477" s="29" t="str">
        <f>IF(Замеры!Z471=0, " ", Замеры!X471)</f>
        <v xml:space="preserve"> </v>
      </c>
      <c r="E477" s="29" t="str">
        <f>CONCATENATE(Замеры!P471,Замеры!S471,Замеры!R471)</f>
        <v xml:space="preserve"> </v>
      </c>
      <c r="F477" s="30" t="str">
        <f>IF(Замеры!Z471=0," ","---")</f>
        <v xml:space="preserve"> </v>
      </c>
      <c r="G477" s="31" t="str">
        <f>IF(Замеры!Z471=0," ",Замеры!J471)</f>
        <v xml:space="preserve"> </v>
      </c>
      <c r="H477" s="31" t="str">
        <f>CONCATENATE(Замеры!AK471,Замеры!AA471,Замеры!AL471)</f>
        <v>0 0</v>
      </c>
      <c r="I477" s="29" t="str">
        <f>CONCATENATE(Замеры!AI471,Замеры!AA471,Замеры!AJ471)</f>
        <v>0 0</v>
      </c>
      <c r="J477" s="31" t="str">
        <f>IF(Замеры!Z471=0," ",G477*2.55)</f>
        <v xml:space="preserve"> </v>
      </c>
      <c r="K477" s="29" t="str">
        <f>IF(Замеры!Z471=0," ",Замеры!AG471)</f>
        <v xml:space="preserve"> </v>
      </c>
      <c r="L477" s="29" t="str">
        <f>IF(Замеры!Z471=0," ",Замеры!AH471)</f>
        <v xml:space="preserve"> </v>
      </c>
      <c r="M477" s="29" t="str">
        <f>IF(Замеры!Z471=0," ",0.1)</f>
        <v xml:space="preserve"> </v>
      </c>
      <c r="N477" s="29" t="str">
        <f>IF(Замеры!Z471=0," ",Замеры!Z471)</f>
        <v xml:space="preserve"> </v>
      </c>
      <c r="O477" s="29" t="str">
        <f>Замеры!AA471</f>
        <v xml:space="preserve"> </v>
      </c>
      <c r="P477" s="29" t="str">
        <f>Замеры!AB471</f>
        <v xml:space="preserve"> </v>
      </c>
      <c r="Q477" s="29" t="str">
        <f>IF(Замеры!Z471=0," ","+")</f>
        <v xml:space="preserve"> </v>
      </c>
      <c r="R477" s="32">
        <f>Замеры!Y471</f>
        <v>0</v>
      </c>
      <c r="W477" s="33" t="e">
        <f t="shared" si="14"/>
        <v>#VALUE!</v>
      </c>
      <c r="X477" s="31" t="s">
        <v>73</v>
      </c>
      <c r="Y477" s="33" t="e">
        <f t="shared" si="15"/>
        <v>#VALUE!</v>
      </c>
      <c r="Z477" s="32"/>
    </row>
    <row r="478" spans="1:26" x14ac:dyDescent="0.3">
      <c r="A478" s="35">
        <f>IF(Замеры!B472=0, " ", Замеры!B472)</f>
        <v>469</v>
      </c>
      <c r="B478" s="37" t="str">
        <f>CONCATENATE(Замеры!D472,Замеры!F472)</f>
        <v>Группа от QF</v>
      </c>
      <c r="C478" s="35" t="str">
        <f>IF(Замеры!I472=0," ", Замеры!I472)</f>
        <v xml:space="preserve"> </v>
      </c>
      <c r="D478" s="29" t="str">
        <f>IF(Замеры!Z472=0, " ", Замеры!X472)</f>
        <v xml:space="preserve"> </v>
      </c>
      <c r="E478" s="29" t="str">
        <f>CONCATENATE(Замеры!P472,Замеры!S472,Замеры!R472)</f>
        <v xml:space="preserve"> </v>
      </c>
      <c r="F478" s="30" t="str">
        <f>IF(Замеры!Z472=0," ","---")</f>
        <v xml:space="preserve"> </v>
      </c>
      <c r="G478" s="31" t="str">
        <f>IF(Замеры!Z472=0," ",Замеры!J472)</f>
        <v xml:space="preserve"> </v>
      </c>
      <c r="H478" s="31" t="str">
        <f>CONCATENATE(Замеры!AK472,Замеры!AA472,Замеры!AL472)</f>
        <v>0 0</v>
      </c>
      <c r="I478" s="29" t="str">
        <f>CONCATENATE(Замеры!AI472,Замеры!AA472,Замеры!AJ472)</f>
        <v>0 0</v>
      </c>
      <c r="J478" s="31" t="str">
        <f>IF(Замеры!Z472=0," ",G478*2.55)</f>
        <v xml:space="preserve"> </v>
      </c>
      <c r="K478" s="29" t="str">
        <f>IF(Замеры!Z472=0," ",Замеры!AG472)</f>
        <v xml:space="preserve"> </v>
      </c>
      <c r="L478" s="29" t="str">
        <f>IF(Замеры!Z472=0," ",Замеры!AH472)</f>
        <v xml:space="preserve"> </v>
      </c>
      <c r="M478" s="29" t="str">
        <f>IF(Замеры!Z472=0," ",0.1)</f>
        <v xml:space="preserve"> </v>
      </c>
      <c r="N478" s="29" t="str">
        <f>IF(Замеры!Z472=0," ",Замеры!Z472)</f>
        <v xml:space="preserve"> </v>
      </c>
      <c r="O478" s="29" t="str">
        <f>Замеры!AA472</f>
        <v xml:space="preserve"> </v>
      </c>
      <c r="P478" s="29" t="str">
        <f>Замеры!AB472</f>
        <v xml:space="preserve"> </v>
      </c>
      <c r="Q478" s="29" t="str">
        <f>IF(Замеры!Z472=0," ","+")</f>
        <v xml:space="preserve"> </v>
      </c>
      <c r="R478" s="32">
        <f>Замеры!Y472</f>
        <v>0</v>
      </c>
      <c r="W478" s="33" t="e">
        <f t="shared" si="14"/>
        <v>#VALUE!</v>
      </c>
      <c r="X478" s="31" t="s">
        <v>73</v>
      </c>
      <c r="Y478" s="33" t="e">
        <f t="shared" si="15"/>
        <v>#VALUE!</v>
      </c>
      <c r="Z478" s="32"/>
    </row>
    <row r="479" spans="1:26" x14ac:dyDescent="0.3">
      <c r="A479" s="35">
        <f>IF(Замеры!B473=0, " ", Замеры!B473)</f>
        <v>470</v>
      </c>
      <c r="B479" s="37" t="str">
        <f>CONCATENATE(Замеры!D473,Замеры!F473)</f>
        <v>Группа от QF</v>
      </c>
      <c r="C479" s="35" t="str">
        <f>IF(Замеры!I473=0," ", Замеры!I473)</f>
        <v xml:space="preserve"> </v>
      </c>
      <c r="D479" s="29" t="str">
        <f>IF(Замеры!Z473=0, " ", Замеры!X473)</f>
        <v xml:space="preserve"> </v>
      </c>
      <c r="E479" s="29" t="str">
        <f>CONCATENATE(Замеры!P473,Замеры!S473,Замеры!R473)</f>
        <v xml:space="preserve"> </v>
      </c>
      <c r="F479" s="30" t="str">
        <f>IF(Замеры!Z473=0," ","---")</f>
        <v xml:space="preserve"> </v>
      </c>
      <c r="G479" s="31" t="str">
        <f>IF(Замеры!Z473=0," ",Замеры!J473)</f>
        <v xml:space="preserve"> </v>
      </c>
      <c r="H479" s="31" t="str">
        <f>CONCATENATE(Замеры!AK473,Замеры!AA473,Замеры!AL473)</f>
        <v>0 0</v>
      </c>
      <c r="I479" s="29" t="str">
        <f>CONCATENATE(Замеры!AI473,Замеры!AA473,Замеры!AJ473)</f>
        <v>0 0</v>
      </c>
      <c r="J479" s="31" t="str">
        <f>IF(Замеры!Z473=0," ",G479*2.55)</f>
        <v xml:space="preserve"> </v>
      </c>
      <c r="K479" s="29" t="str">
        <f>IF(Замеры!Z473=0," ",Замеры!AG473)</f>
        <v xml:space="preserve"> </v>
      </c>
      <c r="L479" s="29" t="str">
        <f>IF(Замеры!Z473=0," ",Замеры!AH473)</f>
        <v xml:space="preserve"> </v>
      </c>
      <c r="M479" s="29" t="str">
        <f>IF(Замеры!Z473=0," ",0.1)</f>
        <v xml:space="preserve"> </v>
      </c>
      <c r="N479" s="29" t="str">
        <f>IF(Замеры!Z473=0," ",Замеры!Z473)</f>
        <v xml:space="preserve"> </v>
      </c>
      <c r="O479" s="29" t="str">
        <f>Замеры!AA473</f>
        <v xml:space="preserve"> </v>
      </c>
      <c r="P479" s="29" t="str">
        <f>Замеры!AB473</f>
        <v xml:space="preserve"> </v>
      </c>
      <c r="Q479" s="29" t="str">
        <f>IF(Замеры!Z473=0," ","+")</f>
        <v xml:space="preserve"> </v>
      </c>
      <c r="R479" s="32">
        <f>Замеры!Y473</f>
        <v>0</v>
      </c>
      <c r="W479" s="33" t="e">
        <f t="shared" si="14"/>
        <v>#VALUE!</v>
      </c>
      <c r="X479" s="31" t="s">
        <v>73</v>
      </c>
      <c r="Y479" s="33" t="e">
        <f t="shared" si="15"/>
        <v>#VALUE!</v>
      </c>
      <c r="Z479" s="32"/>
    </row>
    <row r="480" spans="1:26" x14ac:dyDescent="0.3">
      <c r="A480" s="35">
        <f>IF(Замеры!B474=0, " ", Замеры!B474)</f>
        <v>471</v>
      </c>
      <c r="B480" s="37" t="str">
        <f>CONCATENATE(Замеры!D474,Замеры!F474)</f>
        <v>Группа от QF</v>
      </c>
      <c r="C480" s="35" t="str">
        <f>IF(Замеры!I474=0," ", Замеры!I474)</f>
        <v xml:space="preserve"> </v>
      </c>
      <c r="D480" s="29" t="str">
        <f>IF(Замеры!Z474=0, " ", Замеры!X474)</f>
        <v xml:space="preserve"> </v>
      </c>
      <c r="E480" s="29" t="str">
        <f>CONCATENATE(Замеры!P474,Замеры!S474,Замеры!R474)</f>
        <v xml:space="preserve"> </v>
      </c>
      <c r="F480" s="30" t="str">
        <f>IF(Замеры!Z474=0," ","---")</f>
        <v xml:space="preserve"> </v>
      </c>
      <c r="G480" s="31" t="str">
        <f>IF(Замеры!Z474=0," ",Замеры!J474)</f>
        <v xml:space="preserve"> </v>
      </c>
      <c r="H480" s="31" t="str">
        <f>CONCATENATE(Замеры!AK474,Замеры!AA474,Замеры!AL474)</f>
        <v>0 0</v>
      </c>
      <c r="I480" s="29" t="str">
        <f>CONCATENATE(Замеры!AI474,Замеры!AA474,Замеры!AJ474)</f>
        <v>0 0</v>
      </c>
      <c r="J480" s="31" t="str">
        <f>IF(Замеры!Z474=0," ",G480*2.55)</f>
        <v xml:space="preserve"> </v>
      </c>
      <c r="K480" s="29" t="str">
        <f>IF(Замеры!Z474=0," ",Замеры!AG474)</f>
        <v xml:space="preserve"> </v>
      </c>
      <c r="L480" s="29" t="str">
        <f>IF(Замеры!Z474=0," ",Замеры!AH474)</f>
        <v xml:space="preserve"> </v>
      </c>
      <c r="M480" s="29" t="str">
        <f>IF(Замеры!Z474=0," ",0.1)</f>
        <v xml:space="preserve"> </v>
      </c>
      <c r="N480" s="29" t="str">
        <f>IF(Замеры!Z474=0," ",Замеры!Z474)</f>
        <v xml:space="preserve"> </v>
      </c>
      <c r="O480" s="29" t="str">
        <f>Замеры!AA474</f>
        <v xml:space="preserve"> </v>
      </c>
      <c r="P480" s="29" t="str">
        <f>Замеры!AB474</f>
        <v xml:space="preserve"> </v>
      </c>
      <c r="Q480" s="29" t="str">
        <f>IF(Замеры!Z474=0," ","+")</f>
        <v xml:space="preserve"> </v>
      </c>
      <c r="R480" s="32">
        <f>Замеры!Y474</f>
        <v>0</v>
      </c>
      <c r="W480" s="33" t="e">
        <f t="shared" si="14"/>
        <v>#VALUE!</v>
      </c>
      <c r="X480" s="31" t="s">
        <v>73</v>
      </c>
      <c r="Y480" s="33" t="e">
        <f t="shared" si="15"/>
        <v>#VALUE!</v>
      </c>
      <c r="Z480" s="32"/>
    </row>
    <row r="481" spans="1:26" x14ac:dyDescent="0.3">
      <c r="A481" s="35">
        <f>IF(Замеры!B475=0, " ", Замеры!B475)</f>
        <v>472</v>
      </c>
      <c r="B481" s="37" t="str">
        <f>CONCATENATE(Замеры!D475,Замеры!F475)</f>
        <v>Группа от QF</v>
      </c>
      <c r="C481" s="35" t="str">
        <f>IF(Замеры!I475=0," ", Замеры!I475)</f>
        <v xml:space="preserve"> </v>
      </c>
      <c r="D481" s="29" t="str">
        <f>IF(Замеры!Z475=0, " ", Замеры!X475)</f>
        <v xml:space="preserve"> </v>
      </c>
      <c r="E481" s="29" t="str">
        <f>CONCATENATE(Замеры!P475,Замеры!S475,Замеры!R475)</f>
        <v xml:space="preserve"> </v>
      </c>
      <c r="F481" s="30" t="str">
        <f>IF(Замеры!Z475=0," ","---")</f>
        <v xml:space="preserve"> </v>
      </c>
      <c r="G481" s="31" t="str">
        <f>IF(Замеры!Z475=0," ",Замеры!J475)</f>
        <v xml:space="preserve"> </v>
      </c>
      <c r="H481" s="31" t="str">
        <f>CONCATENATE(Замеры!AK475,Замеры!AA475,Замеры!AL475)</f>
        <v>0 0</v>
      </c>
      <c r="I481" s="29" t="str">
        <f>CONCATENATE(Замеры!AI475,Замеры!AA475,Замеры!AJ475)</f>
        <v>0 0</v>
      </c>
      <c r="J481" s="31" t="str">
        <f>IF(Замеры!Z475=0," ",G481*2.55)</f>
        <v xml:space="preserve"> </v>
      </c>
      <c r="K481" s="29" t="str">
        <f>IF(Замеры!Z475=0," ",Замеры!AG475)</f>
        <v xml:space="preserve"> </v>
      </c>
      <c r="L481" s="29" t="str">
        <f>IF(Замеры!Z475=0," ",Замеры!AH475)</f>
        <v xml:space="preserve"> </v>
      </c>
      <c r="M481" s="29" t="str">
        <f>IF(Замеры!Z475=0," ",0.1)</f>
        <v xml:space="preserve"> </v>
      </c>
      <c r="N481" s="29" t="str">
        <f>IF(Замеры!Z475=0," ",Замеры!Z475)</f>
        <v xml:space="preserve"> </v>
      </c>
      <c r="O481" s="29" t="str">
        <f>Замеры!AA475</f>
        <v xml:space="preserve"> </v>
      </c>
      <c r="P481" s="29" t="str">
        <f>Замеры!AB475</f>
        <v xml:space="preserve"> </v>
      </c>
      <c r="Q481" s="29" t="str">
        <f>IF(Замеры!Z475=0," ","+")</f>
        <v xml:space="preserve"> </v>
      </c>
      <c r="R481" s="32">
        <f>Замеры!Y475</f>
        <v>0</v>
      </c>
      <c r="W481" s="33" t="e">
        <f t="shared" si="14"/>
        <v>#VALUE!</v>
      </c>
      <c r="X481" s="31" t="s">
        <v>73</v>
      </c>
      <c r="Y481" s="33" t="e">
        <f t="shared" si="15"/>
        <v>#VALUE!</v>
      </c>
      <c r="Z481" s="32"/>
    </row>
    <row r="482" spans="1:26" x14ac:dyDescent="0.3">
      <c r="A482" s="35">
        <f>IF(Замеры!B476=0, " ", Замеры!B476)</f>
        <v>473</v>
      </c>
      <c r="B482" s="37" t="str">
        <f>CONCATENATE(Замеры!D476,Замеры!F476)</f>
        <v>Группа от QF</v>
      </c>
      <c r="C482" s="35" t="str">
        <f>IF(Замеры!I476=0," ", Замеры!I476)</f>
        <v xml:space="preserve"> </v>
      </c>
      <c r="D482" s="29" t="str">
        <f>IF(Замеры!Z476=0, " ", Замеры!X476)</f>
        <v xml:space="preserve"> </v>
      </c>
      <c r="E482" s="29" t="str">
        <f>CONCATENATE(Замеры!P476,Замеры!S476,Замеры!R476)</f>
        <v xml:space="preserve"> </v>
      </c>
      <c r="F482" s="30" t="str">
        <f>IF(Замеры!Z476=0," ","---")</f>
        <v xml:space="preserve"> </v>
      </c>
      <c r="G482" s="31" t="str">
        <f>IF(Замеры!Z476=0," ",Замеры!J476)</f>
        <v xml:space="preserve"> </v>
      </c>
      <c r="H482" s="31" t="str">
        <f>CONCATENATE(Замеры!AK476,Замеры!AA476,Замеры!AL476)</f>
        <v>0 0</v>
      </c>
      <c r="I482" s="29" t="str">
        <f>CONCATENATE(Замеры!AI476,Замеры!AA476,Замеры!AJ476)</f>
        <v>0 0</v>
      </c>
      <c r="J482" s="31" t="str">
        <f>IF(Замеры!Z476=0," ",G482*2.55)</f>
        <v xml:space="preserve"> </v>
      </c>
      <c r="K482" s="29" t="str">
        <f>IF(Замеры!Z476=0," ",Замеры!AG476)</f>
        <v xml:space="preserve"> </v>
      </c>
      <c r="L482" s="29" t="str">
        <f>IF(Замеры!Z476=0," ",Замеры!AH476)</f>
        <v xml:space="preserve"> </v>
      </c>
      <c r="M482" s="29" t="str">
        <f>IF(Замеры!Z476=0," ",0.1)</f>
        <v xml:space="preserve"> </v>
      </c>
      <c r="N482" s="29" t="str">
        <f>IF(Замеры!Z476=0," ",Замеры!Z476)</f>
        <v xml:space="preserve"> </v>
      </c>
      <c r="O482" s="29" t="str">
        <f>Замеры!AA476</f>
        <v xml:space="preserve"> </v>
      </c>
      <c r="P482" s="29" t="str">
        <f>Замеры!AB476</f>
        <v xml:space="preserve"> </v>
      </c>
      <c r="Q482" s="29" t="str">
        <f>IF(Замеры!Z476=0," ","+")</f>
        <v xml:space="preserve"> </v>
      </c>
      <c r="R482" s="32">
        <f>Замеры!Y476</f>
        <v>0</v>
      </c>
      <c r="W482" s="33" t="e">
        <f t="shared" si="14"/>
        <v>#VALUE!</v>
      </c>
      <c r="X482" s="31" t="s">
        <v>73</v>
      </c>
      <c r="Y482" s="33" t="e">
        <f t="shared" si="15"/>
        <v>#VALUE!</v>
      </c>
      <c r="Z482" s="32"/>
    </row>
    <row r="483" spans="1:26" x14ac:dyDescent="0.3">
      <c r="A483" s="35">
        <f>IF(Замеры!B477=0, " ", Замеры!B477)</f>
        <v>474</v>
      </c>
      <c r="B483" s="37" t="str">
        <f>CONCATENATE(Замеры!D477,Замеры!F477)</f>
        <v>Группа от QF</v>
      </c>
      <c r="C483" s="35" t="str">
        <f>IF(Замеры!I477=0," ", Замеры!I477)</f>
        <v xml:space="preserve"> </v>
      </c>
      <c r="D483" s="29" t="str">
        <f>IF(Замеры!Z477=0, " ", Замеры!X477)</f>
        <v xml:space="preserve"> </v>
      </c>
      <c r="E483" s="29" t="str">
        <f>CONCATENATE(Замеры!P477,Замеры!S477,Замеры!R477)</f>
        <v xml:space="preserve"> </v>
      </c>
      <c r="F483" s="30" t="str">
        <f>IF(Замеры!Z477=0," ","---")</f>
        <v xml:space="preserve"> </v>
      </c>
      <c r="G483" s="31" t="str">
        <f>IF(Замеры!Z477=0," ",Замеры!J477)</f>
        <v xml:space="preserve"> </v>
      </c>
      <c r="H483" s="31" t="str">
        <f>CONCATENATE(Замеры!AK477,Замеры!AA477,Замеры!AL477)</f>
        <v>0 0</v>
      </c>
      <c r="I483" s="29" t="str">
        <f>CONCATENATE(Замеры!AI477,Замеры!AA477,Замеры!AJ477)</f>
        <v>0 0</v>
      </c>
      <c r="J483" s="31" t="str">
        <f>IF(Замеры!Z477=0," ",G483*2.55)</f>
        <v xml:space="preserve"> </v>
      </c>
      <c r="K483" s="29" t="str">
        <f>IF(Замеры!Z477=0," ",Замеры!AG477)</f>
        <v xml:space="preserve"> </v>
      </c>
      <c r="L483" s="29" t="str">
        <f>IF(Замеры!Z477=0," ",Замеры!AH477)</f>
        <v xml:space="preserve"> </v>
      </c>
      <c r="M483" s="29" t="str">
        <f>IF(Замеры!Z477=0," ",0.1)</f>
        <v xml:space="preserve"> </v>
      </c>
      <c r="N483" s="29" t="str">
        <f>IF(Замеры!Z477=0," ",Замеры!Z477)</f>
        <v xml:space="preserve"> </v>
      </c>
      <c r="O483" s="29" t="str">
        <f>Замеры!AA477</f>
        <v xml:space="preserve"> </v>
      </c>
      <c r="P483" s="29" t="str">
        <f>Замеры!AB477</f>
        <v xml:space="preserve"> </v>
      </c>
      <c r="Q483" s="29" t="str">
        <f>IF(Замеры!Z477=0," ","+")</f>
        <v xml:space="preserve"> </v>
      </c>
      <c r="R483" s="32">
        <f>Замеры!Y477</f>
        <v>0</v>
      </c>
      <c r="W483" s="33" t="e">
        <f t="shared" si="14"/>
        <v>#VALUE!</v>
      </c>
      <c r="X483" s="31" t="s">
        <v>73</v>
      </c>
      <c r="Y483" s="33" t="e">
        <f t="shared" si="15"/>
        <v>#VALUE!</v>
      </c>
      <c r="Z483" s="32"/>
    </row>
    <row r="484" spans="1:26" x14ac:dyDescent="0.3">
      <c r="A484" s="35">
        <f>IF(Замеры!B478=0, " ", Замеры!B478)</f>
        <v>475</v>
      </c>
      <c r="B484" s="37" t="str">
        <f>CONCATENATE(Замеры!D478,Замеры!F478)</f>
        <v>Группа от QF</v>
      </c>
      <c r="C484" s="35" t="str">
        <f>IF(Замеры!I478=0," ", Замеры!I478)</f>
        <v xml:space="preserve"> </v>
      </c>
      <c r="D484" s="29" t="str">
        <f>IF(Замеры!Z478=0, " ", Замеры!X478)</f>
        <v xml:space="preserve"> </v>
      </c>
      <c r="E484" s="29" t="str">
        <f>CONCATENATE(Замеры!P478,Замеры!S478,Замеры!R478)</f>
        <v xml:space="preserve"> </v>
      </c>
      <c r="F484" s="30" t="str">
        <f>IF(Замеры!Z478=0," ","---")</f>
        <v xml:space="preserve"> </v>
      </c>
      <c r="G484" s="31" t="str">
        <f>IF(Замеры!Z478=0," ",Замеры!J478)</f>
        <v xml:space="preserve"> </v>
      </c>
      <c r="H484" s="31" t="str">
        <f>CONCATENATE(Замеры!AK478,Замеры!AA478,Замеры!AL478)</f>
        <v>0 0</v>
      </c>
      <c r="I484" s="29" t="str">
        <f>CONCATENATE(Замеры!AI478,Замеры!AA478,Замеры!AJ478)</f>
        <v>0 0</v>
      </c>
      <c r="J484" s="31" t="str">
        <f>IF(Замеры!Z478=0," ",G484*2.55)</f>
        <v xml:space="preserve"> </v>
      </c>
      <c r="K484" s="29" t="str">
        <f>IF(Замеры!Z478=0," ",Замеры!AG478)</f>
        <v xml:space="preserve"> </v>
      </c>
      <c r="L484" s="29" t="str">
        <f>IF(Замеры!Z478=0," ",Замеры!AH478)</f>
        <v xml:space="preserve"> </v>
      </c>
      <c r="M484" s="29" t="str">
        <f>IF(Замеры!Z478=0," ",0.1)</f>
        <v xml:space="preserve"> </v>
      </c>
      <c r="N484" s="29" t="str">
        <f>IF(Замеры!Z478=0," ",Замеры!Z478)</f>
        <v xml:space="preserve"> </v>
      </c>
      <c r="O484" s="29" t="str">
        <f>Замеры!AA478</f>
        <v xml:space="preserve"> </v>
      </c>
      <c r="P484" s="29" t="str">
        <f>Замеры!AB478</f>
        <v xml:space="preserve"> </v>
      </c>
      <c r="Q484" s="29" t="str">
        <f>IF(Замеры!Z478=0," ","+")</f>
        <v xml:space="preserve"> </v>
      </c>
      <c r="R484" s="32">
        <f>Замеры!Y478</f>
        <v>0</v>
      </c>
      <c r="W484" s="33" t="e">
        <f t="shared" si="14"/>
        <v>#VALUE!</v>
      </c>
      <c r="X484" s="31" t="s">
        <v>73</v>
      </c>
      <c r="Y484" s="33" t="e">
        <f t="shared" si="15"/>
        <v>#VALUE!</v>
      </c>
      <c r="Z484" s="32"/>
    </row>
    <row r="485" spans="1:26" x14ac:dyDescent="0.3">
      <c r="A485" s="35">
        <f>IF(Замеры!B479=0, " ", Замеры!B479)</f>
        <v>476</v>
      </c>
      <c r="B485" s="37" t="str">
        <f>CONCATENATE(Замеры!D479,Замеры!F479)</f>
        <v>Группа от QF</v>
      </c>
      <c r="C485" s="35" t="str">
        <f>IF(Замеры!I479=0," ", Замеры!I479)</f>
        <v xml:space="preserve"> </v>
      </c>
      <c r="D485" s="29" t="str">
        <f>IF(Замеры!Z479=0, " ", Замеры!X479)</f>
        <v xml:space="preserve"> </v>
      </c>
      <c r="E485" s="29" t="str">
        <f>CONCATENATE(Замеры!P479,Замеры!S479,Замеры!R479)</f>
        <v xml:space="preserve"> </v>
      </c>
      <c r="F485" s="30" t="str">
        <f>IF(Замеры!Z479=0," ","---")</f>
        <v xml:space="preserve"> </v>
      </c>
      <c r="G485" s="31" t="str">
        <f>IF(Замеры!Z479=0," ",Замеры!J479)</f>
        <v xml:space="preserve"> </v>
      </c>
      <c r="H485" s="31" t="str">
        <f>CONCATENATE(Замеры!AK479,Замеры!AA479,Замеры!AL479)</f>
        <v>0 0</v>
      </c>
      <c r="I485" s="29" t="str">
        <f>CONCATENATE(Замеры!AI479,Замеры!AA479,Замеры!AJ479)</f>
        <v>0 0</v>
      </c>
      <c r="J485" s="31" t="str">
        <f>IF(Замеры!Z479=0," ",G485*2.55)</f>
        <v xml:space="preserve"> </v>
      </c>
      <c r="K485" s="29" t="str">
        <f>IF(Замеры!Z479=0," ",Замеры!AG479)</f>
        <v xml:space="preserve"> </v>
      </c>
      <c r="L485" s="29" t="str">
        <f>IF(Замеры!Z479=0," ",Замеры!AH479)</f>
        <v xml:space="preserve"> </v>
      </c>
      <c r="M485" s="29" t="str">
        <f>IF(Замеры!Z479=0," ",0.1)</f>
        <v xml:space="preserve"> </v>
      </c>
      <c r="N485" s="29" t="str">
        <f>IF(Замеры!Z479=0," ",Замеры!Z479)</f>
        <v xml:space="preserve"> </v>
      </c>
      <c r="O485" s="29" t="str">
        <f>Замеры!AA479</f>
        <v xml:space="preserve"> </v>
      </c>
      <c r="P485" s="29" t="str">
        <f>Замеры!AB479</f>
        <v xml:space="preserve"> </v>
      </c>
      <c r="Q485" s="29" t="str">
        <f>IF(Замеры!Z479=0," ","+")</f>
        <v xml:space="preserve"> </v>
      </c>
      <c r="R485" s="32">
        <f>Замеры!Y479</f>
        <v>0</v>
      </c>
      <c r="W485" s="33" t="e">
        <f t="shared" si="14"/>
        <v>#VALUE!</v>
      </c>
      <c r="X485" s="31" t="s">
        <v>73</v>
      </c>
      <c r="Y485" s="33" t="e">
        <f t="shared" si="15"/>
        <v>#VALUE!</v>
      </c>
      <c r="Z485" s="32"/>
    </row>
    <row r="486" spans="1:26" x14ac:dyDescent="0.3">
      <c r="A486" s="35">
        <f>IF(Замеры!B480=0, " ", Замеры!B480)</f>
        <v>477</v>
      </c>
      <c r="B486" s="37" t="str">
        <f>CONCATENATE(Замеры!D480,Замеры!F480)</f>
        <v>Группа от QF</v>
      </c>
      <c r="C486" s="35" t="str">
        <f>IF(Замеры!I480=0," ", Замеры!I480)</f>
        <v xml:space="preserve"> </v>
      </c>
      <c r="D486" s="29" t="str">
        <f>IF(Замеры!Z480=0, " ", Замеры!X480)</f>
        <v xml:space="preserve"> </v>
      </c>
      <c r="E486" s="29" t="str">
        <f>CONCATENATE(Замеры!P480,Замеры!S480,Замеры!R480)</f>
        <v xml:space="preserve"> </v>
      </c>
      <c r="F486" s="30" t="str">
        <f>IF(Замеры!Z480=0," ","---")</f>
        <v xml:space="preserve"> </v>
      </c>
      <c r="G486" s="31" t="str">
        <f>IF(Замеры!Z480=0," ",Замеры!J480)</f>
        <v xml:space="preserve"> </v>
      </c>
      <c r="H486" s="31" t="str">
        <f>CONCATENATE(Замеры!AK480,Замеры!AA480,Замеры!AL480)</f>
        <v>0 0</v>
      </c>
      <c r="I486" s="29" t="str">
        <f>CONCATENATE(Замеры!AI480,Замеры!AA480,Замеры!AJ480)</f>
        <v>0 0</v>
      </c>
      <c r="J486" s="31" t="str">
        <f>IF(Замеры!Z480=0," ",G486*2.55)</f>
        <v xml:space="preserve"> </v>
      </c>
      <c r="K486" s="29" t="str">
        <f>IF(Замеры!Z480=0," ",Замеры!AG480)</f>
        <v xml:space="preserve"> </v>
      </c>
      <c r="L486" s="29" t="str">
        <f>IF(Замеры!Z480=0," ",Замеры!AH480)</f>
        <v xml:space="preserve"> </v>
      </c>
      <c r="M486" s="29" t="str">
        <f>IF(Замеры!Z480=0," ",0.1)</f>
        <v xml:space="preserve"> </v>
      </c>
      <c r="N486" s="29" t="str">
        <f>IF(Замеры!Z480=0," ",Замеры!Z480)</f>
        <v xml:space="preserve"> </v>
      </c>
      <c r="O486" s="29" t="str">
        <f>Замеры!AA480</f>
        <v xml:space="preserve"> </v>
      </c>
      <c r="P486" s="29" t="str">
        <f>Замеры!AB480</f>
        <v xml:space="preserve"> </v>
      </c>
      <c r="Q486" s="29" t="str">
        <f>IF(Замеры!Z480=0," ","+")</f>
        <v xml:space="preserve"> </v>
      </c>
      <c r="R486" s="32">
        <f>Замеры!Y480</f>
        <v>0</v>
      </c>
      <c r="W486" s="33" t="e">
        <f t="shared" si="14"/>
        <v>#VALUE!</v>
      </c>
      <c r="X486" s="31" t="s">
        <v>73</v>
      </c>
      <c r="Y486" s="33" t="e">
        <f t="shared" si="15"/>
        <v>#VALUE!</v>
      </c>
      <c r="Z486" s="32"/>
    </row>
    <row r="487" spans="1:26" x14ac:dyDescent="0.3">
      <c r="A487" s="35">
        <f>IF(Замеры!B481=0, " ", Замеры!B481)</f>
        <v>478</v>
      </c>
      <c r="B487" s="37" t="str">
        <f>CONCATENATE(Замеры!D481,Замеры!F481)</f>
        <v>Группа от QF</v>
      </c>
      <c r="C487" s="35" t="str">
        <f>IF(Замеры!I481=0," ", Замеры!I481)</f>
        <v xml:space="preserve"> </v>
      </c>
      <c r="D487" s="29" t="str">
        <f>IF(Замеры!Z481=0, " ", Замеры!X481)</f>
        <v xml:space="preserve"> </v>
      </c>
      <c r="E487" s="29" t="str">
        <f>CONCATENATE(Замеры!P481,Замеры!S481,Замеры!R481)</f>
        <v xml:space="preserve"> </v>
      </c>
      <c r="F487" s="30" t="str">
        <f>IF(Замеры!Z481=0," ","---")</f>
        <v xml:space="preserve"> </v>
      </c>
      <c r="G487" s="31" t="str">
        <f>IF(Замеры!Z481=0," ",Замеры!J481)</f>
        <v xml:space="preserve"> </v>
      </c>
      <c r="H487" s="31" t="str">
        <f>CONCATENATE(Замеры!AK481,Замеры!AA481,Замеры!AL481)</f>
        <v>0 0</v>
      </c>
      <c r="I487" s="29" t="str">
        <f>CONCATENATE(Замеры!AI481,Замеры!AA481,Замеры!AJ481)</f>
        <v>0 0</v>
      </c>
      <c r="J487" s="31" t="str">
        <f>IF(Замеры!Z481=0," ",G487*2.55)</f>
        <v xml:space="preserve"> </v>
      </c>
      <c r="K487" s="29" t="str">
        <f>IF(Замеры!Z481=0," ",Замеры!AG481)</f>
        <v xml:space="preserve"> </v>
      </c>
      <c r="L487" s="29" t="str">
        <f>IF(Замеры!Z481=0," ",Замеры!AH481)</f>
        <v xml:space="preserve"> </v>
      </c>
      <c r="M487" s="29" t="str">
        <f>IF(Замеры!Z481=0," ",0.1)</f>
        <v xml:space="preserve"> </v>
      </c>
      <c r="N487" s="29" t="str">
        <f>IF(Замеры!Z481=0," ",Замеры!Z481)</f>
        <v xml:space="preserve"> </v>
      </c>
      <c r="O487" s="29" t="str">
        <f>Замеры!AA481</f>
        <v xml:space="preserve"> </v>
      </c>
      <c r="P487" s="29" t="str">
        <f>Замеры!AB481</f>
        <v xml:space="preserve"> </v>
      </c>
      <c r="Q487" s="29" t="str">
        <f>IF(Замеры!Z481=0," ","+")</f>
        <v xml:space="preserve"> </v>
      </c>
      <c r="R487" s="32">
        <f>Замеры!Y481</f>
        <v>0</v>
      </c>
      <c r="W487" s="33" t="e">
        <f t="shared" si="14"/>
        <v>#VALUE!</v>
      </c>
      <c r="X487" s="31" t="s">
        <v>73</v>
      </c>
      <c r="Y487" s="33" t="e">
        <f t="shared" si="15"/>
        <v>#VALUE!</v>
      </c>
      <c r="Z487" s="32"/>
    </row>
    <row r="488" spans="1:26" x14ac:dyDescent="0.3">
      <c r="A488" s="35">
        <f>IF(Замеры!B482=0, " ", Замеры!B482)</f>
        <v>479</v>
      </c>
      <c r="B488" s="37" t="str">
        <f>CONCATENATE(Замеры!D482,Замеры!F482)</f>
        <v>Группа от QF</v>
      </c>
      <c r="C488" s="35" t="str">
        <f>IF(Замеры!I482=0," ", Замеры!I482)</f>
        <v xml:space="preserve"> </v>
      </c>
      <c r="D488" s="29" t="str">
        <f>IF(Замеры!Z482=0, " ", Замеры!X482)</f>
        <v xml:space="preserve"> </v>
      </c>
      <c r="E488" s="29" t="str">
        <f>CONCATENATE(Замеры!P482,Замеры!S482,Замеры!R482)</f>
        <v xml:space="preserve"> </v>
      </c>
      <c r="F488" s="30" t="str">
        <f>IF(Замеры!Z482=0," ","---")</f>
        <v xml:space="preserve"> </v>
      </c>
      <c r="G488" s="31" t="str">
        <f>IF(Замеры!Z482=0," ",Замеры!J482)</f>
        <v xml:space="preserve"> </v>
      </c>
      <c r="H488" s="31" t="str">
        <f>CONCATENATE(Замеры!AK482,Замеры!AA482,Замеры!AL482)</f>
        <v>0 0</v>
      </c>
      <c r="I488" s="29" t="str">
        <f>CONCATENATE(Замеры!AI482,Замеры!AA482,Замеры!AJ482)</f>
        <v>0 0</v>
      </c>
      <c r="J488" s="31" t="str">
        <f>IF(Замеры!Z482=0," ",G488*2.55)</f>
        <v xml:space="preserve"> </v>
      </c>
      <c r="K488" s="29" t="str">
        <f>IF(Замеры!Z482=0," ",Замеры!AG482)</f>
        <v xml:space="preserve"> </v>
      </c>
      <c r="L488" s="29" t="str">
        <f>IF(Замеры!Z482=0," ",Замеры!AH482)</f>
        <v xml:space="preserve"> </v>
      </c>
      <c r="M488" s="29" t="str">
        <f>IF(Замеры!Z482=0," ",0.1)</f>
        <v xml:space="preserve"> </v>
      </c>
      <c r="N488" s="29" t="str">
        <f>IF(Замеры!Z482=0," ",Замеры!Z482)</f>
        <v xml:space="preserve"> </v>
      </c>
      <c r="O488" s="29" t="str">
        <f>Замеры!AA482</f>
        <v xml:space="preserve"> </v>
      </c>
      <c r="P488" s="29" t="str">
        <f>Замеры!AB482</f>
        <v xml:space="preserve"> </v>
      </c>
      <c r="Q488" s="29" t="str">
        <f>IF(Замеры!Z482=0," ","+")</f>
        <v xml:space="preserve"> </v>
      </c>
      <c r="R488" s="32">
        <f>Замеры!Y482</f>
        <v>0</v>
      </c>
      <c r="W488" s="33" t="e">
        <f t="shared" si="14"/>
        <v>#VALUE!</v>
      </c>
      <c r="X488" s="31" t="s">
        <v>73</v>
      </c>
      <c r="Y488" s="33" t="e">
        <f t="shared" si="15"/>
        <v>#VALUE!</v>
      </c>
      <c r="Z488" s="32"/>
    </row>
    <row r="489" spans="1:26" x14ac:dyDescent="0.3">
      <c r="A489" s="35">
        <f>IF(Замеры!B483=0, " ", Замеры!B483)</f>
        <v>480</v>
      </c>
      <c r="B489" s="37" t="str">
        <f>CONCATENATE(Замеры!D483,Замеры!F483)</f>
        <v>Группа от QF</v>
      </c>
      <c r="C489" s="35" t="str">
        <f>IF(Замеры!I483=0," ", Замеры!I483)</f>
        <v xml:space="preserve"> </v>
      </c>
      <c r="D489" s="29" t="str">
        <f>IF(Замеры!Z483=0, " ", Замеры!X483)</f>
        <v xml:space="preserve"> </v>
      </c>
      <c r="E489" s="29" t="str">
        <f>CONCATENATE(Замеры!P483,Замеры!S483,Замеры!R483)</f>
        <v xml:space="preserve"> </v>
      </c>
      <c r="F489" s="30" t="str">
        <f>IF(Замеры!Z483=0," ","---")</f>
        <v xml:space="preserve"> </v>
      </c>
      <c r="G489" s="31" t="str">
        <f>IF(Замеры!Z483=0," ",Замеры!J483)</f>
        <v xml:space="preserve"> </v>
      </c>
      <c r="H489" s="31" t="str">
        <f>CONCATENATE(Замеры!AK483,Замеры!AA483,Замеры!AL483)</f>
        <v>0 0</v>
      </c>
      <c r="I489" s="29" t="str">
        <f>CONCATENATE(Замеры!AI483,Замеры!AA483,Замеры!AJ483)</f>
        <v>0 0</v>
      </c>
      <c r="J489" s="31" t="str">
        <f>IF(Замеры!Z483=0," ",G489*2.55)</f>
        <v xml:space="preserve"> </v>
      </c>
      <c r="K489" s="29" t="str">
        <f>IF(Замеры!Z483=0," ",Замеры!AG483)</f>
        <v xml:space="preserve"> </v>
      </c>
      <c r="L489" s="29" t="str">
        <f>IF(Замеры!Z483=0," ",Замеры!AH483)</f>
        <v xml:space="preserve"> </v>
      </c>
      <c r="M489" s="29" t="str">
        <f>IF(Замеры!Z483=0," ",0.1)</f>
        <v xml:space="preserve"> </v>
      </c>
      <c r="N489" s="29" t="str">
        <f>IF(Замеры!Z483=0," ",Замеры!Z483)</f>
        <v xml:space="preserve"> </v>
      </c>
      <c r="O489" s="29" t="str">
        <f>Замеры!AA483</f>
        <v xml:space="preserve"> </v>
      </c>
      <c r="P489" s="29" t="str">
        <f>Замеры!AB483</f>
        <v xml:space="preserve"> </v>
      </c>
      <c r="Q489" s="29" t="str">
        <f>IF(Замеры!Z483=0," ","+")</f>
        <v xml:space="preserve"> </v>
      </c>
      <c r="R489" s="32">
        <f>Замеры!Y483</f>
        <v>0</v>
      </c>
      <c r="W489" s="33" t="e">
        <f t="shared" si="14"/>
        <v>#VALUE!</v>
      </c>
      <c r="X489" s="31" t="s">
        <v>73</v>
      </c>
      <c r="Y489" s="33" t="e">
        <f t="shared" si="15"/>
        <v>#VALUE!</v>
      </c>
      <c r="Z489" s="32"/>
    </row>
    <row r="490" spans="1:26" x14ac:dyDescent="0.3">
      <c r="A490" s="35">
        <f>IF(Замеры!B484=0, " ", Замеры!B484)</f>
        <v>481</v>
      </c>
      <c r="B490" s="37" t="str">
        <f>CONCATENATE(Замеры!D484,Замеры!F484)</f>
        <v>Группа от QF</v>
      </c>
      <c r="C490" s="35" t="str">
        <f>IF(Замеры!I484=0," ", Замеры!I484)</f>
        <v xml:space="preserve"> </v>
      </c>
      <c r="D490" s="29" t="str">
        <f>IF(Замеры!Z484=0, " ", Замеры!X484)</f>
        <v xml:space="preserve"> </v>
      </c>
      <c r="E490" s="29" t="str">
        <f>CONCATENATE(Замеры!P484,Замеры!S484,Замеры!R484)</f>
        <v xml:space="preserve"> </v>
      </c>
      <c r="F490" s="30" t="str">
        <f>IF(Замеры!Z484=0," ","---")</f>
        <v xml:space="preserve"> </v>
      </c>
      <c r="G490" s="31" t="str">
        <f>IF(Замеры!Z484=0," ",Замеры!J484)</f>
        <v xml:space="preserve"> </v>
      </c>
      <c r="H490" s="31" t="str">
        <f>CONCATENATE(Замеры!AK484,Замеры!AA484,Замеры!AL484)</f>
        <v>0 0</v>
      </c>
      <c r="I490" s="29" t="str">
        <f>CONCATENATE(Замеры!AI484,Замеры!AA484,Замеры!AJ484)</f>
        <v>0 0</v>
      </c>
      <c r="J490" s="31" t="str">
        <f>IF(Замеры!Z484=0," ",G490*2.55)</f>
        <v xml:space="preserve"> </v>
      </c>
      <c r="K490" s="29" t="str">
        <f>IF(Замеры!Z484=0," ",Замеры!AG484)</f>
        <v xml:space="preserve"> </v>
      </c>
      <c r="L490" s="29" t="str">
        <f>IF(Замеры!Z484=0," ",Замеры!AH484)</f>
        <v xml:space="preserve"> </v>
      </c>
      <c r="M490" s="29" t="str">
        <f>IF(Замеры!Z484=0," ",0.1)</f>
        <v xml:space="preserve"> </v>
      </c>
      <c r="N490" s="29" t="str">
        <f>IF(Замеры!Z484=0," ",Замеры!Z484)</f>
        <v xml:space="preserve"> </v>
      </c>
      <c r="O490" s="29" t="str">
        <f>Замеры!AA484</f>
        <v xml:space="preserve"> </v>
      </c>
      <c r="P490" s="29" t="str">
        <f>Замеры!AB484</f>
        <v xml:space="preserve"> </v>
      </c>
      <c r="Q490" s="29" t="str">
        <f>IF(Замеры!Z484=0," ","+")</f>
        <v xml:space="preserve"> </v>
      </c>
      <c r="R490" s="32">
        <f>Замеры!Y484</f>
        <v>0</v>
      </c>
      <c r="W490" s="33" t="e">
        <f t="shared" si="14"/>
        <v>#VALUE!</v>
      </c>
      <c r="X490" s="31" t="s">
        <v>73</v>
      </c>
      <c r="Y490" s="33" t="e">
        <f t="shared" si="15"/>
        <v>#VALUE!</v>
      </c>
      <c r="Z490" s="32"/>
    </row>
    <row r="491" spans="1:26" x14ac:dyDescent="0.3">
      <c r="A491" s="35">
        <f>IF(Замеры!B485=0, " ", Замеры!B485)</f>
        <v>482</v>
      </c>
      <c r="B491" s="37" t="str">
        <f>CONCATENATE(Замеры!D485,Замеры!F485)</f>
        <v>Группа от QF</v>
      </c>
      <c r="C491" s="35" t="str">
        <f>IF(Замеры!I485=0," ", Замеры!I485)</f>
        <v xml:space="preserve"> </v>
      </c>
      <c r="D491" s="29" t="str">
        <f>IF(Замеры!Z485=0, " ", Замеры!X485)</f>
        <v xml:space="preserve"> </v>
      </c>
      <c r="E491" s="29" t="str">
        <f>CONCATENATE(Замеры!P485,Замеры!S485,Замеры!R485)</f>
        <v xml:space="preserve"> </v>
      </c>
      <c r="F491" s="30" t="str">
        <f>IF(Замеры!Z485=0," ","---")</f>
        <v xml:space="preserve"> </v>
      </c>
      <c r="G491" s="31" t="str">
        <f>IF(Замеры!Z485=0," ",Замеры!J485)</f>
        <v xml:space="preserve"> </v>
      </c>
      <c r="H491" s="31" t="str">
        <f>CONCATENATE(Замеры!AK485,Замеры!AA485,Замеры!AL485)</f>
        <v>0 0</v>
      </c>
      <c r="I491" s="29" t="str">
        <f>CONCATENATE(Замеры!AI485,Замеры!AA485,Замеры!AJ485)</f>
        <v>0 0</v>
      </c>
      <c r="J491" s="31" t="str">
        <f>IF(Замеры!Z485=0," ",G491*2.55)</f>
        <v xml:space="preserve"> </v>
      </c>
      <c r="K491" s="29" t="str">
        <f>IF(Замеры!Z485=0," ",Замеры!AG485)</f>
        <v xml:space="preserve"> </v>
      </c>
      <c r="L491" s="29" t="str">
        <f>IF(Замеры!Z485=0," ",Замеры!AH485)</f>
        <v xml:space="preserve"> </v>
      </c>
      <c r="M491" s="29" t="str">
        <f>IF(Замеры!Z485=0," ",0.1)</f>
        <v xml:space="preserve"> </v>
      </c>
      <c r="N491" s="29" t="str">
        <f>IF(Замеры!Z485=0," ",Замеры!Z485)</f>
        <v xml:space="preserve"> </v>
      </c>
      <c r="O491" s="29" t="str">
        <f>Замеры!AA485</f>
        <v xml:space="preserve"> </v>
      </c>
      <c r="P491" s="29" t="str">
        <f>Замеры!AB485</f>
        <v xml:space="preserve"> </v>
      </c>
      <c r="Q491" s="29" t="str">
        <f>IF(Замеры!Z485=0," ","+")</f>
        <v xml:space="preserve"> </v>
      </c>
      <c r="R491" s="32">
        <f>Замеры!Y485</f>
        <v>0</v>
      </c>
      <c r="W491" s="33" t="e">
        <f t="shared" si="14"/>
        <v>#VALUE!</v>
      </c>
      <c r="X491" s="31" t="s">
        <v>73</v>
      </c>
      <c r="Y491" s="33" t="e">
        <f t="shared" si="15"/>
        <v>#VALUE!</v>
      </c>
      <c r="Z491" s="32"/>
    </row>
    <row r="492" spans="1:26" x14ac:dyDescent="0.3">
      <c r="A492" s="35">
        <f>IF(Замеры!B486=0, " ", Замеры!B486)</f>
        <v>483</v>
      </c>
      <c r="B492" s="37" t="str">
        <f>CONCATENATE(Замеры!D486,Замеры!F486)</f>
        <v>Группа от QF</v>
      </c>
      <c r="C492" s="35" t="str">
        <f>IF(Замеры!I486=0," ", Замеры!I486)</f>
        <v xml:space="preserve"> </v>
      </c>
      <c r="D492" s="29" t="str">
        <f>IF(Замеры!Z486=0, " ", Замеры!X486)</f>
        <v xml:space="preserve"> </v>
      </c>
      <c r="E492" s="29" t="str">
        <f>CONCATENATE(Замеры!P486,Замеры!S486,Замеры!R486)</f>
        <v xml:space="preserve"> </v>
      </c>
      <c r="F492" s="30" t="str">
        <f>IF(Замеры!Z486=0," ","---")</f>
        <v xml:space="preserve"> </v>
      </c>
      <c r="G492" s="31" t="str">
        <f>IF(Замеры!Z486=0," ",Замеры!J486)</f>
        <v xml:space="preserve"> </v>
      </c>
      <c r="H492" s="31" t="str">
        <f>CONCATENATE(Замеры!AK486,Замеры!AA486,Замеры!AL486)</f>
        <v>0 0</v>
      </c>
      <c r="I492" s="29" t="str">
        <f>CONCATENATE(Замеры!AI486,Замеры!AA486,Замеры!AJ486)</f>
        <v>0 0</v>
      </c>
      <c r="J492" s="31" t="str">
        <f>IF(Замеры!Z486=0," ",G492*2.55)</f>
        <v xml:space="preserve"> </v>
      </c>
      <c r="K492" s="29" t="str">
        <f>IF(Замеры!Z486=0," ",Замеры!AG486)</f>
        <v xml:space="preserve"> </v>
      </c>
      <c r="L492" s="29" t="str">
        <f>IF(Замеры!Z486=0," ",Замеры!AH486)</f>
        <v xml:space="preserve"> </v>
      </c>
      <c r="M492" s="29" t="str">
        <f>IF(Замеры!Z486=0," ",0.1)</f>
        <v xml:space="preserve"> </v>
      </c>
      <c r="N492" s="29" t="str">
        <f>IF(Замеры!Z486=0," ",Замеры!Z486)</f>
        <v xml:space="preserve"> </v>
      </c>
      <c r="O492" s="29" t="str">
        <f>Замеры!AA486</f>
        <v xml:space="preserve"> </v>
      </c>
      <c r="P492" s="29" t="str">
        <f>Замеры!AB486</f>
        <v xml:space="preserve"> </v>
      </c>
      <c r="Q492" s="29" t="str">
        <f>IF(Замеры!Z486=0," ","+")</f>
        <v xml:space="preserve"> </v>
      </c>
      <c r="R492" s="32">
        <f>Замеры!Y486</f>
        <v>0</v>
      </c>
      <c r="W492" s="33" t="e">
        <f t="shared" si="14"/>
        <v>#VALUE!</v>
      </c>
      <c r="X492" s="31" t="s">
        <v>73</v>
      </c>
      <c r="Y492" s="33" t="e">
        <f t="shared" si="15"/>
        <v>#VALUE!</v>
      </c>
      <c r="Z492" s="32"/>
    </row>
    <row r="493" spans="1:26" x14ac:dyDescent="0.3">
      <c r="A493" s="35">
        <f>IF(Замеры!B487=0, " ", Замеры!B487)</f>
        <v>484</v>
      </c>
      <c r="B493" s="37" t="str">
        <f>CONCATENATE(Замеры!D487,Замеры!F487)</f>
        <v>Группа от QF</v>
      </c>
      <c r="C493" s="35" t="str">
        <f>IF(Замеры!I487=0," ", Замеры!I487)</f>
        <v xml:space="preserve"> </v>
      </c>
      <c r="D493" s="29" t="str">
        <f>IF(Замеры!Z487=0, " ", Замеры!X487)</f>
        <v xml:space="preserve"> </v>
      </c>
      <c r="E493" s="29" t="str">
        <f>CONCATENATE(Замеры!P487,Замеры!S487,Замеры!R487)</f>
        <v xml:space="preserve"> </v>
      </c>
      <c r="F493" s="30" t="str">
        <f>IF(Замеры!Z487=0," ","---")</f>
        <v xml:space="preserve"> </v>
      </c>
      <c r="G493" s="31" t="str">
        <f>IF(Замеры!Z487=0," ",Замеры!J487)</f>
        <v xml:space="preserve"> </v>
      </c>
      <c r="H493" s="31" t="str">
        <f>CONCATENATE(Замеры!AK487,Замеры!AA487,Замеры!AL487)</f>
        <v>0 0</v>
      </c>
      <c r="I493" s="29" t="str">
        <f>CONCATENATE(Замеры!AI487,Замеры!AA487,Замеры!AJ487)</f>
        <v>0 0</v>
      </c>
      <c r="J493" s="31" t="str">
        <f>IF(Замеры!Z487=0," ",G493*2.55)</f>
        <v xml:space="preserve"> </v>
      </c>
      <c r="K493" s="29" t="str">
        <f>IF(Замеры!Z487=0," ",Замеры!AG487)</f>
        <v xml:space="preserve"> </v>
      </c>
      <c r="L493" s="29" t="str">
        <f>IF(Замеры!Z487=0," ",Замеры!AH487)</f>
        <v xml:space="preserve"> </v>
      </c>
      <c r="M493" s="29" t="str">
        <f>IF(Замеры!Z487=0," ",0.1)</f>
        <v xml:space="preserve"> </v>
      </c>
      <c r="N493" s="29" t="str">
        <f>IF(Замеры!Z487=0," ",Замеры!Z487)</f>
        <v xml:space="preserve"> </v>
      </c>
      <c r="O493" s="29" t="str">
        <f>Замеры!AA487</f>
        <v xml:space="preserve"> </v>
      </c>
      <c r="P493" s="29" t="str">
        <f>Замеры!AB487</f>
        <v xml:space="preserve"> </v>
      </c>
      <c r="Q493" s="29" t="str">
        <f>IF(Замеры!Z487=0," ","+")</f>
        <v xml:space="preserve"> </v>
      </c>
      <c r="R493" s="32">
        <f>Замеры!Y487</f>
        <v>0</v>
      </c>
      <c r="W493" s="33" t="e">
        <f t="shared" si="14"/>
        <v>#VALUE!</v>
      </c>
      <c r="X493" s="31" t="s">
        <v>73</v>
      </c>
      <c r="Y493" s="33" t="e">
        <f t="shared" si="15"/>
        <v>#VALUE!</v>
      </c>
      <c r="Z493" s="32"/>
    </row>
    <row r="494" spans="1:26" x14ac:dyDescent="0.3">
      <c r="A494" s="35">
        <f>IF(Замеры!B488=0, " ", Замеры!B488)</f>
        <v>485</v>
      </c>
      <c r="B494" s="37" t="str">
        <f>CONCATENATE(Замеры!D488,Замеры!F488)</f>
        <v>Группа от QF</v>
      </c>
      <c r="C494" s="35" t="str">
        <f>IF(Замеры!I488=0," ", Замеры!I488)</f>
        <v xml:space="preserve"> </v>
      </c>
      <c r="D494" s="29" t="str">
        <f>IF(Замеры!Z488=0, " ", Замеры!X488)</f>
        <v xml:space="preserve"> </v>
      </c>
      <c r="E494" s="29" t="str">
        <f>CONCATENATE(Замеры!P488,Замеры!S488,Замеры!R488)</f>
        <v xml:space="preserve"> </v>
      </c>
      <c r="F494" s="30" t="str">
        <f>IF(Замеры!Z488=0," ","---")</f>
        <v xml:space="preserve"> </v>
      </c>
      <c r="G494" s="31" t="str">
        <f>IF(Замеры!Z488=0," ",Замеры!J488)</f>
        <v xml:space="preserve"> </v>
      </c>
      <c r="H494" s="31" t="str">
        <f>CONCATENATE(Замеры!AK488,Замеры!AA488,Замеры!AL488)</f>
        <v>0 0</v>
      </c>
      <c r="I494" s="29" t="str">
        <f>CONCATENATE(Замеры!AI488,Замеры!AA488,Замеры!AJ488)</f>
        <v>0 0</v>
      </c>
      <c r="J494" s="31" t="str">
        <f>IF(Замеры!Z488=0," ",G494*2.55)</f>
        <v xml:space="preserve"> </v>
      </c>
      <c r="K494" s="29" t="str">
        <f>IF(Замеры!Z488=0," ",Замеры!AG488)</f>
        <v xml:space="preserve"> </v>
      </c>
      <c r="L494" s="29" t="str">
        <f>IF(Замеры!Z488=0," ",Замеры!AH488)</f>
        <v xml:space="preserve"> </v>
      </c>
      <c r="M494" s="29" t="str">
        <f>IF(Замеры!Z488=0," ",0.1)</f>
        <v xml:space="preserve"> </v>
      </c>
      <c r="N494" s="29" t="str">
        <f>IF(Замеры!Z488=0," ",Замеры!Z488)</f>
        <v xml:space="preserve"> </v>
      </c>
      <c r="O494" s="29" t="str">
        <f>Замеры!AA488</f>
        <v xml:space="preserve"> </v>
      </c>
      <c r="P494" s="29" t="str">
        <f>Замеры!AB488</f>
        <v xml:space="preserve"> </v>
      </c>
      <c r="Q494" s="29" t="str">
        <f>IF(Замеры!Z488=0," ","+")</f>
        <v xml:space="preserve"> </v>
      </c>
      <c r="R494" s="32">
        <f>Замеры!Y488</f>
        <v>0</v>
      </c>
      <c r="W494" s="33" t="e">
        <f t="shared" si="14"/>
        <v>#VALUE!</v>
      </c>
      <c r="X494" s="31" t="s">
        <v>73</v>
      </c>
      <c r="Y494" s="33" t="e">
        <f t="shared" si="15"/>
        <v>#VALUE!</v>
      </c>
      <c r="Z494" s="32"/>
    </row>
    <row r="495" spans="1:26" x14ac:dyDescent="0.3">
      <c r="A495" s="35">
        <f>IF(Замеры!B489=0, " ", Замеры!B489)</f>
        <v>486</v>
      </c>
      <c r="B495" s="37" t="str">
        <f>CONCATENATE(Замеры!D489,Замеры!F489)</f>
        <v>Группа от QF</v>
      </c>
      <c r="C495" s="35" t="str">
        <f>IF(Замеры!I489=0," ", Замеры!I489)</f>
        <v xml:space="preserve"> </v>
      </c>
      <c r="D495" s="29" t="str">
        <f>IF(Замеры!Z489=0, " ", Замеры!X489)</f>
        <v xml:space="preserve"> </v>
      </c>
      <c r="E495" s="29" t="str">
        <f>CONCATENATE(Замеры!P489,Замеры!S489,Замеры!R489)</f>
        <v xml:space="preserve"> </v>
      </c>
      <c r="F495" s="30" t="str">
        <f>IF(Замеры!Z489=0," ","---")</f>
        <v xml:space="preserve"> </v>
      </c>
      <c r="G495" s="31" t="str">
        <f>IF(Замеры!Z489=0," ",Замеры!J489)</f>
        <v xml:space="preserve"> </v>
      </c>
      <c r="H495" s="31" t="str">
        <f>CONCATENATE(Замеры!AK489,Замеры!AA489,Замеры!AL489)</f>
        <v>0 0</v>
      </c>
      <c r="I495" s="29" t="str">
        <f>CONCATENATE(Замеры!AI489,Замеры!AA489,Замеры!AJ489)</f>
        <v>0 0</v>
      </c>
      <c r="J495" s="31" t="str">
        <f>IF(Замеры!Z489=0," ",G495*2.55)</f>
        <v xml:space="preserve"> </v>
      </c>
      <c r="K495" s="29" t="str">
        <f>IF(Замеры!Z489=0," ",Замеры!AG489)</f>
        <v xml:space="preserve"> </v>
      </c>
      <c r="L495" s="29" t="str">
        <f>IF(Замеры!Z489=0," ",Замеры!AH489)</f>
        <v xml:space="preserve"> </v>
      </c>
      <c r="M495" s="29" t="str">
        <f>IF(Замеры!Z489=0," ",0.1)</f>
        <v xml:space="preserve"> </v>
      </c>
      <c r="N495" s="29" t="str">
        <f>IF(Замеры!Z489=0," ",Замеры!Z489)</f>
        <v xml:space="preserve"> </v>
      </c>
      <c r="O495" s="29" t="str">
        <f>Замеры!AA489</f>
        <v xml:space="preserve"> </v>
      </c>
      <c r="P495" s="29" t="str">
        <f>Замеры!AB489</f>
        <v xml:space="preserve"> </v>
      </c>
      <c r="Q495" s="29" t="str">
        <f>IF(Замеры!Z489=0," ","+")</f>
        <v xml:space="preserve"> </v>
      </c>
      <c r="R495" s="32">
        <f>Замеры!Y489</f>
        <v>0</v>
      </c>
      <c r="W495" s="33" t="e">
        <f t="shared" si="14"/>
        <v>#VALUE!</v>
      </c>
      <c r="X495" s="31" t="s">
        <v>73</v>
      </c>
      <c r="Y495" s="33" t="e">
        <f t="shared" si="15"/>
        <v>#VALUE!</v>
      </c>
      <c r="Z495" s="32"/>
    </row>
    <row r="496" spans="1:26" x14ac:dyDescent="0.3">
      <c r="A496" s="35">
        <f>IF(Замеры!B490=0, " ", Замеры!B490)</f>
        <v>487</v>
      </c>
      <c r="B496" s="37" t="str">
        <f>CONCATENATE(Замеры!D490,Замеры!F490)</f>
        <v>Группа от QF</v>
      </c>
      <c r="C496" s="35" t="str">
        <f>IF(Замеры!I490=0," ", Замеры!I490)</f>
        <v xml:space="preserve"> </v>
      </c>
      <c r="D496" s="29" t="str">
        <f>IF(Замеры!Z490=0, " ", Замеры!X490)</f>
        <v xml:space="preserve"> </v>
      </c>
      <c r="E496" s="29" t="str">
        <f>CONCATENATE(Замеры!P490,Замеры!S490,Замеры!R490)</f>
        <v xml:space="preserve"> </v>
      </c>
      <c r="F496" s="30" t="str">
        <f>IF(Замеры!Z490=0," ","---")</f>
        <v xml:space="preserve"> </v>
      </c>
      <c r="G496" s="31" t="str">
        <f>IF(Замеры!Z490=0," ",Замеры!J490)</f>
        <v xml:space="preserve"> </v>
      </c>
      <c r="H496" s="31" t="str">
        <f>CONCATENATE(Замеры!AK490,Замеры!AA490,Замеры!AL490)</f>
        <v>0 0</v>
      </c>
      <c r="I496" s="29" t="str">
        <f>CONCATENATE(Замеры!AI490,Замеры!AA490,Замеры!AJ490)</f>
        <v>0 0</v>
      </c>
      <c r="J496" s="31" t="str">
        <f>IF(Замеры!Z490=0," ",G496*2.55)</f>
        <v xml:space="preserve"> </v>
      </c>
      <c r="K496" s="29" t="str">
        <f>IF(Замеры!Z490=0," ",Замеры!AG490)</f>
        <v xml:space="preserve"> </v>
      </c>
      <c r="L496" s="29" t="str">
        <f>IF(Замеры!Z490=0," ",Замеры!AH490)</f>
        <v xml:space="preserve"> </v>
      </c>
      <c r="M496" s="29" t="str">
        <f>IF(Замеры!Z490=0," ",0.1)</f>
        <v xml:space="preserve"> </v>
      </c>
      <c r="N496" s="29" t="str">
        <f>IF(Замеры!Z490=0," ",Замеры!Z490)</f>
        <v xml:space="preserve"> </v>
      </c>
      <c r="O496" s="29" t="str">
        <f>Замеры!AA490</f>
        <v xml:space="preserve"> </v>
      </c>
      <c r="P496" s="29" t="str">
        <f>Замеры!AB490</f>
        <v xml:space="preserve"> </v>
      </c>
      <c r="Q496" s="29" t="str">
        <f>IF(Замеры!Z490=0," ","+")</f>
        <v xml:space="preserve"> </v>
      </c>
      <c r="R496" s="32">
        <f>Замеры!Y490</f>
        <v>0</v>
      </c>
      <c r="W496" s="33" t="e">
        <f t="shared" si="14"/>
        <v>#VALUE!</v>
      </c>
      <c r="X496" s="31" t="s">
        <v>73</v>
      </c>
      <c r="Y496" s="33" t="e">
        <f t="shared" si="15"/>
        <v>#VALUE!</v>
      </c>
      <c r="Z496" s="32"/>
    </row>
    <row r="497" spans="1:26" x14ac:dyDescent="0.3">
      <c r="A497" s="35">
        <f>IF(Замеры!B491=0, " ", Замеры!B491)</f>
        <v>488</v>
      </c>
      <c r="B497" s="37" t="str">
        <f>CONCATENATE(Замеры!D491,Замеры!F491)</f>
        <v>Группа от QF</v>
      </c>
      <c r="C497" s="35" t="str">
        <f>IF(Замеры!I491=0," ", Замеры!I491)</f>
        <v xml:space="preserve"> </v>
      </c>
      <c r="D497" s="29" t="str">
        <f>IF(Замеры!Z491=0, " ", Замеры!X491)</f>
        <v xml:space="preserve"> </v>
      </c>
      <c r="E497" s="29" t="str">
        <f>CONCATENATE(Замеры!P491,Замеры!S491,Замеры!R491)</f>
        <v xml:space="preserve"> </v>
      </c>
      <c r="F497" s="30" t="str">
        <f>IF(Замеры!Z491=0," ","---")</f>
        <v xml:space="preserve"> </v>
      </c>
      <c r="G497" s="31" t="str">
        <f>IF(Замеры!Z491=0," ",Замеры!J491)</f>
        <v xml:space="preserve"> </v>
      </c>
      <c r="H497" s="31" t="str">
        <f>CONCATENATE(Замеры!AK491,Замеры!AA491,Замеры!AL491)</f>
        <v>0 0</v>
      </c>
      <c r="I497" s="29" t="str">
        <f>CONCATENATE(Замеры!AI491,Замеры!AA491,Замеры!AJ491)</f>
        <v>0 0</v>
      </c>
      <c r="J497" s="31" t="str">
        <f>IF(Замеры!Z491=0," ",G497*2.55)</f>
        <v xml:space="preserve"> </v>
      </c>
      <c r="K497" s="29" t="str">
        <f>IF(Замеры!Z491=0," ",Замеры!AG491)</f>
        <v xml:space="preserve"> </v>
      </c>
      <c r="L497" s="29" t="str">
        <f>IF(Замеры!Z491=0," ",Замеры!AH491)</f>
        <v xml:space="preserve"> </v>
      </c>
      <c r="M497" s="29" t="str">
        <f>IF(Замеры!Z491=0," ",0.1)</f>
        <v xml:space="preserve"> </v>
      </c>
      <c r="N497" s="29" t="str">
        <f>IF(Замеры!Z491=0," ",Замеры!Z491)</f>
        <v xml:space="preserve"> </v>
      </c>
      <c r="O497" s="29" t="str">
        <f>Замеры!AA491</f>
        <v xml:space="preserve"> </v>
      </c>
      <c r="P497" s="29" t="str">
        <f>Замеры!AB491</f>
        <v xml:space="preserve"> </v>
      </c>
      <c r="Q497" s="29" t="str">
        <f>IF(Замеры!Z491=0," ","+")</f>
        <v xml:space="preserve"> </v>
      </c>
      <c r="R497" s="32">
        <f>Замеры!Y491</f>
        <v>0</v>
      </c>
      <c r="W497" s="33" t="e">
        <f t="shared" si="14"/>
        <v>#VALUE!</v>
      </c>
      <c r="X497" s="31" t="s">
        <v>73</v>
      </c>
      <c r="Y497" s="33" t="e">
        <f t="shared" si="15"/>
        <v>#VALUE!</v>
      </c>
      <c r="Z497" s="32"/>
    </row>
    <row r="498" spans="1:26" x14ac:dyDescent="0.3">
      <c r="A498" s="35">
        <f>IF(Замеры!B492=0, " ", Замеры!B492)</f>
        <v>489</v>
      </c>
      <c r="B498" s="37" t="str">
        <f>CONCATENATE(Замеры!D492,Замеры!F492)</f>
        <v>Группа от QF</v>
      </c>
      <c r="C498" s="35" t="str">
        <f>IF(Замеры!I492=0," ", Замеры!I492)</f>
        <v xml:space="preserve"> </v>
      </c>
      <c r="D498" s="29" t="str">
        <f>IF(Замеры!Z492=0, " ", Замеры!X492)</f>
        <v xml:space="preserve"> </v>
      </c>
      <c r="E498" s="29" t="str">
        <f>CONCATENATE(Замеры!P492,Замеры!S492,Замеры!R492)</f>
        <v xml:space="preserve"> </v>
      </c>
      <c r="F498" s="30" t="str">
        <f>IF(Замеры!Z492=0," ","---")</f>
        <v xml:space="preserve"> </v>
      </c>
      <c r="G498" s="31" t="str">
        <f>IF(Замеры!Z492=0," ",Замеры!J492)</f>
        <v xml:space="preserve"> </v>
      </c>
      <c r="H498" s="31" t="str">
        <f>CONCATENATE(Замеры!AK492,Замеры!AA492,Замеры!AL492)</f>
        <v>0 0</v>
      </c>
      <c r="I498" s="29" t="str">
        <f>CONCATENATE(Замеры!AI492,Замеры!AA492,Замеры!AJ492)</f>
        <v>0 0</v>
      </c>
      <c r="J498" s="31" t="str">
        <f>IF(Замеры!Z492=0," ",G498*2.55)</f>
        <v xml:space="preserve"> </v>
      </c>
      <c r="K498" s="29" t="str">
        <f>IF(Замеры!Z492=0," ",Замеры!AG492)</f>
        <v xml:space="preserve"> </v>
      </c>
      <c r="L498" s="29" t="str">
        <f>IF(Замеры!Z492=0," ",Замеры!AH492)</f>
        <v xml:space="preserve"> </v>
      </c>
      <c r="M498" s="29" t="str">
        <f>IF(Замеры!Z492=0," ",0.1)</f>
        <v xml:space="preserve"> </v>
      </c>
      <c r="N498" s="29" t="str">
        <f>IF(Замеры!Z492=0," ",Замеры!Z492)</f>
        <v xml:space="preserve"> </v>
      </c>
      <c r="O498" s="29" t="str">
        <f>Замеры!AA492</f>
        <v xml:space="preserve"> </v>
      </c>
      <c r="P498" s="29" t="str">
        <f>Замеры!AB492</f>
        <v xml:space="preserve"> </v>
      </c>
      <c r="Q498" s="29" t="str">
        <f>IF(Замеры!Z492=0," ","+")</f>
        <v xml:space="preserve"> </v>
      </c>
      <c r="R498" s="32">
        <f>Замеры!Y492</f>
        <v>0</v>
      </c>
      <c r="W498" s="33" t="e">
        <f t="shared" si="14"/>
        <v>#VALUE!</v>
      </c>
      <c r="X498" s="31" t="s">
        <v>73</v>
      </c>
      <c r="Y498" s="33" t="e">
        <f t="shared" si="15"/>
        <v>#VALUE!</v>
      </c>
      <c r="Z498" s="32"/>
    </row>
    <row r="499" spans="1:26" x14ac:dyDescent="0.3">
      <c r="A499" s="35">
        <f>IF(Замеры!B493=0, " ", Замеры!B493)</f>
        <v>490</v>
      </c>
      <c r="B499" s="37" t="str">
        <f>CONCATENATE(Замеры!D493,Замеры!F493)</f>
        <v>Группа от QF</v>
      </c>
      <c r="C499" s="35" t="str">
        <f>IF(Замеры!I493=0," ", Замеры!I493)</f>
        <v xml:space="preserve"> </v>
      </c>
      <c r="D499" s="29" t="str">
        <f>IF(Замеры!Z493=0, " ", Замеры!X493)</f>
        <v xml:space="preserve"> </v>
      </c>
      <c r="E499" s="29" t="str">
        <f>CONCATENATE(Замеры!P493,Замеры!S493,Замеры!R493)</f>
        <v xml:space="preserve"> </v>
      </c>
      <c r="F499" s="30" t="str">
        <f>IF(Замеры!Z493=0," ","---")</f>
        <v xml:space="preserve"> </v>
      </c>
      <c r="G499" s="31" t="str">
        <f>IF(Замеры!Z493=0," ",Замеры!J493)</f>
        <v xml:space="preserve"> </v>
      </c>
      <c r="H499" s="31" t="str">
        <f>CONCATENATE(Замеры!AK493,Замеры!AA493,Замеры!AL493)</f>
        <v>0 0</v>
      </c>
      <c r="I499" s="29" t="str">
        <f>CONCATENATE(Замеры!AI493,Замеры!AA493,Замеры!AJ493)</f>
        <v>0 0</v>
      </c>
      <c r="J499" s="31" t="str">
        <f>IF(Замеры!Z493=0," ",G499*2.55)</f>
        <v xml:space="preserve"> </v>
      </c>
      <c r="K499" s="29" t="str">
        <f>IF(Замеры!Z493=0," ",Замеры!AG493)</f>
        <v xml:space="preserve"> </v>
      </c>
      <c r="L499" s="29" t="str">
        <f>IF(Замеры!Z493=0," ",Замеры!AH493)</f>
        <v xml:space="preserve"> </v>
      </c>
      <c r="M499" s="29" t="str">
        <f>IF(Замеры!Z493=0," ",0.1)</f>
        <v xml:space="preserve"> </v>
      </c>
      <c r="N499" s="29" t="str">
        <f>IF(Замеры!Z493=0," ",Замеры!Z493)</f>
        <v xml:space="preserve"> </v>
      </c>
      <c r="O499" s="29" t="str">
        <f>Замеры!AA493</f>
        <v xml:space="preserve"> </v>
      </c>
      <c r="P499" s="29" t="str">
        <f>Замеры!AB493</f>
        <v xml:space="preserve"> </v>
      </c>
      <c r="Q499" s="29" t="str">
        <f>IF(Замеры!Z493=0," ","+")</f>
        <v xml:space="preserve"> </v>
      </c>
      <c r="R499" s="32">
        <f>Замеры!Y493</f>
        <v>0</v>
      </c>
      <c r="W499" s="33" t="e">
        <f t="shared" si="14"/>
        <v>#VALUE!</v>
      </c>
      <c r="X499" s="31" t="s">
        <v>73</v>
      </c>
      <c r="Y499" s="33" t="e">
        <f t="shared" si="15"/>
        <v>#VALUE!</v>
      </c>
      <c r="Z499" s="32"/>
    </row>
    <row r="500" spans="1:26" x14ac:dyDescent="0.3">
      <c r="A500" s="35">
        <f>IF(Замеры!B494=0, " ", Замеры!B494)</f>
        <v>491</v>
      </c>
      <c r="B500" s="37" t="str">
        <f>CONCATENATE(Замеры!D494,Замеры!F494)</f>
        <v>Группа от QF</v>
      </c>
      <c r="C500" s="35" t="str">
        <f>IF(Замеры!I494=0," ", Замеры!I494)</f>
        <v xml:space="preserve"> </v>
      </c>
      <c r="D500" s="29" t="str">
        <f>IF(Замеры!Z494=0, " ", Замеры!X494)</f>
        <v xml:space="preserve"> </v>
      </c>
      <c r="E500" s="29" t="str">
        <f>CONCATENATE(Замеры!P494,Замеры!S494,Замеры!R494)</f>
        <v xml:space="preserve"> </v>
      </c>
      <c r="F500" s="30" t="str">
        <f>IF(Замеры!Z494=0," ","---")</f>
        <v xml:space="preserve"> </v>
      </c>
      <c r="G500" s="31" t="str">
        <f>IF(Замеры!Z494=0," ",Замеры!J494)</f>
        <v xml:space="preserve"> </v>
      </c>
      <c r="H500" s="31" t="str">
        <f>CONCATENATE(Замеры!AK494,Замеры!AA494,Замеры!AL494)</f>
        <v>0 0</v>
      </c>
      <c r="I500" s="29" t="str">
        <f>CONCATENATE(Замеры!AI494,Замеры!AA494,Замеры!AJ494)</f>
        <v>0 0</v>
      </c>
      <c r="J500" s="31" t="str">
        <f>IF(Замеры!Z494=0," ",G500*2.55)</f>
        <v xml:space="preserve"> </v>
      </c>
      <c r="K500" s="29" t="str">
        <f>IF(Замеры!Z494=0," ",Замеры!AG494)</f>
        <v xml:space="preserve"> </v>
      </c>
      <c r="L500" s="29" t="str">
        <f>IF(Замеры!Z494=0," ",Замеры!AH494)</f>
        <v xml:space="preserve"> </v>
      </c>
      <c r="M500" s="29" t="str">
        <f>IF(Замеры!Z494=0," ",0.1)</f>
        <v xml:space="preserve"> </v>
      </c>
      <c r="N500" s="29" t="str">
        <f>IF(Замеры!Z494=0," ",Замеры!Z494)</f>
        <v xml:space="preserve"> </v>
      </c>
      <c r="O500" s="29" t="str">
        <f>Замеры!AA494</f>
        <v xml:space="preserve"> </v>
      </c>
      <c r="P500" s="29" t="str">
        <f>Замеры!AB494</f>
        <v xml:space="preserve"> </v>
      </c>
      <c r="Q500" s="29" t="str">
        <f>IF(Замеры!Z494=0," ","+")</f>
        <v xml:space="preserve"> </v>
      </c>
      <c r="R500" s="32">
        <f>Замеры!Y494</f>
        <v>0</v>
      </c>
      <c r="W500" s="33" t="e">
        <f t="shared" si="14"/>
        <v>#VALUE!</v>
      </c>
      <c r="X500" s="31" t="s">
        <v>73</v>
      </c>
      <c r="Y500" s="33" t="e">
        <f t="shared" si="15"/>
        <v>#VALUE!</v>
      </c>
      <c r="Z500" s="32"/>
    </row>
    <row r="501" spans="1:26" x14ac:dyDescent="0.3">
      <c r="A501" s="35">
        <f>IF(Замеры!B495=0, " ", Замеры!B495)</f>
        <v>492</v>
      </c>
      <c r="B501" s="37" t="str">
        <f>CONCATENATE(Замеры!D495,Замеры!F495)</f>
        <v>Группа от QF</v>
      </c>
      <c r="C501" s="35" t="str">
        <f>IF(Замеры!I495=0," ", Замеры!I495)</f>
        <v xml:space="preserve"> </v>
      </c>
      <c r="D501" s="29" t="str">
        <f>IF(Замеры!Z495=0, " ", Замеры!X495)</f>
        <v xml:space="preserve"> </v>
      </c>
      <c r="E501" s="29" t="str">
        <f>CONCATENATE(Замеры!P495,Замеры!S495,Замеры!R495)</f>
        <v xml:space="preserve"> </v>
      </c>
      <c r="F501" s="30" t="str">
        <f>IF(Замеры!Z495=0," ","---")</f>
        <v xml:space="preserve"> </v>
      </c>
      <c r="G501" s="31" t="str">
        <f>IF(Замеры!Z495=0," ",Замеры!J495)</f>
        <v xml:space="preserve"> </v>
      </c>
      <c r="H501" s="31" t="str">
        <f>CONCATENATE(Замеры!AK495,Замеры!AA495,Замеры!AL495)</f>
        <v>0 0</v>
      </c>
      <c r="I501" s="29" t="str">
        <f>CONCATENATE(Замеры!AI495,Замеры!AA495,Замеры!AJ495)</f>
        <v>0 0</v>
      </c>
      <c r="J501" s="31" t="str">
        <f>IF(Замеры!Z495=0," ",G501*2.55)</f>
        <v xml:space="preserve"> </v>
      </c>
      <c r="K501" s="29" t="str">
        <f>IF(Замеры!Z495=0," ",Замеры!AG495)</f>
        <v xml:space="preserve"> </v>
      </c>
      <c r="L501" s="29" t="str">
        <f>IF(Замеры!Z495=0," ",Замеры!AH495)</f>
        <v xml:space="preserve"> </v>
      </c>
      <c r="M501" s="29" t="str">
        <f>IF(Замеры!Z495=0," ",0.1)</f>
        <v xml:space="preserve"> </v>
      </c>
      <c r="N501" s="29" t="str">
        <f>IF(Замеры!Z495=0," ",Замеры!Z495)</f>
        <v xml:space="preserve"> </v>
      </c>
      <c r="O501" s="29" t="str">
        <f>Замеры!AA495</f>
        <v xml:space="preserve"> </v>
      </c>
      <c r="P501" s="29" t="str">
        <f>Замеры!AB495</f>
        <v xml:space="preserve"> </v>
      </c>
      <c r="Q501" s="29" t="str">
        <f>IF(Замеры!Z495=0," ","+")</f>
        <v xml:space="preserve"> </v>
      </c>
      <c r="R501" s="32">
        <f>Замеры!Y495</f>
        <v>0</v>
      </c>
      <c r="W501" s="33" t="e">
        <f t="shared" si="14"/>
        <v>#VALUE!</v>
      </c>
      <c r="X501" s="31" t="s">
        <v>73</v>
      </c>
      <c r="Y501" s="33" t="e">
        <f t="shared" si="15"/>
        <v>#VALUE!</v>
      </c>
      <c r="Z501" s="32"/>
    </row>
    <row r="502" spans="1:26" x14ac:dyDescent="0.3">
      <c r="A502" s="35">
        <f>IF(Замеры!B496=0, " ", Замеры!B496)</f>
        <v>493</v>
      </c>
      <c r="B502" s="37" t="str">
        <f>CONCATENATE(Замеры!D496,Замеры!F496)</f>
        <v>Группа от QF</v>
      </c>
      <c r="C502" s="35" t="str">
        <f>IF(Замеры!I496=0," ", Замеры!I496)</f>
        <v xml:space="preserve"> </v>
      </c>
      <c r="D502" s="29" t="str">
        <f>IF(Замеры!Z496=0, " ", Замеры!X496)</f>
        <v xml:space="preserve"> </v>
      </c>
      <c r="E502" s="29" t="str">
        <f>CONCATENATE(Замеры!P496,Замеры!S496,Замеры!R496)</f>
        <v xml:space="preserve"> </v>
      </c>
      <c r="F502" s="30" t="str">
        <f>IF(Замеры!Z496=0," ","---")</f>
        <v xml:space="preserve"> </v>
      </c>
      <c r="G502" s="31" t="str">
        <f>IF(Замеры!Z496=0," ",Замеры!J496)</f>
        <v xml:space="preserve"> </v>
      </c>
      <c r="H502" s="31" t="str">
        <f>CONCATENATE(Замеры!AK496,Замеры!AA496,Замеры!AL496)</f>
        <v>0 0</v>
      </c>
      <c r="I502" s="29" t="str">
        <f>CONCATENATE(Замеры!AI496,Замеры!AA496,Замеры!AJ496)</f>
        <v>0 0</v>
      </c>
      <c r="J502" s="31" t="str">
        <f>IF(Замеры!Z496=0," ",G502*2.55)</f>
        <v xml:space="preserve"> </v>
      </c>
      <c r="K502" s="29" t="str">
        <f>IF(Замеры!Z496=0," ",Замеры!AG496)</f>
        <v xml:space="preserve"> </v>
      </c>
      <c r="L502" s="29" t="str">
        <f>IF(Замеры!Z496=0," ",Замеры!AH496)</f>
        <v xml:space="preserve"> </v>
      </c>
      <c r="M502" s="29" t="str">
        <f>IF(Замеры!Z496=0," ",0.1)</f>
        <v xml:space="preserve"> </v>
      </c>
      <c r="N502" s="29" t="str">
        <f>IF(Замеры!Z496=0," ",Замеры!Z496)</f>
        <v xml:space="preserve"> </v>
      </c>
      <c r="O502" s="29" t="str">
        <f>Замеры!AA496</f>
        <v xml:space="preserve"> </v>
      </c>
      <c r="P502" s="29" t="str">
        <f>Замеры!AB496</f>
        <v xml:space="preserve"> </v>
      </c>
      <c r="Q502" s="29" t="str">
        <f>IF(Замеры!Z496=0," ","+")</f>
        <v xml:space="preserve"> </v>
      </c>
      <c r="R502" s="32">
        <f>Замеры!Y496</f>
        <v>0</v>
      </c>
      <c r="W502" s="33" t="e">
        <f t="shared" si="14"/>
        <v>#VALUE!</v>
      </c>
      <c r="X502" s="31" t="s">
        <v>73</v>
      </c>
      <c r="Y502" s="33" t="e">
        <f t="shared" si="15"/>
        <v>#VALUE!</v>
      </c>
      <c r="Z502" s="32"/>
    </row>
    <row r="503" spans="1:26" x14ac:dyDescent="0.3">
      <c r="A503" s="35">
        <f>IF(Замеры!B497=0, " ", Замеры!B497)</f>
        <v>494</v>
      </c>
      <c r="B503" s="37" t="str">
        <f>CONCATENATE(Замеры!D497,Замеры!F497)</f>
        <v>Группа от QF</v>
      </c>
      <c r="C503" s="35" t="str">
        <f>IF(Замеры!I497=0," ", Замеры!I497)</f>
        <v xml:space="preserve"> </v>
      </c>
      <c r="D503" s="29" t="str">
        <f>IF(Замеры!Z497=0, " ", Замеры!X497)</f>
        <v xml:space="preserve"> </v>
      </c>
      <c r="E503" s="29" t="str">
        <f>CONCATENATE(Замеры!P497,Замеры!S497,Замеры!R497)</f>
        <v xml:space="preserve"> </v>
      </c>
      <c r="F503" s="30" t="str">
        <f>IF(Замеры!Z497=0," ","---")</f>
        <v xml:space="preserve"> </v>
      </c>
      <c r="G503" s="31" t="str">
        <f>IF(Замеры!Z497=0," ",Замеры!J497)</f>
        <v xml:space="preserve"> </v>
      </c>
      <c r="H503" s="31" t="str">
        <f>CONCATENATE(Замеры!AK497,Замеры!AA497,Замеры!AL497)</f>
        <v>0 0</v>
      </c>
      <c r="I503" s="29" t="str">
        <f>CONCATENATE(Замеры!AI497,Замеры!AA497,Замеры!AJ497)</f>
        <v>0 0</v>
      </c>
      <c r="J503" s="31" t="str">
        <f>IF(Замеры!Z497=0," ",G503*2.55)</f>
        <v xml:space="preserve"> </v>
      </c>
      <c r="K503" s="29" t="str">
        <f>IF(Замеры!Z497=0," ",Замеры!AG497)</f>
        <v xml:space="preserve"> </v>
      </c>
      <c r="L503" s="29" t="str">
        <f>IF(Замеры!Z497=0," ",Замеры!AH497)</f>
        <v xml:space="preserve"> </v>
      </c>
      <c r="M503" s="29" t="str">
        <f>IF(Замеры!Z497=0," ",0.1)</f>
        <v xml:space="preserve"> </v>
      </c>
      <c r="N503" s="29" t="str">
        <f>IF(Замеры!Z497=0," ",Замеры!Z497)</f>
        <v xml:space="preserve"> </v>
      </c>
      <c r="O503" s="29" t="str">
        <f>Замеры!AA497</f>
        <v xml:space="preserve"> </v>
      </c>
      <c r="P503" s="29" t="str">
        <f>Замеры!AB497</f>
        <v xml:space="preserve"> </v>
      </c>
      <c r="Q503" s="29" t="str">
        <f>IF(Замеры!Z497=0," ","+")</f>
        <v xml:space="preserve"> </v>
      </c>
      <c r="R503" s="32">
        <f>Замеры!Y497</f>
        <v>0</v>
      </c>
      <c r="W503" s="33" t="e">
        <f t="shared" si="14"/>
        <v>#VALUE!</v>
      </c>
      <c r="X503" s="31" t="s">
        <v>73</v>
      </c>
      <c r="Y503" s="33" t="e">
        <f t="shared" si="15"/>
        <v>#VALUE!</v>
      </c>
      <c r="Z503" s="32"/>
    </row>
    <row r="504" spans="1:26" x14ac:dyDescent="0.3">
      <c r="A504" s="35">
        <f>IF(Замеры!B498=0, " ", Замеры!B498)</f>
        <v>495</v>
      </c>
      <c r="B504" s="37" t="str">
        <f>CONCATENATE(Замеры!D498,Замеры!F498)</f>
        <v>Группа от QF</v>
      </c>
      <c r="C504" s="35" t="str">
        <f>IF(Замеры!I498=0," ", Замеры!I498)</f>
        <v xml:space="preserve"> </v>
      </c>
      <c r="D504" s="29" t="str">
        <f>IF(Замеры!Z498=0, " ", Замеры!X498)</f>
        <v xml:space="preserve"> </v>
      </c>
      <c r="E504" s="29" t="str">
        <f>CONCATENATE(Замеры!P498,Замеры!S498,Замеры!R498)</f>
        <v xml:space="preserve"> </v>
      </c>
      <c r="F504" s="30" t="str">
        <f>IF(Замеры!Z498=0," ","---")</f>
        <v xml:space="preserve"> </v>
      </c>
      <c r="G504" s="31" t="str">
        <f>IF(Замеры!Z498=0," ",Замеры!J498)</f>
        <v xml:space="preserve"> </v>
      </c>
      <c r="H504" s="31" t="str">
        <f>CONCATENATE(Замеры!AK498,Замеры!AA498,Замеры!AL498)</f>
        <v>0 0</v>
      </c>
      <c r="I504" s="29" t="str">
        <f>CONCATENATE(Замеры!AI498,Замеры!AA498,Замеры!AJ498)</f>
        <v>0 0</v>
      </c>
      <c r="J504" s="31" t="str">
        <f>IF(Замеры!Z498=0," ",G504*2.55)</f>
        <v xml:space="preserve"> </v>
      </c>
      <c r="K504" s="29" t="str">
        <f>IF(Замеры!Z498=0," ",Замеры!AG498)</f>
        <v xml:space="preserve"> </v>
      </c>
      <c r="L504" s="29" t="str">
        <f>IF(Замеры!Z498=0," ",Замеры!AH498)</f>
        <v xml:space="preserve"> </v>
      </c>
      <c r="M504" s="29" t="str">
        <f>IF(Замеры!Z498=0," ",0.1)</f>
        <v xml:space="preserve"> </v>
      </c>
      <c r="N504" s="29" t="str">
        <f>IF(Замеры!Z498=0," ",Замеры!Z498)</f>
        <v xml:space="preserve"> </v>
      </c>
      <c r="O504" s="29" t="str">
        <f>Замеры!AA498</f>
        <v xml:space="preserve"> </v>
      </c>
      <c r="P504" s="29" t="str">
        <f>Замеры!AB498</f>
        <v xml:space="preserve"> </v>
      </c>
      <c r="Q504" s="29" t="str">
        <f>IF(Замеры!Z498=0," ","+")</f>
        <v xml:space="preserve"> </v>
      </c>
      <c r="R504" s="32">
        <f>Замеры!Y498</f>
        <v>0</v>
      </c>
      <c r="W504" s="33" t="e">
        <f t="shared" si="14"/>
        <v>#VALUE!</v>
      </c>
      <c r="X504" s="31" t="s">
        <v>73</v>
      </c>
      <c r="Y504" s="33" t="e">
        <f t="shared" si="15"/>
        <v>#VALUE!</v>
      </c>
      <c r="Z504" s="32"/>
    </row>
    <row r="505" spans="1:26" x14ac:dyDescent="0.3">
      <c r="A505" s="35">
        <f>IF(Замеры!B499=0, " ", Замеры!B499)</f>
        <v>496</v>
      </c>
      <c r="B505" s="37" t="str">
        <f>CONCATENATE(Замеры!D499,Замеры!F499)</f>
        <v>Группа от QF</v>
      </c>
      <c r="C505" s="35" t="str">
        <f>IF(Замеры!I499=0," ", Замеры!I499)</f>
        <v xml:space="preserve"> </v>
      </c>
      <c r="D505" s="29" t="str">
        <f>IF(Замеры!Z499=0, " ", Замеры!X499)</f>
        <v xml:space="preserve"> </v>
      </c>
      <c r="E505" s="29" t="str">
        <f>CONCATENATE(Замеры!P499,Замеры!S499,Замеры!R499)</f>
        <v xml:space="preserve"> </v>
      </c>
      <c r="F505" s="30" t="str">
        <f>IF(Замеры!Z499=0," ","---")</f>
        <v xml:space="preserve"> </v>
      </c>
      <c r="G505" s="31" t="str">
        <f>IF(Замеры!Z499=0," ",Замеры!J499)</f>
        <v xml:space="preserve"> </v>
      </c>
      <c r="H505" s="31" t="str">
        <f>CONCATENATE(Замеры!AK499,Замеры!AA499,Замеры!AL499)</f>
        <v>0 0</v>
      </c>
      <c r="I505" s="29" t="str">
        <f>CONCATENATE(Замеры!AI499,Замеры!AA499,Замеры!AJ499)</f>
        <v>0 0</v>
      </c>
      <c r="J505" s="31" t="str">
        <f>IF(Замеры!Z499=0," ",G505*2.55)</f>
        <v xml:space="preserve"> </v>
      </c>
      <c r="K505" s="29" t="str">
        <f>IF(Замеры!Z499=0," ",Замеры!AG499)</f>
        <v xml:space="preserve"> </v>
      </c>
      <c r="L505" s="29" t="str">
        <f>IF(Замеры!Z499=0," ",Замеры!AH499)</f>
        <v xml:space="preserve"> </v>
      </c>
      <c r="M505" s="29" t="str">
        <f>IF(Замеры!Z499=0," ",0.1)</f>
        <v xml:space="preserve"> </v>
      </c>
      <c r="N505" s="29" t="str">
        <f>IF(Замеры!Z499=0," ",Замеры!Z499)</f>
        <v xml:space="preserve"> </v>
      </c>
      <c r="O505" s="29" t="str">
        <f>Замеры!AA499</f>
        <v xml:space="preserve"> </v>
      </c>
      <c r="P505" s="29" t="str">
        <f>Замеры!AB499</f>
        <v xml:space="preserve"> </v>
      </c>
      <c r="Q505" s="29" t="str">
        <f>IF(Замеры!Z499=0," ","+")</f>
        <v xml:space="preserve"> </v>
      </c>
      <c r="R505" s="32">
        <f>Замеры!Y499</f>
        <v>0</v>
      </c>
      <c r="W505" s="33" t="e">
        <f t="shared" si="14"/>
        <v>#VALUE!</v>
      </c>
      <c r="X505" s="31" t="s">
        <v>73</v>
      </c>
      <c r="Y505" s="33" t="e">
        <f t="shared" si="15"/>
        <v>#VALUE!</v>
      </c>
      <c r="Z505" s="32"/>
    </row>
    <row r="506" spans="1:26" x14ac:dyDescent="0.3">
      <c r="A506" s="35">
        <f>IF(Замеры!B500=0, " ", Замеры!B500)</f>
        <v>497</v>
      </c>
      <c r="B506" s="37" t="str">
        <f>CONCATENATE(Замеры!D500,Замеры!F500)</f>
        <v>Группа от QF</v>
      </c>
      <c r="C506" s="35" t="str">
        <f>IF(Замеры!I500=0," ", Замеры!I500)</f>
        <v xml:space="preserve"> </v>
      </c>
      <c r="D506" s="29" t="str">
        <f>IF(Замеры!Z500=0, " ", Замеры!X500)</f>
        <v xml:space="preserve"> </v>
      </c>
      <c r="E506" s="29" t="str">
        <f>CONCATENATE(Замеры!P500,Замеры!S500,Замеры!R500)</f>
        <v xml:space="preserve"> </v>
      </c>
      <c r="F506" s="30" t="str">
        <f>IF(Замеры!Z500=0," ","---")</f>
        <v xml:space="preserve"> </v>
      </c>
      <c r="G506" s="31" t="str">
        <f>IF(Замеры!Z500=0," ",Замеры!J500)</f>
        <v xml:space="preserve"> </v>
      </c>
      <c r="H506" s="31" t="str">
        <f>CONCATENATE(Замеры!AK500,Замеры!AA500,Замеры!AL500)</f>
        <v>0 0</v>
      </c>
      <c r="I506" s="29" t="str">
        <f>CONCATENATE(Замеры!AI500,Замеры!AA500,Замеры!AJ500)</f>
        <v>0 0</v>
      </c>
      <c r="J506" s="31" t="str">
        <f>IF(Замеры!Z500=0," ",G506*2.55)</f>
        <v xml:space="preserve"> </v>
      </c>
      <c r="K506" s="29" t="str">
        <f>IF(Замеры!Z500=0," ",Замеры!AG500)</f>
        <v xml:space="preserve"> </v>
      </c>
      <c r="L506" s="29" t="str">
        <f>IF(Замеры!Z500=0," ",Замеры!AH500)</f>
        <v xml:space="preserve"> </v>
      </c>
      <c r="M506" s="29" t="str">
        <f>IF(Замеры!Z500=0," ",0.1)</f>
        <v xml:space="preserve"> </v>
      </c>
      <c r="N506" s="29" t="str">
        <f>IF(Замеры!Z500=0," ",Замеры!Z500)</f>
        <v xml:space="preserve"> </v>
      </c>
      <c r="O506" s="29" t="str">
        <f>Замеры!AA500</f>
        <v xml:space="preserve"> </v>
      </c>
      <c r="P506" s="29" t="str">
        <f>Замеры!AB500</f>
        <v xml:space="preserve"> </v>
      </c>
      <c r="Q506" s="29" t="str">
        <f>IF(Замеры!Z500=0," ","+")</f>
        <v xml:space="preserve"> </v>
      </c>
      <c r="R506" s="32">
        <f>Замеры!Y500</f>
        <v>0</v>
      </c>
      <c r="W506" s="33" t="e">
        <f t="shared" si="14"/>
        <v>#VALUE!</v>
      </c>
      <c r="X506" s="31" t="s">
        <v>73</v>
      </c>
      <c r="Y506" s="33" t="e">
        <f t="shared" si="15"/>
        <v>#VALUE!</v>
      </c>
      <c r="Z506" s="32"/>
    </row>
    <row r="507" spans="1:26" x14ac:dyDescent="0.3">
      <c r="A507" s="35">
        <f>IF(Замеры!B501=0, " ", Замеры!B501)</f>
        <v>498</v>
      </c>
      <c r="B507" s="37" t="str">
        <f>CONCATENATE(Замеры!D501,Замеры!F501)</f>
        <v>Группа от QF</v>
      </c>
      <c r="C507" s="35" t="str">
        <f>IF(Замеры!I501=0," ", Замеры!I501)</f>
        <v xml:space="preserve"> </v>
      </c>
      <c r="D507" s="29" t="str">
        <f>IF(Замеры!Z501=0, " ", Замеры!X501)</f>
        <v xml:space="preserve"> </v>
      </c>
      <c r="E507" s="29" t="str">
        <f>CONCATENATE(Замеры!P501,Замеры!S501,Замеры!R501)</f>
        <v xml:space="preserve"> </v>
      </c>
      <c r="F507" s="30" t="str">
        <f>IF(Замеры!Z501=0," ","---")</f>
        <v xml:space="preserve"> </v>
      </c>
      <c r="G507" s="31" t="str">
        <f>IF(Замеры!Z501=0," ",Замеры!J501)</f>
        <v xml:space="preserve"> </v>
      </c>
      <c r="H507" s="31" t="str">
        <f>CONCATENATE(Замеры!AK501,Замеры!AA501,Замеры!AL501)</f>
        <v>0 0</v>
      </c>
      <c r="I507" s="29" t="str">
        <f>CONCATENATE(Замеры!AI501,Замеры!AA501,Замеры!AJ501)</f>
        <v>0 0</v>
      </c>
      <c r="J507" s="31" t="str">
        <f>IF(Замеры!Z501=0," ",G507*2.55)</f>
        <v xml:space="preserve"> </v>
      </c>
      <c r="K507" s="29" t="str">
        <f>IF(Замеры!Z501=0," ",Замеры!AG501)</f>
        <v xml:space="preserve"> </v>
      </c>
      <c r="L507" s="29" t="str">
        <f>IF(Замеры!Z501=0," ",Замеры!AH501)</f>
        <v xml:space="preserve"> </v>
      </c>
      <c r="M507" s="29" t="str">
        <f>IF(Замеры!Z501=0," ",0.1)</f>
        <v xml:space="preserve"> </v>
      </c>
      <c r="N507" s="29" t="str">
        <f>IF(Замеры!Z501=0," ",Замеры!Z501)</f>
        <v xml:space="preserve"> </v>
      </c>
      <c r="O507" s="29" t="str">
        <f>Замеры!AA501</f>
        <v xml:space="preserve"> </v>
      </c>
      <c r="P507" s="29" t="str">
        <f>Замеры!AB501</f>
        <v xml:space="preserve"> </v>
      </c>
      <c r="Q507" s="29" t="str">
        <f>IF(Замеры!Z501=0," ","+")</f>
        <v xml:space="preserve"> </v>
      </c>
      <c r="R507" s="32">
        <f>Замеры!Y501</f>
        <v>0</v>
      </c>
      <c r="W507" s="33" t="e">
        <f t="shared" si="14"/>
        <v>#VALUE!</v>
      </c>
      <c r="X507" s="31" t="s">
        <v>73</v>
      </c>
      <c r="Y507" s="33" t="e">
        <f t="shared" si="15"/>
        <v>#VALUE!</v>
      </c>
      <c r="Z507" s="32"/>
    </row>
    <row r="508" spans="1:26" x14ac:dyDescent="0.3">
      <c r="A508" s="35">
        <f>IF(Замеры!B502=0, " ", Замеры!B502)</f>
        <v>499</v>
      </c>
      <c r="B508" s="37" t="str">
        <f>CONCATENATE(Замеры!D502,Замеры!F502)</f>
        <v>Группа от QF</v>
      </c>
      <c r="C508" s="35" t="str">
        <f>IF(Замеры!I502=0," ", Замеры!I502)</f>
        <v xml:space="preserve"> </v>
      </c>
      <c r="D508" s="29" t="str">
        <f>IF(Замеры!Z502=0, " ", Замеры!X502)</f>
        <v xml:space="preserve"> </v>
      </c>
      <c r="E508" s="29" t="str">
        <f>CONCATENATE(Замеры!P502,Замеры!S502,Замеры!R502)</f>
        <v xml:space="preserve"> </v>
      </c>
      <c r="F508" s="30" t="str">
        <f>IF(Замеры!Z502=0," ","---")</f>
        <v xml:space="preserve"> </v>
      </c>
      <c r="G508" s="31" t="str">
        <f>IF(Замеры!Z502=0," ",Замеры!J502)</f>
        <v xml:space="preserve"> </v>
      </c>
      <c r="H508" s="31" t="str">
        <f>CONCATENATE(Замеры!AK502,Замеры!AA502,Замеры!AL502)</f>
        <v>0 0</v>
      </c>
      <c r="I508" s="29" t="str">
        <f>CONCATENATE(Замеры!AI502,Замеры!AA502,Замеры!AJ502)</f>
        <v>0 0</v>
      </c>
      <c r="J508" s="31" t="str">
        <f>IF(Замеры!Z502=0," ",G508*2.55)</f>
        <v xml:space="preserve"> </v>
      </c>
      <c r="K508" s="29" t="str">
        <f>IF(Замеры!Z502=0," ",Замеры!AG502)</f>
        <v xml:space="preserve"> </v>
      </c>
      <c r="L508" s="29" t="str">
        <f>IF(Замеры!Z502=0," ",Замеры!AH502)</f>
        <v xml:space="preserve"> </v>
      </c>
      <c r="M508" s="29" t="str">
        <f>IF(Замеры!Z502=0," ",0.1)</f>
        <v xml:space="preserve"> </v>
      </c>
      <c r="N508" s="29" t="str">
        <f>IF(Замеры!Z502=0," ",Замеры!Z502)</f>
        <v xml:space="preserve"> </v>
      </c>
      <c r="O508" s="29" t="str">
        <f>Замеры!AA502</f>
        <v xml:space="preserve"> </v>
      </c>
      <c r="P508" s="29" t="str">
        <f>Замеры!AB502</f>
        <v xml:space="preserve"> </v>
      </c>
      <c r="Q508" s="29" t="str">
        <f>IF(Замеры!Z502=0," ","+")</f>
        <v xml:space="preserve"> </v>
      </c>
      <c r="R508" s="32">
        <f>Замеры!Y502</f>
        <v>0</v>
      </c>
      <c r="W508" s="33" t="e">
        <f t="shared" si="14"/>
        <v>#VALUE!</v>
      </c>
      <c r="X508" s="31" t="s">
        <v>73</v>
      </c>
      <c r="Y508" s="33" t="e">
        <f t="shared" si="15"/>
        <v>#VALUE!</v>
      </c>
      <c r="Z508" s="32"/>
    </row>
    <row r="509" spans="1:26" x14ac:dyDescent="0.3">
      <c r="A509" s="35">
        <f>IF(Замеры!B503=0, " ", Замеры!B503)</f>
        <v>500</v>
      </c>
      <c r="B509" s="37" t="str">
        <f>CONCATENATE(Замеры!D503,Замеры!F503)</f>
        <v>Группа от QF</v>
      </c>
      <c r="C509" s="35" t="str">
        <f>IF(Замеры!I503=0," ", Замеры!I503)</f>
        <v xml:space="preserve"> </v>
      </c>
      <c r="D509" s="29" t="str">
        <f>IF(Замеры!Z503=0, " ", Замеры!X503)</f>
        <v xml:space="preserve"> </v>
      </c>
      <c r="E509" s="29" t="str">
        <f>CONCATENATE(Замеры!P503,Замеры!S503,Замеры!R503)</f>
        <v xml:space="preserve"> </v>
      </c>
      <c r="F509" s="30" t="str">
        <f>IF(Замеры!Z503=0," ","---")</f>
        <v xml:space="preserve"> </v>
      </c>
      <c r="G509" s="31" t="str">
        <f>IF(Замеры!Z503=0," ",Замеры!J503)</f>
        <v xml:space="preserve"> </v>
      </c>
      <c r="H509" s="31" t="str">
        <f>CONCATENATE(Замеры!AK503,Замеры!AA503,Замеры!AL503)</f>
        <v>0 0</v>
      </c>
      <c r="I509" s="29" t="str">
        <f>CONCATENATE(Замеры!AI503,Замеры!AA503,Замеры!AJ503)</f>
        <v>0 0</v>
      </c>
      <c r="J509" s="31" t="str">
        <f>IF(Замеры!Z503=0," ",G509*2.55)</f>
        <v xml:space="preserve"> </v>
      </c>
      <c r="K509" s="29" t="str">
        <f>IF(Замеры!Z503=0," ",Замеры!AG503)</f>
        <v xml:space="preserve"> </v>
      </c>
      <c r="L509" s="29" t="str">
        <f>IF(Замеры!Z503=0," ",Замеры!AH503)</f>
        <v xml:space="preserve"> </v>
      </c>
      <c r="M509" s="29" t="str">
        <f>IF(Замеры!Z503=0," ",0.1)</f>
        <v xml:space="preserve"> </v>
      </c>
      <c r="N509" s="29" t="str">
        <f>IF(Замеры!Z503=0," ",Замеры!Z503)</f>
        <v xml:space="preserve"> </v>
      </c>
      <c r="O509" s="29" t="str">
        <f>Замеры!AA503</f>
        <v xml:space="preserve"> </v>
      </c>
      <c r="P509" s="29" t="str">
        <f>Замеры!AB503</f>
        <v xml:space="preserve"> </v>
      </c>
      <c r="Q509" s="29" t="str">
        <f>IF(Замеры!Z503=0," ","+")</f>
        <v xml:space="preserve"> </v>
      </c>
      <c r="R509" s="32">
        <f>Замеры!Y503</f>
        <v>0</v>
      </c>
      <c r="W509" s="33" t="e">
        <f t="shared" si="14"/>
        <v>#VALUE!</v>
      </c>
      <c r="X509" s="31" t="s">
        <v>73</v>
      </c>
      <c r="Y509" s="33" t="e">
        <f t="shared" si="15"/>
        <v>#VALUE!</v>
      </c>
      <c r="Z509" s="32"/>
    </row>
    <row r="510" spans="1:26" x14ac:dyDescent="0.3">
      <c r="A510" s="35">
        <f>IF(Замеры!B504=0, " ", Замеры!B504)</f>
        <v>501</v>
      </c>
      <c r="B510" s="37" t="str">
        <f>CONCATENATE(Замеры!D504,Замеры!F504)</f>
        <v>Группа от QF</v>
      </c>
      <c r="C510" s="35" t="str">
        <f>IF(Замеры!I504=0," ", Замеры!I504)</f>
        <v xml:space="preserve"> </v>
      </c>
      <c r="D510" s="29" t="str">
        <f>IF(Замеры!Z504=0, " ", Замеры!X504)</f>
        <v xml:space="preserve"> </v>
      </c>
      <c r="E510" s="29" t="str">
        <f>CONCATENATE(Замеры!P504,Замеры!S504,Замеры!R504)</f>
        <v xml:space="preserve"> </v>
      </c>
      <c r="F510" s="30" t="str">
        <f>IF(Замеры!Z504=0," ","---")</f>
        <v xml:space="preserve"> </v>
      </c>
      <c r="G510" s="31" t="str">
        <f>IF(Замеры!Z504=0," ",Замеры!J504)</f>
        <v xml:space="preserve"> </v>
      </c>
      <c r="H510" s="31" t="str">
        <f>CONCATENATE(Замеры!AK504,Замеры!AA504,Замеры!AL504)</f>
        <v>0 0</v>
      </c>
      <c r="I510" s="29" t="str">
        <f>CONCATENATE(Замеры!AI504,Замеры!AA504,Замеры!AJ504)</f>
        <v>0 0</v>
      </c>
      <c r="J510" s="31" t="str">
        <f>IF(Замеры!Z504=0," ",G510*2.55)</f>
        <v xml:space="preserve"> </v>
      </c>
      <c r="K510" s="29" t="str">
        <f>IF(Замеры!Z504=0," ",Замеры!AG504)</f>
        <v xml:space="preserve"> </v>
      </c>
      <c r="L510" s="29" t="str">
        <f>IF(Замеры!Z504=0," ",Замеры!AH504)</f>
        <v xml:space="preserve"> </v>
      </c>
      <c r="M510" s="29" t="str">
        <f>IF(Замеры!Z504=0," ",0.1)</f>
        <v xml:space="preserve"> </v>
      </c>
      <c r="N510" s="29" t="str">
        <f>IF(Замеры!Z504=0," ",Замеры!Z504)</f>
        <v xml:space="preserve"> </v>
      </c>
      <c r="O510" s="29" t="str">
        <f>Замеры!AA504</f>
        <v xml:space="preserve"> </v>
      </c>
      <c r="P510" s="29" t="str">
        <f>Замеры!AB504</f>
        <v xml:space="preserve"> </v>
      </c>
      <c r="Q510" s="29" t="str">
        <f>IF(Замеры!Z504=0," ","+")</f>
        <v xml:space="preserve"> </v>
      </c>
      <c r="R510" s="32">
        <f>Замеры!Y504</f>
        <v>0</v>
      </c>
      <c r="W510" s="33" t="e">
        <f t="shared" si="14"/>
        <v>#VALUE!</v>
      </c>
      <c r="X510" s="31" t="s">
        <v>73</v>
      </c>
      <c r="Y510" s="33" t="e">
        <f t="shared" si="15"/>
        <v>#VALUE!</v>
      </c>
      <c r="Z510" s="32"/>
    </row>
    <row r="511" spans="1:26" x14ac:dyDescent="0.3">
      <c r="A511" s="35">
        <f>IF(Замеры!B505=0, " ", Замеры!B505)</f>
        <v>502</v>
      </c>
      <c r="B511" s="37" t="str">
        <f>CONCATENATE(Замеры!D505,Замеры!F505)</f>
        <v>Группа от QF</v>
      </c>
      <c r="C511" s="35" t="str">
        <f>IF(Замеры!I505=0," ", Замеры!I505)</f>
        <v xml:space="preserve"> </v>
      </c>
      <c r="D511" s="29" t="str">
        <f>IF(Замеры!Z505=0, " ", Замеры!X505)</f>
        <v xml:space="preserve"> </v>
      </c>
      <c r="E511" s="29" t="str">
        <f>CONCATENATE(Замеры!P505,Замеры!S505,Замеры!R505)</f>
        <v xml:space="preserve"> </v>
      </c>
      <c r="F511" s="30" t="str">
        <f>IF(Замеры!Z505=0," ","---")</f>
        <v xml:space="preserve"> </v>
      </c>
      <c r="G511" s="31" t="str">
        <f>IF(Замеры!Z505=0," ",Замеры!J505)</f>
        <v xml:space="preserve"> </v>
      </c>
      <c r="H511" s="31" t="str">
        <f>CONCATENATE(Замеры!AK505,Замеры!AA505,Замеры!AL505)</f>
        <v>0 0</v>
      </c>
      <c r="I511" s="29" t="str">
        <f>CONCATENATE(Замеры!AI505,Замеры!AA505,Замеры!AJ505)</f>
        <v>0 0</v>
      </c>
      <c r="J511" s="31" t="str">
        <f>IF(Замеры!Z505=0," ",G511*2.55)</f>
        <v xml:space="preserve"> </v>
      </c>
      <c r="K511" s="29" t="str">
        <f>IF(Замеры!Z505=0," ",Замеры!AG505)</f>
        <v xml:space="preserve"> </v>
      </c>
      <c r="L511" s="29" t="str">
        <f>IF(Замеры!Z505=0," ",Замеры!AH505)</f>
        <v xml:space="preserve"> </v>
      </c>
      <c r="M511" s="29" t="str">
        <f>IF(Замеры!Z505=0," ",0.1)</f>
        <v xml:space="preserve"> </v>
      </c>
      <c r="N511" s="29" t="str">
        <f>IF(Замеры!Z505=0," ",Замеры!Z505)</f>
        <v xml:space="preserve"> </v>
      </c>
      <c r="O511" s="29" t="str">
        <f>Замеры!AA505</f>
        <v xml:space="preserve"> </v>
      </c>
      <c r="P511" s="29" t="str">
        <f>Замеры!AB505</f>
        <v xml:space="preserve"> </v>
      </c>
      <c r="Q511" s="29" t="str">
        <f>IF(Замеры!Z505=0," ","+")</f>
        <v xml:space="preserve"> </v>
      </c>
      <c r="R511" s="32">
        <f>Замеры!Y505</f>
        <v>0</v>
      </c>
      <c r="W511" s="33" t="e">
        <f t="shared" si="14"/>
        <v>#VALUE!</v>
      </c>
      <c r="X511" s="31" t="s">
        <v>73</v>
      </c>
      <c r="Y511" s="33" t="e">
        <f t="shared" si="15"/>
        <v>#VALUE!</v>
      </c>
      <c r="Z511" s="32"/>
    </row>
    <row r="512" spans="1:26" x14ac:dyDescent="0.3">
      <c r="A512" s="35">
        <f>IF(Замеры!B506=0, " ", Замеры!B506)</f>
        <v>503</v>
      </c>
      <c r="B512" s="37" t="str">
        <f>CONCATENATE(Замеры!D506,Замеры!F506)</f>
        <v>Группа от QF</v>
      </c>
      <c r="C512" s="35" t="str">
        <f>IF(Замеры!I506=0," ", Замеры!I506)</f>
        <v xml:space="preserve"> </v>
      </c>
      <c r="D512" s="29" t="str">
        <f>IF(Замеры!Z506=0, " ", Замеры!X506)</f>
        <v xml:space="preserve"> </v>
      </c>
      <c r="E512" s="29" t="str">
        <f>CONCATENATE(Замеры!P506,Замеры!S506,Замеры!R506)</f>
        <v xml:space="preserve"> </v>
      </c>
      <c r="F512" s="30" t="str">
        <f>IF(Замеры!Z506=0," ","---")</f>
        <v xml:space="preserve"> </v>
      </c>
      <c r="G512" s="31" t="str">
        <f>IF(Замеры!Z506=0," ",Замеры!J506)</f>
        <v xml:space="preserve"> </v>
      </c>
      <c r="H512" s="31" t="str">
        <f>CONCATENATE(Замеры!AK506,Замеры!AA506,Замеры!AL506)</f>
        <v>0 0</v>
      </c>
      <c r="I512" s="29" t="str">
        <f>CONCATENATE(Замеры!AI506,Замеры!AA506,Замеры!AJ506)</f>
        <v>0 0</v>
      </c>
      <c r="J512" s="31" t="str">
        <f>IF(Замеры!Z506=0," ",G512*2.55)</f>
        <v xml:space="preserve"> </v>
      </c>
      <c r="K512" s="29" t="str">
        <f>IF(Замеры!Z506=0," ",Замеры!AG506)</f>
        <v xml:space="preserve"> </v>
      </c>
      <c r="L512" s="29" t="str">
        <f>IF(Замеры!Z506=0," ",Замеры!AH506)</f>
        <v xml:space="preserve"> </v>
      </c>
      <c r="M512" s="29" t="str">
        <f>IF(Замеры!Z506=0," ",0.1)</f>
        <v xml:space="preserve"> </v>
      </c>
      <c r="N512" s="29" t="str">
        <f>IF(Замеры!Z506=0," ",Замеры!Z506)</f>
        <v xml:space="preserve"> </v>
      </c>
      <c r="O512" s="29" t="str">
        <f>Замеры!AA506</f>
        <v xml:space="preserve"> </v>
      </c>
      <c r="P512" s="29" t="str">
        <f>Замеры!AB506</f>
        <v xml:space="preserve"> </v>
      </c>
      <c r="Q512" s="29" t="str">
        <f>IF(Замеры!Z506=0," ","+")</f>
        <v xml:space="preserve"> </v>
      </c>
      <c r="R512" s="32">
        <f>Замеры!Y506</f>
        <v>0</v>
      </c>
      <c r="W512" s="33" t="e">
        <f t="shared" si="14"/>
        <v>#VALUE!</v>
      </c>
      <c r="X512" s="31" t="s">
        <v>73</v>
      </c>
      <c r="Y512" s="33" t="e">
        <f t="shared" si="15"/>
        <v>#VALUE!</v>
      </c>
      <c r="Z512" s="32"/>
    </row>
    <row r="513" spans="1:26" x14ac:dyDescent="0.3">
      <c r="A513" s="35">
        <f>IF(Замеры!B507=0, " ", Замеры!B507)</f>
        <v>504</v>
      </c>
      <c r="B513" s="37" t="str">
        <f>CONCATENATE(Замеры!D507,Замеры!F507)</f>
        <v>Группа от QF</v>
      </c>
      <c r="C513" s="35" t="str">
        <f>IF(Замеры!I507=0," ", Замеры!I507)</f>
        <v xml:space="preserve"> </v>
      </c>
      <c r="D513" s="29" t="str">
        <f>IF(Замеры!Z507=0, " ", Замеры!X507)</f>
        <v xml:space="preserve"> </v>
      </c>
      <c r="E513" s="29" t="str">
        <f>CONCATENATE(Замеры!P507,Замеры!S507,Замеры!R507)</f>
        <v xml:space="preserve"> </v>
      </c>
      <c r="F513" s="30" t="str">
        <f>IF(Замеры!Z507=0," ","---")</f>
        <v xml:space="preserve"> </v>
      </c>
      <c r="G513" s="31" t="str">
        <f>IF(Замеры!Z507=0," ",Замеры!J507)</f>
        <v xml:space="preserve"> </v>
      </c>
      <c r="H513" s="31" t="str">
        <f>CONCATENATE(Замеры!AK507,Замеры!AA507,Замеры!AL507)</f>
        <v>0 0</v>
      </c>
      <c r="I513" s="29" t="str">
        <f>CONCATENATE(Замеры!AI507,Замеры!AA507,Замеры!AJ507)</f>
        <v>0 0</v>
      </c>
      <c r="J513" s="31" t="str">
        <f>IF(Замеры!Z507=0," ",G513*2.55)</f>
        <v xml:space="preserve"> </v>
      </c>
      <c r="K513" s="29" t="str">
        <f>IF(Замеры!Z507=0," ",Замеры!AG507)</f>
        <v xml:space="preserve"> </v>
      </c>
      <c r="L513" s="29" t="str">
        <f>IF(Замеры!Z507=0," ",Замеры!AH507)</f>
        <v xml:space="preserve"> </v>
      </c>
      <c r="M513" s="29" t="str">
        <f>IF(Замеры!Z507=0," ",0.1)</f>
        <v xml:space="preserve"> </v>
      </c>
      <c r="N513" s="29" t="str">
        <f>IF(Замеры!Z507=0," ",Замеры!Z507)</f>
        <v xml:space="preserve"> </v>
      </c>
      <c r="O513" s="29" t="str">
        <f>Замеры!AA507</f>
        <v xml:space="preserve"> </v>
      </c>
      <c r="P513" s="29" t="str">
        <f>Замеры!AB507</f>
        <v xml:space="preserve"> </v>
      </c>
      <c r="Q513" s="29" t="str">
        <f>IF(Замеры!Z507=0," ","+")</f>
        <v xml:space="preserve"> </v>
      </c>
      <c r="R513" s="32">
        <f>Замеры!Y507</f>
        <v>0</v>
      </c>
      <c r="W513" s="33" t="e">
        <f t="shared" si="14"/>
        <v>#VALUE!</v>
      </c>
      <c r="X513" s="31" t="s">
        <v>73</v>
      </c>
      <c r="Y513" s="33" t="e">
        <f t="shared" si="15"/>
        <v>#VALUE!</v>
      </c>
      <c r="Z513" s="32"/>
    </row>
    <row r="514" spans="1:26" x14ac:dyDescent="0.3">
      <c r="A514" s="35">
        <f>IF(Замеры!B508=0, " ", Замеры!B508)</f>
        <v>505</v>
      </c>
      <c r="B514" s="37" t="str">
        <f>CONCATENATE(Замеры!D508,Замеры!F508)</f>
        <v>Группа от QF</v>
      </c>
      <c r="C514" s="35" t="str">
        <f>IF(Замеры!I508=0," ", Замеры!I508)</f>
        <v xml:space="preserve"> </v>
      </c>
      <c r="D514" s="29" t="str">
        <f>IF(Замеры!Z508=0, " ", Замеры!X508)</f>
        <v xml:space="preserve"> </v>
      </c>
      <c r="E514" s="29" t="str">
        <f>CONCATENATE(Замеры!P508,Замеры!S508,Замеры!R508)</f>
        <v xml:space="preserve"> </v>
      </c>
      <c r="F514" s="30" t="str">
        <f>IF(Замеры!Z508=0," ","---")</f>
        <v xml:space="preserve"> </v>
      </c>
      <c r="G514" s="31" t="str">
        <f>IF(Замеры!Z508=0," ",Замеры!J508)</f>
        <v xml:space="preserve"> </v>
      </c>
      <c r="H514" s="31" t="str">
        <f>CONCATENATE(Замеры!AK508,Замеры!AA508,Замеры!AL508)</f>
        <v>0 0</v>
      </c>
      <c r="I514" s="29" t="str">
        <f>CONCATENATE(Замеры!AI508,Замеры!AA508,Замеры!AJ508)</f>
        <v>0 0</v>
      </c>
      <c r="J514" s="31" t="str">
        <f>IF(Замеры!Z508=0," ",G514*2.55)</f>
        <v xml:space="preserve"> </v>
      </c>
      <c r="K514" s="29" t="str">
        <f>IF(Замеры!Z508=0," ",Замеры!AG508)</f>
        <v xml:space="preserve"> </v>
      </c>
      <c r="L514" s="29" t="str">
        <f>IF(Замеры!Z508=0," ",Замеры!AH508)</f>
        <v xml:space="preserve"> </v>
      </c>
      <c r="M514" s="29" t="str">
        <f>IF(Замеры!Z508=0," ",0.1)</f>
        <v xml:space="preserve"> </v>
      </c>
      <c r="N514" s="29" t="str">
        <f>IF(Замеры!Z508=0," ",Замеры!Z508)</f>
        <v xml:space="preserve"> </v>
      </c>
      <c r="O514" s="29" t="str">
        <f>Замеры!AA508</f>
        <v xml:space="preserve"> </v>
      </c>
      <c r="P514" s="29" t="str">
        <f>Замеры!AB508</f>
        <v xml:space="preserve"> </v>
      </c>
      <c r="Q514" s="29" t="str">
        <f>IF(Замеры!Z508=0," ","+")</f>
        <v xml:space="preserve"> </v>
      </c>
      <c r="R514" s="32">
        <f>Замеры!Y508</f>
        <v>0</v>
      </c>
      <c r="W514" s="33" t="e">
        <f t="shared" si="14"/>
        <v>#VALUE!</v>
      </c>
      <c r="X514" s="31" t="s">
        <v>73</v>
      </c>
      <c r="Y514" s="33" t="e">
        <f t="shared" si="15"/>
        <v>#VALUE!</v>
      </c>
      <c r="Z514" s="32"/>
    </row>
    <row r="515" spans="1:26" x14ac:dyDescent="0.3">
      <c r="A515" s="35">
        <f>IF(Замеры!B509=0, " ", Замеры!B509)</f>
        <v>506</v>
      </c>
      <c r="B515" s="37" t="str">
        <f>CONCATENATE(Замеры!D509,Замеры!F509)</f>
        <v>Группа от QF</v>
      </c>
      <c r="C515" s="35" t="str">
        <f>IF(Замеры!I509=0," ", Замеры!I509)</f>
        <v xml:space="preserve"> </v>
      </c>
      <c r="D515" s="29" t="str">
        <f>IF(Замеры!Z509=0, " ", Замеры!X509)</f>
        <v xml:space="preserve"> </v>
      </c>
      <c r="E515" s="29" t="str">
        <f>CONCATENATE(Замеры!P509,Замеры!S509,Замеры!R509)</f>
        <v xml:space="preserve"> </v>
      </c>
      <c r="F515" s="30" t="str">
        <f>IF(Замеры!Z509=0," ","---")</f>
        <v xml:space="preserve"> </v>
      </c>
      <c r="G515" s="31" t="str">
        <f>IF(Замеры!Z509=0," ",Замеры!J509)</f>
        <v xml:space="preserve"> </v>
      </c>
      <c r="H515" s="31" t="str">
        <f>CONCATENATE(Замеры!AK509,Замеры!AA509,Замеры!AL509)</f>
        <v>0 0</v>
      </c>
      <c r="I515" s="29" t="str">
        <f>CONCATENATE(Замеры!AI509,Замеры!AA509,Замеры!AJ509)</f>
        <v>0 0</v>
      </c>
      <c r="J515" s="31" t="str">
        <f>IF(Замеры!Z509=0," ",G515*2.55)</f>
        <v xml:space="preserve"> </v>
      </c>
      <c r="K515" s="29" t="str">
        <f>IF(Замеры!Z509=0," ",Замеры!AG509)</f>
        <v xml:space="preserve"> </v>
      </c>
      <c r="L515" s="29" t="str">
        <f>IF(Замеры!Z509=0," ",Замеры!AH509)</f>
        <v xml:space="preserve"> </v>
      </c>
      <c r="M515" s="29" t="str">
        <f>IF(Замеры!Z509=0," ",0.1)</f>
        <v xml:space="preserve"> </v>
      </c>
      <c r="N515" s="29" t="str">
        <f>IF(Замеры!Z509=0," ",Замеры!Z509)</f>
        <v xml:space="preserve"> </v>
      </c>
      <c r="O515" s="29" t="str">
        <f>Замеры!AA509</f>
        <v xml:space="preserve"> </v>
      </c>
      <c r="P515" s="29" t="str">
        <f>Замеры!AB509</f>
        <v xml:space="preserve"> </v>
      </c>
      <c r="Q515" s="29" t="str">
        <f>IF(Замеры!Z509=0," ","+")</f>
        <v xml:space="preserve"> </v>
      </c>
      <c r="R515" s="32">
        <f>Замеры!Y509</f>
        <v>0</v>
      </c>
      <c r="W515" s="33" t="e">
        <f t="shared" si="14"/>
        <v>#VALUE!</v>
      </c>
      <c r="X515" s="31" t="s">
        <v>73</v>
      </c>
      <c r="Y515" s="33" t="e">
        <f t="shared" si="15"/>
        <v>#VALUE!</v>
      </c>
      <c r="Z515" s="32"/>
    </row>
    <row r="516" spans="1:26" x14ac:dyDescent="0.3">
      <c r="A516" s="35">
        <f>IF(Замеры!B510=0, " ", Замеры!B510)</f>
        <v>507</v>
      </c>
      <c r="B516" s="37" t="str">
        <f>CONCATENATE(Замеры!D510,Замеры!F510)</f>
        <v>Группа от QF</v>
      </c>
      <c r="C516" s="35" t="str">
        <f>IF(Замеры!I510=0," ", Замеры!I510)</f>
        <v xml:space="preserve"> </v>
      </c>
      <c r="D516" s="29" t="str">
        <f>IF(Замеры!Z510=0, " ", Замеры!X510)</f>
        <v xml:space="preserve"> </v>
      </c>
      <c r="E516" s="29" t="str">
        <f>CONCATENATE(Замеры!P510,Замеры!S510,Замеры!R510)</f>
        <v xml:space="preserve"> </v>
      </c>
      <c r="F516" s="30" t="str">
        <f>IF(Замеры!Z510=0," ","---")</f>
        <v xml:space="preserve"> </v>
      </c>
      <c r="G516" s="31" t="str">
        <f>IF(Замеры!Z510=0," ",Замеры!J510)</f>
        <v xml:space="preserve"> </v>
      </c>
      <c r="H516" s="31" t="str">
        <f>CONCATENATE(Замеры!AK510,Замеры!AA510,Замеры!AL510)</f>
        <v>0 0</v>
      </c>
      <c r="I516" s="29" t="str">
        <f>CONCATENATE(Замеры!AI510,Замеры!AA510,Замеры!AJ510)</f>
        <v>0 0</v>
      </c>
      <c r="J516" s="31" t="str">
        <f>IF(Замеры!Z510=0," ",G516*2.55)</f>
        <v xml:space="preserve"> </v>
      </c>
      <c r="K516" s="29" t="str">
        <f>IF(Замеры!Z510=0," ",Замеры!AG510)</f>
        <v xml:space="preserve"> </v>
      </c>
      <c r="L516" s="29" t="str">
        <f>IF(Замеры!Z510=0," ",Замеры!AH510)</f>
        <v xml:space="preserve"> </v>
      </c>
      <c r="M516" s="29" t="str">
        <f>IF(Замеры!Z510=0," ",0.1)</f>
        <v xml:space="preserve"> </v>
      </c>
      <c r="N516" s="29" t="str">
        <f>IF(Замеры!Z510=0," ",Замеры!Z510)</f>
        <v xml:space="preserve"> </v>
      </c>
      <c r="O516" s="29" t="str">
        <f>Замеры!AA510</f>
        <v xml:space="preserve"> </v>
      </c>
      <c r="P516" s="29" t="str">
        <f>Замеры!AB510</f>
        <v xml:space="preserve"> </v>
      </c>
      <c r="Q516" s="29" t="str">
        <f>IF(Замеры!Z510=0," ","+")</f>
        <v xml:space="preserve"> </v>
      </c>
      <c r="R516" s="32">
        <f>Замеры!Y510</f>
        <v>0</v>
      </c>
      <c r="W516" s="33" t="e">
        <f t="shared" si="14"/>
        <v>#VALUE!</v>
      </c>
      <c r="X516" s="31" t="s">
        <v>73</v>
      </c>
      <c r="Y516" s="33" t="e">
        <f t="shared" si="15"/>
        <v>#VALUE!</v>
      </c>
      <c r="Z516" s="32"/>
    </row>
    <row r="517" spans="1:26" x14ac:dyDescent="0.3">
      <c r="A517" s="35">
        <f>IF(Замеры!B511=0, " ", Замеры!B511)</f>
        <v>508</v>
      </c>
      <c r="B517" s="37" t="str">
        <f>CONCATENATE(Замеры!D511,Замеры!F511)</f>
        <v>Группа от QF</v>
      </c>
      <c r="C517" s="35" t="str">
        <f>IF(Замеры!I511=0," ", Замеры!I511)</f>
        <v xml:space="preserve"> </v>
      </c>
      <c r="D517" s="29" t="str">
        <f>IF(Замеры!Z511=0, " ", Замеры!X511)</f>
        <v xml:space="preserve"> </v>
      </c>
      <c r="E517" s="29" t="str">
        <f>CONCATENATE(Замеры!P511,Замеры!S511,Замеры!R511)</f>
        <v xml:space="preserve"> </v>
      </c>
      <c r="F517" s="30" t="str">
        <f>IF(Замеры!Z511=0," ","---")</f>
        <v xml:space="preserve"> </v>
      </c>
      <c r="G517" s="31" t="str">
        <f>IF(Замеры!Z511=0," ",Замеры!J511)</f>
        <v xml:space="preserve"> </v>
      </c>
      <c r="H517" s="31" t="str">
        <f>CONCATENATE(Замеры!AK511,Замеры!AA511,Замеры!AL511)</f>
        <v>0 0</v>
      </c>
      <c r="I517" s="29" t="str">
        <f>CONCATENATE(Замеры!AI511,Замеры!AA511,Замеры!AJ511)</f>
        <v>0 0</v>
      </c>
      <c r="J517" s="31" t="str">
        <f>IF(Замеры!Z511=0," ",G517*2.55)</f>
        <v xml:space="preserve"> </v>
      </c>
      <c r="K517" s="29" t="str">
        <f>IF(Замеры!Z511=0," ",Замеры!AG511)</f>
        <v xml:space="preserve"> </v>
      </c>
      <c r="L517" s="29" t="str">
        <f>IF(Замеры!Z511=0," ",Замеры!AH511)</f>
        <v xml:space="preserve"> </v>
      </c>
      <c r="M517" s="29" t="str">
        <f>IF(Замеры!Z511=0," ",0.1)</f>
        <v xml:space="preserve"> </v>
      </c>
      <c r="N517" s="29" t="str">
        <f>IF(Замеры!Z511=0," ",Замеры!Z511)</f>
        <v xml:space="preserve"> </v>
      </c>
      <c r="O517" s="29" t="str">
        <f>Замеры!AA511</f>
        <v xml:space="preserve"> </v>
      </c>
      <c r="P517" s="29" t="str">
        <f>Замеры!AB511</f>
        <v xml:space="preserve"> </v>
      </c>
      <c r="Q517" s="29" t="str">
        <f>IF(Замеры!Z511=0," ","+")</f>
        <v xml:space="preserve"> </v>
      </c>
      <c r="R517" s="32">
        <f>Замеры!Y511</f>
        <v>0</v>
      </c>
      <c r="W517" s="33" t="e">
        <f t="shared" si="14"/>
        <v>#VALUE!</v>
      </c>
      <c r="X517" s="31" t="s">
        <v>73</v>
      </c>
      <c r="Y517" s="33" t="e">
        <f t="shared" si="15"/>
        <v>#VALUE!</v>
      </c>
      <c r="Z517" s="32"/>
    </row>
    <row r="518" spans="1:26" x14ac:dyDescent="0.3">
      <c r="A518" s="35">
        <f>IF(Замеры!B512=0, " ", Замеры!B512)</f>
        <v>509</v>
      </c>
      <c r="B518" s="37" t="str">
        <f>CONCATENATE(Замеры!D512,Замеры!F512)</f>
        <v>Группа от QF</v>
      </c>
      <c r="C518" s="35" t="str">
        <f>IF(Замеры!I512=0," ", Замеры!I512)</f>
        <v xml:space="preserve"> </v>
      </c>
      <c r="D518" s="29" t="str">
        <f>IF(Замеры!Z512=0, " ", Замеры!X512)</f>
        <v xml:space="preserve"> </v>
      </c>
      <c r="E518" s="29" t="str">
        <f>CONCATENATE(Замеры!P512,Замеры!S512,Замеры!R512)</f>
        <v xml:space="preserve"> </v>
      </c>
      <c r="F518" s="30" t="str">
        <f>IF(Замеры!Z512=0," ","---")</f>
        <v xml:space="preserve"> </v>
      </c>
      <c r="G518" s="31" t="str">
        <f>IF(Замеры!Z512=0," ",Замеры!J512)</f>
        <v xml:space="preserve"> </v>
      </c>
      <c r="H518" s="31" t="str">
        <f>CONCATENATE(Замеры!AK512,Замеры!AA512,Замеры!AL512)</f>
        <v>0 0</v>
      </c>
      <c r="I518" s="29" t="str">
        <f>CONCATENATE(Замеры!AI512,Замеры!AA512,Замеры!AJ512)</f>
        <v>0 0</v>
      </c>
      <c r="J518" s="31" t="str">
        <f>IF(Замеры!Z512=0," ",G518*2.55)</f>
        <v xml:space="preserve"> </v>
      </c>
      <c r="K518" s="29" t="str">
        <f>IF(Замеры!Z512=0," ",Замеры!AG512)</f>
        <v xml:space="preserve"> </v>
      </c>
      <c r="L518" s="29" t="str">
        <f>IF(Замеры!Z512=0," ",Замеры!AH512)</f>
        <v xml:space="preserve"> </v>
      </c>
      <c r="M518" s="29" t="str">
        <f>IF(Замеры!Z512=0," ",0.1)</f>
        <v xml:space="preserve"> </v>
      </c>
      <c r="N518" s="29" t="str">
        <f>IF(Замеры!Z512=0," ",Замеры!Z512)</f>
        <v xml:space="preserve"> </v>
      </c>
      <c r="O518" s="29" t="str">
        <f>Замеры!AA512</f>
        <v xml:space="preserve"> </v>
      </c>
      <c r="P518" s="29" t="str">
        <f>Замеры!AB512</f>
        <v xml:space="preserve"> </v>
      </c>
      <c r="Q518" s="29" t="str">
        <f>IF(Замеры!Z512=0," ","+")</f>
        <v xml:space="preserve"> </v>
      </c>
      <c r="R518" s="32">
        <f>Замеры!Y512</f>
        <v>0</v>
      </c>
      <c r="W518" s="33" t="e">
        <f t="shared" si="14"/>
        <v>#VALUE!</v>
      </c>
      <c r="X518" s="31" t="s">
        <v>73</v>
      </c>
      <c r="Y518" s="33" t="e">
        <f t="shared" si="15"/>
        <v>#VALUE!</v>
      </c>
      <c r="Z518" s="32"/>
    </row>
    <row r="519" spans="1:26" x14ac:dyDescent="0.3">
      <c r="A519" s="35">
        <f>IF(Замеры!B513=0, " ", Замеры!B513)</f>
        <v>510</v>
      </c>
      <c r="B519" s="37" t="str">
        <f>CONCATENATE(Замеры!D513,Замеры!F513)</f>
        <v>Группа от QF</v>
      </c>
      <c r="C519" s="35" t="str">
        <f>IF(Замеры!I513=0," ", Замеры!I513)</f>
        <v xml:space="preserve"> </v>
      </c>
      <c r="D519" s="29" t="str">
        <f>IF(Замеры!Z513=0, " ", Замеры!X513)</f>
        <v xml:space="preserve"> </v>
      </c>
      <c r="E519" s="29" t="str">
        <f>CONCATENATE(Замеры!P513,Замеры!S513,Замеры!R513)</f>
        <v xml:space="preserve"> </v>
      </c>
      <c r="F519" s="30" t="str">
        <f>IF(Замеры!Z513=0," ","---")</f>
        <v xml:space="preserve"> </v>
      </c>
      <c r="G519" s="31" t="str">
        <f>IF(Замеры!Z513=0," ",Замеры!J513)</f>
        <v xml:space="preserve"> </v>
      </c>
      <c r="H519" s="31" t="str">
        <f>CONCATENATE(Замеры!AK513,Замеры!AA513,Замеры!AL513)</f>
        <v>0 0</v>
      </c>
      <c r="I519" s="29" t="str">
        <f>CONCATENATE(Замеры!AI513,Замеры!AA513,Замеры!AJ513)</f>
        <v>0 0</v>
      </c>
      <c r="J519" s="31" t="str">
        <f>IF(Замеры!Z513=0," ",G519*2.55)</f>
        <v xml:space="preserve"> </v>
      </c>
      <c r="K519" s="29" t="str">
        <f>IF(Замеры!Z513=0," ",Замеры!AG513)</f>
        <v xml:space="preserve"> </v>
      </c>
      <c r="L519" s="29" t="str">
        <f>IF(Замеры!Z513=0," ",Замеры!AH513)</f>
        <v xml:space="preserve"> </v>
      </c>
      <c r="M519" s="29" t="str">
        <f>IF(Замеры!Z513=0," ",0.1)</f>
        <v xml:space="preserve"> </v>
      </c>
      <c r="N519" s="29" t="str">
        <f>IF(Замеры!Z513=0," ",Замеры!Z513)</f>
        <v xml:space="preserve"> </v>
      </c>
      <c r="O519" s="29" t="str">
        <f>Замеры!AA513</f>
        <v xml:space="preserve"> </v>
      </c>
      <c r="P519" s="29" t="str">
        <f>Замеры!AB513</f>
        <v xml:space="preserve"> </v>
      </c>
      <c r="Q519" s="29" t="str">
        <f>IF(Замеры!Z513=0," ","+")</f>
        <v xml:space="preserve"> </v>
      </c>
      <c r="R519" s="32">
        <f>Замеры!Y513</f>
        <v>0</v>
      </c>
      <c r="W519" s="33" t="e">
        <f t="shared" si="14"/>
        <v>#VALUE!</v>
      </c>
      <c r="X519" s="31" t="s">
        <v>73</v>
      </c>
      <c r="Y519" s="33" t="e">
        <f t="shared" si="15"/>
        <v>#VALUE!</v>
      </c>
      <c r="Z519" s="32"/>
    </row>
    <row r="520" spans="1:26" x14ac:dyDescent="0.3">
      <c r="A520" s="35">
        <f>IF(Замеры!B514=0, " ", Замеры!B514)</f>
        <v>511</v>
      </c>
      <c r="B520" s="37" t="str">
        <f>CONCATENATE(Замеры!D514,Замеры!F514)</f>
        <v>Группа от QF</v>
      </c>
      <c r="C520" s="35" t="str">
        <f>IF(Замеры!I514=0," ", Замеры!I514)</f>
        <v xml:space="preserve"> </v>
      </c>
      <c r="D520" s="29" t="str">
        <f>IF(Замеры!Z514=0, " ", Замеры!X514)</f>
        <v xml:space="preserve"> </v>
      </c>
      <c r="E520" s="29" t="str">
        <f>CONCATENATE(Замеры!P514,Замеры!S514,Замеры!R514)</f>
        <v xml:space="preserve"> </v>
      </c>
      <c r="F520" s="30" t="str">
        <f>IF(Замеры!Z514=0," ","---")</f>
        <v xml:space="preserve"> </v>
      </c>
      <c r="G520" s="31" t="str">
        <f>IF(Замеры!Z514=0," ",Замеры!J514)</f>
        <v xml:space="preserve"> </v>
      </c>
      <c r="H520" s="31" t="str">
        <f>CONCATENATE(Замеры!AK514,Замеры!AA514,Замеры!AL514)</f>
        <v>0 0</v>
      </c>
      <c r="I520" s="29" t="str">
        <f>CONCATENATE(Замеры!AI514,Замеры!AA514,Замеры!AJ514)</f>
        <v>0 0</v>
      </c>
      <c r="J520" s="31" t="str">
        <f>IF(Замеры!Z514=0," ",G520*2.55)</f>
        <v xml:space="preserve"> </v>
      </c>
      <c r="K520" s="29" t="str">
        <f>IF(Замеры!Z514=0," ",Замеры!AG514)</f>
        <v xml:space="preserve"> </v>
      </c>
      <c r="L520" s="29" t="str">
        <f>IF(Замеры!Z514=0," ",Замеры!AH514)</f>
        <v xml:space="preserve"> </v>
      </c>
      <c r="M520" s="29" t="str">
        <f>IF(Замеры!Z514=0," ",0.1)</f>
        <v xml:space="preserve"> </v>
      </c>
      <c r="N520" s="29" t="str">
        <f>IF(Замеры!Z514=0," ",Замеры!Z514)</f>
        <v xml:space="preserve"> </v>
      </c>
      <c r="O520" s="29" t="str">
        <f>Замеры!AA514</f>
        <v xml:space="preserve"> </v>
      </c>
      <c r="P520" s="29" t="str">
        <f>Замеры!AB514</f>
        <v xml:space="preserve"> </v>
      </c>
      <c r="Q520" s="29" t="str">
        <f>IF(Замеры!Z514=0," ","+")</f>
        <v xml:space="preserve"> </v>
      </c>
      <c r="R520" s="32">
        <f>Замеры!Y514</f>
        <v>0</v>
      </c>
      <c r="W520" s="33" t="e">
        <f t="shared" si="14"/>
        <v>#VALUE!</v>
      </c>
      <c r="X520" s="31" t="s">
        <v>73</v>
      </c>
      <c r="Y520" s="33" t="e">
        <f t="shared" si="15"/>
        <v>#VALUE!</v>
      </c>
      <c r="Z520" s="32"/>
    </row>
    <row r="521" spans="1:26" x14ac:dyDescent="0.3">
      <c r="A521" s="35">
        <f>IF(Замеры!B515=0, " ", Замеры!B515)</f>
        <v>512</v>
      </c>
      <c r="B521" s="37" t="str">
        <f>CONCATENATE(Замеры!D515,Замеры!F515)</f>
        <v>Группа от QF</v>
      </c>
      <c r="C521" s="35" t="str">
        <f>IF(Замеры!I515=0," ", Замеры!I515)</f>
        <v xml:space="preserve"> </v>
      </c>
      <c r="D521" s="29" t="str">
        <f>IF(Замеры!Z515=0, " ", Замеры!X515)</f>
        <v xml:space="preserve"> </v>
      </c>
      <c r="E521" s="29" t="str">
        <f>CONCATENATE(Замеры!P515,Замеры!S515,Замеры!R515)</f>
        <v xml:space="preserve"> </v>
      </c>
      <c r="F521" s="30" t="str">
        <f>IF(Замеры!Z515=0," ","---")</f>
        <v xml:space="preserve"> </v>
      </c>
      <c r="G521" s="31" t="str">
        <f>IF(Замеры!Z515=0," ",Замеры!J515)</f>
        <v xml:space="preserve"> </v>
      </c>
      <c r="H521" s="31" t="str">
        <f>CONCATENATE(Замеры!AK515,Замеры!AA515,Замеры!AL515)</f>
        <v>0 0</v>
      </c>
      <c r="I521" s="29" t="str">
        <f>CONCATENATE(Замеры!AI515,Замеры!AA515,Замеры!AJ515)</f>
        <v>0 0</v>
      </c>
      <c r="J521" s="31" t="str">
        <f>IF(Замеры!Z515=0," ",G521*2.55)</f>
        <v xml:space="preserve"> </v>
      </c>
      <c r="K521" s="29" t="str">
        <f>IF(Замеры!Z515=0," ",Замеры!AG515)</f>
        <v xml:space="preserve"> </v>
      </c>
      <c r="L521" s="29" t="str">
        <f>IF(Замеры!Z515=0," ",Замеры!AH515)</f>
        <v xml:space="preserve"> </v>
      </c>
      <c r="M521" s="29" t="str">
        <f>IF(Замеры!Z515=0," ",0.1)</f>
        <v xml:space="preserve"> </v>
      </c>
      <c r="N521" s="29" t="str">
        <f>IF(Замеры!Z515=0," ",Замеры!Z515)</f>
        <v xml:space="preserve"> </v>
      </c>
      <c r="O521" s="29" t="str">
        <f>Замеры!AA515</f>
        <v xml:space="preserve"> </v>
      </c>
      <c r="P521" s="29" t="str">
        <f>Замеры!AB515</f>
        <v xml:space="preserve"> </v>
      </c>
      <c r="Q521" s="29" t="str">
        <f>IF(Замеры!Z515=0," ","+")</f>
        <v xml:space="preserve"> </v>
      </c>
      <c r="R521" s="32">
        <f>Замеры!Y515</f>
        <v>0</v>
      </c>
      <c r="W521" s="33" t="e">
        <f t="shared" si="14"/>
        <v>#VALUE!</v>
      </c>
      <c r="X521" s="31" t="s">
        <v>73</v>
      </c>
      <c r="Y521" s="33" t="e">
        <f t="shared" si="15"/>
        <v>#VALUE!</v>
      </c>
      <c r="Z521" s="32"/>
    </row>
    <row r="522" spans="1:26" x14ac:dyDescent="0.3">
      <c r="A522" s="35">
        <f>IF(Замеры!B516=0, " ", Замеры!B516)</f>
        <v>513</v>
      </c>
      <c r="B522" s="37" t="str">
        <f>CONCATENATE(Замеры!D516,Замеры!F516)</f>
        <v>Группа от QF</v>
      </c>
      <c r="C522" s="35" t="str">
        <f>IF(Замеры!I516=0," ", Замеры!I516)</f>
        <v xml:space="preserve"> </v>
      </c>
      <c r="D522" s="29" t="str">
        <f>IF(Замеры!Z516=0, " ", Замеры!X516)</f>
        <v xml:space="preserve"> </v>
      </c>
      <c r="E522" s="29" t="str">
        <f>CONCATENATE(Замеры!P516,Замеры!S516,Замеры!R516)</f>
        <v xml:space="preserve"> </v>
      </c>
      <c r="F522" s="30" t="str">
        <f>IF(Замеры!Z516=0," ","---")</f>
        <v xml:space="preserve"> </v>
      </c>
      <c r="G522" s="31" t="str">
        <f>IF(Замеры!Z516=0," ",Замеры!J516)</f>
        <v xml:space="preserve"> </v>
      </c>
      <c r="H522" s="31" t="str">
        <f>CONCATENATE(Замеры!AK516,Замеры!AA516,Замеры!AL516)</f>
        <v>0 0</v>
      </c>
      <c r="I522" s="29" t="str">
        <f>CONCATENATE(Замеры!AI516,Замеры!AA516,Замеры!AJ516)</f>
        <v>0 0</v>
      </c>
      <c r="J522" s="31" t="str">
        <f>IF(Замеры!Z516=0," ",G522*2.55)</f>
        <v xml:space="preserve"> </v>
      </c>
      <c r="K522" s="29" t="str">
        <f>IF(Замеры!Z516=0," ",Замеры!AG516)</f>
        <v xml:space="preserve"> </v>
      </c>
      <c r="L522" s="29" t="str">
        <f>IF(Замеры!Z516=0," ",Замеры!AH516)</f>
        <v xml:space="preserve"> </v>
      </c>
      <c r="M522" s="29" t="str">
        <f>IF(Замеры!Z516=0," ",0.1)</f>
        <v xml:space="preserve"> </v>
      </c>
      <c r="N522" s="29" t="str">
        <f>IF(Замеры!Z516=0," ",Замеры!Z516)</f>
        <v xml:space="preserve"> </v>
      </c>
      <c r="O522" s="29" t="str">
        <f>Замеры!AA516</f>
        <v xml:space="preserve"> </v>
      </c>
      <c r="P522" s="29" t="str">
        <f>Замеры!AB516</f>
        <v xml:space="preserve"> </v>
      </c>
      <c r="Q522" s="29" t="str">
        <f>IF(Замеры!Z516=0," ","+")</f>
        <v xml:space="preserve"> </v>
      </c>
      <c r="R522" s="32">
        <f>Замеры!Y516</f>
        <v>0</v>
      </c>
      <c r="W522" s="33" t="e">
        <f t="shared" ref="W522:W585" si="16">G522*1.13</f>
        <v>#VALUE!</v>
      </c>
      <c r="X522" s="31" t="s">
        <v>73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IF(Замеры!B517=0, " ", Замеры!B517)</f>
        <v>514</v>
      </c>
      <c r="B523" s="37" t="str">
        <f>CONCATENATE(Замеры!D517,Замеры!F517)</f>
        <v>Группа от QF</v>
      </c>
      <c r="C523" s="35" t="str">
        <f>IF(Замеры!I517=0," ", Замеры!I517)</f>
        <v xml:space="preserve"> </v>
      </c>
      <c r="D523" s="29" t="str">
        <f>IF(Замеры!Z517=0, " ", Замеры!X517)</f>
        <v xml:space="preserve"> </v>
      </c>
      <c r="E523" s="29" t="str">
        <f>CONCATENATE(Замеры!P517,Замеры!S517,Замеры!R517)</f>
        <v xml:space="preserve"> </v>
      </c>
      <c r="F523" s="30" t="str">
        <f>IF(Замеры!Z517=0," ","---")</f>
        <v xml:space="preserve"> </v>
      </c>
      <c r="G523" s="31" t="str">
        <f>IF(Замеры!Z517=0," ",Замеры!J517)</f>
        <v xml:space="preserve"> </v>
      </c>
      <c r="H523" s="31" t="str">
        <f>CONCATENATE(Замеры!AK517,Замеры!AA517,Замеры!AL517)</f>
        <v>0 0</v>
      </c>
      <c r="I523" s="29" t="str">
        <f>CONCATENATE(Замеры!AI517,Замеры!AA517,Замеры!AJ517)</f>
        <v>0 0</v>
      </c>
      <c r="J523" s="31" t="str">
        <f>IF(Замеры!Z517=0," ",G523*2.55)</f>
        <v xml:space="preserve"> </v>
      </c>
      <c r="K523" s="29" t="str">
        <f>IF(Замеры!Z517=0," ",Замеры!AG517)</f>
        <v xml:space="preserve"> </v>
      </c>
      <c r="L523" s="29" t="str">
        <f>IF(Замеры!Z517=0," ",Замеры!AH517)</f>
        <v xml:space="preserve"> </v>
      </c>
      <c r="M523" s="29" t="str">
        <f>IF(Замеры!Z517=0," ",0.1)</f>
        <v xml:space="preserve"> </v>
      </c>
      <c r="N523" s="29" t="str">
        <f>IF(Замеры!Z517=0," ",Замеры!Z517)</f>
        <v xml:space="preserve"> </v>
      </c>
      <c r="O523" s="29" t="str">
        <f>Замеры!AA517</f>
        <v xml:space="preserve"> </v>
      </c>
      <c r="P523" s="29" t="str">
        <f>Замеры!AB517</f>
        <v xml:space="preserve"> </v>
      </c>
      <c r="Q523" s="29" t="str">
        <f>IF(Замеры!Z517=0," ","+")</f>
        <v xml:space="preserve"> </v>
      </c>
      <c r="R523" s="32">
        <f>Замеры!Y517</f>
        <v>0</v>
      </c>
      <c r="W523" s="33" t="e">
        <f t="shared" si="16"/>
        <v>#VALUE!</v>
      </c>
      <c r="X523" s="31" t="s">
        <v>73</v>
      </c>
      <c r="Y523" s="33" t="e">
        <f t="shared" si="17"/>
        <v>#VALUE!</v>
      </c>
      <c r="Z523" s="32"/>
    </row>
    <row r="524" spans="1:26" x14ac:dyDescent="0.3">
      <c r="A524" s="35">
        <f>IF(Замеры!B518=0, " ", Замеры!B518)</f>
        <v>515</v>
      </c>
      <c r="B524" s="37" t="str">
        <f>CONCATENATE(Замеры!D518,Замеры!F518)</f>
        <v>Группа от QF</v>
      </c>
      <c r="C524" s="35" t="str">
        <f>IF(Замеры!I518=0," ", Замеры!I518)</f>
        <v xml:space="preserve"> </v>
      </c>
      <c r="D524" s="29" t="str">
        <f>IF(Замеры!Z518=0, " ", Замеры!X518)</f>
        <v xml:space="preserve"> </v>
      </c>
      <c r="E524" s="29" t="str">
        <f>CONCATENATE(Замеры!P518,Замеры!S518,Замеры!R518)</f>
        <v xml:space="preserve"> </v>
      </c>
      <c r="F524" s="30" t="str">
        <f>IF(Замеры!Z518=0," ","---")</f>
        <v xml:space="preserve"> </v>
      </c>
      <c r="G524" s="31" t="str">
        <f>IF(Замеры!Z518=0," ",Замеры!J518)</f>
        <v xml:space="preserve"> </v>
      </c>
      <c r="H524" s="31" t="str">
        <f>CONCATENATE(Замеры!AK518,Замеры!AA518,Замеры!AL518)</f>
        <v>0 0</v>
      </c>
      <c r="I524" s="29" t="str">
        <f>CONCATENATE(Замеры!AI518,Замеры!AA518,Замеры!AJ518)</f>
        <v>0 0</v>
      </c>
      <c r="J524" s="31" t="str">
        <f>IF(Замеры!Z518=0," ",G524*2.55)</f>
        <v xml:space="preserve"> </v>
      </c>
      <c r="K524" s="29" t="str">
        <f>IF(Замеры!Z518=0," ",Замеры!AG518)</f>
        <v xml:space="preserve"> </v>
      </c>
      <c r="L524" s="29" t="str">
        <f>IF(Замеры!Z518=0," ",Замеры!AH518)</f>
        <v xml:space="preserve"> </v>
      </c>
      <c r="M524" s="29" t="str">
        <f>IF(Замеры!Z518=0," ",0.1)</f>
        <v xml:space="preserve"> </v>
      </c>
      <c r="N524" s="29" t="str">
        <f>IF(Замеры!Z518=0," ",Замеры!Z518)</f>
        <v xml:space="preserve"> </v>
      </c>
      <c r="O524" s="29" t="str">
        <f>Замеры!AA518</f>
        <v xml:space="preserve"> </v>
      </c>
      <c r="P524" s="29" t="str">
        <f>Замеры!AB518</f>
        <v xml:space="preserve"> </v>
      </c>
      <c r="Q524" s="29" t="str">
        <f>IF(Замеры!Z518=0," ","+")</f>
        <v xml:space="preserve"> </v>
      </c>
      <c r="R524" s="32">
        <f>Замеры!Y518</f>
        <v>0</v>
      </c>
      <c r="W524" s="33" t="e">
        <f t="shared" si="16"/>
        <v>#VALUE!</v>
      </c>
      <c r="X524" s="31" t="s">
        <v>73</v>
      </c>
      <c r="Y524" s="33" t="e">
        <f t="shared" si="17"/>
        <v>#VALUE!</v>
      </c>
      <c r="Z524" s="32"/>
    </row>
    <row r="525" spans="1:26" x14ac:dyDescent="0.3">
      <c r="A525" s="35">
        <f>IF(Замеры!B519=0, " ", Замеры!B519)</f>
        <v>516</v>
      </c>
      <c r="B525" s="37" t="str">
        <f>CONCATENATE(Замеры!D519,Замеры!F519)</f>
        <v>Группа от QF</v>
      </c>
      <c r="C525" s="35" t="str">
        <f>IF(Замеры!I519=0," ", Замеры!I519)</f>
        <v xml:space="preserve"> </v>
      </c>
      <c r="D525" s="29" t="str">
        <f>IF(Замеры!Z519=0, " ", Замеры!X519)</f>
        <v xml:space="preserve"> </v>
      </c>
      <c r="E525" s="29" t="str">
        <f>CONCATENATE(Замеры!P519,Замеры!S519,Замеры!R519)</f>
        <v xml:space="preserve"> </v>
      </c>
      <c r="F525" s="30" t="str">
        <f>IF(Замеры!Z519=0," ","---")</f>
        <v xml:space="preserve"> </v>
      </c>
      <c r="G525" s="31" t="str">
        <f>IF(Замеры!Z519=0," ",Замеры!J519)</f>
        <v xml:space="preserve"> </v>
      </c>
      <c r="H525" s="31" t="str">
        <f>CONCATENATE(Замеры!AK519,Замеры!AA519,Замеры!AL519)</f>
        <v>0 0</v>
      </c>
      <c r="I525" s="29" t="str">
        <f>CONCATENATE(Замеры!AI519,Замеры!AA519,Замеры!AJ519)</f>
        <v>0 0</v>
      </c>
      <c r="J525" s="31" t="str">
        <f>IF(Замеры!Z519=0," ",G525*2.55)</f>
        <v xml:space="preserve"> </v>
      </c>
      <c r="K525" s="29" t="str">
        <f>IF(Замеры!Z519=0," ",Замеры!AG519)</f>
        <v xml:space="preserve"> </v>
      </c>
      <c r="L525" s="29" t="str">
        <f>IF(Замеры!Z519=0," ",Замеры!AH519)</f>
        <v xml:space="preserve"> </v>
      </c>
      <c r="M525" s="29" t="str">
        <f>IF(Замеры!Z519=0," ",0.1)</f>
        <v xml:space="preserve"> </v>
      </c>
      <c r="N525" s="29" t="str">
        <f>IF(Замеры!Z519=0," ",Замеры!Z519)</f>
        <v xml:space="preserve"> </v>
      </c>
      <c r="O525" s="29" t="str">
        <f>Замеры!AA519</f>
        <v xml:space="preserve"> </v>
      </c>
      <c r="P525" s="29" t="str">
        <f>Замеры!AB519</f>
        <v xml:space="preserve"> </v>
      </c>
      <c r="Q525" s="29" t="str">
        <f>IF(Замеры!Z519=0," ","+")</f>
        <v xml:space="preserve"> </v>
      </c>
      <c r="R525" s="32">
        <f>Замеры!Y519</f>
        <v>0</v>
      </c>
      <c r="W525" s="33" t="e">
        <f t="shared" si="16"/>
        <v>#VALUE!</v>
      </c>
      <c r="X525" s="31" t="s">
        <v>73</v>
      </c>
      <c r="Y525" s="33" t="e">
        <f t="shared" si="17"/>
        <v>#VALUE!</v>
      </c>
      <c r="Z525" s="32"/>
    </row>
    <row r="526" spans="1:26" x14ac:dyDescent="0.3">
      <c r="A526" s="35">
        <f>IF(Замеры!B520=0, " ", Замеры!B520)</f>
        <v>517</v>
      </c>
      <c r="B526" s="37" t="str">
        <f>CONCATENATE(Замеры!D520,Замеры!F520)</f>
        <v>Группа от QF</v>
      </c>
      <c r="C526" s="35" t="str">
        <f>IF(Замеры!I520=0," ", Замеры!I520)</f>
        <v xml:space="preserve"> </v>
      </c>
      <c r="D526" s="29" t="str">
        <f>IF(Замеры!Z520=0, " ", Замеры!X520)</f>
        <v xml:space="preserve"> </v>
      </c>
      <c r="E526" s="29" t="str">
        <f>CONCATENATE(Замеры!P520,Замеры!S520,Замеры!R520)</f>
        <v xml:space="preserve"> </v>
      </c>
      <c r="F526" s="30" t="str">
        <f>IF(Замеры!Z520=0," ","---")</f>
        <v xml:space="preserve"> </v>
      </c>
      <c r="G526" s="31" t="str">
        <f>IF(Замеры!Z520=0," ",Замеры!J520)</f>
        <v xml:space="preserve"> </v>
      </c>
      <c r="H526" s="31" t="str">
        <f>CONCATENATE(Замеры!AK520,Замеры!AA520,Замеры!AL520)</f>
        <v>0 0</v>
      </c>
      <c r="I526" s="29" t="str">
        <f>CONCATENATE(Замеры!AI520,Замеры!AA520,Замеры!AJ520)</f>
        <v>0 0</v>
      </c>
      <c r="J526" s="31" t="str">
        <f>IF(Замеры!Z520=0," ",G526*2.55)</f>
        <v xml:space="preserve"> </v>
      </c>
      <c r="K526" s="29" t="str">
        <f>IF(Замеры!Z520=0," ",Замеры!AG520)</f>
        <v xml:space="preserve"> </v>
      </c>
      <c r="L526" s="29" t="str">
        <f>IF(Замеры!Z520=0," ",Замеры!AH520)</f>
        <v xml:space="preserve"> </v>
      </c>
      <c r="M526" s="29" t="str">
        <f>IF(Замеры!Z520=0," ",0.1)</f>
        <v xml:space="preserve"> </v>
      </c>
      <c r="N526" s="29" t="str">
        <f>IF(Замеры!Z520=0," ",Замеры!Z520)</f>
        <v xml:space="preserve"> </v>
      </c>
      <c r="O526" s="29" t="str">
        <f>Замеры!AA520</f>
        <v xml:space="preserve"> </v>
      </c>
      <c r="P526" s="29" t="str">
        <f>Замеры!AB520</f>
        <v xml:space="preserve"> </v>
      </c>
      <c r="Q526" s="29" t="str">
        <f>IF(Замеры!Z520=0," ","+")</f>
        <v xml:space="preserve"> </v>
      </c>
      <c r="R526" s="32">
        <f>Замеры!Y520</f>
        <v>0</v>
      </c>
      <c r="W526" s="33" t="e">
        <f t="shared" si="16"/>
        <v>#VALUE!</v>
      </c>
      <c r="X526" s="31" t="s">
        <v>73</v>
      </c>
      <c r="Y526" s="33" t="e">
        <f t="shared" si="17"/>
        <v>#VALUE!</v>
      </c>
      <c r="Z526" s="32"/>
    </row>
    <row r="527" spans="1:26" x14ac:dyDescent="0.3">
      <c r="A527" s="35">
        <f>IF(Замеры!B521=0, " ", Замеры!B521)</f>
        <v>518</v>
      </c>
      <c r="B527" s="37" t="str">
        <f>CONCATENATE(Замеры!D521,Замеры!F521)</f>
        <v>Группа от QF</v>
      </c>
      <c r="C527" s="35" t="str">
        <f>IF(Замеры!I521=0," ", Замеры!I521)</f>
        <v xml:space="preserve"> </v>
      </c>
      <c r="D527" s="29" t="str">
        <f>IF(Замеры!Z521=0, " ", Замеры!X521)</f>
        <v xml:space="preserve"> </v>
      </c>
      <c r="E527" s="29" t="str">
        <f>CONCATENATE(Замеры!P521,Замеры!S521,Замеры!R521)</f>
        <v xml:space="preserve"> </v>
      </c>
      <c r="F527" s="30" t="str">
        <f>IF(Замеры!Z521=0," ","---")</f>
        <v xml:space="preserve"> </v>
      </c>
      <c r="G527" s="31" t="str">
        <f>IF(Замеры!Z521=0," ",Замеры!J521)</f>
        <v xml:space="preserve"> </v>
      </c>
      <c r="H527" s="31" t="str">
        <f>CONCATENATE(Замеры!AK521,Замеры!AA521,Замеры!AL521)</f>
        <v>0 0</v>
      </c>
      <c r="I527" s="29" t="str">
        <f>CONCATENATE(Замеры!AI521,Замеры!AA521,Замеры!AJ521)</f>
        <v>0 0</v>
      </c>
      <c r="J527" s="31" t="str">
        <f>IF(Замеры!Z521=0," ",G527*2.55)</f>
        <v xml:space="preserve"> </v>
      </c>
      <c r="K527" s="29" t="str">
        <f>IF(Замеры!Z521=0," ",Замеры!AG521)</f>
        <v xml:space="preserve"> </v>
      </c>
      <c r="L527" s="29" t="str">
        <f>IF(Замеры!Z521=0," ",Замеры!AH521)</f>
        <v xml:space="preserve"> </v>
      </c>
      <c r="M527" s="29" t="str">
        <f>IF(Замеры!Z521=0," ",0.1)</f>
        <v xml:space="preserve"> </v>
      </c>
      <c r="N527" s="29" t="str">
        <f>IF(Замеры!Z521=0," ",Замеры!Z521)</f>
        <v xml:space="preserve"> </v>
      </c>
      <c r="O527" s="29" t="str">
        <f>Замеры!AA521</f>
        <v xml:space="preserve"> </v>
      </c>
      <c r="P527" s="29" t="str">
        <f>Замеры!AB521</f>
        <v xml:space="preserve"> </v>
      </c>
      <c r="Q527" s="29" t="str">
        <f>IF(Замеры!Z521=0," ","+")</f>
        <v xml:space="preserve"> </v>
      </c>
      <c r="R527" s="32">
        <f>Замеры!Y521</f>
        <v>0</v>
      </c>
      <c r="W527" s="33" t="e">
        <f t="shared" si="16"/>
        <v>#VALUE!</v>
      </c>
      <c r="X527" s="31" t="s">
        <v>73</v>
      </c>
      <c r="Y527" s="33" t="e">
        <f t="shared" si="17"/>
        <v>#VALUE!</v>
      </c>
      <c r="Z527" s="32"/>
    </row>
    <row r="528" spans="1:26" x14ac:dyDescent="0.3">
      <c r="A528" s="35">
        <f>IF(Замеры!B522=0, " ", Замеры!B522)</f>
        <v>519</v>
      </c>
      <c r="B528" s="37" t="str">
        <f>CONCATENATE(Замеры!D522,Замеры!F522)</f>
        <v>Группа от QF</v>
      </c>
      <c r="C528" s="35" t="str">
        <f>IF(Замеры!I522=0," ", Замеры!I522)</f>
        <v xml:space="preserve"> </v>
      </c>
      <c r="D528" s="29" t="str">
        <f>IF(Замеры!Z522=0, " ", Замеры!X522)</f>
        <v xml:space="preserve"> </v>
      </c>
      <c r="E528" s="29" t="str">
        <f>CONCATENATE(Замеры!P522,Замеры!S522,Замеры!R522)</f>
        <v xml:space="preserve"> </v>
      </c>
      <c r="F528" s="30" t="str">
        <f>IF(Замеры!Z522=0," ","---")</f>
        <v xml:space="preserve"> </v>
      </c>
      <c r="G528" s="31" t="str">
        <f>IF(Замеры!Z522=0," ",Замеры!J522)</f>
        <v xml:space="preserve"> </v>
      </c>
      <c r="H528" s="31" t="str">
        <f>CONCATENATE(Замеры!AK522,Замеры!AA522,Замеры!AL522)</f>
        <v>0 0</v>
      </c>
      <c r="I528" s="29" t="str">
        <f>CONCATENATE(Замеры!AI522,Замеры!AA522,Замеры!AJ522)</f>
        <v>0 0</v>
      </c>
      <c r="J528" s="31" t="str">
        <f>IF(Замеры!Z522=0," ",G528*2.55)</f>
        <v xml:space="preserve"> </v>
      </c>
      <c r="K528" s="29" t="str">
        <f>IF(Замеры!Z522=0," ",Замеры!AG522)</f>
        <v xml:space="preserve"> </v>
      </c>
      <c r="L528" s="29" t="str">
        <f>IF(Замеры!Z522=0," ",Замеры!AH522)</f>
        <v xml:space="preserve"> </v>
      </c>
      <c r="M528" s="29" t="str">
        <f>IF(Замеры!Z522=0," ",0.1)</f>
        <v xml:space="preserve"> </v>
      </c>
      <c r="N528" s="29" t="str">
        <f>IF(Замеры!Z522=0," ",Замеры!Z522)</f>
        <v xml:space="preserve"> </v>
      </c>
      <c r="O528" s="29" t="str">
        <f>Замеры!AA522</f>
        <v xml:space="preserve"> </v>
      </c>
      <c r="P528" s="29" t="str">
        <f>Замеры!AB522</f>
        <v xml:space="preserve"> </v>
      </c>
      <c r="Q528" s="29" t="str">
        <f>IF(Замеры!Z522=0," ","+")</f>
        <v xml:space="preserve"> </v>
      </c>
      <c r="R528" s="32">
        <f>Замеры!Y522</f>
        <v>0</v>
      </c>
      <c r="W528" s="33" t="e">
        <f t="shared" si="16"/>
        <v>#VALUE!</v>
      </c>
      <c r="X528" s="31" t="s">
        <v>73</v>
      </c>
      <c r="Y528" s="33" t="e">
        <f t="shared" si="17"/>
        <v>#VALUE!</v>
      </c>
      <c r="Z528" s="32"/>
    </row>
    <row r="529" spans="1:26" x14ac:dyDescent="0.3">
      <c r="A529" s="35">
        <f>IF(Замеры!B523=0, " ", Замеры!B523)</f>
        <v>520</v>
      </c>
      <c r="B529" s="37" t="str">
        <f>CONCATENATE(Замеры!D523,Замеры!F523)</f>
        <v>Группа от QF</v>
      </c>
      <c r="C529" s="35" t="str">
        <f>IF(Замеры!I523=0," ", Замеры!I523)</f>
        <v xml:space="preserve"> </v>
      </c>
      <c r="D529" s="29" t="str">
        <f>IF(Замеры!Z523=0, " ", Замеры!X523)</f>
        <v xml:space="preserve"> </v>
      </c>
      <c r="E529" s="29" t="str">
        <f>CONCATENATE(Замеры!P523,Замеры!S523,Замеры!R523)</f>
        <v xml:space="preserve"> </v>
      </c>
      <c r="F529" s="30" t="str">
        <f>IF(Замеры!Z523=0," ","---")</f>
        <v xml:space="preserve"> </v>
      </c>
      <c r="G529" s="31" t="str">
        <f>IF(Замеры!Z523=0," ",Замеры!J523)</f>
        <v xml:space="preserve"> </v>
      </c>
      <c r="H529" s="31" t="str">
        <f>CONCATENATE(Замеры!AK523,Замеры!AA523,Замеры!AL523)</f>
        <v>0 0</v>
      </c>
      <c r="I529" s="29" t="str">
        <f>CONCATENATE(Замеры!AI523,Замеры!AA523,Замеры!AJ523)</f>
        <v>0 0</v>
      </c>
      <c r="J529" s="31" t="str">
        <f>IF(Замеры!Z523=0," ",G529*2.55)</f>
        <v xml:space="preserve"> </v>
      </c>
      <c r="K529" s="29" t="str">
        <f>IF(Замеры!Z523=0," ",Замеры!AG523)</f>
        <v xml:space="preserve"> </v>
      </c>
      <c r="L529" s="29" t="str">
        <f>IF(Замеры!Z523=0," ",Замеры!AH523)</f>
        <v xml:space="preserve"> </v>
      </c>
      <c r="M529" s="29" t="str">
        <f>IF(Замеры!Z523=0," ",0.1)</f>
        <v xml:space="preserve"> </v>
      </c>
      <c r="N529" s="29" t="str">
        <f>IF(Замеры!Z523=0," ",Замеры!Z523)</f>
        <v xml:space="preserve"> </v>
      </c>
      <c r="O529" s="29" t="str">
        <f>Замеры!AA523</f>
        <v xml:space="preserve"> </v>
      </c>
      <c r="P529" s="29" t="str">
        <f>Замеры!AB523</f>
        <v xml:space="preserve"> </v>
      </c>
      <c r="Q529" s="29" t="str">
        <f>IF(Замеры!Z523=0," ","+")</f>
        <v xml:space="preserve"> </v>
      </c>
      <c r="R529" s="32">
        <f>Замеры!Y523</f>
        <v>0</v>
      </c>
      <c r="W529" s="33" t="e">
        <f t="shared" si="16"/>
        <v>#VALUE!</v>
      </c>
      <c r="X529" s="31" t="s">
        <v>73</v>
      </c>
      <c r="Y529" s="33" t="e">
        <f t="shared" si="17"/>
        <v>#VALUE!</v>
      </c>
      <c r="Z529" s="32"/>
    </row>
    <row r="530" spans="1:26" x14ac:dyDescent="0.3">
      <c r="A530" s="35">
        <f>IF(Замеры!B524=0, " ", Замеры!B524)</f>
        <v>521</v>
      </c>
      <c r="B530" s="37" t="str">
        <f>CONCATENATE(Замеры!D524,Замеры!F524)</f>
        <v>Группа от QF</v>
      </c>
      <c r="C530" s="35" t="str">
        <f>IF(Замеры!I524=0," ", Замеры!I524)</f>
        <v xml:space="preserve"> </v>
      </c>
      <c r="D530" s="29" t="str">
        <f>IF(Замеры!Z524=0, " ", Замеры!X524)</f>
        <v xml:space="preserve"> </v>
      </c>
      <c r="E530" s="29" t="str">
        <f>CONCATENATE(Замеры!P524,Замеры!S524,Замеры!R524)</f>
        <v xml:space="preserve"> </v>
      </c>
      <c r="F530" s="30" t="str">
        <f>IF(Замеры!Z524=0," ","---")</f>
        <v xml:space="preserve"> </v>
      </c>
      <c r="G530" s="31" t="str">
        <f>IF(Замеры!Z524=0," ",Замеры!J524)</f>
        <v xml:space="preserve"> </v>
      </c>
      <c r="H530" s="31" t="str">
        <f>CONCATENATE(Замеры!AK524,Замеры!AA524,Замеры!AL524)</f>
        <v>0 0</v>
      </c>
      <c r="I530" s="29" t="str">
        <f>CONCATENATE(Замеры!AI524,Замеры!AA524,Замеры!AJ524)</f>
        <v>0 0</v>
      </c>
      <c r="J530" s="31" t="str">
        <f>IF(Замеры!Z524=0," ",G530*2.55)</f>
        <v xml:space="preserve"> </v>
      </c>
      <c r="K530" s="29" t="str">
        <f>IF(Замеры!Z524=0," ",Замеры!AG524)</f>
        <v xml:space="preserve"> </v>
      </c>
      <c r="L530" s="29" t="str">
        <f>IF(Замеры!Z524=0," ",Замеры!AH524)</f>
        <v xml:space="preserve"> </v>
      </c>
      <c r="M530" s="29" t="str">
        <f>IF(Замеры!Z524=0," ",0.1)</f>
        <v xml:space="preserve"> </v>
      </c>
      <c r="N530" s="29" t="str">
        <f>IF(Замеры!Z524=0," ",Замеры!Z524)</f>
        <v xml:space="preserve"> </v>
      </c>
      <c r="O530" s="29" t="str">
        <f>Замеры!AA524</f>
        <v xml:space="preserve"> </v>
      </c>
      <c r="P530" s="29" t="str">
        <f>Замеры!AB524</f>
        <v xml:space="preserve"> </v>
      </c>
      <c r="Q530" s="29" t="str">
        <f>IF(Замеры!Z524=0," ","+")</f>
        <v xml:space="preserve"> </v>
      </c>
      <c r="R530" s="32">
        <f>Замеры!Y524</f>
        <v>0</v>
      </c>
      <c r="W530" s="33" t="e">
        <f t="shared" si="16"/>
        <v>#VALUE!</v>
      </c>
      <c r="X530" s="31" t="s">
        <v>73</v>
      </c>
      <c r="Y530" s="33" t="e">
        <f t="shared" si="17"/>
        <v>#VALUE!</v>
      </c>
      <c r="Z530" s="32"/>
    </row>
    <row r="531" spans="1:26" x14ac:dyDescent="0.3">
      <c r="A531" s="35">
        <f>IF(Замеры!B525=0, " ", Замеры!B525)</f>
        <v>522</v>
      </c>
      <c r="B531" s="37" t="str">
        <f>CONCATENATE(Замеры!D525,Замеры!F525)</f>
        <v>Группа от QF</v>
      </c>
      <c r="C531" s="35" t="str">
        <f>IF(Замеры!I525=0," ", Замеры!I525)</f>
        <v xml:space="preserve"> </v>
      </c>
      <c r="D531" s="29" t="str">
        <f>IF(Замеры!Z525=0, " ", Замеры!X525)</f>
        <v xml:space="preserve"> </v>
      </c>
      <c r="E531" s="29" t="str">
        <f>CONCATENATE(Замеры!P525,Замеры!S525,Замеры!R525)</f>
        <v xml:space="preserve"> </v>
      </c>
      <c r="F531" s="30" t="str">
        <f>IF(Замеры!Z525=0," ","---")</f>
        <v xml:space="preserve"> </v>
      </c>
      <c r="G531" s="31" t="str">
        <f>IF(Замеры!Z525=0," ",Замеры!J525)</f>
        <v xml:space="preserve"> </v>
      </c>
      <c r="H531" s="31" t="str">
        <f>CONCATENATE(Замеры!AK525,Замеры!AA525,Замеры!AL525)</f>
        <v>0 0</v>
      </c>
      <c r="I531" s="29" t="str">
        <f>CONCATENATE(Замеры!AI525,Замеры!AA525,Замеры!AJ525)</f>
        <v>0 0</v>
      </c>
      <c r="J531" s="31" t="str">
        <f>IF(Замеры!Z525=0," ",G531*2.55)</f>
        <v xml:space="preserve"> </v>
      </c>
      <c r="K531" s="29" t="str">
        <f>IF(Замеры!Z525=0," ",Замеры!AG525)</f>
        <v xml:space="preserve"> </v>
      </c>
      <c r="L531" s="29" t="str">
        <f>IF(Замеры!Z525=0," ",Замеры!AH525)</f>
        <v xml:space="preserve"> </v>
      </c>
      <c r="M531" s="29" t="str">
        <f>IF(Замеры!Z525=0," ",0.1)</f>
        <v xml:space="preserve"> </v>
      </c>
      <c r="N531" s="29" t="str">
        <f>IF(Замеры!Z525=0," ",Замеры!Z525)</f>
        <v xml:space="preserve"> </v>
      </c>
      <c r="O531" s="29" t="str">
        <f>Замеры!AA525</f>
        <v xml:space="preserve"> </v>
      </c>
      <c r="P531" s="29" t="str">
        <f>Замеры!AB525</f>
        <v xml:space="preserve"> </v>
      </c>
      <c r="Q531" s="29" t="str">
        <f>IF(Замеры!Z525=0," ","+")</f>
        <v xml:space="preserve"> </v>
      </c>
      <c r="R531" s="32">
        <f>Замеры!Y525</f>
        <v>0</v>
      </c>
      <c r="W531" s="33" t="e">
        <f t="shared" si="16"/>
        <v>#VALUE!</v>
      </c>
      <c r="X531" s="31" t="s">
        <v>73</v>
      </c>
      <c r="Y531" s="33" t="e">
        <f t="shared" si="17"/>
        <v>#VALUE!</v>
      </c>
      <c r="Z531" s="32"/>
    </row>
    <row r="532" spans="1:26" x14ac:dyDescent="0.3">
      <c r="A532" s="35">
        <f>IF(Замеры!B526=0, " ", Замеры!B526)</f>
        <v>523</v>
      </c>
      <c r="B532" s="37" t="str">
        <f>CONCATENATE(Замеры!D526,Замеры!F526)</f>
        <v>Группа от QF</v>
      </c>
      <c r="C532" s="35" t="str">
        <f>IF(Замеры!I526=0," ", Замеры!I526)</f>
        <v xml:space="preserve"> </v>
      </c>
      <c r="D532" s="29" t="str">
        <f>IF(Замеры!Z526=0, " ", Замеры!X526)</f>
        <v xml:space="preserve"> </v>
      </c>
      <c r="E532" s="29" t="str">
        <f>CONCATENATE(Замеры!P526,Замеры!S526,Замеры!R526)</f>
        <v xml:space="preserve"> </v>
      </c>
      <c r="F532" s="30" t="str">
        <f>IF(Замеры!Z526=0," ","---")</f>
        <v xml:space="preserve"> </v>
      </c>
      <c r="G532" s="31" t="str">
        <f>IF(Замеры!Z526=0," ",Замеры!J526)</f>
        <v xml:space="preserve"> </v>
      </c>
      <c r="H532" s="31" t="str">
        <f>CONCATENATE(Замеры!AK526,Замеры!AA526,Замеры!AL526)</f>
        <v>0 0</v>
      </c>
      <c r="I532" s="29" t="str">
        <f>CONCATENATE(Замеры!AI526,Замеры!AA526,Замеры!AJ526)</f>
        <v>0 0</v>
      </c>
      <c r="J532" s="31" t="str">
        <f>IF(Замеры!Z526=0," ",G532*2.55)</f>
        <v xml:space="preserve"> </v>
      </c>
      <c r="K532" s="29" t="str">
        <f>IF(Замеры!Z526=0," ",Замеры!AG526)</f>
        <v xml:space="preserve"> </v>
      </c>
      <c r="L532" s="29" t="str">
        <f>IF(Замеры!Z526=0," ",Замеры!AH526)</f>
        <v xml:space="preserve"> </v>
      </c>
      <c r="M532" s="29" t="str">
        <f>IF(Замеры!Z526=0," ",0.1)</f>
        <v xml:space="preserve"> </v>
      </c>
      <c r="N532" s="29" t="str">
        <f>IF(Замеры!Z526=0," ",Замеры!Z526)</f>
        <v xml:space="preserve"> </v>
      </c>
      <c r="O532" s="29" t="str">
        <f>Замеры!AA526</f>
        <v xml:space="preserve"> </v>
      </c>
      <c r="P532" s="29" t="str">
        <f>Замеры!AB526</f>
        <v xml:space="preserve"> </v>
      </c>
      <c r="Q532" s="29" t="str">
        <f>IF(Замеры!Z526=0," ","+")</f>
        <v xml:space="preserve"> </v>
      </c>
      <c r="R532" s="32">
        <f>Замеры!Y526</f>
        <v>0</v>
      </c>
      <c r="W532" s="33" t="e">
        <f t="shared" si="16"/>
        <v>#VALUE!</v>
      </c>
      <c r="X532" s="31" t="s">
        <v>73</v>
      </c>
      <c r="Y532" s="33" t="e">
        <f t="shared" si="17"/>
        <v>#VALUE!</v>
      </c>
      <c r="Z532" s="32"/>
    </row>
    <row r="533" spans="1:26" x14ac:dyDescent="0.3">
      <c r="A533" s="35">
        <f>IF(Замеры!B527=0, " ", Замеры!B527)</f>
        <v>524</v>
      </c>
      <c r="B533" s="37" t="str">
        <f>CONCATENATE(Замеры!D527,Замеры!F527)</f>
        <v>Группа от QF</v>
      </c>
      <c r="C533" s="35" t="str">
        <f>IF(Замеры!I527=0," ", Замеры!I527)</f>
        <v xml:space="preserve"> </v>
      </c>
      <c r="D533" s="29" t="str">
        <f>IF(Замеры!Z527=0, " ", Замеры!X527)</f>
        <v xml:space="preserve"> </v>
      </c>
      <c r="E533" s="29" t="str">
        <f>CONCATENATE(Замеры!P527,Замеры!S527,Замеры!R527)</f>
        <v xml:space="preserve"> </v>
      </c>
      <c r="F533" s="30" t="str">
        <f>IF(Замеры!Z527=0," ","---")</f>
        <v xml:space="preserve"> </v>
      </c>
      <c r="G533" s="31" t="str">
        <f>IF(Замеры!Z527=0," ",Замеры!J527)</f>
        <v xml:space="preserve"> </v>
      </c>
      <c r="H533" s="31" t="str">
        <f>CONCATENATE(Замеры!AK527,Замеры!AA527,Замеры!AL527)</f>
        <v>0 0</v>
      </c>
      <c r="I533" s="29" t="str">
        <f>CONCATENATE(Замеры!AI527,Замеры!AA527,Замеры!AJ527)</f>
        <v>0 0</v>
      </c>
      <c r="J533" s="31" t="str">
        <f>IF(Замеры!Z527=0," ",G533*2.55)</f>
        <v xml:space="preserve"> </v>
      </c>
      <c r="K533" s="29" t="str">
        <f>IF(Замеры!Z527=0," ",Замеры!AG527)</f>
        <v xml:space="preserve"> </v>
      </c>
      <c r="L533" s="29" t="str">
        <f>IF(Замеры!Z527=0," ",Замеры!AH527)</f>
        <v xml:space="preserve"> </v>
      </c>
      <c r="M533" s="29" t="str">
        <f>IF(Замеры!Z527=0," ",0.1)</f>
        <v xml:space="preserve"> </v>
      </c>
      <c r="N533" s="29" t="str">
        <f>IF(Замеры!Z527=0," ",Замеры!Z527)</f>
        <v xml:space="preserve"> </v>
      </c>
      <c r="O533" s="29" t="str">
        <f>Замеры!AA527</f>
        <v xml:space="preserve"> </v>
      </c>
      <c r="P533" s="29" t="str">
        <f>Замеры!AB527</f>
        <v xml:space="preserve"> </v>
      </c>
      <c r="Q533" s="29" t="str">
        <f>IF(Замеры!Z527=0," ","+")</f>
        <v xml:space="preserve"> </v>
      </c>
      <c r="R533" s="32">
        <f>Замеры!Y527</f>
        <v>0</v>
      </c>
      <c r="W533" s="33" t="e">
        <f t="shared" si="16"/>
        <v>#VALUE!</v>
      </c>
      <c r="X533" s="31" t="s">
        <v>73</v>
      </c>
      <c r="Y533" s="33" t="e">
        <f t="shared" si="17"/>
        <v>#VALUE!</v>
      </c>
      <c r="Z533" s="32"/>
    </row>
    <row r="534" spans="1:26" x14ac:dyDescent="0.3">
      <c r="A534" s="35">
        <f>IF(Замеры!B528=0, " ", Замеры!B528)</f>
        <v>525</v>
      </c>
      <c r="B534" s="37" t="str">
        <f>CONCATENATE(Замеры!D528,Замеры!F528)</f>
        <v>Группа от QF</v>
      </c>
      <c r="C534" s="35" t="str">
        <f>IF(Замеры!I528=0," ", Замеры!I528)</f>
        <v xml:space="preserve"> </v>
      </c>
      <c r="D534" s="29" t="str">
        <f>IF(Замеры!Z528=0, " ", Замеры!X528)</f>
        <v xml:space="preserve"> </v>
      </c>
      <c r="E534" s="29" t="str">
        <f>CONCATENATE(Замеры!P528,Замеры!S528,Замеры!R528)</f>
        <v xml:space="preserve"> </v>
      </c>
      <c r="F534" s="30" t="str">
        <f>IF(Замеры!Z528=0," ","---")</f>
        <v xml:space="preserve"> </v>
      </c>
      <c r="G534" s="31" t="str">
        <f>IF(Замеры!Z528=0," ",Замеры!J528)</f>
        <v xml:space="preserve"> </v>
      </c>
      <c r="H534" s="31" t="str">
        <f>CONCATENATE(Замеры!AK528,Замеры!AA528,Замеры!AL528)</f>
        <v>0 0</v>
      </c>
      <c r="I534" s="29" t="str">
        <f>CONCATENATE(Замеры!AI528,Замеры!AA528,Замеры!AJ528)</f>
        <v>0 0</v>
      </c>
      <c r="J534" s="31" t="str">
        <f>IF(Замеры!Z528=0," ",G534*2.55)</f>
        <v xml:space="preserve"> </v>
      </c>
      <c r="K534" s="29" t="str">
        <f>IF(Замеры!Z528=0," ",Замеры!AG528)</f>
        <v xml:space="preserve"> </v>
      </c>
      <c r="L534" s="29" t="str">
        <f>IF(Замеры!Z528=0," ",Замеры!AH528)</f>
        <v xml:space="preserve"> </v>
      </c>
      <c r="M534" s="29" t="str">
        <f>IF(Замеры!Z528=0," ",0.1)</f>
        <v xml:space="preserve"> </v>
      </c>
      <c r="N534" s="29" t="str">
        <f>IF(Замеры!Z528=0," ",Замеры!Z528)</f>
        <v xml:space="preserve"> </v>
      </c>
      <c r="O534" s="29" t="str">
        <f>Замеры!AA528</f>
        <v xml:space="preserve"> </v>
      </c>
      <c r="P534" s="29" t="str">
        <f>Замеры!AB528</f>
        <v xml:space="preserve"> </v>
      </c>
      <c r="Q534" s="29" t="str">
        <f>IF(Замеры!Z528=0," ","+")</f>
        <v xml:space="preserve"> </v>
      </c>
      <c r="R534" s="32">
        <f>Замеры!Y528</f>
        <v>0</v>
      </c>
      <c r="W534" s="33" t="e">
        <f t="shared" si="16"/>
        <v>#VALUE!</v>
      </c>
      <c r="X534" s="31" t="s">
        <v>73</v>
      </c>
      <c r="Y534" s="33" t="e">
        <f t="shared" si="17"/>
        <v>#VALUE!</v>
      </c>
      <c r="Z534" s="32"/>
    </row>
    <row r="535" spans="1:26" x14ac:dyDescent="0.3">
      <c r="A535" s="35">
        <f>IF(Замеры!B529=0, " ", Замеры!B529)</f>
        <v>526</v>
      </c>
      <c r="B535" s="37" t="str">
        <f>CONCATENATE(Замеры!D529,Замеры!F529)</f>
        <v>Группа от QF</v>
      </c>
      <c r="C535" s="35" t="str">
        <f>IF(Замеры!I529=0," ", Замеры!I529)</f>
        <v xml:space="preserve"> </v>
      </c>
      <c r="D535" s="29" t="str">
        <f>IF(Замеры!Z529=0, " ", Замеры!X529)</f>
        <v xml:space="preserve"> </v>
      </c>
      <c r="E535" s="29" t="str">
        <f>CONCATENATE(Замеры!P529,Замеры!S529,Замеры!R529)</f>
        <v xml:space="preserve"> </v>
      </c>
      <c r="F535" s="30" t="str">
        <f>IF(Замеры!Z529=0," ","---")</f>
        <v xml:space="preserve"> </v>
      </c>
      <c r="G535" s="31" t="str">
        <f>IF(Замеры!Z529=0," ",Замеры!J529)</f>
        <v xml:space="preserve"> </v>
      </c>
      <c r="H535" s="31" t="str">
        <f>CONCATENATE(Замеры!AK529,Замеры!AA529,Замеры!AL529)</f>
        <v>0 0</v>
      </c>
      <c r="I535" s="29" t="str">
        <f>CONCATENATE(Замеры!AI529,Замеры!AA529,Замеры!AJ529)</f>
        <v>0 0</v>
      </c>
      <c r="J535" s="31" t="str">
        <f>IF(Замеры!Z529=0," ",G535*2.55)</f>
        <v xml:space="preserve"> </v>
      </c>
      <c r="K535" s="29" t="str">
        <f>IF(Замеры!Z529=0," ",Замеры!AG529)</f>
        <v xml:space="preserve"> </v>
      </c>
      <c r="L535" s="29" t="str">
        <f>IF(Замеры!Z529=0," ",Замеры!AH529)</f>
        <v xml:space="preserve"> </v>
      </c>
      <c r="M535" s="29" t="str">
        <f>IF(Замеры!Z529=0," ",0.1)</f>
        <v xml:space="preserve"> </v>
      </c>
      <c r="N535" s="29" t="str">
        <f>IF(Замеры!Z529=0," ",Замеры!Z529)</f>
        <v xml:space="preserve"> </v>
      </c>
      <c r="O535" s="29" t="str">
        <f>Замеры!AA529</f>
        <v xml:space="preserve"> </v>
      </c>
      <c r="P535" s="29" t="str">
        <f>Замеры!AB529</f>
        <v xml:space="preserve"> </v>
      </c>
      <c r="Q535" s="29" t="str">
        <f>IF(Замеры!Z529=0," ","+")</f>
        <v xml:space="preserve"> </v>
      </c>
      <c r="R535" s="32">
        <f>Замеры!Y529</f>
        <v>0</v>
      </c>
      <c r="W535" s="33" t="e">
        <f t="shared" si="16"/>
        <v>#VALUE!</v>
      </c>
      <c r="X535" s="31" t="s">
        <v>73</v>
      </c>
      <c r="Y535" s="33" t="e">
        <f t="shared" si="17"/>
        <v>#VALUE!</v>
      </c>
      <c r="Z535" s="32"/>
    </row>
    <row r="536" spans="1:26" x14ac:dyDescent="0.3">
      <c r="A536" s="35">
        <f>IF(Замеры!B530=0, " ", Замеры!B530)</f>
        <v>527</v>
      </c>
      <c r="B536" s="37" t="str">
        <f>CONCATENATE(Замеры!D530,Замеры!F530)</f>
        <v>Группа от QF</v>
      </c>
      <c r="C536" s="35" t="str">
        <f>IF(Замеры!I530=0," ", Замеры!I530)</f>
        <v xml:space="preserve"> </v>
      </c>
      <c r="D536" s="29" t="str">
        <f>IF(Замеры!Z530=0, " ", Замеры!X530)</f>
        <v xml:space="preserve"> </v>
      </c>
      <c r="E536" s="29" t="str">
        <f>CONCATENATE(Замеры!P530,Замеры!S530,Замеры!R530)</f>
        <v xml:space="preserve"> </v>
      </c>
      <c r="F536" s="30" t="str">
        <f>IF(Замеры!Z530=0," ","---")</f>
        <v xml:space="preserve"> </v>
      </c>
      <c r="G536" s="31" t="str">
        <f>IF(Замеры!Z530=0," ",Замеры!J530)</f>
        <v xml:space="preserve"> </v>
      </c>
      <c r="H536" s="31" t="str">
        <f>CONCATENATE(Замеры!AK530,Замеры!AA530,Замеры!AL530)</f>
        <v>0 0</v>
      </c>
      <c r="I536" s="29" t="str">
        <f>CONCATENATE(Замеры!AI530,Замеры!AA530,Замеры!AJ530)</f>
        <v>0 0</v>
      </c>
      <c r="J536" s="31" t="str">
        <f>IF(Замеры!Z530=0," ",G536*2.55)</f>
        <v xml:space="preserve"> </v>
      </c>
      <c r="K536" s="29" t="str">
        <f>IF(Замеры!Z530=0," ",Замеры!AG530)</f>
        <v xml:space="preserve"> </v>
      </c>
      <c r="L536" s="29" t="str">
        <f>IF(Замеры!Z530=0," ",Замеры!AH530)</f>
        <v xml:space="preserve"> </v>
      </c>
      <c r="M536" s="29" t="str">
        <f>IF(Замеры!Z530=0," ",0.1)</f>
        <v xml:space="preserve"> </v>
      </c>
      <c r="N536" s="29" t="str">
        <f>IF(Замеры!Z530=0," ",Замеры!Z530)</f>
        <v xml:space="preserve"> </v>
      </c>
      <c r="O536" s="29" t="str">
        <f>Замеры!AA530</f>
        <v xml:space="preserve"> </v>
      </c>
      <c r="P536" s="29" t="str">
        <f>Замеры!AB530</f>
        <v xml:space="preserve"> </v>
      </c>
      <c r="Q536" s="29" t="str">
        <f>IF(Замеры!Z530=0," ","+")</f>
        <v xml:space="preserve"> </v>
      </c>
      <c r="R536" s="32">
        <f>Замеры!Y530</f>
        <v>0</v>
      </c>
      <c r="W536" s="33" t="e">
        <f t="shared" si="16"/>
        <v>#VALUE!</v>
      </c>
      <c r="X536" s="31" t="s">
        <v>73</v>
      </c>
      <c r="Y536" s="33" t="e">
        <f t="shared" si="17"/>
        <v>#VALUE!</v>
      </c>
      <c r="Z536" s="32"/>
    </row>
    <row r="537" spans="1:26" x14ac:dyDescent="0.3">
      <c r="A537" s="35">
        <f>IF(Замеры!B531=0, " ", Замеры!B531)</f>
        <v>528</v>
      </c>
      <c r="B537" s="37" t="str">
        <f>CONCATENATE(Замеры!D531,Замеры!F531)</f>
        <v>Группа от QF</v>
      </c>
      <c r="C537" s="35" t="str">
        <f>IF(Замеры!I531=0," ", Замеры!I531)</f>
        <v xml:space="preserve"> </v>
      </c>
      <c r="D537" s="29" t="str">
        <f>IF(Замеры!Z531=0, " ", Замеры!X531)</f>
        <v xml:space="preserve"> </v>
      </c>
      <c r="E537" s="29" t="str">
        <f>CONCATENATE(Замеры!P531,Замеры!S531,Замеры!R531)</f>
        <v xml:space="preserve"> </v>
      </c>
      <c r="F537" s="30" t="str">
        <f>IF(Замеры!Z531=0," ","---")</f>
        <v xml:space="preserve"> </v>
      </c>
      <c r="G537" s="31" t="str">
        <f>IF(Замеры!Z531=0," ",Замеры!J531)</f>
        <v xml:space="preserve"> </v>
      </c>
      <c r="H537" s="31" t="str">
        <f>CONCATENATE(Замеры!AK531,Замеры!AA531,Замеры!AL531)</f>
        <v>0 0</v>
      </c>
      <c r="I537" s="29" t="str">
        <f>CONCATENATE(Замеры!AI531,Замеры!AA531,Замеры!AJ531)</f>
        <v>0 0</v>
      </c>
      <c r="J537" s="31" t="str">
        <f>IF(Замеры!Z531=0," ",G537*2.55)</f>
        <v xml:space="preserve"> </v>
      </c>
      <c r="K537" s="29" t="str">
        <f>IF(Замеры!Z531=0," ",Замеры!AG531)</f>
        <v xml:space="preserve"> </v>
      </c>
      <c r="L537" s="29" t="str">
        <f>IF(Замеры!Z531=0," ",Замеры!AH531)</f>
        <v xml:space="preserve"> </v>
      </c>
      <c r="M537" s="29" t="str">
        <f>IF(Замеры!Z531=0," ",0.1)</f>
        <v xml:space="preserve"> </v>
      </c>
      <c r="N537" s="29" t="str">
        <f>IF(Замеры!Z531=0," ",Замеры!Z531)</f>
        <v xml:space="preserve"> </v>
      </c>
      <c r="O537" s="29" t="str">
        <f>Замеры!AA531</f>
        <v xml:space="preserve"> </v>
      </c>
      <c r="P537" s="29" t="str">
        <f>Замеры!AB531</f>
        <v xml:space="preserve"> </v>
      </c>
      <c r="Q537" s="29" t="str">
        <f>IF(Замеры!Z531=0," ","+")</f>
        <v xml:space="preserve"> </v>
      </c>
      <c r="R537" s="32">
        <f>Замеры!Y531</f>
        <v>0</v>
      </c>
      <c r="W537" s="33" t="e">
        <f t="shared" si="16"/>
        <v>#VALUE!</v>
      </c>
      <c r="X537" s="31" t="s">
        <v>73</v>
      </c>
      <c r="Y537" s="33" t="e">
        <f t="shared" si="17"/>
        <v>#VALUE!</v>
      </c>
      <c r="Z537" s="32"/>
    </row>
    <row r="538" spans="1:26" x14ac:dyDescent="0.3">
      <c r="A538" s="35">
        <f>IF(Замеры!B532=0, " ", Замеры!B532)</f>
        <v>529</v>
      </c>
      <c r="B538" s="37" t="str">
        <f>CONCATENATE(Замеры!D532,Замеры!F532)</f>
        <v>Группа от QF</v>
      </c>
      <c r="C538" s="35" t="str">
        <f>IF(Замеры!I532=0," ", Замеры!I532)</f>
        <v xml:space="preserve"> </v>
      </c>
      <c r="D538" s="29" t="str">
        <f>IF(Замеры!Z532=0, " ", Замеры!X532)</f>
        <v xml:space="preserve"> </v>
      </c>
      <c r="E538" s="29" t="str">
        <f>CONCATENATE(Замеры!P532,Замеры!S532,Замеры!R532)</f>
        <v xml:space="preserve"> </v>
      </c>
      <c r="F538" s="30" t="str">
        <f>IF(Замеры!Z532=0," ","---")</f>
        <v xml:space="preserve"> </v>
      </c>
      <c r="G538" s="31" t="str">
        <f>IF(Замеры!Z532=0," ",Замеры!J532)</f>
        <v xml:space="preserve"> </v>
      </c>
      <c r="H538" s="31" t="str">
        <f>CONCATENATE(Замеры!AK532,Замеры!AA532,Замеры!AL532)</f>
        <v>0 0</v>
      </c>
      <c r="I538" s="29" t="str">
        <f>CONCATENATE(Замеры!AI532,Замеры!AA532,Замеры!AJ532)</f>
        <v>0 0</v>
      </c>
      <c r="J538" s="31" t="str">
        <f>IF(Замеры!Z532=0," ",G538*2.55)</f>
        <v xml:space="preserve"> </v>
      </c>
      <c r="K538" s="29" t="str">
        <f>IF(Замеры!Z532=0," ",Замеры!AG532)</f>
        <v xml:space="preserve"> </v>
      </c>
      <c r="L538" s="29" t="str">
        <f>IF(Замеры!Z532=0," ",Замеры!AH532)</f>
        <v xml:space="preserve"> </v>
      </c>
      <c r="M538" s="29" t="str">
        <f>IF(Замеры!Z532=0," ",0.1)</f>
        <v xml:space="preserve"> </v>
      </c>
      <c r="N538" s="29" t="str">
        <f>IF(Замеры!Z532=0," ",Замеры!Z532)</f>
        <v xml:space="preserve"> </v>
      </c>
      <c r="O538" s="29" t="str">
        <f>Замеры!AA532</f>
        <v xml:space="preserve"> </v>
      </c>
      <c r="P538" s="29" t="str">
        <f>Замеры!AB532</f>
        <v xml:space="preserve"> </v>
      </c>
      <c r="Q538" s="29" t="str">
        <f>IF(Замеры!Z532=0," ","+")</f>
        <v xml:space="preserve"> </v>
      </c>
      <c r="R538" s="32">
        <f>Замеры!Y532</f>
        <v>0</v>
      </c>
      <c r="W538" s="33" t="e">
        <f t="shared" si="16"/>
        <v>#VALUE!</v>
      </c>
      <c r="X538" s="31" t="s">
        <v>73</v>
      </c>
      <c r="Y538" s="33" t="e">
        <f t="shared" si="17"/>
        <v>#VALUE!</v>
      </c>
      <c r="Z538" s="32"/>
    </row>
    <row r="539" spans="1:26" x14ac:dyDescent="0.3">
      <c r="A539" s="35">
        <f>IF(Замеры!B533=0, " ", Замеры!B533)</f>
        <v>530</v>
      </c>
      <c r="B539" s="37" t="str">
        <f>CONCATENATE(Замеры!D533,Замеры!F533)</f>
        <v>Группа от QF</v>
      </c>
      <c r="C539" s="35" t="str">
        <f>IF(Замеры!I533=0," ", Замеры!I533)</f>
        <v xml:space="preserve"> </v>
      </c>
      <c r="D539" s="29" t="str">
        <f>IF(Замеры!Z533=0, " ", Замеры!X533)</f>
        <v xml:space="preserve"> </v>
      </c>
      <c r="E539" s="29" t="str">
        <f>CONCATENATE(Замеры!P533,Замеры!S533,Замеры!R533)</f>
        <v xml:space="preserve"> </v>
      </c>
      <c r="F539" s="30" t="str">
        <f>IF(Замеры!Z533=0," ","---")</f>
        <v xml:space="preserve"> </v>
      </c>
      <c r="G539" s="31" t="str">
        <f>IF(Замеры!Z533=0," ",Замеры!J533)</f>
        <v xml:space="preserve"> </v>
      </c>
      <c r="H539" s="31" t="str">
        <f>CONCATENATE(Замеры!AK533,Замеры!AA533,Замеры!AL533)</f>
        <v>0 0</v>
      </c>
      <c r="I539" s="29" t="str">
        <f>CONCATENATE(Замеры!AI533,Замеры!AA533,Замеры!AJ533)</f>
        <v>0 0</v>
      </c>
      <c r="J539" s="31" t="str">
        <f>IF(Замеры!Z533=0," ",G539*2.55)</f>
        <v xml:space="preserve"> </v>
      </c>
      <c r="K539" s="29" t="str">
        <f>IF(Замеры!Z533=0," ",Замеры!AG533)</f>
        <v xml:space="preserve"> </v>
      </c>
      <c r="L539" s="29" t="str">
        <f>IF(Замеры!Z533=0," ",Замеры!AH533)</f>
        <v xml:space="preserve"> </v>
      </c>
      <c r="M539" s="29" t="str">
        <f>IF(Замеры!Z533=0," ",0.1)</f>
        <v xml:space="preserve"> </v>
      </c>
      <c r="N539" s="29" t="str">
        <f>IF(Замеры!Z533=0," ",Замеры!Z533)</f>
        <v xml:space="preserve"> </v>
      </c>
      <c r="O539" s="29" t="str">
        <f>Замеры!AA533</f>
        <v xml:space="preserve"> </v>
      </c>
      <c r="P539" s="29" t="str">
        <f>Замеры!AB533</f>
        <v xml:space="preserve"> </v>
      </c>
      <c r="Q539" s="29" t="str">
        <f>IF(Замеры!Z533=0," ","+")</f>
        <v xml:space="preserve"> </v>
      </c>
      <c r="R539" s="32">
        <f>Замеры!Y533</f>
        <v>0</v>
      </c>
      <c r="W539" s="33" t="e">
        <f t="shared" si="16"/>
        <v>#VALUE!</v>
      </c>
      <c r="X539" s="31" t="s">
        <v>73</v>
      </c>
      <c r="Y539" s="33" t="e">
        <f t="shared" si="17"/>
        <v>#VALUE!</v>
      </c>
      <c r="Z539" s="32"/>
    </row>
    <row r="540" spans="1:26" x14ac:dyDescent="0.3">
      <c r="A540" s="35">
        <f>IF(Замеры!B534=0, " ", Замеры!B534)</f>
        <v>531</v>
      </c>
      <c r="B540" s="37" t="str">
        <f>CONCATENATE(Замеры!D534,Замеры!F534)</f>
        <v>Группа от QF</v>
      </c>
      <c r="C540" s="35" t="str">
        <f>IF(Замеры!I534=0," ", Замеры!I534)</f>
        <v xml:space="preserve"> </v>
      </c>
      <c r="D540" s="29" t="str">
        <f>IF(Замеры!Z534=0, " ", Замеры!X534)</f>
        <v xml:space="preserve"> </v>
      </c>
      <c r="E540" s="29" t="str">
        <f>CONCATENATE(Замеры!P534,Замеры!S534,Замеры!R534)</f>
        <v xml:space="preserve"> </v>
      </c>
      <c r="F540" s="30" t="str">
        <f>IF(Замеры!Z534=0," ","---")</f>
        <v xml:space="preserve"> </v>
      </c>
      <c r="G540" s="31" t="str">
        <f>IF(Замеры!Z534=0," ",Замеры!J534)</f>
        <v xml:space="preserve"> </v>
      </c>
      <c r="H540" s="31" t="str">
        <f>CONCATENATE(Замеры!AK534,Замеры!AA534,Замеры!AL534)</f>
        <v>0 0</v>
      </c>
      <c r="I540" s="29" t="str">
        <f>CONCATENATE(Замеры!AI534,Замеры!AA534,Замеры!AJ534)</f>
        <v>0 0</v>
      </c>
      <c r="J540" s="31" t="str">
        <f>IF(Замеры!Z534=0," ",G540*2.55)</f>
        <v xml:space="preserve"> </v>
      </c>
      <c r="K540" s="29" t="str">
        <f>IF(Замеры!Z534=0," ",Замеры!AG534)</f>
        <v xml:space="preserve"> </v>
      </c>
      <c r="L540" s="29" t="str">
        <f>IF(Замеры!Z534=0," ",Замеры!AH534)</f>
        <v xml:space="preserve"> </v>
      </c>
      <c r="M540" s="29" t="str">
        <f>IF(Замеры!Z534=0," ",0.1)</f>
        <v xml:space="preserve"> </v>
      </c>
      <c r="N540" s="29" t="str">
        <f>IF(Замеры!Z534=0," ",Замеры!Z534)</f>
        <v xml:space="preserve"> </v>
      </c>
      <c r="O540" s="29" t="str">
        <f>Замеры!AA534</f>
        <v xml:space="preserve"> </v>
      </c>
      <c r="P540" s="29" t="str">
        <f>Замеры!AB534</f>
        <v xml:space="preserve"> </v>
      </c>
      <c r="Q540" s="29" t="str">
        <f>IF(Замеры!Z534=0," ","+")</f>
        <v xml:space="preserve"> </v>
      </c>
      <c r="R540" s="32">
        <f>Замеры!Y534</f>
        <v>0</v>
      </c>
      <c r="W540" s="33" t="e">
        <f t="shared" si="16"/>
        <v>#VALUE!</v>
      </c>
      <c r="X540" s="31" t="s">
        <v>73</v>
      </c>
      <c r="Y540" s="33" t="e">
        <f t="shared" si="17"/>
        <v>#VALUE!</v>
      </c>
      <c r="Z540" s="32"/>
    </row>
    <row r="541" spans="1:26" x14ac:dyDescent="0.3">
      <c r="A541" s="35">
        <f>IF(Замеры!B535=0, " ", Замеры!B535)</f>
        <v>532</v>
      </c>
      <c r="B541" s="37" t="str">
        <f>CONCATENATE(Замеры!D535,Замеры!F535)</f>
        <v>Группа от QF</v>
      </c>
      <c r="C541" s="35" t="str">
        <f>IF(Замеры!I535=0," ", Замеры!I535)</f>
        <v xml:space="preserve"> </v>
      </c>
      <c r="D541" s="29" t="str">
        <f>IF(Замеры!Z535=0, " ", Замеры!X535)</f>
        <v xml:space="preserve"> </v>
      </c>
      <c r="E541" s="29" t="str">
        <f>CONCATENATE(Замеры!P535,Замеры!S535,Замеры!R535)</f>
        <v xml:space="preserve"> </v>
      </c>
      <c r="F541" s="30" t="str">
        <f>IF(Замеры!Z535=0," ","---")</f>
        <v xml:space="preserve"> </v>
      </c>
      <c r="G541" s="31" t="str">
        <f>IF(Замеры!Z535=0," ",Замеры!J535)</f>
        <v xml:space="preserve"> </v>
      </c>
      <c r="H541" s="31" t="str">
        <f>CONCATENATE(Замеры!AK535,Замеры!AA535,Замеры!AL535)</f>
        <v>0 0</v>
      </c>
      <c r="I541" s="29" t="str">
        <f>CONCATENATE(Замеры!AI535,Замеры!AA535,Замеры!AJ535)</f>
        <v>0 0</v>
      </c>
      <c r="J541" s="31" t="str">
        <f>IF(Замеры!Z535=0," ",G541*2.55)</f>
        <v xml:space="preserve"> </v>
      </c>
      <c r="K541" s="29" t="str">
        <f>IF(Замеры!Z535=0," ",Замеры!AG535)</f>
        <v xml:space="preserve"> </v>
      </c>
      <c r="L541" s="29" t="str">
        <f>IF(Замеры!Z535=0," ",Замеры!AH535)</f>
        <v xml:space="preserve"> </v>
      </c>
      <c r="M541" s="29" t="str">
        <f>IF(Замеры!Z535=0," ",0.1)</f>
        <v xml:space="preserve"> </v>
      </c>
      <c r="N541" s="29" t="str">
        <f>IF(Замеры!Z535=0," ",Замеры!Z535)</f>
        <v xml:space="preserve"> </v>
      </c>
      <c r="O541" s="29" t="str">
        <f>Замеры!AA535</f>
        <v xml:space="preserve"> </v>
      </c>
      <c r="P541" s="29" t="str">
        <f>Замеры!AB535</f>
        <v xml:space="preserve"> </v>
      </c>
      <c r="Q541" s="29" t="str">
        <f>IF(Замеры!Z535=0," ","+")</f>
        <v xml:space="preserve"> </v>
      </c>
      <c r="R541" s="32">
        <f>Замеры!Y535</f>
        <v>0</v>
      </c>
      <c r="W541" s="33" t="e">
        <f t="shared" si="16"/>
        <v>#VALUE!</v>
      </c>
      <c r="X541" s="31" t="s">
        <v>73</v>
      </c>
      <c r="Y541" s="33" t="e">
        <f t="shared" si="17"/>
        <v>#VALUE!</v>
      </c>
      <c r="Z541" s="32"/>
    </row>
    <row r="542" spans="1:26" x14ac:dyDescent="0.3">
      <c r="A542" s="35">
        <f>IF(Замеры!B536=0, " ", Замеры!B536)</f>
        <v>533</v>
      </c>
      <c r="B542" s="37" t="str">
        <f>CONCATENATE(Замеры!D536,Замеры!F536)</f>
        <v>Группа от QF</v>
      </c>
      <c r="C542" s="35" t="str">
        <f>IF(Замеры!I536=0," ", Замеры!I536)</f>
        <v xml:space="preserve"> </v>
      </c>
      <c r="D542" s="29" t="str">
        <f>IF(Замеры!Z536=0, " ", Замеры!X536)</f>
        <v xml:space="preserve"> </v>
      </c>
      <c r="E542" s="29" t="str">
        <f>CONCATENATE(Замеры!P536,Замеры!S536,Замеры!R536)</f>
        <v xml:space="preserve"> </v>
      </c>
      <c r="F542" s="30" t="str">
        <f>IF(Замеры!Z536=0," ","---")</f>
        <v xml:space="preserve"> </v>
      </c>
      <c r="G542" s="31" t="str">
        <f>IF(Замеры!Z536=0," ",Замеры!J536)</f>
        <v xml:space="preserve"> </v>
      </c>
      <c r="H542" s="31" t="str">
        <f>CONCATENATE(Замеры!AK536,Замеры!AA536,Замеры!AL536)</f>
        <v>0 0</v>
      </c>
      <c r="I542" s="29" t="str">
        <f>CONCATENATE(Замеры!AI536,Замеры!AA536,Замеры!AJ536)</f>
        <v>0 0</v>
      </c>
      <c r="J542" s="31" t="str">
        <f>IF(Замеры!Z536=0," ",G542*2.55)</f>
        <v xml:space="preserve"> </v>
      </c>
      <c r="K542" s="29" t="str">
        <f>IF(Замеры!Z536=0," ",Замеры!AG536)</f>
        <v xml:space="preserve"> </v>
      </c>
      <c r="L542" s="29" t="str">
        <f>IF(Замеры!Z536=0," ",Замеры!AH536)</f>
        <v xml:space="preserve"> </v>
      </c>
      <c r="M542" s="29" t="str">
        <f>IF(Замеры!Z536=0," ",0.1)</f>
        <v xml:space="preserve"> </v>
      </c>
      <c r="N542" s="29" t="str">
        <f>IF(Замеры!Z536=0," ",Замеры!Z536)</f>
        <v xml:space="preserve"> </v>
      </c>
      <c r="O542" s="29" t="str">
        <f>Замеры!AA536</f>
        <v xml:space="preserve"> </v>
      </c>
      <c r="P542" s="29" t="str">
        <f>Замеры!AB536</f>
        <v xml:space="preserve"> </v>
      </c>
      <c r="Q542" s="29" t="str">
        <f>IF(Замеры!Z536=0," ","+")</f>
        <v xml:space="preserve"> </v>
      </c>
      <c r="R542" s="32">
        <f>Замеры!Y536</f>
        <v>0</v>
      </c>
      <c r="W542" s="33" t="e">
        <f t="shared" si="16"/>
        <v>#VALUE!</v>
      </c>
      <c r="X542" s="31" t="s">
        <v>73</v>
      </c>
      <c r="Y542" s="33" t="e">
        <f t="shared" si="17"/>
        <v>#VALUE!</v>
      </c>
      <c r="Z542" s="32"/>
    </row>
    <row r="543" spans="1:26" x14ac:dyDescent="0.3">
      <c r="A543" s="35">
        <f>IF(Замеры!B537=0, " ", Замеры!B537)</f>
        <v>534</v>
      </c>
      <c r="B543" s="37" t="str">
        <f>CONCATENATE(Замеры!D537,Замеры!F537)</f>
        <v>Группа от QF</v>
      </c>
      <c r="C543" s="35" t="str">
        <f>IF(Замеры!I537=0," ", Замеры!I537)</f>
        <v xml:space="preserve"> </v>
      </c>
      <c r="D543" s="29" t="str">
        <f>IF(Замеры!Z537=0, " ", Замеры!X537)</f>
        <v xml:space="preserve"> </v>
      </c>
      <c r="E543" s="29" t="str">
        <f>CONCATENATE(Замеры!P537,Замеры!S537,Замеры!R537)</f>
        <v xml:space="preserve"> </v>
      </c>
      <c r="F543" s="30" t="str">
        <f>IF(Замеры!Z537=0," ","---")</f>
        <v xml:space="preserve"> </v>
      </c>
      <c r="G543" s="31" t="str">
        <f>IF(Замеры!Z537=0," ",Замеры!J537)</f>
        <v xml:space="preserve"> </v>
      </c>
      <c r="H543" s="31" t="str">
        <f>CONCATENATE(Замеры!AK537,Замеры!AA537,Замеры!AL537)</f>
        <v>0 0</v>
      </c>
      <c r="I543" s="29" t="str">
        <f>CONCATENATE(Замеры!AI537,Замеры!AA537,Замеры!AJ537)</f>
        <v>0 0</v>
      </c>
      <c r="J543" s="31" t="str">
        <f>IF(Замеры!Z537=0," ",G543*2.55)</f>
        <v xml:space="preserve"> </v>
      </c>
      <c r="K543" s="29" t="str">
        <f>IF(Замеры!Z537=0," ",Замеры!AG537)</f>
        <v xml:space="preserve"> </v>
      </c>
      <c r="L543" s="29" t="str">
        <f>IF(Замеры!Z537=0," ",Замеры!AH537)</f>
        <v xml:space="preserve"> </v>
      </c>
      <c r="M543" s="29" t="str">
        <f>IF(Замеры!Z537=0," ",0.1)</f>
        <v xml:space="preserve"> </v>
      </c>
      <c r="N543" s="29" t="str">
        <f>IF(Замеры!Z537=0," ",Замеры!Z537)</f>
        <v xml:space="preserve"> </v>
      </c>
      <c r="O543" s="29" t="str">
        <f>Замеры!AA537</f>
        <v xml:space="preserve"> </v>
      </c>
      <c r="P543" s="29" t="str">
        <f>Замеры!AB537</f>
        <v xml:space="preserve"> </v>
      </c>
      <c r="Q543" s="29" t="str">
        <f>IF(Замеры!Z537=0," ","+")</f>
        <v xml:space="preserve"> </v>
      </c>
      <c r="R543" s="32">
        <f>Замеры!Y537</f>
        <v>0</v>
      </c>
      <c r="W543" s="33" t="e">
        <f t="shared" si="16"/>
        <v>#VALUE!</v>
      </c>
      <c r="X543" s="31" t="s">
        <v>73</v>
      </c>
      <c r="Y543" s="33" t="e">
        <f t="shared" si="17"/>
        <v>#VALUE!</v>
      </c>
      <c r="Z543" s="32"/>
    </row>
    <row r="544" spans="1:26" x14ac:dyDescent="0.3">
      <c r="A544" s="35">
        <f>IF(Замеры!B538=0, " ", Замеры!B538)</f>
        <v>535</v>
      </c>
      <c r="B544" s="37" t="str">
        <f>CONCATENATE(Замеры!D538,Замеры!F538)</f>
        <v>Группа от QF</v>
      </c>
      <c r="C544" s="35" t="str">
        <f>IF(Замеры!I538=0," ", Замеры!I538)</f>
        <v xml:space="preserve"> </v>
      </c>
      <c r="D544" s="29" t="str">
        <f>IF(Замеры!Z538=0, " ", Замеры!X538)</f>
        <v xml:space="preserve"> </v>
      </c>
      <c r="E544" s="29" t="str">
        <f>CONCATENATE(Замеры!P538,Замеры!S538,Замеры!R538)</f>
        <v xml:space="preserve"> </v>
      </c>
      <c r="F544" s="30" t="str">
        <f>IF(Замеры!Z538=0," ","---")</f>
        <v xml:space="preserve"> </v>
      </c>
      <c r="G544" s="31" t="str">
        <f>IF(Замеры!Z538=0," ",Замеры!J538)</f>
        <v xml:space="preserve"> </v>
      </c>
      <c r="H544" s="31" t="str">
        <f>CONCATENATE(Замеры!AK538,Замеры!AA538,Замеры!AL538)</f>
        <v>0 0</v>
      </c>
      <c r="I544" s="29" t="str">
        <f>CONCATENATE(Замеры!AI538,Замеры!AA538,Замеры!AJ538)</f>
        <v>0 0</v>
      </c>
      <c r="J544" s="31" t="str">
        <f>IF(Замеры!Z538=0," ",G544*2.55)</f>
        <v xml:space="preserve"> </v>
      </c>
      <c r="K544" s="29" t="str">
        <f>IF(Замеры!Z538=0," ",Замеры!AG538)</f>
        <v xml:space="preserve"> </v>
      </c>
      <c r="L544" s="29" t="str">
        <f>IF(Замеры!Z538=0," ",Замеры!AH538)</f>
        <v xml:space="preserve"> </v>
      </c>
      <c r="M544" s="29" t="str">
        <f>IF(Замеры!Z538=0," ",0.1)</f>
        <v xml:space="preserve"> </v>
      </c>
      <c r="N544" s="29" t="str">
        <f>IF(Замеры!Z538=0," ",Замеры!Z538)</f>
        <v xml:space="preserve"> </v>
      </c>
      <c r="O544" s="29" t="str">
        <f>Замеры!AA538</f>
        <v xml:space="preserve"> </v>
      </c>
      <c r="P544" s="29" t="str">
        <f>Замеры!AB538</f>
        <v xml:space="preserve"> </v>
      </c>
      <c r="Q544" s="29" t="str">
        <f>IF(Замеры!Z538=0," ","+")</f>
        <v xml:space="preserve"> </v>
      </c>
      <c r="R544" s="32">
        <f>Замеры!Y538</f>
        <v>0</v>
      </c>
      <c r="W544" s="33" t="e">
        <f t="shared" si="16"/>
        <v>#VALUE!</v>
      </c>
      <c r="X544" s="31" t="s">
        <v>73</v>
      </c>
      <c r="Y544" s="33" t="e">
        <f t="shared" si="17"/>
        <v>#VALUE!</v>
      </c>
      <c r="Z544" s="32"/>
    </row>
    <row r="545" spans="1:26" x14ac:dyDescent="0.3">
      <c r="A545" s="35">
        <f>IF(Замеры!B539=0, " ", Замеры!B539)</f>
        <v>536</v>
      </c>
      <c r="B545" s="37" t="str">
        <f>CONCATENATE(Замеры!D539,Замеры!F539)</f>
        <v>Группа от QF</v>
      </c>
      <c r="C545" s="35" t="str">
        <f>IF(Замеры!I539=0," ", Замеры!I539)</f>
        <v xml:space="preserve"> </v>
      </c>
      <c r="D545" s="29" t="str">
        <f>IF(Замеры!Z539=0, " ", Замеры!X539)</f>
        <v xml:space="preserve"> </v>
      </c>
      <c r="E545" s="29" t="str">
        <f>CONCATENATE(Замеры!P539,Замеры!S539,Замеры!R539)</f>
        <v xml:space="preserve"> </v>
      </c>
      <c r="F545" s="30" t="str">
        <f>IF(Замеры!Z539=0," ","---")</f>
        <v xml:space="preserve"> </v>
      </c>
      <c r="G545" s="31" t="str">
        <f>IF(Замеры!Z539=0," ",Замеры!J539)</f>
        <v xml:space="preserve"> </v>
      </c>
      <c r="H545" s="31" t="str">
        <f>CONCATENATE(Замеры!AK539,Замеры!AA539,Замеры!AL539)</f>
        <v>0 0</v>
      </c>
      <c r="I545" s="29" t="str">
        <f>CONCATENATE(Замеры!AI539,Замеры!AA539,Замеры!AJ539)</f>
        <v>0 0</v>
      </c>
      <c r="J545" s="31" t="str">
        <f>IF(Замеры!Z539=0," ",G545*2.55)</f>
        <v xml:space="preserve"> </v>
      </c>
      <c r="K545" s="29" t="str">
        <f>IF(Замеры!Z539=0," ",Замеры!AG539)</f>
        <v xml:space="preserve"> </v>
      </c>
      <c r="L545" s="29" t="str">
        <f>IF(Замеры!Z539=0," ",Замеры!AH539)</f>
        <v xml:space="preserve"> </v>
      </c>
      <c r="M545" s="29" t="str">
        <f>IF(Замеры!Z539=0," ",0.1)</f>
        <v xml:space="preserve"> </v>
      </c>
      <c r="N545" s="29" t="str">
        <f>IF(Замеры!Z539=0," ",Замеры!Z539)</f>
        <v xml:space="preserve"> </v>
      </c>
      <c r="O545" s="29" t="str">
        <f>Замеры!AA539</f>
        <v xml:space="preserve"> </v>
      </c>
      <c r="P545" s="29" t="str">
        <f>Замеры!AB539</f>
        <v xml:space="preserve"> </v>
      </c>
      <c r="Q545" s="29" t="str">
        <f>IF(Замеры!Z539=0," ","+")</f>
        <v xml:space="preserve"> </v>
      </c>
      <c r="R545" s="32">
        <f>Замеры!Y539</f>
        <v>0</v>
      </c>
      <c r="W545" s="33" t="e">
        <f t="shared" si="16"/>
        <v>#VALUE!</v>
      </c>
      <c r="X545" s="31" t="s">
        <v>73</v>
      </c>
      <c r="Y545" s="33" t="e">
        <f t="shared" si="17"/>
        <v>#VALUE!</v>
      </c>
      <c r="Z545" s="32"/>
    </row>
    <row r="546" spans="1:26" x14ac:dyDescent="0.3">
      <c r="A546" s="35">
        <f>IF(Замеры!B540=0, " ", Замеры!B540)</f>
        <v>537</v>
      </c>
      <c r="B546" s="37" t="str">
        <f>CONCATENATE(Замеры!D540,Замеры!F540)</f>
        <v>Группа от QF</v>
      </c>
      <c r="C546" s="35" t="str">
        <f>IF(Замеры!I540=0," ", Замеры!I540)</f>
        <v xml:space="preserve"> </v>
      </c>
      <c r="D546" s="29" t="str">
        <f>IF(Замеры!Z540=0, " ", Замеры!X540)</f>
        <v xml:space="preserve"> </v>
      </c>
      <c r="E546" s="29" t="str">
        <f>CONCATENATE(Замеры!P540,Замеры!S540,Замеры!R540)</f>
        <v xml:space="preserve"> </v>
      </c>
      <c r="F546" s="30" t="str">
        <f>IF(Замеры!Z540=0," ","---")</f>
        <v xml:space="preserve"> </v>
      </c>
      <c r="G546" s="31" t="str">
        <f>IF(Замеры!Z540=0," ",Замеры!J540)</f>
        <v xml:space="preserve"> </v>
      </c>
      <c r="H546" s="31" t="str">
        <f>CONCATENATE(Замеры!AK540,Замеры!AA540,Замеры!AL540)</f>
        <v>0 0</v>
      </c>
      <c r="I546" s="29" t="str">
        <f>CONCATENATE(Замеры!AI540,Замеры!AA540,Замеры!AJ540)</f>
        <v>0 0</v>
      </c>
      <c r="J546" s="31" t="str">
        <f>IF(Замеры!Z540=0," ",G546*2.55)</f>
        <v xml:space="preserve"> </v>
      </c>
      <c r="K546" s="29" t="str">
        <f>IF(Замеры!Z540=0," ",Замеры!AG540)</f>
        <v xml:space="preserve"> </v>
      </c>
      <c r="L546" s="29" t="str">
        <f>IF(Замеры!Z540=0," ",Замеры!AH540)</f>
        <v xml:space="preserve"> </v>
      </c>
      <c r="M546" s="29" t="str">
        <f>IF(Замеры!Z540=0," ",0.1)</f>
        <v xml:space="preserve"> </v>
      </c>
      <c r="N546" s="29" t="str">
        <f>IF(Замеры!Z540=0," ",Замеры!Z540)</f>
        <v xml:space="preserve"> </v>
      </c>
      <c r="O546" s="29" t="str">
        <f>Замеры!AA540</f>
        <v xml:space="preserve"> </v>
      </c>
      <c r="P546" s="29" t="str">
        <f>Замеры!AB540</f>
        <v xml:space="preserve"> </v>
      </c>
      <c r="Q546" s="29" t="str">
        <f>IF(Замеры!Z540=0," ","+")</f>
        <v xml:space="preserve"> </v>
      </c>
      <c r="R546" s="32">
        <f>Замеры!Y540</f>
        <v>0</v>
      </c>
      <c r="W546" s="33" t="e">
        <f t="shared" si="16"/>
        <v>#VALUE!</v>
      </c>
      <c r="X546" s="31" t="s">
        <v>73</v>
      </c>
      <c r="Y546" s="33" t="e">
        <f t="shared" si="17"/>
        <v>#VALUE!</v>
      </c>
      <c r="Z546" s="32"/>
    </row>
    <row r="547" spans="1:26" x14ac:dyDescent="0.3">
      <c r="A547" s="35">
        <f>IF(Замеры!B541=0, " ", Замеры!B541)</f>
        <v>538</v>
      </c>
      <c r="B547" s="37" t="str">
        <f>CONCATENATE(Замеры!D541,Замеры!F541)</f>
        <v>Группа от QF</v>
      </c>
      <c r="C547" s="35" t="str">
        <f>IF(Замеры!I541=0," ", Замеры!I541)</f>
        <v xml:space="preserve"> </v>
      </c>
      <c r="D547" s="29" t="str">
        <f>IF(Замеры!Z541=0, " ", Замеры!X541)</f>
        <v xml:space="preserve"> </v>
      </c>
      <c r="E547" s="29" t="str">
        <f>CONCATENATE(Замеры!P541,Замеры!S541,Замеры!R541)</f>
        <v xml:space="preserve"> </v>
      </c>
      <c r="F547" s="30" t="str">
        <f>IF(Замеры!Z541=0," ","---")</f>
        <v xml:space="preserve"> </v>
      </c>
      <c r="G547" s="31" t="str">
        <f>IF(Замеры!Z541=0," ",Замеры!J541)</f>
        <v xml:space="preserve"> </v>
      </c>
      <c r="H547" s="31" t="str">
        <f>CONCATENATE(Замеры!AK541,Замеры!AA541,Замеры!AL541)</f>
        <v>0 0</v>
      </c>
      <c r="I547" s="29" t="str">
        <f>CONCATENATE(Замеры!AI541,Замеры!AA541,Замеры!AJ541)</f>
        <v>0 0</v>
      </c>
      <c r="J547" s="31" t="str">
        <f>IF(Замеры!Z541=0," ",G547*2.55)</f>
        <v xml:space="preserve"> </v>
      </c>
      <c r="K547" s="29" t="str">
        <f>IF(Замеры!Z541=0," ",Замеры!AG541)</f>
        <v xml:space="preserve"> </v>
      </c>
      <c r="L547" s="29" t="str">
        <f>IF(Замеры!Z541=0," ",Замеры!AH541)</f>
        <v xml:space="preserve"> </v>
      </c>
      <c r="M547" s="29" t="str">
        <f>IF(Замеры!Z541=0," ",0.1)</f>
        <v xml:space="preserve"> </v>
      </c>
      <c r="N547" s="29" t="str">
        <f>IF(Замеры!Z541=0," ",Замеры!Z541)</f>
        <v xml:space="preserve"> </v>
      </c>
      <c r="O547" s="29" t="str">
        <f>Замеры!AA541</f>
        <v xml:space="preserve"> </v>
      </c>
      <c r="P547" s="29" t="str">
        <f>Замеры!AB541</f>
        <v xml:space="preserve"> </v>
      </c>
      <c r="Q547" s="29" t="str">
        <f>IF(Замеры!Z541=0," ","+")</f>
        <v xml:space="preserve"> </v>
      </c>
      <c r="R547" s="32">
        <f>Замеры!Y541</f>
        <v>0</v>
      </c>
      <c r="W547" s="33" t="e">
        <f t="shared" si="16"/>
        <v>#VALUE!</v>
      </c>
      <c r="X547" s="31" t="s">
        <v>73</v>
      </c>
      <c r="Y547" s="33" t="e">
        <f t="shared" si="17"/>
        <v>#VALUE!</v>
      </c>
      <c r="Z547" s="32"/>
    </row>
    <row r="548" spans="1:26" x14ac:dyDescent="0.3">
      <c r="A548" s="35">
        <f>IF(Замеры!B542=0, " ", Замеры!B542)</f>
        <v>539</v>
      </c>
      <c r="B548" s="37" t="str">
        <f>CONCATENATE(Замеры!D542,Замеры!F542)</f>
        <v>Группа от QF</v>
      </c>
      <c r="C548" s="35" t="str">
        <f>IF(Замеры!I542=0," ", Замеры!I542)</f>
        <v xml:space="preserve"> </v>
      </c>
      <c r="D548" s="29" t="str">
        <f>IF(Замеры!Z542=0, " ", Замеры!X542)</f>
        <v xml:space="preserve"> </v>
      </c>
      <c r="E548" s="29" t="str">
        <f>CONCATENATE(Замеры!P542,Замеры!S542,Замеры!R542)</f>
        <v xml:space="preserve"> </v>
      </c>
      <c r="F548" s="30" t="str">
        <f>IF(Замеры!Z542=0," ","---")</f>
        <v xml:space="preserve"> </v>
      </c>
      <c r="G548" s="31" t="str">
        <f>IF(Замеры!Z542=0," ",Замеры!J542)</f>
        <v xml:space="preserve"> </v>
      </c>
      <c r="H548" s="31" t="str">
        <f>CONCATENATE(Замеры!AK542,Замеры!AA542,Замеры!AL542)</f>
        <v>0 0</v>
      </c>
      <c r="I548" s="29" t="str">
        <f>CONCATENATE(Замеры!AI542,Замеры!AA542,Замеры!AJ542)</f>
        <v>0 0</v>
      </c>
      <c r="J548" s="31" t="str">
        <f>IF(Замеры!Z542=0," ",G548*2.55)</f>
        <v xml:space="preserve"> </v>
      </c>
      <c r="K548" s="29" t="str">
        <f>IF(Замеры!Z542=0," ",Замеры!AG542)</f>
        <v xml:space="preserve"> </v>
      </c>
      <c r="L548" s="29" t="str">
        <f>IF(Замеры!Z542=0," ",Замеры!AH542)</f>
        <v xml:space="preserve"> </v>
      </c>
      <c r="M548" s="29" t="str">
        <f>IF(Замеры!Z542=0," ",0.1)</f>
        <v xml:space="preserve"> </v>
      </c>
      <c r="N548" s="29" t="str">
        <f>IF(Замеры!Z542=0," ",Замеры!Z542)</f>
        <v xml:space="preserve"> </v>
      </c>
      <c r="O548" s="29" t="str">
        <f>Замеры!AA542</f>
        <v xml:space="preserve"> </v>
      </c>
      <c r="P548" s="29" t="str">
        <f>Замеры!AB542</f>
        <v xml:space="preserve"> </v>
      </c>
      <c r="Q548" s="29" t="str">
        <f>IF(Замеры!Z542=0," ","+")</f>
        <v xml:space="preserve"> </v>
      </c>
      <c r="R548" s="32">
        <f>Замеры!Y542</f>
        <v>0</v>
      </c>
      <c r="W548" s="33" t="e">
        <f t="shared" si="16"/>
        <v>#VALUE!</v>
      </c>
      <c r="X548" s="31" t="s">
        <v>73</v>
      </c>
      <c r="Y548" s="33" t="e">
        <f t="shared" si="17"/>
        <v>#VALUE!</v>
      </c>
      <c r="Z548" s="32"/>
    </row>
    <row r="549" spans="1:26" x14ac:dyDescent="0.3">
      <c r="A549" s="35">
        <f>IF(Замеры!B543=0, " ", Замеры!B543)</f>
        <v>540</v>
      </c>
      <c r="B549" s="37" t="str">
        <f>CONCATENATE(Замеры!D543,Замеры!F543)</f>
        <v>Группа от QF</v>
      </c>
      <c r="C549" s="35" t="str">
        <f>IF(Замеры!I543=0," ", Замеры!I543)</f>
        <v xml:space="preserve"> </v>
      </c>
      <c r="D549" s="29" t="str">
        <f>IF(Замеры!Z543=0, " ", Замеры!X543)</f>
        <v xml:space="preserve"> </v>
      </c>
      <c r="E549" s="29" t="str">
        <f>CONCATENATE(Замеры!P543,Замеры!S543,Замеры!R543)</f>
        <v xml:space="preserve"> </v>
      </c>
      <c r="F549" s="30" t="str">
        <f>IF(Замеры!Z543=0," ","---")</f>
        <v xml:space="preserve"> </v>
      </c>
      <c r="G549" s="31" t="str">
        <f>IF(Замеры!Z543=0," ",Замеры!J543)</f>
        <v xml:space="preserve"> </v>
      </c>
      <c r="H549" s="31" t="str">
        <f>CONCATENATE(Замеры!AK543,Замеры!AA543,Замеры!AL543)</f>
        <v>0 0</v>
      </c>
      <c r="I549" s="29" t="str">
        <f>CONCATENATE(Замеры!AI543,Замеры!AA543,Замеры!AJ543)</f>
        <v>0 0</v>
      </c>
      <c r="J549" s="31" t="str">
        <f>IF(Замеры!Z543=0," ",G549*2.55)</f>
        <v xml:space="preserve"> </v>
      </c>
      <c r="K549" s="29" t="str">
        <f>IF(Замеры!Z543=0," ",Замеры!AG543)</f>
        <v xml:space="preserve"> </v>
      </c>
      <c r="L549" s="29" t="str">
        <f>IF(Замеры!Z543=0," ",Замеры!AH543)</f>
        <v xml:space="preserve"> </v>
      </c>
      <c r="M549" s="29" t="str">
        <f>IF(Замеры!Z543=0," ",0.1)</f>
        <v xml:space="preserve"> </v>
      </c>
      <c r="N549" s="29" t="str">
        <f>IF(Замеры!Z543=0," ",Замеры!Z543)</f>
        <v xml:space="preserve"> </v>
      </c>
      <c r="O549" s="29" t="str">
        <f>Замеры!AA543</f>
        <v xml:space="preserve"> </v>
      </c>
      <c r="P549" s="29" t="str">
        <f>Замеры!AB543</f>
        <v xml:space="preserve"> </v>
      </c>
      <c r="Q549" s="29" t="str">
        <f>IF(Замеры!Z543=0," ","+")</f>
        <v xml:space="preserve"> </v>
      </c>
      <c r="R549" s="32">
        <f>Замеры!Y543</f>
        <v>0</v>
      </c>
      <c r="W549" s="33" t="e">
        <f t="shared" si="16"/>
        <v>#VALUE!</v>
      </c>
      <c r="X549" s="31" t="s">
        <v>73</v>
      </c>
      <c r="Y549" s="33" t="e">
        <f t="shared" si="17"/>
        <v>#VALUE!</v>
      </c>
      <c r="Z549" s="32"/>
    </row>
    <row r="550" spans="1:26" x14ac:dyDescent="0.3">
      <c r="A550" s="35">
        <f>IF(Замеры!B544=0, " ", Замеры!B544)</f>
        <v>541</v>
      </c>
      <c r="B550" s="37" t="str">
        <f>CONCATENATE(Замеры!D544,Замеры!F544)</f>
        <v>Группа от QF</v>
      </c>
      <c r="C550" s="35" t="str">
        <f>IF(Замеры!I544=0," ", Замеры!I544)</f>
        <v xml:space="preserve"> </v>
      </c>
      <c r="D550" s="29" t="str">
        <f>IF(Замеры!Z544=0, " ", Замеры!X544)</f>
        <v xml:space="preserve"> </v>
      </c>
      <c r="E550" s="29" t="str">
        <f>CONCATENATE(Замеры!P544,Замеры!S544,Замеры!R544)</f>
        <v xml:space="preserve"> </v>
      </c>
      <c r="F550" s="30" t="str">
        <f>IF(Замеры!Z544=0," ","---")</f>
        <v xml:space="preserve"> </v>
      </c>
      <c r="G550" s="31" t="str">
        <f>IF(Замеры!Z544=0," ",Замеры!J544)</f>
        <v xml:space="preserve"> </v>
      </c>
      <c r="H550" s="31" t="str">
        <f>CONCATENATE(Замеры!AK544,Замеры!AA544,Замеры!AL544)</f>
        <v>0 0</v>
      </c>
      <c r="I550" s="29" t="str">
        <f>CONCATENATE(Замеры!AI544,Замеры!AA544,Замеры!AJ544)</f>
        <v>0 0</v>
      </c>
      <c r="J550" s="31" t="str">
        <f>IF(Замеры!Z544=0," ",G550*2.55)</f>
        <v xml:space="preserve"> </v>
      </c>
      <c r="K550" s="29" t="str">
        <f>IF(Замеры!Z544=0," ",Замеры!AG544)</f>
        <v xml:space="preserve"> </v>
      </c>
      <c r="L550" s="29" t="str">
        <f>IF(Замеры!Z544=0," ",Замеры!AH544)</f>
        <v xml:space="preserve"> </v>
      </c>
      <c r="M550" s="29" t="str">
        <f>IF(Замеры!Z544=0," ",0.1)</f>
        <v xml:space="preserve"> </v>
      </c>
      <c r="N550" s="29" t="str">
        <f>IF(Замеры!Z544=0," ",Замеры!Z544)</f>
        <v xml:space="preserve"> </v>
      </c>
      <c r="O550" s="29" t="str">
        <f>Замеры!AA544</f>
        <v xml:space="preserve"> </v>
      </c>
      <c r="P550" s="29" t="str">
        <f>Замеры!AB544</f>
        <v xml:space="preserve"> </v>
      </c>
      <c r="Q550" s="29" t="str">
        <f>IF(Замеры!Z544=0," ","+")</f>
        <v xml:space="preserve"> </v>
      </c>
      <c r="R550" s="32">
        <f>Замеры!Y544</f>
        <v>0</v>
      </c>
      <c r="W550" s="33" t="e">
        <f t="shared" si="16"/>
        <v>#VALUE!</v>
      </c>
      <c r="X550" s="31" t="s">
        <v>73</v>
      </c>
      <c r="Y550" s="33" t="e">
        <f t="shared" si="17"/>
        <v>#VALUE!</v>
      </c>
      <c r="Z550" s="32"/>
    </row>
    <row r="551" spans="1:26" x14ac:dyDescent="0.3">
      <c r="A551" s="35">
        <f>IF(Замеры!B545=0, " ", Замеры!B545)</f>
        <v>542</v>
      </c>
      <c r="B551" s="37" t="str">
        <f>CONCATENATE(Замеры!D545,Замеры!F545)</f>
        <v>Группа от QF</v>
      </c>
      <c r="C551" s="35" t="str">
        <f>IF(Замеры!I545=0," ", Замеры!I545)</f>
        <v xml:space="preserve"> </v>
      </c>
      <c r="D551" s="29" t="str">
        <f>IF(Замеры!Z545=0, " ", Замеры!X545)</f>
        <v xml:space="preserve"> </v>
      </c>
      <c r="E551" s="29" t="str">
        <f>CONCATENATE(Замеры!P545,Замеры!S545,Замеры!R545)</f>
        <v xml:space="preserve"> </v>
      </c>
      <c r="F551" s="30" t="str">
        <f>IF(Замеры!Z545=0," ","---")</f>
        <v xml:space="preserve"> </v>
      </c>
      <c r="G551" s="31" t="str">
        <f>IF(Замеры!Z545=0," ",Замеры!J545)</f>
        <v xml:space="preserve"> </v>
      </c>
      <c r="H551" s="31" t="str">
        <f>CONCATENATE(Замеры!AK545,Замеры!AA545,Замеры!AL545)</f>
        <v>0 0</v>
      </c>
      <c r="I551" s="29" t="str">
        <f>CONCATENATE(Замеры!AI545,Замеры!AA545,Замеры!AJ545)</f>
        <v>0 0</v>
      </c>
      <c r="J551" s="31" t="str">
        <f>IF(Замеры!Z545=0," ",G551*2.55)</f>
        <v xml:space="preserve"> </v>
      </c>
      <c r="K551" s="29" t="str">
        <f>IF(Замеры!Z545=0," ",Замеры!AG545)</f>
        <v xml:space="preserve"> </v>
      </c>
      <c r="L551" s="29" t="str">
        <f>IF(Замеры!Z545=0," ",Замеры!AH545)</f>
        <v xml:space="preserve"> </v>
      </c>
      <c r="M551" s="29" t="str">
        <f>IF(Замеры!Z545=0," ",0.1)</f>
        <v xml:space="preserve"> </v>
      </c>
      <c r="N551" s="29" t="str">
        <f>IF(Замеры!Z545=0," ",Замеры!Z545)</f>
        <v xml:space="preserve"> </v>
      </c>
      <c r="O551" s="29" t="str">
        <f>Замеры!AA545</f>
        <v xml:space="preserve"> </v>
      </c>
      <c r="P551" s="29" t="str">
        <f>Замеры!AB545</f>
        <v xml:space="preserve"> </v>
      </c>
      <c r="Q551" s="29" t="str">
        <f>IF(Замеры!Z545=0," ","+")</f>
        <v xml:space="preserve"> </v>
      </c>
      <c r="R551" s="32">
        <f>Замеры!Y545</f>
        <v>0</v>
      </c>
      <c r="W551" s="33" t="e">
        <f t="shared" si="16"/>
        <v>#VALUE!</v>
      </c>
      <c r="X551" s="31" t="s">
        <v>73</v>
      </c>
      <c r="Y551" s="33" t="e">
        <f t="shared" si="17"/>
        <v>#VALUE!</v>
      </c>
      <c r="Z551" s="32"/>
    </row>
    <row r="552" spans="1:26" x14ac:dyDescent="0.3">
      <c r="A552" s="35">
        <f>IF(Замеры!B546=0, " ", Замеры!B546)</f>
        <v>543</v>
      </c>
      <c r="B552" s="37" t="str">
        <f>CONCATENATE(Замеры!D546,Замеры!F546)</f>
        <v>Группа от QF</v>
      </c>
      <c r="C552" s="35" t="str">
        <f>IF(Замеры!I546=0," ", Замеры!I546)</f>
        <v xml:space="preserve"> </v>
      </c>
      <c r="D552" s="29" t="str">
        <f>IF(Замеры!Z546=0, " ", Замеры!X546)</f>
        <v xml:space="preserve"> </v>
      </c>
      <c r="E552" s="29" t="str">
        <f>CONCATENATE(Замеры!P546,Замеры!S546,Замеры!R546)</f>
        <v xml:space="preserve"> </v>
      </c>
      <c r="F552" s="30" t="str">
        <f>IF(Замеры!Z546=0," ","---")</f>
        <v xml:space="preserve"> </v>
      </c>
      <c r="G552" s="31" t="str">
        <f>IF(Замеры!Z546=0," ",Замеры!J546)</f>
        <v xml:space="preserve"> </v>
      </c>
      <c r="H552" s="31" t="str">
        <f>CONCATENATE(Замеры!AK546,Замеры!AA546,Замеры!AL546)</f>
        <v>0 0</v>
      </c>
      <c r="I552" s="29" t="str">
        <f>CONCATENATE(Замеры!AI546,Замеры!AA546,Замеры!AJ546)</f>
        <v>0 0</v>
      </c>
      <c r="J552" s="31" t="str">
        <f>IF(Замеры!Z546=0," ",G552*2.55)</f>
        <v xml:space="preserve"> </v>
      </c>
      <c r="K552" s="29" t="str">
        <f>IF(Замеры!Z546=0," ",Замеры!AG546)</f>
        <v xml:space="preserve"> </v>
      </c>
      <c r="L552" s="29" t="str">
        <f>IF(Замеры!Z546=0," ",Замеры!AH546)</f>
        <v xml:space="preserve"> </v>
      </c>
      <c r="M552" s="29" t="str">
        <f>IF(Замеры!Z546=0," ",0.1)</f>
        <v xml:space="preserve"> </v>
      </c>
      <c r="N552" s="29" t="str">
        <f>IF(Замеры!Z546=0," ",Замеры!Z546)</f>
        <v xml:space="preserve"> </v>
      </c>
      <c r="O552" s="29" t="str">
        <f>Замеры!AA546</f>
        <v xml:space="preserve"> </v>
      </c>
      <c r="P552" s="29" t="str">
        <f>Замеры!AB546</f>
        <v xml:space="preserve"> </v>
      </c>
      <c r="Q552" s="29" t="str">
        <f>IF(Замеры!Z546=0," ","+")</f>
        <v xml:space="preserve"> </v>
      </c>
      <c r="R552" s="32">
        <f>Замеры!Y546</f>
        <v>0</v>
      </c>
      <c r="W552" s="33" t="e">
        <f t="shared" si="16"/>
        <v>#VALUE!</v>
      </c>
      <c r="X552" s="31" t="s">
        <v>73</v>
      </c>
      <c r="Y552" s="33" t="e">
        <f t="shared" si="17"/>
        <v>#VALUE!</v>
      </c>
      <c r="Z552" s="32"/>
    </row>
    <row r="553" spans="1:26" x14ac:dyDescent="0.3">
      <c r="A553" s="35">
        <f>IF(Замеры!B547=0, " ", Замеры!B547)</f>
        <v>544</v>
      </c>
      <c r="B553" s="37" t="str">
        <f>CONCATENATE(Замеры!D547,Замеры!F547)</f>
        <v>Группа от QF</v>
      </c>
      <c r="C553" s="35" t="str">
        <f>IF(Замеры!I547=0," ", Замеры!I547)</f>
        <v xml:space="preserve"> </v>
      </c>
      <c r="D553" s="29" t="str">
        <f>IF(Замеры!Z547=0, " ", Замеры!X547)</f>
        <v xml:space="preserve"> </v>
      </c>
      <c r="E553" s="29" t="str">
        <f>CONCATENATE(Замеры!P547,Замеры!S547,Замеры!R547)</f>
        <v xml:space="preserve"> </v>
      </c>
      <c r="F553" s="30" t="str">
        <f>IF(Замеры!Z547=0," ","---")</f>
        <v xml:space="preserve"> </v>
      </c>
      <c r="G553" s="31" t="str">
        <f>IF(Замеры!Z547=0," ",Замеры!J547)</f>
        <v xml:space="preserve"> </v>
      </c>
      <c r="H553" s="31" t="str">
        <f>CONCATENATE(Замеры!AK547,Замеры!AA547,Замеры!AL547)</f>
        <v>0 0</v>
      </c>
      <c r="I553" s="29" t="str">
        <f>CONCATENATE(Замеры!AI547,Замеры!AA547,Замеры!AJ547)</f>
        <v>0 0</v>
      </c>
      <c r="J553" s="31" t="str">
        <f>IF(Замеры!Z547=0," ",G553*2.55)</f>
        <v xml:space="preserve"> </v>
      </c>
      <c r="K553" s="29" t="str">
        <f>IF(Замеры!Z547=0," ",Замеры!AG547)</f>
        <v xml:space="preserve"> </v>
      </c>
      <c r="L553" s="29" t="str">
        <f>IF(Замеры!Z547=0," ",Замеры!AH547)</f>
        <v xml:space="preserve"> </v>
      </c>
      <c r="M553" s="29" t="str">
        <f>IF(Замеры!Z547=0," ",0.1)</f>
        <v xml:space="preserve"> </v>
      </c>
      <c r="N553" s="29" t="str">
        <f>IF(Замеры!Z547=0," ",Замеры!Z547)</f>
        <v xml:space="preserve"> </v>
      </c>
      <c r="O553" s="29" t="str">
        <f>Замеры!AA547</f>
        <v xml:space="preserve"> </v>
      </c>
      <c r="P553" s="29" t="str">
        <f>Замеры!AB547</f>
        <v xml:space="preserve"> </v>
      </c>
      <c r="Q553" s="29" t="str">
        <f>IF(Замеры!Z547=0," ","+")</f>
        <v xml:space="preserve"> </v>
      </c>
      <c r="R553" s="32">
        <f>Замеры!Y547</f>
        <v>0</v>
      </c>
      <c r="W553" s="33" t="e">
        <f t="shared" si="16"/>
        <v>#VALUE!</v>
      </c>
      <c r="X553" s="31" t="s">
        <v>73</v>
      </c>
      <c r="Y553" s="33" t="e">
        <f t="shared" si="17"/>
        <v>#VALUE!</v>
      </c>
      <c r="Z553" s="32"/>
    </row>
    <row r="554" spans="1:26" x14ac:dyDescent="0.3">
      <c r="A554" s="35">
        <f>IF(Замеры!B548=0, " ", Замеры!B548)</f>
        <v>545</v>
      </c>
      <c r="B554" s="37" t="str">
        <f>CONCATENATE(Замеры!D548,Замеры!F548)</f>
        <v>Группа от QF</v>
      </c>
      <c r="C554" s="35" t="str">
        <f>IF(Замеры!I548=0," ", Замеры!I548)</f>
        <v xml:space="preserve"> </v>
      </c>
      <c r="D554" s="29" t="str">
        <f>IF(Замеры!Z548=0, " ", Замеры!X548)</f>
        <v xml:space="preserve"> </v>
      </c>
      <c r="E554" s="29" t="str">
        <f>CONCATENATE(Замеры!P548,Замеры!S548,Замеры!R548)</f>
        <v xml:space="preserve"> </v>
      </c>
      <c r="F554" s="30" t="str">
        <f>IF(Замеры!Z548=0," ","---")</f>
        <v xml:space="preserve"> </v>
      </c>
      <c r="G554" s="31" t="str">
        <f>IF(Замеры!Z548=0," ",Замеры!J548)</f>
        <v xml:space="preserve"> </v>
      </c>
      <c r="H554" s="31" t="str">
        <f>CONCATENATE(Замеры!AK548,Замеры!AA548,Замеры!AL548)</f>
        <v>0 0</v>
      </c>
      <c r="I554" s="29" t="str">
        <f>CONCATENATE(Замеры!AI548,Замеры!AA548,Замеры!AJ548)</f>
        <v>0 0</v>
      </c>
      <c r="J554" s="31" t="str">
        <f>IF(Замеры!Z548=0," ",G554*2.55)</f>
        <v xml:space="preserve"> </v>
      </c>
      <c r="K554" s="29" t="str">
        <f>IF(Замеры!Z548=0," ",Замеры!AG548)</f>
        <v xml:space="preserve"> </v>
      </c>
      <c r="L554" s="29" t="str">
        <f>IF(Замеры!Z548=0," ",Замеры!AH548)</f>
        <v xml:space="preserve"> </v>
      </c>
      <c r="M554" s="29" t="str">
        <f>IF(Замеры!Z548=0," ",0.1)</f>
        <v xml:space="preserve"> </v>
      </c>
      <c r="N554" s="29" t="str">
        <f>IF(Замеры!Z548=0," ",Замеры!Z548)</f>
        <v xml:space="preserve"> </v>
      </c>
      <c r="O554" s="29" t="str">
        <f>Замеры!AA548</f>
        <v xml:space="preserve"> </v>
      </c>
      <c r="P554" s="29" t="str">
        <f>Замеры!AB548</f>
        <v xml:space="preserve"> </v>
      </c>
      <c r="Q554" s="29" t="str">
        <f>IF(Замеры!Z548=0," ","+")</f>
        <v xml:space="preserve"> </v>
      </c>
      <c r="R554" s="32">
        <f>Замеры!Y548</f>
        <v>0</v>
      </c>
      <c r="W554" s="33" t="e">
        <f t="shared" si="16"/>
        <v>#VALUE!</v>
      </c>
      <c r="X554" s="31" t="s">
        <v>73</v>
      </c>
      <c r="Y554" s="33" t="e">
        <f t="shared" si="17"/>
        <v>#VALUE!</v>
      </c>
      <c r="Z554" s="32"/>
    </row>
    <row r="555" spans="1:26" x14ac:dyDescent="0.3">
      <c r="A555" s="35">
        <f>IF(Замеры!B549=0, " ", Замеры!B549)</f>
        <v>546</v>
      </c>
      <c r="B555" s="37" t="str">
        <f>CONCATENATE(Замеры!D549,Замеры!F549)</f>
        <v>Группа от QF</v>
      </c>
      <c r="C555" s="35" t="str">
        <f>IF(Замеры!I549=0," ", Замеры!I549)</f>
        <v xml:space="preserve"> </v>
      </c>
      <c r="D555" s="29" t="str">
        <f>IF(Замеры!Z549=0, " ", Замеры!X549)</f>
        <v xml:space="preserve"> </v>
      </c>
      <c r="E555" s="29" t="str">
        <f>CONCATENATE(Замеры!P549,Замеры!S549,Замеры!R549)</f>
        <v xml:space="preserve"> </v>
      </c>
      <c r="F555" s="30" t="str">
        <f>IF(Замеры!Z549=0," ","---")</f>
        <v xml:space="preserve"> </v>
      </c>
      <c r="G555" s="31" t="str">
        <f>IF(Замеры!Z549=0," ",Замеры!J549)</f>
        <v xml:space="preserve"> </v>
      </c>
      <c r="H555" s="31" t="str">
        <f>CONCATENATE(Замеры!AK549,Замеры!AA549,Замеры!AL549)</f>
        <v>0 0</v>
      </c>
      <c r="I555" s="29" t="str">
        <f>CONCATENATE(Замеры!AI549,Замеры!AA549,Замеры!AJ549)</f>
        <v>0 0</v>
      </c>
      <c r="J555" s="31" t="str">
        <f>IF(Замеры!Z549=0," ",G555*2.55)</f>
        <v xml:space="preserve"> </v>
      </c>
      <c r="K555" s="29" t="str">
        <f>IF(Замеры!Z549=0," ",Замеры!AG549)</f>
        <v xml:space="preserve"> </v>
      </c>
      <c r="L555" s="29" t="str">
        <f>IF(Замеры!Z549=0," ",Замеры!AH549)</f>
        <v xml:space="preserve"> </v>
      </c>
      <c r="M555" s="29" t="str">
        <f>IF(Замеры!Z549=0," ",0.1)</f>
        <v xml:space="preserve"> </v>
      </c>
      <c r="N555" s="29" t="str">
        <f>IF(Замеры!Z549=0," ",Замеры!Z549)</f>
        <v xml:space="preserve"> </v>
      </c>
      <c r="O555" s="29" t="str">
        <f>Замеры!AA549</f>
        <v xml:space="preserve"> </v>
      </c>
      <c r="P555" s="29" t="str">
        <f>Замеры!AB549</f>
        <v xml:space="preserve"> </v>
      </c>
      <c r="Q555" s="29" t="str">
        <f>IF(Замеры!Z549=0," ","+")</f>
        <v xml:space="preserve"> </v>
      </c>
      <c r="R555" s="32">
        <f>Замеры!Y549</f>
        <v>0</v>
      </c>
      <c r="W555" s="33" t="e">
        <f t="shared" si="16"/>
        <v>#VALUE!</v>
      </c>
      <c r="X555" s="31" t="s">
        <v>73</v>
      </c>
      <c r="Y555" s="33" t="e">
        <f t="shared" si="17"/>
        <v>#VALUE!</v>
      </c>
      <c r="Z555" s="32"/>
    </row>
    <row r="556" spans="1:26" x14ac:dyDescent="0.3">
      <c r="A556" s="35">
        <f>IF(Замеры!B550=0, " ", Замеры!B550)</f>
        <v>547</v>
      </c>
      <c r="B556" s="37" t="str">
        <f>CONCATENATE(Замеры!D550,Замеры!F550)</f>
        <v>Группа от QF</v>
      </c>
      <c r="C556" s="35" t="str">
        <f>IF(Замеры!I550=0," ", Замеры!I550)</f>
        <v xml:space="preserve"> </v>
      </c>
      <c r="D556" s="29" t="str">
        <f>IF(Замеры!Z550=0, " ", Замеры!X550)</f>
        <v xml:space="preserve"> </v>
      </c>
      <c r="E556" s="29" t="str">
        <f>CONCATENATE(Замеры!P550,Замеры!S550,Замеры!R550)</f>
        <v xml:space="preserve"> </v>
      </c>
      <c r="F556" s="30" t="str">
        <f>IF(Замеры!Z550=0," ","---")</f>
        <v xml:space="preserve"> </v>
      </c>
      <c r="G556" s="31" t="str">
        <f>IF(Замеры!Z550=0," ",Замеры!J550)</f>
        <v xml:space="preserve"> </v>
      </c>
      <c r="H556" s="31" t="str">
        <f>CONCATENATE(Замеры!AK550,Замеры!AA550,Замеры!AL550)</f>
        <v>0 0</v>
      </c>
      <c r="I556" s="29" t="str">
        <f>CONCATENATE(Замеры!AI550,Замеры!AA550,Замеры!AJ550)</f>
        <v>0 0</v>
      </c>
      <c r="J556" s="31" t="str">
        <f>IF(Замеры!Z550=0," ",G556*2.55)</f>
        <v xml:space="preserve"> </v>
      </c>
      <c r="K556" s="29" t="str">
        <f>IF(Замеры!Z550=0," ",Замеры!AG550)</f>
        <v xml:space="preserve"> </v>
      </c>
      <c r="L556" s="29" t="str">
        <f>IF(Замеры!Z550=0," ",Замеры!AH550)</f>
        <v xml:space="preserve"> </v>
      </c>
      <c r="M556" s="29" t="str">
        <f>IF(Замеры!Z550=0," ",0.1)</f>
        <v xml:space="preserve"> </v>
      </c>
      <c r="N556" s="29" t="str">
        <f>IF(Замеры!Z550=0," ",Замеры!Z550)</f>
        <v xml:space="preserve"> </v>
      </c>
      <c r="O556" s="29" t="str">
        <f>Замеры!AA550</f>
        <v xml:space="preserve"> </v>
      </c>
      <c r="P556" s="29" t="str">
        <f>Замеры!AB550</f>
        <v xml:space="preserve"> </v>
      </c>
      <c r="Q556" s="29" t="str">
        <f>IF(Замеры!Z550=0," ","+")</f>
        <v xml:space="preserve"> </v>
      </c>
      <c r="R556" s="32">
        <f>Замеры!Y550</f>
        <v>0</v>
      </c>
      <c r="W556" s="33" t="e">
        <f t="shared" si="16"/>
        <v>#VALUE!</v>
      </c>
      <c r="X556" s="31" t="s">
        <v>73</v>
      </c>
      <c r="Y556" s="33" t="e">
        <f t="shared" si="17"/>
        <v>#VALUE!</v>
      </c>
      <c r="Z556" s="32"/>
    </row>
    <row r="557" spans="1:26" x14ac:dyDescent="0.3">
      <c r="A557" s="35">
        <f>IF(Замеры!B551=0, " ", Замеры!B551)</f>
        <v>548</v>
      </c>
      <c r="B557" s="37" t="str">
        <f>CONCATENATE(Замеры!D551,Замеры!F551)</f>
        <v>Группа от QF</v>
      </c>
      <c r="C557" s="35" t="str">
        <f>IF(Замеры!I551=0," ", Замеры!I551)</f>
        <v xml:space="preserve"> </v>
      </c>
      <c r="D557" s="29" t="str">
        <f>IF(Замеры!Z551=0, " ", Замеры!X551)</f>
        <v xml:space="preserve"> </v>
      </c>
      <c r="E557" s="29" t="str">
        <f>CONCATENATE(Замеры!P551,Замеры!S551,Замеры!R551)</f>
        <v xml:space="preserve"> </v>
      </c>
      <c r="F557" s="30" t="str">
        <f>IF(Замеры!Z551=0," ","---")</f>
        <v xml:space="preserve"> </v>
      </c>
      <c r="G557" s="31" t="str">
        <f>IF(Замеры!Z551=0," ",Замеры!J551)</f>
        <v xml:space="preserve"> </v>
      </c>
      <c r="H557" s="31" t="str">
        <f>CONCATENATE(Замеры!AK551,Замеры!AA551,Замеры!AL551)</f>
        <v>0 0</v>
      </c>
      <c r="I557" s="29" t="str">
        <f>CONCATENATE(Замеры!AI551,Замеры!AA551,Замеры!AJ551)</f>
        <v>0 0</v>
      </c>
      <c r="J557" s="31" t="str">
        <f>IF(Замеры!Z551=0," ",G557*2.55)</f>
        <v xml:space="preserve"> </v>
      </c>
      <c r="K557" s="29" t="str">
        <f>IF(Замеры!Z551=0," ",Замеры!AG551)</f>
        <v xml:space="preserve"> </v>
      </c>
      <c r="L557" s="29" t="str">
        <f>IF(Замеры!Z551=0," ",Замеры!AH551)</f>
        <v xml:space="preserve"> </v>
      </c>
      <c r="M557" s="29" t="str">
        <f>IF(Замеры!Z551=0," ",0.1)</f>
        <v xml:space="preserve"> </v>
      </c>
      <c r="N557" s="29" t="str">
        <f>IF(Замеры!Z551=0," ",Замеры!Z551)</f>
        <v xml:space="preserve"> </v>
      </c>
      <c r="O557" s="29" t="str">
        <f>Замеры!AA551</f>
        <v xml:space="preserve"> </v>
      </c>
      <c r="P557" s="29" t="str">
        <f>Замеры!AB551</f>
        <v xml:space="preserve"> </v>
      </c>
      <c r="Q557" s="29" t="str">
        <f>IF(Замеры!Z551=0," ","+")</f>
        <v xml:space="preserve"> </v>
      </c>
      <c r="R557" s="32">
        <f>Замеры!Y551</f>
        <v>0</v>
      </c>
      <c r="W557" s="33" t="e">
        <f t="shared" si="16"/>
        <v>#VALUE!</v>
      </c>
      <c r="X557" s="31" t="s">
        <v>73</v>
      </c>
      <c r="Y557" s="33" t="e">
        <f t="shared" si="17"/>
        <v>#VALUE!</v>
      </c>
      <c r="Z557" s="32"/>
    </row>
    <row r="558" spans="1:26" x14ac:dyDescent="0.3">
      <c r="A558" s="35">
        <f>IF(Замеры!B552=0, " ", Замеры!B552)</f>
        <v>549</v>
      </c>
      <c r="B558" s="37" t="str">
        <f>CONCATENATE(Замеры!D552,Замеры!F552)</f>
        <v>Группа от QF</v>
      </c>
      <c r="C558" s="35" t="str">
        <f>IF(Замеры!I552=0," ", Замеры!I552)</f>
        <v xml:space="preserve"> </v>
      </c>
      <c r="D558" s="29" t="str">
        <f>IF(Замеры!Z552=0, " ", Замеры!X552)</f>
        <v xml:space="preserve"> </v>
      </c>
      <c r="E558" s="29" t="str">
        <f>CONCATENATE(Замеры!P552,Замеры!S552,Замеры!R552)</f>
        <v xml:space="preserve"> </v>
      </c>
      <c r="F558" s="30" t="str">
        <f>IF(Замеры!Z552=0," ","---")</f>
        <v xml:space="preserve"> </v>
      </c>
      <c r="G558" s="31" t="str">
        <f>IF(Замеры!Z552=0," ",Замеры!J552)</f>
        <v xml:space="preserve"> </v>
      </c>
      <c r="H558" s="31" t="str">
        <f>CONCATENATE(Замеры!AK552,Замеры!AA552,Замеры!AL552)</f>
        <v>0 0</v>
      </c>
      <c r="I558" s="29" t="str">
        <f>CONCATENATE(Замеры!AI552,Замеры!AA552,Замеры!AJ552)</f>
        <v>0 0</v>
      </c>
      <c r="J558" s="31" t="str">
        <f>IF(Замеры!Z552=0," ",G558*2.55)</f>
        <v xml:space="preserve"> </v>
      </c>
      <c r="K558" s="29" t="str">
        <f>IF(Замеры!Z552=0," ",Замеры!AG552)</f>
        <v xml:space="preserve"> </v>
      </c>
      <c r="L558" s="29" t="str">
        <f>IF(Замеры!Z552=0," ",Замеры!AH552)</f>
        <v xml:space="preserve"> </v>
      </c>
      <c r="M558" s="29" t="str">
        <f>IF(Замеры!Z552=0," ",0.1)</f>
        <v xml:space="preserve"> </v>
      </c>
      <c r="N558" s="29" t="str">
        <f>IF(Замеры!Z552=0," ",Замеры!Z552)</f>
        <v xml:space="preserve"> </v>
      </c>
      <c r="O558" s="29" t="str">
        <f>Замеры!AA552</f>
        <v xml:space="preserve"> </v>
      </c>
      <c r="P558" s="29" t="str">
        <f>Замеры!AB552</f>
        <v xml:space="preserve"> </v>
      </c>
      <c r="Q558" s="29" t="str">
        <f>IF(Замеры!Z552=0," ","+")</f>
        <v xml:space="preserve"> </v>
      </c>
      <c r="R558" s="32">
        <f>Замеры!Y552</f>
        <v>0</v>
      </c>
      <c r="W558" s="33" t="e">
        <f t="shared" si="16"/>
        <v>#VALUE!</v>
      </c>
      <c r="X558" s="31" t="s">
        <v>73</v>
      </c>
      <c r="Y558" s="33" t="e">
        <f t="shared" si="17"/>
        <v>#VALUE!</v>
      </c>
      <c r="Z558" s="32"/>
    </row>
    <row r="559" spans="1:26" x14ac:dyDescent="0.3">
      <c r="A559" s="35">
        <f>IF(Замеры!B553=0, " ", Замеры!B553)</f>
        <v>550</v>
      </c>
      <c r="B559" s="37" t="str">
        <f>CONCATENATE(Замеры!D553,Замеры!F553)</f>
        <v>Группа от QF</v>
      </c>
      <c r="C559" s="35" t="str">
        <f>IF(Замеры!I553=0," ", Замеры!I553)</f>
        <v xml:space="preserve"> </v>
      </c>
      <c r="D559" s="29" t="str">
        <f>IF(Замеры!Z553=0, " ", Замеры!X553)</f>
        <v xml:space="preserve"> </v>
      </c>
      <c r="E559" s="29" t="str">
        <f>CONCATENATE(Замеры!P553,Замеры!S553,Замеры!R553)</f>
        <v xml:space="preserve"> </v>
      </c>
      <c r="F559" s="30" t="str">
        <f>IF(Замеры!Z553=0," ","---")</f>
        <v xml:space="preserve"> </v>
      </c>
      <c r="G559" s="31" t="str">
        <f>IF(Замеры!Z553=0," ",Замеры!J553)</f>
        <v xml:space="preserve"> </v>
      </c>
      <c r="H559" s="31" t="str">
        <f>CONCATENATE(Замеры!AK553,Замеры!AA553,Замеры!AL553)</f>
        <v>0 0</v>
      </c>
      <c r="I559" s="29" t="str">
        <f>CONCATENATE(Замеры!AI553,Замеры!AA553,Замеры!AJ553)</f>
        <v>0 0</v>
      </c>
      <c r="J559" s="31" t="str">
        <f>IF(Замеры!Z553=0," ",G559*2.55)</f>
        <v xml:space="preserve"> </v>
      </c>
      <c r="K559" s="29" t="str">
        <f>IF(Замеры!Z553=0," ",Замеры!AG553)</f>
        <v xml:space="preserve"> </v>
      </c>
      <c r="L559" s="29" t="str">
        <f>IF(Замеры!Z553=0," ",Замеры!AH553)</f>
        <v xml:space="preserve"> </v>
      </c>
      <c r="M559" s="29" t="str">
        <f>IF(Замеры!Z553=0," ",0.1)</f>
        <v xml:space="preserve"> </v>
      </c>
      <c r="N559" s="29" t="str">
        <f>IF(Замеры!Z553=0," ",Замеры!Z553)</f>
        <v xml:space="preserve"> </v>
      </c>
      <c r="O559" s="29" t="str">
        <f>Замеры!AA553</f>
        <v xml:space="preserve"> </v>
      </c>
      <c r="P559" s="29" t="str">
        <f>Замеры!AB553</f>
        <v xml:space="preserve"> </v>
      </c>
      <c r="Q559" s="29" t="str">
        <f>IF(Замеры!Z553=0," ","+")</f>
        <v xml:space="preserve"> </v>
      </c>
      <c r="R559" s="32">
        <f>Замеры!Y553</f>
        <v>0</v>
      </c>
      <c r="W559" s="33" t="e">
        <f t="shared" si="16"/>
        <v>#VALUE!</v>
      </c>
      <c r="X559" s="31" t="s">
        <v>73</v>
      </c>
      <c r="Y559" s="33" t="e">
        <f t="shared" si="17"/>
        <v>#VALUE!</v>
      </c>
      <c r="Z559" s="32"/>
    </row>
    <row r="560" spans="1:26" x14ac:dyDescent="0.3">
      <c r="A560" s="35">
        <f>IF(Замеры!B554=0, " ", Замеры!B554)</f>
        <v>551</v>
      </c>
      <c r="B560" s="37" t="str">
        <f>CONCATENATE(Замеры!D554,Замеры!F554)</f>
        <v>Группа от QF</v>
      </c>
      <c r="C560" s="35" t="str">
        <f>IF(Замеры!I554=0," ", Замеры!I554)</f>
        <v xml:space="preserve"> </v>
      </c>
      <c r="D560" s="29" t="str">
        <f>IF(Замеры!Z554=0, " ", Замеры!X554)</f>
        <v xml:space="preserve"> </v>
      </c>
      <c r="E560" s="29" t="str">
        <f>CONCATENATE(Замеры!P554,Замеры!S554,Замеры!R554)</f>
        <v xml:space="preserve"> </v>
      </c>
      <c r="F560" s="30" t="str">
        <f>IF(Замеры!Z554=0," ","---")</f>
        <v xml:space="preserve"> </v>
      </c>
      <c r="G560" s="31" t="str">
        <f>IF(Замеры!Z554=0," ",Замеры!J554)</f>
        <v xml:space="preserve"> </v>
      </c>
      <c r="H560" s="31" t="str">
        <f>CONCATENATE(Замеры!AK554,Замеры!AA554,Замеры!AL554)</f>
        <v>0 0</v>
      </c>
      <c r="I560" s="29" t="str">
        <f>CONCATENATE(Замеры!AI554,Замеры!AA554,Замеры!AJ554)</f>
        <v>0 0</v>
      </c>
      <c r="J560" s="31" t="str">
        <f>IF(Замеры!Z554=0," ",G560*2.55)</f>
        <v xml:space="preserve"> </v>
      </c>
      <c r="K560" s="29" t="str">
        <f>IF(Замеры!Z554=0," ",Замеры!AG554)</f>
        <v xml:space="preserve"> </v>
      </c>
      <c r="L560" s="29" t="str">
        <f>IF(Замеры!Z554=0," ",Замеры!AH554)</f>
        <v xml:space="preserve"> </v>
      </c>
      <c r="M560" s="29" t="str">
        <f>IF(Замеры!Z554=0," ",0.1)</f>
        <v xml:space="preserve"> </v>
      </c>
      <c r="N560" s="29" t="str">
        <f>IF(Замеры!Z554=0," ",Замеры!Z554)</f>
        <v xml:space="preserve"> </v>
      </c>
      <c r="O560" s="29" t="str">
        <f>Замеры!AA554</f>
        <v xml:space="preserve"> </v>
      </c>
      <c r="P560" s="29" t="str">
        <f>Замеры!AB554</f>
        <v xml:space="preserve"> </v>
      </c>
      <c r="Q560" s="29" t="str">
        <f>IF(Замеры!Z554=0," ","+")</f>
        <v xml:space="preserve"> </v>
      </c>
      <c r="R560" s="32">
        <f>Замеры!Y554</f>
        <v>0</v>
      </c>
      <c r="W560" s="33" t="e">
        <f t="shared" si="16"/>
        <v>#VALUE!</v>
      </c>
      <c r="X560" s="31" t="s">
        <v>73</v>
      </c>
      <c r="Y560" s="33" t="e">
        <f t="shared" si="17"/>
        <v>#VALUE!</v>
      </c>
      <c r="Z560" s="32"/>
    </row>
    <row r="561" spans="1:26" x14ac:dyDescent="0.3">
      <c r="A561" s="35">
        <f>IF(Замеры!B555=0, " ", Замеры!B555)</f>
        <v>552</v>
      </c>
      <c r="B561" s="37" t="str">
        <f>CONCATENATE(Замеры!D555,Замеры!F555)</f>
        <v>Группа от QF</v>
      </c>
      <c r="C561" s="35" t="str">
        <f>IF(Замеры!I555=0," ", Замеры!I555)</f>
        <v xml:space="preserve"> </v>
      </c>
      <c r="D561" s="29" t="str">
        <f>IF(Замеры!Z555=0, " ", Замеры!X555)</f>
        <v xml:space="preserve"> </v>
      </c>
      <c r="E561" s="29" t="str">
        <f>CONCATENATE(Замеры!P555,Замеры!S555,Замеры!R555)</f>
        <v xml:space="preserve"> </v>
      </c>
      <c r="F561" s="30" t="str">
        <f>IF(Замеры!Z555=0," ","---")</f>
        <v xml:space="preserve"> </v>
      </c>
      <c r="G561" s="31" t="str">
        <f>IF(Замеры!Z555=0," ",Замеры!J555)</f>
        <v xml:space="preserve"> </v>
      </c>
      <c r="H561" s="31" t="str">
        <f>CONCATENATE(Замеры!AK555,Замеры!AA555,Замеры!AL555)</f>
        <v>0 0</v>
      </c>
      <c r="I561" s="29" t="str">
        <f>CONCATENATE(Замеры!AI555,Замеры!AA555,Замеры!AJ555)</f>
        <v>0 0</v>
      </c>
      <c r="J561" s="31" t="str">
        <f>IF(Замеры!Z555=0," ",G561*2.55)</f>
        <v xml:space="preserve"> </v>
      </c>
      <c r="K561" s="29" t="str">
        <f>IF(Замеры!Z555=0," ",Замеры!AG555)</f>
        <v xml:space="preserve"> </v>
      </c>
      <c r="L561" s="29" t="str">
        <f>IF(Замеры!Z555=0," ",Замеры!AH555)</f>
        <v xml:space="preserve"> </v>
      </c>
      <c r="M561" s="29" t="str">
        <f>IF(Замеры!Z555=0," ",0.1)</f>
        <v xml:space="preserve"> </v>
      </c>
      <c r="N561" s="29" t="str">
        <f>IF(Замеры!Z555=0," ",Замеры!Z555)</f>
        <v xml:space="preserve"> </v>
      </c>
      <c r="O561" s="29" t="str">
        <f>Замеры!AA555</f>
        <v xml:space="preserve"> </v>
      </c>
      <c r="P561" s="29" t="str">
        <f>Замеры!AB555</f>
        <v xml:space="preserve"> </v>
      </c>
      <c r="Q561" s="29" t="str">
        <f>IF(Замеры!Z555=0," ","+")</f>
        <v xml:space="preserve"> </v>
      </c>
      <c r="R561" s="32">
        <f>Замеры!Y555</f>
        <v>0</v>
      </c>
      <c r="W561" s="33" t="e">
        <f t="shared" si="16"/>
        <v>#VALUE!</v>
      </c>
      <c r="X561" s="31" t="s">
        <v>73</v>
      </c>
      <c r="Y561" s="33" t="e">
        <f t="shared" si="17"/>
        <v>#VALUE!</v>
      </c>
      <c r="Z561" s="32"/>
    </row>
    <row r="562" spans="1:26" x14ac:dyDescent="0.3">
      <c r="A562" s="35">
        <f>IF(Замеры!B556=0, " ", Замеры!B556)</f>
        <v>553</v>
      </c>
      <c r="B562" s="37" t="str">
        <f>CONCATENATE(Замеры!D556,Замеры!F556)</f>
        <v>Группа от QF</v>
      </c>
      <c r="C562" s="35" t="str">
        <f>IF(Замеры!I556=0," ", Замеры!I556)</f>
        <v xml:space="preserve"> </v>
      </c>
      <c r="D562" s="29" t="str">
        <f>IF(Замеры!Z556=0, " ", Замеры!X556)</f>
        <v xml:space="preserve"> </v>
      </c>
      <c r="E562" s="29" t="str">
        <f>CONCATENATE(Замеры!P556,Замеры!S556,Замеры!R556)</f>
        <v xml:space="preserve"> </v>
      </c>
      <c r="F562" s="30" t="str">
        <f>IF(Замеры!Z556=0," ","---")</f>
        <v xml:space="preserve"> </v>
      </c>
      <c r="G562" s="31" t="str">
        <f>IF(Замеры!Z556=0," ",Замеры!J556)</f>
        <v xml:space="preserve"> </v>
      </c>
      <c r="H562" s="31" t="str">
        <f>CONCATENATE(Замеры!AK556,Замеры!AA556,Замеры!AL556)</f>
        <v>0 0</v>
      </c>
      <c r="I562" s="29" t="str">
        <f>CONCATENATE(Замеры!AI556,Замеры!AA556,Замеры!AJ556)</f>
        <v>0 0</v>
      </c>
      <c r="J562" s="31" t="str">
        <f>IF(Замеры!Z556=0," ",G562*2.55)</f>
        <v xml:space="preserve"> </v>
      </c>
      <c r="K562" s="29" t="str">
        <f>IF(Замеры!Z556=0," ",Замеры!AG556)</f>
        <v xml:space="preserve"> </v>
      </c>
      <c r="L562" s="29" t="str">
        <f>IF(Замеры!Z556=0," ",Замеры!AH556)</f>
        <v xml:space="preserve"> </v>
      </c>
      <c r="M562" s="29" t="str">
        <f>IF(Замеры!Z556=0," ",0.1)</f>
        <v xml:space="preserve"> </v>
      </c>
      <c r="N562" s="29" t="str">
        <f>IF(Замеры!Z556=0," ",Замеры!Z556)</f>
        <v xml:space="preserve"> </v>
      </c>
      <c r="O562" s="29" t="str">
        <f>Замеры!AA556</f>
        <v xml:space="preserve"> </v>
      </c>
      <c r="P562" s="29" t="str">
        <f>Замеры!AB556</f>
        <v xml:space="preserve"> </v>
      </c>
      <c r="Q562" s="29" t="str">
        <f>IF(Замеры!Z556=0," ","+")</f>
        <v xml:space="preserve"> </v>
      </c>
      <c r="R562" s="32">
        <f>Замеры!Y556</f>
        <v>0</v>
      </c>
      <c r="W562" s="33" t="e">
        <f t="shared" si="16"/>
        <v>#VALUE!</v>
      </c>
      <c r="X562" s="31" t="s">
        <v>73</v>
      </c>
      <c r="Y562" s="33" t="e">
        <f t="shared" si="17"/>
        <v>#VALUE!</v>
      </c>
      <c r="Z562" s="32"/>
    </row>
    <row r="563" spans="1:26" x14ac:dyDescent="0.3">
      <c r="A563" s="35">
        <f>IF(Замеры!B557=0, " ", Замеры!B557)</f>
        <v>554</v>
      </c>
      <c r="B563" s="37" t="str">
        <f>CONCATENATE(Замеры!D557,Замеры!F557)</f>
        <v>Группа от QF</v>
      </c>
      <c r="C563" s="35" t="str">
        <f>IF(Замеры!I557=0," ", Замеры!I557)</f>
        <v xml:space="preserve"> </v>
      </c>
      <c r="D563" s="29" t="str">
        <f>IF(Замеры!Z557=0, " ", Замеры!X557)</f>
        <v xml:space="preserve"> </v>
      </c>
      <c r="E563" s="29" t="str">
        <f>CONCATENATE(Замеры!P557,Замеры!S557,Замеры!R557)</f>
        <v xml:space="preserve"> </v>
      </c>
      <c r="F563" s="30" t="str">
        <f>IF(Замеры!Z557=0," ","---")</f>
        <v xml:space="preserve"> </v>
      </c>
      <c r="G563" s="31" t="str">
        <f>IF(Замеры!Z557=0," ",Замеры!J557)</f>
        <v xml:space="preserve"> </v>
      </c>
      <c r="H563" s="31" t="str">
        <f>CONCATENATE(Замеры!AK557,Замеры!AA557,Замеры!AL557)</f>
        <v>0 0</v>
      </c>
      <c r="I563" s="29" t="str">
        <f>CONCATENATE(Замеры!AI557,Замеры!AA557,Замеры!AJ557)</f>
        <v>0 0</v>
      </c>
      <c r="J563" s="31" t="str">
        <f>IF(Замеры!Z557=0," ",G563*2.55)</f>
        <v xml:space="preserve"> </v>
      </c>
      <c r="K563" s="29" t="str">
        <f>IF(Замеры!Z557=0," ",Замеры!AG557)</f>
        <v xml:space="preserve"> </v>
      </c>
      <c r="L563" s="29" t="str">
        <f>IF(Замеры!Z557=0," ",Замеры!AH557)</f>
        <v xml:space="preserve"> </v>
      </c>
      <c r="M563" s="29" t="str">
        <f>IF(Замеры!Z557=0," ",0.1)</f>
        <v xml:space="preserve"> </v>
      </c>
      <c r="N563" s="29" t="str">
        <f>IF(Замеры!Z557=0," ",Замеры!Z557)</f>
        <v xml:space="preserve"> </v>
      </c>
      <c r="O563" s="29" t="str">
        <f>Замеры!AA557</f>
        <v xml:space="preserve"> </v>
      </c>
      <c r="P563" s="29" t="str">
        <f>Замеры!AB557</f>
        <v xml:space="preserve"> </v>
      </c>
      <c r="Q563" s="29" t="str">
        <f>IF(Замеры!Z557=0," ","+")</f>
        <v xml:space="preserve"> </v>
      </c>
      <c r="R563" s="32">
        <f>Замеры!Y557</f>
        <v>0</v>
      </c>
      <c r="W563" s="33" t="e">
        <f t="shared" si="16"/>
        <v>#VALUE!</v>
      </c>
      <c r="X563" s="31" t="s">
        <v>73</v>
      </c>
      <c r="Y563" s="33" t="e">
        <f t="shared" si="17"/>
        <v>#VALUE!</v>
      </c>
      <c r="Z563" s="32"/>
    </row>
    <row r="564" spans="1:26" x14ac:dyDescent="0.3">
      <c r="A564" s="35">
        <f>IF(Замеры!B558=0, " ", Замеры!B558)</f>
        <v>555</v>
      </c>
      <c r="B564" s="37" t="str">
        <f>CONCATENATE(Замеры!D558,Замеры!F558)</f>
        <v>Группа от QF</v>
      </c>
      <c r="C564" s="35" t="str">
        <f>IF(Замеры!I558=0," ", Замеры!I558)</f>
        <v xml:space="preserve"> </v>
      </c>
      <c r="D564" s="29" t="str">
        <f>IF(Замеры!Z558=0, " ", Замеры!X558)</f>
        <v xml:space="preserve"> </v>
      </c>
      <c r="E564" s="29" t="str">
        <f>CONCATENATE(Замеры!P558,Замеры!S558,Замеры!R558)</f>
        <v xml:space="preserve"> </v>
      </c>
      <c r="F564" s="30" t="str">
        <f>IF(Замеры!Z558=0," ","---")</f>
        <v xml:space="preserve"> </v>
      </c>
      <c r="G564" s="31" t="str">
        <f>IF(Замеры!Z558=0," ",Замеры!J558)</f>
        <v xml:space="preserve"> </v>
      </c>
      <c r="H564" s="31" t="str">
        <f>CONCATENATE(Замеры!AK558,Замеры!AA558,Замеры!AL558)</f>
        <v>0 0</v>
      </c>
      <c r="I564" s="29" t="str">
        <f>CONCATENATE(Замеры!AI558,Замеры!AA558,Замеры!AJ558)</f>
        <v>0 0</v>
      </c>
      <c r="J564" s="31" t="str">
        <f>IF(Замеры!Z558=0," ",G564*2.55)</f>
        <v xml:space="preserve"> </v>
      </c>
      <c r="K564" s="29" t="str">
        <f>IF(Замеры!Z558=0," ",Замеры!AG558)</f>
        <v xml:space="preserve"> </v>
      </c>
      <c r="L564" s="29" t="str">
        <f>IF(Замеры!Z558=0," ",Замеры!AH558)</f>
        <v xml:space="preserve"> </v>
      </c>
      <c r="M564" s="29" t="str">
        <f>IF(Замеры!Z558=0," ",0.1)</f>
        <v xml:space="preserve"> </v>
      </c>
      <c r="N564" s="29" t="str">
        <f>IF(Замеры!Z558=0," ",Замеры!Z558)</f>
        <v xml:space="preserve"> </v>
      </c>
      <c r="O564" s="29" t="str">
        <f>Замеры!AA558</f>
        <v xml:space="preserve"> </v>
      </c>
      <c r="P564" s="29" t="str">
        <f>Замеры!AB558</f>
        <v xml:space="preserve"> </v>
      </c>
      <c r="Q564" s="29" t="str">
        <f>IF(Замеры!Z558=0," ","+")</f>
        <v xml:space="preserve"> </v>
      </c>
      <c r="R564" s="32">
        <f>Замеры!Y558</f>
        <v>0</v>
      </c>
      <c r="W564" s="33" t="e">
        <f t="shared" si="16"/>
        <v>#VALUE!</v>
      </c>
      <c r="X564" s="31" t="s">
        <v>73</v>
      </c>
      <c r="Y564" s="33" t="e">
        <f t="shared" si="17"/>
        <v>#VALUE!</v>
      </c>
      <c r="Z564" s="32"/>
    </row>
    <row r="565" spans="1:26" x14ac:dyDescent="0.3">
      <c r="A565" s="35">
        <f>IF(Замеры!B559=0, " ", Замеры!B559)</f>
        <v>556</v>
      </c>
      <c r="B565" s="37" t="str">
        <f>CONCATENATE(Замеры!D559,Замеры!F559)</f>
        <v>Группа от QF</v>
      </c>
      <c r="C565" s="35" t="str">
        <f>IF(Замеры!I559=0," ", Замеры!I559)</f>
        <v xml:space="preserve"> </v>
      </c>
      <c r="D565" s="29" t="str">
        <f>IF(Замеры!Z559=0, " ", Замеры!X559)</f>
        <v xml:space="preserve"> </v>
      </c>
      <c r="E565" s="29" t="str">
        <f>CONCATENATE(Замеры!P559,Замеры!S559,Замеры!R559)</f>
        <v xml:space="preserve"> </v>
      </c>
      <c r="F565" s="30" t="str">
        <f>IF(Замеры!Z559=0," ","---")</f>
        <v xml:space="preserve"> </v>
      </c>
      <c r="G565" s="31" t="str">
        <f>IF(Замеры!Z559=0," ",Замеры!J559)</f>
        <v xml:space="preserve"> </v>
      </c>
      <c r="H565" s="31" t="str">
        <f>CONCATENATE(Замеры!AK559,Замеры!AA559,Замеры!AL559)</f>
        <v>0 0</v>
      </c>
      <c r="I565" s="29" t="str">
        <f>CONCATENATE(Замеры!AI559,Замеры!AA559,Замеры!AJ559)</f>
        <v>0 0</v>
      </c>
      <c r="J565" s="31" t="str">
        <f>IF(Замеры!Z559=0," ",G565*2.55)</f>
        <v xml:space="preserve"> </v>
      </c>
      <c r="K565" s="29" t="str">
        <f>IF(Замеры!Z559=0," ",Замеры!AG559)</f>
        <v xml:space="preserve"> </v>
      </c>
      <c r="L565" s="29" t="str">
        <f>IF(Замеры!Z559=0," ",Замеры!AH559)</f>
        <v xml:space="preserve"> </v>
      </c>
      <c r="M565" s="29" t="str">
        <f>IF(Замеры!Z559=0," ",0.1)</f>
        <v xml:space="preserve"> </v>
      </c>
      <c r="N565" s="29" t="str">
        <f>IF(Замеры!Z559=0," ",Замеры!Z559)</f>
        <v xml:space="preserve"> </v>
      </c>
      <c r="O565" s="29" t="str">
        <f>Замеры!AA559</f>
        <v xml:space="preserve"> </v>
      </c>
      <c r="P565" s="29" t="str">
        <f>Замеры!AB559</f>
        <v xml:space="preserve"> </v>
      </c>
      <c r="Q565" s="29" t="str">
        <f>IF(Замеры!Z559=0," ","+")</f>
        <v xml:space="preserve"> </v>
      </c>
      <c r="R565" s="32">
        <f>Замеры!Y559</f>
        <v>0</v>
      </c>
      <c r="W565" s="33" t="e">
        <f t="shared" si="16"/>
        <v>#VALUE!</v>
      </c>
      <c r="X565" s="31" t="s">
        <v>73</v>
      </c>
      <c r="Y565" s="33" t="e">
        <f t="shared" si="17"/>
        <v>#VALUE!</v>
      </c>
      <c r="Z565" s="32"/>
    </row>
    <row r="566" spans="1:26" x14ac:dyDescent="0.3">
      <c r="A566" s="35">
        <f>IF(Замеры!B560=0, " ", Замеры!B560)</f>
        <v>557</v>
      </c>
      <c r="B566" s="37" t="str">
        <f>CONCATENATE(Замеры!D560,Замеры!F560)</f>
        <v>Группа от QF</v>
      </c>
      <c r="C566" s="35" t="str">
        <f>IF(Замеры!I560=0," ", Замеры!I560)</f>
        <v xml:space="preserve"> </v>
      </c>
      <c r="D566" s="29" t="str">
        <f>IF(Замеры!Z560=0, " ", Замеры!X560)</f>
        <v xml:space="preserve"> </v>
      </c>
      <c r="E566" s="29" t="str">
        <f>CONCATENATE(Замеры!P560,Замеры!S560,Замеры!R560)</f>
        <v xml:space="preserve"> </v>
      </c>
      <c r="F566" s="30" t="str">
        <f>IF(Замеры!Z560=0," ","---")</f>
        <v xml:space="preserve"> </v>
      </c>
      <c r="G566" s="31" t="str">
        <f>IF(Замеры!Z560=0," ",Замеры!J560)</f>
        <v xml:space="preserve"> </v>
      </c>
      <c r="H566" s="31" t="str">
        <f>CONCATENATE(Замеры!AK560,Замеры!AA560,Замеры!AL560)</f>
        <v>0 0</v>
      </c>
      <c r="I566" s="29" t="str">
        <f>CONCATENATE(Замеры!AI560,Замеры!AA560,Замеры!AJ560)</f>
        <v>0 0</v>
      </c>
      <c r="J566" s="31" t="str">
        <f>IF(Замеры!Z560=0," ",G566*2.55)</f>
        <v xml:space="preserve"> </v>
      </c>
      <c r="K566" s="29" t="str">
        <f>IF(Замеры!Z560=0," ",Замеры!AG560)</f>
        <v xml:space="preserve"> </v>
      </c>
      <c r="L566" s="29" t="str">
        <f>IF(Замеры!Z560=0," ",Замеры!AH560)</f>
        <v xml:space="preserve"> </v>
      </c>
      <c r="M566" s="29" t="str">
        <f>IF(Замеры!Z560=0," ",0.1)</f>
        <v xml:space="preserve"> </v>
      </c>
      <c r="N566" s="29" t="str">
        <f>IF(Замеры!Z560=0," ",Замеры!Z560)</f>
        <v xml:space="preserve"> </v>
      </c>
      <c r="O566" s="29" t="str">
        <f>Замеры!AA560</f>
        <v xml:space="preserve"> </v>
      </c>
      <c r="P566" s="29" t="str">
        <f>Замеры!AB560</f>
        <v xml:space="preserve"> </v>
      </c>
      <c r="Q566" s="29" t="str">
        <f>IF(Замеры!Z560=0," ","+")</f>
        <v xml:space="preserve"> </v>
      </c>
      <c r="R566" s="32">
        <f>Замеры!Y560</f>
        <v>0</v>
      </c>
      <c r="W566" s="33" t="e">
        <f t="shared" si="16"/>
        <v>#VALUE!</v>
      </c>
      <c r="X566" s="31" t="s">
        <v>73</v>
      </c>
      <c r="Y566" s="33" t="e">
        <f t="shared" si="17"/>
        <v>#VALUE!</v>
      </c>
      <c r="Z566" s="32"/>
    </row>
    <row r="567" spans="1:26" x14ac:dyDescent="0.3">
      <c r="A567" s="35">
        <f>IF(Замеры!B561=0, " ", Замеры!B561)</f>
        <v>558</v>
      </c>
      <c r="B567" s="37" t="str">
        <f>CONCATENATE(Замеры!D561,Замеры!F561)</f>
        <v>Группа от QF</v>
      </c>
      <c r="C567" s="35" t="str">
        <f>IF(Замеры!I561=0," ", Замеры!I561)</f>
        <v xml:space="preserve"> </v>
      </c>
      <c r="D567" s="29" t="str">
        <f>IF(Замеры!Z561=0, " ", Замеры!X561)</f>
        <v xml:space="preserve"> </v>
      </c>
      <c r="E567" s="29" t="str">
        <f>CONCATENATE(Замеры!P561,Замеры!S561,Замеры!R561)</f>
        <v xml:space="preserve"> </v>
      </c>
      <c r="F567" s="30" t="str">
        <f>IF(Замеры!Z561=0," ","---")</f>
        <v xml:space="preserve"> </v>
      </c>
      <c r="G567" s="31" t="str">
        <f>IF(Замеры!Z561=0," ",Замеры!J561)</f>
        <v xml:space="preserve"> </v>
      </c>
      <c r="H567" s="31" t="str">
        <f>CONCATENATE(Замеры!AK561,Замеры!AA561,Замеры!AL561)</f>
        <v>0 0</v>
      </c>
      <c r="I567" s="29" t="str">
        <f>CONCATENATE(Замеры!AI561,Замеры!AA561,Замеры!AJ561)</f>
        <v>0 0</v>
      </c>
      <c r="J567" s="31" t="str">
        <f>IF(Замеры!Z561=0," ",G567*2.55)</f>
        <v xml:space="preserve"> </v>
      </c>
      <c r="K567" s="29" t="str">
        <f>IF(Замеры!Z561=0," ",Замеры!AG561)</f>
        <v xml:space="preserve"> </v>
      </c>
      <c r="L567" s="29" t="str">
        <f>IF(Замеры!Z561=0," ",Замеры!AH561)</f>
        <v xml:space="preserve"> </v>
      </c>
      <c r="M567" s="29" t="str">
        <f>IF(Замеры!Z561=0," ",0.1)</f>
        <v xml:space="preserve"> </v>
      </c>
      <c r="N567" s="29" t="str">
        <f>IF(Замеры!Z561=0," ",Замеры!Z561)</f>
        <v xml:space="preserve"> </v>
      </c>
      <c r="O567" s="29" t="str">
        <f>Замеры!AA561</f>
        <v xml:space="preserve"> </v>
      </c>
      <c r="P567" s="29" t="str">
        <f>Замеры!AB561</f>
        <v xml:space="preserve"> </v>
      </c>
      <c r="Q567" s="29" t="str">
        <f>IF(Замеры!Z561=0," ","+")</f>
        <v xml:space="preserve"> </v>
      </c>
      <c r="R567" s="32">
        <f>Замеры!Y561</f>
        <v>0</v>
      </c>
      <c r="W567" s="33" t="e">
        <f t="shared" si="16"/>
        <v>#VALUE!</v>
      </c>
      <c r="X567" s="31" t="s">
        <v>73</v>
      </c>
      <c r="Y567" s="33" t="e">
        <f t="shared" si="17"/>
        <v>#VALUE!</v>
      </c>
      <c r="Z567" s="32"/>
    </row>
    <row r="568" spans="1:26" x14ac:dyDescent="0.3">
      <c r="A568" s="35">
        <f>IF(Замеры!B562=0, " ", Замеры!B562)</f>
        <v>559</v>
      </c>
      <c r="B568" s="37" t="str">
        <f>CONCATENATE(Замеры!D562,Замеры!F562)</f>
        <v>Группа от QF</v>
      </c>
      <c r="C568" s="35" t="str">
        <f>IF(Замеры!I562=0," ", Замеры!I562)</f>
        <v xml:space="preserve"> </v>
      </c>
      <c r="D568" s="29" t="str">
        <f>IF(Замеры!Z562=0, " ", Замеры!X562)</f>
        <v xml:space="preserve"> </v>
      </c>
      <c r="E568" s="29" t="str">
        <f>CONCATENATE(Замеры!P562,Замеры!S562,Замеры!R562)</f>
        <v xml:space="preserve"> </v>
      </c>
      <c r="F568" s="30" t="str">
        <f>IF(Замеры!Z562=0," ","---")</f>
        <v xml:space="preserve"> </v>
      </c>
      <c r="G568" s="31" t="str">
        <f>IF(Замеры!Z562=0," ",Замеры!J562)</f>
        <v xml:space="preserve"> </v>
      </c>
      <c r="H568" s="31" t="str">
        <f>CONCATENATE(Замеры!AK562,Замеры!AA562,Замеры!AL562)</f>
        <v>0 0</v>
      </c>
      <c r="I568" s="29" t="str">
        <f>CONCATENATE(Замеры!AI562,Замеры!AA562,Замеры!AJ562)</f>
        <v>0 0</v>
      </c>
      <c r="J568" s="31" t="str">
        <f>IF(Замеры!Z562=0," ",G568*2.55)</f>
        <v xml:space="preserve"> </v>
      </c>
      <c r="K568" s="29" t="str">
        <f>IF(Замеры!Z562=0," ",Замеры!AG562)</f>
        <v xml:space="preserve"> </v>
      </c>
      <c r="L568" s="29" t="str">
        <f>IF(Замеры!Z562=0," ",Замеры!AH562)</f>
        <v xml:space="preserve"> </v>
      </c>
      <c r="M568" s="29" t="str">
        <f>IF(Замеры!Z562=0," ",0.1)</f>
        <v xml:space="preserve"> </v>
      </c>
      <c r="N568" s="29" t="str">
        <f>IF(Замеры!Z562=0," ",Замеры!Z562)</f>
        <v xml:space="preserve"> </v>
      </c>
      <c r="O568" s="29" t="str">
        <f>Замеры!AA562</f>
        <v xml:space="preserve"> </v>
      </c>
      <c r="P568" s="29" t="str">
        <f>Замеры!AB562</f>
        <v xml:space="preserve"> </v>
      </c>
      <c r="Q568" s="29" t="str">
        <f>IF(Замеры!Z562=0," ","+")</f>
        <v xml:space="preserve"> </v>
      </c>
      <c r="R568" s="32">
        <f>Замеры!Y562</f>
        <v>0</v>
      </c>
      <c r="W568" s="33" t="e">
        <f t="shared" si="16"/>
        <v>#VALUE!</v>
      </c>
      <c r="X568" s="31" t="s">
        <v>73</v>
      </c>
      <c r="Y568" s="33" t="e">
        <f t="shared" si="17"/>
        <v>#VALUE!</v>
      </c>
      <c r="Z568" s="32"/>
    </row>
    <row r="569" spans="1:26" x14ac:dyDescent="0.3">
      <c r="A569" s="35">
        <f>IF(Замеры!B563=0, " ", Замеры!B563)</f>
        <v>560</v>
      </c>
      <c r="B569" s="37" t="str">
        <f>CONCATENATE(Замеры!D563,Замеры!F563)</f>
        <v>Группа от QF</v>
      </c>
      <c r="C569" s="35" t="str">
        <f>IF(Замеры!I563=0," ", Замеры!I563)</f>
        <v xml:space="preserve"> </v>
      </c>
      <c r="D569" s="29" t="str">
        <f>IF(Замеры!Z563=0, " ", Замеры!X563)</f>
        <v xml:space="preserve"> </v>
      </c>
      <c r="E569" s="29" t="str">
        <f>CONCATENATE(Замеры!P563,Замеры!S563,Замеры!R563)</f>
        <v xml:space="preserve"> </v>
      </c>
      <c r="F569" s="30" t="str">
        <f>IF(Замеры!Z563=0," ","---")</f>
        <v xml:space="preserve"> </v>
      </c>
      <c r="G569" s="31" t="str">
        <f>IF(Замеры!Z563=0," ",Замеры!J563)</f>
        <v xml:space="preserve"> </v>
      </c>
      <c r="H569" s="31" t="str">
        <f>CONCATENATE(Замеры!AK563,Замеры!AA563,Замеры!AL563)</f>
        <v>0 0</v>
      </c>
      <c r="I569" s="29" t="str">
        <f>CONCATENATE(Замеры!AI563,Замеры!AA563,Замеры!AJ563)</f>
        <v>0 0</v>
      </c>
      <c r="J569" s="31" t="str">
        <f>IF(Замеры!Z563=0," ",G569*2.55)</f>
        <v xml:space="preserve"> </v>
      </c>
      <c r="K569" s="29" t="str">
        <f>IF(Замеры!Z563=0," ",Замеры!AG563)</f>
        <v xml:space="preserve"> </v>
      </c>
      <c r="L569" s="29" t="str">
        <f>IF(Замеры!Z563=0," ",Замеры!AH563)</f>
        <v xml:space="preserve"> </v>
      </c>
      <c r="M569" s="29" t="str">
        <f>IF(Замеры!Z563=0," ",0.1)</f>
        <v xml:space="preserve"> </v>
      </c>
      <c r="N569" s="29" t="str">
        <f>IF(Замеры!Z563=0," ",Замеры!Z563)</f>
        <v xml:space="preserve"> </v>
      </c>
      <c r="O569" s="29" t="str">
        <f>Замеры!AA563</f>
        <v xml:space="preserve"> </v>
      </c>
      <c r="P569" s="29" t="str">
        <f>Замеры!AB563</f>
        <v xml:space="preserve"> </v>
      </c>
      <c r="Q569" s="29" t="str">
        <f>IF(Замеры!Z563=0," ","+")</f>
        <v xml:space="preserve"> </v>
      </c>
      <c r="R569" s="32">
        <f>Замеры!Y563</f>
        <v>0</v>
      </c>
      <c r="W569" s="33" t="e">
        <f t="shared" si="16"/>
        <v>#VALUE!</v>
      </c>
      <c r="X569" s="31" t="s">
        <v>73</v>
      </c>
      <c r="Y569" s="33" t="e">
        <f t="shared" si="17"/>
        <v>#VALUE!</v>
      </c>
      <c r="Z569" s="32"/>
    </row>
    <row r="570" spans="1:26" x14ac:dyDescent="0.3">
      <c r="A570" s="35">
        <f>IF(Замеры!B564=0, " ", Замеры!B564)</f>
        <v>561</v>
      </c>
      <c r="B570" s="37" t="str">
        <f>CONCATENATE(Замеры!D564,Замеры!F564)</f>
        <v>Группа от QF</v>
      </c>
      <c r="C570" s="35" t="str">
        <f>IF(Замеры!I564=0," ", Замеры!I564)</f>
        <v xml:space="preserve"> </v>
      </c>
      <c r="D570" s="29" t="str">
        <f>IF(Замеры!Z564=0, " ", Замеры!X564)</f>
        <v xml:space="preserve"> </v>
      </c>
      <c r="E570" s="29" t="str">
        <f>CONCATENATE(Замеры!P564,Замеры!S564,Замеры!R564)</f>
        <v xml:space="preserve"> </v>
      </c>
      <c r="F570" s="30" t="str">
        <f>IF(Замеры!Z564=0," ","---")</f>
        <v xml:space="preserve"> </v>
      </c>
      <c r="G570" s="31" t="str">
        <f>IF(Замеры!Z564=0," ",Замеры!J564)</f>
        <v xml:space="preserve"> </v>
      </c>
      <c r="H570" s="31" t="str">
        <f>CONCATENATE(Замеры!AK564,Замеры!AA564,Замеры!AL564)</f>
        <v>0 0</v>
      </c>
      <c r="I570" s="29" t="str">
        <f>CONCATENATE(Замеры!AI564,Замеры!AA564,Замеры!AJ564)</f>
        <v>0 0</v>
      </c>
      <c r="J570" s="31" t="str">
        <f>IF(Замеры!Z564=0," ",G570*2.55)</f>
        <v xml:space="preserve"> </v>
      </c>
      <c r="K570" s="29" t="str">
        <f>IF(Замеры!Z564=0," ",Замеры!AG564)</f>
        <v xml:space="preserve"> </v>
      </c>
      <c r="L570" s="29" t="str">
        <f>IF(Замеры!Z564=0," ",Замеры!AH564)</f>
        <v xml:space="preserve"> </v>
      </c>
      <c r="M570" s="29" t="str">
        <f>IF(Замеры!Z564=0," ",0.1)</f>
        <v xml:space="preserve"> </v>
      </c>
      <c r="N570" s="29" t="str">
        <f>IF(Замеры!Z564=0," ",Замеры!Z564)</f>
        <v xml:space="preserve"> </v>
      </c>
      <c r="O570" s="29" t="str">
        <f>Замеры!AA564</f>
        <v xml:space="preserve"> </v>
      </c>
      <c r="P570" s="29" t="str">
        <f>Замеры!AB564</f>
        <v xml:space="preserve"> </v>
      </c>
      <c r="Q570" s="29" t="str">
        <f>IF(Замеры!Z564=0," ","+")</f>
        <v xml:space="preserve"> </v>
      </c>
      <c r="R570" s="32">
        <f>Замеры!Y564</f>
        <v>0</v>
      </c>
      <c r="W570" s="33" t="e">
        <f t="shared" si="16"/>
        <v>#VALUE!</v>
      </c>
      <c r="X570" s="31" t="s">
        <v>73</v>
      </c>
      <c r="Y570" s="33" t="e">
        <f t="shared" si="17"/>
        <v>#VALUE!</v>
      </c>
      <c r="Z570" s="32"/>
    </row>
    <row r="571" spans="1:26" x14ac:dyDescent="0.3">
      <c r="A571" s="35">
        <f>IF(Замеры!B565=0, " ", Замеры!B565)</f>
        <v>562</v>
      </c>
      <c r="B571" s="37" t="str">
        <f>CONCATENATE(Замеры!D565,Замеры!F565)</f>
        <v>Группа от QF</v>
      </c>
      <c r="C571" s="35" t="str">
        <f>IF(Замеры!I565=0," ", Замеры!I565)</f>
        <v xml:space="preserve"> </v>
      </c>
      <c r="D571" s="29" t="str">
        <f>IF(Замеры!Z565=0, " ", Замеры!X565)</f>
        <v xml:space="preserve"> </v>
      </c>
      <c r="E571" s="29" t="str">
        <f>CONCATENATE(Замеры!P565,Замеры!S565,Замеры!R565)</f>
        <v xml:space="preserve"> </v>
      </c>
      <c r="F571" s="30" t="str">
        <f>IF(Замеры!Z565=0," ","---")</f>
        <v xml:space="preserve"> </v>
      </c>
      <c r="G571" s="31" t="str">
        <f>IF(Замеры!Z565=0," ",Замеры!J565)</f>
        <v xml:space="preserve"> </v>
      </c>
      <c r="H571" s="31" t="str">
        <f>CONCATENATE(Замеры!AK565,Замеры!AA565,Замеры!AL565)</f>
        <v>0 0</v>
      </c>
      <c r="I571" s="29" t="str">
        <f>CONCATENATE(Замеры!AI565,Замеры!AA565,Замеры!AJ565)</f>
        <v>0 0</v>
      </c>
      <c r="J571" s="31" t="str">
        <f>IF(Замеры!Z565=0," ",G571*2.55)</f>
        <v xml:space="preserve"> </v>
      </c>
      <c r="K571" s="29" t="str">
        <f>IF(Замеры!Z565=0," ",Замеры!AG565)</f>
        <v xml:space="preserve"> </v>
      </c>
      <c r="L571" s="29" t="str">
        <f>IF(Замеры!Z565=0," ",Замеры!AH565)</f>
        <v xml:space="preserve"> </v>
      </c>
      <c r="M571" s="29" t="str">
        <f>IF(Замеры!Z565=0," ",0.1)</f>
        <v xml:space="preserve"> </v>
      </c>
      <c r="N571" s="29" t="str">
        <f>IF(Замеры!Z565=0," ",Замеры!Z565)</f>
        <v xml:space="preserve"> </v>
      </c>
      <c r="O571" s="29" t="str">
        <f>Замеры!AA565</f>
        <v xml:space="preserve"> </v>
      </c>
      <c r="P571" s="29" t="str">
        <f>Замеры!AB565</f>
        <v xml:space="preserve"> </v>
      </c>
      <c r="Q571" s="29" t="str">
        <f>IF(Замеры!Z565=0," ","+")</f>
        <v xml:space="preserve"> </v>
      </c>
      <c r="R571" s="32">
        <f>Замеры!Y565</f>
        <v>0</v>
      </c>
      <c r="W571" s="33" t="e">
        <f t="shared" si="16"/>
        <v>#VALUE!</v>
      </c>
      <c r="X571" s="31" t="s">
        <v>73</v>
      </c>
      <c r="Y571" s="33" t="e">
        <f t="shared" si="17"/>
        <v>#VALUE!</v>
      </c>
      <c r="Z571" s="32"/>
    </row>
    <row r="572" spans="1:26" x14ac:dyDescent="0.3">
      <c r="A572" s="35">
        <f>IF(Замеры!B566=0, " ", Замеры!B566)</f>
        <v>563</v>
      </c>
      <c r="B572" s="37" t="str">
        <f>CONCATENATE(Замеры!D566,Замеры!F566)</f>
        <v>Группа от QF</v>
      </c>
      <c r="C572" s="35" t="str">
        <f>IF(Замеры!I566=0," ", Замеры!I566)</f>
        <v xml:space="preserve"> </v>
      </c>
      <c r="D572" s="29" t="str">
        <f>IF(Замеры!Z566=0, " ", Замеры!X566)</f>
        <v xml:space="preserve"> </v>
      </c>
      <c r="E572" s="29" t="str">
        <f>CONCATENATE(Замеры!P566,Замеры!S566,Замеры!R566)</f>
        <v xml:space="preserve"> </v>
      </c>
      <c r="F572" s="30" t="str">
        <f>IF(Замеры!Z566=0," ","---")</f>
        <v xml:space="preserve"> </v>
      </c>
      <c r="G572" s="31" t="str">
        <f>IF(Замеры!Z566=0," ",Замеры!J566)</f>
        <v xml:space="preserve"> </v>
      </c>
      <c r="H572" s="31" t="str">
        <f>CONCATENATE(Замеры!AK566,Замеры!AA566,Замеры!AL566)</f>
        <v>0 0</v>
      </c>
      <c r="I572" s="29" t="str">
        <f>CONCATENATE(Замеры!AI566,Замеры!AA566,Замеры!AJ566)</f>
        <v>0 0</v>
      </c>
      <c r="J572" s="31" t="str">
        <f>IF(Замеры!Z566=0," ",G572*2.55)</f>
        <v xml:space="preserve"> </v>
      </c>
      <c r="K572" s="29" t="str">
        <f>IF(Замеры!Z566=0," ",Замеры!AG566)</f>
        <v xml:space="preserve"> </v>
      </c>
      <c r="L572" s="29" t="str">
        <f>IF(Замеры!Z566=0," ",Замеры!AH566)</f>
        <v xml:space="preserve"> </v>
      </c>
      <c r="M572" s="29" t="str">
        <f>IF(Замеры!Z566=0," ",0.1)</f>
        <v xml:space="preserve"> </v>
      </c>
      <c r="N572" s="29" t="str">
        <f>IF(Замеры!Z566=0," ",Замеры!Z566)</f>
        <v xml:space="preserve"> </v>
      </c>
      <c r="O572" s="29" t="str">
        <f>Замеры!AA566</f>
        <v xml:space="preserve"> </v>
      </c>
      <c r="P572" s="29" t="str">
        <f>Замеры!AB566</f>
        <v xml:space="preserve"> </v>
      </c>
      <c r="Q572" s="29" t="str">
        <f>IF(Замеры!Z566=0," ","+")</f>
        <v xml:space="preserve"> </v>
      </c>
      <c r="R572" s="32">
        <f>Замеры!Y566</f>
        <v>0</v>
      </c>
      <c r="W572" s="33" t="e">
        <f t="shared" si="16"/>
        <v>#VALUE!</v>
      </c>
      <c r="X572" s="31" t="s">
        <v>73</v>
      </c>
      <c r="Y572" s="33" t="e">
        <f t="shared" si="17"/>
        <v>#VALUE!</v>
      </c>
      <c r="Z572" s="32"/>
    </row>
    <row r="573" spans="1:26" x14ac:dyDescent="0.3">
      <c r="A573" s="35">
        <f>IF(Замеры!B567=0, " ", Замеры!B567)</f>
        <v>564</v>
      </c>
      <c r="B573" s="37" t="str">
        <f>CONCATENATE(Замеры!D567,Замеры!F567)</f>
        <v>Группа от QF</v>
      </c>
      <c r="C573" s="35" t="str">
        <f>IF(Замеры!I567=0," ", Замеры!I567)</f>
        <v xml:space="preserve"> </v>
      </c>
      <c r="D573" s="29" t="str">
        <f>IF(Замеры!Z567=0, " ", Замеры!X567)</f>
        <v xml:space="preserve"> </v>
      </c>
      <c r="E573" s="29" t="str">
        <f>CONCATENATE(Замеры!P567,Замеры!S567,Замеры!R567)</f>
        <v xml:space="preserve"> </v>
      </c>
      <c r="F573" s="30" t="str">
        <f>IF(Замеры!Z567=0," ","---")</f>
        <v xml:space="preserve"> </v>
      </c>
      <c r="G573" s="31" t="str">
        <f>IF(Замеры!Z567=0," ",Замеры!J567)</f>
        <v xml:space="preserve"> </v>
      </c>
      <c r="H573" s="31" t="str">
        <f>CONCATENATE(Замеры!AK567,Замеры!AA567,Замеры!AL567)</f>
        <v>0 0</v>
      </c>
      <c r="I573" s="29" t="str">
        <f>CONCATENATE(Замеры!AI567,Замеры!AA567,Замеры!AJ567)</f>
        <v>0 0</v>
      </c>
      <c r="J573" s="31" t="str">
        <f>IF(Замеры!Z567=0," ",G573*2.55)</f>
        <v xml:space="preserve"> </v>
      </c>
      <c r="K573" s="29" t="str">
        <f>IF(Замеры!Z567=0," ",Замеры!AG567)</f>
        <v xml:space="preserve"> </v>
      </c>
      <c r="L573" s="29" t="str">
        <f>IF(Замеры!Z567=0," ",Замеры!AH567)</f>
        <v xml:space="preserve"> </v>
      </c>
      <c r="M573" s="29" t="str">
        <f>IF(Замеры!Z567=0," ",0.1)</f>
        <v xml:space="preserve"> </v>
      </c>
      <c r="N573" s="29" t="str">
        <f>IF(Замеры!Z567=0," ",Замеры!Z567)</f>
        <v xml:space="preserve"> </v>
      </c>
      <c r="O573" s="29" t="str">
        <f>Замеры!AA567</f>
        <v xml:space="preserve"> </v>
      </c>
      <c r="P573" s="29" t="str">
        <f>Замеры!AB567</f>
        <v xml:space="preserve"> </v>
      </c>
      <c r="Q573" s="29" t="str">
        <f>IF(Замеры!Z567=0," ","+")</f>
        <v xml:space="preserve"> </v>
      </c>
      <c r="R573" s="32">
        <f>Замеры!Y567</f>
        <v>0</v>
      </c>
      <c r="W573" s="33" t="e">
        <f t="shared" si="16"/>
        <v>#VALUE!</v>
      </c>
      <c r="X573" s="31" t="s">
        <v>73</v>
      </c>
      <c r="Y573" s="33" t="e">
        <f t="shared" si="17"/>
        <v>#VALUE!</v>
      </c>
      <c r="Z573" s="32"/>
    </row>
    <row r="574" spans="1:26" x14ac:dyDescent="0.3">
      <c r="A574" s="35">
        <f>IF(Замеры!B568=0, " ", Замеры!B568)</f>
        <v>565</v>
      </c>
      <c r="B574" s="37" t="str">
        <f>CONCATENATE(Замеры!D568,Замеры!F568)</f>
        <v>Группа от QF</v>
      </c>
      <c r="C574" s="35" t="str">
        <f>IF(Замеры!I568=0," ", Замеры!I568)</f>
        <v xml:space="preserve"> </v>
      </c>
      <c r="D574" s="29" t="str">
        <f>IF(Замеры!Z568=0, " ", Замеры!X568)</f>
        <v xml:space="preserve"> </v>
      </c>
      <c r="E574" s="29" t="str">
        <f>CONCATENATE(Замеры!P568,Замеры!S568,Замеры!R568)</f>
        <v xml:space="preserve"> </v>
      </c>
      <c r="F574" s="30" t="str">
        <f>IF(Замеры!Z568=0," ","---")</f>
        <v xml:space="preserve"> </v>
      </c>
      <c r="G574" s="31" t="str">
        <f>IF(Замеры!Z568=0," ",Замеры!J568)</f>
        <v xml:space="preserve"> </v>
      </c>
      <c r="H574" s="31" t="str">
        <f>CONCATENATE(Замеры!AK568,Замеры!AA568,Замеры!AL568)</f>
        <v>0 0</v>
      </c>
      <c r="I574" s="29" t="str">
        <f>CONCATENATE(Замеры!AI568,Замеры!AA568,Замеры!AJ568)</f>
        <v>0 0</v>
      </c>
      <c r="J574" s="31" t="str">
        <f>IF(Замеры!Z568=0," ",G574*2.55)</f>
        <v xml:space="preserve"> </v>
      </c>
      <c r="K574" s="29" t="str">
        <f>IF(Замеры!Z568=0," ",Замеры!AG568)</f>
        <v xml:space="preserve"> </v>
      </c>
      <c r="L574" s="29" t="str">
        <f>IF(Замеры!Z568=0," ",Замеры!AH568)</f>
        <v xml:space="preserve"> </v>
      </c>
      <c r="M574" s="29" t="str">
        <f>IF(Замеры!Z568=0," ",0.1)</f>
        <v xml:space="preserve"> </v>
      </c>
      <c r="N574" s="29" t="str">
        <f>IF(Замеры!Z568=0," ",Замеры!Z568)</f>
        <v xml:space="preserve"> </v>
      </c>
      <c r="O574" s="29" t="str">
        <f>Замеры!AA568</f>
        <v xml:space="preserve"> </v>
      </c>
      <c r="P574" s="29" t="str">
        <f>Замеры!AB568</f>
        <v xml:space="preserve"> </v>
      </c>
      <c r="Q574" s="29" t="str">
        <f>IF(Замеры!Z568=0," ","+")</f>
        <v xml:space="preserve"> </v>
      </c>
      <c r="R574" s="32">
        <f>Замеры!Y568</f>
        <v>0</v>
      </c>
      <c r="W574" s="33" t="e">
        <f t="shared" si="16"/>
        <v>#VALUE!</v>
      </c>
      <c r="X574" s="31" t="s">
        <v>73</v>
      </c>
      <c r="Y574" s="33" t="e">
        <f t="shared" si="17"/>
        <v>#VALUE!</v>
      </c>
      <c r="Z574" s="32"/>
    </row>
    <row r="575" spans="1:26" x14ac:dyDescent="0.3">
      <c r="A575" s="35">
        <f>IF(Замеры!B569=0, " ", Замеры!B569)</f>
        <v>566</v>
      </c>
      <c r="B575" s="37" t="str">
        <f>CONCATENATE(Замеры!D569,Замеры!F569)</f>
        <v>Группа от QF</v>
      </c>
      <c r="C575" s="35" t="str">
        <f>IF(Замеры!I569=0," ", Замеры!I569)</f>
        <v xml:space="preserve"> </v>
      </c>
      <c r="D575" s="29" t="str">
        <f>IF(Замеры!Z569=0, " ", Замеры!X569)</f>
        <v xml:space="preserve"> </v>
      </c>
      <c r="E575" s="29" t="str">
        <f>CONCATENATE(Замеры!P569,Замеры!S569,Замеры!R569)</f>
        <v xml:space="preserve"> </v>
      </c>
      <c r="F575" s="30" t="str">
        <f>IF(Замеры!Z569=0," ","---")</f>
        <v xml:space="preserve"> </v>
      </c>
      <c r="G575" s="31" t="str">
        <f>IF(Замеры!Z569=0," ",Замеры!J569)</f>
        <v xml:space="preserve"> </v>
      </c>
      <c r="H575" s="31" t="str">
        <f>CONCATENATE(Замеры!AK569,Замеры!AA569,Замеры!AL569)</f>
        <v>0 0</v>
      </c>
      <c r="I575" s="29" t="str">
        <f>CONCATENATE(Замеры!AI569,Замеры!AA569,Замеры!AJ569)</f>
        <v>0 0</v>
      </c>
      <c r="J575" s="31" t="str">
        <f>IF(Замеры!Z569=0," ",G575*2.55)</f>
        <v xml:space="preserve"> </v>
      </c>
      <c r="K575" s="29" t="str">
        <f>IF(Замеры!Z569=0," ",Замеры!AG569)</f>
        <v xml:space="preserve"> </v>
      </c>
      <c r="L575" s="29" t="str">
        <f>IF(Замеры!Z569=0," ",Замеры!AH569)</f>
        <v xml:space="preserve"> </v>
      </c>
      <c r="M575" s="29" t="str">
        <f>IF(Замеры!Z569=0," ",0.1)</f>
        <v xml:space="preserve"> </v>
      </c>
      <c r="N575" s="29" t="str">
        <f>IF(Замеры!Z569=0," ",Замеры!Z569)</f>
        <v xml:space="preserve"> </v>
      </c>
      <c r="O575" s="29" t="str">
        <f>Замеры!AA569</f>
        <v xml:space="preserve"> </v>
      </c>
      <c r="P575" s="29" t="str">
        <f>Замеры!AB569</f>
        <v xml:space="preserve"> </v>
      </c>
      <c r="Q575" s="29" t="str">
        <f>IF(Замеры!Z569=0," ","+")</f>
        <v xml:space="preserve"> </v>
      </c>
      <c r="R575" s="32">
        <f>Замеры!Y569</f>
        <v>0</v>
      </c>
      <c r="W575" s="33" t="e">
        <f t="shared" si="16"/>
        <v>#VALUE!</v>
      </c>
      <c r="X575" s="31" t="s">
        <v>73</v>
      </c>
      <c r="Y575" s="33" t="e">
        <f t="shared" si="17"/>
        <v>#VALUE!</v>
      </c>
      <c r="Z575" s="32"/>
    </row>
    <row r="576" spans="1:26" x14ac:dyDescent="0.3">
      <c r="A576" s="35">
        <f>IF(Замеры!B570=0, " ", Замеры!B570)</f>
        <v>567</v>
      </c>
      <c r="B576" s="37" t="str">
        <f>CONCATENATE(Замеры!D570,Замеры!F570)</f>
        <v>Группа от QF</v>
      </c>
      <c r="C576" s="35" t="str">
        <f>IF(Замеры!I570=0," ", Замеры!I570)</f>
        <v xml:space="preserve"> </v>
      </c>
      <c r="D576" s="29" t="str">
        <f>IF(Замеры!Z570=0, " ", Замеры!X570)</f>
        <v xml:space="preserve"> </v>
      </c>
      <c r="E576" s="29" t="str">
        <f>CONCATENATE(Замеры!P570,Замеры!S570,Замеры!R570)</f>
        <v xml:space="preserve"> </v>
      </c>
      <c r="F576" s="30" t="str">
        <f>IF(Замеры!Z570=0," ","---")</f>
        <v xml:space="preserve"> </v>
      </c>
      <c r="G576" s="31" t="str">
        <f>IF(Замеры!Z570=0," ",Замеры!J570)</f>
        <v xml:space="preserve"> </v>
      </c>
      <c r="H576" s="31" t="str">
        <f>CONCATENATE(Замеры!AK570,Замеры!AA570,Замеры!AL570)</f>
        <v>0 0</v>
      </c>
      <c r="I576" s="29" t="str">
        <f>CONCATENATE(Замеры!AI570,Замеры!AA570,Замеры!AJ570)</f>
        <v>0 0</v>
      </c>
      <c r="J576" s="31" t="str">
        <f>IF(Замеры!Z570=0," ",G576*2.55)</f>
        <v xml:space="preserve"> </v>
      </c>
      <c r="K576" s="29" t="str">
        <f>IF(Замеры!Z570=0," ",Замеры!AG570)</f>
        <v xml:space="preserve"> </v>
      </c>
      <c r="L576" s="29" t="str">
        <f>IF(Замеры!Z570=0," ",Замеры!AH570)</f>
        <v xml:space="preserve"> </v>
      </c>
      <c r="M576" s="29" t="str">
        <f>IF(Замеры!Z570=0," ",0.1)</f>
        <v xml:space="preserve"> </v>
      </c>
      <c r="N576" s="29" t="str">
        <f>IF(Замеры!Z570=0," ",Замеры!Z570)</f>
        <v xml:space="preserve"> </v>
      </c>
      <c r="O576" s="29" t="str">
        <f>Замеры!AA570</f>
        <v xml:space="preserve"> </v>
      </c>
      <c r="P576" s="29" t="str">
        <f>Замеры!AB570</f>
        <v xml:space="preserve"> </v>
      </c>
      <c r="Q576" s="29" t="str">
        <f>IF(Замеры!Z570=0," ","+")</f>
        <v xml:space="preserve"> </v>
      </c>
      <c r="R576" s="32">
        <f>Замеры!Y570</f>
        <v>0</v>
      </c>
      <c r="W576" s="33" t="e">
        <f t="shared" si="16"/>
        <v>#VALUE!</v>
      </c>
      <c r="X576" s="31" t="s">
        <v>73</v>
      </c>
      <c r="Y576" s="33" t="e">
        <f t="shared" si="17"/>
        <v>#VALUE!</v>
      </c>
      <c r="Z576" s="32"/>
    </row>
    <row r="577" spans="1:26" x14ac:dyDescent="0.3">
      <c r="A577" s="35">
        <f>IF(Замеры!B571=0, " ", Замеры!B571)</f>
        <v>568</v>
      </c>
      <c r="B577" s="37" t="str">
        <f>CONCATENATE(Замеры!D571,Замеры!F571)</f>
        <v>Группа от QF</v>
      </c>
      <c r="C577" s="35" t="str">
        <f>IF(Замеры!I571=0," ", Замеры!I571)</f>
        <v xml:space="preserve"> </v>
      </c>
      <c r="D577" s="29" t="str">
        <f>IF(Замеры!Z571=0, " ", Замеры!X571)</f>
        <v xml:space="preserve"> </v>
      </c>
      <c r="E577" s="29" t="str">
        <f>CONCATENATE(Замеры!P571,Замеры!S571,Замеры!R571)</f>
        <v xml:space="preserve"> </v>
      </c>
      <c r="F577" s="30" t="str">
        <f>IF(Замеры!Z571=0," ","---")</f>
        <v xml:space="preserve"> </v>
      </c>
      <c r="G577" s="31" t="str">
        <f>IF(Замеры!Z571=0," ",Замеры!J571)</f>
        <v xml:space="preserve"> </v>
      </c>
      <c r="H577" s="31" t="str">
        <f>CONCATENATE(Замеры!AK571,Замеры!AA571,Замеры!AL571)</f>
        <v>0 0</v>
      </c>
      <c r="I577" s="29" t="str">
        <f>CONCATENATE(Замеры!AI571,Замеры!AA571,Замеры!AJ571)</f>
        <v>0 0</v>
      </c>
      <c r="J577" s="31" t="str">
        <f>IF(Замеры!Z571=0," ",G577*2.55)</f>
        <v xml:space="preserve"> </v>
      </c>
      <c r="K577" s="29" t="str">
        <f>IF(Замеры!Z571=0," ",Замеры!AG571)</f>
        <v xml:space="preserve"> </v>
      </c>
      <c r="L577" s="29" t="str">
        <f>IF(Замеры!Z571=0," ",Замеры!AH571)</f>
        <v xml:space="preserve"> </v>
      </c>
      <c r="M577" s="29" t="str">
        <f>IF(Замеры!Z571=0," ",0.1)</f>
        <v xml:space="preserve"> </v>
      </c>
      <c r="N577" s="29" t="str">
        <f>IF(Замеры!Z571=0," ",Замеры!Z571)</f>
        <v xml:space="preserve"> </v>
      </c>
      <c r="O577" s="29" t="str">
        <f>Замеры!AA571</f>
        <v xml:space="preserve"> </v>
      </c>
      <c r="P577" s="29" t="str">
        <f>Замеры!AB571</f>
        <v xml:space="preserve"> </v>
      </c>
      <c r="Q577" s="29" t="str">
        <f>IF(Замеры!Z571=0," ","+")</f>
        <v xml:space="preserve"> </v>
      </c>
      <c r="R577" s="32">
        <f>Замеры!Y571</f>
        <v>0</v>
      </c>
      <c r="W577" s="33" t="e">
        <f t="shared" si="16"/>
        <v>#VALUE!</v>
      </c>
      <c r="X577" s="31" t="s">
        <v>73</v>
      </c>
      <c r="Y577" s="33" t="e">
        <f t="shared" si="17"/>
        <v>#VALUE!</v>
      </c>
      <c r="Z577" s="32"/>
    </row>
    <row r="578" spans="1:26" x14ac:dyDescent="0.3">
      <c r="A578" s="35">
        <f>IF(Замеры!B572=0, " ", Замеры!B572)</f>
        <v>569</v>
      </c>
      <c r="B578" s="37" t="str">
        <f>CONCATENATE(Замеры!D572,Замеры!F572)</f>
        <v>Группа от QF</v>
      </c>
      <c r="C578" s="35" t="str">
        <f>IF(Замеры!I572=0," ", Замеры!I572)</f>
        <v xml:space="preserve"> </v>
      </c>
      <c r="D578" s="29" t="str">
        <f>IF(Замеры!Z572=0, " ", Замеры!X572)</f>
        <v xml:space="preserve"> </v>
      </c>
      <c r="E578" s="29" t="str">
        <f>CONCATENATE(Замеры!P572,Замеры!S572,Замеры!R572)</f>
        <v xml:space="preserve"> </v>
      </c>
      <c r="F578" s="30" t="str">
        <f>IF(Замеры!Z572=0," ","---")</f>
        <v xml:space="preserve"> </v>
      </c>
      <c r="G578" s="31" t="str">
        <f>IF(Замеры!Z572=0," ",Замеры!J572)</f>
        <v xml:space="preserve"> </v>
      </c>
      <c r="H578" s="31" t="str">
        <f>CONCATENATE(Замеры!AK572,Замеры!AA572,Замеры!AL572)</f>
        <v>0 0</v>
      </c>
      <c r="I578" s="29" t="str">
        <f>CONCATENATE(Замеры!AI572,Замеры!AA572,Замеры!AJ572)</f>
        <v>0 0</v>
      </c>
      <c r="J578" s="31" t="str">
        <f>IF(Замеры!Z572=0," ",G578*2.55)</f>
        <v xml:space="preserve"> </v>
      </c>
      <c r="K578" s="29" t="str">
        <f>IF(Замеры!Z572=0," ",Замеры!AG572)</f>
        <v xml:space="preserve"> </v>
      </c>
      <c r="L578" s="29" t="str">
        <f>IF(Замеры!Z572=0," ",Замеры!AH572)</f>
        <v xml:space="preserve"> </v>
      </c>
      <c r="M578" s="29" t="str">
        <f>IF(Замеры!Z572=0," ",0.1)</f>
        <v xml:space="preserve"> </v>
      </c>
      <c r="N578" s="29" t="str">
        <f>IF(Замеры!Z572=0," ",Замеры!Z572)</f>
        <v xml:space="preserve"> </v>
      </c>
      <c r="O578" s="29" t="str">
        <f>Замеры!AA572</f>
        <v xml:space="preserve"> </v>
      </c>
      <c r="P578" s="29" t="str">
        <f>Замеры!AB572</f>
        <v xml:space="preserve"> </v>
      </c>
      <c r="Q578" s="29" t="str">
        <f>IF(Замеры!Z572=0," ","+")</f>
        <v xml:space="preserve"> </v>
      </c>
      <c r="R578" s="32">
        <f>Замеры!Y572</f>
        <v>0</v>
      </c>
      <c r="W578" s="33" t="e">
        <f t="shared" si="16"/>
        <v>#VALUE!</v>
      </c>
      <c r="X578" s="31" t="s">
        <v>73</v>
      </c>
      <c r="Y578" s="33" t="e">
        <f t="shared" si="17"/>
        <v>#VALUE!</v>
      </c>
      <c r="Z578" s="32"/>
    </row>
    <row r="579" spans="1:26" x14ac:dyDescent="0.3">
      <c r="A579" s="35">
        <f>IF(Замеры!B573=0, " ", Замеры!B573)</f>
        <v>570</v>
      </c>
      <c r="B579" s="37" t="str">
        <f>CONCATENATE(Замеры!D573,Замеры!F573)</f>
        <v>Группа от QF</v>
      </c>
      <c r="C579" s="35" t="str">
        <f>IF(Замеры!I573=0," ", Замеры!I573)</f>
        <v xml:space="preserve"> </v>
      </c>
      <c r="D579" s="29" t="str">
        <f>IF(Замеры!Z573=0, " ", Замеры!X573)</f>
        <v xml:space="preserve"> </v>
      </c>
      <c r="E579" s="29" t="str">
        <f>CONCATENATE(Замеры!P573,Замеры!S573,Замеры!R573)</f>
        <v xml:space="preserve"> </v>
      </c>
      <c r="F579" s="30" t="str">
        <f>IF(Замеры!Z573=0," ","---")</f>
        <v xml:space="preserve"> </v>
      </c>
      <c r="G579" s="31" t="str">
        <f>IF(Замеры!Z573=0," ",Замеры!J573)</f>
        <v xml:space="preserve"> </v>
      </c>
      <c r="H579" s="31" t="str">
        <f>CONCATENATE(Замеры!AK573,Замеры!AA573,Замеры!AL573)</f>
        <v>0 0</v>
      </c>
      <c r="I579" s="29" t="str">
        <f>CONCATENATE(Замеры!AI573,Замеры!AA573,Замеры!AJ573)</f>
        <v>0 0</v>
      </c>
      <c r="J579" s="31" t="str">
        <f>IF(Замеры!Z573=0," ",G579*2.55)</f>
        <v xml:space="preserve"> </v>
      </c>
      <c r="K579" s="29" t="str">
        <f>IF(Замеры!Z573=0," ",Замеры!AG573)</f>
        <v xml:space="preserve"> </v>
      </c>
      <c r="L579" s="29" t="str">
        <f>IF(Замеры!Z573=0," ",Замеры!AH573)</f>
        <v xml:space="preserve"> </v>
      </c>
      <c r="M579" s="29" t="str">
        <f>IF(Замеры!Z573=0," ",0.1)</f>
        <v xml:space="preserve"> </v>
      </c>
      <c r="N579" s="29" t="str">
        <f>IF(Замеры!Z573=0," ",Замеры!Z573)</f>
        <v xml:space="preserve"> </v>
      </c>
      <c r="O579" s="29" t="str">
        <f>Замеры!AA573</f>
        <v xml:space="preserve"> </v>
      </c>
      <c r="P579" s="29" t="str">
        <f>Замеры!AB573</f>
        <v xml:space="preserve"> </v>
      </c>
      <c r="Q579" s="29" t="str">
        <f>IF(Замеры!Z573=0," ","+")</f>
        <v xml:space="preserve"> </v>
      </c>
      <c r="R579" s="32">
        <f>Замеры!Y573</f>
        <v>0</v>
      </c>
      <c r="W579" s="33" t="e">
        <f t="shared" si="16"/>
        <v>#VALUE!</v>
      </c>
      <c r="X579" s="31" t="s">
        <v>73</v>
      </c>
      <c r="Y579" s="33" t="e">
        <f t="shared" si="17"/>
        <v>#VALUE!</v>
      </c>
      <c r="Z579" s="32"/>
    </row>
    <row r="580" spans="1:26" x14ac:dyDescent="0.3">
      <c r="A580" s="35">
        <f>IF(Замеры!B574=0, " ", Замеры!B574)</f>
        <v>571</v>
      </c>
      <c r="B580" s="37" t="str">
        <f>CONCATENATE(Замеры!D574,Замеры!F574)</f>
        <v>Группа от QF</v>
      </c>
      <c r="C580" s="35" t="str">
        <f>IF(Замеры!I574=0," ", Замеры!I574)</f>
        <v xml:space="preserve"> </v>
      </c>
      <c r="D580" s="29" t="str">
        <f>IF(Замеры!Z574=0, " ", Замеры!X574)</f>
        <v xml:space="preserve"> </v>
      </c>
      <c r="E580" s="29" t="str">
        <f>CONCATENATE(Замеры!P574,Замеры!S574,Замеры!R574)</f>
        <v xml:space="preserve"> </v>
      </c>
      <c r="F580" s="30" t="str">
        <f>IF(Замеры!Z574=0," ","---")</f>
        <v xml:space="preserve"> </v>
      </c>
      <c r="G580" s="31" t="str">
        <f>IF(Замеры!Z574=0," ",Замеры!J574)</f>
        <v xml:space="preserve"> </v>
      </c>
      <c r="H580" s="31" t="str">
        <f>CONCATENATE(Замеры!AK574,Замеры!AA574,Замеры!AL574)</f>
        <v>0 0</v>
      </c>
      <c r="I580" s="29" t="str">
        <f>CONCATENATE(Замеры!AI574,Замеры!AA574,Замеры!AJ574)</f>
        <v>0 0</v>
      </c>
      <c r="J580" s="31" t="str">
        <f>IF(Замеры!Z574=0," ",G580*2.55)</f>
        <v xml:space="preserve"> </v>
      </c>
      <c r="K580" s="29" t="str">
        <f>IF(Замеры!Z574=0," ",Замеры!AG574)</f>
        <v xml:space="preserve"> </v>
      </c>
      <c r="L580" s="29" t="str">
        <f>IF(Замеры!Z574=0," ",Замеры!AH574)</f>
        <v xml:space="preserve"> </v>
      </c>
      <c r="M580" s="29" t="str">
        <f>IF(Замеры!Z574=0," ",0.1)</f>
        <v xml:space="preserve"> </v>
      </c>
      <c r="N580" s="29" t="str">
        <f>IF(Замеры!Z574=0," ",Замеры!Z574)</f>
        <v xml:space="preserve"> </v>
      </c>
      <c r="O580" s="29" t="str">
        <f>Замеры!AA574</f>
        <v xml:space="preserve"> </v>
      </c>
      <c r="P580" s="29" t="str">
        <f>Замеры!AB574</f>
        <v xml:space="preserve"> </v>
      </c>
      <c r="Q580" s="29" t="str">
        <f>IF(Замеры!Z574=0," ","+")</f>
        <v xml:space="preserve"> </v>
      </c>
      <c r="R580" s="32">
        <f>Замеры!Y574</f>
        <v>0</v>
      </c>
      <c r="W580" s="33" t="e">
        <f t="shared" si="16"/>
        <v>#VALUE!</v>
      </c>
      <c r="X580" s="31" t="s">
        <v>73</v>
      </c>
      <c r="Y580" s="33" t="e">
        <f t="shared" si="17"/>
        <v>#VALUE!</v>
      </c>
      <c r="Z580" s="32"/>
    </row>
    <row r="581" spans="1:26" x14ac:dyDescent="0.3">
      <c r="A581" s="35">
        <f>IF(Замеры!B575=0, " ", Замеры!B575)</f>
        <v>572</v>
      </c>
      <c r="B581" s="37" t="str">
        <f>CONCATENATE(Замеры!D575,Замеры!F575)</f>
        <v>Группа от QF</v>
      </c>
      <c r="C581" s="35" t="str">
        <f>IF(Замеры!I575=0," ", Замеры!I575)</f>
        <v xml:space="preserve"> </v>
      </c>
      <c r="D581" s="29" t="str">
        <f>IF(Замеры!Z575=0, " ", Замеры!X575)</f>
        <v xml:space="preserve"> </v>
      </c>
      <c r="E581" s="29" t="str">
        <f>CONCATENATE(Замеры!P575,Замеры!S575,Замеры!R575)</f>
        <v xml:space="preserve"> </v>
      </c>
      <c r="F581" s="30" t="str">
        <f>IF(Замеры!Z575=0," ","---")</f>
        <v xml:space="preserve"> </v>
      </c>
      <c r="G581" s="31" t="str">
        <f>IF(Замеры!Z575=0," ",Замеры!J575)</f>
        <v xml:space="preserve"> </v>
      </c>
      <c r="H581" s="31" t="str">
        <f>CONCATENATE(Замеры!AK575,Замеры!AA575,Замеры!AL575)</f>
        <v>0 0</v>
      </c>
      <c r="I581" s="29" t="str">
        <f>CONCATENATE(Замеры!AI575,Замеры!AA575,Замеры!AJ575)</f>
        <v>0 0</v>
      </c>
      <c r="J581" s="31" t="str">
        <f>IF(Замеры!Z575=0," ",G581*2.55)</f>
        <v xml:space="preserve"> </v>
      </c>
      <c r="K581" s="29" t="str">
        <f>IF(Замеры!Z575=0," ",Замеры!AG575)</f>
        <v xml:space="preserve"> </v>
      </c>
      <c r="L581" s="29" t="str">
        <f>IF(Замеры!Z575=0," ",Замеры!AH575)</f>
        <v xml:space="preserve"> </v>
      </c>
      <c r="M581" s="29" t="str">
        <f>IF(Замеры!Z575=0," ",0.1)</f>
        <v xml:space="preserve"> </v>
      </c>
      <c r="N581" s="29" t="str">
        <f>IF(Замеры!Z575=0," ",Замеры!Z575)</f>
        <v xml:space="preserve"> </v>
      </c>
      <c r="O581" s="29" t="str">
        <f>Замеры!AA575</f>
        <v xml:space="preserve"> </v>
      </c>
      <c r="P581" s="29" t="str">
        <f>Замеры!AB575</f>
        <v xml:space="preserve"> </v>
      </c>
      <c r="Q581" s="29" t="str">
        <f>IF(Замеры!Z575=0," ","+")</f>
        <v xml:space="preserve"> </v>
      </c>
      <c r="R581" s="32">
        <f>Замеры!Y575</f>
        <v>0</v>
      </c>
      <c r="W581" s="33" t="e">
        <f t="shared" si="16"/>
        <v>#VALUE!</v>
      </c>
      <c r="X581" s="31" t="s">
        <v>73</v>
      </c>
      <c r="Y581" s="33" t="e">
        <f t="shared" si="17"/>
        <v>#VALUE!</v>
      </c>
      <c r="Z581" s="32"/>
    </row>
    <row r="582" spans="1:26" x14ac:dyDescent="0.3">
      <c r="A582" s="35">
        <f>IF(Замеры!B576=0, " ", Замеры!B576)</f>
        <v>573</v>
      </c>
      <c r="B582" s="37" t="str">
        <f>CONCATENATE(Замеры!D576,Замеры!F576)</f>
        <v>Группа от QF</v>
      </c>
      <c r="C582" s="35" t="str">
        <f>IF(Замеры!I576=0," ", Замеры!I576)</f>
        <v xml:space="preserve"> </v>
      </c>
      <c r="D582" s="29" t="str">
        <f>IF(Замеры!Z576=0, " ", Замеры!X576)</f>
        <v xml:space="preserve"> </v>
      </c>
      <c r="E582" s="29" t="str">
        <f>CONCATENATE(Замеры!P576,Замеры!S576,Замеры!R576)</f>
        <v xml:space="preserve"> </v>
      </c>
      <c r="F582" s="30" t="str">
        <f>IF(Замеры!Z576=0," ","---")</f>
        <v xml:space="preserve"> </v>
      </c>
      <c r="G582" s="31" t="str">
        <f>IF(Замеры!Z576=0," ",Замеры!J576)</f>
        <v xml:space="preserve"> </v>
      </c>
      <c r="H582" s="31" t="str">
        <f>CONCATENATE(Замеры!AK576,Замеры!AA576,Замеры!AL576)</f>
        <v>0 0</v>
      </c>
      <c r="I582" s="29" t="str">
        <f>CONCATENATE(Замеры!AI576,Замеры!AA576,Замеры!AJ576)</f>
        <v>0 0</v>
      </c>
      <c r="J582" s="31" t="str">
        <f>IF(Замеры!Z576=0," ",G582*2.55)</f>
        <v xml:space="preserve"> </v>
      </c>
      <c r="K582" s="29" t="str">
        <f>IF(Замеры!Z576=0," ",Замеры!AG576)</f>
        <v xml:space="preserve"> </v>
      </c>
      <c r="L582" s="29" t="str">
        <f>IF(Замеры!Z576=0," ",Замеры!AH576)</f>
        <v xml:space="preserve"> </v>
      </c>
      <c r="M582" s="29" t="str">
        <f>IF(Замеры!Z576=0," ",0.1)</f>
        <v xml:space="preserve"> </v>
      </c>
      <c r="N582" s="29" t="str">
        <f>IF(Замеры!Z576=0," ",Замеры!Z576)</f>
        <v xml:space="preserve"> </v>
      </c>
      <c r="O582" s="29" t="str">
        <f>Замеры!AA576</f>
        <v xml:space="preserve"> </v>
      </c>
      <c r="P582" s="29" t="str">
        <f>Замеры!AB576</f>
        <v xml:space="preserve"> </v>
      </c>
      <c r="Q582" s="29" t="str">
        <f>IF(Замеры!Z576=0," ","+")</f>
        <v xml:space="preserve"> </v>
      </c>
      <c r="R582" s="32">
        <f>Замеры!Y576</f>
        <v>0</v>
      </c>
      <c r="W582" s="33" t="e">
        <f t="shared" si="16"/>
        <v>#VALUE!</v>
      </c>
      <c r="X582" s="31" t="s">
        <v>73</v>
      </c>
      <c r="Y582" s="33" t="e">
        <f t="shared" si="17"/>
        <v>#VALUE!</v>
      </c>
      <c r="Z582" s="32"/>
    </row>
    <row r="583" spans="1:26" x14ac:dyDescent="0.3">
      <c r="A583" s="35">
        <f>IF(Замеры!B577=0, " ", Замеры!B577)</f>
        <v>574</v>
      </c>
      <c r="B583" s="37" t="str">
        <f>CONCATENATE(Замеры!D577,Замеры!F577)</f>
        <v>Группа от QF</v>
      </c>
      <c r="C583" s="35" t="str">
        <f>IF(Замеры!I577=0," ", Замеры!I577)</f>
        <v xml:space="preserve"> </v>
      </c>
      <c r="D583" s="29" t="str">
        <f>IF(Замеры!Z577=0, " ", Замеры!X577)</f>
        <v xml:space="preserve"> </v>
      </c>
      <c r="E583" s="29" t="str">
        <f>CONCATENATE(Замеры!P577,Замеры!S577,Замеры!R577)</f>
        <v xml:space="preserve"> </v>
      </c>
      <c r="F583" s="30" t="str">
        <f>IF(Замеры!Z577=0," ","---")</f>
        <v xml:space="preserve"> </v>
      </c>
      <c r="G583" s="31" t="str">
        <f>IF(Замеры!Z577=0," ",Замеры!J577)</f>
        <v xml:space="preserve"> </v>
      </c>
      <c r="H583" s="31" t="str">
        <f>CONCATENATE(Замеры!AK577,Замеры!AA577,Замеры!AL577)</f>
        <v>0 0</v>
      </c>
      <c r="I583" s="29" t="str">
        <f>CONCATENATE(Замеры!AI577,Замеры!AA577,Замеры!AJ577)</f>
        <v>0 0</v>
      </c>
      <c r="J583" s="31" t="str">
        <f>IF(Замеры!Z577=0," ",G583*2.55)</f>
        <v xml:space="preserve"> </v>
      </c>
      <c r="K583" s="29" t="str">
        <f>IF(Замеры!Z577=0," ",Замеры!AG577)</f>
        <v xml:space="preserve"> </v>
      </c>
      <c r="L583" s="29" t="str">
        <f>IF(Замеры!Z577=0," ",Замеры!AH577)</f>
        <v xml:space="preserve"> </v>
      </c>
      <c r="M583" s="29" t="str">
        <f>IF(Замеры!Z577=0," ",0.1)</f>
        <v xml:space="preserve"> </v>
      </c>
      <c r="N583" s="29" t="str">
        <f>IF(Замеры!Z577=0," ",Замеры!Z577)</f>
        <v xml:space="preserve"> </v>
      </c>
      <c r="O583" s="29" t="str">
        <f>Замеры!AA577</f>
        <v xml:space="preserve"> </v>
      </c>
      <c r="P583" s="29" t="str">
        <f>Замеры!AB577</f>
        <v xml:space="preserve"> </v>
      </c>
      <c r="Q583" s="29" t="str">
        <f>IF(Замеры!Z577=0," ","+")</f>
        <v xml:space="preserve"> </v>
      </c>
      <c r="R583" s="32">
        <f>Замеры!Y577</f>
        <v>0</v>
      </c>
      <c r="W583" s="33" t="e">
        <f t="shared" si="16"/>
        <v>#VALUE!</v>
      </c>
      <c r="X583" s="31" t="s">
        <v>73</v>
      </c>
      <c r="Y583" s="33" t="e">
        <f t="shared" si="17"/>
        <v>#VALUE!</v>
      </c>
      <c r="Z583" s="32"/>
    </row>
    <row r="584" spans="1:26" x14ac:dyDescent="0.3">
      <c r="A584" s="35">
        <f>IF(Замеры!B578=0, " ", Замеры!B578)</f>
        <v>575</v>
      </c>
      <c r="B584" s="37" t="str">
        <f>CONCATENATE(Замеры!D578,Замеры!F578)</f>
        <v>Группа от QF</v>
      </c>
      <c r="C584" s="35" t="str">
        <f>IF(Замеры!I578=0," ", Замеры!I578)</f>
        <v xml:space="preserve"> </v>
      </c>
      <c r="D584" s="29" t="str">
        <f>IF(Замеры!Z578=0, " ", Замеры!X578)</f>
        <v xml:space="preserve"> </v>
      </c>
      <c r="E584" s="29" t="str">
        <f>CONCATENATE(Замеры!P578,Замеры!S578,Замеры!R578)</f>
        <v xml:space="preserve"> </v>
      </c>
      <c r="F584" s="30" t="str">
        <f>IF(Замеры!Z578=0," ","---")</f>
        <v xml:space="preserve"> </v>
      </c>
      <c r="G584" s="31" t="str">
        <f>IF(Замеры!Z578=0," ",Замеры!J578)</f>
        <v xml:space="preserve"> </v>
      </c>
      <c r="H584" s="31" t="str">
        <f>CONCATENATE(Замеры!AK578,Замеры!AA578,Замеры!AL578)</f>
        <v>0 0</v>
      </c>
      <c r="I584" s="29" t="str">
        <f>CONCATENATE(Замеры!AI578,Замеры!AA578,Замеры!AJ578)</f>
        <v>0 0</v>
      </c>
      <c r="J584" s="31" t="str">
        <f>IF(Замеры!Z578=0," ",G584*2.55)</f>
        <v xml:space="preserve"> </v>
      </c>
      <c r="K584" s="29" t="str">
        <f>IF(Замеры!Z578=0," ",Замеры!AG578)</f>
        <v xml:space="preserve"> </v>
      </c>
      <c r="L584" s="29" t="str">
        <f>IF(Замеры!Z578=0," ",Замеры!AH578)</f>
        <v xml:space="preserve"> </v>
      </c>
      <c r="M584" s="29" t="str">
        <f>IF(Замеры!Z578=0," ",0.1)</f>
        <v xml:space="preserve"> </v>
      </c>
      <c r="N584" s="29" t="str">
        <f>IF(Замеры!Z578=0," ",Замеры!Z578)</f>
        <v xml:space="preserve"> </v>
      </c>
      <c r="O584" s="29" t="str">
        <f>Замеры!AA578</f>
        <v xml:space="preserve"> </v>
      </c>
      <c r="P584" s="29" t="str">
        <f>Замеры!AB578</f>
        <v xml:space="preserve"> </v>
      </c>
      <c r="Q584" s="29" t="str">
        <f>IF(Замеры!Z578=0," ","+")</f>
        <v xml:space="preserve"> </v>
      </c>
      <c r="R584" s="32">
        <f>Замеры!Y578</f>
        <v>0</v>
      </c>
      <c r="W584" s="33" t="e">
        <f t="shared" si="16"/>
        <v>#VALUE!</v>
      </c>
      <c r="X584" s="31" t="s">
        <v>73</v>
      </c>
      <c r="Y584" s="33" t="e">
        <f t="shared" si="17"/>
        <v>#VALUE!</v>
      </c>
      <c r="Z584" s="32"/>
    </row>
    <row r="585" spans="1:26" x14ac:dyDescent="0.3">
      <c r="A585" s="35">
        <f>IF(Замеры!B579=0, " ", Замеры!B579)</f>
        <v>576</v>
      </c>
      <c r="B585" s="37" t="str">
        <f>CONCATENATE(Замеры!D579,Замеры!F579)</f>
        <v>Группа от QF</v>
      </c>
      <c r="C585" s="35" t="str">
        <f>IF(Замеры!I579=0," ", Замеры!I579)</f>
        <v xml:space="preserve"> </v>
      </c>
      <c r="D585" s="29" t="str">
        <f>IF(Замеры!Z579=0, " ", Замеры!X579)</f>
        <v xml:space="preserve"> </v>
      </c>
      <c r="E585" s="29" t="str">
        <f>CONCATENATE(Замеры!P579,Замеры!S579,Замеры!R579)</f>
        <v xml:space="preserve"> </v>
      </c>
      <c r="F585" s="30" t="str">
        <f>IF(Замеры!Z579=0," ","---")</f>
        <v xml:space="preserve"> </v>
      </c>
      <c r="G585" s="31" t="str">
        <f>IF(Замеры!Z579=0," ",Замеры!J579)</f>
        <v xml:space="preserve"> </v>
      </c>
      <c r="H585" s="31" t="str">
        <f>CONCATENATE(Замеры!AK579,Замеры!AA579,Замеры!AL579)</f>
        <v>0 0</v>
      </c>
      <c r="I585" s="29" t="str">
        <f>CONCATENATE(Замеры!AI579,Замеры!AA579,Замеры!AJ579)</f>
        <v>0 0</v>
      </c>
      <c r="J585" s="31" t="str">
        <f>IF(Замеры!Z579=0," ",G585*2.55)</f>
        <v xml:space="preserve"> </v>
      </c>
      <c r="K585" s="29" t="str">
        <f>IF(Замеры!Z579=0," ",Замеры!AG579)</f>
        <v xml:space="preserve"> </v>
      </c>
      <c r="L585" s="29" t="str">
        <f>IF(Замеры!Z579=0," ",Замеры!AH579)</f>
        <v xml:space="preserve"> </v>
      </c>
      <c r="M585" s="29" t="str">
        <f>IF(Замеры!Z579=0," ",0.1)</f>
        <v xml:space="preserve"> </v>
      </c>
      <c r="N585" s="29" t="str">
        <f>IF(Замеры!Z579=0," ",Замеры!Z579)</f>
        <v xml:space="preserve"> </v>
      </c>
      <c r="O585" s="29" t="str">
        <f>Замеры!AA579</f>
        <v xml:space="preserve"> </v>
      </c>
      <c r="P585" s="29" t="str">
        <f>Замеры!AB579</f>
        <v xml:space="preserve"> </v>
      </c>
      <c r="Q585" s="29" t="str">
        <f>IF(Замеры!Z579=0," ","+")</f>
        <v xml:space="preserve"> </v>
      </c>
      <c r="R585" s="32">
        <f>Замеры!Y579</f>
        <v>0</v>
      </c>
      <c r="W585" s="33" t="e">
        <f t="shared" si="16"/>
        <v>#VALUE!</v>
      </c>
      <c r="X585" s="31" t="s">
        <v>73</v>
      </c>
      <c r="Y585" s="33" t="e">
        <f t="shared" si="17"/>
        <v>#VALUE!</v>
      </c>
      <c r="Z585" s="32"/>
    </row>
    <row r="586" spans="1:26" x14ac:dyDescent="0.3">
      <c r="A586" s="35">
        <f>IF(Замеры!B580=0, " ", Замеры!B580)</f>
        <v>577</v>
      </c>
      <c r="B586" s="37" t="str">
        <f>CONCATENATE(Замеры!D580,Замеры!F580)</f>
        <v>Группа от QF</v>
      </c>
      <c r="C586" s="35" t="str">
        <f>IF(Замеры!I580=0," ", Замеры!I580)</f>
        <v xml:space="preserve"> </v>
      </c>
      <c r="D586" s="29" t="str">
        <f>IF(Замеры!Z580=0, " ", Замеры!X580)</f>
        <v xml:space="preserve"> </v>
      </c>
      <c r="E586" s="29" t="str">
        <f>CONCATENATE(Замеры!P580,Замеры!S580,Замеры!R580)</f>
        <v xml:space="preserve"> </v>
      </c>
      <c r="F586" s="30" t="str">
        <f>IF(Замеры!Z580=0," ","---")</f>
        <v xml:space="preserve"> </v>
      </c>
      <c r="G586" s="31" t="str">
        <f>IF(Замеры!Z580=0," ",Замеры!J580)</f>
        <v xml:space="preserve"> </v>
      </c>
      <c r="H586" s="31" t="str">
        <f>CONCATENATE(Замеры!AK580,Замеры!AA580,Замеры!AL580)</f>
        <v>0 0</v>
      </c>
      <c r="I586" s="29" t="str">
        <f>CONCATENATE(Замеры!AI580,Замеры!AA580,Замеры!AJ580)</f>
        <v>0 0</v>
      </c>
      <c r="J586" s="31" t="str">
        <f>IF(Замеры!Z580=0," ",G586*2.55)</f>
        <v xml:space="preserve"> </v>
      </c>
      <c r="K586" s="29" t="str">
        <f>IF(Замеры!Z580=0," ",Замеры!AG580)</f>
        <v xml:space="preserve"> </v>
      </c>
      <c r="L586" s="29" t="str">
        <f>IF(Замеры!Z580=0," ",Замеры!AH580)</f>
        <v xml:space="preserve"> </v>
      </c>
      <c r="M586" s="29" t="str">
        <f>IF(Замеры!Z580=0," ",0.1)</f>
        <v xml:space="preserve"> </v>
      </c>
      <c r="N586" s="29" t="str">
        <f>IF(Замеры!Z580=0," ",Замеры!Z580)</f>
        <v xml:space="preserve"> </v>
      </c>
      <c r="O586" s="29" t="str">
        <f>Замеры!AA580</f>
        <v xml:space="preserve"> </v>
      </c>
      <c r="P586" s="29" t="str">
        <f>Замеры!AB580</f>
        <v xml:space="preserve"> </v>
      </c>
      <c r="Q586" s="29" t="str">
        <f>IF(Замеры!Z580=0," ","+")</f>
        <v xml:space="preserve"> </v>
      </c>
      <c r="R586" s="32">
        <f>Замеры!Y580</f>
        <v>0</v>
      </c>
      <c r="W586" s="33" t="e">
        <f t="shared" ref="W586:W649" si="18">G586*1.13</f>
        <v>#VALUE!</v>
      </c>
      <c r="X586" s="31" t="s">
        <v>73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IF(Замеры!B581=0, " ", Замеры!B581)</f>
        <v>578</v>
      </c>
      <c r="B587" s="37" t="str">
        <f>CONCATENATE(Замеры!D581,Замеры!F581)</f>
        <v>Группа от QF</v>
      </c>
      <c r="C587" s="35" t="str">
        <f>IF(Замеры!I581=0," ", Замеры!I581)</f>
        <v xml:space="preserve"> </v>
      </c>
      <c r="D587" s="29" t="str">
        <f>IF(Замеры!Z581=0, " ", Замеры!X581)</f>
        <v xml:space="preserve"> </v>
      </c>
      <c r="E587" s="29" t="str">
        <f>CONCATENATE(Замеры!P581,Замеры!S581,Замеры!R581)</f>
        <v xml:space="preserve"> </v>
      </c>
      <c r="F587" s="30" t="str">
        <f>IF(Замеры!Z581=0," ","---")</f>
        <v xml:space="preserve"> </v>
      </c>
      <c r="G587" s="31" t="str">
        <f>IF(Замеры!Z581=0," ",Замеры!J581)</f>
        <v xml:space="preserve"> </v>
      </c>
      <c r="H587" s="31" t="str">
        <f>CONCATENATE(Замеры!AK581,Замеры!AA581,Замеры!AL581)</f>
        <v>0 0</v>
      </c>
      <c r="I587" s="29" t="str">
        <f>CONCATENATE(Замеры!AI581,Замеры!AA581,Замеры!AJ581)</f>
        <v>0 0</v>
      </c>
      <c r="J587" s="31" t="str">
        <f>IF(Замеры!Z581=0," ",G587*2.55)</f>
        <v xml:space="preserve"> </v>
      </c>
      <c r="K587" s="29" t="str">
        <f>IF(Замеры!Z581=0," ",Замеры!AG581)</f>
        <v xml:space="preserve"> </v>
      </c>
      <c r="L587" s="29" t="str">
        <f>IF(Замеры!Z581=0," ",Замеры!AH581)</f>
        <v xml:space="preserve"> </v>
      </c>
      <c r="M587" s="29" t="str">
        <f>IF(Замеры!Z581=0," ",0.1)</f>
        <v xml:space="preserve"> </v>
      </c>
      <c r="N587" s="29" t="str">
        <f>IF(Замеры!Z581=0," ",Замеры!Z581)</f>
        <v xml:space="preserve"> </v>
      </c>
      <c r="O587" s="29" t="str">
        <f>Замеры!AA581</f>
        <v xml:space="preserve"> </v>
      </c>
      <c r="P587" s="29" t="str">
        <f>Замеры!AB581</f>
        <v xml:space="preserve"> </v>
      </c>
      <c r="Q587" s="29" t="str">
        <f>IF(Замеры!Z581=0," ","+")</f>
        <v xml:space="preserve"> </v>
      </c>
      <c r="R587" s="32">
        <f>Замеры!Y581</f>
        <v>0</v>
      </c>
      <c r="W587" s="33" t="e">
        <f t="shared" si="18"/>
        <v>#VALUE!</v>
      </c>
      <c r="X587" s="31" t="s">
        <v>73</v>
      </c>
      <c r="Y587" s="33" t="e">
        <f t="shared" si="19"/>
        <v>#VALUE!</v>
      </c>
      <c r="Z587" s="32"/>
    </row>
    <row r="588" spans="1:26" x14ac:dyDescent="0.3">
      <c r="A588" s="35">
        <f>IF(Замеры!B582=0, " ", Замеры!B582)</f>
        <v>579</v>
      </c>
      <c r="B588" s="37" t="str">
        <f>CONCATENATE(Замеры!D582,Замеры!F582)</f>
        <v>Группа от QF</v>
      </c>
      <c r="C588" s="35" t="str">
        <f>IF(Замеры!I582=0," ", Замеры!I582)</f>
        <v xml:space="preserve"> </v>
      </c>
      <c r="D588" s="29" t="str">
        <f>IF(Замеры!Z582=0, " ", Замеры!X582)</f>
        <v xml:space="preserve"> </v>
      </c>
      <c r="E588" s="29" t="str">
        <f>CONCATENATE(Замеры!P582,Замеры!S582,Замеры!R582)</f>
        <v xml:space="preserve"> </v>
      </c>
      <c r="F588" s="30" t="str">
        <f>IF(Замеры!Z582=0," ","---")</f>
        <v xml:space="preserve"> </v>
      </c>
      <c r="G588" s="31" t="str">
        <f>IF(Замеры!Z582=0," ",Замеры!J582)</f>
        <v xml:space="preserve"> </v>
      </c>
      <c r="H588" s="31" t="str">
        <f>CONCATENATE(Замеры!AK582,Замеры!AA582,Замеры!AL582)</f>
        <v>0 0</v>
      </c>
      <c r="I588" s="29" t="str">
        <f>CONCATENATE(Замеры!AI582,Замеры!AA582,Замеры!AJ582)</f>
        <v>0 0</v>
      </c>
      <c r="J588" s="31" t="str">
        <f>IF(Замеры!Z582=0," ",G588*2.55)</f>
        <v xml:space="preserve"> </v>
      </c>
      <c r="K588" s="29" t="str">
        <f>IF(Замеры!Z582=0," ",Замеры!AG582)</f>
        <v xml:space="preserve"> </v>
      </c>
      <c r="L588" s="29" t="str">
        <f>IF(Замеры!Z582=0," ",Замеры!AH582)</f>
        <v xml:space="preserve"> </v>
      </c>
      <c r="M588" s="29" t="str">
        <f>IF(Замеры!Z582=0," ",0.1)</f>
        <v xml:space="preserve"> </v>
      </c>
      <c r="N588" s="29" t="str">
        <f>IF(Замеры!Z582=0," ",Замеры!Z582)</f>
        <v xml:space="preserve"> </v>
      </c>
      <c r="O588" s="29" t="str">
        <f>Замеры!AA582</f>
        <v xml:space="preserve"> </v>
      </c>
      <c r="P588" s="29" t="str">
        <f>Замеры!AB582</f>
        <v xml:space="preserve"> </v>
      </c>
      <c r="Q588" s="29" t="str">
        <f>IF(Замеры!Z582=0," ","+")</f>
        <v xml:space="preserve"> </v>
      </c>
      <c r="R588" s="32">
        <f>Замеры!Y582</f>
        <v>0</v>
      </c>
      <c r="W588" s="33" t="e">
        <f t="shared" si="18"/>
        <v>#VALUE!</v>
      </c>
      <c r="X588" s="31" t="s">
        <v>73</v>
      </c>
      <c r="Y588" s="33" t="e">
        <f t="shared" si="19"/>
        <v>#VALUE!</v>
      </c>
      <c r="Z588" s="32"/>
    </row>
    <row r="589" spans="1:26" x14ac:dyDescent="0.3">
      <c r="A589" s="35">
        <f>IF(Замеры!B583=0, " ", Замеры!B583)</f>
        <v>580</v>
      </c>
      <c r="B589" s="37" t="str">
        <f>CONCATENATE(Замеры!D583,Замеры!F583)</f>
        <v>Группа от QF</v>
      </c>
      <c r="C589" s="35" t="str">
        <f>IF(Замеры!I583=0," ", Замеры!I583)</f>
        <v xml:space="preserve"> </v>
      </c>
      <c r="D589" s="29" t="str">
        <f>IF(Замеры!Z583=0, " ", Замеры!X583)</f>
        <v xml:space="preserve"> </v>
      </c>
      <c r="E589" s="29" t="str">
        <f>CONCATENATE(Замеры!P583,Замеры!S583,Замеры!R583)</f>
        <v xml:space="preserve"> </v>
      </c>
      <c r="F589" s="30" t="str">
        <f>IF(Замеры!Z583=0," ","---")</f>
        <v xml:space="preserve"> </v>
      </c>
      <c r="G589" s="31" t="str">
        <f>IF(Замеры!Z583=0," ",Замеры!J583)</f>
        <v xml:space="preserve"> </v>
      </c>
      <c r="H589" s="31" t="str">
        <f>CONCATENATE(Замеры!AK583,Замеры!AA583,Замеры!AL583)</f>
        <v>0 0</v>
      </c>
      <c r="I589" s="29" t="str">
        <f>CONCATENATE(Замеры!AI583,Замеры!AA583,Замеры!AJ583)</f>
        <v>0 0</v>
      </c>
      <c r="J589" s="31" t="str">
        <f>IF(Замеры!Z583=0," ",G589*2.55)</f>
        <v xml:space="preserve"> </v>
      </c>
      <c r="K589" s="29" t="str">
        <f>IF(Замеры!Z583=0," ",Замеры!AG583)</f>
        <v xml:space="preserve"> </v>
      </c>
      <c r="L589" s="29" t="str">
        <f>IF(Замеры!Z583=0," ",Замеры!AH583)</f>
        <v xml:space="preserve"> </v>
      </c>
      <c r="M589" s="29" t="str">
        <f>IF(Замеры!Z583=0," ",0.1)</f>
        <v xml:space="preserve"> </v>
      </c>
      <c r="N589" s="29" t="str">
        <f>IF(Замеры!Z583=0," ",Замеры!Z583)</f>
        <v xml:space="preserve"> </v>
      </c>
      <c r="O589" s="29" t="str">
        <f>Замеры!AA583</f>
        <v xml:space="preserve"> </v>
      </c>
      <c r="P589" s="29" t="str">
        <f>Замеры!AB583</f>
        <v xml:space="preserve"> </v>
      </c>
      <c r="Q589" s="29" t="str">
        <f>IF(Замеры!Z583=0," ","+")</f>
        <v xml:space="preserve"> </v>
      </c>
      <c r="R589" s="32">
        <f>Замеры!Y583</f>
        <v>0</v>
      </c>
      <c r="W589" s="33" t="e">
        <f t="shared" si="18"/>
        <v>#VALUE!</v>
      </c>
      <c r="X589" s="31" t="s">
        <v>73</v>
      </c>
      <c r="Y589" s="33" t="e">
        <f t="shared" si="19"/>
        <v>#VALUE!</v>
      </c>
      <c r="Z589" s="32"/>
    </row>
    <row r="590" spans="1:26" x14ac:dyDescent="0.3">
      <c r="A590" s="35">
        <f>IF(Замеры!B584=0, " ", Замеры!B584)</f>
        <v>581</v>
      </c>
      <c r="B590" s="37" t="str">
        <f>CONCATENATE(Замеры!D584,Замеры!F584)</f>
        <v>Группа от QF</v>
      </c>
      <c r="C590" s="35" t="str">
        <f>IF(Замеры!I584=0," ", Замеры!I584)</f>
        <v xml:space="preserve"> </v>
      </c>
      <c r="D590" s="29" t="str">
        <f>IF(Замеры!Z584=0, " ", Замеры!X584)</f>
        <v xml:space="preserve"> </v>
      </c>
      <c r="E590" s="29" t="str">
        <f>CONCATENATE(Замеры!P584,Замеры!S584,Замеры!R584)</f>
        <v xml:space="preserve"> </v>
      </c>
      <c r="F590" s="30" t="str">
        <f>IF(Замеры!Z584=0," ","---")</f>
        <v xml:space="preserve"> </v>
      </c>
      <c r="G590" s="31" t="str">
        <f>IF(Замеры!Z584=0," ",Замеры!J584)</f>
        <v xml:space="preserve"> </v>
      </c>
      <c r="H590" s="31" t="str">
        <f>CONCATENATE(Замеры!AK584,Замеры!AA584,Замеры!AL584)</f>
        <v>0 0</v>
      </c>
      <c r="I590" s="29" t="str">
        <f>CONCATENATE(Замеры!AI584,Замеры!AA584,Замеры!AJ584)</f>
        <v>0 0</v>
      </c>
      <c r="J590" s="31" t="str">
        <f>IF(Замеры!Z584=0," ",G590*2.55)</f>
        <v xml:space="preserve"> </v>
      </c>
      <c r="K590" s="29" t="str">
        <f>IF(Замеры!Z584=0," ",Замеры!AG584)</f>
        <v xml:space="preserve"> </v>
      </c>
      <c r="L590" s="29" t="str">
        <f>IF(Замеры!Z584=0," ",Замеры!AH584)</f>
        <v xml:space="preserve"> </v>
      </c>
      <c r="M590" s="29" t="str">
        <f>IF(Замеры!Z584=0," ",0.1)</f>
        <v xml:space="preserve"> </v>
      </c>
      <c r="N590" s="29" t="str">
        <f>IF(Замеры!Z584=0," ",Замеры!Z584)</f>
        <v xml:space="preserve"> </v>
      </c>
      <c r="O590" s="29" t="str">
        <f>Замеры!AA584</f>
        <v xml:space="preserve"> </v>
      </c>
      <c r="P590" s="29" t="str">
        <f>Замеры!AB584</f>
        <v xml:space="preserve"> </v>
      </c>
      <c r="Q590" s="29" t="str">
        <f>IF(Замеры!Z584=0," ","+")</f>
        <v xml:space="preserve"> </v>
      </c>
      <c r="R590" s="32">
        <f>Замеры!Y584</f>
        <v>0</v>
      </c>
      <c r="W590" s="33" t="e">
        <f t="shared" si="18"/>
        <v>#VALUE!</v>
      </c>
      <c r="X590" s="31" t="s">
        <v>73</v>
      </c>
      <c r="Y590" s="33" t="e">
        <f t="shared" si="19"/>
        <v>#VALUE!</v>
      </c>
      <c r="Z590" s="32"/>
    </row>
    <row r="591" spans="1:26" x14ac:dyDescent="0.3">
      <c r="A591" s="35">
        <f>IF(Замеры!B585=0, " ", Замеры!B585)</f>
        <v>582</v>
      </c>
      <c r="B591" s="37" t="str">
        <f>CONCATENATE(Замеры!D585,Замеры!F585)</f>
        <v>Группа от QF</v>
      </c>
      <c r="C591" s="35" t="str">
        <f>IF(Замеры!I585=0," ", Замеры!I585)</f>
        <v xml:space="preserve"> </v>
      </c>
      <c r="D591" s="29" t="str">
        <f>IF(Замеры!Z585=0, " ", Замеры!X585)</f>
        <v xml:space="preserve"> </v>
      </c>
      <c r="E591" s="29" t="str">
        <f>CONCATENATE(Замеры!P585,Замеры!S585,Замеры!R585)</f>
        <v xml:space="preserve"> </v>
      </c>
      <c r="F591" s="30" t="str">
        <f>IF(Замеры!Z585=0," ","---")</f>
        <v xml:space="preserve"> </v>
      </c>
      <c r="G591" s="31" t="str">
        <f>IF(Замеры!Z585=0," ",Замеры!J585)</f>
        <v xml:space="preserve"> </v>
      </c>
      <c r="H591" s="31" t="str">
        <f>CONCATENATE(Замеры!AK585,Замеры!AA585,Замеры!AL585)</f>
        <v>0 0</v>
      </c>
      <c r="I591" s="29" t="str">
        <f>CONCATENATE(Замеры!AI585,Замеры!AA585,Замеры!AJ585)</f>
        <v>0 0</v>
      </c>
      <c r="J591" s="31" t="str">
        <f>IF(Замеры!Z585=0," ",G591*2.55)</f>
        <v xml:space="preserve"> </v>
      </c>
      <c r="K591" s="29" t="str">
        <f>IF(Замеры!Z585=0," ",Замеры!AG585)</f>
        <v xml:space="preserve"> </v>
      </c>
      <c r="L591" s="29" t="str">
        <f>IF(Замеры!Z585=0," ",Замеры!AH585)</f>
        <v xml:space="preserve"> </v>
      </c>
      <c r="M591" s="29" t="str">
        <f>IF(Замеры!Z585=0," ",0.1)</f>
        <v xml:space="preserve"> </v>
      </c>
      <c r="N591" s="29" t="str">
        <f>IF(Замеры!Z585=0," ",Замеры!Z585)</f>
        <v xml:space="preserve"> </v>
      </c>
      <c r="O591" s="29" t="str">
        <f>Замеры!AA585</f>
        <v xml:space="preserve"> </v>
      </c>
      <c r="P591" s="29" t="str">
        <f>Замеры!AB585</f>
        <v xml:space="preserve"> </v>
      </c>
      <c r="Q591" s="29" t="str">
        <f>IF(Замеры!Z585=0," ","+")</f>
        <v xml:space="preserve"> </v>
      </c>
      <c r="R591" s="32">
        <f>Замеры!Y585</f>
        <v>0</v>
      </c>
      <c r="W591" s="33" t="e">
        <f t="shared" si="18"/>
        <v>#VALUE!</v>
      </c>
      <c r="X591" s="31" t="s">
        <v>73</v>
      </c>
      <c r="Y591" s="33" t="e">
        <f t="shared" si="19"/>
        <v>#VALUE!</v>
      </c>
      <c r="Z591" s="32"/>
    </row>
    <row r="592" spans="1:26" x14ac:dyDescent="0.3">
      <c r="A592" s="35">
        <f>IF(Замеры!B586=0, " ", Замеры!B586)</f>
        <v>583</v>
      </c>
      <c r="B592" s="37" t="str">
        <f>CONCATENATE(Замеры!D586,Замеры!F586)</f>
        <v>Группа от QF</v>
      </c>
      <c r="C592" s="35" t="str">
        <f>IF(Замеры!I586=0," ", Замеры!I586)</f>
        <v xml:space="preserve"> </v>
      </c>
      <c r="D592" s="29" t="str">
        <f>IF(Замеры!Z586=0, " ", Замеры!X586)</f>
        <v xml:space="preserve"> </v>
      </c>
      <c r="E592" s="29" t="str">
        <f>CONCATENATE(Замеры!P586,Замеры!S586,Замеры!R586)</f>
        <v xml:space="preserve"> </v>
      </c>
      <c r="F592" s="30" t="str">
        <f>IF(Замеры!Z586=0," ","---")</f>
        <v xml:space="preserve"> </v>
      </c>
      <c r="G592" s="31" t="str">
        <f>IF(Замеры!Z586=0," ",Замеры!J586)</f>
        <v xml:space="preserve"> </v>
      </c>
      <c r="H592" s="31" t="str">
        <f>CONCATENATE(Замеры!AK586,Замеры!AA586,Замеры!AL586)</f>
        <v>0 0</v>
      </c>
      <c r="I592" s="29" t="str">
        <f>CONCATENATE(Замеры!AI586,Замеры!AA586,Замеры!AJ586)</f>
        <v>0 0</v>
      </c>
      <c r="J592" s="31" t="str">
        <f>IF(Замеры!Z586=0," ",G592*2.55)</f>
        <v xml:space="preserve"> </v>
      </c>
      <c r="K592" s="29" t="str">
        <f>IF(Замеры!Z586=0," ",Замеры!AG586)</f>
        <v xml:space="preserve"> </v>
      </c>
      <c r="L592" s="29" t="str">
        <f>IF(Замеры!Z586=0," ",Замеры!AH586)</f>
        <v xml:space="preserve"> </v>
      </c>
      <c r="M592" s="29" t="str">
        <f>IF(Замеры!Z586=0," ",0.1)</f>
        <v xml:space="preserve"> </v>
      </c>
      <c r="N592" s="29" t="str">
        <f>IF(Замеры!Z586=0," ",Замеры!Z586)</f>
        <v xml:space="preserve"> </v>
      </c>
      <c r="O592" s="29" t="str">
        <f>Замеры!AA586</f>
        <v xml:space="preserve"> </v>
      </c>
      <c r="P592" s="29" t="str">
        <f>Замеры!AB586</f>
        <v xml:space="preserve"> </v>
      </c>
      <c r="Q592" s="29" t="str">
        <f>IF(Замеры!Z586=0," ","+")</f>
        <v xml:space="preserve"> </v>
      </c>
      <c r="R592" s="32">
        <f>Замеры!Y586</f>
        <v>0</v>
      </c>
      <c r="W592" s="33" t="e">
        <f t="shared" si="18"/>
        <v>#VALUE!</v>
      </c>
      <c r="X592" s="31" t="s">
        <v>73</v>
      </c>
      <c r="Y592" s="33" t="e">
        <f t="shared" si="19"/>
        <v>#VALUE!</v>
      </c>
      <c r="Z592" s="32"/>
    </row>
    <row r="593" spans="1:26" x14ac:dyDescent="0.3">
      <c r="A593" s="35">
        <f>IF(Замеры!B587=0, " ", Замеры!B587)</f>
        <v>584</v>
      </c>
      <c r="B593" s="37" t="str">
        <f>CONCATENATE(Замеры!D587,Замеры!F587)</f>
        <v>Группа от QF</v>
      </c>
      <c r="C593" s="35" t="str">
        <f>IF(Замеры!I587=0," ", Замеры!I587)</f>
        <v xml:space="preserve"> </v>
      </c>
      <c r="D593" s="29" t="str">
        <f>IF(Замеры!Z587=0, " ", Замеры!X587)</f>
        <v xml:space="preserve"> </v>
      </c>
      <c r="E593" s="29" t="str">
        <f>CONCATENATE(Замеры!P587,Замеры!S587,Замеры!R587)</f>
        <v xml:space="preserve"> </v>
      </c>
      <c r="F593" s="30" t="str">
        <f>IF(Замеры!Z587=0," ","---")</f>
        <v xml:space="preserve"> </v>
      </c>
      <c r="G593" s="31" t="str">
        <f>IF(Замеры!Z587=0," ",Замеры!J587)</f>
        <v xml:space="preserve"> </v>
      </c>
      <c r="H593" s="31" t="str">
        <f>CONCATENATE(Замеры!AK587,Замеры!AA587,Замеры!AL587)</f>
        <v>0 0</v>
      </c>
      <c r="I593" s="29" t="str">
        <f>CONCATENATE(Замеры!AI587,Замеры!AA587,Замеры!AJ587)</f>
        <v>0 0</v>
      </c>
      <c r="J593" s="31" t="str">
        <f>IF(Замеры!Z587=0," ",G593*2.55)</f>
        <v xml:space="preserve"> </v>
      </c>
      <c r="K593" s="29" t="str">
        <f>IF(Замеры!Z587=0," ",Замеры!AG587)</f>
        <v xml:space="preserve"> </v>
      </c>
      <c r="L593" s="29" t="str">
        <f>IF(Замеры!Z587=0," ",Замеры!AH587)</f>
        <v xml:space="preserve"> </v>
      </c>
      <c r="M593" s="29" t="str">
        <f>IF(Замеры!Z587=0," ",0.1)</f>
        <v xml:space="preserve"> </v>
      </c>
      <c r="N593" s="29" t="str">
        <f>IF(Замеры!Z587=0," ",Замеры!Z587)</f>
        <v xml:space="preserve"> </v>
      </c>
      <c r="O593" s="29" t="str">
        <f>Замеры!AA587</f>
        <v xml:space="preserve"> </v>
      </c>
      <c r="P593" s="29" t="str">
        <f>Замеры!AB587</f>
        <v xml:space="preserve"> </v>
      </c>
      <c r="Q593" s="29" t="str">
        <f>IF(Замеры!Z587=0," ","+")</f>
        <v xml:space="preserve"> </v>
      </c>
      <c r="R593" s="32">
        <f>Замеры!Y587</f>
        <v>0</v>
      </c>
      <c r="W593" s="33" t="e">
        <f t="shared" si="18"/>
        <v>#VALUE!</v>
      </c>
      <c r="X593" s="31" t="s">
        <v>73</v>
      </c>
      <c r="Y593" s="33" t="e">
        <f t="shared" si="19"/>
        <v>#VALUE!</v>
      </c>
      <c r="Z593" s="32"/>
    </row>
    <row r="594" spans="1:26" x14ac:dyDescent="0.3">
      <c r="A594" s="35">
        <f>IF(Замеры!B588=0, " ", Замеры!B588)</f>
        <v>585</v>
      </c>
      <c r="B594" s="37" t="str">
        <f>CONCATENATE(Замеры!D588,Замеры!F588)</f>
        <v>Группа от QF</v>
      </c>
      <c r="C594" s="35" t="str">
        <f>IF(Замеры!I588=0," ", Замеры!I588)</f>
        <v xml:space="preserve"> </v>
      </c>
      <c r="D594" s="29" t="str">
        <f>IF(Замеры!Z588=0, " ", Замеры!X588)</f>
        <v xml:space="preserve"> </v>
      </c>
      <c r="E594" s="29" t="str">
        <f>CONCATENATE(Замеры!P588,Замеры!S588,Замеры!R588)</f>
        <v xml:space="preserve"> </v>
      </c>
      <c r="F594" s="30" t="str">
        <f>IF(Замеры!Z588=0," ","---")</f>
        <v xml:space="preserve"> </v>
      </c>
      <c r="G594" s="31" t="str">
        <f>IF(Замеры!Z588=0," ",Замеры!J588)</f>
        <v xml:space="preserve"> </v>
      </c>
      <c r="H594" s="31" t="str">
        <f>CONCATENATE(Замеры!AK588,Замеры!AA588,Замеры!AL588)</f>
        <v>0 0</v>
      </c>
      <c r="I594" s="29" t="str">
        <f>CONCATENATE(Замеры!AI588,Замеры!AA588,Замеры!AJ588)</f>
        <v>0 0</v>
      </c>
      <c r="J594" s="31" t="str">
        <f>IF(Замеры!Z588=0," ",G594*2.55)</f>
        <v xml:space="preserve"> </v>
      </c>
      <c r="K594" s="29" t="str">
        <f>IF(Замеры!Z588=0," ",Замеры!AG588)</f>
        <v xml:space="preserve"> </v>
      </c>
      <c r="L594" s="29" t="str">
        <f>IF(Замеры!Z588=0," ",Замеры!AH588)</f>
        <v xml:space="preserve"> </v>
      </c>
      <c r="M594" s="29" t="str">
        <f>IF(Замеры!Z588=0," ",0.1)</f>
        <v xml:space="preserve"> </v>
      </c>
      <c r="N594" s="29" t="str">
        <f>IF(Замеры!Z588=0," ",Замеры!Z588)</f>
        <v xml:space="preserve"> </v>
      </c>
      <c r="O594" s="29" t="str">
        <f>Замеры!AA588</f>
        <v xml:space="preserve"> </v>
      </c>
      <c r="P594" s="29" t="str">
        <f>Замеры!AB588</f>
        <v xml:space="preserve"> </v>
      </c>
      <c r="Q594" s="29" t="str">
        <f>IF(Замеры!Z588=0," ","+")</f>
        <v xml:space="preserve"> </v>
      </c>
      <c r="R594" s="32">
        <f>Замеры!Y588</f>
        <v>0</v>
      </c>
      <c r="W594" s="33" t="e">
        <f t="shared" si="18"/>
        <v>#VALUE!</v>
      </c>
      <c r="X594" s="31" t="s">
        <v>73</v>
      </c>
      <c r="Y594" s="33" t="e">
        <f t="shared" si="19"/>
        <v>#VALUE!</v>
      </c>
      <c r="Z594" s="32"/>
    </row>
    <row r="595" spans="1:26" x14ac:dyDescent="0.3">
      <c r="A595" s="35">
        <f>IF(Замеры!B589=0, " ", Замеры!B589)</f>
        <v>586</v>
      </c>
      <c r="B595" s="37" t="str">
        <f>CONCATENATE(Замеры!D589,Замеры!F589)</f>
        <v>Группа от QF</v>
      </c>
      <c r="C595" s="35" t="str">
        <f>IF(Замеры!I589=0," ", Замеры!I589)</f>
        <v xml:space="preserve"> </v>
      </c>
      <c r="D595" s="29" t="str">
        <f>IF(Замеры!Z589=0, " ", Замеры!X589)</f>
        <v xml:space="preserve"> </v>
      </c>
      <c r="E595" s="29" t="str">
        <f>CONCATENATE(Замеры!P589,Замеры!S589,Замеры!R589)</f>
        <v xml:space="preserve"> </v>
      </c>
      <c r="F595" s="30" t="str">
        <f>IF(Замеры!Z589=0," ","---")</f>
        <v xml:space="preserve"> </v>
      </c>
      <c r="G595" s="31" t="str">
        <f>IF(Замеры!Z589=0," ",Замеры!J589)</f>
        <v xml:space="preserve"> </v>
      </c>
      <c r="H595" s="31" t="str">
        <f>CONCATENATE(Замеры!AK589,Замеры!AA589,Замеры!AL589)</f>
        <v>0 0</v>
      </c>
      <c r="I595" s="29" t="str">
        <f>CONCATENATE(Замеры!AI589,Замеры!AA589,Замеры!AJ589)</f>
        <v>0 0</v>
      </c>
      <c r="J595" s="31" t="str">
        <f>IF(Замеры!Z589=0," ",G595*2.55)</f>
        <v xml:space="preserve"> </v>
      </c>
      <c r="K595" s="29" t="str">
        <f>IF(Замеры!Z589=0," ",Замеры!AG589)</f>
        <v xml:space="preserve"> </v>
      </c>
      <c r="L595" s="29" t="str">
        <f>IF(Замеры!Z589=0," ",Замеры!AH589)</f>
        <v xml:space="preserve"> </v>
      </c>
      <c r="M595" s="29" t="str">
        <f>IF(Замеры!Z589=0," ",0.1)</f>
        <v xml:space="preserve"> </v>
      </c>
      <c r="N595" s="29" t="str">
        <f>IF(Замеры!Z589=0," ",Замеры!Z589)</f>
        <v xml:space="preserve"> </v>
      </c>
      <c r="O595" s="29" t="str">
        <f>Замеры!AA589</f>
        <v xml:space="preserve"> </v>
      </c>
      <c r="P595" s="29" t="str">
        <f>Замеры!AB589</f>
        <v xml:space="preserve"> </v>
      </c>
      <c r="Q595" s="29" t="str">
        <f>IF(Замеры!Z589=0," ","+")</f>
        <v xml:space="preserve"> </v>
      </c>
      <c r="R595" s="32">
        <f>Замеры!Y589</f>
        <v>0</v>
      </c>
      <c r="W595" s="33" t="e">
        <f t="shared" si="18"/>
        <v>#VALUE!</v>
      </c>
      <c r="X595" s="31" t="s">
        <v>73</v>
      </c>
      <c r="Y595" s="33" t="e">
        <f t="shared" si="19"/>
        <v>#VALUE!</v>
      </c>
      <c r="Z595" s="32"/>
    </row>
    <row r="596" spans="1:26" x14ac:dyDescent="0.3">
      <c r="A596" s="35">
        <f>IF(Замеры!B590=0, " ", Замеры!B590)</f>
        <v>587</v>
      </c>
      <c r="B596" s="37" t="str">
        <f>CONCATENATE(Замеры!D590,Замеры!F590)</f>
        <v>Группа от QF</v>
      </c>
      <c r="C596" s="35" t="str">
        <f>IF(Замеры!I590=0," ", Замеры!I590)</f>
        <v xml:space="preserve"> </v>
      </c>
      <c r="D596" s="29" t="str">
        <f>IF(Замеры!Z590=0, " ", Замеры!X590)</f>
        <v xml:space="preserve"> </v>
      </c>
      <c r="E596" s="29" t="str">
        <f>CONCATENATE(Замеры!P590,Замеры!S590,Замеры!R590)</f>
        <v xml:space="preserve"> </v>
      </c>
      <c r="F596" s="30" t="str">
        <f>IF(Замеры!Z590=0," ","---")</f>
        <v xml:space="preserve"> </v>
      </c>
      <c r="G596" s="31" t="str">
        <f>IF(Замеры!Z590=0," ",Замеры!J590)</f>
        <v xml:space="preserve"> </v>
      </c>
      <c r="H596" s="31" t="str">
        <f>CONCATENATE(Замеры!AK590,Замеры!AA590,Замеры!AL590)</f>
        <v>0 0</v>
      </c>
      <c r="I596" s="29" t="str">
        <f>CONCATENATE(Замеры!AI590,Замеры!AA590,Замеры!AJ590)</f>
        <v>0 0</v>
      </c>
      <c r="J596" s="31" t="str">
        <f>IF(Замеры!Z590=0," ",G596*2.55)</f>
        <v xml:space="preserve"> </v>
      </c>
      <c r="K596" s="29" t="str">
        <f>IF(Замеры!Z590=0," ",Замеры!AG590)</f>
        <v xml:space="preserve"> </v>
      </c>
      <c r="L596" s="29" t="str">
        <f>IF(Замеры!Z590=0," ",Замеры!AH590)</f>
        <v xml:space="preserve"> </v>
      </c>
      <c r="M596" s="29" t="str">
        <f>IF(Замеры!Z590=0," ",0.1)</f>
        <v xml:space="preserve"> </v>
      </c>
      <c r="N596" s="29" t="str">
        <f>IF(Замеры!Z590=0," ",Замеры!Z590)</f>
        <v xml:space="preserve"> </v>
      </c>
      <c r="O596" s="29" t="str">
        <f>Замеры!AA590</f>
        <v xml:space="preserve"> </v>
      </c>
      <c r="P596" s="29" t="str">
        <f>Замеры!AB590</f>
        <v xml:space="preserve"> </v>
      </c>
      <c r="Q596" s="29" t="str">
        <f>IF(Замеры!Z590=0," ","+")</f>
        <v xml:space="preserve"> </v>
      </c>
      <c r="R596" s="32">
        <f>Замеры!Y590</f>
        <v>0</v>
      </c>
      <c r="W596" s="33" t="e">
        <f t="shared" si="18"/>
        <v>#VALUE!</v>
      </c>
      <c r="X596" s="31" t="s">
        <v>73</v>
      </c>
      <c r="Y596" s="33" t="e">
        <f t="shared" si="19"/>
        <v>#VALUE!</v>
      </c>
      <c r="Z596" s="32"/>
    </row>
    <row r="597" spans="1:26" x14ac:dyDescent="0.3">
      <c r="A597" s="35">
        <f>IF(Замеры!B591=0, " ", Замеры!B591)</f>
        <v>588</v>
      </c>
      <c r="B597" s="37" t="str">
        <f>CONCATENATE(Замеры!D591,Замеры!F591)</f>
        <v>Группа от QF</v>
      </c>
      <c r="C597" s="35" t="str">
        <f>IF(Замеры!I591=0," ", Замеры!I591)</f>
        <v xml:space="preserve"> </v>
      </c>
      <c r="D597" s="29" t="str">
        <f>IF(Замеры!Z591=0, " ", Замеры!X591)</f>
        <v xml:space="preserve"> </v>
      </c>
      <c r="E597" s="29" t="str">
        <f>CONCATENATE(Замеры!P591,Замеры!S591,Замеры!R591)</f>
        <v xml:space="preserve"> </v>
      </c>
      <c r="F597" s="30" t="str">
        <f>IF(Замеры!Z591=0," ","---")</f>
        <v xml:space="preserve"> </v>
      </c>
      <c r="G597" s="31" t="str">
        <f>IF(Замеры!Z591=0," ",Замеры!J591)</f>
        <v xml:space="preserve"> </v>
      </c>
      <c r="H597" s="31" t="str">
        <f>CONCATENATE(Замеры!AK591,Замеры!AA591,Замеры!AL591)</f>
        <v>0 0</v>
      </c>
      <c r="I597" s="29" t="str">
        <f>CONCATENATE(Замеры!AI591,Замеры!AA591,Замеры!AJ591)</f>
        <v>0 0</v>
      </c>
      <c r="J597" s="31" t="str">
        <f>IF(Замеры!Z591=0," ",G597*2.55)</f>
        <v xml:space="preserve"> </v>
      </c>
      <c r="K597" s="29" t="str">
        <f>IF(Замеры!Z591=0," ",Замеры!AG591)</f>
        <v xml:space="preserve"> </v>
      </c>
      <c r="L597" s="29" t="str">
        <f>IF(Замеры!Z591=0," ",Замеры!AH591)</f>
        <v xml:space="preserve"> </v>
      </c>
      <c r="M597" s="29" t="str">
        <f>IF(Замеры!Z591=0," ",0.1)</f>
        <v xml:space="preserve"> </v>
      </c>
      <c r="N597" s="29" t="str">
        <f>IF(Замеры!Z591=0," ",Замеры!Z591)</f>
        <v xml:space="preserve"> </v>
      </c>
      <c r="O597" s="29" t="str">
        <f>Замеры!AA591</f>
        <v xml:space="preserve"> </v>
      </c>
      <c r="P597" s="29" t="str">
        <f>Замеры!AB591</f>
        <v xml:space="preserve"> </v>
      </c>
      <c r="Q597" s="29" t="str">
        <f>IF(Замеры!Z591=0," ","+")</f>
        <v xml:space="preserve"> </v>
      </c>
      <c r="R597" s="32">
        <f>Замеры!Y591</f>
        <v>0</v>
      </c>
      <c r="W597" s="33" t="e">
        <f t="shared" si="18"/>
        <v>#VALUE!</v>
      </c>
      <c r="X597" s="31" t="s">
        <v>73</v>
      </c>
      <c r="Y597" s="33" t="e">
        <f t="shared" si="19"/>
        <v>#VALUE!</v>
      </c>
      <c r="Z597" s="32"/>
    </row>
    <row r="598" spans="1:26" x14ac:dyDescent="0.3">
      <c r="A598" s="35">
        <f>IF(Замеры!B592=0, " ", Замеры!B592)</f>
        <v>589</v>
      </c>
      <c r="B598" s="37" t="str">
        <f>CONCATENATE(Замеры!D592,Замеры!F592)</f>
        <v>Группа от QF</v>
      </c>
      <c r="C598" s="35" t="str">
        <f>IF(Замеры!I592=0," ", Замеры!I592)</f>
        <v xml:space="preserve"> </v>
      </c>
      <c r="D598" s="29" t="str">
        <f>IF(Замеры!Z592=0, " ", Замеры!X592)</f>
        <v xml:space="preserve"> </v>
      </c>
      <c r="E598" s="29" t="str">
        <f>CONCATENATE(Замеры!P592,Замеры!S592,Замеры!R592)</f>
        <v xml:space="preserve"> </v>
      </c>
      <c r="F598" s="30" t="str">
        <f>IF(Замеры!Z592=0," ","---")</f>
        <v xml:space="preserve"> </v>
      </c>
      <c r="G598" s="31" t="str">
        <f>IF(Замеры!Z592=0," ",Замеры!J592)</f>
        <v xml:space="preserve"> </v>
      </c>
      <c r="H598" s="31" t="str">
        <f>CONCATENATE(Замеры!AK592,Замеры!AA592,Замеры!AL592)</f>
        <v>0 0</v>
      </c>
      <c r="I598" s="29" t="str">
        <f>CONCATENATE(Замеры!AI592,Замеры!AA592,Замеры!AJ592)</f>
        <v>0 0</v>
      </c>
      <c r="J598" s="31" t="str">
        <f>IF(Замеры!Z592=0," ",G598*2.55)</f>
        <v xml:space="preserve"> </v>
      </c>
      <c r="K598" s="29" t="str">
        <f>IF(Замеры!Z592=0," ",Замеры!AG592)</f>
        <v xml:space="preserve"> </v>
      </c>
      <c r="L598" s="29" t="str">
        <f>IF(Замеры!Z592=0," ",Замеры!AH592)</f>
        <v xml:space="preserve"> </v>
      </c>
      <c r="M598" s="29" t="str">
        <f>IF(Замеры!Z592=0," ",0.1)</f>
        <v xml:space="preserve"> </v>
      </c>
      <c r="N598" s="29" t="str">
        <f>IF(Замеры!Z592=0," ",Замеры!Z592)</f>
        <v xml:space="preserve"> </v>
      </c>
      <c r="O598" s="29" t="str">
        <f>Замеры!AA592</f>
        <v xml:space="preserve"> </v>
      </c>
      <c r="P598" s="29" t="str">
        <f>Замеры!AB592</f>
        <v xml:space="preserve"> </v>
      </c>
      <c r="Q598" s="29" t="str">
        <f>IF(Замеры!Z592=0," ","+")</f>
        <v xml:space="preserve"> </v>
      </c>
      <c r="R598" s="32">
        <f>Замеры!Y592</f>
        <v>0</v>
      </c>
      <c r="W598" s="33" t="e">
        <f t="shared" si="18"/>
        <v>#VALUE!</v>
      </c>
      <c r="X598" s="31" t="s">
        <v>73</v>
      </c>
      <c r="Y598" s="33" t="e">
        <f t="shared" si="19"/>
        <v>#VALUE!</v>
      </c>
      <c r="Z598" s="32"/>
    </row>
    <row r="599" spans="1:26" x14ac:dyDescent="0.3">
      <c r="A599" s="35">
        <f>IF(Замеры!B593=0, " ", Замеры!B593)</f>
        <v>590</v>
      </c>
      <c r="B599" s="37" t="str">
        <f>CONCATENATE(Замеры!D593,Замеры!F593)</f>
        <v>Группа от QF</v>
      </c>
      <c r="C599" s="35" t="str">
        <f>IF(Замеры!I593=0," ", Замеры!I593)</f>
        <v xml:space="preserve"> </v>
      </c>
      <c r="D599" s="29" t="str">
        <f>IF(Замеры!Z593=0, " ", Замеры!X593)</f>
        <v xml:space="preserve"> </v>
      </c>
      <c r="E599" s="29" t="str">
        <f>CONCATENATE(Замеры!P593,Замеры!S593,Замеры!R593)</f>
        <v xml:space="preserve"> </v>
      </c>
      <c r="F599" s="30" t="str">
        <f>IF(Замеры!Z593=0," ","---")</f>
        <v xml:space="preserve"> </v>
      </c>
      <c r="G599" s="31" t="str">
        <f>IF(Замеры!Z593=0," ",Замеры!J593)</f>
        <v xml:space="preserve"> </v>
      </c>
      <c r="H599" s="31" t="str">
        <f>CONCATENATE(Замеры!AK593,Замеры!AA593,Замеры!AL593)</f>
        <v>0 0</v>
      </c>
      <c r="I599" s="29" t="str">
        <f>CONCATENATE(Замеры!AI593,Замеры!AA593,Замеры!AJ593)</f>
        <v>0 0</v>
      </c>
      <c r="J599" s="31" t="str">
        <f>IF(Замеры!Z593=0," ",G599*2.55)</f>
        <v xml:space="preserve"> </v>
      </c>
      <c r="K599" s="29" t="str">
        <f>IF(Замеры!Z593=0," ",Замеры!AG593)</f>
        <v xml:space="preserve"> </v>
      </c>
      <c r="L599" s="29" t="str">
        <f>IF(Замеры!Z593=0," ",Замеры!AH593)</f>
        <v xml:space="preserve"> </v>
      </c>
      <c r="M599" s="29" t="str">
        <f>IF(Замеры!Z593=0," ",0.1)</f>
        <v xml:space="preserve"> </v>
      </c>
      <c r="N599" s="29" t="str">
        <f>IF(Замеры!Z593=0," ",Замеры!Z593)</f>
        <v xml:space="preserve"> </v>
      </c>
      <c r="O599" s="29" t="str">
        <f>Замеры!AA593</f>
        <v xml:space="preserve"> </v>
      </c>
      <c r="P599" s="29" t="str">
        <f>Замеры!AB593</f>
        <v xml:space="preserve"> </v>
      </c>
      <c r="Q599" s="29" t="str">
        <f>IF(Замеры!Z593=0," ","+")</f>
        <v xml:space="preserve"> </v>
      </c>
      <c r="R599" s="32">
        <f>Замеры!Y593</f>
        <v>0</v>
      </c>
      <c r="W599" s="33" t="e">
        <f t="shared" si="18"/>
        <v>#VALUE!</v>
      </c>
      <c r="X599" s="31" t="s">
        <v>73</v>
      </c>
      <c r="Y599" s="33" t="e">
        <f t="shared" si="19"/>
        <v>#VALUE!</v>
      </c>
      <c r="Z599" s="32"/>
    </row>
    <row r="600" spans="1:26" x14ac:dyDescent="0.3">
      <c r="A600" s="35">
        <f>IF(Замеры!B594=0, " ", Замеры!B594)</f>
        <v>591</v>
      </c>
      <c r="B600" s="37" t="str">
        <f>CONCATENATE(Замеры!D594,Замеры!F594)</f>
        <v>Группа от QF</v>
      </c>
      <c r="C600" s="35" t="str">
        <f>IF(Замеры!I594=0," ", Замеры!I594)</f>
        <v xml:space="preserve"> </v>
      </c>
      <c r="D600" s="29" t="str">
        <f>IF(Замеры!Z594=0, " ", Замеры!X594)</f>
        <v xml:space="preserve"> </v>
      </c>
      <c r="E600" s="29" t="str">
        <f>CONCATENATE(Замеры!P594,Замеры!S594,Замеры!R594)</f>
        <v xml:space="preserve"> </v>
      </c>
      <c r="F600" s="30" t="str">
        <f>IF(Замеры!Z594=0," ","---")</f>
        <v xml:space="preserve"> </v>
      </c>
      <c r="G600" s="31" t="str">
        <f>IF(Замеры!Z594=0," ",Замеры!J594)</f>
        <v xml:space="preserve"> </v>
      </c>
      <c r="H600" s="31" t="str">
        <f>CONCATENATE(Замеры!AK594,Замеры!AA594,Замеры!AL594)</f>
        <v>0 0</v>
      </c>
      <c r="I600" s="29" t="str">
        <f>CONCATENATE(Замеры!AI594,Замеры!AA594,Замеры!AJ594)</f>
        <v>0 0</v>
      </c>
      <c r="J600" s="31" t="str">
        <f>IF(Замеры!Z594=0," ",G600*2.55)</f>
        <v xml:space="preserve"> </v>
      </c>
      <c r="K600" s="29" t="str">
        <f>IF(Замеры!Z594=0," ",Замеры!AG594)</f>
        <v xml:space="preserve"> </v>
      </c>
      <c r="L600" s="29" t="str">
        <f>IF(Замеры!Z594=0," ",Замеры!AH594)</f>
        <v xml:space="preserve"> </v>
      </c>
      <c r="M600" s="29" t="str">
        <f>IF(Замеры!Z594=0," ",0.1)</f>
        <v xml:space="preserve"> </v>
      </c>
      <c r="N600" s="29" t="str">
        <f>IF(Замеры!Z594=0," ",Замеры!Z594)</f>
        <v xml:space="preserve"> </v>
      </c>
      <c r="O600" s="29" t="str">
        <f>Замеры!AA594</f>
        <v xml:space="preserve"> </v>
      </c>
      <c r="P600" s="29" t="str">
        <f>Замеры!AB594</f>
        <v xml:space="preserve"> </v>
      </c>
      <c r="Q600" s="29" t="str">
        <f>IF(Замеры!Z594=0," ","+")</f>
        <v xml:space="preserve"> </v>
      </c>
      <c r="R600" s="32">
        <f>Замеры!Y594</f>
        <v>0</v>
      </c>
      <c r="W600" s="33" t="e">
        <f t="shared" si="18"/>
        <v>#VALUE!</v>
      </c>
      <c r="X600" s="31" t="s">
        <v>73</v>
      </c>
      <c r="Y600" s="33" t="e">
        <f t="shared" si="19"/>
        <v>#VALUE!</v>
      </c>
      <c r="Z600" s="32"/>
    </row>
    <row r="601" spans="1:26" x14ac:dyDescent="0.3">
      <c r="A601" s="35">
        <f>IF(Замеры!B595=0, " ", Замеры!B595)</f>
        <v>592</v>
      </c>
      <c r="B601" s="37" t="str">
        <f>CONCATENATE(Замеры!D595,Замеры!F595)</f>
        <v>Группа от QF</v>
      </c>
      <c r="C601" s="35" t="str">
        <f>IF(Замеры!I595=0," ", Замеры!I595)</f>
        <v xml:space="preserve"> </v>
      </c>
      <c r="D601" s="29" t="str">
        <f>IF(Замеры!Z595=0, " ", Замеры!X595)</f>
        <v xml:space="preserve"> </v>
      </c>
      <c r="E601" s="29" t="str">
        <f>CONCATENATE(Замеры!P595,Замеры!S595,Замеры!R595)</f>
        <v xml:space="preserve"> </v>
      </c>
      <c r="F601" s="30" t="str">
        <f>IF(Замеры!Z595=0," ","---")</f>
        <v xml:space="preserve"> </v>
      </c>
      <c r="G601" s="31" t="str">
        <f>IF(Замеры!Z595=0," ",Замеры!J595)</f>
        <v xml:space="preserve"> </v>
      </c>
      <c r="H601" s="31" t="str">
        <f>CONCATENATE(Замеры!AK595,Замеры!AA595,Замеры!AL595)</f>
        <v>0 0</v>
      </c>
      <c r="I601" s="29" t="str">
        <f>CONCATENATE(Замеры!AI595,Замеры!AA595,Замеры!AJ595)</f>
        <v>0 0</v>
      </c>
      <c r="J601" s="31" t="str">
        <f>IF(Замеры!Z595=0," ",G601*2.55)</f>
        <v xml:space="preserve"> </v>
      </c>
      <c r="K601" s="29" t="str">
        <f>IF(Замеры!Z595=0," ",Замеры!AG595)</f>
        <v xml:space="preserve"> </v>
      </c>
      <c r="L601" s="29" t="str">
        <f>IF(Замеры!Z595=0," ",Замеры!AH595)</f>
        <v xml:space="preserve"> </v>
      </c>
      <c r="M601" s="29" t="str">
        <f>IF(Замеры!Z595=0," ",0.1)</f>
        <v xml:space="preserve"> </v>
      </c>
      <c r="N601" s="29" t="str">
        <f>IF(Замеры!Z595=0," ",Замеры!Z595)</f>
        <v xml:space="preserve"> </v>
      </c>
      <c r="O601" s="29" t="str">
        <f>Замеры!AA595</f>
        <v xml:space="preserve"> </v>
      </c>
      <c r="P601" s="29" t="str">
        <f>Замеры!AB595</f>
        <v xml:space="preserve"> </v>
      </c>
      <c r="Q601" s="29" t="str">
        <f>IF(Замеры!Z595=0," ","+")</f>
        <v xml:space="preserve"> </v>
      </c>
      <c r="R601" s="32">
        <f>Замеры!Y595</f>
        <v>0</v>
      </c>
      <c r="W601" s="33" t="e">
        <f t="shared" si="18"/>
        <v>#VALUE!</v>
      </c>
      <c r="X601" s="31" t="s">
        <v>73</v>
      </c>
      <c r="Y601" s="33" t="e">
        <f t="shared" si="19"/>
        <v>#VALUE!</v>
      </c>
      <c r="Z601" s="32"/>
    </row>
    <row r="602" spans="1:26" x14ac:dyDescent="0.3">
      <c r="A602" s="35">
        <f>IF(Замеры!B596=0, " ", Замеры!B596)</f>
        <v>593</v>
      </c>
      <c r="B602" s="37" t="str">
        <f>CONCATENATE(Замеры!D596,Замеры!F596)</f>
        <v>Группа от QF</v>
      </c>
      <c r="C602" s="35" t="str">
        <f>IF(Замеры!I596=0," ", Замеры!I596)</f>
        <v xml:space="preserve"> </v>
      </c>
      <c r="D602" s="29" t="str">
        <f>IF(Замеры!Z596=0, " ", Замеры!X596)</f>
        <v xml:space="preserve"> </v>
      </c>
      <c r="E602" s="29" t="str">
        <f>CONCATENATE(Замеры!P596,Замеры!S596,Замеры!R596)</f>
        <v xml:space="preserve"> </v>
      </c>
      <c r="F602" s="30" t="str">
        <f>IF(Замеры!Z596=0," ","---")</f>
        <v xml:space="preserve"> </v>
      </c>
      <c r="G602" s="31" t="str">
        <f>IF(Замеры!Z596=0," ",Замеры!J596)</f>
        <v xml:space="preserve"> </v>
      </c>
      <c r="H602" s="31" t="str">
        <f>CONCATENATE(Замеры!AK596,Замеры!AA596,Замеры!AL596)</f>
        <v>0 0</v>
      </c>
      <c r="I602" s="29" t="str">
        <f>CONCATENATE(Замеры!AI596,Замеры!AA596,Замеры!AJ596)</f>
        <v>0 0</v>
      </c>
      <c r="J602" s="31" t="str">
        <f>IF(Замеры!Z596=0," ",G602*2.55)</f>
        <v xml:space="preserve"> </v>
      </c>
      <c r="K602" s="29" t="str">
        <f>IF(Замеры!Z596=0," ",Замеры!AG596)</f>
        <v xml:space="preserve"> </v>
      </c>
      <c r="L602" s="29" t="str">
        <f>IF(Замеры!Z596=0," ",Замеры!AH596)</f>
        <v xml:space="preserve"> </v>
      </c>
      <c r="M602" s="29" t="str">
        <f>IF(Замеры!Z596=0," ",0.1)</f>
        <v xml:space="preserve"> </v>
      </c>
      <c r="N602" s="29" t="str">
        <f>IF(Замеры!Z596=0," ",Замеры!Z596)</f>
        <v xml:space="preserve"> </v>
      </c>
      <c r="O602" s="29" t="str">
        <f>Замеры!AA596</f>
        <v xml:space="preserve"> </v>
      </c>
      <c r="P602" s="29" t="str">
        <f>Замеры!AB596</f>
        <v xml:space="preserve"> </v>
      </c>
      <c r="Q602" s="29" t="str">
        <f>IF(Замеры!Z596=0," ","+")</f>
        <v xml:space="preserve"> </v>
      </c>
      <c r="R602" s="32">
        <f>Замеры!Y596</f>
        <v>0</v>
      </c>
      <c r="W602" s="33" t="e">
        <f t="shared" si="18"/>
        <v>#VALUE!</v>
      </c>
      <c r="X602" s="31" t="s">
        <v>73</v>
      </c>
      <c r="Y602" s="33" t="e">
        <f t="shared" si="19"/>
        <v>#VALUE!</v>
      </c>
      <c r="Z602" s="32"/>
    </row>
    <row r="603" spans="1:26" x14ac:dyDescent="0.3">
      <c r="A603" s="35">
        <f>IF(Замеры!B597=0, " ", Замеры!B597)</f>
        <v>594</v>
      </c>
      <c r="B603" s="37" t="str">
        <f>CONCATENATE(Замеры!D597,Замеры!F597)</f>
        <v>Группа от QF</v>
      </c>
      <c r="C603" s="35" t="str">
        <f>IF(Замеры!I597=0," ", Замеры!I597)</f>
        <v xml:space="preserve"> </v>
      </c>
      <c r="D603" s="29" t="str">
        <f>IF(Замеры!Z597=0, " ", Замеры!X597)</f>
        <v xml:space="preserve"> </v>
      </c>
      <c r="E603" s="29" t="str">
        <f>CONCATENATE(Замеры!P597,Замеры!S597,Замеры!R597)</f>
        <v xml:space="preserve"> </v>
      </c>
      <c r="F603" s="30" t="str">
        <f>IF(Замеры!Z597=0," ","---")</f>
        <v xml:space="preserve"> </v>
      </c>
      <c r="G603" s="31" t="str">
        <f>IF(Замеры!Z597=0," ",Замеры!J597)</f>
        <v xml:space="preserve"> </v>
      </c>
      <c r="H603" s="31" t="str">
        <f>CONCATENATE(Замеры!AK597,Замеры!AA597,Замеры!AL597)</f>
        <v>0 0</v>
      </c>
      <c r="I603" s="29" t="str">
        <f>CONCATENATE(Замеры!AI597,Замеры!AA597,Замеры!AJ597)</f>
        <v>0 0</v>
      </c>
      <c r="J603" s="31" t="str">
        <f>IF(Замеры!Z597=0," ",G603*2.55)</f>
        <v xml:space="preserve"> </v>
      </c>
      <c r="K603" s="29" t="str">
        <f>IF(Замеры!Z597=0," ",Замеры!AG597)</f>
        <v xml:space="preserve"> </v>
      </c>
      <c r="L603" s="29" t="str">
        <f>IF(Замеры!Z597=0," ",Замеры!AH597)</f>
        <v xml:space="preserve"> </v>
      </c>
      <c r="M603" s="29" t="str">
        <f>IF(Замеры!Z597=0," ",0.1)</f>
        <v xml:space="preserve"> </v>
      </c>
      <c r="N603" s="29" t="str">
        <f>IF(Замеры!Z597=0," ",Замеры!Z597)</f>
        <v xml:space="preserve"> </v>
      </c>
      <c r="O603" s="29" t="str">
        <f>Замеры!AA597</f>
        <v xml:space="preserve"> </v>
      </c>
      <c r="P603" s="29" t="str">
        <f>Замеры!AB597</f>
        <v xml:space="preserve"> </v>
      </c>
      <c r="Q603" s="29" t="str">
        <f>IF(Замеры!Z597=0," ","+")</f>
        <v xml:space="preserve"> </v>
      </c>
      <c r="R603" s="32">
        <f>Замеры!Y597</f>
        <v>0</v>
      </c>
      <c r="W603" s="33" t="e">
        <f t="shared" si="18"/>
        <v>#VALUE!</v>
      </c>
      <c r="X603" s="31" t="s">
        <v>73</v>
      </c>
      <c r="Y603" s="33" t="e">
        <f t="shared" si="19"/>
        <v>#VALUE!</v>
      </c>
      <c r="Z603" s="32"/>
    </row>
    <row r="604" spans="1:26" x14ac:dyDescent="0.3">
      <c r="A604" s="35">
        <f>IF(Замеры!B598=0, " ", Замеры!B598)</f>
        <v>595</v>
      </c>
      <c r="B604" s="37" t="str">
        <f>CONCATENATE(Замеры!D598,Замеры!F598)</f>
        <v>Группа от QF</v>
      </c>
      <c r="C604" s="35" t="str">
        <f>IF(Замеры!I598=0," ", Замеры!I598)</f>
        <v xml:space="preserve"> </v>
      </c>
      <c r="D604" s="29" t="str">
        <f>IF(Замеры!Z598=0, " ", Замеры!X598)</f>
        <v xml:space="preserve"> </v>
      </c>
      <c r="E604" s="29" t="str">
        <f>CONCATENATE(Замеры!P598,Замеры!S598,Замеры!R598)</f>
        <v xml:space="preserve"> </v>
      </c>
      <c r="F604" s="30" t="str">
        <f>IF(Замеры!Z598=0," ","---")</f>
        <v xml:space="preserve"> </v>
      </c>
      <c r="G604" s="31" t="str">
        <f>IF(Замеры!Z598=0," ",Замеры!J598)</f>
        <v xml:space="preserve"> </v>
      </c>
      <c r="H604" s="31" t="str">
        <f>CONCATENATE(Замеры!AK598,Замеры!AA598,Замеры!AL598)</f>
        <v>0 0</v>
      </c>
      <c r="I604" s="29" t="str">
        <f>CONCATENATE(Замеры!AI598,Замеры!AA598,Замеры!AJ598)</f>
        <v>0 0</v>
      </c>
      <c r="J604" s="31" t="str">
        <f>IF(Замеры!Z598=0," ",G604*2.55)</f>
        <v xml:space="preserve"> </v>
      </c>
      <c r="K604" s="29" t="str">
        <f>IF(Замеры!Z598=0," ",Замеры!AG598)</f>
        <v xml:space="preserve"> </v>
      </c>
      <c r="L604" s="29" t="str">
        <f>IF(Замеры!Z598=0," ",Замеры!AH598)</f>
        <v xml:space="preserve"> </v>
      </c>
      <c r="M604" s="29" t="str">
        <f>IF(Замеры!Z598=0," ",0.1)</f>
        <v xml:space="preserve"> </v>
      </c>
      <c r="N604" s="29" t="str">
        <f>IF(Замеры!Z598=0," ",Замеры!Z598)</f>
        <v xml:space="preserve"> </v>
      </c>
      <c r="O604" s="29" t="str">
        <f>Замеры!AA598</f>
        <v xml:space="preserve"> </v>
      </c>
      <c r="P604" s="29" t="str">
        <f>Замеры!AB598</f>
        <v xml:space="preserve"> </v>
      </c>
      <c r="Q604" s="29" t="str">
        <f>IF(Замеры!Z598=0," ","+")</f>
        <v xml:space="preserve"> </v>
      </c>
      <c r="R604" s="32">
        <f>Замеры!Y598</f>
        <v>0</v>
      </c>
      <c r="W604" s="33" t="e">
        <f t="shared" si="18"/>
        <v>#VALUE!</v>
      </c>
      <c r="X604" s="31" t="s">
        <v>73</v>
      </c>
      <c r="Y604" s="33" t="e">
        <f t="shared" si="19"/>
        <v>#VALUE!</v>
      </c>
      <c r="Z604" s="32"/>
    </row>
    <row r="605" spans="1:26" x14ac:dyDescent="0.3">
      <c r="A605" s="35">
        <f>IF(Замеры!B599=0, " ", Замеры!B599)</f>
        <v>596</v>
      </c>
      <c r="B605" s="37" t="str">
        <f>CONCATENATE(Замеры!D599,Замеры!F599)</f>
        <v>Группа от QF</v>
      </c>
      <c r="C605" s="35" t="str">
        <f>IF(Замеры!I599=0," ", Замеры!I599)</f>
        <v xml:space="preserve"> </v>
      </c>
      <c r="D605" s="29" t="str">
        <f>IF(Замеры!Z599=0, " ", Замеры!X599)</f>
        <v xml:space="preserve"> </v>
      </c>
      <c r="E605" s="29" t="str">
        <f>CONCATENATE(Замеры!P599,Замеры!S599,Замеры!R599)</f>
        <v xml:space="preserve"> </v>
      </c>
      <c r="F605" s="30" t="str">
        <f>IF(Замеры!Z599=0," ","---")</f>
        <v xml:space="preserve"> </v>
      </c>
      <c r="G605" s="31" t="str">
        <f>IF(Замеры!Z599=0," ",Замеры!J599)</f>
        <v xml:space="preserve"> </v>
      </c>
      <c r="H605" s="31" t="str">
        <f>CONCATENATE(Замеры!AK599,Замеры!AA599,Замеры!AL599)</f>
        <v>0 0</v>
      </c>
      <c r="I605" s="29" t="str">
        <f>CONCATENATE(Замеры!AI599,Замеры!AA599,Замеры!AJ599)</f>
        <v>0 0</v>
      </c>
      <c r="J605" s="31" t="str">
        <f>IF(Замеры!Z599=0," ",G605*2.55)</f>
        <v xml:space="preserve"> </v>
      </c>
      <c r="K605" s="29" t="str">
        <f>IF(Замеры!Z599=0," ",Замеры!AG599)</f>
        <v xml:space="preserve"> </v>
      </c>
      <c r="L605" s="29" t="str">
        <f>IF(Замеры!Z599=0," ",Замеры!AH599)</f>
        <v xml:space="preserve"> </v>
      </c>
      <c r="M605" s="29" t="str">
        <f>IF(Замеры!Z599=0," ",0.1)</f>
        <v xml:space="preserve"> </v>
      </c>
      <c r="N605" s="29" t="str">
        <f>IF(Замеры!Z599=0," ",Замеры!Z599)</f>
        <v xml:space="preserve"> </v>
      </c>
      <c r="O605" s="29" t="str">
        <f>Замеры!AA599</f>
        <v xml:space="preserve"> </v>
      </c>
      <c r="P605" s="29" t="str">
        <f>Замеры!AB599</f>
        <v xml:space="preserve"> </v>
      </c>
      <c r="Q605" s="29" t="str">
        <f>IF(Замеры!Z599=0," ","+")</f>
        <v xml:space="preserve"> </v>
      </c>
      <c r="R605" s="32">
        <f>Замеры!Y599</f>
        <v>0</v>
      </c>
      <c r="W605" s="33" t="e">
        <f t="shared" si="18"/>
        <v>#VALUE!</v>
      </c>
      <c r="X605" s="31" t="s">
        <v>73</v>
      </c>
      <c r="Y605" s="33" t="e">
        <f t="shared" si="19"/>
        <v>#VALUE!</v>
      </c>
      <c r="Z605" s="32"/>
    </row>
    <row r="606" spans="1:26" x14ac:dyDescent="0.3">
      <c r="A606" s="35">
        <f>IF(Замеры!B600=0, " ", Замеры!B600)</f>
        <v>597</v>
      </c>
      <c r="B606" s="37" t="str">
        <f>CONCATENATE(Замеры!D600,Замеры!F600)</f>
        <v>Группа от QF</v>
      </c>
      <c r="C606" s="35" t="str">
        <f>IF(Замеры!I600=0," ", Замеры!I600)</f>
        <v xml:space="preserve"> </v>
      </c>
      <c r="D606" s="29" t="str">
        <f>IF(Замеры!Z600=0, " ", Замеры!X600)</f>
        <v xml:space="preserve"> </v>
      </c>
      <c r="E606" s="29" t="str">
        <f>CONCATENATE(Замеры!P600,Замеры!S600,Замеры!R600)</f>
        <v xml:space="preserve"> </v>
      </c>
      <c r="F606" s="30" t="str">
        <f>IF(Замеры!Z600=0," ","---")</f>
        <v xml:space="preserve"> </v>
      </c>
      <c r="G606" s="31" t="str">
        <f>IF(Замеры!Z600=0," ",Замеры!J600)</f>
        <v xml:space="preserve"> </v>
      </c>
      <c r="H606" s="31" t="str">
        <f>CONCATENATE(Замеры!AK600,Замеры!AA600,Замеры!AL600)</f>
        <v>0 0</v>
      </c>
      <c r="I606" s="29" t="str">
        <f>CONCATENATE(Замеры!AI600,Замеры!AA600,Замеры!AJ600)</f>
        <v>0 0</v>
      </c>
      <c r="J606" s="31" t="str">
        <f>IF(Замеры!Z600=0," ",G606*2.55)</f>
        <v xml:space="preserve"> </v>
      </c>
      <c r="K606" s="29" t="str">
        <f>IF(Замеры!Z600=0," ",Замеры!AG600)</f>
        <v xml:space="preserve"> </v>
      </c>
      <c r="L606" s="29" t="str">
        <f>IF(Замеры!Z600=0," ",Замеры!AH600)</f>
        <v xml:space="preserve"> </v>
      </c>
      <c r="M606" s="29" t="str">
        <f>IF(Замеры!Z600=0," ",0.1)</f>
        <v xml:space="preserve"> </v>
      </c>
      <c r="N606" s="29" t="str">
        <f>IF(Замеры!Z600=0," ",Замеры!Z600)</f>
        <v xml:space="preserve"> </v>
      </c>
      <c r="O606" s="29" t="str">
        <f>Замеры!AA600</f>
        <v xml:space="preserve"> </v>
      </c>
      <c r="P606" s="29" t="str">
        <f>Замеры!AB600</f>
        <v xml:space="preserve"> </v>
      </c>
      <c r="Q606" s="29" t="str">
        <f>IF(Замеры!Z600=0," ","+")</f>
        <v xml:space="preserve"> </v>
      </c>
      <c r="R606" s="32">
        <f>Замеры!Y600</f>
        <v>0</v>
      </c>
      <c r="W606" s="33" t="e">
        <f t="shared" si="18"/>
        <v>#VALUE!</v>
      </c>
      <c r="X606" s="31" t="s">
        <v>73</v>
      </c>
      <c r="Y606" s="33" t="e">
        <f t="shared" si="19"/>
        <v>#VALUE!</v>
      </c>
      <c r="Z606" s="32"/>
    </row>
    <row r="607" spans="1:26" x14ac:dyDescent="0.3">
      <c r="A607" s="35">
        <f>IF(Замеры!B601=0, " ", Замеры!B601)</f>
        <v>598</v>
      </c>
      <c r="B607" s="37" t="str">
        <f>CONCATENATE(Замеры!D601,Замеры!F601)</f>
        <v>Группа от QF</v>
      </c>
      <c r="C607" s="35" t="str">
        <f>IF(Замеры!I601=0," ", Замеры!I601)</f>
        <v xml:space="preserve"> </v>
      </c>
      <c r="D607" s="29" t="str">
        <f>IF(Замеры!Z601=0, " ", Замеры!X601)</f>
        <v xml:space="preserve"> </v>
      </c>
      <c r="E607" s="29" t="str">
        <f>CONCATENATE(Замеры!P601,Замеры!S601,Замеры!R601)</f>
        <v xml:space="preserve"> </v>
      </c>
      <c r="F607" s="30" t="str">
        <f>IF(Замеры!Z601=0," ","---")</f>
        <v xml:space="preserve"> </v>
      </c>
      <c r="G607" s="31" t="str">
        <f>IF(Замеры!Z601=0," ",Замеры!J601)</f>
        <v xml:space="preserve"> </v>
      </c>
      <c r="H607" s="31" t="str">
        <f>CONCATENATE(Замеры!AK601,Замеры!AA601,Замеры!AL601)</f>
        <v>0 0</v>
      </c>
      <c r="I607" s="29" t="str">
        <f>CONCATENATE(Замеры!AI601,Замеры!AA601,Замеры!AJ601)</f>
        <v>0 0</v>
      </c>
      <c r="J607" s="31" t="str">
        <f>IF(Замеры!Z601=0," ",G607*2.55)</f>
        <v xml:space="preserve"> </v>
      </c>
      <c r="K607" s="29" t="str">
        <f>IF(Замеры!Z601=0," ",Замеры!AG601)</f>
        <v xml:space="preserve"> </v>
      </c>
      <c r="L607" s="29" t="str">
        <f>IF(Замеры!Z601=0," ",Замеры!AH601)</f>
        <v xml:space="preserve"> </v>
      </c>
      <c r="M607" s="29" t="str">
        <f>IF(Замеры!Z601=0," ",0.1)</f>
        <v xml:space="preserve"> </v>
      </c>
      <c r="N607" s="29" t="str">
        <f>IF(Замеры!Z601=0," ",Замеры!Z601)</f>
        <v xml:space="preserve"> </v>
      </c>
      <c r="O607" s="29" t="str">
        <f>Замеры!AA601</f>
        <v xml:space="preserve"> </v>
      </c>
      <c r="P607" s="29" t="str">
        <f>Замеры!AB601</f>
        <v xml:space="preserve"> </v>
      </c>
      <c r="Q607" s="29" t="str">
        <f>IF(Замеры!Z601=0," ","+")</f>
        <v xml:space="preserve"> </v>
      </c>
      <c r="R607" s="32">
        <f>Замеры!Y601</f>
        <v>0</v>
      </c>
      <c r="W607" s="33" t="e">
        <f t="shared" si="18"/>
        <v>#VALUE!</v>
      </c>
      <c r="X607" s="31" t="s">
        <v>73</v>
      </c>
      <c r="Y607" s="33" t="e">
        <f t="shared" si="19"/>
        <v>#VALUE!</v>
      </c>
      <c r="Z607" s="32"/>
    </row>
    <row r="608" spans="1:26" x14ac:dyDescent="0.3">
      <c r="A608" s="35">
        <f>IF(Замеры!B602=0, " ", Замеры!B602)</f>
        <v>599</v>
      </c>
      <c r="B608" s="37" t="str">
        <f>CONCATENATE(Замеры!D602,Замеры!F602)</f>
        <v>Группа от QF</v>
      </c>
      <c r="C608" s="35" t="str">
        <f>IF(Замеры!I602=0," ", Замеры!I602)</f>
        <v xml:space="preserve"> </v>
      </c>
      <c r="D608" s="29" t="str">
        <f>IF(Замеры!Z602=0, " ", Замеры!X602)</f>
        <v xml:space="preserve"> </v>
      </c>
      <c r="E608" s="29" t="str">
        <f>CONCATENATE(Замеры!P602,Замеры!S602,Замеры!R602)</f>
        <v xml:space="preserve"> </v>
      </c>
      <c r="F608" s="30" t="str">
        <f>IF(Замеры!Z602=0," ","---")</f>
        <v xml:space="preserve"> </v>
      </c>
      <c r="G608" s="31" t="str">
        <f>IF(Замеры!Z602=0," ",Замеры!J602)</f>
        <v xml:space="preserve"> </v>
      </c>
      <c r="H608" s="31" t="str">
        <f>CONCATENATE(Замеры!AK602,Замеры!AA602,Замеры!AL602)</f>
        <v>0 0</v>
      </c>
      <c r="I608" s="29" t="str">
        <f>CONCATENATE(Замеры!AI602,Замеры!AA602,Замеры!AJ602)</f>
        <v>0 0</v>
      </c>
      <c r="J608" s="31" t="str">
        <f>IF(Замеры!Z602=0," ",G608*2.55)</f>
        <v xml:space="preserve"> </v>
      </c>
      <c r="K608" s="29" t="str">
        <f>IF(Замеры!Z602=0," ",Замеры!AG602)</f>
        <v xml:space="preserve"> </v>
      </c>
      <c r="L608" s="29" t="str">
        <f>IF(Замеры!Z602=0," ",Замеры!AH602)</f>
        <v xml:space="preserve"> </v>
      </c>
      <c r="M608" s="29" t="str">
        <f>IF(Замеры!Z602=0," ",0.1)</f>
        <v xml:space="preserve"> </v>
      </c>
      <c r="N608" s="29" t="str">
        <f>IF(Замеры!Z602=0," ",Замеры!Z602)</f>
        <v xml:space="preserve"> </v>
      </c>
      <c r="O608" s="29" t="str">
        <f>Замеры!AA602</f>
        <v xml:space="preserve"> </v>
      </c>
      <c r="P608" s="29" t="str">
        <f>Замеры!AB602</f>
        <v xml:space="preserve"> </v>
      </c>
      <c r="Q608" s="29" t="str">
        <f>IF(Замеры!Z602=0," ","+")</f>
        <v xml:space="preserve"> </v>
      </c>
      <c r="R608" s="32">
        <f>Замеры!Y602</f>
        <v>0</v>
      </c>
      <c r="W608" s="33" t="e">
        <f t="shared" si="18"/>
        <v>#VALUE!</v>
      </c>
      <c r="X608" s="31" t="s">
        <v>73</v>
      </c>
      <c r="Y608" s="33" t="e">
        <f t="shared" si="19"/>
        <v>#VALUE!</v>
      </c>
      <c r="Z608" s="32"/>
    </row>
    <row r="609" spans="1:26" x14ac:dyDescent="0.3">
      <c r="A609" s="35">
        <f>IF(Замеры!B603=0, " ", Замеры!B603)</f>
        <v>600</v>
      </c>
      <c r="B609" s="37" t="str">
        <f>CONCATENATE(Замеры!D603,Замеры!F603)</f>
        <v>Группа от QF</v>
      </c>
      <c r="C609" s="35" t="str">
        <f>IF(Замеры!I603=0," ", Замеры!I603)</f>
        <v xml:space="preserve"> </v>
      </c>
      <c r="D609" s="29" t="str">
        <f>IF(Замеры!Z603=0, " ", Замеры!X603)</f>
        <v xml:space="preserve"> </v>
      </c>
      <c r="E609" s="29" t="str">
        <f>CONCATENATE(Замеры!P603,Замеры!S603,Замеры!R603)</f>
        <v xml:space="preserve"> </v>
      </c>
      <c r="F609" s="30" t="str">
        <f>IF(Замеры!Z603=0," ","---")</f>
        <v xml:space="preserve"> </v>
      </c>
      <c r="G609" s="31" t="str">
        <f>IF(Замеры!Z603=0," ",Замеры!J603)</f>
        <v xml:space="preserve"> </v>
      </c>
      <c r="H609" s="31" t="str">
        <f>CONCATENATE(Замеры!AK603,Замеры!AA603,Замеры!AL603)</f>
        <v>0 0</v>
      </c>
      <c r="I609" s="29" t="str">
        <f>CONCATENATE(Замеры!AI603,Замеры!AA603,Замеры!AJ603)</f>
        <v>0 0</v>
      </c>
      <c r="J609" s="31" t="str">
        <f>IF(Замеры!Z603=0," ",G609*2.55)</f>
        <v xml:space="preserve"> </v>
      </c>
      <c r="K609" s="29" t="str">
        <f>IF(Замеры!Z603=0," ",Замеры!AG603)</f>
        <v xml:space="preserve"> </v>
      </c>
      <c r="L609" s="29" t="str">
        <f>IF(Замеры!Z603=0," ",Замеры!AH603)</f>
        <v xml:space="preserve"> </v>
      </c>
      <c r="M609" s="29" t="str">
        <f>IF(Замеры!Z603=0," ",0.1)</f>
        <v xml:space="preserve"> </v>
      </c>
      <c r="N609" s="29" t="str">
        <f>IF(Замеры!Z603=0," ",Замеры!Z603)</f>
        <v xml:space="preserve"> </v>
      </c>
      <c r="O609" s="29" t="str">
        <f>Замеры!AA603</f>
        <v xml:space="preserve"> </v>
      </c>
      <c r="P609" s="29" t="str">
        <f>Замеры!AB603</f>
        <v xml:space="preserve"> </v>
      </c>
      <c r="Q609" s="29" t="str">
        <f>IF(Замеры!Z603=0," ","+")</f>
        <v xml:space="preserve"> </v>
      </c>
      <c r="R609" s="32">
        <f>Замеры!Y603</f>
        <v>0</v>
      </c>
      <c r="W609" s="33" t="e">
        <f t="shared" si="18"/>
        <v>#VALUE!</v>
      </c>
      <c r="X609" s="31" t="s">
        <v>73</v>
      </c>
      <c r="Y609" s="33" t="e">
        <f t="shared" si="19"/>
        <v>#VALUE!</v>
      </c>
      <c r="Z609" s="32"/>
    </row>
    <row r="610" spans="1:26" x14ac:dyDescent="0.3">
      <c r="A610" s="35">
        <f>IF(Замеры!B604=0, " ", Замеры!B604)</f>
        <v>601</v>
      </c>
      <c r="B610" s="37" t="str">
        <f>CONCATENATE(Замеры!D604,Замеры!F604)</f>
        <v>Группа от QF</v>
      </c>
      <c r="C610" s="35" t="str">
        <f>IF(Замеры!I604=0," ", Замеры!I604)</f>
        <v xml:space="preserve"> </v>
      </c>
      <c r="D610" s="29" t="str">
        <f>IF(Замеры!Z604=0, " ", Замеры!X604)</f>
        <v xml:space="preserve"> </v>
      </c>
      <c r="E610" s="29" t="str">
        <f>CONCATENATE(Замеры!P604,Замеры!S604,Замеры!R604)</f>
        <v xml:space="preserve"> </v>
      </c>
      <c r="F610" s="30" t="str">
        <f>IF(Замеры!Z604=0," ","---")</f>
        <v xml:space="preserve"> </v>
      </c>
      <c r="G610" s="31" t="str">
        <f>IF(Замеры!Z604=0," ",Замеры!J604)</f>
        <v xml:space="preserve"> </v>
      </c>
      <c r="H610" s="31" t="str">
        <f>CONCATENATE(Замеры!AK604,Замеры!AA604,Замеры!AL604)</f>
        <v>0 0</v>
      </c>
      <c r="I610" s="29" t="str">
        <f>CONCATENATE(Замеры!AI604,Замеры!AA604,Замеры!AJ604)</f>
        <v>0 0</v>
      </c>
      <c r="J610" s="31" t="str">
        <f>IF(Замеры!Z604=0," ",G610*2.55)</f>
        <v xml:space="preserve"> </v>
      </c>
      <c r="K610" s="29" t="str">
        <f>IF(Замеры!Z604=0," ",Замеры!AG604)</f>
        <v xml:space="preserve"> </v>
      </c>
      <c r="L610" s="29" t="str">
        <f>IF(Замеры!Z604=0," ",Замеры!AH604)</f>
        <v xml:space="preserve"> </v>
      </c>
      <c r="M610" s="29" t="str">
        <f>IF(Замеры!Z604=0," ",0.1)</f>
        <v xml:space="preserve"> </v>
      </c>
      <c r="N610" s="29" t="str">
        <f>IF(Замеры!Z604=0," ",Замеры!Z604)</f>
        <v xml:space="preserve"> </v>
      </c>
      <c r="O610" s="29" t="str">
        <f>Замеры!AA604</f>
        <v xml:space="preserve"> </v>
      </c>
      <c r="P610" s="29" t="str">
        <f>Замеры!AB604</f>
        <v xml:space="preserve"> </v>
      </c>
      <c r="Q610" s="29" t="str">
        <f>IF(Замеры!Z604=0," ","+")</f>
        <v xml:space="preserve"> </v>
      </c>
      <c r="R610" s="32">
        <f>Замеры!Y604</f>
        <v>0</v>
      </c>
      <c r="W610" s="33" t="e">
        <f t="shared" si="18"/>
        <v>#VALUE!</v>
      </c>
      <c r="X610" s="31" t="s">
        <v>73</v>
      </c>
      <c r="Y610" s="33" t="e">
        <f t="shared" si="19"/>
        <v>#VALUE!</v>
      </c>
      <c r="Z610" s="32"/>
    </row>
    <row r="611" spans="1:26" x14ac:dyDescent="0.3">
      <c r="A611" s="35">
        <f>IF(Замеры!B605=0, " ", Замеры!B605)</f>
        <v>602</v>
      </c>
      <c r="B611" s="37" t="str">
        <f>CONCATENATE(Замеры!D605,Замеры!F605)</f>
        <v>Группа от QF</v>
      </c>
      <c r="C611" s="35" t="str">
        <f>IF(Замеры!I605=0," ", Замеры!I605)</f>
        <v xml:space="preserve"> </v>
      </c>
      <c r="D611" s="29" t="str">
        <f>IF(Замеры!Z605=0, " ", Замеры!X605)</f>
        <v xml:space="preserve"> </v>
      </c>
      <c r="E611" s="29" t="str">
        <f>CONCATENATE(Замеры!P605,Замеры!S605,Замеры!R605)</f>
        <v xml:space="preserve"> </v>
      </c>
      <c r="F611" s="30" t="str">
        <f>IF(Замеры!Z605=0," ","---")</f>
        <v xml:space="preserve"> </v>
      </c>
      <c r="G611" s="31" t="str">
        <f>IF(Замеры!Z605=0," ",Замеры!J605)</f>
        <v xml:space="preserve"> </v>
      </c>
      <c r="H611" s="31" t="str">
        <f>CONCATENATE(Замеры!AK605,Замеры!AA605,Замеры!AL605)</f>
        <v>0 0</v>
      </c>
      <c r="I611" s="29" t="str">
        <f>CONCATENATE(Замеры!AI605,Замеры!AA605,Замеры!AJ605)</f>
        <v>0 0</v>
      </c>
      <c r="J611" s="31" t="str">
        <f>IF(Замеры!Z605=0," ",G611*2.55)</f>
        <v xml:space="preserve"> </v>
      </c>
      <c r="K611" s="29" t="str">
        <f>IF(Замеры!Z605=0," ",Замеры!AG605)</f>
        <v xml:space="preserve"> </v>
      </c>
      <c r="L611" s="29" t="str">
        <f>IF(Замеры!Z605=0," ",Замеры!AH605)</f>
        <v xml:space="preserve"> </v>
      </c>
      <c r="M611" s="29" t="str">
        <f>IF(Замеры!Z605=0," ",0.1)</f>
        <v xml:space="preserve"> </v>
      </c>
      <c r="N611" s="29" t="str">
        <f>IF(Замеры!Z605=0," ",Замеры!Z605)</f>
        <v xml:space="preserve"> </v>
      </c>
      <c r="O611" s="29" t="str">
        <f>Замеры!AA605</f>
        <v xml:space="preserve"> </v>
      </c>
      <c r="P611" s="29" t="str">
        <f>Замеры!AB605</f>
        <v xml:space="preserve"> </v>
      </c>
      <c r="Q611" s="29" t="str">
        <f>IF(Замеры!Z605=0," ","+")</f>
        <v xml:space="preserve"> </v>
      </c>
      <c r="R611" s="32">
        <f>Замеры!Y605</f>
        <v>0</v>
      </c>
      <c r="W611" s="33" t="e">
        <f t="shared" si="18"/>
        <v>#VALUE!</v>
      </c>
      <c r="X611" s="31" t="s">
        <v>73</v>
      </c>
      <c r="Y611" s="33" t="e">
        <f t="shared" si="19"/>
        <v>#VALUE!</v>
      </c>
      <c r="Z611" s="32"/>
    </row>
    <row r="612" spans="1:26" x14ac:dyDescent="0.3">
      <c r="A612" s="35">
        <f>IF(Замеры!B606=0, " ", Замеры!B606)</f>
        <v>603</v>
      </c>
      <c r="B612" s="37" t="str">
        <f>CONCATENATE(Замеры!D606,Замеры!F606)</f>
        <v>Группа от QF</v>
      </c>
      <c r="C612" s="35" t="str">
        <f>IF(Замеры!I606=0," ", Замеры!I606)</f>
        <v xml:space="preserve"> </v>
      </c>
      <c r="D612" s="29" t="str">
        <f>IF(Замеры!Z606=0, " ", Замеры!X606)</f>
        <v xml:space="preserve"> </v>
      </c>
      <c r="E612" s="29" t="str">
        <f>CONCATENATE(Замеры!P606,Замеры!S606,Замеры!R606)</f>
        <v xml:space="preserve"> </v>
      </c>
      <c r="F612" s="30" t="str">
        <f>IF(Замеры!Z606=0," ","---")</f>
        <v xml:space="preserve"> </v>
      </c>
      <c r="G612" s="31" t="str">
        <f>IF(Замеры!Z606=0," ",Замеры!J606)</f>
        <v xml:space="preserve"> </v>
      </c>
      <c r="H612" s="31" t="str">
        <f>CONCATENATE(Замеры!AK606,Замеры!AA606,Замеры!AL606)</f>
        <v>0 0</v>
      </c>
      <c r="I612" s="29" t="str">
        <f>CONCATENATE(Замеры!AI606,Замеры!AA606,Замеры!AJ606)</f>
        <v>0 0</v>
      </c>
      <c r="J612" s="31" t="str">
        <f>IF(Замеры!Z606=0," ",G612*2.55)</f>
        <v xml:space="preserve"> </v>
      </c>
      <c r="K612" s="29" t="str">
        <f>IF(Замеры!Z606=0," ",Замеры!AG606)</f>
        <v xml:space="preserve"> </v>
      </c>
      <c r="L612" s="29" t="str">
        <f>IF(Замеры!Z606=0," ",Замеры!AH606)</f>
        <v xml:space="preserve"> </v>
      </c>
      <c r="M612" s="29" t="str">
        <f>IF(Замеры!Z606=0," ",0.1)</f>
        <v xml:space="preserve"> </v>
      </c>
      <c r="N612" s="29" t="str">
        <f>IF(Замеры!Z606=0," ",Замеры!Z606)</f>
        <v xml:space="preserve"> </v>
      </c>
      <c r="O612" s="29" t="str">
        <f>Замеры!AA606</f>
        <v xml:space="preserve"> </v>
      </c>
      <c r="P612" s="29" t="str">
        <f>Замеры!AB606</f>
        <v xml:space="preserve"> </v>
      </c>
      <c r="Q612" s="29" t="str">
        <f>IF(Замеры!Z606=0," ","+")</f>
        <v xml:space="preserve"> </v>
      </c>
      <c r="R612" s="32">
        <f>Замеры!Y606</f>
        <v>0</v>
      </c>
      <c r="W612" s="33" t="e">
        <f t="shared" si="18"/>
        <v>#VALUE!</v>
      </c>
      <c r="X612" s="31" t="s">
        <v>73</v>
      </c>
      <c r="Y612" s="33" t="e">
        <f t="shared" si="19"/>
        <v>#VALUE!</v>
      </c>
      <c r="Z612" s="32"/>
    </row>
    <row r="613" spans="1:26" x14ac:dyDescent="0.3">
      <c r="A613" s="35">
        <f>IF(Замеры!B607=0, " ", Замеры!B607)</f>
        <v>604</v>
      </c>
      <c r="B613" s="37" t="str">
        <f>CONCATENATE(Замеры!D607,Замеры!F607)</f>
        <v>Группа от QF</v>
      </c>
      <c r="C613" s="35" t="str">
        <f>IF(Замеры!I607=0," ", Замеры!I607)</f>
        <v xml:space="preserve"> </v>
      </c>
      <c r="D613" s="29" t="str">
        <f>IF(Замеры!Z607=0, " ", Замеры!X607)</f>
        <v xml:space="preserve"> </v>
      </c>
      <c r="E613" s="29" t="str">
        <f>CONCATENATE(Замеры!P607,Замеры!S607,Замеры!R607)</f>
        <v xml:space="preserve"> </v>
      </c>
      <c r="F613" s="30" t="str">
        <f>IF(Замеры!Z607=0," ","---")</f>
        <v xml:space="preserve"> </v>
      </c>
      <c r="G613" s="31" t="str">
        <f>IF(Замеры!Z607=0," ",Замеры!J607)</f>
        <v xml:space="preserve"> </v>
      </c>
      <c r="H613" s="31" t="str">
        <f>CONCATENATE(Замеры!AK607,Замеры!AA607,Замеры!AL607)</f>
        <v>0 0</v>
      </c>
      <c r="I613" s="29" t="str">
        <f>CONCATENATE(Замеры!AI607,Замеры!AA607,Замеры!AJ607)</f>
        <v>0 0</v>
      </c>
      <c r="J613" s="31" t="str">
        <f>IF(Замеры!Z607=0," ",G613*2.55)</f>
        <v xml:space="preserve"> </v>
      </c>
      <c r="K613" s="29" t="str">
        <f>IF(Замеры!Z607=0," ",Замеры!AG607)</f>
        <v xml:space="preserve"> </v>
      </c>
      <c r="L613" s="29" t="str">
        <f>IF(Замеры!Z607=0," ",Замеры!AH607)</f>
        <v xml:space="preserve"> </v>
      </c>
      <c r="M613" s="29" t="str">
        <f>IF(Замеры!Z607=0," ",0.1)</f>
        <v xml:space="preserve"> </v>
      </c>
      <c r="N613" s="29" t="str">
        <f>IF(Замеры!Z607=0," ",Замеры!Z607)</f>
        <v xml:space="preserve"> </v>
      </c>
      <c r="O613" s="29" t="str">
        <f>Замеры!AA607</f>
        <v xml:space="preserve"> </v>
      </c>
      <c r="P613" s="29" t="str">
        <f>Замеры!AB607</f>
        <v xml:space="preserve"> </v>
      </c>
      <c r="Q613" s="29" t="str">
        <f>IF(Замеры!Z607=0," ","+")</f>
        <v xml:space="preserve"> </v>
      </c>
      <c r="R613" s="32">
        <f>Замеры!Y607</f>
        <v>0</v>
      </c>
      <c r="W613" s="33" t="e">
        <f t="shared" si="18"/>
        <v>#VALUE!</v>
      </c>
      <c r="X613" s="31" t="s">
        <v>73</v>
      </c>
      <c r="Y613" s="33" t="e">
        <f t="shared" si="19"/>
        <v>#VALUE!</v>
      </c>
      <c r="Z613" s="32"/>
    </row>
    <row r="614" spans="1:26" x14ac:dyDescent="0.3">
      <c r="A614" s="35">
        <f>IF(Замеры!B608=0, " ", Замеры!B608)</f>
        <v>605</v>
      </c>
      <c r="B614" s="37" t="str">
        <f>CONCATENATE(Замеры!D608,Замеры!F608)</f>
        <v>Группа от QF</v>
      </c>
      <c r="C614" s="35" t="str">
        <f>IF(Замеры!I608=0," ", Замеры!I608)</f>
        <v xml:space="preserve"> </v>
      </c>
      <c r="D614" s="29" t="str">
        <f>IF(Замеры!Z608=0, " ", Замеры!X608)</f>
        <v xml:space="preserve"> </v>
      </c>
      <c r="E614" s="29" t="str">
        <f>CONCATENATE(Замеры!P608,Замеры!S608,Замеры!R608)</f>
        <v xml:space="preserve"> </v>
      </c>
      <c r="F614" s="30" t="str">
        <f>IF(Замеры!Z608=0," ","---")</f>
        <v xml:space="preserve"> </v>
      </c>
      <c r="G614" s="31" t="str">
        <f>IF(Замеры!Z608=0," ",Замеры!J608)</f>
        <v xml:space="preserve"> </v>
      </c>
      <c r="H614" s="31" t="str">
        <f>CONCATENATE(Замеры!AK608,Замеры!AA608,Замеры!AL608)</f>
        <v>0 0</v>
      </c>
      <c r="I614" s="29" t="str">
        <f>CONCATENATE(Замеры!AI608,Замеры!AA608,Замеры!AJ608)</f>
        <v>0 0</v>
      </c>
      <c r="J614" s="31" t="str">
        <f>IF(Замеры!Z608=0," ",G614*2.55)</f>
        <v xml:space="preserve"> </v>
      </c>
      <c r="K614" s="29" t="str">
        <f>IF(Замеры!Z608=0," ",Замеры!AG608)</f>
        <v xml:space="preserve"> </v>
      </c>
      <c r="L614" s="29" t="str">
        <f>IF(Замеры!Z608=0," ",Замеры!AH608)</f>
        <v xml:space="preserve"> </v>
      </c>
      <c r="M614" s="29" t="str">
        <f>IF(Замеры!Z608=0," ",0.1)</f>
        <v xml:space="preserve"> </v>
      </c>
      <c r="N614" s="29" t="str">
        <f>IF(Замеры!Z608=0," ",Замеры!Z608)</f>
        <v xml:space="preserve"> </v>
      </c>
      <c r="O614" s="29" t="str">
        <f>Замеры!AA608</f>
        <v xml:space="preserve"> </v>
      </c>
      <c r="P614" s="29" t="str">
        <f>Замеры!AB608</f>
        <v xml:space="preserve"> </v>
      </c>
      <c r="Q614" s="29" t="str">
        <f>IF(Замеры!Z608=0," ","+")</f>
        <v xml:space="preserve"> </v>
      </c>
      <c r="R614" s="32">
        <f>Замеры!Y608</f>
        <v>0</v>
      </c>
      <c r="W614" s="33" t="e">
        <f t="shared" si="18"/>
        <v>#VALUE!</v>
      </c>
      <c r="X614" s="31" t="s">
        <v>73</v>
      </c>
      <c r="Y614" s="33" t="e">
        <f t="shared" si="19"/>
        <v>#VALUE!</v>
      </c>
      <c r="Z614" s="32"/>
    </row>
    <row r="615" spans="1:26" x14ac:dyDescent="0.3">
      <c r="A615" s="35">
        <f>IF(Замеры!B609=0, " ", Замеры!B609)</f>
        <v>606</v>
      </c>
      <c r="B615" s="37" t="str">
        <f>CONCATENATE(Замеры!D609,Замеры!F609)</f>
        <v>Группа от QF</v>
      </c>
      <c r="C615" s="35" t="str">
        <f>IF(Замеры!I609=0," ", Замеры!I609)</f>
        <v xml:space="preserve"> </v>
      </c>
      <c r="D615" s="29" t="str">
        <f>IF(Замеры!Z609=0, " ", Замеры!X609)</f>
        <v xml:space="preserve"> </v>
      </c>
      <c r="E615" s="29" t="str">
        <f>CONCATENATE(Замеры!P609,Замеры!S609,Замеры!R609)</f>
        <v xml:space="preserve"> </v>
      </c>
      <c r="F615" s="30" t="str">
        <f>IF(Замеры!Z609=0," ","---")</f>
        <v xml:space="preserve"> </v>
      </c>
      <c r="G615" s="31" t="str">
        <f>IF(Замеры!Z609=0," ",Замеры!J609)</f>
        <v xml:space="preserve"> </v>
      </c>
      <c r="H615" s="31" t="str">
        <f>CONCATENATE(Замеры!AK609,Замеры!AA609,Замеры!AL609)</f>
        <v>0 0</v>
      </c>
      <c r="I615" s="29" t="str">
        <f>CONCATENATE(Замеры!AI609,Замеры!AA609,Замеры!AJ609)</f>
        <v>0 0</v>
      </c>
      <c r="J615" s="31" t="str">
        <f>IF(Замеры!Z609=0," ",G615*2.55)</f>
        <v xml:space="preserve"> </v>
      </c>
      <c r="K615" s="29" t="str">
        <f>IF(Замеры!Z609=0," ",Замеры!AG609)</f>
        <v xml:space="preserve"> </v>
      </c>
      <c r="L615" s="29" t="str">
        <f>IF(Замеры!Z609=0," ",Замеры!AH609)</f>
        <v xml:space="preserve"> </v>
      </c>
      <c r="M615" s="29" t="str">
        <f>IF(Замеры!Z609=0," ",0.1)</f>
        <v xml:space="preserve"> </v>
      </c>
      <c r="N615" s="29" t="str">
        <f>IF(Замеры!Z609=0," ",Замеры!Z609)</f>
        <v xml:space="preserve"> </v>
      </c>
      <c r="O615" s="29" t="str">
        <f>Замеры!AA609</f>
        <v xml:space="preserve"> </v>
      </c>
      <c r="P615" s="29" t="str">
        <f>Замеры!AB609</f>
        <v xml:space="preserve"> </v>
      </c>
      <c r="Q615" s="29" t="str">
        <f>IF(Замеры!Z609=0," ","+")</f>
        <v xml:space="preserve"> </v>
      </c>
      <c r="R615" s="32">
        <f>Замеры!Y609</f>
        <v>0</v>
      </c>
      <c r="W615" s="33" t="e">
        <f t="shared" si="18"/>
        <v>#VALUE!</v>
      </c>
      <c r="X615" s="31" t="s">
        <v>73</v>
      </c>
      <c r="Y615" s="33" t="e">
        <f t="shared" si="19"/>
        <v>#VALUE!</v>
      </c>
      <c r="Z615" s="32"/>
    </row>
    <row r="616" spans="1:26" x14ac:dyDescent="0.3">
      <c r="A616" s="35">
        <f>IF(Замеры!B610=0, " ", Замеры!B610)</f>
        <v>607</v>
      </c>
      <c r="B616" s="37" t="str">
        <f>CONCATENATE(Замеры!D610,Замеры!F610)</f>
        <v>Группа от QF</v>
      </c>
      <c r="C616" s="35" t="str">
        <f>IF(Замеры!I610=0," ", Замеры!I610)</f>
        <v xml:space="preserve"> </v>
      </c>
      <c r="D616" s="29" t="str">
        <f>IF(Замеры!Z610=0, " ", Замеры!X610)</f>
        <v xml:space="preserve"> </v>
      </c>
      <c r="E616" s="29" t="str">
        <f>CONCATENATE(Замеры!P610,Замеры!S610,Замеры!R610)</f>
        <v xml:space="preserve"> </v>
      </c>
      <c r="F616" s="30" t="str">
        <f>IF(Замеры!Z610=0," ","---")</f>
        <v xml:space="preserve"> </v>
      </c>
      <c r="G616" s="31" t="str">
        <f>IF(Замеры!Z610=0," ",Замеры!J610)</f>
        <v xml:space="preserve"> </v>
      </c>
      <c r="H616" s="31" t="str">
        <f>CONCATENATE(Замеры!AK610,Замеры!AA610,Замеры!AL610)</f>
        <v>0 0</v>
      </c>
      <c r="I616" s="29" t="str">
        <f>CONCATENATE(Замеры!AI610,Замеры!AA610,Замеры!AJ610)</f>
        <v>0 0</v>
      </c>
      <c r="J616" s="31" t="str">
        <f>IF(Замеры!Z610=0," ",G616*2.55)</f>
        <v xml:space="preserve"> </v>
      </c>
      <c r="K616" s="29" t="str">
        <f>IF(Замеры!Z610=0," ",Замеры!AG610)</f>
        <v xml:space="preserve"> </v>
      </c>
      <c r="L616" s="29" t="str">
        <f>IF(Замеры!Z610=0," ",Замеры!AH610)</f>
        <v xml:space="preserve"> </v>
      </c>
      <c r="M616" s="29" t="str">
        <f>IF(Замеры!Z610=0," ",0.1)</f>
        <v xml:space="preserve"> </v>
      </c>
      <c r="N616" s="29" t="str">
        <f>IF(Замеры!Z610=0," ",Замеры!Z610)</f>
        <v xml:space="preserve"> </v>
      </c>
      <c r="O616" s="29" t="str">
        <f>Замеры!AA610</f>
        <v xml:space="preserve"> </v>
      </c>
      <c r="P616" s="29" t="str">
        <f>Замеры!AB610</f>
        <v xml:space="preserve"> </v>
      </c>
      <c r="Q616" s="29" t="str">
        <f>IF(Замеры!Z610=0," ","+")</f>
        <v xml:space="preserve"> </v>
      </c>
      <c r="R616" s="32">
        <f>Замеры!Y610</f>
        <v>0</v>
      </c>
      <c r="W616" s="33" t="e">
        <f t="shared" si="18"/>
        <v>#VALUE!</v>
      </c>
      <c r="X616" s="31" t="s">
        <v>73</v>
      </c>
      <c r="Y616" s="33" t="e">
        <f t="shared" si="19"/>
        <v>#VALUE!</v>
      </c>
      <c r="Z616" s="32"/>
    </row>
    <row r="617" spans="1:26" x14ac:dyDescent="0.3">
      <c r="A617" s="35">
        <f>IF(Замеры!B611=0, " ", Замеры!B611)</f>
        <v>608</v>
      </c>
      <c r="B617" s="37" t="str">
        <f>CONCATENATE(Замеры!D611,Замеры!F611)</f>
        <v>Группа от QF</v>
      </c>
      <c r="C617" s="35" t="str">
        <f>IF(Замеры!I611=0," ", Замеры!I611)</f>
        <v xml:space="preserve"> </v>
      </c>
      <c r="D617" s="29" t="str">
        <f>IF(Замеры!Z611=0, " ", Замеры!X611)</f>
        <v xml:space="preserve"> </v>
      </c>
      <c r="E617" s="29" t="str">
        <f>CONCATENATE(Замеры!P611,Замеры!S611,Замеры!R611)</f>
        <v xml:space="preserve"> </v>
      </c>
      <c r="F617" s="30" t="str">
        <f>IF(Замеры!Z611=0," ","---")</f>
        <v xml:space="preserve"> </v>
      </c>
      <c r="G617" s="31" t="str">
        <f>IF(Замеры!Z611=0," ",Замеры!J611)</f>
        <v xml:space="preserve"> </v>
      </c>
      <c r="H617" s="31" t="str">
        <f>CONCATENATE(Замеры!AK611,Замеры!AA611,Замеры!AL611)</f>
        <v>0 0</v>
      </c>
      <c r="I617" s="29" t="str">
        <f>CONCATENATE(Замеры!AI611,Замеры!AA611,Замеры!AJ611)</f>
        <v>0 0</v>
      </c>
      <c r="J617" s="31" t="str">
        <f>IF(Замеры!Z611=0," ",G617*2.55)</f>
        <v xml:space="preserve"> </v>
      </c>
      <c r="K617" s="29" t="str">
        <f>IF(Замеры!Z611=0," ",Замеры!AG611)</f>
        <v xml:space="preserve"> </v>
      </c>
      <c r="L617" s="29" t="str">
        <f>IF(Замеры!Z611=0," ",Замеры!AH611)</f>
        <v xml:space="preserve"> </v>
      </c>
      <c r="M617" s="29" t="str">
        <f>IF(Замеры!Z611=0," ",0.1)</f>
        <v xml:space="preserve"> </v>
      </c>
      <c r="N617" s="29" t="str">
        <f>IF(Замеры!Z611=0," ",Замеры!Z611)</f>
        <v xml:space="preserve"> </v>
      </c>
      <c r="O617" s="29" t="str">
        <f>Замеры!AA611</f>
        <v xml:space="preserve"> </v>
      </c>
      <c r="P617" s="29" t="str">
        <f>Замеры!AB611</f>
        <v xml:space="preserve"> </v>
      </c>
      <c r="Q617" s="29" t="str">
        <f>IF(Замеры!Z611=0," ","+")</f>
        <v xml:space="preserve"> </v>
      </c>
      <c r="R617" s="32">
        <f>Замеры!Y611</f>
        <v>0</v>
      </c>
      <c r="W617" s="33" t="e">
        <f t="shared" si="18"/>
        <v>#VALUE!</v>
      </c>
      <c r="X617" s="31" t="s">
        <v>73</v>
      </c>
      <c r="Y617" s="33" t="e">
        <f t="shared" si="19"/>
        <v>#VALUE!</v>
      </c>
      <c r="Z617" s="32"/>
    </row>
    <row r="618" spans="1:26" x14ac:dyDescent="0.3">
      <c r="A618" s="35">
        <f>IF(Замеры!B612=0, " ", Замеры!B612)</f>
        <v>609</v>
      </c>
      <c r="B618" s="37" t="str">
        <f>CONCATENATE(Замеры!D612,Замеры!F612)</f>
        <v>Группа от QF</v>
      </c>
      <c r="C618" s="35" t="str">
        <f>IF(Замеры!I612=0," ", Замеры!I612)</f>
        <v xml:space="preserve"> </v>
      </c>
      <c r="D618" s="29" t="str">
        <f>IF(Замеры!Z612=0, " ", Замеры!X612)</f>
        <v xml:space="preserve"> </v>
      </c>
      <c r="E618" s="29" t="str">
        <f>CONCATENATE(Замеры!P612,Замеры!S612,Замеры!R612)</f>
        <v xml:space="preserve"> </v>
      </c>
      <c r="F618" s="30" t="str">
        <f>IF(Замеры!Z612=0," ","---")</f>
        <v xml:space="preserve"> </v>
      </c>
      <c r="G618" s="31" t="str">
        <f>IF(Замеры!Z612=0," ",Замеры!J612)</f>
        <v xml:space="preserve"> </v>
      </c>
      <c r="H618" s="31" t="str">
        <f>CONCATENATE(Замеры!AK612,Замеры!AA612,Замеры!AL612)</f>
        <v>0 0</v>
      </c>
      <c r="I618" s="29" t="str">
        <f>CONCATENATE(Замеры!AI612,Замеры!AA612,Замеры!AJ612)</f>
        <v>0 0</v>
      </c>
      <c r="J618" s="31" t="str">
        <f>IF(Замеры!Z612=0," ",G618*2.55)</f>
        <v xml:space="preserve"> </v>
      </c>
      <c r="K618" s="29" t="str">
        <f>IF(Замеры!Z612=0," ",Замеры!AG612)</f>
        <v xml:space="preserve"> </v>
      </c>
      <c r="L618" s="29" t="str">
        <f>IF(Замеры!Z612=0," ",Замеры!AH612)</f>
        <v xml:space="preserve"> </v>
      </c>
      <c r="M618" s="29" t="str">
        <f>IF(Замеры!Z612=0," ",0.1)</f>
        <v xml:space="preserve"> </v>
      </c>
      <c r="N618" s="29" t="str">
        <f>IF(Замеры!Z612=0," ",Замеры!Z612)</f>
        <v xml:space="preserve"> </v>
      </c>
      <c r="O618" s="29" t="str">
        <f>Замеры!AA612</f>
        <v xml:space="preserve"> </v>
      </c>
      <c r="P618" s="29" t="str">
        <f>Замеры!AB612</f>
        <v xml:space="preserve"> </v>
      </c>
      <c r="Q618" s="29" t="str">
        <f>IF(Замеры!Z612=0," ","+")</f>
        <v xml:space="preserve"> </v>
      </c>
      <c r="R618" s="32">
        <f>Замеры!Y612</f>
        <v>0</v>
      </c>
      <c r="W618" s="33" t="e">
        <f t="shared" si="18"/>
        <v>#VALUE!</v>
      </c>
      <c r="X618" s="31" t="s">
        <v>73</v>
      </c>
      <c r="Y618" s="33" t="e">
        <f t="shared" si="19"/>
        <v>#VALUE!</v>
      </c>
      <c r="Z618" s="32"/>
    </row>
    <row r="619" spans="1:26" x14ac:dyDescent="0.3">
      <c r="A619" s="35">
        <f>IF(Замеры!B613=0, " ", Замеры!B613)</f>
        <v>610</v>
      </c>
      <c r="B619" s="37" t="str">
        <f>CONCATENATE(Замеры!D613,Замеры!F613)</f>
        <v>Группа от QF</v>
      </c>
      <c r="C619" s="35" t="str">
        <f>IF(Замеры!I613=0," ", Замеры!I613)</f>
        <v xml:space="preserve"> </v>
      </c>
      <c r="D619" s="29" t="str">
        <f>IF(Замеры!Z613=0, " ", Замеры!X613)</f>
        <v xml:space="preserve"> </v>
      </c>
      <c r="E619" s="29" t="str">
        <f>CONCATENATE(Замеры!P613,Замеры!S613,Замеры!R613)</f>
        <v xml:space="preserve"> </v>
      </c>
      <c r="F619" s="30" t="str">
        <f>IF(Замеры!Z613=0," ","---")</f>
        <v xml:space="preserve"> </v>
      </c>
      <c r="G619" s="31" t="str">
        <f>IF(Замеры!Z613=0," ",Замеры!J613)</f>
        <v xml:space="preserve"> </v>
      </c>
      <c r="H619" s="31" t="str">
        <f>CONCATENATE(Замеры!AK613,Замеры!AA613,Замеры!AL613)</f>
        <v>0 0</v>
      </c>
      <c r="I619" s="29" t="str">
        <f>CONCATENATE(Замеры!AI613,Замеры!AA613,Замеры!AJ613)</f>
        <v>0 0</v>
      </c>
      <c r="J619" s="31" t="str">
        <f>IF(Замеры!Z613=0," ",G619*2.55)</f>
        <v xml:space="preserve"> </v>
      </c>
      <c r="K619" s="29" t="str">
        <f>IF(Замеры!Z613=0," ",Замеры!AG613)</f>
        <v xml:space="preserve"> </v>
      </c>
      <c r="L619" s="29" t="str">
        <f>IF(Замеры!Z613=0," ",Замеры!AH613)</f>
        <v xml:space="preserve"> </v>
      </c>
      <c r="M619" s="29" t="str">
        <f>IF(Замеры!Z613=0," ",0.1)</f>
        <v xml:space="preserve"> </v>
      </c>
      <c r="N619" s="29" t="str">
        <f>IF(Замеры!Z613=0," ",Замеры!Z613)</f>
        <v xml:space="preserve"> </v>
      </c>
      <c r="O619" s="29" t="str">
        <f>Замеры!AA613</f>
        <v xml:space="preserve"> </v>
      </c>
      <c r="P619" s="29" t="str">
        <f>Замеры!AB613</f>
        <v xml:space="preserve"> </v>
      </c>
      <c r="Q619" s="29" t="str">
        <f>IF(Замеры!Z613=0," ","+")</f>
        <v xml:space="preserve"> </v>
      </c>
      <c r="R619" s="32">
        <f>Замеры!Y613</f>
        <v>0</v>
      </c>
      <c r="W619" s="33" t="e">
        <f t="shared" si="18"/>
        <v>#VALUE!</v>
      </c>
      <c r="X619" s="31" t="s">
        <v>73</v>
      </c>
      <c r="Y619" s="33" t="e">
        <f t="shared" si="19"/>
        <v>#VALUE!</v>
      </c>
      <c r="Z619" s="32"/>
    </row>
    <row r="620" spans="1:26" x14ac:dyDescent="0.3">
      <c r="A620" s="35">
        <f>IF(Замеры!B614=0, " ", Замеры!B614)</f>
        <v>611</v>
      </c>
      <c r="B620" s="37" t="str">
        <f>CONCATENATE(Замеры!D614,Замеры!F614)</f>
        <v>Группа от QF</v>
      </c>
      <c r="C620" s="35" t="str">
        <f>IF(Замеры!I614=0," ", Замеры!I614)</f>
        <v xml:space="preserve"> </v>
      </c>
      <c r="D620" s="29" t="str">
        <f>IF(Замеры!Z614=0, " ", Замеры!X614)</f>
        <v xml:space="preserve"> </v>
      </c>
      <c r="E620" s="29" t="str">
        <f>CONCATENATE(Замеры!P614,Замеры!S614,Замеры!R614)</f>
        <v xml:space="preserve"> </v>
      </c>
      <c r="F620" s="30" t="str">
        <f>IF(Замеры!Z614=0," ","---")</f>
        <v xml:space="preserve"> </v>
      </c>
      <c r="G620" s="31" t="str">
        <f>IF(Замеры!Z614=0," ",Замеры!J614)</f>
        <v xml:space="preserve"> </v>
      </c>
      <c r="H620" s="31" t="str">
        <f>CONCATENATE(Замеры!AK614,Замеры!AA614,Замеры!AL614)</f>
        <v>0 0</v>
      </c>
      <c r="I620" s="29" t="str">
        <f>CONCATENATE(Замеры!AI614,Замеры!AA614,Замеры!AJ614)</f>
        <v>0 0</v>
      </c>
      <c r="J620" s="31" t="str">
        <f>IF(Замеры!Z614=0," ",G620*2.55)</f>
        <v xml:space="preserve"> </v>
      </c>
      <c r="K620" s="29" t="str">
        <f>IF(Замеры!Z614=0," ",Замеры!AG614)</f>
        <v xml:space="preserve"> </v>
      </c>
      <c r="L620" s="29" t="str">
        <f>IF(Замеры!Z614=0," ",Замеры!AH614)</f>
        <v xml:space="preserve"> </v>
      </c>
      <c r="M620" s="29" t="str">
        <f>IF(Замеры!Z614=0," ",0.1)</f>
        <v xml:space="preserve"> </v>
      </c>
      <c r="N620" s="29" t="str">
        <f>IF(Замеры!Z614=0," ",Замеры!Z614)</f>
        <v xml:space="preserve"> </v>
      </c>
      <c r="O620" s="29" t="str">
        <f>Замеры!AA614</f>
        <v xml:space="preserve"> </v>
      </c>
      <c r="P620" s="29" t="str">
        <f>Замеры!AB614</f>
        <v xml:space="preserve"> </v>
      </c>
      <c r="Q620" s="29" t="str">
        <f>IF(Замеры!Z614=0," ","+")</f>
        <v xml:space="preserve"> </v>
      </c>
      <c r="R620" s="32">
        <f>Замеры!Y614</f>
        <v>0</v>
      </c>
      <c r="W620" s="33" t="e">
        <f t="shared" si="18"/>
        <v>#VALUE!</v>
      </c>
      <c r="X620" s="31" t="s">
        <v>73</v>
      </c>
      <c r="Y620" s="33" t="e">
        <f t="shared" si="19"/>
        <v>#VALUE!</v>
      </c>
      <c r="Z620" s="32"/>
    </row>
    <row r="621" spans="1:26" x14ac:dyDescent="0.3">
      <c r="A621" s="35">
        <f>IF(Замеры!B615=0, " ", Замеры!B615)</f>
        <v>612</v>
      </c>
      <c r="B621" s="37" t="str">
        <f>CONCATENATE(Замеры!D615,Замеры!F615)</f>
        <v>Группа от QF</v>
      </c>
      <c r="C621" s="35" t="str">
        <f>IF(Замеры!I615=0," ", Замеры!I615)</f>
        <v xml:space="preserve"> </v>
      </c>
      <c r="D621" s="29" t="str">
        <f>IF(Замеры!Z615=0, " ", Замеры!X615)</f>
        <v xml:space="preserve"> </v>
      </c>
      <c r="E621" s="29" t="str">
        <f>CONCATENATE(Замеры!P615,Замеры!S615,Замеры!R615)</f>
        <v xml:space="preserve"> </v>
      </c>
      <c r="F621" s="30" t="str">
        <f>IF(Замеры!Z615=0," ","---")</f>
        <v xml:space="preserve"> </v>
      </c>
      <c r="G621" s="31" t="str">
        <f>IF(Замеры!Z615=0," ",Замеры!J615)</f>
        <v xml:space="preserve"> </v>
      </c>
      <c r="H621" s="31" t="str">
        <f>CONCATENATE(Замеры!AK615,Замеры!AA615,Замеры!AL615)</f>
        <v>0 0</v>
      </c>
      <c r="I621" s="29" t="str">
        <f>CONCATENATE(Замеры!AI615,Замеры!AA615,Замеры!AJ615)</f>
        <v>0 0</v>
      </c>
      <c r="J621" s="31" t="str">
        <f>IF(Замеры!Z615=0," ",G621*2.55)</f>
        <v xml:space="preserve"> </v>
      </c>
      <c r="K621" s="29" t="str">
        <f>IF(Замеры!Z615=0," ",Замеры!AG615)</f>
        <v xml:space="preserve"> </v>
      </c>
      <c r="L621" s="29" t="str">
        <f>IF(Замеры!Z615=0," ",Замеры!AH615)</f>
        <v xml:space="preserve"> </v>
      </c>
      <c r="M621" s="29" t="str">
        <f>IF(Замеры!Z615=0," ",0.1)</f>
        <v xml:space="preserve"> </v>
      </c>
      <c r="N621" s="29" t="str">
        <f>IF(Замеры!Z615=0," ",Замеры!Z615)</f>
        <v xml:space="preserve"> </v>
      </c>
      <c r="O621" s="29" t="str">
        <f>Замеры!AA615</f>
        <v xml:space="preserve"> </v>
      </c>
      <c r="P621" s="29" t="str">
        <f>Замеры!AB615</f>
        <v xml:space="preserve"> </v>
      </c>
      <c r="Q621" s="29" t="str">
        <f>IF(Замеры!Z615=0," ","+")</f>
        <v xml:space="preserve"> </v>
      </c>
      <c r="R621" s="32">
        <f>Замеры!Y615</f>
        <v>0</v>
      </c>
      <c r="W621" s="33" t="e">
        <f t="shared" si="18"/>
        <v>#VALUE!</v>
      </c>
      <c r="X621" s="31" t="s">
        <v>73</v>
      </c>
      <c r="Y621" s="33" t="e">
        <f t="shared" si="19"/>
        <v>#VALUE!</v>
      </c>
      <c r="Z621" s="32"/>
    </row>
    <row r="622" spans="1:26" x14ac:dyDescent="0.3">
      <c r="A622" s="35">
        <f>IF(Замеры!B616=0, " ", Замеры!B616)</f>
        <v>613</v>
      </c>
      <c r="B622" s="37" t="str">
        <f>CONCATENATE(Замеры!D616,Замеры!F616)</f>
        <v>Группа от QF</v>
      </c>
      <c r="C622" s="35" t="str">
        <f>IF(Замеры!I616=0," ", Замеры!I616)</f>
        <v xml:space="preserve"> </v>
      </c>
      <c r="D622" s="29" t="str">
        <f>IF(Замеры!Z616=0, " ", Замеры!X616)</f>
        <v xml:space="preserve"> </v>
      </c>
      <c r="E622" s="29" t="str">
        <f>CONCATENATE(Замеры!P616,Замеры!S616,Замеры!R616)</f>
        <v xml:space="preserve"> </v>
      </c>
      <c r="F622" s="30" t="str">
        <f>IF(Замеры!Z616=0," ","---")</f>
        <v xml:space="preserve"> </v>
      </c>
      <c r="G622" s="31" t="str">
        <f>IF(Замеры!Z616=0," ",Замеры!J616)</f>
        <v xml:space="preserve"> </v>
      </c>
      <c r="H622" s="31" t="str">
        <f>CONCATENATE(Замеры!AK616,Замеры!AA616,Замеры!AL616)</f>
        <v>0 0</v>
      </c>
      <c r="I622" s="29" t="str">
        <f>CONCATENATE(Замеры!AI616,Замеры!AA616,Замеры!AJ616)</f>
        <v>0 0</v>
      </c>
      <c r="J622" s="31" t="str">
        <f>IF(Замеры!Z616=0," ",G622*2.55)</f>
        <v xml:space="preserve"> </v>
      </c>
      <c r="K622" s="29" t="str">
        <f>IF(Замеры!Z616=0," ",Замеры!AG616)</f>
        <v xml:space="preserve"> </v>
      </c>
      <c r="L622" s="29" t="str">
        <f>IF(Замеры!Z616=0," ",Замеры!AH616)</f>
        <v xml:space="preserve"> </v>
      </c>
      <c r="M622" s="29" t="str">
        <f>IF(Замеры!Z616=0," ",0.1)</f>
        <v xml:space="preserve"> </v>
      </c>
      <c r="N622" s="29" t="str">
        <f>IF(Замеры!Z616=0," ",Замеры!Z616)</f>
        <v xml:space="preserve"> </v>
      </c>
      <c r="O622" s="29" t="str">
        <f>Замеры!AA616</f>
        <v xml:space="preserve"> </v>
      </c>
      <c r="P622" s="29" t="str">
        <f>Замеры!AB616</f>
        <v xml:space="preserve"> </v>
      </c>
      <c r="Q622" s="29" t="str">
        <f>IF(Замеры!Z616=0," ","+")</f>
        <v xml:space="preserve"> </v>
      </c>
      <c r="R622" s="32">
        <f>Замеры!Y616</f>
        <v>0</v>
      </c>
      <c r="W622" s="33" t="e">
        <f t="shared" si="18"/>
        <v>#VALUE!</v>
      </c>
      <c r="X622" s="31" t="s">
        <v>73</v>
      </c>
      <c r="Y622" s="33" t="e">
        <f t="shared" si="19"/>
        <v>#VALUE!</v>
      </c>
      <c r="Z622" s="32"/>
    </row>
    <row r="623" spans="1:26" x14ac:dyDescent="0.3">
      <c r="A623" s="35">
        <f>IF(Замеры!B617=0, " ", Замеры!B617)</f>
        <v>614</v>
      </c>
      <c r="B623" s="37" t="str">
        <f>CONCATENATE(Замеры!D617,Замеры!F617)</f>
        <v>Группа от QF</v>
      </c>
      <c r="C623" s="35" t="str">
        <f>IF(Замеры!I617=0," ", Замеры!I617)</f>
        <v xml:space="preserve"> </v>
      </c>
      <c r="D623" s="29" t="str">
        <f>IF(Замеры!Z617=0, " ", Замеры!X617)</f>
        <v xml:space="preserve"> </v>
      </c>
      <c r="E623" s="29" t="str">
        <f>CONCATENATE(Замеры!P617,Замеры!S617,Замеры!R617)</f>
        <v xml:space="preserve"> </v>
      </c>
      <c r="F623" s="30" t="str">
        <f>IF(Замеры!Z617=0," ","---")</f>
        <v xml:space="preserve"> </v>
      </c>
      <c r="G623" s="31" t="str">
        <f>IF(Замеры!Z617=0," ",Замеры!J617)</f>
        <v xml:space="preserve"> </v>
      </c>
      <c r="H623" s="31" t="str">
        <f>CONCATENATE(Замеры!AK617,Замеры!AA617,Замеры!AL617)</f>
        <v>0 0</v>
      </c>
      <c r="I623" s="29" t="str">
        <f>CONCATENATE(Замеры!AI617,Замеры!AA617,Замеры!AJ617)</f>
        <v>0 0</v>
      </c>
      <c r="J623" s="31" t="str">
        <f>IF(Замеры!Z617=0," ",G623*2.55)</f>
        <v xml:space="preserve"> </v>
      </c>
      <c r="K623" s="29" t="str">
        <f>IF(Замеры!Z617=0," ",Замеры!AG617)</f>
        <v xml:space="preserve"> </v>
      </c>
      <c r="L623" s="29" t="str">
        <f>IF(Замеры!Z617=0," ",Замеры!AH617)</f>
        <v xml:space="preserve"> </v>
      </c>
      <c r="M623" s="29" t="str">
        <f>IF(Замеры!Z617=0," ",0.1)</f>
        <v xml:space="preserve"> </v>
      </c>
      <c r="N623" s="29" t="str">
        <f>IF(Замеры!Z617=0," ",Замеры!Z617)</f>
        <v xml:space="preserve"> </v>
      </c>
      <c r="O623" s="29" t="str">
        <f>Замеры!AA617</f>
        <v xml:space="preserve"> </v>
      </c>
      <c r="P623" s="29" t="str">
        <f>Замеры!AB617</f>
        <v xml:space="preserve"> </v>
      </c>
      <c r="Q623" s="29" t="str">
        <f>IF(Замеры!Z617=0," ","+")</f>
        <v xml:space="preserve"> </v>
      </c>
      <c r="R623" s="32">
        <f>Замеры!Y617</f>
        <v>0</v>
      </c>
      <c r="W623" s="33" t="e">
        <f t="shared" si="18"/>
        <v>#VALUE!</v>
      </c>
      <c r="X623" s="31" t="s">
        <v>73</v>
      </c>
      <c r="Y623" s="33" t="e">
        <f t="shared" si="19"/>
        <v>#VALUE!</v>
      </c>
      <c r="Z623" s="32"/>
    </row>
    <row r="624" spans="1:26" x14ac:dyDescent="0.3">
      <c r="A624" s="35">
        <f>IF(Замеры!B618=0, " ", Замеры!B618)</f>
        <v>615</v>
      </c>
      <c r="B624" s="37" t="str">
        <f>CONCATENATE(Замеры!D618,Замеры!F618)</f>
        <v>Группа от QF</v>
      </c>
      <c r="C624" s="35" t="str">
        <f>IF(Замеры!I618=0," ", Замеры!I618)</f>
        <v xml:space="preserve"> </v>
      </c>
      <c r="D624" s="29" t="str">
        <f>IF(Замеры!Z618=0, " ", Замеры!X618)</f>
        <v xml:space="preserve"> </v>
      </c>
      <c r="E624" s="29" t="str">
        <f>CONCATENATE(Замеры!P618,Замеры!S618,Замеры!R618)</f>
        <v xml:space="preserve"> </v>
      </c>
      <c r="F624" s="30" t="str">
        <f>IF(Замеры!Z618=0," ","---")</f>
        <v xml:space="preserve"> </v>
      </c>
      <c r="G624" s="31" t="str">
        <f>IF(Замеры!Z618=0," ",Замеры!J618)</f>
        <v xml:space="preserve"> </v>
      </c>
      <c r="H624" s="31" t="str">
        <f>CONCATENATE(Замеры!AK618,Замеры!AA618,Замеры!AL618)</f>
        <v>0 0</v>
      </c>
      <c r="I624" s="29" t="str">
        <f>CONCATENATE(Замеры!AI618,Замеры!AA618,Замеры!AJ618)</f>
        <v>0 0</v>
      </c>
      <c r="J624" s="31" t="str">
        <f>IF(Замеры!Z618=0," ",G624*2.55)</f>
        <v xml:space="preserve"> </v>
      </c>
      <c r="K624" s="29" t="str">
        <f>IF(Замеры!Z618=0," ",Замеры!AG618)</f>
        <v xml:space="preserve"> </v>
      </c>
      <c r="L624" s="29" t="str">
        <f>IF(Замеры!Z618=0," ",Замеры!AH618)</f>
        <v xml:space="preserve"> </v>
      </c>
      <c r="M624" s="29" t="str">
        <f>IF(Замеры!Z618=0," ",0.1)</f>
        <v xml:space="preserve"> </v>
      </c>
      <c r="N624" s="29" t="str">
        <f>IF(Замеры!Z618=0," ",Замеры!Z618)</f>
        <v xml:space="preserve"> </v>
      </c>
      <c r="O624" s="29" t="str">
        <f>Замеры!AA618</f>
        <v xml:space="preserve"> </v>
      </c>
      <c r="P624" s="29" t="str">
        <f>Замеры!AB618</f>
        <v xml:space="preserve"> </v>
      </c>
      <c r="Q624" s="29" t="str">
        <f>IF(Замеры!Z618=0," ","+")</f>
        <v xml:space="preserve"> </v>
      </c>
      <c r="R624" s="32">
        <f>Замеры!Y618</f>
        <v>0</v>
      </c>
      <c r="W624" s="33" t="e">
        <f t="shared" si="18"/>
        <v>#VALUE!</v>
      </c>
      <c r="X624" s="31" t="s">
        <v>73</v>
      </c>
      <c r="Y624" s="33" t="e">
        <f t="shared" si="19"/>
        <v>#VALUE!</v>
      </c>
      <c r="Z624" s="32"/>
    </row>
    <row r="625" spans="1:26" x14ac:dyDescent="0.3">
      <c r="A625" s="35">
        <f>IF(Замеры!B619=0, " ", Замеры!B619)</f>
        <v>616</v>
      </c>
      <c r="B625" s="37" t="str">
        <f>CONCATENATE(Замеры!D619,Замеры!F619)</f>
        <v>Группа от QF</v>
      </c>
      <c r="C625" s="35" t="str">
        <f>IF(Замеры!I619=0," ", Замеры!I619)</f>
        <v xml:space="preserve"> </v>
      </c>
      <c r="D625" s="29" t="str">
        <f>IF(Замеры!Z619=0, " ", Замеры!X619)</f>
        <v xml:space="preserve"> </v>
      </c>
      <c r="E625" s="29" t="str">
        <f>CONCATENATE(Замеры!P619,Замеры!S619,Замеры!R619)</f>
        <v xml:space="preserve"> </v>
      </c>
      <c r="F625" s="30" t="str">
        <f>IF(Замеры!Z619=0," ","---")</f>
        <v xml:space="preserve"> </v>
      </c>
      <c r="G625" s="31" t="str">
        <f>IF(Замеры!Z619=0," ",Замеры!J619)</f>
        <v xml:space="preserve"> </v>
      </c>
      <c r="H625" s="31" t="str">
        <f>CONCATENATE(Замеры!AK619,Замеры!AA619,Замеры!AL619)</f>
        <v>0 0</v>
      </c>
      <c r="I625" s="29" t="str">
        <f>CONCATENATE(Замеры!AI619,Замеры!AA619,Замеры!AJ619)</f>
        <v>0 0</v>
      </c>
      <c r="J625" s="31" t="str">
        <f>IF(Замеры!Z619=0," ",G625*2.55)</f>
        <v xml:space="preserve"> </v>
      </c>
      <c r="K625" s="29" t="str">
        <f>IF(Замеры!Z619=0," ",Замеры!AG619)</f>
        <v xml:space="preserve"> </v>
      </c>
      <c r="L625" s="29" t="str">
        <f>IF(Замеры!Z619=0," ",Замеры!AH619)</f>
        <v xml:space="preserve"> </v>
      </c>
      <c r="M625" s="29" t="str">
        <f>IF(Замеры!Z619=0," ",0.1)</f>
        <v xml:space="preserve"> </v>
      </c>
      <c r="N625" s="29" t="str">
        <f>IF(Замеры!Z619=0," ",Замеры!Z619)</f>
        <v xml:space="preserve"> </v>
      </c>
      <c r="O625" s="29" t="str">
        <f>Замеры!AA619</f>
        <v xml:space="preserve"> </v>
      </c>
      <c r="P625" s="29" t="str">
        <f>Замеры!AB619</f>
        <v xml:space="preserve"> </v>
      </c>
      <c r="Q625" s="29" t="str">
        <f>IF(Замеры!Z619=0," ","+")</f>
        <v xml:space="preserve"> </v>
      </c>
      <c r="R625" s="32">
        <f>Замеры!Y619</f>
        <v>0</v>
      </c>
      <c r="W625" s="33" t="e">
        <f t="shared" si="18"/>
        <v>#VALUE!</v>
      </c>
      <c r="X625" s="31" t="s">
        <v>73</v>
      </c>
      <c r="Y625" s="33" t="e">
        <f t="shared" si="19"/>
        <v>#VALUE!</v>
      </c>
      <c r="Z625" s="32"/>
    </row>
    <row r="626" spans="1:26" x14ac:dyDescent="0.3">
      <c r="A626" s="35">
        <f>IF(Замеры!B620=0, " ", Замеры!B620)</f>
        <v>617</v>
      </c>
      <c r="B626" s="37" t="str">
        <f>CONCATENATE(Замеры!D620,Замеры!F620)</f>
        <v>Группа от QF</v>
      </c>
      <c r="C626" s="35" t="str">
        <f>IF(Замеры!I620=0," ", Замеры!I620)</f>
        <v xml:space="preserve"> </v>
      </c>
      <c r="D626" s="29" t="str">
        <f>IF(Замеры!Z620=0, " ", Замеры!X620)</f>
        <v xml:space="preserve"> </v>
      </c>
      <c r="E626" s="29" t="str">
        <f>CONCATENATE(Замеры!P620,Замеры!S620,Замеры!R620)</f>
        <v xml:space="preserve"> </v>
      </c>
      <c r="F626" s="30" t="str">
        <f>IF(Замеры!Z620=0," ","---")</f>
        <v xml:space="preserve"> </v>
      </c>
      <c r="G626" s="31" t="str">
        <f>IF(Замеры!Z620=0," ",Замеры!J620)</f>
        <v xml:space="preserve"> </v>
      </c>
      <c r="H626" s="31" t="str">
        <f>CONCATENATE(Замеры!AK620,Замеры!AA620,Замеры!AL620)</f>
        <v>0 0</v>
      </c>
      <c r="I626" s="29" t="str">
        <f>CONCATENATE(Замеры!AI620,Замеры!AA620,Замеры!AJ620)</f>
        <v>0 0</v>
      </c>
      <c r="J626" s="31" t="str">
        <f>IF(Замеры!Z620=0," ",G626*2.55)</f>
        <v xml:space="preserve"> </v>
      </c>
      <c r="K626" s="29" t="str">
        <f>IF(Замеры!Z620=0," ",Замеры!AG620)</f>
        <v xml:space="preserve"> </v>
      </c>
      <c r="L626" s="29" t="str">
        <f>IF(Замеры!Z620=0," ",Замеры!AH620)</f>
        <v xml:space="preserve"> </v>
      </c>
      <c r="M626" s="29" t="str">
        <f>IF(Замеры!Z620=0," ",0.1)</f>
        <v xml:space="preserve"> </v>
      </c>
      <c r="N626" s="29" t="str">
        <f>IF(Замеры!Z620=0," ",Замеры!Z620)</f>
        <v xml:space="preserve"> </v>
      </c>
      <c r="O626" s="29" t="str">
        <f>Замеры!AA620</f>
        <v xml:space="preserve"> </v>
      </c>
      <c r="P626" s="29" t="str">
        <f>Замеры!AB620</f>
        <v xml:space="preserve"> </v>
      </c>
      <c r="Q626" s="29" t="str">
        <f>IF(Замеры!Z620=0," ","+")</f>
        <v xml:space="preserve"> </v>
      </c>
      <c r="R626" s="32">
        <f>Замеры!Y620</f>
        <v>0</v>
      </c>
      <c r="W626" s="33" t="e">
        <f t="shared" si="18"/>
        <v>#VALUE!</v>
      </c>
      <c r="X626" s="31" t="s">
        <v>73</v>
      </c>
      <c r="Y626" s="33" t="e">
        <f t="shared" si="19"/>
        <v>#VALUE!</v>
      </c>
      <c r="Z626" s="32"/>
    </row>
    <row r="627" spans="1:26" x14ac:dyDescent="0.3">
      <c r="A627" s="35">
        <f>IF(Замеры!B621=0, " ", Замеры!B621)</f>
        <v>618</v>
      </c>
      <c r="B627" s="37" t="str">
        <f>CONCATENATE(Замеры!D621,Замеры!F621)</f>
        <v>Группа от QF</v>
      </c>
      <c r="C627" s="35" t="str">
        <f>IF(Замеры!I621=0," ", Замеры!I621)</f>
        <v xml:space="preserve"> </v>
      </c>
      <c r="D627" s="29" t="str">
        <f>IF(Замеры!Z621=0, " ", Замеры!X621)</f>
        <v xml:space="preserve"> </v>
      </c>
      <c r="E627" s="29" t="str">
        <f>CONCATENATE(Замеры!P621,Замеры!S621,Замеры!R621)</f>
        <v xml:space="preserve"> </v>
      </c>
      <c r="F627" s="30" t="str">
        <f>IF(Замеры!Z621=0," ","---")</f>
        <v xml:space="preserve"> </v>
      </c>
      <c r="G627" s="31" t="str">
        <f>IF(Замеры!Z621=0," ",Замеры!J621)</f>
        <v xml:space="preserve"> </v>
      </c>
      <c r="H627" s="31" t="str">
        <f>CONCATENATE(Замеры!AK621,Замеры!AA621,Замеры!AL621)</f>
        <v>0 0</v>
      </c>
      <c r="I627" s="29" t="str">
        <f>CONCATENATE(Замеры!AI621,Замеры!AA621,Замеры!AJ621)</f>
        <v>0 0</v>
      </c>
      <c r="J627" s="31" t="str">
        <f>IF(Замеры!Z621=0," ",G627*2.55)</f>
        <v xml:space="preserve"> </v>
      </c>
      <c r="K627" s="29" t="str">
        <f>IF(Замеры!Z621=0," ",Замеры!AG621)</f>
        <v xml:space="preserve"> </v>
      </c>
      <c r="L627" s="29" t="str">
        <f>IF(Замеры!Z621=0," ",Замеры!AH621)</f>
        <v xml:space="preserve"> </v>
      </c>
      <c r="M627" s="29" t="str">
        <f>IF(Замеры!Z621=0," ",0.1)</f>
        <v xml:space="preserve"> </v>
      </c>
      <c r="N627" s="29" t="str">
        <f>IF(Замеры!Z621=0," ",Замеры!Z621)</f>
        <v xml:space="preserve"> </v>
      </c>
      <c r="O627" s="29" t="str">
        <f>Замеры!AA621</f>
        <v xml:space="preserve"> </v>
      </c>
      <c r="P627" s="29" t="str">
        <f>Замеры!AB621</f>
        <v xml:space="preserve"> </v>
      </c>
      <c r="Q627" s="29" t="str">
        <f>IF(Замеры!Z621=0," ","+")</f>
        <v xml:space="preserve"> </v>
      </c>
      <c r="R627" s="32">
        <f>Замеры!Y621</f>
        <v>0</v>
      </c>
      <c r="W627" s="33" t="e">
        <f t="shared" si="18"/>
        <v>#VALUE!</v>
      </c>
      <c r="X627" s="31" t="s">
        <v>73</v>
      </c>
      <c r="Y627" s="33" t="e">
        <f t="shared" si="19"/>
        <v>#VALUE!</v>
      </c>
      <c r="Z627" s="32"/>
    </row>
    <row r="628" spans="1:26" x14ac:dyDescent="0.3">
      <c r="A628" s="35">
        <f>IF(Замеры!B622=0, " ", Замеры!B622)</f>
        <v>619</v>
      </c>
      <c r="B628" s="37" t="str">
        <f>CONCATENATE(Замеры!D622,Замеры!F622)</f>
        <v>Группа от QF</v>
      </c>
      <c r="C628" s="35" t="str">
        <f>IF(Замеры!I622=0," ", Замеры!I622)</f>
        <v xml:space="preserve"> </v>
      </c>
      <c r="D628" s="29" t="str">
        <f>IF(Замеры!Z622=0, " ", Замеры!X622)</f>
        <v xml:space="preserve"> </v>
      </c>
      <c r="E628" s="29" t="str">
        <f>CONCATENATE(Замеры!P622,Замеры!S622,Замеры!R622)</f>
        <v xml:space="preserve"> </v>
      </c>
      <c r="F628" s="30" t="str">
        <f>IF(Замеры!Z622=0," ","---")</f>
        <v xml:space="preserve"> </v>
      </c>
      <c r="G628" s="31" t="str">
        <f>IF(Замеры!Z622=0," ",Замеры!J622)</f>
        <v xml:space="preserve"> </v>
      </c>
      <c r="H628" s="31" t="str">
        <f>CONCATENATE(Замеры!AK622,Замеры!AA622,Замеры!AL622)</f>
        <v>0 0</v>
      </c>
      <c r="I628" s="29" t="str">
        <f>CONCATENATE(Замеры!AI622,Замеры!AA622,Замеры!AJ622)</f>
        <v>0 0</v>
      </c>
      <c r="J628" s="31" t="str">
        <f>IF(Замеры!Z622=0," ",G628*2.55)</f>
        <v xml:space="preserve"> </v>
      </c>
      <c r="K628" s="29" t="str">
        <f>IF(Замеры!Z622=0," ",Замеры!AG622)</f>
        <v xml:space="preserve"> </v>
      </c>
      <c r="L628" s="29" t="str">
        <f>IF(Замеры!Z622=0," ",Замеры!AH622)</f>
        <v xml:space="preserve"> </v>
      </c>
      <c r="M628" s="29" t="str">
        <f>IF(Замеры!Z622=0," ",0.1)</f>
        <v xml:space="preserve"> </v>
      </c>
      <c r="N628" s="29" t="str">
        <f>IF(Замеры!Z622=0," ",Замеры!Z622)</f>
        <v xml:space="preserve"> </v>
      </c>
      <c r="O628" s="29" t="str">
        <f>Замеры!AA622</f>
        <v xml:space="preserve"> </v>
      </c>
      <c r="P628" s="29" t="str">
        <f>Замеры!AB622</f>
        <v xml:space="preserve"> </v>
      </c>
      <c r="Q628" s="29" t="str">
        <f>IF(Замеры!Z622=0," ","+")</f>
        <v xml:space="preserve"> </v>
      </c>
      <c r="R628" s="32">
        <f>Замеры!Y622</f>
        <v>0</v>
      </c>
      <c r="W628" s="33" t="e">
        <f t="shared" si="18"/>
        <v>#VALUE!</v>
      </c>
      <c r="X628" s="31" t="s">
        <v>73</v>
      </c>
      <c r="Y628" s="33" t="e">
        <f t="shared" si="19"/>
        <v>#VALUE!</v>
      </c>
      <c r="Z628" s="32"/>
    </row>
    <row r="629" spans="1:26" x14ac:dyDescent="0.3">
      <c r="A629" s="35">
        <f>IF(Замеры!B623=0, " ", Замеры!B623)</f>
        <v>620</v>
      </c>
      <c r="B629" s="37" t="str">
        <f>CONCATENATE(Замеры!D623,Замеры!F623)</f>
        <v>Группа от QF</v>
      </c>
      <c r="C629" s="35" t="str">
        <f>IF(Замеры!I623=0," ", Замеры!I623)</f>
        <v xml:space="preserve"> </v>
      </c>
      <c r="D629" s="29" t="str">
        <f>IF(Замеры!Z623=0, " ", Замеры!X623)</f>
        <v xml:space="preserve"> </v>
      </c>
      <c r="E629" s="29" t="str">
        <f>CONCATENATE(Замеры!P623,Замеры!S623,Замеры!R623)</f>
        <v xml:space="preserve"> </v>
      </c>
      <c r="F629" s="30" t="str">
        <f>IF(Замеры!Z623=0," ","---")</f>
        <v xml:space="preserve"> </v>
      </c>
      <c r="G629" s="31" t="str">
        <f>IF(Замеры!Z623=0," ",Замеры!J623)</f>
        <v xml:space="preserve"> </v>
      </c>
      <c r="H629" s="31" t="str">
        <f>CONCATENATE(Замеры!AK623,Замеры!AA623,Замеры!AL623)</f>
        <v>0 0</v>
      </c>
      <c r="I629" s="29" t="str">
        <f>CONCATENATE(Замеры!AI623,Замеры!AA623,Замеры!AJ623)</f>
        <v>0 0</v>
      </c>
      <c r="J629" s="31" t="str">
        <f>IF(Замеры!Z623=0," ",G629*2.55)</f>
        <v xml:space="preserve"> </v>
      </c>
      <c r="K629" s="29" t="str">
        <f>IF(Замеры!Z623=0," ",Замеры!AG623)</f>
        <v xml:space="preserve"> </v>
      </c>
      <c r="L629" s="29" t="str">
        <f>IF(Замеры!Z623=0," ",Замеры!AH623)</f>
        <v xml:space="preserve"> </v>
      </c>
      <c r="M629" s="29" t="str">
        <f>IF(Замеры!Z623=0," ",0.1)</f>
        <v xml:space="preserve"> </v>
      </c>
      <c r="N629" s="29" t="str">
        <f>IF(Замеры!Z623=0," ",Замеры!Z623)</f>
        <v xml:space="preserve"> </v>
      </c>
      <c r="O629" s="29" t="str">
        <f>Замеры!AA623</f>
        <v xml:space="preserve"> </v>
      </c>
      <c r="P629" s="29" t="str">
        <f>Замеры!AB623</f>
        <v xml:space="preserve"> </v>
      </c>
      <c r="Q629" s="29" t="str">
        <f>IF(Замеры!Z623=0," ","+")</f>
        <v xml:space="preserve"> </v>
      </c>
      <c r="R629" s="32">
        <f>Замеры!Y623</f>
        <v>0</v>
      </c>
      <c r="W629" s="33" t="e">
        <f t="shared" si="18"/>
        <v>#VALUE!</v>
      </c>
      <c r="X629" s="31" t="s">
        <v>73</v>
      </c>
      <c r="Y629" s="33" t="e">
        <f t="shared" si="19"/>
        <v>#VALUE!</v>
      </c>
      <c r="Z629" s="32"/>
    </row>
    <row r="630" spans="1:26" x14ac:dyDescent="0.3">
      <c r="A630" s="35">
        <f>IF(Замеры!B624=0, " ", Замеры!B624)</f>
        <v>621</v>
      </c>
      <c r="B630" s="37" t="str">
        <f>CONCATENATE(Замеры!D624,Замеры!F624)</f>
        <v>Группа от QF</v>
      </c>
      <c r="C630" s="35" t="str">
        <f>IF(Замеры!I624=0," ", Замеры!I624)</f>
        <v xml:space="preserve"> </v>
      </c>
      <c r="D630" s="29" t="str">
        <f>IF(Замеры!Z624=0, " ", Замеры!X624)</f>
        <v xml:space="preserve"> </v>
      </c>
      <c r="E630" s="29" t="str">
        <f>CONCATENATE(Замеры!P624,Замеры!S624,Замеры!R624)</f>
        <v xml:space="preserve"> </v>
      </c>
      <c r="F630" s="30" t="str">
        <f>IF(Замеры!Z624=0," ","---")</f>
        <v xml:space="preserve"> </v>
      </c>
      <c r="G630" s="31" t="str">
        <f>IF(Замеры!Z624=0," ",Замеры!J624)</f>
        <v xml:space="preserve"> </v>
      </c>
      <c r="H630" s="31" t="str">
        <f>CONCATENATE(Замеры!AK624,Замеры!AA624,Замеры!AL624)</f>
        <v>0 0</v>
      </c>
      <c r="I630" s="29" t="str">
        <f>CONCATENATE(Замеры!AI624,Замеры!AA624,Замеры!AJ624)</f>
        <v>0 0</v>
      </c>
      <c r="J630" s="31" t="str">
        <f>IF(Замеры!Z624=0," ",G630*2.55)</f>
        <v xml:space="preserve"> </v>
      </c>
      <c r="K630" s="29" t="str">
        <f>IF(Замеры!Z624=0," ",Замеры!AG624)</f>
        <v xml:space="preserve"> </v>
      </c>
      <c r="L630" s="29" t="str">
        <f>IF(Замеры!Z624=0," ",Замеры!AH624)</f>
        <v xml:space="preserve"> </v>
      </c>
      <c r="M630" s="29" t="str">
        <f>IF(Замеры!Z624=0," ",0.1)</f>
        <v xml:space="preserve"> </v>
      </c>
      <c r="N630" s="29" t="str">
        <f>IF(Замеры!Z624=0," ",Замеры!Z624)</f>
        <v xml:space="preserve"> </v>
      </c>
      <c r="O630" s="29" t="str">
        <f>Замеры!AA624</f>
        <v xml:space="preserve"> </v>
      </c>
      <c r="P630" s="29" t="str">
        <f>Замеры!AB624</f>
        <v xml:space="preserve"> </v>
      </c>
      <c r="Q630" s="29" t="str">
        <f>IF(Замеры!Z624=0," ","+")</f>
        <v xml:space="preserve"> </v>
      </c>
      <c r="R630" s="32">
        <f>Замеры!Y624</f>
        <v>0</v>
      </c>
      <c r="W630" s="33" t="e">
        <f t="shared" si="18"/>
        <v>#VALUE!</v>
      </c>
      <c r="X630" s="31" t="s">
        <v>73</v>
      </c>
      <c r="Y630" s="33" t="e">
        <f t="shared" si="19"/>
        <v>#VALUE!</v>
      </c>
      <c r="Z630" s="32"/>
    </row>
    <row r="631" spans="1:26" x14ac:dyDescent="0.3">
      <c r="A631" s="35">
        <f>IF(Замеры!B625=0, " ", Замеры!B625)</f>
        <v>622</v>
      </c>
      <c r="B631" s="37" t="str">
        <f>CONCATENATE(Замеры!D625,Замеры!F625)</f>
        <v>Группа от QF</v>
      </c>
      <c r="C631" s="35" t="str">
        <f>IF(Замеры!I625=0," ", Замеры!I625)</f>
        <v xml:space="preserve"> </v>
      </c>
      <c r="D631" s="29" t="str">
        <f>IF(Замеры!Z625=0, " ", Замеры!X625)</f>
        <v xml:space="preserve"> </v>
      </c>
      <c r="E631" s="29" t="str">
        <f>CONCATENATE(Замеры!P625,Замеры!S625,Замеры!R625)</f>
        <v xml:space="preserve"> </v>
      </c>
      <c r="F631" s="30" t="str">
        <f>IF(Замеры!Z625=0," ","---")</f>
        <v xml:space="preserve"> </v>
      </c>
      <c r="G631" s="31" t="str">
        <f>IF(Замеры!Z625=0," ",Замеры!J625)</f>
        <v xml:space="preserve"> </v>
      </c>
      <c r="H631" s="31" t="str">
        <f>CONCATENATE(Замеры!AK625,Замеры!AA625,Замеры!AL625)</f>
        <v>0 0</v>
      </c>
      <c r="I631" s="29" t="str">
        <f>CONCATENATE(Замеры!AI625,Замеры!AA625,Замеры!AJ625)</f>
        <v>0 0</v>
      </c>
      <c r="J631" s="31" t="str">
        <f>IF(Замеры!Z625=0," ",G631*2.55)</f>
        <v xml:space="preserve"> </v>
      </c>
      <c r="K631" s="29" t="str">
        <f>IF(Замеры!Z625=0," ",Замеры!AG625)</f>
        <v xml:space="preserve"> </v>
      </c>
      <c r="L631" s="29" t="str">
        <f>IF(Замеры!Z625=0," ",Замеры!AH625)</f>
        <v xml:space="preserve"> </v>
      </c>
      <c r="M631" s="29" t="str">
        <f>IF(Замеры!Z625=0," ",0.1)</f>
        <v xml:space="preserve"> </v>
      </c>
      <c r="N631" s="29" t="str">
        <f>IF(Замеры!Z625=0," ",Замеры!Z625)</f>
        <v xml:space="preserve"> </v>
      </c>
      <c r="O631" s="29" t="str">
        <f>Замеры!AA625</f>
        <v xml:space="preserve"> </v>
      </c>
      <c r="P631" s="29" t="str">
        <f>Замеры!AB625</f>
        <v xml:space="preserve"> </v>
      </c>
      <c r="Q631" s="29" t="str">
        <f>IF(Замеры!Z625=0," ","+")</f>
        <v xml:space="preserve"> </v>
      </c>
      <c r="R631" s="32">
        <f>Замеры!Y625</f>
        <v>0</v>
      </c>
      <c r="W631" s="33" t="e">
        <f t="shared" si="18"/>
        <v>#VALUE!</v>
      </c>
      <c r="X631" s="31" t="s">
        <v>73</v>
      </c>
      <c r="Y631" s="33" t="e">
        <f t="shared" si="19"/>
        <v>#VALUE!</v>
      </c>
      <c r="Z631" s="32"/>
    </row>
    <row r="632" spans="1:26" x14ac:dyDescent="0.3">
      <c r="A632" s="35">
        <f>IF(Замеры!B626=0, " ", Замеры!B626)</f>
        <v>623</v>
      </c>
      <c r="B632" s="37" t="str">
        <f>CONCATENATE(Замеры!D626,Замеры!F626)</f>
        <v>Группа от QF</v>
      </c>
      <c r="C632" s="35" t="str">
        <f>IF(Замеры!I626=0," ", Замеры!I626)</f>
        <v xml:space="preserve"> </v>
      </c>
      <c r="D632" s="29" t="str">
        <f>IF(Замеры!Z626=0, " ", Замеры!X626)</f>
        <v xml:space="preserve"> </v>
      </c>
      <c r="E632" s="29" t="str">
        <f>CONCATENATE(Замеры!P626,Замеры!S626,Замеры!R626)</f>
        <v xml:space="preserve"> </v>
      </c>
      <c r="F632" s="30" t="str">
        <f>IF(Замеры!Z626=0," ","---")</f>
        <v xml:space="preserve"> </v>
      </c>
      <c r="G632" s="31" t="str">
        <f>IF(Замеры!Z626=0," ",Замеры!J626)</f>
        <v xml:space="preserve"> </v>
      </c>
      <c r="H632" s="31" t="str">
        <f>CONCATENATE(Замеры!AK626,Замеры!AA626,Замеры!AL626)</f>
        <v>0 0</v>
      </c>
      <c r="I632" s="29" t="str">
        <f>CONCATENATE(Замеры!AI626,Замеры!AA626,Замеры!AJ626)</f>
        <v>0 0</v>
      </c>
      <c r="J632" s="31" t="str">
        <f>IF(Замеры!Z626=0," ",G632*2.55)</f>
        <v xml:space="preserve"> </v>
      </c>
      <c r="K632" s="29" t="str">
        <f>IF(Замеры!Z626=0," ",Замеры!AG626)</f>
        <v xml:space="preserve"> </v>
      </c>
      <c r="L632" s="29" t="str">
        <f>IF(Замеры!Z626=0," ",Замеры!AH626)</f>
        <v xml:space="preserve"> </v>
      </c>
      <c r="M632" s="29" t="str">
        <f>IF(Замеры!Z626=0," ",0.1)</f>
        <v xml:space="preserve"> </v>
      </c>
      <c r="N632" s="29" t="str">
        <f>IF(Замеры!Z626=0," ",Замеры!Z626)</f>
        <v xml:space="preserve"> </v>
      </c>
      <c r="O632" s="29" t="str">
        <f>Замеры!AA626</f>
        <v xml:space="preserve"> </v>
      </c>
      <c r="P632" s="29" t="str">
        <f>Замеры!AB626</f>
        <v xml:space="preserve"> </v>
      </c>
      <c r="Q632" s="29" t="str">
        <f>IF(Замеры!Z626=0," ","+")</f>
        <v xml:space="preserve"> </v>
      </c>
      <c r="R632" s="32">
        <f>Замеры!Y626</f>
        <v>0</v>
      </c>
      <c r="W632" s="33" t="e">
        <f t="shared" si="18"/>
        <v>#VALUE!</v>
      </c>
      <c r="X632" s="31" t="s">
        <v>73</v>
      </c>
      <c r="Y632" s="33" t="e">
        <f t="shared" si="19"/>
        <v>#VALUE!</v>
      </c>
      <c r="Z632" s="32"/>
    </row>
    <row r="633" spans="1:26" x14ac:dyDescent="0.3">
      <c r="A633" s="35">
        <f>IF(Замеры!B627=0, " ", Замеры!B627)</f>
        <v>624</v>
      </c>
      <c r="B633" s="37" t="str">
        <f>CONCATENATE(Замеры!D627,Замеры!F627)</f>
        <v>Группа от QF</v>
      </c>
      <c r="C633" s="35" t="str">
        <f>IF(Замеры!I627=0," ", Замеры!I627)</f>
        <v xml:space="preserve"> </v>
      </c>
      <c r="D633" s="29" t="str">
        <f>IF(Замеры!Z627=0, " ", Замеры!X627)</f>
        <v xml:space="preserve"> </v>
      </c>
      <c r="E633" s="29" t="str">
        <f>CONCATENATE(Замеры!P627,Замеры!S627,Замеры!R627)</f>
        <v xml:space="preserve"> </v>
      </c>
      <c r="F633" s="30" t="str">
        <f>IF(Замеры!Z627=0," ","---")</f>
        <v xml:space="preserve"> </v>
      </c>
      <c r="G633" s="31" t="str">
        <f>IF(Замеры!Z627=0," ",Замеры!J627)</f>
        <v xml:space="preserve"> </v>
      </c>
      <c r="H633" s="31" t="str">
        <f>CONCATENATE(Замеры!AK627,Замеры!AA627,Замеры!AL627)</f>
        <v>0 0</v>
      </c>
      <c r="I633" s="29" t="str">
        <f>CONCATENATE(Замеры!AI627,Замеры!AA627,Замеры!AJ627)</f>
        <v>0 0</v>
      </c>
      <c r="J633" s="31" t="str">
        <f>IF(Замеры!Z627=0," ",G633*2.55)</f>
        <v xml:space="preserve"> </v>
      </c>
      <c r="K633" s="29" t="str">
        <f>IF(Замеры!Z627=0," ",Замеры!AG627)</f>
        <v xml:space="preserve"> </v>
      </c>
      <c r="L633" s="29" t="str">
        <f>IF(Замеры!Z627=0," ",Замеры!AH627)</f>
        <v xml:space="preserve"> </v>
      </c>
      <c r="M633" s="29" t="str">
        <f>IF(Замеры!Z627=0," ",0.1)</f>
        <v xml:space="preserve"> </v>
      </c>
      <c r="N633" s="29" t="str">
        <f>IF(Замеры!Z627=0," ",Замеры!Z627)</f>
        <v xml:space="preserve"> </v>
      </c>
      <c r="O633" s="29" t="str">
        <f>Замеры!AA627</f>
        <v xml:space="preserve"> </v>
      </c>
      <c r="P633" s="29" t="str">
        <f>Замеры!AB627</f>
        <v xml:space="preserve"> </v>
      </c>
      <c r="Q633" s="29" t="str">
        <f>IF(Замеры!Z627=0," ","+")</f>
        <v xml:space="preserve"> </v>
      </c>
      <c r="R633" s="32">
        <f>Замеры!Y627</f>
        <v>0</v>
      </c>
      <c r="W633" s="33" t="e">
        <f t="shared" si="18"/>
        <v>#VALUE!</v>
      </c>
      <c r="X633" s="31" t="s">
        <v>73</v>
      </c>
      <c r="Y633" s="33" t="e">
        <f t="shared" si="19"/>
        <v>#VALUE!</v>
      </c>
      <c r="Z633" s="32"/>
    </row>
    <row r="634" spans="1:26" x14ac:dyDescent="0.3">
      <c r="A634" s="35">
        <f>IF(Замеры!B628=0, " ", Замеры!B628)</f>
        <v>625</v>
      </c>
      <c r="B634" s="37" t="str">
        <f>CONCATENATE(Замеры!D628,Замеры!F628)</f>
        <v>Группа от QF</v>
      </c>
      <c r="C634" s="35" t="str">
        <f>IF(Замеры!I628=0," ", Замеры!I628)</f>
        <v xml:space="preserve"> </v>
      </c>
      <c r="D634" s="29" t="str">
        <f>IF(Замеры!Z628=0, " ", Замеры!X628)</f>
        <v xml:space="preserve"> </v>
      </c>
      <c r="E634" s="29" t="str">
        <f>CONCATENATE(Замеры!P628,Замеры!S628,Замеры!R628)</f>
        <v xml:space="preserve"> </v>
      </c>
      <c r="F634" s="30" t="str">
        <f>IF(Замеры!Z628=0," ","---")</f>
        <v xml:space="preserve"> </v>
      </c>
      <c r="G634" s="31" t="str">
        <f>IF(Замеры!Z628=0," ",Замеры!J628)</f>
        <v xml:space="preserve"> </v>
      </c>
      <c r="H634" s="31" t="str">
        <f>CONCATENATE(Замеры!AK628,Замеры!AA628,Замеры!AL628)</f>
        <v>0 0</v>
      </c>
      <c r="I634" s="29" t="str">
        <f>CONCATENATE(Замеры!AI628,Замеры!AA628,Замеры!AJ628)</f>
        <v>0 0</v>
      </c>
      <c r="J634" s="31" t="str">
        <f>IF(Замеры!Z628=0," ",G634*2.55)</f>
        <v xml:space="preserve"> </v>
      </c>
      <c r="K634" s="29" t="str">
        <f>IF(Замеры!Z628=0," ",Замеры!AG628)</f>
        <v xml:space="preserve"> </v>
      </c>
      <c r="L634" s="29" t="str">
        <f>IF(Замеры!Z628=0," ",Замеры!AH628)</f>
        <v xml:space="preserve"> </v>
      </c>
      <c r="M634" s="29" t="str">
        <f>IF(Замеры!Z628=0," ",0.1)</f>
        <v xml:space="preserve"> </v>
      </c>
      <c r="N634" s="29" t="str">
        <f>IF(Замеры!Z628=0," ",Замеры!Z628)</f>
        <v xml:space="preserve"> </v>
      </c>
      <c r="O634" s="29" t="str">
        <f>Замеры!AA628</f>
        <v xml:space="preserve"> </v>
      </c>
      <c r="P634" s="29" t="str">
        <f>Замеры!AB628</f>
        <v xml:space="preserve"> </v>
      </c>
      <c r="Q634" s="29" t="str">
        <f>IF(Замеры!Z628=0," ","+")</f>
        <v xml:space="preserve"> </v>
      </c>
      <c r="R634" s="32">
        <f>Замеры!Y628</f>
        <v>0</v>
      </c>
      <c r="W634" s="33" t="e">
        <f t="shared" si="18"/>
        <v>#VALUE!</v>
      </c>
      <c r="X634" s="31" t="s">
        <v>73</v>
      </c>
      <c r="Y634" s="33" t="e">
        <f t="shared" si="19"/>
        <v>#VALUE!</v>
      </c>
      <c r="Z634" s="32"/>
    </row>
    <row r="635" spans="1:26" x14ac:dyDescent="0.3">
      <c r="A635" s="35">
        <f>IF(Замеры!B629=0, " ", Замеры!B629)</f>
        <v>626</v>
      </c>
      <c r="B635" s="37" t="str">
        <f>CONCATENATE(Замеры!D629,Замеры!F629)</f>
        <v>Группа от QF</v>
      </c>
      <c r="C635" s="35" t="str">
        <f>IF(Замеры!I629=0," ", Замеры!I629)</f>
        <v xml:space="preserve"> </v>
      </c>
      <c r="D635" s="29" t="str">
        <f>IF(Замеры!Z629=0, " ", Замеры!X629)</f>
        <v xml:space="preserve"> </v>
      </c>
      <c r="E635" s="29" t="str">
        <f>CONCATENATE(Замеры!P629,Замеры!S629,Замеры!R629)</f>
        <v xml:space="preserve"> </v>
      </c>
      <c r="F635" s="30" t="str">
        <f>IF(Замеры!Z629=0," ","---")</f>
        <v xml:space="preserve"> </v>
      </c>
      <c r="G635" s="31" t="str">
        <f>IF(Замеры!Z629=0," ",Замеры!J629)</f>
        <v xml:space="preserve"> </v>
      </c>
      <c r="H635" s="31" t="str">
        <f>CONCATENATE(Замеры!AK629,Замеры!AA629,Замеры!AL629)</f>
        <v>0 0</v>
      </c>
      <c r="I635" s="29" t="str">
        <f>CONCATENATE(Замеры!AI629,Замеры!AA629,Замеры!AJ629)</f>
        <v>0 0</v>
      </c>
      <c r="J635" s="31" t="str">
        <f>IF(Замеры!Z629=0," ",G635*2.55)</f>
        <v xml:space="preserve"> </v>
      </c>
      <c r="K635" s="29" t="str">
        <f>IF(Замеры!Z629=0," ",Замеры!AG629)</f>
        <v xml:space="preserve"> </v>
      </c>
      <c r="L635" s="29" t="str">
        <f>IF(Замеры!Z629=0," ",Замеры!AH629)</f>
        <v xml:space="preserve"> </v>
      </c>
      <c r="M635" s="29" t="str">
        <f>IF(Замеры!Z629=0," ",0.1)</f>
        <v xml:space="preserve"> </v>
      </c>
      <c r="N635" s="29" t="str">
        <f>IF(Замеры!Z629=0," ",Замеры!Z629)</f>
        <v xml:space="preserve"> </v>
      </c>
      <c r="O635" s="29" t="str">
        <f>Замеры!AA629</f>
        <v xml:space="preserve"> </v>
      </c>
      <c r="P635" s="29" t="str">
        <f>Замеры!AB629</f>
        <v xml:space="preserve"> </v>
      </c>
      <c r="Q635" s="29" t="str">
        <f>IF(Замеры!Z629=0," ","+")</f>
        <v xml:space="preserve"> </v>
      </c>
      <c r="R635" s="32">
        <f>Замеры!Y629</f>
        <v>0</v>
      </c>
      <c r="W635" s="33" t="e">
        <f t="shared" si="18"/>
        <v>#VALUE!</v>
      </c>
      <c r="X635" s="31" t="s">
        <v>73</v>
      </c>
      <c r="Y635" s="33" t="e">
        <f t="shared" si="19"/>
        <v>#VALUE!</v>
      </c>
      <c r="Z635" s="32"/>
    </row>
    <row r="636" spans="1:26" x14ac:dyDescent="0.3">
      <c r="A636" s="35">
        <f>IF(Замеры!B630=0, " ", Замеры!B630)</f>
        <v>627</v>
      </c>
      <c r="B636" s="37" t="str">
        <f>CONCATENATE(Замеры!D630,Замеры!F630)</f>
        <v>Группа от QF</v>
      </c>
      <c r="C636" s="35" t="str">
        <f>IF(Замеры!I630=0," ", Замеры!I630)</f>
        <v xml:space="preserve"> </v>
      </c>
      <c r="D636" s="29" t="str">
        <f>IF(Замеры!Z630=0, " ", Замеры!X630)</f>
        <v xml:space="preserve"> </v>
      </c>
      <c r="E636" s="29" t="str">
        <f>CONCATENATE(Замеры!P630,Замеры!S630,Замеры!R630)</f>
        <v xml:space="preserve"> </v>
      </c>
      <c r="F636" s="30" t="str">
        <f>IF(Замеры!Z630=0," ","---")</f>
        <v xml:space="preserve"> </v>
      </c>
      <c r="G636" s="31" t="str">
        <f>IF(Замеры!Z630=0," ",Замеры!J630)</f>
        <v xml:space="preserve"> </v>
      </c>
      <c r="H636" s="31" t="str">
        <f>CONCATENATE(Замеры!AK630,Замеры!AA630,Замеры!AL630)</f>
        <v>0 0</v>
      </c>
      <c r="I636" s="29" t="str">
        <f>CONCATENATE(Замеры!AI630,Замеры!AA630,Замеры!AJ630)</f>
        <v>0 0</v>
      </c>
      <c r="J636" s="31" t="str">
        <f>IF(Замеры!Z630=0," ",G636*2.55)</f>
        <v xml:space="preserve"> </v>
      </c>
      <c r="K636" s="29" t="str">
        <f>IF(Замеры!Z630=0," ",Замеры!AG630)</f>
        <v xml:space="preserve"> </v>
      </c>
      <c r="L636" s="29" t="str">
        <f>IF(Замеры!Z630=0," ",Замеры!AH630)</f>
        <v xml:space="preserve"> </v>
      </c>
      <c r="M636" s="29" t="str">
        <f>IF(Замеры!Z630=0," ",0.1)</f>
        <v xml:space="preserve"> </v>
      </c>
      <c r="N636" s="29" t="str">
        <f>IF(Замеры!Z630=0," ",Замеры!Z630)</f>
        <v xml:space="preserve"> </v>
      </c>
      <c r="O636" s="29" t="str">
        <f>Замеры!AA630</f>
        <v xml:space="preserve"> </v>
      </c>
      <c r="P636" s="29" t="str">
        <f>Замеры!AB630</f>
        <v xml:space="preserve"> </v>
      </c>
      <c r="Q636" s="29" t="str">
        <f>IF(Замеры!Z630=0," ","+")</f>
        <v xml:space="preserve"> </v>
      </c>
      <c r="R636" s="32">
        <f>Замеры!Y630</f>
        <v>0</v>
      </c>
      <c r="W636" s="33" t="e">
        <f t="shared" si="18"/>
        <v>#VALUE!</v>
      </c>
      <c r="X636" s="31" t="s">
        <v>73</v>
      </c>
      <c r="Y636" s="33" t="e">
        <f t="shared" si="19"/>
        <v>#VALUE!</v>
      </c>
      <c r="Z636" s="32"/>
    </row>
    <row r="637" spans="1:26" x14ac:dyDescent="0.3">
      <c r="A637" s="35">
        <f>IF(Замеры!B631=0, " ", Замеры!B631)</f>
        <v>628</v>
      </c>
      <c r="B637" s="37" t="str">
        <f>CONCATENATE(Замеры!D631,Замеры!F631)</f>
        <v>Группа от QF</v>
      </c>
      <c r="C637" s="35" t="str">
        <f>IF(Замеры!I631=0," ", Замеры!I631)</f>
        <v xml:space="preserve"> </v>
      </c>
      <c r="D637" s="29" t="str">
        <f>IF(Замеры!Z631=0, " ", Замеры!X631)</f>
        <v xml:space="preserve"> </v>
      </c>
      <c r="E637" s="29" t="str">
        <f>CONCATENATE(Замеры!P631,Замеры!S631,Замеры!R631)</f>
        <v xml:space="preserve"> </v>
      </c>
      <c r="F637" s="30" t="str">
        <f>IF(Замеры!Z631=0," ","---")</f>
        <v xml:space="preserve"> </v>
      </c>
      <c r="G637" s="31" t="str">
        <f>IF(Замеры!Z631=0," ",Замеры!J631)</f>
        <v xml:space="preserve"> </v>
      </c>
      <c r="H637" s="31" t="str">
        <f>CONCATENATE(Замеры!AK631,Замеры!AA631,Замеры!AL631)</f>
        <v>0 0</v>
      </c>
      <c r="I637" s="29" t="str">
        <f>CONCATENATE(Замеры!AI631,Замеры!AA631,Замеры!AJ631)</f>
        <v>0 0</v>
      </c>
      <c r="J637" s="31" t="str">
        <f>IF(Замеры!Z631=0," ",G637*2.55)</f>
        <v xml:space="preserve"> </v>
      </c>
      <c r="K637" s="29" t="str">
        <f>IF(Замеры!Z631=0," ",Замеры!AG631)</f>
        <v xml:space="preserve"> </v>
      </c>
      <c r="L637" s="29" t="str">
        <f>IF(Замеры!Z631=0," ",Замеры!AH631)</f>
        <v xml:space="preserve"> </v>
      </c>
      <c r="M637" s="29" t="str">
        <f>IF(Замеры!Z631=0," ",0.1)</f>
        <v xml:space="preserve"> </v>
      </c>
      <c r="N637" s="29" t="str">
        <f>IF(Замеры!Z631=0," ",Замеры!Z631)</f>
        <v xml:space="preserve"> </v>
      </c>
      <c r="O637" s="29" t="str">
        <f>Замеры!AA631</f>
        <v xml:space="preserve"> </v>
      </c>
      <c r="P637" s="29" t="str">
        <f>Замеры!AB631</f>
        <v xml:space="preserve"> </v>
      </c>
      <c r="Q637" s="29" t="str">
        <f>IF(Замеры!Z631=0," ","+")</f>
        <v xml:space="preserve"> </v>
      </c>
      <c r="R637" s="32">
        <f>Замеры!Y631</f>
        <v>0</v>
      </c>
      <c r="W637" s="33" t="e">
        <f t="shared" si="18"/>
        <v>#VALUE!</v>
      </c>
      <c r="X637" s="31" t="s">
        <v>73</v>
      </c>
      <c r="Y637" s="33" t="e">
        <f t="shared" si="19"/>
        <v>#VALUE!</v>
      </c>
      <c r="Z637" s="32"/>
    </row>
    <row r="638" spans="1:26" x14ac:dyDescent="0.3">
      <c r="A638" s="35">
        <f>IF(Замеры!B632=0, " ", Замеры!B632)</f>
        <v>629</v>
      </c>
      <c r="B638" s="37" t="str">
        <f>CONCATENATE(Замеры!D632,Замеры!F632)</f>
        <v>Группа от QF</v>
      </c>
      <c r="C638" s="35" t="str">
        <f>IF(Замеры!I632=0," ", Замеры!I632)</f>
        <v xml:space="preserve"> </v>
      </c>
      <c r="D638" s="29" t="str">
        <f>IF(Замеры!Z632=0, " ", Замеры!X632)</f>
        <v xml:space="preserve"> </v>
      </c>
      <c r="E638" s="29" t="str">
        <f>CONCATENATE(Замеры!P632,Замеры!S632,Замеры!R632)</f>
        <v xml:space="preserve"> </v>
      </c>
      <c r="F638" s="30" t="str">
        <f>IF(Замеры!Z632=0," ","---")</f>
        <v xml:space="preserve"> </v>
      </c>
      <c r="G638" s="31" t="str">
        <f>IF(Замеры!Z632=0," ",Замеры!J632)</f>
        <v xml:space="preserve"> </v>
      </c>
      <c r="H638" s="31" t="str">
        <f>CONCATENATE(Замеры!AK632,Замеры!AA632,Замеры!AL632)</f>
        <v>0 0</v>
      </c>
      <c r="I638" s="29" t="str">
        <f>CONCATENATE(Замеры!AI632,Замеры!AA632,Замеры!AJ632)</f>
        <v>0 0</v>
      </c>
      <c r="J638" s="31" t="str">
        <f>IF(Замеры!Z632=0," ",G638*2.55)</f>
        <v xml:space="preserve"> </v>
      </c>
      <c r="K638" s="29" t="str">
        <f>IF(Замеры!Z632=0," ",Замеры!AG632)</f>
        <v xml:space="preserve"> </v>
      </c>
      <c r="L638" s="29" t="str">
        <f>IF(Замеры!Z632=0," ",Замеры!AH632)</f>
        <v xml:space="preserve"> </v>
      </c>
      <c r="M638" s="29" t="str">
        <f>IF(Замеры!Z632=0," ",0.1)</f>
        <v xml:space="preserve"> </v>
      </c>
      <c r="N638" s="29" t="str">
        <f>IF(Замеры!Z632=0," ",Замеры!Z632)</f>
        <v xml:space="preserve"> </v>
      </c>
      <c r="O638" s="29" t="str">
        <f>Замеры!AA632</f>
        <v xml:space="preserve"> </v>
      </c>
      <c r="P638" s="29" t="str">
        <f>Замеры!AB632</f>
        <v xml:space="preserve"> </v>
      </c>
      <c r="Q638" s="29" t="str">
        <f>IF(Замеры!Z632=0," ","+")</f>
        <v xml:space="preserve"> </v>
      </c>
      <c r="R638" s="32">
        <f>Замеры!Y632</f>
        <v>0</v>
      </c>
      <c r="W638" s="33" t="e">
        <f t="shared" si="18"/>
        <v>#VALUE!</v>
      </c>
      <c r="X638" s="31" t="s">
        <v>73</v>
      </c>
      <c r="Y638" s="33" t="e">
        <f t="shared" si="19"/>
        <v>#VALUE!</v>
      </c>
      <c r="Z638" s="32"/>
    </row>
    <row r="639" spans="1:26" x14ac:dyDescent="0.3">
      <c r="A639" s="35">
        <f>IF(Замеры!B633=0, " ", Замеры!B633)</f>
        <v>630</v>
      </c>
      <c r="B639" s="37" t="str">
        <f>CONCATENATE(Замеры!D633,Замеры!F633)</f>
        <v>Группа от QF</v>
      </c>
      <c r="C639" s="35" t="str">
        <f>IF(Замеры!I633=0," ", Замеры!I633)</f>
        <v xml:space="preserve"> </v>
      </c>
      <c r="D639" s="29" t="str">
        <f>IF(Замеры!Z633=0, " ", Замеры!X633)</f>
        <v xml:space="preserve"> </v>
      </c>
      <c r="E639" s="29" t="str">
        <f>CONCATENATE(Замеры!P633,Замеры!S633,Замеры!R633)</f>
        <v xml:space="preserve"> </v>
      </c>
      <c r="F639" s="30" t="str">
        <f>IF(Замеры!Z633=0," ","---")</f>
        <v xml:space="preserve"> </v>
      </c>
      <c r="G639" s="31" t="str">
        <f>IF(Замеры!Z633=0," ",Замеры!J633)</f>
        <v xml:space="preserve"> </v>
      </c>
      <c r="H639" s="31" t="str">
        <f>CONCATENATE(Замеры!AK633,Замеры!AA633,Замеры!AL633)</f>
        <v>0 0</v>
      </c>
      <c r="I639" s="29" t="str">
        <f>CONCATENATE(Замеры!AI633,Замеры!AA633,Замеры!AJ633)</f>
        <v>0 0</v>
      </c>
      <c r="J639" s="31" t="str">
        <f>IF(Замеры!Z633=0," ",G639*2.55)</f>
        <v xml:space="preserve"> </v>
      </c>
      <c r="K639" s="29" t="str">
        <f>IF(Замеры!Z633=0," ",Замеры!AG633)</f>
        <v xml:space="preserve"> </v>
      </c>
      <c r="L639" s="29" t="str">
        <f>IF(Замеры!Z633=0," ",Замеры!AH633)</f>
        <v xml:space="preserve"> </v>
      </c>
      <c r="M639" s="29" t="str">
        <f>IF(Замеры!Z633=0," ",0.1)</f>
        <v xml:space="preserve"> </v>
      </c>
      <c r="N639" s="29" t="str">
        <f>IF(Замеры!Z633=0," ",Замеры!Z633)</f>
        <v xml:space="preserve"> </v>
      </c>
      <c r="O639" s="29" t="str">
        <f>Замеры!AA633</f>
        <v xml:space="preserve"> </v>
      </c>
      <c r="P639" s="29" t="str">
        <f>Замеры!AB633</f>
        <v xml:space="preserve"> </v>
      </c>
      <c r="Q639" s="29" t="str">
        <f>IF(Замеры!Z633=0," ","+")</f>
        <v xml:space="preserve"> </v>
      </c>
      <c r="R639" s="32">
        <f>Замеры!Y633</f>
        <v>0</v>
      </c>
      <c r="W639" s="33" t="e">
        <f t="shared" si="18"/>
        <v>#VALUE!</v>
      </c>
      <c r="X639" s="31" t="s">
        <v>73</v>
      </c>
      <c r="Y639" s="33" t="e">
        <f t="shared" si="19"/>
        <v>#VALUE!</v>
      </c>
      <c r="Z639" s="32"/>
    </row>
    <row r="640" spans="1:26" x14ac:dyDescent="0.3">
      <c r="A640" s="35">
        <f>IF(Замеры!B634=0, " ", Замеры!B634)</f>
        <v>631</v>
      </c>
      <c r="B640" s="37" t="str">
        <f>CONCATENATE(Замеры!D634,Замеры!F634)</f>
        <v>Группа от QF</v>
      </c>
      <c r="C640" s="35" t="str">
        <f>IF(Замеры!I634=0," ", Замеры!I634)</f>
        <v xml:space="preserve"> </v>
      </c>
      <c r="D640" s="29" t="str">
        <f>IF(Замеры!Z634=0, " ", Замеры!X634)</f>
        <v xml:space="preserve"> </v>
      </c>
      <c r="E640" s="29" t="str">
        <f>CONCATENATE(Замеры!P634,Замеры!S634,Замеры!R634)</f>
        <v xml:space="preserve"> </v>
      </c>
      <c r="F640" s="30" t="str">
        <f>IF(Замеры!Z634=0," ","---")</f>
        <v xml:space="preserve"> </v>
      </c>
      <c r="G640" s="31" t="str">
        <f>IF(Замеры!Z634=0," ",Замеры!J634)</f>
        <v xml:space="preserve"> </v>
      </c>
      <c r="H640" s="31" t="str">
        <f>CONCATENATE(Замеры!AK634,Замеры!AA634,Замеры!AL634)</f>
        <v>0 0</v>
      </c>
      <c r="I640" s="29" t="str">
        <f>CONCATENATE(Замеры!AI634,Замеры!AA634,Замеры!AJ634)</f>
        <v>0 0</v>
      </c>
      <c r="J640" s="31" t="str">
        <f>IF(Замеры!Z634=0," ",G640*2.55)</f>
        <v xml:space="preserve"> </v>
      </c>
      <c r="K640" s="29" t="str">
        <f>IF(Замеры!Z634=0," ",Замеры!AG634)</f>
        <v xml:space="preserve"> </v>
      </c>
      <c r="L640" s="29" t="str">
        <f>IF(Замеры!Z634=0," ",Замеры!AH634)</f>
        <v xml:space="preserve"> </v>
      </c>
      <c r="M640" s="29" t="str">
        <f>IF(Замеры!Z634=0," ",0.1)</f>
        <v xml:space="preserve"> </v>
      </c>
      <c r="N640" s="29" t="str">
        <f>IF(Замеры!Z634=0," ",Замеры!Z634)</f>
        <v xml:space="preserve"> </v>
      </c>
      <c r="O640" s="29" t="str">
        <f>Замеры!AA634</f>
        <v xml:space="preserve"> </v>
      </c>
      <c r="P640" s="29" t="str">
        <f>Замеры!AB634</f>
        <v xml:space="preserve"> </v>
      </c>
      <c r="Q640" s="29" t="str">
        <f>IF(Замеры!Z634=0," ","+")</f>
        <v xml:space="preserve"> </v>
      </c>
      <c r="R640" s="32">
        <f>Замеры!Y634</f>
        <v>0</v>
      </c>
      <c r="W640" s="33" t="e">
        <f t="shared" si="18"/>
        <v>#VALUE!</v>
      </c>
      <c r="X640" s="31" t="s">
        <v>73</v>
      </c>
      <c r="Y640" s="33" t="e">
        <f t="shared" si="19"/>
        <v>#VALUE!</v>
      </c>
      <c r="Z640" s="32"/>
    </row>
    <row r="641" spans="1:26" x14ac:dyDescent="0.3">
      <c r="A641" s="35">
        <f>IF(Замеры!B635=0, " ", Замеры!B635)</f>
        <v>632</v>
      </c>
      <c r="B641" s="37" t="str">
        <f>CONCATENATE(Замеры!D635,Замеры!F635)</f>
        <v>Группа от QF</v>
      </c>
      <c r="C641" s="35" t="str">
        <f>IF(Замеры!I635=0," ", Замеры!I635)</f>
        <v xml:space="preserve"> </v>
      </c>
      <c r="D641" s="29" t="str">
        <f>IF(Замеры!Z635=0, " ", Замеры!X635)</f>
        <v xml:space="preserve"> </v>
      </c>
      <c r="E641" s="29" t="str">
        <f>CONCATENATE(Замеры!P635,Замеры!S635,Замеры!R635)</f>
        <v xml:space="preserve"> </v>
      </c>
      <c r="F641" s="30" t="str">
        <f>IF(Замеры!Z635=0," ","---")</f>
        <v xml:space="preserve"> </v>
      </c>
      <c r="G641" s="31" t="str">
        <f>IF(Замеры!Z635=0," ",Замеры!J635)</f>
        <v xml:space="preserve"> </v>
      </c>
      <c r="H641" s="31" t="str">
        <f>CONCATENATE(Замеры!AK635,Замеры!AA635,Замеры!AL635)</f>
        <v>0 0</v>
      </c>
      <c r="I641" s="29" t="str">
        <f>CONCATENATE(Замеры!AI635,Замеры!AA635,Замеры!AJ635)</f>
        <v>0 0</v>
      </c>
      <c r="J641" s="31" t="str">
        <f>IF(Замеры!Z635=0," ",G641*2.55)</f>
        <v xml:space="preserve"> </v>
      </c>
      <c r="K641" s="29" t="str">
        <f>IF(Замеры!Z635=0," ",Замеры!AG635)</f>
        <v xml:space="preserve"> </v>
      </c>
      <c r="L641" s="29" t="str">
        <f>IF(Замеры!Z635=0," ",Замеры!AH635)</f>
        <v xml:space="preserve"> </v>
      </c>
      <c r="M641" s="29" t="str">
        <f>IF(Замеры!Z635=0," ",0.1)</f>
        <v xml:space="preserve"> </v>
      </c>
      <c r="N641" s="29" t="str">
        <f>IF(Замеры!Z635=0," ",Замеры!Z635)</f>
        <v xml:space="preserve"> </v>
      </c>
      <c r="O641" s="29" t="str">
        <f>Замеры!AA635</f>
        <v xml:space="preserve"> </v>
      </c>
      <c r="P641" s="29" t="str">
        <f>Замеры!AB635</f>
        <v xml:space="preserve"> </v>
      </c>
      <c r="Q641" s="29" t="str">
        <f>IF(Замеры!Z635=0," ","+")</f>
        <v xml:space="preserve"> </v>
      </c>
      <c r="R641" s="32">
        <f>Замеры!Y635</f>
        <v>0</v>
      </c>
      <c r="W641" s="33" t="e">
        <f t="shared" si="18"/>
        <v>#VALUE!</v>
      </c>
      <c r="X641" s="31" t="s">
        <v>73</v>
      </c>
      <c r="Y641" s="33" t="e">
        <f t="shared" si="19"/>
        <v>#VALUE!</v>
      </c>
      <c r="Z641" s="32"/>
    </row>
    <row r="642" spans="1:26" x14ac:dyDescent="0.3">
      <c r="A642" s="35">
        <f>IF(Замеры!B636=0, " ", Замеры!B636)</f>
        <v>633</v>
      </c>
      <c r="B642" s="37" t="str">
        <f>CONCATENATE(Замеры!D636,Замеры!F636)</f>
        <v>Группа от QF</v>
      </c>
      <c r="C642" s="35" t="str">
        <f>IF(Замеры!I636=0," ", Замеры!I636)</f>
        <v xml:space="preserve"> </v>
      </c>
      <c r="D642" s="29" t="str">
        <f>IF(Замеры!Z636=0, " ", Замеры!X636)</f>
        <v xml:space="preserve"> </v>
      </c>
      <c r="E642" s="29" t="str">
        <f>CONCATENATE(Замеры!P636,Замеры!S636,Замеры!R636)</f>
        <v xml:space="preserve"> </v>
      </c>
      <c r="F642" s="30" t="str">
        <f>IF(Замеры!Z636=0," ","---")</f>
        <v xml:space="preserve"> </v>
      </c>
      <c r="G642" s="31" t="str">
        <f>IF(Замеры!Z636=0," ",Замеры!J636)</f>
        <v xml:space="preserve"> </v>
      </c>
      <c r="H642" s="31" t="str">
        <f>CONCATENATE(Замеры!AK636,Замеры!AA636,Замеры!AL636)</f>
        <v>0 0</v>
      </c>
      <c r="I642" s="29" t="str">
        <f>CONCATENATE(Замеры!AI636,Замеры!AA636,Замеры!AJ636)</f>
        <v>0 0</v>
      </c>
      <c r="J642" s="31" t="str">
        <f>IF(Замеры!Z636=0," ",G642*2.55)</f>
        <v xml:space="preserve"> </v>
      </c>
      <c r="K642" s="29" t="str">
        <f>IF(Замеры!Z636=0," ",Замеры!AG636)</f>
        <v xml:space="preserve"> </v>
      </c>
      <c r="L642" s="29" t="str">
        <f>IF(Замеры!Z636=0," ",Замеры!AH636)</f>
        <v xml:space="preserve"> </v>
      </c>
      <c r="M642" s="29" t="str">
        <f>IF(Замеры!Z636=0," ",0.1)</f>
        <v xml:space="preserve"> </v>
      </c>
      <c r="N642" s="29" t="str">
        <f>IF(Замеры!Z636=0," ",Замеры!Z636)</f>
        <v xml:space="preserve"> </v>
      </c>
      <c r="O642" s="29" t="str">
        <f>Замеры!AA636</f>
        <v xml:space="preserve"> </v>
      </c>
      <c r="P642" s="29" t="str">
        <f>Замеры!AB636</f>
        <v xml:space="preserve"> </v>
      </c>
      <c r="Q642" s="29" t="str">
        <f>IF(Замеры!Z636=0," ","+")</f>
        <v xml:space="preserve"> </v>
      </c>
      <c r="R642" s="32">
        <f>Замеры!Y636</f>
        <v>0</v>
      </c>
      <c r="W642" s="33" t="e">
        <f t="shared" si="18"/>
        <v>#VALUE!</v>
      </c>
      <c r="X642" s="31" t="s">
        <v>73</v>
      </c>
      <c r="Y642" s="33" t="e">
        <f t="shared" si="19"/>
        <v>#VALUE!</v>
      </c>
      <c r="Z642" s="32"/>
    </row>
    <row r="643" spans="1:26" x14ac:dyDescent="0.3">
      <c r="A643" s="35">
        <f>IF(Замеры!B637=0, " ", Замеры!B637)</f>
        <v>634</v>
      </c>
      <c r="B643" s="37" t="str">
        <f>CONCATENATE(Замеры!D637,Замеры!F637)</f>
        <v>Группа от QF</v>
      </c>
      <c r="C643" s="35" t="str">
        <f>IF(Замеры!I637=0," ", Замеры!I637)</f>
        <v xml:space="preserve"> </v>
      </c>
      <c r="D643" s="29" t="str">
        <f>IF(Замеры!Z637=0, " ", Замеры!X637)</f>
        <v xml:space="preserve"> </v>
      </c>
      <c r="E643" s="29" t="str">
        <f>CONCATENATE(Замеры!P637,Замеры!S637,Замеры!R637)</f>
        <v xml:space="preserve"> </v>
      </c>
      <c r="F643" s="30" t="str">
        <f>IF(Замеры!Z637=0," ","---")</f>
        <v xml:space="preserve"> </v>
      </c>
      <c r="G643" s="31" t="str">
        <f>IF(Замеры!Z637=0," ",Замеры!J637)</f>
        <v xml:space="preserve"> </v>
      </c>
      <c r="H643" s="31" t="str">
        <f>CONCATENATE(Замеры!AK637,Замеры!AA637,Замеры!AL637)</f>
        <v>0 0</v>
      </c>
      <c r="I643" s="29" t="str">
        <f>CONCATENATE(Замеры!AI637,Замеры!AA637,Замеры!AJ637)</f>
        <v>0 0</v>
      </c>
      <c r="J643" s="31" t="str">
        <f>IF(Замеры!Z637=0," ",G643*2.55)</f>
        <v xml:space="preserve"> </v>
      </c>
      <c r="K643" s="29" t="str">
        <f>IF(Замеры!Z637=0," ",Замеры!AG637)</f>
        <v xml:space="preserve"> </v>
      </c>
      <c r="L643" s="29" t="str">
        <f>IF(Замеры!Z637=0," ",Замеры!AH637)</f>
        <v xml:space="preserve"> </v>
      </c>
      <c r="M643" s="29" t="str">
        <f>IF(Замеры!Z637=0," ",0.1)</f>
        <v xml:space="preserve"> </v>
      </c>
      <c r="N643" s="29" t="str">
        <f>IF(Замеры!Z637=0," ",Замеры!Z637)</f>
        <v xml:space="preserve"> </v>
      </c>
      <c r="O643" s="29" t="str">
        <f>Замеры!AA637</f>
        <v xml:space="preserve"> </v>
      </c>
      <c r="P643" s="29" t="str">
        <f>Замеры!AB637</f>
        <v xml:space="preserve"> </v>
      </c>
      <c r="Q643" s="29" t="str">
        <f>IF(Замеры!Z637=0," ","+")</f>
        <v xml:space="preserve"> </v>
      </c>
      <c r="R643" s="32">
        <f>Замеры!Y637</f>
        <v>0</v>
      </c>
      <c r="W643" s="33" t="e">
        <f t="shared" si="18"/>
        <v>#VALUE!</v>
      </c>
      <c r="X643" s="31" t="s">
        <v>73</v>
      </c>
      <c r="Y643" s="33" t="e">
        <f t="shared" si="19"/>
        <v>#VALUE!</v>
      </c>
      <c r="Z643" s="32"/>
    </row>
    <row r="644" spans="1:26" x14ac:dyDescent="0.3">
      <c r="A644" s="35">
        <f>IF(Замеры!B638=0, " ", Замеры!B638)</f>
        <v>635</v>
      </c>
      <c r="B644" s="37" t="str">
        <f>CONCATENATE(Замеры!D638,Замеры!F638)</f>
        <v>Группа от QF</v>
      </c>
      <c r="C644" s="35" t="str">
        <f>IF(Замеры!I638=0," ", Замеры!I638)</f>
        <v xml:space="preserve"> </v>
      </c>
      <c r="D644" s="29" t="str">
        <f>IF(Замеры!Z638=0, " ", Замеры!X638)</f>
        <v xml:space="preserve"> </v>
      </c>
      <c r="E644" s="29" t="str">
        <f>CONCATENATE(Замеры!P638,Замеры!S638,Замеры!R638)</f>
        <v xml:space="preserve"> </v>
      </c>
      <c r="F644" s="30" t="str">
        <f>IF(Замеры!Z638=0," ","---")</f>
        <v xml:space="preserve"> </v>
      </c>
      <c r="G644" s="31" t="str">
        <f>IF(Замеры!Z638=0," ",Замеры!J638)</f>
        <v xml:space="preserve"> </v>
      </c>
      <c r="H644" s="31" t="str">
        <f>CONCATENATE(Замеры!AK638,Замеры!AA638,Замеры!AL638)</f>
        <v>0 0</v>
      </c>
      <c r="I644" s="29" t="str">
        <f>CONCATENATE(Замеры!AI638,Замеры!AA638,Замеры!AJ638)</f>
        <v>0 0</v>
      </c>
      <c r="J644" s="31" t="str">
        <f>IF(Замеры!Z638=0," ",G644*2.55)</f>
        <v xml:space="preserve"> </v>
      </c>
      <c r="K644" s="29" t="str">
        <f>IF(Замеры!Z638=0," ",Замеры!AG638)</f>
        <v xml:space="preserve"> </v>
      </c>
      <c r="L644" s="29" t="str">
        <f>IF(Замеры!Z638=0," ",Замеры!AH638)</f>
        <v xml:space="preserve"> </v>
      </c>
      <c r="M644" s="29" t="str">
        <f>IF(Замеры!Z638=0," ",0.1)</f>
        <v xml:space="preserve"> </v>
      </c>
      <c r="N644" s="29" t="str">
        <f>IF(Замеры!Z638=0," ",Замеры!Z638)</f>
        <v xml:space="preserve"> </v>
      </c>
      <c r="O644" s="29" t="str">
        <f>Замеры!AA638</f>
        <v xml:space="preserve"> </v>
      </c>
      <c r="P644" s="29" t="str">
        <f>Замеры!AB638</f>
        <v xml:space="preserve"> </v>
      </c>
      <c r="Q644" s="29" t="str">
        <f>IF(Замеры!Z638=0," ","+")</f>
        <v xml:space="preserve"> </v>
      </c>
      <c r="R644" s="32">
        <f>Замеры!Y638</f>
        <v>0</v>
      </c>
      <c r="W644" s="33" t="e">
        <f t="shared" si="18"/>
        <v>#VALUE!</v>
      </c>
      <c r="X644" s="31" t="s">
        <v>73</v>
      </c>
      <c r="Y644" s="33" t="e">
        <f t="shared" si="19"/>
        <v>#VALUE!</v>
      </c>
      <c r="Z644" s="32"/>
    </row>
    <row r="645" spans="1:26" x14ac:dyDescent="0.3">
      <c r="A645" s="35">
        <f>IF(Замеры!B639=0, " ", Замеры!B639)</f>
        <v>636</v>
      </c>
      <c r="B645" s="37" t="str">
        <f>CONCATENATE(Замеры!D639,Замеры!F639)</f>
        <v>Группа от QF</v>
      </c>
      <c r="C645" s="35" t="str">
        <f>IF(Замеры!I639=0," ", Замеры!I639)</f>
        <v xml:space="preserve"> </v>
      </c>
      <c r="D645" s="29" t="str">
        <f>IF(Замеры!Z639=0, " ", Замеры!X639)</f>
        <v xml:space="preserve"> </v>
      </c>
      <c r="E645" s="29" t="str">
        <f>CONCATENATE(Замеры!P639,Замеры!S639,Замеры!R639)</f>
        <v xml:space="preserve"> </v>
      </c>
      <c r="F645" s="30" t="str">
        <f>IF(Замеры!Z639=0," ","---")</f>
        <v xml:space="preserve"> </v>
      </c>
      <c r="G645" s="31" t="str">
        <f>IF(Замеры!Z639=0," ",Замеры!J639)</f>
        <v xml:space="preserve"> </v>
      </c>
      <c r="H645" s="31" t="str">
        <f>CONCATENATE(Замеры!AK639,Замеры!AA639,Замеры!AL639)</f>
        <v>0 0</v>
      </c>
      <c r="I645" s="29" t="str">
        <f>CONCATENATE(Замеры!AI639,Замеры!AA639,Замеры!AJ639)</f>
        <v>0 0</v>
      </c>
      <c r="J645" s="31" t="str">
        <f>IF(Замеры!Z639=0," ",G645*2.55)</f>
        <v xml:space="preserve"> </v>
      </c>
      <c r="K645" s="29" t="str">
        <f>IF(Замеры!Z639=0," ",Замеры!AG639)</f>
        <v xml:space="preserve"> </v>
      </c>
      <c r="L645" s="29" t="str">
        <f>IF(Замеры!Z639=0," ",Замеры!AH639)</f>
        <v xml:space="preserve"> </v>
      </c>
      <c r="M645" s="29" t="str">
        <f>IF(Замеры!Z639=0," ",0.1)</f>
        <v xml:space="preserve"> </v>
      </c>
      <c r="N645" s="29" t="str">
        <f>IF(Замеры!Z639=0," ",Замеры!Z639)</f>
        <v xml:space="preserve"> </v>
      </c>
      <c r="O645" s="29" t="str">
        <f>Замеры!AA639</f>
        <v xml:space="preserve"> </v>
      </c>
      <c r="P645" s="29" t="str">
        <f>Замеры!AB639</f>
        <v xml:space="preserve"> </v>
      </c>
      <c r="Q645" s="29" t="str">
        <f>IF(Замеры!Z639=0," ","+")</f>
        <v xml:space="preserve"> </v>
      </c>
      <c r="R645" s="32">
        <f>Замеры!Y639</f>
        <v>0</v>
      </c>
      <c r="W645" s="33" t="e">
        <f t="shared" si="18"/>
        <v>#VALUE!</v>
      </c>
      <c r="X645" s="31" t="s">
        <v>73</v>
      </c>
      <c r="Y645" s="33" t="e">
        <f t="shared" si="19"/>
        <v>#VALUE!</v>
      </c>
      <c r="Z645" s="32"/>
    </row>
    <row r="646" spans="1:26" x14ac:dyDescent="0.3">
      <c r="A646" s="35">
        <f>IF(Замеры!B640=0, " ", Замеры!B640)</f>
        <v>637</v>
      </c>
      <c r="B646" s="37" t="str">
        <f>CONCATENATE(Замеры!D640,Замеры!F640)</f>
        <v>Группа от QF</v>
      </c>
      <c r="C646" s="35" t="str">
        <f>IF(Замеры!I640=0," ", Замеры!I640)</f>
        <v xml:space="preserve"> </v>
      </c>
      <c r="D646" s="29" t="str">
        <f>IF(Замеры!Z640=0, " ", Замеры!X640)</f>
        <v xml:space="preserve"> </v>
      </c>
      <c r="E646" s="29" t="str">
        <f>CONCATENATE(Замеры!P640,Замеры!S640,Замеры!R640)</f>
        <v xml:space="preserve"> </v>
      </c>
      <c r="F646" s="30" t="str">
        <f>IF(Замеры!Z640=0," ","---")</f>
        <v xml:space="preserve"> </v>
      </c>
      <c r="G646" s="31" t="str">
        <f>IF(Замеры!Z640=0," ",Замеры!J640)</f>
        <v xml:space="preserve"> </v>
      </c>
      <c r="H646" s="31" t="str">
        <f>CONCATENATE(Замеры!AK640,Замеры!AA640,Замеры!AL640)</f>
        <v>0 0</v>
      </c>
      <c r="I646" s="29" t="str">
        <f>CONCATENATE(Замеры!AI640,Замеры!AA640,Замеры!AJ640)</f>
        <v>0 0</v>
      </c>
      <c r="J646" s="31" t="str">
        <f>IF(Замеры!Z640=0," ",G646*2.55)</f>
        <v xml:space="preserve"> </v>
      </c>
      <c r="K646" s="29" t="str">
        <f>IF(Замеры!Z640=0," ",Замеры!AG640)</f>
        <v xml:space="preserve"> </v>
      </c>
      <c r="L646" s="29" t="str">
        <f>IF(Замеры!Z640=0," ",Замеры!AH640)</f>
        <v xml:space="preserve"> </v>
      </c>
      <c r="M646" s="29" t="str">
        <f>IF(Замеры!Z640=0," ",0.1)</f>
        <v xml:space="preserve"> </v>
      </c>
      <c r="N646" s="29" t="str">
        <f>IF(Замеры!Z640=0," ",Замеры!Z640)</f>
        <v xml:space="preserve"> </v>
      </c>
      <c r="O646" s="29" t="str">
        <f>Замеры!AA640</f>
        <v xml:space="preserve"> </v>
      </c>
      <c r="P646" s="29" t="str">
        <f>Замеры!AB640</f>
        <v xml:space="preserve"> </v>
      </c>
      <c r="Q646" s="29" t="str">
        <f>IF(Замеры!Z640=0," ","+")</f>
        <v xml:space="preserve"> </v>
      </c>
      <c r="R646" s="32">
        <f>Замеры!Y640</f>
        <v>0</v>
      </c>
      <c r="W646" s="33" t="e">
        <f t="shared" si="18"/>
        <v>#VALUE!</v>
      </c>
      <c r="X646" s="31" t="s">
        <v>73</v>
      </c>
      <c r="Y646" s="33" t="e">
        <f t="shared" si="19"/>
        <v>#VALUE!</v>
      </c>
      <c r="Z646" s="32"/>
    </row>
    <row r="647" spans="1:26" x14ac:dyDescent="0.3">
      <c r="A647" s="35">
        <f>IF(Замеры!B641=0, " ", Замеры!B641)</f>
        <v>638</v>
      </c>
      <c r="B647" s="37" t="str">
        <f>CONCATENATE(Замеры!D641,Замеры!F641)</f>
        <v>Группа от QF</v>
      </c>
      <c r="C647" s="35" t="str">
        <f>IF(Замеры!I641=0," ", Замеры!I641)</f>
        <v xml:space="preserve"> </v>
      </c>
      <c r="D647" s="29" t="str">
        <f>IF(Замеры!Z641=0, " ", Замеры!X641)</f>
        <v xml:space="preserve"> </v>
      </c>
      <c r="E647" s="29" t="str">
        <f>CONCATENATE(Замеры!P641,Замеры!S641,Замеры!R641)</f>
        <v xml:space="preserve"> </v>
      </c>
      <c r="F647" s="30" t="str">
        <f>IF(Замеры!Z641=0," ","---")</f>
        <v xml:space="preserve"> </v>
      </c>
      <c r="G647" s="31" t="str">
        <f>IF(Замеры!Z641=0," ",Замеры!J641)</f>
        <v xml:space="preserve"> </v>
      </c>
      <c r="H647" s="31" t="str">
        <f>CONCATENATE(Замеры!AK641,Замеры!AA641,Замеры!AL641)</f>
        <v>0 0</v>
      </c>
      <c r="I647" s="29" t="str">
        <f>CONCATENATE(Замеры!AI641,Замеры!AA641,Замеры!AJ641)</f>
        <v>0 0</v>
      </c>
      <c r="J647" s="31" t="str">
        <f>IF(Замеры!Z641=0," ",G647*2.55)</f>
        <v xml:space="preserve"> </v>
      </c>
      <c r="K647" s="29" t="str">
        <f>IF(Замеры!Z641=0," ",Замеры!AG641)</f>
        <v xml:space="preserve"> </v>
      </c>
      <c r="L647" s="29" t="str">
        <f>IF(Замеры!Z641=0," ",Замеры!AH641)</f>
        <v xml:space="preserve"> </v>
      </c>
      <c r="M647" s="29" t="str">
        <f>IF(Замеры!Z641=0," ",0.1)</f>
        <v xml:space="preserve"> </v>
      </c>
      <c r="N647" s="29" t="str">
        <f>IF(Замеры!Z641=0," ",Замеры!Z641)</f>
        <v xml:space="preserve"> </v>
      </c>
      <c r="O647" s="29" t="str">
        <f>Замеры!AA641</f>
        <v xml:space="preserve"> </v>
      </c>
      <c r="P647" s="29" t="str">
        <f>Замеры!AB641</f>
        <v xml:space="preserve"> </v>
      </c>
      <c r="Q647" s="29" t="str">
        <f>IF(Замеры!Z641=0," ","+")</f>
        <v xml:space="preserve"> </v>
      </c>
      <c r="R647" s="32">
        <f>Замеры!Y641</f>
        <v>0</v>
      </c>
      <c r="W647" s="33" t="e">
        <f t="shared" si="18"/>
        <v>#VALUE!</v>
      </c>
      <c r="X647" s="31" t="s">
        <v>73</v>
      </c>
      <c r="Y647" s="33" t="e">
        <f t="shared" si="19"/>
        <v>#VALUE!</v>
      </c>
      <c r="Z647" s="32"/>
    </row>
    <row r="648" spans="1:26" x14ac:dyDescent="0.3">
      <c r="A648" s="35">
        <f>IF(Замеры!B642=0, " ", Замеры!B642)</f>
        <v>639</v>
      </c>
      <c r="B648" s="37" t="str">
        <f>CONCATENATE(Замеры!D642,Замеры!F642)</f>
        <v>Группа от QF</v>
      </c>
      <c r="C648" s="35" t="str">
        <f>IF(Замеры!I642=0," ", Замеры!I642)</f>
        <v xml:space="preserve"> </v>
      </c>
      <c r="D648" s="29" t="str">
        <f>IF(Замеры!Z642=0, " ", Замеры!X642)</f>
        <v xml:space="preserve"> </v>
      </c>
      <c r="E648" s="29" t="str">
        <f>CONCATENATE(Замеры!P642,Замеры!S642,Замеры!R642)</f>
        <v xml:space="preserve"> </v>
      </c>
      <c r="F648" s="30" t="str">
        <f>IF(Замеры!Z642=0," ","---")</f>
        <v xml:space="preserve"> </v>
      </c>
      <c r="G648" s="31" t="str">
        <f>IF(Замеры!Z642=0," ",Замеры!J642)</f>
        <v xml:space="preserve"> </v>
      </c>
      <c r="H648" s="31" t="str">
        <f>CONCATENATE(Замеры!AK642,Замеры!AA642,Замеры!AL642)</f>
        <v>0 0</v>
      </c>
      <c r="I648" s="29" t="str">
        <f>CONCATENATE(Замеры!AI642,Замеры!AA642,Замеры!AJ642)</f>
        <v>0 0</v>
      </c>
      <c r="J648" s="31" t="str">
        <f>IF(Замеры!Z642=0," ",G648*2.55)</f>
        <v xml:space="preserve"> </v>
      </c>
      <c r="K648" s="29" t="str">
        <f>IF(Замеры!Z642=0," ",Замеры!AG642)</f>
        <v xml:space="preserve"> </v>
      </c>
      <c r="L648" s="29" t="str">
        <f>IF(Замеры!Z642=0," ",Замеры!AH642)</f>
        <v xml:space="preserve"> </v>
      </c>
      <c r="M648" s="29" t="str">
        <f>IF(Замеры!Z642=0," ",0.1)</f>
        <v xml:space="preserve"> </v>
      </c>
      <c r="N648" s="29" t="str">
        <f>IF(Замеры!Z642=0," ",Замеры!Z642)</f>
        <v xml:space="preserve"> </v>
      </c>
      <c r="O648" s="29" t="str">
        <f>Замеры!AA642</f>
        <v xml:space="preserve"> </v>
      </c>
      <c r="P648" s="29" t="str">
        <f>Замеры!AB642</f>
        <v xml:space="preserve"> </v>
      </c>
      <c r="Q648" s="29" t="str">
        <f>IF(Замеры!Z642=0," ","+")</f>
        <v xml:space="preserve"> </v>
      </c>
      <c r="R648" s="32">
        <f>Замеры!Y642</f>
        <v>0</v>
      </c>
      <c r="W648" s="33" t="e">
        <f t="shared" si="18"/>
        <v>#VALUE!</v>
      </c>
      <c r="X648" s="31" t="s">
        <v>73</v>
      </c>
      <c r="Y648" s="33" t="e">
        <f t="shared" si="19"/>
        <v>#VALUE!</v>
      </c>
      <c r="Z648" s="32"/>
    </row>
    <row r="649" spans="1:26" x14ac:dyDescent="0.3">
      <c r="A649" s="35">
        <f>IF(Замеры!B643=0, " ", Замеры!B643)</f>
        <v>640</v>
      </c>
      <c r="B649" s="37" t="str">
        <f>CONCATENATE(Замеры!D643,Замеры!F643)</f>
        <v>Группа от QF</v>
      </c>
      <c r="C649" s="35" t="str">
        <f>IF(Замеры!I643=0," ", Замеры!I643)</f>
        <v xml:space="preserve"> </v>
      </c>
      <c r="D649" s="29" t="str">
        <f>IF(Замеры!Z643=0, " ", Замеры!X643)</f>
        <v xml:space="preserve"> </v>
      </c>
      <c r="E649" s="29" t="str">
        <f>CONCATENATE(Замеры!P643,Замеры!S643,Замеры!R643)</f>
        <v xml:space="preserve"> </v>
      </c>
      <c r="F649" s="30" t="str">
        <f>IF(Замеры!Z643=0," ","---")</f>
        <v xml:space="preserve"> </v>
      </c>
      <c r="G649" s="31" t="str">
        <f>IF(Замеры!Z643=0," ",Замеры!J643)</f>
        <v xml:space="preserve"> </v>
      </c>
      <c r="H649" s="31" t="str">
        <f>CONCATENATE(Замеры!AK643,Замеры!AA643,Замеры!AL643)</f>
        <v>0 0</v>
      </c>
      <c r="I649" s="29" t="str">
        <f>CONCATENATE(Замеры!AI643,Замеры!AA643,Замеры!AJ643)</f>
        <v>0 0</v>
      </c>
      <c r="J649" s="31" t="str">
        <f>IF(Замеры!Z643=0," ",G649*2.55)</f>
        <v xml:space="preserve"> </v>
      </c>
      <c r="K649" s="29" t="str">
        <f>IF(Замеры!Z643=0," ",Замеры!AG643)</f>
        <v xml:space="preserve"> </v>
      </c>
      <c r="L649" s="29" t="str">
        <f>IF(Замеры!Z643=0," ",Замеры!AH643)</f>
        <v xml:space="preserve"> </v>
      </c>
      <c r="M649" s="29" t="str">
        <f>IF(Замеры!Z643=0," ",0.1)</f>
        <v xml:space="preserve"> </v>
      </c>
      <c r="N649" s="29" t="str">
        <f>IF(Замеры!Z643=0," ",Замеры!Z643)</f>
        <v xml:space="preserve"> </v>
      </c>
      <c r="O649" s="29" t="str">
        <f>Замеры!AA643</f>
        <v xml:space="preserve"> </v>
      </c>
      <c r="P649" s="29" t="str">
        <f>Замеры!AB643</f>
        <v xml:space="preserve"> </v>
      </c>
      <c r="Q649" s="29" t="str">
        <f>IF(Замеры!Z643=0," ","+")</f>
        <v xml:space="preserve"> </v>
      </c>
      <c r="R649" s="32">
        <f>Замеры!Y643</f>
        <v>0</v>
      </c>
      <c r="W649" s="33" t="e">
        <f t="shared" si="18"/>
        <v>#VALUE!</v>
      </c>
      <c r="X649" s="31" t="s">
        <v>73</v>
      </c>
      <c r="Y649" s="33" t="e">
        <f t="shared" si="19"/>
        <v>#VALUE!</v>
      </c>
      <c r="Z649" s="32"/>
    </row>
    <row r="650" spans="1:26" x14ac:dyDescent="0.3">
      <c r="A650" s="35">
        <f>IF(Замеры!B644=0, " ", Замеры!B644)</f>
        <v>641</v>
      </c>
      <c r="B650" s="37" t="str">
        <f>CONCATENATE(Замеры!D644,Замеры!F644)</f>
        <v>Группа от QF</v>
      </c>
      <c r="C650" s="35" t="str">
        <f>IF(Замеры!I644=0," ", Замеры!I644)</f>
        <v xml:space="preserve"> </v>
      </c>
      <c r="D650" s="29" t="str">
        <f>IF(Замеры!Z644=0, " ", Замеры!X644)</f>
        <v xml:space="preserve"> </v>
      </c>
      <c r="E650" s="29" t="str">
        <f>CONCATENATE(Замеры!P644,Замеры!S644,Замеры!R644)</f>
        <v xml:space="preserve"> </v>
      </c>
      <c r="F650" s="30" t="str">
        <f>IF(Замеры!Z644=0," ","---")</f>
        <v xml:space="preserve"> </v>
      </c>
      <c r="G650" s="31" t="str">
        <f>IF(Замеры!Z644=0," ",Замеры!J644)</f>
        <v xml:space="preserve"> </v>
      </c>
      <c r="H650" s="31" t="str">
        <f>CONCATENATE(Замеры!AK644,Замеры!AA644,Замеры!AL644)</f>
        <v>0 0</v>
      </c>
      <c r="I650" s="29" t="str">
        <f>CONCATENATE(Замеры!AI644,Замеры!AA644,Замеры!AJ644)</f>
        <v>0 0</v>
      </c>
      <c r="J650" s="31" t="str">
        <f>IF(Замеры!Z644=0," ",G650*2.55)</f>
        <v xml:space="preserve"> </v>
      </c>
      <c r="K650" s="29" t="str">
        <f>IF(Замеры!Z644=0," ",Замеры!AG644)</f>
        <v xml:space="preserve"> </v>
      </c>
      <c r="L650" s="29" t="str">
        <f>IF(Замеры!Z644=0," ",Замеры!AH644)</f>
        <v xml:space="preserve"> </v>
      </c>
      <c r="M650" s="29" t="str">
        <f>IF(Замеры!Z644=0," ",0.1)</f>
        <v xml:space="preserve"> </v>
      </c>
      <c r="N650" s="29" t="str">
        <f>IF(Замеры!Z644=0," ",Замеры!Z644)</f>
        <v xml:space="preserve"> </v>
      </c>
      <c r="O650" s="29" t="str">
        <f>Замеры!AA644</f>
        <v xml:space="preserve"> </v>
      </c>
      <c r="P650" s="29" t="str">
        <f>Замеры!AB644</f>
        <v xml:space="preserve"> </v>
      </c>
      <c r="Q650" s="29" t="str">
        <f>IF(Замеры!Z644=0," ","+")</f>
        <v xml:space="preserve"> </v>
      </c>
      <c r="R650" s="32">
        <f>Замеры!Y644</f>
        <v>0</v>
      </c>
      <c r="W650" s="33" t="e">
        <f t="shared" ref="W650:W713" si="20">G650*1.13</f>
        <v>#VALUE!</v>
      </c>
      <c r="X650" s="31" t="s">
        <v>73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IF(Замеры!B645=0, " ", Замеры!B645)</f>
        <v>642</v>
      </c>
      <c r="B651" s="37" t="str">
        <f>CONCATENATE(Замеры!D645,Замеры!F645)</f>
        <v>Группа от QF</v>
      </c>
      <c r="C651" s="35" t="str">
        <f>IF(Замеры!I645=0," ", Замеры!I645)</f>
        <v xml:space="preserve"> </v>
      </c>
      <c r="D651" s="29" t="str">
        <f>IF(Замеры!Z645=0, " ", Замеры!X645)</f>
        <v xml:space="preserve"> </v>
      </c>
      <c r="E651" s="29" t="str">
        <f>CONCATENATE(Замеры!P645,Замеры!S645,Замеры!R645)</f>
        <v xml:space="preserve"> </v>
      </c>
      <c r="F651" s="30" t="str">
        <f>IF(Замеры!Z645=0," ","---")</f>
        <v xml:space="preserve"> </v>
      </c>
      <c r="G651" s="31" t="str">
        <f>IF(Замеры!Z645=0," ",Замеры!J645)</f>
        <v xml:space="preserve"> </v>
      </c>
      <c r="H651" s="31" t="str">
        <f>CONCATENATE(Замеры!AK645,Замеры!AA645,Замеры!AL645)</f>
        <v>0 0</v>
      </c>
      <c r="I651" s="29" t="str">
        <f>CONCATENATE(Замеры!AI645,Замеры!AA645,Замеры!AJ645)</f>
        <v>0 0</v>
      </c>
      <c r="J651" s="31" t="str">
        <f>IF(Замеры!Z645=0," ",G651*2.55)</f>
        <v xml:space="preserve"> </v>
      </c>
      <c r="K651" s="29" t="str">
        <f>IF(Замеры!Z645=0," ",Замеры!AG645)</f>
        <v xml:space="preserve"> </v>
      </c>
      <c r="L651" s="29" t="str">
        <f>IF(Замеры!Z645=0," ",Замеры!AH645)</f>
        <v xml:space="preserve"> </v>
      </c>
      <c r="M651" s="29" t="str">
        <f>IF(Замеры!Z645=0," ",0.1)</f>
        <v xml:space="preserve"> </v>
      </c>
      <c r="N651" s="29" t="str">
        <f>IF(Замеры!Z645=0," ",Замеры!Z645)</f>
        <v xml:space="preserve"> </v>
      </c>
      <c r="O651" s="29" t="str">
        <f>Замеры!AA645</f>
        <v xml:space="preserve"> </v>
      </c>
      <c r="P651" s="29" t="str">
        <f>Замеры!AB645</f>
        <v xml:space="preserve"> </v>
      </c>
      <c r="Q651" s="29" t="str">
        <f>IF(Замеры!Z645=0," ","+")</f>
        <v xml:space="preserve"> </v>
      </c>
      <c r="R651" s="32">
        <f>Замеры!Y645</f>
        <v>0</v>
      </c>
      <c r="W651" s="33" t="e">
        <f t="shared" si="20"/>
        <v>#VALUE!</v>
      </c>
      <c r="X651" s="31" t="s">
        <v>73</v>
      </c>
      <c r="Y651" s="33" t="e">
        <f t="shared" si="21"/>
        <v>#VALUE!</v>
      </c>
      <c r="Z651" s="32"/>
    </row>
    <row r="652" spans="1:26" x14ac:dyDescent="0.3">
      <c r="A652" s="35">
        <f>IF(Замеры!B646=0, " ", Замеры!B646)</f>
        <v>643</v>
      </c>
      <c r="B652" s="37" t="str">
        <f>CONCATENATE(Замеры!D646,Замеры!F646)</f>
        <v>Группа от QF</v>
      </c>
      <c r="C652" s="35" t="str">
        <f>IF(Замеры!I646=0," ", Замеры!I646)</f>
        <v xml:space="preserve"> </v>
      </c>
      <c r="D652" s="29" t="str">
        <f>IF(Замеры!Z646=0, " ", Замеры!X646)</f>
        <v xml:space="preserve"> </v>
      </c>
      <c r="E652" s="29" t="str">
        <f>CONCATENATE(Замеры!P646,Замеры!S646,Замеры!R646)</f>
        <v xml:space="preserve"> </v>
      </c>
      <c r="F652" s="30" t="str">
        <f>IF(Замеры!Z646=0," ","---")</f>
        <v xml:space="preserve"> </v>
      </c>
      <c r="G652" s="31" t="str">
        <f>IF(Замеры!Z646=0," ",Замеры!J646)</f>
        <v xml:space="preserve"> </v>
      </c>
      <c r="H652" s="31" t="str">
        <f>CONCATENATE(Замеры!AK646,Замеры!AA646,Замеры!AL646)</f>
        <v>0 0</v>
      </c>
      <c r="I652" s="29" t="str">
        <f>CONCATENATE(Замеры!AI646,Замеры!AA646,Замеры!AJ646)</f>
        <v>0 0</v>
      </c>
      <c r="J652" s="31" t="str">
        <f>IF(Замеры!Z646=0," ",G652*2.55)</f>
        <v xml:space="preserve"> </v>
      </c>
      <c r="K652" s="29" t="str">
        <f>IF(Замеры!Z646=0," ",Замеры!AG646)</f>
        <v xml:space="preserve"> </v>
      </c>
      <c r="L652" s="29" t="str">
        <f>IF(Замеры!Z646=0," ",Замеры!AH646)</f>
        <v xml:space="preserve"> </v>
      </c>
      <c r="M652" s="29" t="str">
        <f>IF(Замеры!Z646=0," ",0.1)</f>
        <v xml:space="preserve"> </v>
      </c>
      <c r="N652" s="29" t="str">
        <f>IF(Замеры!Z646=0," ",Замеры!Z646)</f>
        <v xml:space="preserve"> </v>
      </c>
      <c r="O652" s="29" t="str">
        <f>Замеры!AA646</f>
        <v xml:space="preserve"> </v>
      </c>
      <c r="P652" s="29" t="str">
        <f>Замеры!AB646</f>
        <v xml:space="preserve"> </v>
      </c>
      <c r="Q652" s="29" t="str">
        <f>IF(Замеры!Z646=0," ","+")</f>
        <v xml:space="preserve"> </v>
      </c>
      <c r="R652" s="32">
        <f>Замеры!Y646</f>
        <v>0</v>
      </c>
      <c r="W652" s="33" t="e">
        <f t="shared" si="20"/>
        <v>#VALUE!</v>
      </c>
      <c r="X652" s="31" t="s">
        <v>73</v>
      </c>
      <c r="Y652" s="33" t="e">
        <f t="shared" si="21"/>
        <v>#VALUE!</v>
      </c>
      <c r="Z652" s="32"/>
    </row>
    <row r="653" spans="1:26" x14ac:dyDescent="0.3">
      <c r="A653" s="35">
        <f>IF(Замеры!B647=0, " ", Замеры!B647)</f>
        <v>644</v>
      </c>
      <c r="B653" s="37" t="str">
        <f>CONCATENATE(Замеры!D647,Замеры!F647)</f>
        <v>Группа от QF</v>
      </c>
      <c r="C653" s="35" t="str">
        <f>IF(Замеры!I647=0," ", Замеры!I647)</f>
        <v xml:space="preserve"> </v>
      </c>
      <c r="D653" s="29" t="str">
        <f>IF(Замеры!Z647=0, " ", Замеры!X647)</f>
        <v xml:space="preserve"> </v>
      </c>
      <c r="E653" s="29" t="str">
        <f>CONCATENATE(Замеры!P647,Замеры!S647,Замеры!R647)</f>
        <v xml:space="preserve"> </v>
      </c>
      <c r="F653" s="30" t="str">
        <f>IF(Замеры!Z647=0," ","---")</f>
        <v xml:space="preserve"> </v>
      </c>
      <c r="G653" s="31" t="str">
        <f>IF(Замеры!Z647=0," ",Замеры!J647)</f>
        <v xml:space="preserve"> </v>
      </c>
      <c r="H653" s="31" t="str">
        <f>CONCATENATE(Замеры!AK647,Замеры!AA647,Замеры!AL647)</f>
        <v>0 0</v>
      </c>
      <c r="I653" s="29" t="str">
        <f>CONCATENATE(Замеры!AI647,Замеры!AA647,Замеры!AJ647)</f>
        <v>0 0</v>
      </c>
      <c r="J653" s="31" t="str">
        <f>IF(Замеры!Z647=0," ",G653*2.55)</f>
        <v xml:space="preserve"> </v>
      </c>
      <c r="K653" s="29" t="str">
        <f>IF(Замеры!Z647=0," ",Замеры!AG647)</f>
        <v xml:space="preserve"> </v>
      </c>
      <c r="L653" s="29" t="str">
        <f>IF(Замеры!Z647=0," ",Замеры!AH647)</f>
        <v xml:space="preserve"> </v>
      </c>
      <c r="M653" s="29" t="str">
        <f>IF(Замеры!Z647=0," ",0.1)</f>
        <v xml:space="preserve"> </v>
      </c>
      <c r="N653" s="29" t="str">
        <f>IF(Замеры!Z647=0," ",Замеры!Z647)</f>
        <v xml:space="preserve"> </v>
      </c>
      <c r="O653" s="29" t="str">
        <f>Замеры!AA647</f>
        <v xml:space="preserve"> </v>
      </c>
      <c r="P653" s="29" t="str">
        <f>Замеры!AB647</f>
        <v xml:space="preserve"> </v>
      </c>
      <c r="Q653" s="29" t="str">
        <f>IF(Замеры!Z647=0," ","+")</f>
        <v xml:space="preserve"> </v>
      </c>
      <c r="R653" s="32">
        <f>Замеры!Y647</f>
        <v>0</v>
      </c>
      <c r="W653" s="33" t="e">
        <f t="shared" si="20"/>
        <v>#VALUE!</v>
      </c>
      <c r="X653" s="31" t="s">
        <v>73</v>
      </c>
      <c r="Y653" s="33" t="e">
        <f t="shared" si="21"/>
        <v>#VALUE!</v>
      </c>
      <c r="Z653" s="32"/>
    </row>
    <row r="654" spans="1:26" x14ac:dyDescent="0.3">
      <c r="A654" s="35">
        <f>IF(Замеры!B648=0, " ", Замеры!B648)</f>
        <v>645</v>
      </c>
      <c r="B654" s="37" t="str">
        <f>CONCATENATE(Замеры!D648,Замеры!F648)</f>
        <v>Группа от QF</v>
      </c>
      <c r="C654" s="35" t="str">
        <f>IF(Замеры!I648=0," ", Замеры!I648)</f>
        <v xml:space="preserve"> </v>
      </c>
      <c r="D654" s="29" t="str">
        <f>IF(Замеры!Z648=0, " ", Замеры!X648)</f>
        <v xml:space="preserve"> </v>
      </c>
      <c r="E654" s="29" t="str">
        <f>CONCATENATE(Замеры!P648,Замеры!S648,Замеры!R648)</f>
        <v xml:space="preserve"> </v>
      </c>
      <c r="F654" s="30" t="str">
        <f>IF(Замеры!Z648=0," ","---")</f>
        <v xml:space="preserve"> </v>
      </c>
      <c r="G654" s="31" t="str">
        <f>IF(Замеры!Z648=0," ",Замеры!J648)</f>
        <v xml:space="preserve"> </v>
      </c>
      <c r="H654" s="31" t="str">
        <f>CONCATENATE(Замеры!AK648,Замеры!AA648,Замеры!AL648)</f>
        <v>0 0</v>
      </c>
      <c r="I654" s="29" t="str">
        <f>CONCATENATE(Замеры!AI648,Замеры!AA648,Замеры!AJ648)</f>
        <v>0 0</v>
      </c>
      <c r="J654" s="31" t="str">
        <f>IF(Замеры!Z648=0," ",G654*2.55)</f>
        <v xml:space="preserve"> </v>
      </c>
      <c r="K654" s="29" t="str">
        <f>IF(Замеры!Z648=0," ",Замеры!AG648)</f>
        <v xml:space="preserve"> </v>
      </c>
      <c r="L654" s="29" t="str">
        <f>IF(Замеры!Z648=0," ",Замеры!AH648)</f>
        <v xml:space="preserve"> </v>
      </c>
      <c r="M654" s="29" t="str">
        <f>IF(Замеры!Z648=0," ",0.1)</f>
        <v xml:space="preserve"> </v>
      </c>
      <c r="N654" s="29" t="str">
        <f>IF(Замеры!Z648=0," ",Замеры!Z648)</f>
        <v xml:space="preserve"> </v>
      </c>
      <c r="O654" s="29" t="str">
        <f>Замеры!AA648</f>
        <v xml:space="preserve"> </v>
      </c>
      <c r="P654" s="29" t="str">
        <f>Замеры!AB648</f>
        <v xml:space="preserve"> </v>
      </c>
      <c r="Q654" s="29" t="str">
        <f>IF(Замеры!Z648=0," ","+")</f>
        <v xml:space="preserve"> </v>
      </c>
      <c r="R654" s="32">
        <f>Замеры!Y648</f>
        <v>0</v>
      </c>
      <c r="W654" s="33" t="e">
        <f t="shared" si="20"/>
        <v>#VALUE!</v>
      </c>
      <c r="X654" s="31" t="s">
        <v>73</v>
      </c>
      <c r="Y654" s="33" t="e">
        <f t="shared" si="21"/>
        <v>#VALUE!</v>
      </c>
      <c r="Z654" s="32"/>
    </row>
    <row r="655" spans="1:26" x14ac:dyDescent="0.3">
      <c r="A655" s="35">
        <f>IF(Замеры!B649=0, " ", Замеры!B649)</f>
        <v>646</v>
      </c>
      <c r="B655" s="37" t="str">
        <f>CONCATENATE(Замеры!D649,Замеры!F649)</f>
        <v>Группа от QF</v>
      </c>
      <c r="C655" s="35" t="str">
        <f>IF(Замеры!I649=0," ", Замеры!I649)</f>
        <v xml:space="preserve"> </v>
      </c>
      <c r="D655" s="29" t="str">
        <f>IF(Замеры!Z649=0, " ", Замеры!X649)</f>
        <v xml:space="preserve"> </v>
      </c>
      <c r="E655" s="29" t="str">
        <f>CONCATENATE(Замеры!P649,Замеры!S649,Замеры!R649)</f>
        <v xml:space="preserve"> </v>
      </c>
      <c r="F655" s="30" t="str">
        <f>IF(Замеры!Z649=0," ","---")</f>
        <v xml:space="preserve"> </v>
      </c>
      <c r="G655" s="31" t="str">
        <f>IF(Замеры!Z649=0," ",Замеры!J649)</f>
        <v xml:space="preserve"> </v>
      </c>
      <c r="H655" s="31" t="str">
        <f>CONCATENATE(Замеры!AK649,Замеры!AA649,Замеры!AL649)</f>
        <v>0 0</v>
      </c>
      <c r="I655" s="29" t="str">
        <f>CONCATENATE(Замеры!AI649,Замеры!AA649,Замеры!AJ649)</f>
        <v>0 0</v>
      </c>
      <c r="J655" s="31" t="str">
        <f>IF(Замеры!Z649=0," ",G655*2.55)</f>
        <v xml:space="preserve"> </v>
      </c>
      <c r="K655" s="29" t="str">
        <f>IF(Замеры!Z649=0," ",Замеры!AG649)</f>
        <v xml:space="preserve"> </v>
      </c>
      <c r="L655" s="29" t="str">
        <f>IF(Замеры!Z649=0," ",Замеры!AH649)</f>
        <v xml:space="preserve"> </v>
      </c>
      <c r="M655" s="29" t="str">
        <f>IF(Замеры!Z649=0," ",0.1)</f>
        <v xml:space="preserve"> </v>
      </c>
      <c r="N655" s="29" t="str">
        <f>IF(Замеры!Z649=0," ",Замеры!Z649)</f>
        <v xml:space="preserve"> </v>
      </c>
      <c r="O655" s="29" t="str">
        <f>Замеры!AA649</f>
        <v xml:space="preserve"> </v>
      </c>
      <c r="P655" s="29" t="str">
        <f>Замеры!AB649</f>
        <v xml:space="preserve"> </v>
      </c>
      <c r="Q655" s="29" t="str">
        <f>IF(Замеры!Z649=0," ","+")</f>
        <v xml:space="preserve"> </v>
      </c>
      <c r="R655" s="32">
        <f>Замеры!Y649</f>
        <v>0</v>
      </c>
      <c r="W655" s="33" t="e">
        <f t="shared" si="20"/>
        <v>#VALUE!</v>
      </c>
      <c r="X655" s="31" t="s">
        <v>73</v>
      </c>
      <c r="Y655" s="33" t="e">
        <f t="shared" si="21"/>
        <v>#VALUE!</v>
      </c>
      <c r="Z655" s="32"/>
    </row>
    <row r="656" spans="1:26" x14ac:dyDescent="0.3">
      <c r="A656" s="35">
        <f>IF(Замеры!B650=0, " ", Замеры!B650)</f>
        <v>647</v>
      </c>
      <c r="B656" s="37" t="str">
        <f>CONCATENATE(Замеры!D650,Замеры!F650)</f>
        <v>Группа от QF</v>
      </c>
      <c r="C656" s="35" t="str">
        <f>IF(Замеры!I650=0," ", Замеры!I650)</f>
        <v xml:space="preserve"> </v>
      </c>
      <c r="D656" s="29" t="str">
        <f>IF(Замеры!Z650=0, " ", Замеры!X650)</f>
        <v xml:space="preserve"> </v>
      </c>
      <c r="E656" s="29" t="str">
        <f>CONCATENATE(Замеры!P650,Замеры!S650,Замеры!R650)</f>
        <v xml:space="preserve"> </v>
      </c>
      <c r="F656" s="30" t="str">
        <f>IF(Замеры!Z650=0," ","---")</f>
        <v xml:space="preserve"> </v>
      </c>
      <c r="G656" s="31" t="str">
        <f>IF(Замеры!Z650=0," ",Замеры!J650)</f>
        <v xml:space="preserve"> </v>
      </c>
      <c r="H656" s="31" t="str">
        <f>CONCATENATE(Замеры!AK650,Замеры!AA650,Замеры!AL650)</f>
        <v>0 0</v>
      </c>
      <c r="I656" s="29" t="str">
        <f>CONCATENATE(Замеры!AI650,Замеры!AA650,Замеры!AJ650)</f>
        <v>0 0</v>
      </c>
      <c r="J656" s="31" t="str">
        <f>IF(Замеры!Z650=0," ",G656*2.55)</f>
        <v xml:space="preserve"> </v>
      </c>
      <c r="K656" s="29" t="str">
        <f>IF(Замеры!Z650=0," ",Замеры!AG650)</f>
        <v xml:space="preserve"> </v>
      </c>
      <c r="L656" s="29" t="str">
        <f>IF(Замеры!Z650=0," ",Замеры!AH650)</f>
        <v xml:space="preserve"> </v>
      </c>
      <c r="M656" s="29" t="str">
        <f>IF(Замеры!Z650=0," ",0.1)</f>
        <v xml:space="preserve"> </v>
      </c>
      <c r="N656" s="29" t="str">
        <f>IF(Замеры!Z650=0," ",Замеры!Z650)</f>
        <v xml:space="preserve"> </v>
      </c>
      <c r="O656" s="29" t="str">
        <f>Замеры!AA650</f>
        <v xml:space="preserve"> </v>
      </c>
      <c r="P656" s="29" t="str">
        <f>Замеры!AB650</f>
        <v xml:space="preserve"> </v>
      </c>
      <c r="Q656" s="29" t="str">
        <f>IF(Замеры!Z650=0," ","+")</f>
        <v xml:space="preserve"> </v>
      </c>
      <c r="R656" s="32">
        <f>Замеры!Y650</f>
        <v>0</v>
      </c>
      <c r="W656" s="33" t="e">
        <f t="shared" si="20"/>
        <v>#VALUE!</v>
      </c>
      <c r="X656" s="31" t="s">
        <v>73</v>
      </c>
      <c r="Y656" s="33" t="e">
        <f t="shared" si="21"/>
        <v>#VALUE!</v>
      </c>
      <c r="Z656" s="32"/>
    </row>
    <row r="657" spans="1:26" x14ac:dyDescent="0.3">
      <c r="A657" s="35">
        <f>IF(Замеры!B651=0, " ", Замеры!B651)</f>
        <v>648</v>
      </c>
      <c r="B657" s="37" t="str">
        <f>CONCATENATE(Замеры!D651,Замеры!F651)</f>
        <v>Группа от QF</v>
      </c>
      <c r="C657" s="35" t="str">
        <f>IF(Замеры!I651=0," ", Замеры!I651)</f>
        <v xml:space="preserve"> </v>
      </c>
      <c r="D657" s="29" t="str">
        <f>IF(Замеры!Z651=0, " ", Замеры!X651)</f>
        <v xml:space="preserve"> </v>
      </c>
      <c r="E657" s="29" t="str">
        <f>CONCATENATE(Замеры!P651,Замеры!S651,Замеры!R651)</f>
        <v xml:space="preserve"> </v>
      </c>
      <c r="F657" s="30" t="str">
        <f>IF(Замеры!Z651=0," ","---")</f>
        <v xml:space="preserve"> </v>
      </c>
      <c r="G657" s="31" t="str">
        <f>IF(Замеры!Z651=0," ",Замеры!J651)</f>
        <v xml:space="preserve"> </v>
      </c>
      <c r="H657" s="31" t="str">
        <f>CONCATENATE(Замеры!AK651,Замеры!AA651,Замеры!AL651)</f>
        <v>0 0</v>
      </c>
      <c r="I657" s="29" t="str">
        <f>CONCATENATE(Замеры!AI651,Замеры!AA651,Замеры!AJ651)</f>
        <v>0 0</v>
      </c>
      <c r="J657" s="31" t="str">
        <f>IF(Замеры!Z651=0," ",G657*2.55)</f>
        <v xml:space="preserve"> </v>
      </c>
      <c r="K657" s="29" t="str">
        <f>IF(Замеры!Z651=0," ",Замеры!AG651)</f>
        <v xml:space="preserve"> </v>
      </c>
      <c r="L657" s="29" t="str">
        <f>IF(Замеры!Z651=0," ",Замеры!AH651)</f>
        <v xml:space="preserve"> </v>
      </c>
      <c r="M657" s="29" t="str">
        <f>IF(Замеры!Z651=0," ",0.1)</f>
        <v xml:space="preserve"> </v>
      </c>
      <c r="N657" s="29" t="str">
        <f>IF(Замеры!Z651=0," ",Замеры!Z651)</f>
        <v xml:space="preserve"> </v>
      </c>
      <c r="O657" s="29" t="str">
        <f>Замеры!AA651</f>
        <v xml:space="preserve"> </v>
      </c>
      <c r="P657" s="29" t="str">
        <f>Замеры!AB651</f>
        <v xml:space="preserve"> </v>
      </c>
      <c r="Q657" s="29" t="str">
        <f>IF(Замеры!Z651=0," ","+")</f>
        <v xml:space="preserve"> </v>
      </c>
      <c r="R657" s="32">
        <f>Замеры!Y651</f>
        <v>0</v>
      </c>
      <c r="W657" s="33" t="e">
        <f t="shared" si="20"/>
        <v>#VALUE!</v>
      </c>
      <c r="X657" s="31" t="s">
        <v>73</v>
      </c>
      <c r="Y657" s="33" t="e">
        <f t="shared" si="21"/>
        <v>#VALUE!</v>
      </c>
      <c r="Z657" s="32"/>
    </row>
    <row r="658" spans="1:26" x14ac:dyDescent="0.3">
      <c r="A658" s="35">
        <f>IF(Замеры!B652=0, " ", Замеры!B652)</f>
        <v>649</v>
      </c>
      <c r="B658" s="37" t="str">
        <f>CONCATENATE(Замеры!D652,Замеры!F652)</f>
        <v>Группа от QF</v>
      </c>
      <c r="C658" s="35" t="str">
        <f>IF(Замеры!I652=0," ", Замеры!I652)</f>
        <v xml:space="preserve"> </v>
      </c>
      <c r="D658" s="29" t="str">
        <f>IF(Замеры!Z652=0, " ", Замеры!X652)</f>
        <v xml:space="preserve"> </v>
      </c>
      <c r="E658" s="29" t="str">
        <f>CONCATENATE(Замеры!P652,Замеры!S652,Замеры!R652)</f>
        <v xml:space="preserve"> </v>
      </c>
      <c r="F658" s="30" t="str">
        <f>IF(Замеры!Z652=0," ","---")</f>
        <v xml:space="preserve"> </v>
      </c>
      <c r="G658" s="31" t="str">
        <f>IF(Замеры!Z652=0," ",Замеры!J652)</f>
        <v xml:space="preserve"> </v>
      </c>
      <c r="H658" s="31" t="str">
        <f>CONCATENATE(Замеры!AK652,Замеры!AA652,Замеры!AL652)</f>
        <v>0 0</v>
      </c>
      <c r="I658" s="29" t="str">
        <f>CONCATENATE(Замеры!AI652,Замеры!AA652,Замеры!AJ652)</f>
        <v>0 0</v>
      </c>
      <c r="J658" s="31" t="str">
        <f>IF(Замеры!Z652=0," ",G658*2.55)</f>
        <v xml:space="preserve"> </v>
      </c>
      <c r="K658" s="29" t="str">
        <f>IF(Замеры!Z652=0," ",Замеры!AG652)</f>
        <v xml:space="preserve"> </v>
      </c>
      <c r="L658" s="29" t="str">
        <f>IF(Замеры!Z652=0," ",Замеры!AH652)</f>
        <v xml:space="preserve"> </v>
      </c>
      <c r="M658" s="29" t="str">
        <f>IF(Замеры!Z652=0," ",0.1)</f>
        <v xml:space="preserve"> </v>
      </c>
      <c r="N658" s="29" t="str">
        <f>IF(Замеры!Z652=0," ",Замеры!Z652)</f>
        <v xml:space="preserve"> </v>
      </c>
      <c r="O658" s="29" t="str">
        <f>Замеры!AA652</f>
        <v xml:space="preserve"> </v>
      </c>
      <c r="P658" s="29" t="str">
        <f>Замеры!AB652</f>
        <v xml:space="preserve"> </v>
      </c>
      <c r="Q658" s="29" t="str">
        <f>IF(Замеры!Z652=0," ","+")</f>
        <v xml:space="preserve"> </v>
      </c>
      <c r="R658" s="32">
        <f>Замеры!Y652</f>
        <v>0</v>
      </c>
      <c r="W658" s="33" t="e">
        <f t="shared" si="20"/>
        <v>#VALUE!</v>
      </c>
      <c r="X658" s="31" t="s">
        <v>73</v>
      </c>
      <c r="Y658" s="33" t="e">
        <f t="shared" si="21"/>
        <v>#VALUE!</v>
      </c>
      <c r="Z658" s="32"/>
    </row>
    <row r="659" spans="1:26" x14ac:dyDescent="0.3">
      <c r="A659" s="35">
        <f>IF(Замеры!B653=0, " ", Замеры!B653)</f>
        <v>650</v>
      </c>
      <c r="B659" s="37" t="str">
        <f>CONCATENATE(Замеры!D653,Замеры!F653)</f>
        <v>Группа от QF</v>
      </c>
      <c r="C659" s="35" t="str">
        <f>IF(Замеры!I653=0," ", Замеры!I653)</f>
        <v xml:space="preserve"> </v>
      </c>
      <c r="D659" s="29" t="str">
        <f>IF(Замеры!Z653=0, " ", Замеры!X653)</f>
        <v xml:space="preserve"> </v>
      </c>
      <c r="E659" s="29" t="str">
        <f>CONCATENATE(Замеры!P653,Замеры!S653,Замеры!R653)</f>
        <v xml:space="preserve"> </v>
      </c>
      <c r="F659" s="30" t="str">
        <f>IF(Замеры!Z653=0," ","---")</f>
        <v xml:space="preserve"> </v>
      </c>
      <c r="G659" s="31" t="str">
        <f>IF(Замеры!Z653=0," ",Замеры!J653)</f>
        <v xml:space="preserve"> </v>
      </c>
      <c r="H659" s="31" t="str">
        <f>CONCATENATE(Замеры!AK653,Замеры!AA653,Замеры!AL653)</f>
        <v>0 0</v>
      </c>
      <c r="I659" s="29" t="str">
        <f>CONCATENATE(Замеры!AI653,Замеры!AA653,Замеры!AJ653)</f>
        <v>0 0</v>
      </c>
      <c r="J659" s="31" t="str">
        <f>IF(Замеры!Z653=0," ",G659*2.55)</f>
        <v xml:space="preserve"> </v>
      </c>
      <c r="K659" s="29" t="str">
        <f>IF(Замеры!Z653=0," ",Замеры!AG653)</f>
        <v xml:space="preserve"> </v>
      </c>
      <c r="L659" s="29" t="str">
        <f>IF(Замеры!Z653=0," ",Замеры!AH653)</f>
        <v xml:space="preserve"> </v>
      </c>
      <c r="M659" s="29" t="str">
        <f>IF(Замеры!Z653=0," ",0.1)</f>
        <v xml:space="preserve"> </v>
      </c>
      <c r="N659" s="29" t="str">
        <f>IF(Замеры!Z653=0," ",Замеры!Z653)</f>
        <v xml:space="preserve"> </v>
      </c>
      <c r="O659" s="29" t="str">
        <f>Замеры!AA653</f>
        <v xml:space="preserve"> </v>
      </c>
      <c r="P659" s="29" t="str">
        <f>Замеры!AB653</f>
        <v xml:space="preserve"> </v>
      </c>
      <c r="Q659" s="29" t="str">
        <f>IF(Замеры!Z653=0," ","+")</f>
        <v xml:space="preserve"> </v>
      </c>
      <c r="R659" s="32">
        <f>Замеры!Y653</f>
        <v>0</v>
      </c>
      <c r="W659" s="33" t="e">
        <f t="shared" si="20"/>
        <v>#VALUE!</v>
      </c>
      <c r="X659" s="31" t="s">
        <v>73</v>
      </c>
      <c r="Y659" s="33" t="e">
        <f t="shared" si="21"/>
        <v>#VALUE!</v>
      </c>
      <c r="Z659" s="32"/>
    </row>
    <row r="660" spans="1:26" x14ac:dyDescent="0.3">
      <c r="A660" s="35">
        <f>IF(Замеры!B654=0, " ", Замеры!B654)</f>
        <v>651</v>
      </c>
      <c r="B660" s="37" t="str">
        <f>CONCATENATE(Замеры!D654,Замеры!F654)</f>
        <v>Группа от QF</v>
      </c>
      <c r="C660" s="35" t="str">
        <f>IF(Замеры!I654=0," ", Замеры!I654)</f>
        <v xml:space="preserve"> </v>
      </c>
      <c r="D660" s="29" t="str">
        <f>IF(Замеры!Z654=0, " ", Замеры!X654)</f>
        <v xml:space="preserve"> </v>
      </c>
      <c r="E660" s="29" t="str">
        <f>CONCATENATE(Замеры!P654,Замеры!S654,Замеры!R654)</f>
        <v xml:space="preserve"> </v>
      </c>
      <c r="F660" s="30" t="str">
        <f>IF(Замеры!Z654=0," ","---")</f>
        <v xml:space="preserve"> </v>
      </c>
      <c r="G660" s="31" t="str">
        <f>IF(Замеры!Z654=0," ",Замеры!J654)</f>
        <v xml:space="preserve"> </v>
      </c>
      <c r="H660" s="31" t="str">
        <f>CONCATENATE(Замеры!AK654,Замеры!AA654,Замеры!AL654)</f>
        <v>0 0</v>
      </c>
      <c r="I660" s="29" t="str">
        <f>CONCATENATE(Замеры!AI654,Замеры!AA654,Замеры!AJ654)</f>
        <v>0 0</v>
      </c>
      <c r="J660" s="31" t="str">
        <f>IF(Замеры!Z654=0," ",G660*2.55)</f>
        <v xml:space="preserve"> </v>
      </c>
      <c r="K660" s="29" t="str">
        <f>IF(Замеры!Z654=0," ",Замеры!AG654)</f>
        <v xml:space="preserve"> </v>
      </c>
      <c r="L660" s="29" t="str">
        <f>IF(Замеры!Z654=0," ",Замеры!AH654)</f>
        <v xml:space="preserve"> </v>
      </c>
      <c r="M660" s="29" t="str">
        <f>IF(Замеры!Z654=0," ",0.1)</f>
        <v xml:space="preserve"> </v>
      </c>
      <c r="N660" s="29" t="str">
        <f>IF(Замеры!Z654=0," ",Замеры!Z654)</f>
        <v xml:space="preserve"> </v>
      </c>
      <c r="O660" s="29" t="str">
        <f>Замеры!AA654</f>
        <v xml:space="preserve"> </v>
      </c>
      <c r="P660" s="29" t="str">
        <f>Замеры!AB654</f>
        <v xml:space="preserve"> </v>
      </c>
      <c r="Q660" s="29" t="str">
        <f>IF(Замеры!Z654=0," ","+")</f>
        <v xml:space="preserve"> </v>
      </c>
      <c r="R660" s="32">
        <f>Замеры!Y654</f>
        <v>0</v>
      </c>
      <c r="W660" s="33" t="e">
        <f t="shared" si="20"/>
        <v>#VALUE!</v>
      </c>
      <c r="X660" s="31" t="s">
        <v>73</v>
      </c>
      <c r="Y660" s="33" t="e">
        <f t="shared" si="21"/>
        <v>#VALUE!</v>
      </c>
      <c r="Z660" s="32"/>
    </row>
    <row r="661" spans="1:26" x14ac:dyDescent="0.3">
      <c r="A661" s="35">
        <f>IF(Замеры!B655=0, " ", Замеры!B655)</f>
        <v>652</v>
      </c>
      <c r="B661" s="37" t="str">
        <f>CONCATENATE(Замеры!D655,Замеры!F655)</f>
        <v>Группа от QF</v>
      </c>
      <c r="C661" s="35" t="str">
        <f>IF(Замеры!I655=0," ", Замеры!I655)</f>
        <v xml:space="preserve"> </v>
      </c>
      <c r="D661" s="29" t="str">
        <f>IF(Замеры!Z655=0, " ", Замеры!X655)</f>
        <v xml:space="preserve"> </v>
      </c>
      <c r="E661" s="29" t="str">
        <f>CONCATENATE(Замеры!P655,Замеры!S655,Замеры!R655)</f>
        <v xml:space="preserve"> </v>
      </c>
      <c r="F661" s="30" t="str">
        <f>IF(Замеры!Z655=0," ","---")</f>
        <v xml:space="preserve"> </v>
      </c>
      <c r="G661" s="31" t="str">
        <f>IF(Замеры!Z655=0," ",Замеры!J655)</f>
        <v xml:space="preserve"> </v>
      </c>
      <c r="H661" s="31" t="str">
        <f>CONCATENATE(Замеры!AK655,Замеры!AA655,Замеры!AL655)</f>
        <v>0 0</v>
      </c>
      <c r="I661" s="29" t="str">
        <f>CONCATENATE(Замеры!AI655,Замеры!AA655,Замеры!AJ655)</f>
        <v>0 0</v>
      </c>
      <c r="J661" s="31" t="str">
        <f>IF(Замеры!Z655=0," ",G661*2.55)</f>
        <v xml:space="preserve"> </v>
      </c>
      <c r="K661" s="29" t="str">
        <f>IF(Замеры!Z655=0," ",Замеры!AG655)</f>
        <v xml:space="preserve"> </v>
      </c>
      <c r="L661" s="29" t="str">
        <f>IF(Замеры!Z655=0," ",Замеры!AH655)</f>
        <v xml:space="preserve"> </v>
      </c>
      <c r="M661" s="29" t="str">
        <f>IF(Замеры!Z655=0," ",0.1)</f>
        <v xml:space="preserve"> </v>
      </c>
      <c r="N661" s="29" t="str">
        <f>IF(Замеры!Z655=0," ",Замеры!Z655)</f>
        <v xml:space="preserve"> </v>
      </c>
      <c r="O661" s="29" t="str">
        <f>Замеры!AA655</f>
        <v xml:space="preserve"> </v>
      </c>
      <c r="P661" s="29" t="str">
        <f>Замеры!AB655</f>
        <v xml:space="preserve"> </v>
      </c>
      <c r="Q661" s="29" t="str">
        <f>IF(Замеры!Z655=0," ","+")</f>
        <v xml:space="preserve"> </v>
      </c>
      <c r="R661" s="32">
        <f>Замеры!Y655</f>
        <v>0</v>
      </c>
      <c r="W661" s="33" t="e">
        <f t="shared" si="20"/>
        <v>#VALUE!</v>
      </c>
      <c r="X661" s="31" t="s">
        <v>73</v>
      </c>
      <c r="Y661" s="33" t="e">
        <f t="shared" si="21"/>
        <v>#VALUE!</v>
      </c>
      <c r="Z661" s="32"/>
    </row>
    <row r="662" spans="1:26" x14ac:dyDescent="0.3">
      <c r="A662" s="35">
        <f>IF(Замеры!B656=0, " ", Замеры!B656)</f>
        <v>653</v>
      </c>
      <c r="B662" s="37" t="str">
        <f>CONCATENATE(Замеры!D656,Замеры!F656)</f>
        <v>Группа от QF</v>
      </c>
      <c r="C662" s="35" t="str">
        <f>IF(Замеры!I656=0," ", Замеры!I656)</f>
        <v xml:space="preserve"> </v>
      </c>
      <c r="D662" s="29" t="str">
        <f>IF(Замеры!Z656=0, " ", Замеры!X656)</f>
        <v xml:space="preserve"> </v>
      </c>
      <c r="E662" s="29" t="str">
        <f>CONCATENATE(Замеры!P656,Замеры!S656,Замеры!R656)</f>
        <v xml:space="preserve"> </v>
      </c>
      <c r="F662" s="30" t="str">
        <f>IF(Замеры!Z656=0," ","---")</f>
        <v xml:space="preserve"> </v>
      </c>
      <c r="G662" s="31" t="str">
        <f>IF(Замеры!Z656=0," ",Замеры!J656)</f>
        <v xml:space="preserve"> </v>
      </c>
      <c r="H662" s="31" t="str">
        <f>CONCATENATE(Замеры!AK656,Замеры!AA656,Замеры!AL656)</f>
        <v>0 0</v>
      </c>
      <c r="I662" s="29" t="str">
        <f>CONCATENATE(Замеры!AI656,Замеры!AA656,Замеры!AJ656)</f>
        <v>0 0</v>
      </c>
      <c r="J662" s="31" t="str">
        <f>IF(Замеры!Z656=0," ",G662*2.55)</f>
        <v xml:space="preserve"> </v>
      </c>
      <c r="K662" s="29" t="str">
        <f>IF(Замеры!Z656=0," ",Замеры!AG656)</f>
        <v xml:space="preserve"> </v>
      </c>
      <c r="L662" s="29" t="str">
        <f>IF(Замеры!Z656=0," ",Замеры!AH656)</f>
        <v xml:space="preserve"> </v>
      </c>
      <c r="M662" s="29" t="str">
        <f>IF(Замеры!Z656=0," ",0.1)</f>
        <v xml:space="preserve"> </v>
      </c>
      <c r="N662" s="29" t="str">
        <f>IF(Замеры!Z656=0," ",Замеры!Z656)</f>
        <v xml:space="preserve"> </v>
      </c>
      <c r="O662" s="29" t="str">
        <f>Замеры!AA656</f>
        <v xml:space="preserve"> </v>
      </c>
      <c r="P662" s="29" t="str">
        <f>Замеры!AB656</f>
        <v xml:space="preserve"> </v>
      </c>
      <c r="Q662" s="29" t="str">
        <f>IF(Замеры!Z656=0," ","+")</f>
        <v xml:space="preserve"> </v>
      </c>
      <c r="R662" s="32">
        <f>Замеры!Y656</f>
        <v>0</v>
      </c>
      <c r="W662" s="33" t="e">
        <f t="shared" si="20"/>
        <v>#VALUE!</v>
      </c>
      <c r="X662" s="31" t="s">
        <v>73</v>
      </c>
      <c r="Y662" s="33" t="e">
        <f t="shared" si="21"/>
        <v>#VALUE!</v>
      </c>
      <c r="Z662" s="32"/>
    </row>
    <row r="663" spans="1:26" x14ac:dyDescent="0.3">
      <c r="A663" s="35">
        <f>IF(Замеры!B657=0, " ", Замеры!B657)</f>
        <v>654</v>
      </c>
      <c r="B663" s="37" t="str">
        <f>CONCATENATE(Замеры!D657,Замеры!F657)</f>
        <v>Группа от QF</v>
      </c>
      <c r="C663" s="35" t="str">
        <f>IF(Замеры!I657=0," ", Замеры!I657)</f>
        <v xml:space="preserve"> </v>
      </c>
      <c r="D663" s="29" t="str">
        <f>IF(Замеры!Z657=0, " ", Замеры!X657)</f>
        <v xml:space="preserve"> </v>
      </c>
      <c r="E663" s="29" t="str">
        <f>CONCATENATE(Замеры!P657,Замеры!S657,Замеры!R657)</f>
        <v xml:space="preserve"> </v>
      </c>
      <c r="F663" s="30" t="str">
        <f>IF(Замеры!Z657=0," ","---")</f>
        <v xml:space="preserve"> </v>
      </c>
      <c r="G663" s="31" t="str">
        <f>IF(Замеры!Z657=0," ",Замеры!J657)</f>
        <v xml:space="preserve"> </v>
      </c>
      <c r="H663" s="31" t="str">
        <f>CONCATENATE(Замеры!AK657,Замеры!AA657,Замеры!AL657)</f>
        <v>0 0</v>
      </c>
      <c r="I663" s="29" t="str">
        <f>CONCATENATE(Замеры!AI657,Замеры!AA657,Замеры!AJ657)</f>
        <v>0 0</v>
      </c>
      <c r="J663" s="31" t="str">
        <f>IF(Замеры!Z657=0," ",G663*2.55)</f>
        <v xml:space="preserve"> </v>
      </c>
      <c r="K663" s="29" t="str">
        <f>IF(Замеры!Z657=0," ",Замеры!AG657)</f>
        <v xml:space="preserve"> </v>
      </c>
      <c r="L663" s="29" t="str">
        <f>IF(Замеры!Z657=0," ",Замеры!AH657)</f>
        <v xml:space="preserve"> </v>
      </c>
      <c r="M663" s="29" t="str">
        <f>IF(Замеры!Z657=0," ",0.1)</f>
        <v xml:space="preserve"> </v>
      </c>
      <c r="N663" s="29" t="str">
        <f>IF(Замеры!Z657=0," ",Замеры!Z657)</f>
        <v xml:space="preserve"> </v>
      </c>
      <c r="O663" s="29" t="str">
        <f>Замеры!AA657</f>
        <v xml:space="preserve"> </v>
      </c>
      <c r="P663" s="29" t="str">
        <f>Замеры!AB657</f>
        <v xml:space="preserve"> </v>
      </c>
      <c r="Q663" s="29" t="str">
        <f>IF(Замеры!Z657=0," ","+")</f>
        <v xml:space="preserve"> </v>
      </c>
      <c r="R663" s="32">
        <f>Замеры!Y657</f>
        <v>0</v>
      </c>
      <c r="W663" s="33" t="e">
        <f t="shared" si="20"/>
        <v>#VALUE!</v>
      </c>
      <c r="X663" s="31" t="s">
        <v>73</v>
      </c>
      <c r="Y663" s="33" t="e">
        <f t="shared" si="21"/>
        <v>#VALUE!</v>
      </c>
      <c r="Z663" s="32"/>
    </row>
    <row r="664" spans="1:26" x14ac:dyDescent="0.3">
      <c r="A664" s="35">
        <f>IF(Замеры!B658=0, " ", Замеры!B658)</f>
        <v>655</v>
      </c>
      <c r="B664" s="37" t="str">
        <f>CONCATENATE(Замеры!D658,Замеры!F658)</f>
        <v>Группа от QF</v>
      </c>
      <c r="C664" s="35" t="str">
        <f>IF(Замеры!I658=0," ", Замеры!I658)</f>
        <v xml:space="preserve"> </v>
      </c>
      <c r="D664" s="29" t="str">
        <f>IF(Замеры!Z658=0, " ", Замеры!X658)</f>
        <v xml:space="preserve"> </v>
      </c>
      <c r="E664" s="29" t="str">
        <f>CONCATENATE(Замеры!P658,Замеры!S658,Замеры!R658)</f>
        <v xml:space="preserve"> </v>
      </c>
      <c r="F664" s="30" t="str">
        <f>IF(Замеры!Z658=0," ","---")</f>
        <v xml:space="preserve"> </v>
      </c>
      <c r="G664" s="31" t="str">
        <f>IF(Замеры!Z658=0," ",Замеры!J658)</f>
        <v xml:space="preserve"> </v>
      </c>
      <c r="H664" s="31" t="str">
        <f>CONCATENATE(Замеры!AK658,Замеры!AA658,Замеры!AL658)</f>
        <v>0 0</v>
      </c>
      <c r="I664" s="29" t="str">
        <f>CONCATENATE(Замеры!AI658,Замеры!AA658,Замеры!AJ658)</f>
        <v>0 0</v>
      </c>
      <c r="J664" s="31" t="str">
        <f>IF(Замеры!Z658=0," ",G664*2.55)</f>
        <v xml:space="preserve"> </v>
      </c>
      <c r="K664" s="29" t="str">
        <f>IF(Замеры!Z658=0," ",Замеры!AG658)</f>
        <v xml:space="preserve"> </v>
      </c>
      <c r="L664" s="29" t="str">
        <f>IF(Замеры!Z658=0," ",Замеры!AH658)</f>
        <v xml:space="preserve"> </v>
      </c>
      <c r="M664" s="29" t="str">
        <f>IF(Замеры!Z658=0," ",0.1)</f>
        <v xml:space="preserve"> </v>
      </c>
      <c r="N664" s="29" t="str">
        <f>IF(Замеры!Z658=0," ",Замеры!Z658)</f>
        <v xml:space="preserve"> </v>
      </c>
      <c r="O664" s="29" t="str">
        <f>Замеры!AA658</f>
        <v xml:space="preserve"> </v>
      </c>
      <c r="P664" s="29" t="str">
        <f>Замеры!AB658</f>
        <v xml:space="preserve"> </v>
      </c>
      <c r="Q664" s="29" t="str">
        <f>IF(Замеры!Z658=0," ","+")</f>
        <v xml:space="preserve"> </v>
      </c>
      <c r="R664" s="32">
        <f>Замеры!Y658</f>
        <v>0</v>
      </c>
      <c r="W664" s="33" t="e">
        <f t="shared" si="20"/>
        <v>#VALUE!</v>
      </c>
      <c r="X664" s="31" t="s">
        <v>73</v>
      </c>
      <c r="Y664" s="33" t="e">
        <f t="shared" si="21"/>
        <v>#VALUE!</v>
      </c>
      <c r="Z664" s="32"/>
    </row>
    <row r="665" spans="1:26" x14ac:dyDescent="0.3">
      <c r="A665" s="35">
        <f>IF(Замеры!B659=0, " ", Замеры!B659)</f>
        <v>656</v>
      </c>
      <c r="B665" s="37" t="str">
        <f>CONCATENATE(Замеры!D659,Замеры!F659)</f>
        <v>Группа от QF</v>
      </c>
      <c r="C665" s="35" t="str">
        <f>IF(Замеры!I659=0," ", Замеры!I659)</f>
        <v xml:space="preserve"> </v>
      </c>
      <c r="D665" s="29" t="str">
        <f>IF(Замеры!Z659=0, " ", Замеры!X659)</f>
        <v xml:space="preserve"> </v>
      </c>
      <c r="E665" s="29" t="str">
        <f>CONCATENATE(Замеры!P659,Замеры!S659,Замеры!R659)</f>
        <v xml:space="preserve"> </v>
      </c>
      <c r="F665" s="30" t="str">
        <f>IF(Замеры!Z659=0," ","---")</f>
        <v xml:space="preserve"> </v>
      </c>
      <c r="G665" s="31" t="str">
        <f>IF(Замеры!Z659=0," ",Замеры!J659)</f>
        <v xml:space="preserve"> </v>
      </c>
      <c r="H665" s="31" t="str">
        <f>CONCATENATE(Замеры!AK659,Замеры!AA659,Замеры!AL659)</f>
        <v>0 0</v>
      </c>
      <c r="I665" s="29" t="str">
        <f>CONCATENATE(Замеры!AI659,Замеры!AA659,Замеры!AJ659)</f>
        <v>0 0</v>
      </c>
      <c r="J665" s="31" t="str">
        <f>IF(Замеры!Z659=0," ",G665*2.55)</f>
        <v xml:space="preserve"> </v>
      </c>
      <c r="K665" s="29" t="str">
        <f>IF(Замеры!Z659=0," ",Замеры!AG659)</f>
        <v xml:space="preserve"> </v>
      </c>
      <c r="L665" s="29" t="str">
        <f>IF(Замеры!Z659=0," ",Замеры!AH659)</f>
        <v xml:space="preserve"> </v>
      </c>
      <c r="M665" s="29" t="str">
        <f>IF(Замеры!Z659=0," ",0.1)</f>
        <v xml:space="preserve"> </v>
      </c>
      <c r="N665" s="29" t="str">
        <f>IF(Замеры!Z659=0," ",Замеры!Z659)</f>
        <v xml:space="preserve"> </v>
      </c>
      <c r="O665" s="29" t="str">
        <f>Замеры!AA659</f>
        <v xml:space="preserve"> </v>
      </c>
      <c r="P665" s="29" t="str">
        <f>Замеры!AB659</f>
        <v xml:space="preserve"> </v>
      </c>
      <c r="Q665" s="29" t="str">
        <f>IF(Замеры!Z659=0," ","+")</f>
        <v xml:space="preserve"> </v>
      </c>
      <c r="R665" s="32">
        <f>Замеры!Y659</f>
        <v>0</v>
      </c>
      <c r="W665" s="33" t="e">
        <f t="shared" si="20"/>
        <v>#VALUE!</v>
      </c>
      <c r="X665" s="31" t="s">
        <v>73</v>
      </c>
      <c r="Y665" s="33" t="e">
        <f t="shared" si="21"/>
        <v>#VALUE!</v>
      </c>
      <c r="Z665" s="32"/>
    </row>
    <row r="666" spans="1:26" x14ac:dyDescent="0.3">
      <c r="A666" s="35">
        <f>IF(Замеры!B660=0, " ", Замеры!B660)</f>
        <v>657</v>
      </c>
      <c r="B666" s="37" t="str">
        <f>CONCATENATE(Замеры!D660,Замеры!F660)</f>
        <v>Группа от QF</v>
      </c>
      <c r="C666" s="35" t="str">
        <f>IF(Замеры!I660=0," ", Замеры!I660)</f>
        <v xml:space="preserve"> </v>
      </c>
      <c r="D666" s="29" t="str">
        <f>IF(Замеры!Z660=0, " ", Замеры!X660)</f>
        <v xml:space="preserve"> </v>
      </c>
      <c r="E666" s="29" t="str">
        <f>CONCATENATE(Замеры!P660,Замеры!S660,Замеры!R660)</f>
        <v xml:space="preserve"> </v>
      </c>
      <c r="F666" s="30" t="str">
        <f>IF(Замеры!Z660=0," ","---")</f>
        <v xml:space="preserve"> </v>
      </c>
      <c r="G666" s="31" t="str">
        <f>IF(Замеры!Z660=0," ",Замеры!J660)</f>
        <v xml:space="preserve"> </v>
      </c>
      <c r="H666" s="31" t="str">
        <f>CONCATENATE(Замеры!AK660,Замеры!AA660,Замеры!AL660)</f>
        <v>0 0</v>
      </c>
      <c r="I666" s="29" t="str">
        <f>CONCATENATE(Замеры!AI660,Замеры!AA660,Замеры!AJ660)</f>
        <v>0 0</v>
      </c>
      <c r="J666" s="31" t="str">
        <f>IF(Замеры!Z660=0," ",G666*2.55)</f>
        <v xml:space="preserve"> </v>
      </c>
      <c r="K666" s="29" t="str">
        <f>IF(Замеры!Z660=0," ",Замеры!AG660)</f>
        <v xml:space="preserve"> </v>
      </c>
      <c r="L666" s="29" t="str">
        <f>IF(Замеры!Z660=0," ",Замеры!AH660)</f>
        <v xml:space="preserve"> </v>
      </c>
      <c r="M666" s="29" t="str">
        <f>IF(Замеры!Z660=0," ",0.1)</f>
        <v xml:space="preserve"> </v>
      </c>
      <c r="N666" s="29" t="str">
        <f>IF(Замеры!Z660=0," ",Замеры!Z660)</f>
        <v xml:space="preserve"> </v>
      </c>
      <c r="O666" s="29" t="str">
        <f>Замеры!AA660</f>
        <v xml:space="preserve"> </v>
      </c>
      <c r="P666" s="29" t="str">
        <f>Замеры!AB660</f>
        <v xml:space="preserve"> </v>
      </c>
      <c r="Q666" s="29" t="str">
        <f>IF(Замеры!Z660=0," ","+")</f>
        <v xml:space="preserve"> </v>
      </c>
      <c r="R666" s="32">
        <f>Замеры!Y660</f>
        <v>0</v>
      </c>
      <c r="W666" s="33" t="e">
        <f t="shared" si="20"/>
        <v>#VALUE!</v>
      </c>
      <c r="X666" s="31" t="s">
        <v>73</v>
      </c>
      <c r="Y666" s="33" t="e">
        <f t="shared" si="21"/>
        <v>#VALUE!</v>
      </c>
      <c r="Z666" s="32"/>
    </row>
    <row r="667" spans="1:26" x14ac:dyDescent="0.3">
      <c r="A667" s="35">
        <f>IF(Замеры!B661=0, " ", Замеры!B661)</f>
        <v>658</v>
      </c>
      <c r="B667" s="37" t="str">
        <f>CONCATENATE(Замеры!D661,Замеры!F661)</f>
        <v>Группа от QF</v>
      </c>
      <c r="C667" s="35" t="str">
        <f>IF(Замеры!I661=0," ", Замеры!I661)</f>
        <v xml:space="preserve"> </v>
      </c>
      <c r="D667" s="29" t="str">
        <f>IF(Замеры!Z661=0, " ", Замеры!X661)</f>
        <v xml:space="preserve"> </v>
      </c>
      <c r="E667" s="29" t="str">
        <f>CONCATENATE(Замеры!P661,Замеры!S661,Замеры!R661)</f>
        <v xml:space="preserve"> </v>
      </c>
      <c r="F667" s="30" t="str">
        <f>IF(Замеры!Z661=0," ","---")</f>
        <v xml:space="preserve"> </v>
      </c>
      <c r="G667" s="31" t="str">
        <f>IF(Замеры!Z661=0," ",Замеры!J661)</f>
        <v xml:space="preserve"> </v>
      </c>
      <c r="H667" s="31" t="str">
        <f>CONCATENATE(Замеры!AK661,Замеры!AA661,Замеры!AL661)</f>
        <v>0 0</v>
      </c>
      <c r="I667" s="29" t="str">
        <f>CONCATENATE(Замеры!AI661,Замеры!AA661,Замеры!AJ661)</f>
        <v>0 0</v>
      </c>
      <c r="J667" s="31" t="str">
        <f>IF(Замеры!Z661=0," ",G667*2.55)</f>
        <v xml:space="preserve"> </v>
      </c>
      <c r="K667" s="29" t="str">
        <f>IF(Замеры!Z661=0," ",Замеры!AG661)</f>
        <v xml:space="preserve"> </v>
      </c>
      <c r="L667" s="29" t="str">
        <f>IF(Замеры!Z661=0," ",Замеры!AH661)</f>
        <v xml:space="preserve"> </v>
      </c>
      <c r="M667" s="29" t="str">
        <f>IF(Замеры!Z661=0," ",0.1)</f>
        <v xml:space="preserve"> </v>
      </c>
      <c r="N667" s="29" t="str">
        <f>IF(Замеры!Z661=0," ",Замеры!Z661)</f>
        <v xml:space="preserve"> </v>
      </c>
      <c r="O667" s="29" t="str">
        <f>Замеры!AA661</f>
        <v xml:space="preserve"> </v>
      </c>
      <c r="P667" s="29" t="str">
        <f>Замеры!AB661</f>
        <v xml:space="preserve"> </v>
      </c>
      <c r="Q667" s="29" t="str">
        <f>IF(Замеры!Z661=0," ","+")</f>
        <v xml:space="preserve"> </v>
      </c>
      <c r="R667" s="32">
        <f>Замеры!Y661</f>
        <v>0</v>
      </c>
      <c r="W667" s="33" t="e">
        <f t="shared" si="20"/>
        <v>#VALUE!</v>
      </c>
      <c r="X667" s="31" t="s">
        <v>73</v>
      </c>
      <c r="Y667" s="33" t="e">
        <f t="shared" si="21"/>
        <v>#VALUE!</v>
      </c>
      <c r="Z667" s="32"/>
    </row>
    <row r="668" spans="1:26" x14ac:dyDescent="0.3">
      <c r="A668" s="35">
        <f>IF(Замеры!B662=0, " ", Замеры!B662)</f>
        <v>659</v>
      </c>
      <c r="B668" s="37" t="str">
        <f>CONCATENATE(Замеры!D662,Замеры!F662)</f>
        <v>Группа от QF</v>
      </c>
      <c r="C668" s="35" t="str">
        <f>IF(Замеры!I662=0," ", Замеры!I662)</f>
        <v xml:space="preserve"> </v>
      </c>
      <c r="D668" s="29" t="str">
        <f>IF(Замеры!Z662=0, " ", Замеры!X662)</f>
        <v xml:space="preserve"> </v>
      </c>
      <c r="E668" s="29" t="str">
        <f>CONCATENATE(Замеры!P662,Замеры!S662,Замеры!R662)</f>
        <v xml:space="preserve"> </v>
      </c>
      <c r="F668" s="30" t="str">
        <f>IF(Замеры!Z662=0," ","---")</f>
        <v xml:space="preserve"> </v>
      </c>
      <c r="G668" s="31" t="str">
        <f>IF(Замеры!Z662=0," ",Замеры!J662)</f>
        <v xml:space="preserve"> </v>
      </c>
      <c r="H668" s="31" t="str">
        <f>CONCATENATE(Замеры!AK662,Замеры!AA662,Замеры!AL662)</f>
        <v>0 0</v>
      </c>
      <c r="I668" s="29" t="str">
        <f>CONCATENATE(Замеры!AI662,Замеры!AA662,Замеры!AJ662)</f>
        <v>0 0</v>
      </c>
      <c r="J668" s="31" t="str">
        <f>IF(Замеры!Z662=0," ",G668*2.55)</f>
        <v xml:space="preserve"> </v>
      </c>
      <c r="K668" s="29" t="str">
        <f>IF(Замеры!Z662=0," ",Замеры!AG662)</f>
        <v xml:space="preserve"> </v>
      </c>
      <c r="L668" s="29" t="str">
        <f>IF(Замеры!Z662=0," ",Замеры!AH662)</f>
        <v xml:space="preserve"> </v>
      </c>
      <c r="M668" s="29" t="str">
        <f>IF(Замеры!Z662=0," ",0.1)</f>
        <v xml:space="preserve"> </v>
      </c>
      <c r="N668" s="29" t="str">
        <f>IF(Замеры!Z662=0," ",Замеры!Z662)</f>
        <v xml:space="preserve"> </v>
      </c>
      <c r="O668" s="29" t="str">
        <f>Замеры!AA662</f>
        <v xml:space="preserve"> </v>
      </c>
      <c r="P668" s="29" t="str">
        <f>Замеры!AB662</f>
        <v xml:space="preserve"> </v>
      </c>
      <c r="Q668" s="29" t="str">
        <f>IF(Замеры!Z662=0," ","+")</f>
        <v xml:space="preserve"> </v>
      </c>
      <c r="R668" s="32">
        <f>Замеры!Y662</f>
        <v>0</v>
      </c>
      <c r="W668" s="33" t="e">
        <f t="shared" si="20"/>
        <v>#VALUE!</v>
      </c>
      <c r="X668" s="31" t="s">
        <v>73</v>
      </c>
      <c r="Y668" s="33" t="e">
        <f t="shared" si="21"/>
        <v>#VALUE!</v>
      </c>
      <c r="Z668" s="32"/>
    </row>
    <row r="669" spans="1:26" x14ac:dyDescent="0.3">
      <c r="A669" s="35">
        <f>IF(Замеры!B663=0, " ", Замеры!B663)</f>
        <v>660</v>
      </c>
      <c r="B669" s="37" t="str">
        <f>CONCATENATE(Замеры!D663,Замеры!F663)</f>
        <v>Группа от QF</v>
      </c>
      <c r="C669" s="35" t="str">
        <f>IF(Замеры!I663=0," ", Замеры!I663)</f>
        <v xml:space="preserve"> </v>
      </c>
      <c r="D669" s="29" t="str">
        <f>IF(Замеры!Z663=0, " ", Замеры!X663)</f>
        <v xml:space="preserve"> </v>
      </c>
      <c r="E669" s="29" t="str">
        <f>CONCATENATE(Замеры!P663,Замеры!S663,Замеры!R663)</f>
        <v xml:space="preserve"> </v>
      </c>
      <c r="F669" s="30" t="str">
        <f>IF(Замеры!Z663=0," ","---")</f>
        <v xml:space="preserve"> </v>
      </c>
      <c r="G669" s="31" t="str">
        <f>IF(Замеры!Z663=0," ",Замеры!J663)</f>
        <v xml:space="preserve"> </v>
      </c>
      <c r="H669" s="31" t="str">
        <f>CONCATENATE(Замеры!AK663,Замеры!AA663,Замеры!AL663)</f>
        <v>0 0</v>
      </c>
      <c r="I669" s="29" t="str">
        <f>CONCATENATE(Замеры!AI663,Замеры!AA663,Замеры!AJ663)</f>
        <v>0 0</v>
      </c>
      <c r="J669" s="31" t="str">
        <f>IF(Замеры!Z663=0," ",G669*2.55)</f>
        <v xml:space="preserve"> </v>
      </c>
      <c r="K669" s="29" t="str">
        <f>IF(Замеры!Z663=0," ",Замеры!AG663)</f>
        <v xml:space="preserve"> </v>
      </c>
      <c r="L669" s="29" t="str">
        <f>IF(Замеры!Z663=0," ",Замеры!AH663)</f>
        <v xml:space="preserve"> </v>
      </c>
      <c r="M669" s="29" t="str">
        <f>IF(Замеры!Z663=0," ",0.1)</f>
        <v xml:space="preserve"> </v>
      </c>
      <c r="N669" s="29" t="str">
        <f>IF(Замеры!Z663=0," ",Замеры!Z663)</f>
        <v xml:space="preserve"> </v>
      </c>
      <c r="O669" s="29" t="str">
        <f>Замеры!AA663</f>
        <v xml:space="preserve"> </v>
      </c>
      <c r="P669" s="29" t="str">
        <f>Замеры!AB663</f>
        <v xml:space="preserve"> </v>
      </c>
      <c r="Q669" s="29" t="str">
        <f>IF(Замеры!Z663=0," ","+")</f>
        <v xml:space="preserve"> </v>
      </c>
      <c r="R669" s="32">
        <f>Замеры!Y663</f>
        <v>0</v>
      </c>
      <c r="W669" s="33" t="e">
        <f t="shared" si="20"/>
        <v>#VALUE!</v>
      </c>
      <c r="X669" s="31" t="s">
        <v>73</v>
      </c>
      <c r="Y669" s="33" t="e">
        <f t="shared" si="21"/>
        <v>#VALUE!</v>
      </c>
      <c r="Z669" s="32"/>
    </row>
    <row r="670" spans="1:26" x14ac:dyDescent="0.3">
      <c r="A670" s="35">
        <f>IF(Замеры!B664=0, " ", Замеры!B664)</f>
        <v>661</v>
      </c>
      <c r="B670" s="37" t="str">
        <f>CONCATENATE(Замеры!D664,Замеры!F664)</f>
        <v>Группа от QF</v>
      </c>
      <c r="C670" s="35" t="str">
        <f>IF(Замеры!I664=0," ", Замеры!I664)</f>
        <v xml:space="preserve"> </v>
      </c>
      <c r="D670" s="29" t="str">
        <f>IF(Замеры!Z664=0, " ", Замеры!X664)</f>
        <v xml:space="preserve"> </v>
      </c>
      <c r="E670" s="29" t="str">
        <f>CONCATENATE(Замеры!P664,Замеры!S664,Замеры!R664)</f>
        <v xml:space="preserve"> </v>
      </c>
      <c r="F670" s="30" t="str">
        <f>IF(Замеры!Z664=0," ","---")</f>
        <v xml:space="preserve"> </v>
      </c>
      <c r="G670" s="31" t="str">
        <f>IF(Замеры!Z664=0," ",Замеры!J664)</f>
        <v xml:space="preserve"> </v>
      </c>
      <c r="H670" s="31" t="str">
        <f>CONCATENATE(Замеры!AK664,Замеры!AA664,Замеры!AL664)</f>
        <v>0 0</v>
      </c>
      <c r="I670" s="29" t="str">
        <f>CONCATENATE(Замеры!AI664,Замеры!AA664,Замеры!AJ664)</f>
        <v>0 0</v>
      </c>
      <c r="J670" s="31" t="str">
        <f>IF(Замеры!Z664=0," ",G670*2.55)</f>
        <v xml:space="preserve"> </v>
      </c>
      <c r="K670" s="29" t="str">
        <f>IF(Замеры!Z664=0," ",Замеры!AG664)</f>
        <v xml:space="preserve"> </v>
      </c>
      <c r="L670" s="29" t="str">
        <f>IF(Замеры!Z664=0," ",Замеры!AH664)</f>
        <v xml:space="preserve"> </v>
      </c>
      <c r="M670" s="29" t="str">
        <f>IF(Замеры!Z664=0," ",0.1)</f>
        <v xml:space="preserve"> </v>
      </c>
      <c r="N670" s="29" t="str">
        <f>IF(Замеры!Z664=0," ",Замеры!Z664)</f>
        <v xml:space="preserve"> </v>
      </c>
      <c r="O670" s="29" t="str">
        <f>Замеры!AA664</f>
        <v xml:space="preserve"> </v>
      </c>
      <c r="P670" s="29" t="str">
        <f>Замеры!AB664</f>
        <v xml:space="preserve"> </v>
      </c>
      <c r="Q670" s="29" t="str">
        <f>IF(Замеры!Z664=0," ","+")</f>
        <v xml:space="preserve"> </v>
      </c>
      <c r="R670" s="32">
        <f>Замеры!Y664</f>
        <v>0</v>
      </c>
      <c r="W670" s="33" t="e">
        <f t="shared" si="20"/>
        <v>#VALUE!</v>
      </c>
      <c r="X670" s="31" t="s">
        <v>73</v>
      </c>
      <c r="Y670" s="33" t="e">
        <f t="shared" si="21"/>
        <v>#VALUE!</v>
      </c>
      <c r="Z670" s="32"/>
    </row>
    <row r="671" spans="1:26" x14ac:dyDescent="0.3">
      <c r="A671" s="35">
        <f>IF(Замеры!B665=0, " ", Замеры!B665)</f>
        <v>662</v>
      </c>
      <c r="B671" s="37" t="str">
        <f>CONCATENATE(Замеры!D665,Замеры!F665)</f>
        <v>Группа от QF</v>
      </c>
      <c r="C671" s="35" t="str">
        <f>IF(Замеры!I665=0," ", Замеры!I665)</f>
        <v xml:space="preserve"> </v>
      </c>
      <c r="D671" s="29" t="str">
        <f>IF(Замеры!Z665=0, " ", Замеры!X665)</f>
        <v xml:space="preserve"> </v>
      </c>
      <c r="E671" s="29" t="str">
        <f>CONCATENATE(Замеры!P665,Замеры!S665,Замеры!R665)</f>
        <v xml:space="preserve"> </v>
      </c>
      <c r="F671" s="30" t="str">
        <f>IF(Замеры!Z665=0," ","---")</f>
        <v xml:space="preserve"> </v>
      </c>
      <c r="G671" s="31" t="str">
        <f>IF(Замеры!Z665=0," ",Замеры!J665)</f>
        <v xml:space="preserve"> </v>
      </c>
      <c r="H671" s="31" t="str">
        <f>CONCATENATE(Замеры!AK665,Замеры!AA665,Замеры!AL665)</f>
        <v>0 0</v>
      </c>
      <c r="I671" s="29" t="str">
        <f>CONCATENATE(Замеры!AI665,Замеры!AA665,Замеры!AJ665)</f>
        <v>0 0</v>
      </c>
      <c r="J671" s="31" t="str">
        <f>IF(Замеры!Z665=0," ",G671*2.55)</f>
        <v xml:space="preserve"> </v>
      </c>
      <c r="K671" s="29" t="str">
        <f>IF(Замеры!Z665=0," ",Замеры!AG665)</f>
        <v xml:space="preserve"> </v>
      </c>
      <c r="L671" s="29" t="str">
        <f>IF(Замеры!Z665=0," ",Замеры!AH665)</f>
        <v xml:space="preserve"> </v>
      </c>
      <c r="M671" s="29" t="str">
        <f>IF(Замеры!Z665=0," ",0.1)</f>
        <v xml:space="preserve"> </v>
      </c>
      <c r="N671" s="29" t="str">
        <f>IF(Замеры!Z665=0," ",Замеры!Z665)</f>
        <v xml:space="preserve"> </v>
      </c>
      <c r="O671" s="29" t="str">
        <f>Замеры!AA665</f>
        <v xml:space="preserve"> </v>
      </c>
      <c r="P671" s="29" t="str">
        <f>Замеры!AB665</f>
        <v xml:space="preserve"> </v>
      </c>
      <c r="Q671" s="29" t="str">
        <f>IF(Замеры!Z665=0," ","+")</f>
        <v xml:space="preserve"> </v>
      </c>
      <c r="R671" s="32">
        <f>Замеры!Y665</f>
        <v>0</v>
      </c>
      <c r="W671" s="33" t="e">
        <f t="shared" si="20"/>
        <v>#VALUE!</v>
      </c>
      <c r="X671" s="31" t="s">
        <v>73</v>
      </c>
      <c r="Y671" s="33" t="e">
        <f t="shared" si="21"/>
        <v>#VALUE!</v>
      </c>
      <c r="Z671" s="32"/>
    </row>
    <row r="672" spans="1:26" x14ac:dyDescent="0.3">
      <c r="A672" s="35">
        <f>IF(Замеры!B666=0, " ", Замеры!B666)</f>
        <v>663</v>
      </c>
      <c r="B672" s="37" t="str">
        <f>CONCATENATE(Замеры!D666,Замеры!F666)</f>
        <v>Группа от QF</v>
      </c>
      <c r="C672" s="35" t="str">
        <f>IF(Замеры!I666=0," ", Замеры!I666)</f>
        <v xml:space="preserve"> </v>
      </c>
      <c r="D672" s="29" t="str">
        <f>IF(Замеры!Z666=0, " ", Замеры!X666)</f>
        <v xml:space="preserve"> </v>
      </c>
      <c r="E672" s="29" t="str">
        <f>CONCATENATE(Замеры!P666,Замеры!S666,Замеры!R666)</f>
        <v xml:space="preserve"> </v>
      </c>
      <c r="F672" s="30" t="str">
        <f>IF(Замеры!Z666=0," ","---")</f>
        <v xml:space="preserve"> </v>
      </c>
      <c r="G672" s="31" t="str">
        <f>IF(Замеры!Z666=0," ",Замеры!J666)</f>
        <v xml:space="preserve"> </v>
      </c>
      <c r="H672" s="31" t="str">
        <f>CONCATENATE(Замеры!AK666,Замеры!AA666,Замеры!AL666)</f>
        <v>0 0</v>
      </c>
      <c r="I672" s="29" t="str">
        <f>CONCATENATE(Замеры!AI666,Замеры!AA666,Замеры!AJ666)</f>
        <v>0 0</v>
      </c>
      <c r="J672" s="31" t="str">
        <f>IF(Замеры!Z666=0," ",G672*2.55)</f>
        <v xml:space="preserve"> </v>
      </c>
      <c r="K672" s="29" t="str">
        <f>IF(Замеры!Z666=0," ",Замеры!AG666)</f>
        <v xml:space="preserve"> </v>
      </c>
      <c r="L672" s="29" t="str">
        <f>IF(Замеры!Z666=0," ",Замеры!AH666)</f>
        <v xml:space="preserve"> </v>
      </c>
      <c r="M672" s="29" t="str">
        <f>IF(Замеры!Z666=0," ",0.1)</f>
        <v xml:space="preserve"> </v>
      </c>
      <c r="N672" s="29" t="str">
        <f>IF(Замеры!Z666=0," ",Замеры!Z666)</f>
        <v xml:space="preserve"> </v>
      </c>
      <c r="O672" s="29" t="str">
        <f>Замеры!AA666</f>
        <v xml:space="preserve"> </v>
      </c>
      <c r="P672" s="29" t="str">
        <f>Замеры!AB666</f>
        <v xml:space="preserve"> </v>
      </c>
      <c r="Q672" s="29" t="str">
        <f>IF(Замеры!Z666=0," ","+")</f>
        <v xml:space="preserve"> </v>
      </c>
      <c r="R672" s="32">
        <f>Замеры!Y666</f>
        <v>0</v>
      </c>
      <c r="W672" s="33" t="e">
        <f t="shared" si="20"/>
        <v>#VALUE!</v>
      </c>
      <c r="X672" s="31" t="s">
        <v>73</v>
      </c>
      <c r="Y672" s="33" t="e">
        <f t="shared" si="21"/>
        <v>#VALUE!</v>
      </c>
      <c r="Z672" s="32"/>
    </row>
    <row r="673" spans="1:26" x14ac:dyDescent="0.3">
      <c r="A673" s="35">
        <f>IF(Замеры!B667=0, " ", Замеры!B667)</f>
        <v>664</v>
      </c>
      <c r="B673" s="37" t="str">
        <f>CONCATENATE(Замеры!D667,Замеры!F667)</f>
        <v>Группа от QF</v>
      </c>
      <c r="C673" s="35" t="str">
        <f>IF(Замеры!I667=0," ", Замеры!I667)</f>
        <v xml:space="preserve"> </v>
      </c>
      <c r="D673" s="29" t="str">
        <f>IF(Замеры!Z667=0, " ", Замеры!X667)</f>
        <v xml:space="preserve"> </v>
      </c>
      <c r="E673" s="29" t="str">
        <f>CONCATENATE(Замеры!P667,Замеры!S667,Замеры!R667)</f>
        <v xml:space="preserve"> </v>
      </c>
      <c r="F673" s="30" t="str">
        <f>IF(Замеры!Z667=0," ","---")</f>
        <v xml:space="preserve"> </v>
      </c>
      <c r="G673" s="31" t="str">
        <f>IF(Замеры!Z667=0," ",Замеры!J667)</f>
        <v xml:space="preserve"> </v>
      </c>
      <c r="H673" s="31" t="str">
        <f>CONCATENATE(Замеры!AK667,Замеры!AA667,Замеры!AL667)</f>
        <v>0 0</v>
      </c>
      <c r="I673" s="29" t="str">
        <f>CONCATENATE(Замеры!AI667,Замеры!AA667,Замеры!AJ667)</f>
        <v>0 0</v>
      </c>
      <c r="J673" s="31" t="str">
        <f>IF(Замеры!Z667=0," ",G673*2.55)</f>
        <v xml:space="preserve"> </v>
      </c>
      <c r="K673" s="29" t="str">
        <f>IF(Замеры!Z667=0," ",Замеры!AG667)</f>
        <v xml:space="preserve"> </v>
      </c>
      <c r="L673" s="29" t="str">
        <f>IF(Замеры!Z667=0," ",Замеры!AH667)</f>
        <v xml:space="preserve"> </v>
      </c>
      <c r="M673" s="29" t="str">
        <f>IF(Замеры!Z667=0," ",0.1)</f>
        <v xml:space="preserve"> </v>
      </c>
      <c r="N673" s="29" t="str">
        <f>IF(Замеры!Z667=0," ",Замеры!Z667)</f>
        <v xml:space="preserve"> </v>
      </c>
      <c r="O673" s="29" t="str">
        <f>Замеры!AA667</f>
        <v xml:space="preserve"> </v>
      </c>
      <c r="P673" s="29" t="str">
        <f>Замеры!AB667</f>
        <v xml:space="preserve"> </v>
      </c>
      <c r="Q673" s="29" t="str">
        <f>IF(Замеры!Z667=0," ","+")</f>
        <v xml:space="preserve"> </v>
      </c>
      <c r="R673" s="32">
        <f>Замеры!Y667</f>
        <v>0</v>
      </c>
      <c r="W673" s="33" t="e">
        <f t="shared" si="20"/>
        <v>#VALUE!</v>
      </c>
      <c r="X673" s="31" t="s">
        <v>73</v>
      </c>
      <c r="Y673" s="33" t="e">
        <f t="shared" si="21"/>
        <v>#VALUE!</v>
      </c>
      <c r="Z673" s="32"/>
    </row>
    <row r="674" spans="1:26" x14ac:dyDescent="0.3">
      <c r="A674" s="35">
        <f>IF(Замеры!B668=0, " ", Замеры!B668)</f>
        <v>665</v>
      </c>
      <c r="B674" s="37" t="str">
        <f>CONCATENATE(Замеры!D668,Замеры!F668)</f>
        <v>Группа от QF</v>
      </c>
      <c r="C674" s="35" t="str">
        <f>IF(Замеры!I668=0," ", Замеры!I668)</f>
        <v xml:space="preserve"> </v>
      </c>
      <c r="D674" s="29" t="str">
        <f>IF(Замеры!Z668=0, " ", Замеры!X668)</f>
        <v xml:space="preserve"> </v>
      </c>
      <c r="E674" s="29" t="str">
        <f>CONCATENATE(Замеры!P668,Замеры!S668,Замеры!R668)</f>
        <v xml:space="preserve"> </v>
      </c>
      <c r="F674" s="30" t="str">
        <f>IF(Замеры!Z668=0," ","---")</f>
        <v xml:space="preserve"> </v>
      </c>
      <c r="G674" s="31" t="str">
        <f>IF(Замеры!Z668=0," ",Замеры!J668)</f>
        <v xml:space="preserve"> </v>
      </c>
      <c r="H674" s="31" t="str">
        <f>CONCATENATE(Замеры!AK668,Замеры!AA668,Замеры!AL668)</f>
        <v>0 0</v>
      </c>
      <c r="I674" s="29" t="str">
        <f>CONCATENATE(Замеры!AI668,Замеры!AA668,Замеры!AJ668)</f>
        <v>0 0</v>
      </c>
      <c r="J674" s="31" t="str">
        <f>IF(Замеры!Z668=0," ",G674*2.55)</f>
        <v xml:space="preserve"> </v>
      </c>
      <c r="K674" s="29" t="str">
        <f>IF(Замеры!Z668=0," ",Замеры!AG668)</f>
        <v xml:space="preserve"> </v>
      </c>
      <c r="L674" s="29" t="str">
        <f>IF(Замеры!Z668=0," ",Замеры!AH668)</f>
        <v xml:space="preserve"> </v>
      </c>
      <c r="M674" s="29" t="str">
        <f>IF(Замеры!Z668=0," ",0.1)</f>
        <v xml:space="preserve"> </v>
      </c>
      <c r="N674" s="29" t="str">
        <f>IF(Замеры!Z668=0," ",Замеры!Z668)</f>
        <v xml:space="preserve"> </v>
      </c>
      <c r="O674" s="29" t="str">
        <f>Замеры!AA668</f>
        <v xml:space="preserve"> </v>
      </c>
      <c r="P674" s="29" t="str">
        <f>Замеры!AB668</f>
        <v xml:space="preserve"> </v>
      </c>
      <c r="Q674" s="29" t="str">
        <f>IF(Замеры!Z668=0," ","+")</f>
        <v xml:space="preserve"> </v>
      </c>
      <c r="R674" s="32">
        <f>Замеры!Y668</f>
        <v>0</v>
      </c>
      <c r="W674" s="33" t="e">
        <f t="shared" si="20"/>
        <v>#VALUE!</v>
      </c>
      <c r="X674" s="31" t="s">
        <v>73</v>
      </c>
      <c r="Y674" s="33" t="e">
        <f t="shared" si="21"/>
        <v>#VALUE!</v>
      </c>
      <c r="Z674" s="32"/>
    </row>
    <row r="675" spans="1:26" x14ac:dyDescent="0.3">
      <c r="A675" s="35">
        <f>IF(Замеры!B669=0, " ", Замеры!B669)</f>
        <v>666</v>
      </c>
      <c r="B675" s="37" t="str">
        <f>CONCATENATE(Замеры!D669,Замеры!F669)</f>
        <v>Группа от QF</v>
      </c>
      <c r="C675" s="35" t="str">
        <f>IF(Замеры!I669=0," ", Замеры!I669)</f>
        <v xml:space="preserve"> </v>
      </c>
      <c r="D675" s="29" t="str">
        <f>IF(Замеры!Z669=0, " ", Замеры!X669)</f>
        <v xml:space="preserve"> </v>
      </c>
      <c r="E675" s="29" t="str">
        <f>CONCATENATE(Замеры!P669,Замеры!S669,Замеры!R669)</f>
        <v xml:space="preserve"> </v>
      </c>
      <c r="F675" s="30" t="str">
        <f>IF(Замеры!Z669=0," ","---")</f>
        <v xml:space="preserve"> </v>
      </c>
      <c r="G675" s="31" t="str">
        <f>IF(Замеры!Z669=0," ",Замеры!J669)</f>
        <v xml:space="preserve"> </v>
      </c>
      <c r="H675" s="31" t="str">
        <f>CONCATENATE(Замеры!AK669,Замеры!AA669,Замеры!AL669)</f>
        <v>0 0</v>
      </c>
      <c r="I675" s="29" t="str">
        <f>CONCATENATE(Замеры!AI669,Замеры!AA669,Замеры!AJ669)</f>
        <v>0 0</v>
      </c>
      <c r="J675" s="31" t="str">
        <f>IF(Замеры!Z669=0," ",G675*2.55)</f>
        <v xml:space="preserve"> </v>
      </c>
      <c r="K675" s="29" t="str">
        <f>IF(Замеры!Z669=0," ",Замеры!AG669)</f>
        <v xml:space="preserve"> </v>
      </c>
      <c r="L675" s="29" t="str">
        <f>IF(Замеры!Z669=0," ",Замеры!AH669)</f>
        <v xml:space="preserve"> </v>
      </c>
      <c r="M675" s="29" t="str">
        <f>IF(Замеры!Z669=0," ",0.1)</f>
        <v xml:space="preserve"> </v>
      </c>
      <c r="N675" s="29" t="str">
        <f>IF(Замеры!Z669=0," ",Замеры!Z669)</f>
        <v xml:space="preserve"> </v>
      </c>
      <c r="O675" s="29" t="str">
        <f>Замеры!AA669</f>
        <v xml:space="preserve"> </v>
      </c>
      <c r="P675" s="29" t="str">
        <f>Замеры!AB669</f>
        <v xml:space="preserve"> </v>
      </c>
      <c r="Q675" s="29" t="str">
        <f>IF(Замеры!Z669=0," ","+")</f>
        <v xml:space="preserve"> </v>
      </c>
      <c r="R675" s="32">
        <f>Замеры!Y669</f>
        <v>0</v>
      </c>
      <c r="W675" s="33" t="e">
        <f t="shared" si="20"/>
        <v>#VALUE!</v>
      </c>
      <c r="X675" s="31" t="s">
        <v>73</v>
      </c>
      <c r="Y675" s="33" t="e">
        <f t="shared" si="21"/>
        <v>#VALUE!</v>
      </c>
      <c r="Z675" s="32"/>
    </row>
    <row r="676" spans="1:26" x14ac:dyDescent="0.3">
      <c r="A676" s="35">
        <f>IF(Замеры!B670=0, " ", Замеры!B670)</f>
        <v>667</v>
      </c>
      <c r="B676" s="37" t="str">
        <f>CONCATENATE(Замеры!D670,Замеры!F670)</f>
        <v>Группа от QF</v>
      </c>
      <c r="C676" s="35" t="str">
        <f>IF(Замеры!I670=0," ", Замеры!I670)</f>
        <v xml:space="preserve"> </v>
      </c>
      <c r="D676" s="29" t="str">
        <f>IF(Замеры!Z670=0, " ", Замеры!X670)</f>
        <v xml:space="preserve"> </v>
      </c>
      <c r="E676" s="29" t="str">
        <f>CONCATENATE(Замеры!P670,Замеры!S670,Замеры!R670)</f>
        <v xml:space="preserve"> </v>
      </c>
      <c r="F676" s="30" t="str">
        <f>IF(Замеры!Z670=0," ","---")</f>
        <v xml:space="preserve"> </v>
      </c>
      <c r="G676" s="31" t="str">
        <f>IF(Замеры!Z670=0," ",Замеры!J670)</f>
        <v xml:space="preserve"> </v>
      </c>
      <c r="H676" s="31" t="str">
        <f>CONCATENATE(Замеры!AK670,Замеры!AA670,Замеры!AL670)</f>
        <v>0 0</v>
      </c>
      <c r="I676" s="29" t="str">
        <f>CONCATENATE(Замеры!AI670,Замеры!AA670,Замеры!AJ670)</f>
        <v>0 0</v>
      </c>
      <c r="J676" s="31" t="str">
        <f>IF(Замеры!Z670=0," ",G676*2.55)</f>
        <v xml:space="preserve"> </v>
      </c>
      <c r="K676" s="29" t="str">
        <f>IF(Замеры!Z670=0," ",Замеры!AG670)</f>
        <v xml:space="preserve"> </v>
      </c>
      <c r="L676" s="29" t="str">
        <f>IF(Замеры!Z670=0," ",Замеры!AH670)</f>
        <v xml:space="preserve"> </v>
      </c>
      <c r="M676" s="29" t="str">
        <f>IF(Замеры!Z670=0," ",0.1)</f>
        <v xml:space="preserve"> </v>
      </c>
      <c r="N676" s="29" t="str">
        <f>IF(Замеры!Z670=0," ",Замеры!Z670)</f>
        <v xml:space="preserve"> </v>
      </c>
      <c r="O676" s="29" t="str">
        <f>Замеры!AA670</f>
        <v xml:space="preserve"> </v>
      </c>
      <c r="P676" s="29" t="str">
        <f>Замеры!AB670</f>
        <v xml:space="preserve"> </v>
      </c>
      <c r="Q676" s="29" t="str">
        <f>IF(Замеры!Z670=0," ","+")</f>
        <v xml:space="preserve"> </v>
      </c>
      <c r="R676" s="32">
        <f>Замеры!Y670</f>
        <v>0</v>
      </c>
      <c r="W676" s="33" t="e">
        <f t="shared" si="20"/>
        <v>#VALUE!</v>
      </c>
      <c r="X676" s="31" t="s">
        <v>73</v>
      </c>
      <c r="Y676" s="33" t="e">
        <f t="shared" si="21"/>
        <v>#VALUE!</v>
      </c>
      <c r="Z676" s="32"/>
    </row>
    <row r="677" spans="1:26" x14ac:dyDescent="0.3">
      <c r="A677" s="35">
        <f>IF(Замеры!B671=0, " ", Замеры!B671)</f>
        <v>668</v>
      </c>
      <c r="B677" s="37" t="str">
        <f>CONCATENATE(Замеры!D671,Замеры!F671)</f>
        <v>Группа от QF</v>
      </c>
      <c r="C677" s="35" t="str">
        <f>IF(Замеры!I671=0," ", Замеры!I671)</f>
        <v xml:space="preserve"> </v>
      </c>
      <c r="D677" s="29" t="str">
        <f>IF(Замеры!Z671=0, " ", Замеры!X671)</f>
        <v xml:space="preserve"> </v>
      </c>
      <c r="E677" s="29" t="str">
        <f>CONCATENATE(Замеры!P671,Замеры!S671,Замеры!R671)</f>
        <v xml:space="preserve"> </v>
      </c>
      <c r="F677" s="30" t="str">
        <f>IF(Замеры!Z671=0," ","---")</f>
        <v xml:space="preserve"> </v>
      </c>
      <c r="G677" s="31" t="str">
        <f>IF(Замеры!Z671=0," ",Замеры!J671)</f>
        <v xml:space="preserve"> </v>
      </c>
      <c r="H677" s="31" t="str">
        <f>CONCATENATE(Замеры!AK671,Замеры!AA671,Замеры!AL671)</f>
        <v>0 0</v>
      </c>
      <c r="I677" s="29" t="str">
        <f>CONCATENATE(Замеры!AI671,Замеры!AA671,Замеры!AJ671)</f>
        <v>0 0</v>
      </c>
      <c r="J677" s="31" t="str">
        <f>IF(Замеры!Z671=0," ",G677*2.55)</f>
        <v xml:space="preserve"> </v>
      </c>
      <c r="K677" s="29" t="str">
        <f>IF(Замеры!Z671=0," ",Замеры!AG671)</f>
        <v xml:space="preserve"> </v>
      </c>
      <c r="L677" s="29" t="str">
        <f>IF(Замеры!Z671=0," ",Замеры!AH671)</f>
        <v xml:space="preserve"> </v>
      </c>
      <c r="M677" s="29" t="str">
        <f>IF(Замеры!Z671=0," ",0.1)</f>
        <v xml:space="preserve"> </v>
      </c>
      <c r="N677" s="29" t="str">
        <f>IF(Замеры!Z671=0," ",Замеры!Z671)</f>
        <v xml:space="preserve"> </v>
      </c>
      <c r="O677" s="29" t="str">
        <f>Замеры!AA671</f>
        <v xml:space="preserve"> </v>
      </c>
      <c r="P677" s="29" t="str">
        <f>Замеры!AB671</f>
        <v xml:space="preserve"> </v>
      </c>
      <c r="Q677" s="29" t="str">
        <f>IF(Замеры!Z671=0," ","+")</f>
        <v xml:space="preserve"> </v>
      </c>
      <c r="R677" s="32">
        <f>Замеры!Y671</f>
        <v>0</v>
      </c>
      <c r="W677" s="33" t="e">
        <f t="shared" si="20"/>
        <v>#VALUE!</v>
      </c>
      <c r="X677" s="31" t="s">
        <v>73</v>
      </c>
      <c r="Y677" s="33" t="e">
        <f t="shared" si="21"/>
        <v>#VALUE!</v>
      </c>
      <c r="Z677" s="32"/>
    </row>
    <row r="678" spans="1:26" x14ac:dyDescent="0.3">
      <c r="A678" s="35">
        <f>IF(Замеры!B672=0, " ", Замеры!B672)</f>
        <v>669</v>
      </c>
      <c r="B678" s="37" t="str">
        <f>CONCATENATE(Замеры!D672,Замеры!F672)</f>
        <v>Группа от QF</v>
      </c>
      <c r="C678" s="35" t="str">
        <f>IF(Замеры!I672=0," ", Замеры!I672)</f>
        <v xml:space="preserve"> </v>
      </c>
      <c r="D678" s="29" t="str">
        <f>IF(Замеры!Z672=0, " ", Замеры!X672)</f>
        <v xml:space="preserve"> </v>
      </c>
      <c r="E678" s="29" t="str">
        <f>CONCATENATE(Замеры!P672,Замеры!S672,Замеры!R672)</f>
        <v xml:space="preserve"> </v>
      </c>
      <c r="F678" s="30" t="str">
        <f>IF(Замеры!Z672=0," ","---")</f>
        <v xml:space="preserve"> </v>
      </c>
      <c r="G678" s="31" t="str">
        <f>IF(Замеры!Z672=0," ",Замеры!J672)</f>
        <v xml:space="preserve"> </v>
      </c>
      <c r="H678" s="31" t="str">
        <f>CONCATENATE(Замеры!AK672,Замеры!AA672,Замеры!AL672)</f>
        <v>0 0</v>
      </c>
      <c r="I678" s="29" t="str">
        <f>CONCATENATE(Замеры!AI672,Замеры!AA672,Замеры!AJ672)</f>
        <v>0 0</v>
      </c>
      <c r="J678" s="31" t="str">
        <f>IF(Замеры!Z672=0," ",G678*2.55)</f>
        <v xml:space="preserve"> </v>
      </c>
      <c r="K678" s="29" t="str">
        <f>IF(Замеры!Z672=0," ",Замеры!AG672)</f>
        <v xml:space="preserve"> </v>
      </c>
      <c r="L678" s="29" t="str">
        <f>IF(Замеры!Z672=0," ",Замеры!AH672)</f>
        <v xml:space="preserve"> </v>
      </c>
      <c r="M678" s="29" t="str">
        <f>IF(Замеры!Z672=0," ",0.1)</f>
        <v xml:space="preserve"> </v>
      </c>
      <c r="N678" s="29" t="str">
        <f>IF(Замеры!Z672=0," ",Замеры!Z672)</f>
        <v xml:space="preserve"> </v>
      </c>
      <c r="O678" s="29" t="str">
        <f>Замеры!AA672</f>
        <v xml:space="preserve"> </v>
      </c>
      <c r="P678" s="29" t="str">
        <f>Замеры!AB672</f>
        <v xml:space="preserve"> </v>
      </c>
      <c r="Q678" s="29" t="str">
        <f>IF(Замеры!Z672=0," ","+")</f>
        <v xml:space="preserve"> </v>
      </c>
      <c r="R678" s="32">
        <f>Замеры!Y672</f>
        <v>0</v>
      </c>
      <c r="W678" s="33" t="e">
        <f t="shared" si="20"/>
        <v>#VALUE!</v>
      </c>
      <c r="X678" s="31" t="s">
        <v>73</v>
      </c>
      <c r="Y678" s="33" t="e">
        <f t="shared" si="21"/>
        <v>#VALUE!</v>
      </c>
      <c r="Z678" s="32"/>
    </row>
    <row r="679" spans="1:26" x14ac:dyDescent="0.3">
      <c r="A679" s="35">
        <f>IF(Замеры!B673=0, " ", Замеры!B673)</f>
        <v>670</v>
      </c>
      <c r="B679" s="37" t="str">
        <f>CONCATENATE(Замеры!D673,Замеры!F673)</f>
        <v>Группа от QF</v>
      </c>
      <c r="C679" s="35" t="str">
        <f>IF(Замеры!I673=0," ", Замеры!I673)</f>
        <v xml:space="preserve"> </v>
      </c>
      <c r="D679" s="29" t="str">
        <f>IF(Замеры!Z673=0, " ", Замеры!X673)</f>
        <v xml:space="preserve"> </v>
      </c>
      <c r="E679" s="29" t="str">
        <f>CONCATENATE(Замеры!P673,Замеры!S673,Замеры!R673)</f>
        <v xml:space="preserve"> </v>
      </c>
      <c r="F679" s="30" t="str">
        <f>IF(Замеры!Z673=0," ","---")</f>
        <v xml:space="preserve"> </v>
      </c>
      <c r="G679" s="31" t="str">
        <f>IF(Замеры!Z673=0," ",Замеры!J673)</f>
        <v xml:space="preserve"> </v>
      </c>
      <c r="H679" s="31" t="str">
        <f>CONCATENATE(Замеры!AK673,Замеры!AA673,Замеры!AL673)</f>
        <v>0 0</v>
      </c>
      <c r="I679" s="29" t="str">
        <f>CONCATENATE(Замеры!AI673,Замеры!AA673,Замеры!AJ673)</f>
        <v>0 0</v>
      </c>
      <c r="J679" s="31" t="str">
        <f>IF(Замеры!Z673=0," ",G679*2.55)</f>
        <v xml:space="preserve"> </v>
      </c>
      <c r="K679" s="29" t="str">
        <f>IF(Замеры!Z673=0," ",Замеры!AG673)</f>
        <v xml:space="preserve"> </v>
      </c>
      <c r="L679" s="29" t="str">
        <f>IF(Замеры!Z673=0," ",Замеры!AH673)</f>
        <v xml:space="preserve"> </v>
      </c>
      <c r="M679" s="29" t="str">
        <f>IF(Замеры!Z673=0," ",0.1)</f>
        <v xml:space="preserve"> </v>
      </c>
      <c r="N679" s="29" t="str">
        <f>IF(Замеры!Z673=0," ",Замеры!Z673)</f>
        <v xml:space="preserve"> </v>
      </c>
      <c r="O679" s="29" t="str">
        <f>Замеры!AA673</f>
        <v xml:space="preserve"> </v>
      </c>
      <c r="P679" s="29" t="str">
        <f>Замеры!AB673</f>
        <v xml:space="preserve"> </v>
      </c>
      <c r="Q679" s="29" t="str">
        <f>IF(Замеры!Z673=0," ","+")</f>
        <v xml:space="preserve"> </v>
      </c>
      <c r="R679" s="32">
        <f>Замеры!Y673</f>
        <v>0</v>
      </c>
      <c r="W679" s="33" t="e">
        <f t="shared" si="20"/>
        <v>#VALUE!</v>
      </c>
      <c r="X679" s="31" t="s">
        <v>73</v>
      </c>
      <c r="Y679" s="33" t="e">
        <f t="shared" si="21"/>
        <v>#VALUE!</v>
      </c>
      <c r="Z679" s="32"/>
    </row>
    <row r="680" spans="1:26" x14ac:dyDescent="0.3">
      <c r="A680" s="35">
        <f>IF(Замеры!B674=0, " ", Замеры!B674)</f>
        <v>671</v>
      </c>
      <c r="B680" s="37" t="str">
        <f>CONCATENATE(Замеры!D674,Замеры!F674)</f>
        <v>Группа от QF</v>
      </c>
      <c r="C680" s="35" t="str">
        <f>IF(Замеры!I674=0," ", Замеры!I674)</f>
        <v xml:space="preserve"> </v>
      </c>
      <c r="D680" s="29" t="str">
        <f>IF(Замеры!Z674=0, " ", Замеры!X674)</f>
        <v xml:space="preserve"> </v>
      </c>
      <c r="E680" s="29" t="str">
        <f>CONCATENATE(Замеры!P674,Замеры!S674,Замеры!R674)</f>
        <v xml:space="preserve"> </v>
      </c>
      <c r="F680" s="30" t="str">
        <f>IF(Замеры!Z674=0," ","---")</f>
        <v xml:space="preserve"> </v>
      </c>
      <c r="G680" s="31" t="str">
        <f>IF(Замеры!Z674=0," ",Замеры!J674)</f>
        <v xml:space="preserve"> </v>
      </c>
      <c r="H680" s="31" t="str">
        <f>CONCATENATE(Замеры!AK674,Замеры!AA674,Замеры!AL674)</f>
        <v>0 0</v>
      </c>
      <c r="I680" s="29" t="str">
        <f>CONCATENATE(Замеры!AI674,Замеры!AA674,Замеры!AJ674)</f>
        <v>0 0</v>
      </c>
      <c r="J680" s="31" t="str">
        <f>IF(Замеры!Z674=0," ",G680*2.55)</f>
        <v xml:space="preserve"> </v>
      </c>
      <c r="K680" s="29" t="str">
        <f>IF(Замеры!Z674=0," ",Замеры!AG674)</f>
        <v xml:space="preserve"> </v>
      </c>
      <c r="L680" s="29" t="str">
        <f>IF(Замеры!Z674=0," ",Замеры!AH674)</f>
        <v xml:space="preserve"> </v>
      </c>
      <c r="M680" s="29" t="str">
        <f>IF(Замеры!Z674=0," ",0.1)</f>
        <v xml:space="preserve"> </v>
      </c>
      <c r="N680" s="29" t="str">
        <f>IF(Замеры!Z674=0," ",Замеры!Z674)</f>
        <v xml:space="preserve"> </v>
      </c>
      <c r="O680" s="29" t="str">
        <f>Замеры!AA674</f>
        <v xml:space="preserve"> </v>
      </c>
      <c r="P680" s="29" t="str">
        <f>Замеры!AB674</f>
        <v xml:space="preserve"> </v>
      </c>
      <c r="Q680" s="29" t="str">
        <f>IF(Замеры!Z674=0," ","+")</f>
        <v xml:space="preserve"> </v>
      </c>
      <c r="R680" s="32">
        <f>Замеры!Y674</f>
        <v>0</v>
      </c>
      <c r="W680" s="33" t="e">
        <f t="shared" si="20"/>
        <v>#VALUE!</v>
      </c>
      <c r="X680" s="31" t="s">
        <v>73</v>
      </c>
      <c r="Y680" s="33" t="e">
        <f t="shared" si="21"/>
        <v>#VALUE!</v>
      </c>
      <c r="Z680" s="32"/>
    </row>
    <row r="681" spans="1:26" x14ac:dyDescent="0.3">
      <c r="A681" s="35">
        <f>IF(Замеры!B675=0, " ", Замеры!B675)</f>
        <v>672</v>
      </c>
      <c r="B681" s="37" t="str">
        <f>CONCATENATE(Замеры!D675,Замеры!F675)</f>
        <v>Группа от QF</v>
      </c>
      <c r="C681" s="35" t="str">
        <f>IF(Замеры!I675=0," ", Замеры!I675)</f>
        <v xml:space="preserve"> </v>
      </c>
      <c r="D681" s="29" t="str">
        <f>IF(Замеры!Z675=0, " ", Замеры!X675)</f>
        <v xml:space="preserve"> </v>
      </c>
      <c r="E681" s="29" t="str">
        <f>CONCATENATE(Замеры!P675,Замеры!S675,Замеры!R675)</f>
        <v xml:space="preserve"> </v>
      </c>
      <c r="F681" s="30" t="str">
        <f>IF(Замеры!Z675=0," ","---")</f>
        <v xml:space="preserve"> </v>
      </c>
      <c r="G681" s="31" t="str">
        <f>IF(Замеры!Z675=0," ",Замеры!J675)</f>
        <v xml:space="preserve"> </v>
      </c>
      <c r="H681" s="31" t="str">
        <f>CONCATENATE(Замеры!AK675,Замеры!AA675,Замеры!AL675)</f>
        <v>0 0</v>
      </c>
      <c r="I681" s="29" t="str">
        <f>CONCATENATE(Замеры!AI675,Замеры!AA675,Замеры!AJ675)</f>
        <v>0 0</v>
      </c>
      <c r="J681" s="31" t="str">
        <f>IF(Замеры!Z675=0," ",G681*2.55)</f>
        <v xml:space="preserve"> </v>
      </c>
      <c r="K681" s="29" t="str">
        <f>IF(Замеры!Z675=0," ",Замеры!AG675)</f>
        <v xml:space="preserve"> </v>
      </c>
      <c r="L681" s="29" t="str">
        <f>IF(Замеры!Z675=0," ",Замеры!AH675)</f>
        <v xml:space="preserve"> </v>
      </c>
      <c r="M681" s="29" t="str">
        <f>IF(Замеры!Z675=0," ",0.1)</f>
        <v xml:space="preserve"> </v>
      </c>
      <c r="N681" s="29" t="str">
        <f>IF(Замеры!Z675=0," ",Замеры!Z675)</f>
        <v xml:space="preserve"> </v>
      </c>
      <c r="O681" s="29" t="str">
        <f>Замеры!AA675</f>
        <v xml:space="preserve"> </v>
      </c>
      <c r="P681" s="29" t="str">
        <f>Замеры!AB675</f>
        <v xml:space="preserve"> </v>
      </c>
      <c r="Q681" s="29" t="str">
        <f>IF(Замеры!Z675=0," ","+")</f>
        <v xml:space="preserve"> </v>
      </c>
      <c r="R681" s="32">
        <f>Замеры!Y675</f>
        <v>0</v>
      </c>
      <c r="W681" s="33" t="e">
        <f t="shared" si="20"/>
        <v>#VALUE!</v>
      </c>
      <c r="X681" s="31" t="s">
        <v>73</v>
      </c>
      <c r="Y681" s="33" t="e">
        <f t="shared" si="21"/>
        <v>#VALUE!</v>
      </c>
      <c r="Z681" s="32"/>
    </row>
    <row r="682" spans="1:26" x14ac:dyDescent="0.3">
      <c r="A682" s="35">
        <f>IF(Замеры!B676=0, " ", Замеры!B676)</f>
        <v>673</v>
      </c>
      <c r="B682" s="37" t="str">
        <f>CONCATENATE(Замеры!D676,Замеры!F676)</f>
        <v>Группа от QF</v>
      </c>
      <c r="C682" s="35" t="str">
        <f>IF(Замеры!I676=0," ", Замеры!I676)</f>
        <v xml:space="preserve"> </v>
      </c>
      <c r="D682" s="29" t="str">
        <f>IF(Замеры!Z676=0, " ", Замеры!X676)</f>
        <v xml:space="preserve"> </v>
      </c>
      <c r="E682" s="29" t="str">
        <f>CONCATENATE(Замеры!P676,Замеры!S676,Замеры!R676)</f>
        <v xml:space="preserve"> </v>
      </c>
      <c r="F682" s="30" t="str">
        <f>IF(Замеры!Z676=0," ","---")</f>
        <v xml:space="preserve"> </v>
      </c>
      <c r="G682" s="31" t="str">
        <f>IF(Замеры!Z676=0," ",Замеры!J676)</f>
        <v xml:space="preserve"> </v>
      </c>
      <c r="H682" s="31" t="str">
        <f>CONCATENATE(Замеры!AK676,Замеры!AA676,Замеры!AL676)</f>
        <v>0 0</v>
      </c>
      <c r="I682" s="29" t="str">
        <f>CONCATENATE(Замеры!AI676,Замеры!AA676,Замеры!AJ676)</f>
        <v>0 0</v>
      </c>
      <c r="J682" s="31" t="str">
        <f>IF(Замеры!Z676=0," ",G682*2.55)</f>
        <v xml:space="preserve"> </v>
      </c>
      <c r="K682" s="29" t="str">
        <f>IF(Замеры!Z676=0," ",Замеры!AG676)</f>
        <v xml:space="preserve"> </v>
      </c>
      <c r="L682" s="29" t="str">
        <f>IF(Замеры!Z676=0," ",Замеры!AH676)</f>
        <v xml:space="preserve"> </v>
      </c>
      <c r="M682" s="29" t="str">
        <f>IF(Замеры!Z676=0," ",0.1)</f>
        <v xml:space="preserve"> </v>
      </c>
      <c r="N682" s="29" t="str">
        <f>IF(Замеры!Z676=0," ",Замеры!Z676)</f>
        <v xml:space="preserve"> </v>
      </c>
      <c r="O682" s="29" t="str">
        <f>Замеры!AA676</f>
        <v xml:space="preserve"> </v>
      </c>
      <c r="P682" s="29" t="str">
        <f>Замеры!AB676</f>
        <v xml:space="preserve"> </v>
      </c>
      <c r="Q682" s="29" t="str">
        <f>IF(Замеры!Z676=0," ","+")</f>
        <v xml:space="preserve"> </v>
      </c>
      <c r="R682" s="32">
        <f>Замеры!Y676</f>
        <v>0</v>
      </c>
      <c r="W682" s="33" t="e">
        <f t="shared" si="20"/>
        <v>#VALUE!</v>
      </c>
      <c r="X682" s="31" t="s">
        <v>73</v>
      </c>
      <c r="Y682" s="33" t="e">
        <f t="shared" si="21"/>
        <v>#VALUE!</v>
      </c>
      <c r="Z682" s="32"/>
    </row>
    <row r="683" spans="1:26" x14ac:dyDescent="0.3">
      <c r="A683" s="35">
        <f>IF(Замеры!B677=0, " ", Замеры!B677)</f>
        <v>674</v>
      </c>
      <c r="B683" s="37" t="str">
        <f>CONCATENATE(Замеры!D677,Замеры!F677)</f>
        <v>Группа от QF</v>
      </c>
      <c r="C683" s="35" t="str">
        <f>IF(Замеры!I677=0," ", Замеры!I677)</f>
        <v xml:space="preserve"> </v>
      </c>
      <c r="D683" s="29" t="str">
        <f>IF(Замеры!Z677=0, " ", Замеры!X677)</f>
        <v xml:space="preserve"> </v>
      </c>
      <c r="E683" s="29" t="str">
        <f>CONCATENATE(Замеры!P677,Замеры!S677,Замеры!R677)</f>
        <v xml:space="preserve"> </v>
      </c>
      <c r="F683" s="30" t="str">
        <f>IF(Замеры!Z677=0," ","---")</f>
        <v xml:space="preserve"> </v>
      </c>
      <c r="G683" s="31" t="str">
        <f>IF(Замеры!Z677=0," ",Замеры!J677)</f>
        <v xml:space="preserve"> </v>
      </c>
      <c r="H683" s="31" t="str">
        <f>CONCATENATE(Замеры!AK677,Замеры!AA677,Замеры!AL677)</f>
        <v>0 0</v>
      </c>
      <c r="I683" s="29" t="str">
        <f>CONCATENATE(Замеры!AI677,Замеры!AA677,Замеры!AJ677)</f>
        <v>0 0</v>
      </c>
      <c r="J683" s="31" t="str">
        <f>IF(Замеры!Z677=0," ",G683*2.55)</f>
        <v xml:space="preserve"> </v>
      </c>
      <c r="K683" s="29" t="str">
        <f>IF(Замеры!Z677=0," ",Замеры!AG677)</f>
        <v xml:space="preserve"> </v>
      </c>
      <c r="L683" s="29" t="str">
        <f>IF(Замеры!Z677=0," ",Замеры!AH677)</f>
        <v xml:space="preserve"> </v>
      </c>
      <c r="M683" s="29" t="str">
        <f>IF(Замеры!Z677=0," ",0.1)</f>
        <v xml:space="preserve"> </v>
      </c>
      <c r="N683" s="29" t="str">
        <f>IF(Замеры!Z677=0," ",Замеры!Z677)</f>
        <v xml:space="preserve"> </v>
      </c>
      <c r="O683" s="29" t="str">
        <f>Замеры!AA677</f>
        <v xml:space="preserve"> </v>
      </c>
      <c r="P683" s="29" t="str">
        <f>Замеры!AB677</f>
        <v xml:space="preserve"> </v>
      </c>
      <c r="Q683" s="29" t="str">
        <f>IF(Замеры!Z677=0," ","+")</f>
        <v xml:space="preserve"> </v>
      </c>
      <c r="R683" s="32">
        <f>Замеры!Y677</f>
        <v>0</v>
      </c>
      <c r="W683" s="33" t="e">
        <f t="shared" si="20"/>
        <v>#VALUE!</v>
      </c>
      <c r="X683" s="31" t="s">
        <v>73</v>
      </c>
      <c r="Y683" s="33" t="e">
        <f t="shared" si="21"/>
        <v>#VALUE!</v>
      </c>
      <c r="Z683" s="32"/>
    </row>
    <row r="684" spans="1:26" x14ac:dyDescent="0.3">
      <c r="A684" s="35">
        <f>IF(Замеры!B678=0, " ", Замеры!B678)</f>
        <v>675</v>
      </c>
      <c r="B684" s="37" t="str">
        <f>CONCATENATE(Замеры!D678,Замеры!F678)</f>
        <v>Группа от QF</v>
      </c>
      <c r="C684" s="35" t="str">
        <f>IF(Замеры!I678=0," ", Замеры!I678)</f>
        <v xml:space="preserve"> </v>
      </c>
      <c r="D684" s="29" t="str">
        <f>IF(Замеры!Z678=0, " ", Замеры!X678)</f>
        <v xml:space="preserve"> </v>
      </c>
      <c r="E684" s="29" t="str">
        <f>CONCATENATE(Замеры!P678,Замеры!S678,Замеры!R678)</f>
        <v xml:space="preserve"> </v>
      </c>
      <c r="F684" s="30" t="str">
        <f>IF(Замеры!Z678=0," ","---")</f>
        <v xml:space="preserve"> </v>
      </c>
      <c r="G684" s="31" t="str">
        <f>IF(Замеры!Z678=0," ",Замеры!J678)</f>
        <v xml:space="preserve"> </v>
      </c>
      <c r="H684" s="31" t="str">
        <f>CONCATENATE(Замеры!AK678,Замеры!AA678,Замеры!AL678)</f>
        <v>0 0</v>
      </c>
      <c r="I684" s="29" t="str">
        <f>CONCATENATE(Замеры!AI678,Замеры!AA678,Замеры!AJ678)</f>
        <v>0 0</v>
      </c>
      <c r="J684" s="31" t="str">
        <f>IF(Замеры!Z678=0," ",G684*2.55)</f>
        <v xml:space="preserve"> </v>
      </c>
      <c r="K684" s="29" t="str">
        <f>IF(Замеры!Z678=0," ",Замеры!AG678)</f>
        <v xml:space="preserve"> </v>
      </c>
      <c r="L684" s="29" t="str">
        <f>IF(Замеры!Z678=0," ",Замеры!AH678)</f>
        <v xml:space="preserve"> </v>
      </c>
      <c r="M684" s="29" t="str">
        <f>IF(Замеры!Z678=0," ",0.1)</f>
        <v xml:space="preserve"> </v>
      </c>
      <c r="N684" s="29" t="str">
        <f>IF(Замеры!Z678=0," ",Замеры!Z678)</f>
        <v xml:space="preserve"> </v>
      </c>
      <c r="O684" s="29" t="str">
        <f>Замеры!AA678</f>
        <v xml:space="preserve"> </v>
      </c>
      <c r="P684" s="29" t="str">
        <f>Замеры!AB678</f>
        <v xml:space="preserve"> </v>
      </c>
      <c r="Q684" s="29" t="str">
        <f>IF(Замеры!Z678=0," ","+")</f>
        <v xml:space="preserve"> </v>
      </c>
      <c r="R684" s="32">
        <f>Замеры!Y678</f>
        <v>0</v>
      </c>
      <c r="W684" s="33" t="e">
        <f t="shared" si="20"/>
        <v>#VALUE!</v>
      </c>
      <c r="X684" s="31" t="s">
        <v>73</v>
      </c>
      <c r="Y684" s="33" t="e">
        <f t="shared" si="21"/>
        <v>#VALUE!</v>
      </c>
      <c r="Z684" s="32"/>
    </row>
    <row r="685" spans="1:26" x14ac:dyDescent="0.3">
      <c r="A685" s="35">
        <f>IF(Замеры!B679=0, " ", Замеры!B679)</f>
        <v>676</v>
      </c>
      <c r="B685" s="37" t="str">
        <f>CONCATENATE(Замеры!D679,Замеры!F679)</f>
        <v>Группа от QF</v>
      </c>
      <c r="C685" s="35" t="str">
        <f>IF(Замеры!I679=0," ", Замеры!I679)</f>
        <v xml:space="preserve"> </v>
      </c>
      <c r="D685" s="29" t="str">
        <f>IF(Замеры!Z679=0, " ", Замеры!X679)</f>
        <v xml:space="preserve"> </v>
      </c>
      <c r="E685" s="29" t="str">
        <f>CONCATENATE(Замеры!P679,Замеры!S679,Замеры!R679)</f>
        <v xml:space="preserve"> </v>
      </c>
      <c r="F685" s="30" t="str">
        <f>IF(Замеры!Z679=0," ","---")</f>
        <v xml:space="preserve"> </v>
      </c>
      <c r="G685" s="31" t="str">
        <f>IF(Замеры!Z679=0," ",Замеры!J679)</f>
        <v xml:space="preserve"> </v>
      </c>
      <c r="H685" s="31" t="str">
        <f>CONCATENATE(Замеры!AK679,Замеры!AA679,Замеры!AL679)</f>
        <v>0 0</v>
      </c>
      <c r="I685" s="29" t="str">
        <f>CONCATENATE(Замеры!AI679,Замеры!AA679,Замеры!AJ679)</f>
        <v>0 0</v>
      </c>
      <c r="J685" s="31" t="str">
        <f>IF(Замеры!Z679=0," ",G685*2.55)</f>
        <v xml:space="preserve"> </v>
      </c>
      <c r="K685" s="29" t="str">
        <f>IF(Замеры!Z679=0," ",Замеры!AG679)</f>
        <v xml:space="preserve"> </v>
      </c>
      <c r="L685" s="29" t="str">
        <f>IF(Замеры!Z679=0," ",Замеры!AH679)</f>
        <v xml:space="preserve"> </v>
      </c>
      <c r="M685" s="29" t="str">
        <f>IF(Замеры!Z679=0," ",0.1)</f>
        <v xml:space="preserve"> </v>
      </c>
      <c r="N685" s="29" t="str">
        <f>IF(Замеры!Z679=0," ",Замеры!Z679)</f>
        <v xml:space="preserve"> </v>
      </c>
      <c r="O685" s="29" t="str">
        <f>Замеры!AA679</f>
        <v xml:space="preserve"> </v>
      </c>
      <c r="P685" s="29" t="str">
        <f>Замеры!AB679</f>
        <v xml:space="preserve"> </v>
      </c>
      <c r="Q685" s="29" t="str">
        <f>IF(Замеры!Z679=0," ","+")</f>
        <v xml:space="preserve"> </v>
      </c>
      <c r="R685" s="32">
        <f>Замеры!Y679</f>
        <v>0</v>
      </c>
      <c r="W685" s="33" t="e">
        <f t="shared" si="20"/>
        <v>#VALUE!</v>
      </c>
      <c r="X685" s="31" t="s">
        <v>73</v>
      </c>
      <c r="Y685" s="33" t="e">
        <f t="shared" si="21"/>
        <v>#VALUE!</v>
      </c>
      <c r="Z685" s="32"/>
    </row>
    <row r="686" spans="1:26" x14ac:dyDescent="0.3">
      <c r="A686" s="35">
        <f>IF(Замеры!B680=0, " ", Замеры!B680)</f>
        <v>677</v>
      </c>
      <c r="B686" s="37" t="str">
        <f>CONCATENATE(Замеры!D680,Замеры!F680)</f>
        <v>Группа от QF</v>
      </c>
      <c r="C686" s="35" t="str">
        <f>IF(Замеры!I680=0," ", Замеры!I680)</f>
        <v xml:space="preserve"> </v>
      </c>
      <c r="D686" s="29" t="str">
        <f>IF(Замеры!Z680=0, " ", Замеры!X680)</f>
        <v xml:space="preserve"> </v>
      </c>
      <c r="E686" s="29" t="str">
        <f>CONCATENATE(Замеры!P680,Замеры!S680,Замеры!R680)</f>
        <v xml:space="preserve"> </v>
      </c>
      <c r="F686" s="30" t="str">
        <f>IF(Замеры!Z680=0," ","---")</f>
        <v xml:space="preserve"> </v>
      </c>
      <c r="G686" s="31" t="str">
        <f>IF(Замеры!Z680=0," ",Замеры!J680)</f>
        <v xml:space="preserve"> </v>
      </c>
      <c r="H686" s="31" t="str">
        <f>CONCATENATE(Замеры!AK680,Замеры!AA680,Замеры!AL680)</f>
        <v>0 0</v>
      </c>
      <c r="I686" s="29" t="str">
        <f>CONCATENATE(Замеры!AI680,Замеры!AA680,Замеры!AJ680)</f>
        <v>0 0</v>
      </c>
      <c r="J686" s="31" t="str">
        <f>IF(Замеры!Z680=0," ",G686*2.55)</f>
        <v xml:space="preserve"> </v>
      </c>
      <c r="K686" s="29" t="str">
        <f>IF(Замеры!Z680=0," ",Замеры!AG680)</f>
        <v xml:space="preserve"> </v>
      </c>
      <c r="L686" s="29" t="str">
        <f>IF(Замеры!Z680=0," ",Замеры!AH680)</f>
        <v xml:space="preserve"> </v>
      </c>
      <c r="M686" s="29" t="str">
        <f>IF(Замеры!Z680=0," ",0.1)</f>
        <v xml:space="preserve"> </v>
      </c>
      <c r="N686" s="29" t="str">
        <f>IF(Замеры!Z680=0," ",Замеры!Z680)</f>
        <v xml:space="preserve"> </v>
      </c>
      <c r="O686" s="29" t="str">
        <f>Замеры!AA680</f>
        <v xml:space="preserve"> </v>
      </c>
      <c r="P686" s="29" t="str">
        <f>Замеры!AB680</f>
        <v xml:space="preserve"> </v>
      </c>
      <c r="Q686" s="29" t="str">
        <f>IF(Замеры!Z680=0," ","+")</f>
        <v xml:space="preserve"> </v>
      </c>
      <c r="R686" s="32">
        <f>Замеры!Y680</f>
        <v>0</v>
      </c>
      <c r="W686" s="33" t="e">
        <f t="shared" si="20"/>
        <v>#VALUE!</v>
      </c>
      <c r="X686" s="31" t="s">
        <v>73</v>
      </c>
      <c r="Y686" s="33" t="e">
        <f t="shared" si="21"/>
        <v>#VALUE!</v>
      </c>
      <c r="Z686" s="32"/>
    </row>
    <row r="687" spans="1:26" x14ac:dyDescent="0.3">
      <c r="A687" s="35">
        <f>IF(Замеры!B681=0, " ", Замеры!B681)</f>
        <v>678</v>
      </c>
      <c r="B687" s="37" t="str">
        <f>CONCATENATE(Замеры!D681,Замеры!F681)</f>
        <v>Группа от QF</v>
      </c>
      <c r="C687" s="35" t="str">
        <f>IF(Замеры!I681=0," ", Замеры!I681)</f>
        <v xml:space="preserve"> </v>
      </c>
      <c r="D687" s="29" t="str">
        <f>IF(Замеры!Z681=0, " ", Замеры!X681)</f>
        <v xml:space="preserve"> </v>
      </c>
      <c r="E687" s="29" t="str">
        <f>CONCATENATE(Замеры!P681,Замеры!S681,Замеры!R681)</f>
        <v xml:space="preserve"> </v>
      </c>
      <c r="F687" s="30" t="str">
        <f>IF(Замеры!Z681=0," ","---")</f>
        <v xml:space="preserve"> </v>
      </c>
      <c r="G687" s="31" t="str">
        <f>IF(Замеры!Z681=0," ",Замеры!J681)</f>
        <v xml:space="preserve"> </v>
      </c>
      <c r="H687" s="31" t="str">
        <f>CONCATENATE(Замеры!AK681,Замеры!AA681,Замеры!AL681)</f>
        <v>0 0</v>
      </c>
      <c r="I687" s="29" t="str">
        <f>CONCATENATE(Замеры!AI681,Замеры!AA681,Замеры!AJ681)</f>
        <v>0 0</v>
      </c>
      <c r="J687" s="31" t="str">
        <f>IF(Замеры!Z681=0," ",G687*2.55)</f>
        <v xml:space="preserve"> </v>
      </c>
      <c r="K687" s="29" t="str">
        <f>IF(Замеры!Z681=0," ",Замеры!AG681)</f>
        <v xml:space="preserve"> </v>
      </c>
      <c r="L687" s="29" t="str">
        <f>IF(Замеры!Z681=0," ",Замеры!AH681)</f>
        <v xml:space="preserve"> </v>
      </c>
      <c r="M687" s="29" t="str">
        <f>IF(Замеры!Z681=0," ",0.1)</f>
        <v xml:space="preserve"> </v>
      </c>
      <c r="N687" s="29" t="str">
        <f>IF(Замеры!Z681=0," ",Замеры!Z681)</f>
        <v xml:space="preserve"> </v>
      </c>
      <c r="O687" s="29" t="str">
        <f>Замеры!AA681</f>
        <v xml:space="preserve"> </v>
      </c>
      <c r="P687" s="29" t="str">
        <f>Замеры!AB681</f>
        <v xml:space="preserve"> </v>
      </c>
      <c r="Q687" s="29" t="str">
        <f>IF(Замеры!Z681=0," ","+")</f>
        <v xml:space="preserve"> </v>
      </c>
      <c r="R687" s="32">
        <f>Замеры!Y681</f>
        <v>0</v>
      </c>
      <c r="W687" s="33" t="e">
        <f t="shared" si="20"/>
        <v>#VALUE!</v>
      </c>
      <c r="X687" s="31" t="s">
        <v>73</v>
      </c>
      <c r="Y687" s="33" t="e">
        <f t="shared" si="21"/>
        <v>#VALUE!</v>
      </c>
      <c r="Z687" s="32"/>
    </row>
    <row r="688" spans="1:26" x14ac:dyDescent="0.3">
      <c r="A688" s="35">
        <f>IF(Замеры!B682=0, " ", Замеры!B682)</f>
        <v>679</v>
      </c>
      <c r="B688" s="37" t="str">
        <f>CONCATENATE(Замеры!D682,Замеры!F682)</f>
        <v>Группа от QF</v>
      </c>
      <c r="C688" s="35" t="str">
        <f>IF(Замеры!I682=0," ", Замеры!I682)</f>
        <v xml:space="preserve"> </v>
      </c>
      <c r="D688" s="29" t="str">
        <f>IF(Замеры!Z682=0, " ", Замеры!X682)</f>
        <v xml:space="preserve"> </v>
      </c>
      <c r="E688" s="29" t="str">
        <f>CONCATENATE(Замеры!P682,Замеры!S682,Замеры!R682)</f>
        <v xml:space="preserve"> </v>
      </c>
      <c r="F688" s="30" t="str">
        <f>IF(Замеры!Z682=0," ","---")</f>
        <v xml:space="preserve"> </v>
      </c>
      <c r="G688" s="31" t="str">
        <f>IF(Замеры!Z682=0," ",Замеры!J682)</f>
        <v xml:space="preserve"> </v>
      </c>
      <c r="H688" s="31" t="str">
        <f>CONCATENATE(Замеры!AK682,Замеры!AA682,Замеры!AL682)</f>
        <v>0 0</v>
      </c>
      <c r="I688" s="29" t="str">
        <f>CONCATENATE(Замеры!AI682,Замеры!AA682,Замеры!AJ682)</f>
        <v>0 0</v>
      </c>
      <c r="J688" s="31" t="str">
        <f>IF(Замеры!Z682=0," ",G688*2.55)</f>
        <v xml:space="preserve"> </v>
      </c>
      <c r="K688" s="29" t="str">
        <f>IF(Замеры!Z682=0," ",Замеры!AG682)</f>
        <v xml:space="preserve"> </v>
      </c>
      <c r="L688" s="29" t="str">
        <f>IF(Замеры!Z682=0," ",Замеры!AH682)</f>
        <v xml:space="preserve"> </v>
      </c>
      <c r="M688" s="29" t="str">
        <f>IF(Замеры!Z682=0," ",0.1)</f>
        <v xml:space="preserve"> </v>
      </c>
      <c r="N688" s="29" t="str">
        <f>IF(Замеры!Z682=0," ",Замеры!Z682)</f>
        <v xml:space="preserve"> </v>
      </c>
      <c r="O688" s="29" t="str">
        <f>Замеры!AA682</f>
        <v xml:space="preserve"> </v>
      </c>
      <c r="P688" s="29" t="str">
        <f>Замеры!AB682</f>
        <v xml:space="preserve"> </v>
      </c>
      <c r="Q688" s="29" t="str">
        <f>IF(Замеры!Z682=0," ","+")</f>
        <v xml:space="preserve"> </v>
      </c>
      <c r="R688" s="32">
        <f>Замеры!Y682</f>
        <v>0</v>
      </c>
      <c r="W688" s="33" t="e">
        <f t="shared" si="20"/>
        <v>#VALUE!</v>
      </c>
      <c r="X688" s="31" t="s">
        <v>73</v>
      </c>
      <c r="Y688" s="33" t="e">
        <f t="shared" si="21"/>
        <v>#VALUE!</v>
      </c>
      <c r="Z688" s="32"/>
    </row>
    <row r="689" spans="1:26" x14ac:dyDescent="0.3">
      <c r="A689" s="35">
        <f>IF(Замеры!B683=0, " ", Замеры!B683)</f>
        <v>680</v>
      </c>
      <c r="B689" s="37" t="str">
        <f>CONCATENATE(Замеры!D683,Замеры!F683)</f>
        <v>Группа от QF</v>
      </c>
      <c r="C689" s="35" t="str">
        <f>IF(Замеры!I683=0," ", Замеры!I683)</f>
        <v xml:space="preserve"> </v>
      </c>
      <c r="D689" s="29" t="str">
        <f>IF(Замеры!Z683=0, " ", Замеры!X683)</f>
        <v xml:space="preserve"> </v>
      </c>
      <c r="E689" s="29" t="str">
        <f>CONCATENATE(Замеры!P683,Замеры!S683,Замеры!R683)</f>
        <v xml:space="preserve"> </v>
      </c>
      <c r="F689" s="30" t="str">
        <f>IF(Замеры!Z683=0," ","---")</f>
        <v xml:space="preserve"> </v>
      </c>
      <c r="G689" s="31" t="str">
        <f>IF(Замеры!Z683=0," ",Замеры!J683)</f>
        <v xml:space="preserve"> </v>
      </c>
      <c r="H689" s="31" t="str">
        <f>CONCATENATE(Замеры!AK683,Замеры!AA683,Замеры!AL683)</f>
        <v>0 0</v>
      </c>
      <c r="I689" s="29" t="str">
        <f>CONCATENATE(Замеры!AI683,Замеры!AA683,Замеры!AJ683)</f>
        <v>0 0</v>
      </c>
      <c r="J689" s="31" t="str">
        <f>IF(Замеры!Z683=0," ",G689*2.55)</f>
        <v xml:space="preserve"> </v>
      </c>
      <c r="K689" s="29" t="str">
        <f>IF(Замеры!Z683=0," ",Замеры!AG683)</f>
        <v xml:space="preserve"> </v>
      </c>
      <c r="L689" s="29" t="str">
        <f>IF(Замеры!Z683=0," ",Замеры!AH683)</f>
        <v xml:space="preserve"> </v>
      </c>
      <c r="M689" s="29" t="str">
        <f>IF(Замеры!Z683=0," ",0.1)</f>
        <v xml:space="preserve"> </v>
      </c>
      <c r="N689" s="29" t="str">
        <f>IF(Замеры!Z683=0," ",Замеры!Z683)</f>
        <v xml:space="preserve"> </v>
      </c>
      <c r="O689" s="29" t="str">
        <f>Замеры!AA683</f>
        <v xml:space="preserve"> </v>
      </c>
      <c r="P689" s="29" t="str">
        <f>Замеры!AB683</f>
        <v xml:space="preserve"> </v>
      </c>
      <c r="Q689" s="29" t="str">
        <f>IF(Замеры!Z683=0," ","+")</f>
        <v xml:space="preserve"> </v>
      </c>
      <c r="R689" s="32">
        <f>Замеры!Y683</f>
        <v>0</v>
      </c>
      <c r="W689" s="33" t="e">
        <f t="shared" si="20"/>
        <v>#VALUE!</v>
      </c>
      <c r="X689" s="31" t="s">
        <v>73</v>
      </c>
      <c r="Y689" s="33" t="e">
        <f t="shared" si="21"/>
        <v>#VALUE!</v>
      </c>
      <c r="Z689" s="32"/>
    </row>
    <row r="690" spans="1:26" x14ac:dyDescent="0.3">
      <c r="A690" s="35">
        <f>IF(Замеры!B684=0, " ", Замеры!B684)</f>
        <v>681</v>
      </c>
      <c r="B690" s="37" t="str">
        <f>CONCATENATE(Замеры!D684,Замеры!F684)</f>
        <v>Группа от QF</v>
      </c>
      <c r="C690" s="35" t="str">
        <f>IF(Замеры!I684=0," ", Замеры!I684)</f>
        <v xml:space="preserve"> </v>
      </c>
      <c r="D690" s="29" t="str">
        <f>IF(Замеры!Z684=0, " ", Замеры!X684)</f>
        <v xml:space="preserve"> </v>
      </c>
      <c r="E690" s="29" t="str">
        <f>CONCATENATE(Замеры!P684,Замеры!S684,Замеры!R684)</f>
        <v xml:space="preserve"> </v>
      </c>
      <c r="F690" s="30" t="str">
        <f>IF(Замеры!Z684=0," ","---")</f>
        <v xml:space="preserve"> </v>
      </c>
      <c r="G690" s="31" t="str">
        <f>IF(Замеры!Z684=0," ",Замеры!J684)</f>
        <v xml:space="preserve"> </v>
      </c>
      <c r="H690" s="31" t="str">
        <f>CONCATENATE(Замеры!AK684,Замеры!AA684,Замеры!AL684)</f>
        <v>0 0</v>
      </c>
      <c r="I690" s="29" t="str">
        <f>CONCATENATE(Замеры!AI684,Замеры!AA684,Замеры!AJ684)</f>
        <v>0 0</v>
      </c>
      <c r="J690" s="31" t="str">
        <f>IF(Замеры!Z684=0," ",G690*2.55)</f>
        <v xml:space="preserve"> </v>
      </c>
      <c r="K690" s="29" t="str">
        <f>IF(Замеры!Z684=0," ",Замеры!AG684)</f>
        <v xml:space="preserve"> </v>
      </c>
      <c r="L690" s="29" t="str">
        <f>IF(Замеры!Z684=0," ",Замеры!AH684)</f>
        <v xml:space="preserve"> </v>
      </c>
      <c r="M690" s="29" t="str">
        <f>IF(Замеры!Z684=0," ",0.1)</f>
        <v xml:space="preserve"> </v>
      </c>
      <c r="N690" s="29" t="str">
        <f>IF(Замеры!Z684=0," ",Замеры!Z684)</f>
        <v xml:space="preserve"> </v>
      </c>
      <c r="O690" s="29" t="str">
        <f>Замеры!AA684</f>
        <v xml:space="preserve"> </v>
      </c>
      <c r="P690" s="29" t="str">
        <f>Замеры!AB684</f>
        <v xml:space="preserve"> </v>
      </c>
      <c r="Q690" s="29" t="str">
        <f>IF(Замеры!Z684=0," ","+")</f>
        <v xml:space="preserve"> </v>
      </c>
      <c r="R690" s="32">
        <f>Замеры!Y684</f>
        <v>0</v>
      </c>
      <c r="W690" s="33" t="e">
        <f t="shared" si="20"/>
        <v>#VALUE!</v>
      </c>
      <c r="X690" s="31" t="s">
        <v>73</v>
      </c>
      <c r="Y690" s="33" t="e">
        <f t="shared" si="21"/>
        <v>#VALUE!</v>
      </c>
      <c r="Z690" s="32"/>
    </row>
    <row r="691" spans="1:26" x14ac:dyDescent="0.3">
      <c r="A691" s="35">
        <f>IF(Замеры!B685=0, " ", Замеры!B685)</f>
        <v>682</v>
      </c>
      <c r="B691" s="37" t="str">
        <f>CONCATENATE(Замеры!D685,Замеры!F685)</f>
        <v>Группа от QF</v>
      </c>
      <c r="C691" s="35" t="str">
        <f>IF(Замеры!I685=0," ", Замеры!I685)</f>
        <v xml:space="preserve"> </v>
      </c>
      <c r="D691" s="29" t="str">
        <f>IF(Замеры!Z685=0, " ", Замеры!X685)</f>
        <v xml:space="preserve"> </v>
      </c>
      <c r="E691" s="29" t="str">
        <f>CONCATENATE(Замеры!P685,Замеры!S685,Замеры!R685)</f>
        <v xml:space="preserve"> </v>
      </c>
      <c r="F691" s="30" t="str">
        <f>IF(Замеры!Z685=0," ","---")</f>
        <v xml:space="preserve"> </v>
      </c>
      <c r="G691" s="31" t="str">
        <f>IF(Замеры!Z685=0," ",Замеры!J685)</f>
        <v xml:space="preserve"> </v>
      </c>
      <c r="H691" s="31" t="str">
        <f>CONCATENATE(Замеры!AK685,Замеры!AA685,Замеры!AL685)</f>
        <v>0 0</v>
      </c>
      <c r="I691" s="29" t="str">
        <f>CONCATENATE(Замеры!AI685,Замеры!AA685,Замеры!AJ685)</f>
        <v>0 0</v>
      </c>
      <c r="J691" s="31" t="str">
        <f>IF(Замеры!Z685=0," ",G691*2.55)</f>
        <v xml:space="preserve"> </v>
      </c>
      <c r="K691" s="29" t="str">
        <f>IF(Замеры!Z685=0," ",Замеры!AG685)</f>
        <v xml:space="preserve"> </v>
      </c>
      <c r="L691" s="29" t="str">
        <f>IF(Замеры!Z685=0," ",Замеры!AH685)</f>
        <v xml:space="preserve"> </v>
      </c>
      <c r="M691" s="29" t="str">
        <f>IF(Замеры!Z685=0," ",0.1)</f>
        <v xml:space="preserve"> </v>
      </c>
      <c r="N691" s="29" t="str">
        <f>IF(Замеры!Z685=0," ",Замеры!Z685)</f>
        <v xml:space="preserve"> </v>
      </c>
      <c r="O691" s="29" t="str">
        <f>Замеры!AA685</f>
        <v xml:space="preserve"> </v>
      </c>
      <c r="P691" s="29" t="str">
        <f>Замеры!AB685</f>
        <v xml:space="preserve"> </v>
      </c>
      <c r="Q691" s="29" t="str">
        <f>IF(Замеры!Z685=0," ","+")</f>
        <v xml:space="preserve"> </v>
      </c>
      <c r="R691" s="32">
        <f>Замеры!Y685</f>
        <v>0</v>
      </c>
      <c r="W691" s="33" t="e">
        <f t="shared" si="20"/>
        <v>#VALUE!</v>
      </c>
      <c r="X691" s="31" t="s">
        <v>73</v>
      </c>
      <c r="Y691" s="33" t="e">
        <f t="shared" si="21"/>
        <v>#VALUE!</v>
      </c>
      <c r="Z691" s="32"/>
    </row>
    <row r="692" spans="1:26" x14ac:dyDescent="0.3">
      <c r="A692" s="35">
        <f>IF(Замеры!B686=0, " ", Замеры!B686)</f>
        <v>683</v>
      </c>
      <c r="B692" s="37" t="str">
        <f>CONCATENATE(Замеры!D686,Замеры!F686)</f>
        <v>Группа от QF</v>
      </c>
      <c r="C692" s="35" t="str">
        <f>IF(Замеры!I686=0," ", Замеры!I686)</f>
        <v xml:space="preserve"> </v>
      </c>
      <c r="D692" s="29" t="str">
        <f>IF(Замеры!Z686=0, " ", Замеры!X686)</f>
        <v xml:space="preserve"> </v>
      </c>
      <c r="E692" s="29" t="str">
        <f>CONCATENATE(Замеры!P686,Замеры!S686,Замеры!R686)</f>
        <v xml:space="preserve"> </v>
      </c>
      <c r="F692" s="30" t="str">
        <f>IF(Замеры!Z686=0," ","---")</f>
        <v xml:space="preserve"> </v>
      </c>
      <c r="G692" s="31" t="str">
        <f>IF(Замеры!Z686=0," ",Замеры!J686)</f>
        <v xml:space="preserve"> </v>
      </c>
      <c r="H692" s="31" t="str">
        <f>CONCATENATE(Замеры!AK686,Замеры!AA686,Замеры!AL686)</f>
        <v>0 0</v>
      </c>
      <c r="I692" s="29" t="str">
        <f>CONCATENATE(Замеры!AI686,Замеры!AA686,Замеры!AJ686)</f>
        <v>0 0</v>
      </c>
      <c r="J692" s="31" t="str">
        <f>IF(Замеры!Z686=0," ",G692*2.55)</f>
        <v xml:space="preserve"> </v>
      </c>
      <c r="K692" s="29" t="str">
        <f>IF(Замеры!Z686=0," ",Замеры!AG686)</f>
        <v xml:space="preserve"> </v>
      </c>
      <c r="L692" s="29" t="str">
        <f>IF(Замеры!Z686=0," ",Замеры!AH686)</f>
        <v xml:space="preserve"> </v>
      </c>
      <c r="M692" s="29" t="str">
        <f>IF(Замеры!Z686=0," ",0.1)</f>
        <v xml:space="preserve"> </v>
      </c>
      <c r="N692" s="29" t="str">
        <f>IF(Замеры!Z686=0," ",Замеры!Z686)</f>
        <v xml:space="preserve"> </v>
      </c>
      <c r="O692" s="29" t="str">
        <f>Замеры!AA686</f>
        <v xml:space="preserve"> </v>
      </c>
      <c r="P692" s="29" t="str">
        <f>Замеры!AB686</f>
        <v xml:space="preserve"> </v>
      </c>
      <c r="Q692" s="29" t="str">
        <f>IF(Замеры!Z686=0," ","+")</f>
        <v xml:space="preserve"> </v>
      </c>
      <c r="R692" s="32">
        <f>Замеры!Y686</f>
        <v>0</v>
      </c>
      <c r="W692" s="33" t="e">
        <f t="shared" si="20"/>
        <v>#VALUE!</v>
      </c>
      <c r="X692" s="31" t="s">
        <v>73</v>
      </c>
      <c r="Y692" s="33" t="e">
        <f t="shared" si="21"/>
        <v>#VALUE!</v>
      </c>
      <c r="Z692" s="32"/>
    </row>
    <row r="693" spans="1:26" x14ac:dyDescent="0.3">
      <c r="A693" s="35">
        <f>IF(Замеры!B687=0, " ", Замеры!B687)</f>
        <v>684</v>
      </c>
      <c r="B693" s="37" t="str">
        <f>CONCATENATE(Замеры!D687,Замеры!F687)</f>
        <v>Группа от QF</v>
      </c>
      <c r="C693" s="35" t="str">
        <f>IF(Замеры!I687=0," ", Замеры!I687)</f>
        <v xml:space="preserve"> </v>
      </c>
      <c r="D693" s="29" t="str">
        <f>IF(Замеры!Z687=0, " ", Замеры!X687)</f>
        <v xml:space="preserve"> </v>
      </c>
      <c r="E693" s="29" t="str">
        <f>CONCATENATE(Замеры!P687,Замеры!S687,Замеры!R687)</f>
        <v xml:space="preserve"> </v>
      </c>
      <c r="F693" s="30" t="str">
        <f>IF(Замеры!Z687=0," ","---")</f>
        <v xml:space="preserve"> </v>
      </c>
      <c r="G693" s="31" t="str">
        <f>IF(Замеры!Z687=0," ",Замеры!J687)</f>
        <v xml:space="preserve"> </v>
      </c>
      <c r="H693" s="31" t="str">
        <f>CONCATENATE(Замеры!AK687,Замеры!AA687,Замеры!AL687)</f>
        <v>0 0</v>
      </c>
      <c r="I693" s="29" t="str">
        <f>CONCATENATE(Замеры!AI687,Замеры!AA687,Замеры!AJ687)</f>
        <v>0 0</v>
      </c>
      <c r="J693" s="31" t="str">
        <f>IF(Замеры!Z687=0," ",G693*2.55)</f>
        <v xml:space="preserve"> </v>
      </c>
      <c r="K693" s="29" t="str">
        <f>IF(Замеры!Z687=0," ",Замеры!AG687)</f>
        <v xml:space="preserve"> </v>
      </c>
      <c r="L693" s="29" t="str">
        <f>IF(Замеры!Z687=0," ",Замеры!AH687)</f>
        <v xml:space="preserve"> </v>
      </c>
      <c r="M693" s="29" t="str">
        <f>IF(Замеры!Z687=0," ",0.1)</f>
        <v xml:space="preserve"> </v>
      </c>
      <c r="N693" s="29" t="str">
        <f>IF(Замеры!Z687=0," ",Замеры!Z687)</f>
        <v xml:space="preserve"> </v>
      </c>
      <c r="O693" s="29" t="str">
        <f>Замеры!AA687</f>
        <v xml:space="preserve"> </v>
      </c>
      <c r="P693" s="29" t="str">
        <f>Замеры!AB687</f>
        <v xml:space="preserve"> </v>
      </c>
      <c r="Q693" s="29" t="str">
        <f>IF(Замеры!Z687=0," ","+")</f>
        <v xml:space="preserve"> </v>
      </c>
      <c r="R693" s="32">
        <f>Замеры!Y687</f>
        <v>0</v>
      </c>
      <c r="W693" s="33" t="e">
        <f t="shared" si="20"/>
        <v>#VALUE!</v>
      </c>
      <c r="X693" s="31" t="s">
        <v>73</v>
      </c>
      <c r="Y693" s="33" t="e">
        <f t="shared" si="21"/>
        <v>#VALUE!</v>
      </c>
      <c r="Z693" s="32"/>
    </row>
    <row r="694" spans="1:26" x14ac:dyDescent="0.3">
      <c r="A694" s="35">
        <f>IF(Замеры!B688=0, " ", Замеры!B688)</f>
        <v>685</v>
      </c>
      <c r="B694" s="37" t="str">
        <f>CONCATENATE(Замеры!D688,Замеры!F688)</f>
        <v>Группа от QF</v>
      </c>
      <c r="C694" s="35" t="str">
        <f>IF(Замеры!I688=0," ", Замеры!I688)</f>
        <v xml:space="preserve"> </v>
      </c>
      <c r="D694" s="29" t="str">
        <f>IF(Замеры!Z688=0, " ", Замеры!X688)</f>
        <v xml:space="preserve"> </v>
      </c>
      <c r="E694" s="29" t="str">
        <f>CONCATENATE(Замеры!P688,Замеры!S688,Замеры!R688)</f>
        <v xml:space="preserve"> </v>
      </c>
      <c r="F694" s="30" t="str">
        <f>IF(Замеры!Z688=0," ","---")</f>
        <v xml:space="preserve"> </v>
      </c>
      <c r="G694" s="31" t="str">
        <f>IF(Замеры!Z688=0," ",Замеры!J688)</f>
        <v xml:space="preserve"> </v>
      </c>
      <c r="H694" s="31" t="str">
        <f>CONCATENATE(Замеры!AK688,Замеры!AA688,Замеры!AL688)</f>
        <v>0 0</v>
      </c>
      <c r="I694" s="29" t="str">
        <f>CONCATENATE(Замеры!AI688,Замеры!AA688,Замеры!AJ688)</f>
        <v>0 0</v>
      </c>
      <c r="J694" s="31" t="str">
        <f>IF(Замеры!Z688=0," ",G694*2.55)</f>
        <v xml:space="preserve"> </v>
      </c>
      <c r="K694" s="29" t="str">
        <f>IF(Замеры!Z688=0," ",Замеры!AG688)</f>
        <v xml:space="preserve"> </v>
      </c>
      <c r="L694" s="29" t="str">
        <f>IF(Замеры!Z688=0," ",Замеры!AH688)</f>
        <v xml:space="preserve"> </v>
      </c>
      <c r="M694" s="29" t="str">
        <f>IF(Замеры!Z688=0," ",0.1)</f>
        <v xml:space="preserve"> </v>
      </c>
      <c r="N694" s="29" t="str">
        <f>IF(Замеры!Z688=0," ",Замеры!Z688)</f>
        <v xml:space="preserve"> </v>
      </c>
      <c r="O694" s="29" t="str">
        <f>Замеры!AA688</f>
        <v xml:space="preserve"> </v>
      </c>
      <c r="P694" s="29" t="str">
        <f>Замеры!AB688</f>
        <v xml:space="preserve"> </v>
      </c>
      <c r="Q694" s="29" t="str">
        <f>IF(Замеры!Z688=0," ","+")</f>
        <v xml:space="preserve"> </v>
      </c>
      <c r="R694" s="32">
        <f>Замеры!Y688</f>
        <v>0</v>
      </c>
      <c r="W694" s="33" t="e">
        <f t="shared" si="20"/>
        <v>#VALUE!</v>
      </c>
      <c r="X694" s="31" t="s">
        <v>73</v>
      </c>
      <c r="Y694" s="33" t="e">
        <f t="shared" si="21"/>
        <v>#VALUE!</v>
      </c>
      <c r="Z694" s="32"/>
    </row>
    <row r="695" spans="1:26" x14ac:dyDescent="0.3">
      <c r="A695" s="35">
        <f>IF(Замеры!B689=0, " ", Замеры!B689)</f>
        <v>686</v>
      </c>
      <c r="B695" s="37" t="str">
        <f>CONCATENATE(Замеры!D689,Замеры!F689)</f>
        <v>Группа от QF</v>
      </c>
      <c r="C695" s="35" t="str">
        <f>IF(Замеры!I689=0," ", Замеры!I689)</f>
        <v xml:space="preserve"> </v>
      </c>
      <c r="D695" s="29" t="str">
        <f>IF(Замеры!Z689=0, " ", Замеры!X689)</f>
        <v xml:space="preserve"> </v>
      </c>
      <c r="E695" s="29" t="str">
        <f>CONCATENATE(Замеры!P689,Замеры!S689,Замеры!R689)</f>
        <v xml:space="preserve"> </v>
      </c>
      <c r="F695" s="30" t="str">
        <f>IF(Замеры!Z689=0," ","---")</f>
        <v xml:space="preserve"> </v>
      </c>
      <c r="G695" s="31" t="str">
        <f>IF(Замеры!Z689=0," ",Замеры!J689)</f>
        <v xml:space="preserve"> </v>
      </c>
      <c r="H695" s="31" t="str">
        <f>CONCATENATE(Замеры!AK689,Замеры!AA689,Замеры!AL689)</f>
        <v>0 0</v>
      </c>
      <c r="I695" s="29" t="str">
        <f>CONCATENATE(Замеры!AI689,Замеры!AA689,Замеры!AJ689)</f>
        <v>0 0</v>
      </c>
      <c r="J695" s="31" t="str">
        <f>IF(Замеры!Z689=0," ",G695*2.55)</f>
        <v xml:space="preserve"> </v>
      </c>
      <c r="K695" s="29" t="str">
        <f>IF(Замеры!Z689=0," ",Замеры!AG689)</f>
        <v xml:space="preserve"> </v>
      </c>
      <c r="L695" s="29" t="str">
        <f>IF(Замеры!Z689=0," ",Замеры!AH689)</f>
        <v xml:space="preserve"> </v>
      </c>
      <c r="M695" s="29" t="str">
        <f>IF(Замеры!Z689=0," ",0.1)</f>
        <v xml:space="preserve"> </v>
      </c>
      <c r="N695" s="29" t="str">
        <f>IF(Замеры!Z689=0," ",Замеры!Z689)</f>
        <v xml:space="preserve"> </v>
      </c>
      <c r="O695" s="29" t="str">
        <f>Замеры!AA689</f>
        <v xml:space="preserve"> </v>
      </c>
      <c r="P695" s="29" t="str">
        <f>Замеры!AB689</f>
        <v xml:space="preserve"> </v>
      </c>
      <c r="Q695" s="29" t="str">
        <f>IF(Замеры!Z689=0," ","+")</f>
        <v xml:space="preserve"> </v>
      </c>
      <c r="R695" s="32">
        <f>Замеры!Y689</f>
        <v>0</v>
      </c>
      <c r="W695" s="33" t="e">
        <f t="shared" si="20"/>
        <v>#VALUE!</v>
      </c>
      <c r="X695" s="31" t="s">
        <v>73</v>
      </c>
      <c r="Y695" s="33" t="e">
        <f t="shared" si="21"/>
        <v>#VALUE!</v>
      </c>
      <c r="Z695" s="32"/>
    </row>
    <row r="696" spans="1:26" x14ac:dyDescent="0.3">
      <c r="A696" s="35">
        <f>IF(Замеры!B690=0, " ", Замеры!B690)</f>
        <v>687</v>
      </c>
      <c r="B696" s="37" t="str">
        <f>CONCATENATE(Замеры!D690,Замеры!F690)</f>
        <v>Группа от QF</v>
      </c>
      <c r="C696" s="35" t="str">
        <f>IF(Замеры!I690=0," ", Замеры!I690)</f>
        <v xml:space="preserve"> </v>
      </c>
      <c r="D696" s="29" t="str">
        <f>IF(Замеры!Z690=0, " ", Замеры!X690)</f>
        <v xml:space="preserve"> </v>
      </c>
      <c r="E696" s="29" t="str">
        <f>CONCATENATE(Замеры!P690,Замеры!S690,Замеры!R690)</f>
        <v xml:space="preserve"> </v>
      </c>
      <c r="F696" s="30" t="str">
        <f>IF(Замеры!Z690=0," ","---")</f>
        <v xml:space="preserve"> </v>
      </c>
      <c r="G696" s="31" t="str">
        <f>IF(Замеры!Z690=0," ",Замеры!J690)</f>
        <v xml:space="preserve"> </v>
      </c>
      <c r="H696" s="31" t="str">
        <f>CONCATENATE(Замеры!AK690,Замеры!AA690,Замеры!AL690)</f>
        <v>0 0</v>
      </c>
      <c r="I696" s="29" t="str">
        <f>CONCATENATE(Замеры!AI690,Замеры!AA690,Замеры!AJ690)</f>
        <v>0 0</v>
      </c>
      <c r="J696" s="31" t="str">
        <f>IF(Замеры!Z690=0," ",G696*2.55)</f>
        <v xml:space="preserve"> </v>
      </c>
      <c r="K696" s="29" t="str">
        <f>IF(Замеры!Z690=0," ",Замеры!AG690)</f>
        <v xml:space="preserve"> </v>
      </c>
      <c r="L696" s="29" t="str">
        <f>IF(Замеры!Z690=0," ",Замеры!AH690)</f>
        <v xml:space="preserve"> </v>
      </c>
      <c r="M696" s="29" t="str">
        <f>IF(Замеры!Z690=0," ",0.1)</f>
        <v xml:space="preserve"> </v>
      </c>
      <c r="N696" s="29" t="str">
        <f>IF(Замеры!Z690=0," ",Замеры!Z690)</f>
        <v xml:space="preserve"> </v>
      </c>
      <c r="O696" s="29" t="str">
        <f>Замеры!AA690</f>
        <v xml:space="preserve"> </v>
      </c>
      <c r="P696" s="29" t="str">
        <f>Замеры!AB690</f>
        <v xml:space="preserve"> </v>
      </c>
      <c r="Q696" s="29" t="str">
        <f>IF(Замеры!Z690=0," ","+")</f>
        <v xml:space="preserve"> </v>
      </c>
      <c r="R696" s="32">
        <f>Замеры!Y690</f>
        <v>0</v>
      </c>
      <c r="W696" s="33" t="e">
        <f t="shared" si="20"/>
        <v>#VALUE!</v>
      </c>
      <c r="X696" s="31" t="s">
        <v>73</v>
      </c>
      <c r="Y696" s="33" t="e">
        <f t="shared" si="21"/>
        <v>#VALUE!</v>
      </c>
      <c r="Z696" s="32"/>
    </row>
    <row r="697" spans="1:26" x14ac:dyDescent="0.3">
      <c r="A697" s="35">
        <f>IF(Замеры!B691=0, " ", Замеры!B691)</f>
        <v>688</v>
      </c>
      <c r="B697" s="37" t="str">
        <f>CONCATENATE(Замеры!D691,Замеры!F691)</f>
        <v>Группа от QF</v>
      </c>
      <c r="C697" s="35" t="str">
        <f>IF(Замеры!I691=0," ", Замеры!I691)</f>
        <v xml:space="preserve"> </v>
      </c>
      <c r="D697" s="29" t="str">
        <f>IF(Замеры!Z691=0, " ", Замеры!X691)</f>
        <v xml:space="preserve"> </v>
      </c>
      <c r="E697" s="29" t="str">
        <f>CONCATENATE(Замеры!P691,Замеры!S691,Замеры!R691)</f>
        <v xml:space="preserve"> </v>
      </c>
      <c r="F697" s="30" t="str">
        <f>IF(Замеры!Z691=0," ","---")</f>
        <v xml:space="preserve"> </v>
      </c>
      <c r="G697" s="31" t="str">
        <f>IF(Замеры!Z691=0," ",Замеры!J691)</f>
        <v xml:space="preserve"> </v>
      </c>
      <c r="H697" s="31" t="str">
        <f>CONCATENATE(Замеры!AK691,Замеры!AA691,Замеры!AL691)</f>
        <v>0 0</v>
      </c>
      <c r="I697" s="29" t="str">
        <f>CONCATENATE(Замеры!AI691,Замеры!AA691,Замеры!AJ691)</f>
        <v>0 0</v>
      </c>
      <c r="J697" s="31" t="str">
        <f>IF(Замеры!Z691=0," ",G697*2.55)</f>
        <v xml:space="preserve"> </v>
      </c>
      <c r="K697" s="29" t="str">
        <f>IF(Замеры!Z691=0," ",Замеры!AG691)</f>
        <v xml:space="preserve"> </v>
      </c>
      <c r="L697" s="29" t="str">
        <f>IF(Замеры!Z691=0," ",Замеры!AH691)</f>
        <v xml:space="preserve"> </v>
      </c>
      <c r="M697" s="29" t="str">
        <f>IF(Замеры!Z691=0," ",0.1)</f>
        <v xml:space="preserve"> </v>
      </c>
      <c r="N697" s="29" t="str">
        <f>IF(Замеры!Z691=0," ",Замеры!Z691)</f>
        <v xml:space="preserve"> </v>
      </c>
      <c r="O697" s="29" t="str">
        <f>Замеры!AA691</f>
        <v xml:space="preserve"> </v>
      </c>
      <c r="P697" s="29" t="str">
        <f>Замеры!AB691</f>
        <v xml:space="preserve"> </v>
      </c>
      <c r="Q697" s="29" t="str">
        <f>IF(Замеры!Z691=0," ","+")</f>
        <v xml:space="preserve"> </v>
      </c>
      <c r="R697" s="32">
        <f>Замеры!Y691</f>
        <v>0</v>
      </c>
      <c r="W697" s="33" t="e">
        <f t="shared" si="20"/>
        <v>#VALUE!</v>
      </c>
      <c r="X697" s="31" t="s">
        <v>73</v>
      </c>
      <c r="Y697" s="33" t="e">
        <f t="shared" si="21"/>
        <v>#VALUE!</v>
      </c>
      <c r="Z697" s="32"/>
    </row>
    <row r="698" spans="1:26" x14ac:dyDescent="0.3">
      <c r="A698" s="35">
        <f>IF(Замеры!B692=0, " ", Замеры!B692)</f>
        <v>689</v>
      </c>
      <c r="B698" s="37" t="str">
        <f>CONCATENATE(Замеры!D692,Замеры!F692)</f>
        <v>Группа от QF</v>
      </c>
      <c r="C698" s="35" t="str">
        <f>IF(Замеры!I692=0," ", Замеры!I692)</f>
        <v xml:space="preserve"> </v>
      </c>
      <c r="D698" s="29" t="str">
        <f>IF(Замеры!Z692=0, " ", Замеры!X692)</f>
        <v xml:space="preserve"> </v>
      </c>
      <c r="E698" s="29" t="str">
        <f>CONCATENATE(Замеры!P692,Замеры!S692,Замеры!R692)</f>
        <v xml:space="preserve"> </v>
      </c>
      <c r="F698" s="30" t="str">
        <f>IF(Замеры!Z692=0," ","---")</f>
        <v xml:space="preserve"> </v>
      </c>
      <c r="G698" s="31" t="str">
        <f>IF(Замеры!Z692=0," ",Замеры!J692)</f>
        <v xml:space="preserve"> </v>
      </c>
      <c r="H698" s="31" t="str">
        <f>CONCATENATE(Замеры!AK692,Замеры!AA692,Замеры!AL692)</f>
        <v>0 0</v>
      </c>
      <c r="I698" s="29" t="str">
        <f>CONCATENATE(Замеры!AI692,Замеры!AA692,Замеры!AJ692)</f>
        <v>0 0</v>
      </c>
      <c r="J698" s="31" t="str">
        <f>IF(Замеры!Z692=0," ",G698*2.55)</f>
        <v xml:space="preserve"> </v>
      </c>
      <c r="K698" s="29" t="str">
        <f>IF(Замеры!Z692=0," ",Замеры!AG692)</f>
        <v xml:space="preserve"> </v>
      </c>
      <c r="L698" s="29" t="str">
        <f>IF(Замеры!Z692=0," ",Замеры!AH692)</f>
        <v xml:space="preserve"> </v>
      </c>
      <c r="M698" s="29" t="str">
        <f>IF(Замеры!Z692=0," ",0.1)</f>
        <v xml:space="preserve"> </v>
      </c>
      <c r="N698" s="29" t="str">
        <f>IF(Замеры!Z692=0," ",Замеры!Z692)</f>
        <v xml:space="preserve"> </v>
      </c>
      <c r="O698" s="29" t="str">
        <f>Замеры!AA692</f>
        <v xml:space="preserve"> </v>
      </c>
      <c r="P698" s="29" t="str">
        <f>Замеры!AB692</f>
        <v xml:space="preserve"> </v>
      </c>
      <c r="Q698" s="29" t="str">
        <f>IF(Замеры!Z692=0," ","+")</f>
        <v xml:space="preserve"> </v>
      </c>
      <c r="R698" s="32">
        <f>Замеры!Y692</f>
        <v>0</v>
      </c>
      <c r="W698" s="33" t="e">
        <f t="shared" si="20"/>
        <v>#VALUE!</v>
      </c>
      <c r="X698" s="31" t="s">
        <v>73</v>
      </c>
      <c r="Y698" s="33" t="e">
        <f t="shared" si="21"/>
        <v>#VALUE!</v>
      </c>
      <c r="Z698" s="32"/>
    </row>
    <row r="699" spans="1:26" x14ac:dyDescent="0.3">
      <c r="A699" s="35">
        <f>IF(Замеры!B693=0, " ", Замеры!B693)</f>
        <v>690</v>
      </c>
      <c r="B699" s="37" t="str">
        <f>CONCATENATE(Замеры!D693,Замеры!F693)</f>
        <v>Группа от QF</v>
      </c>
      <c r="C699" s="35" t="str">
        <f>IF(Замеры!I693=0," ", Замеры!I693)</f>
        <v xml:space="preserve"> </v>
      </c>
      <c r="D699" s="29" t="str">
        <f>IF(Замеры!Z693=0, " ", Замеры!X693)</f>
        <v xml:space="preserve"> </v>
      </c>
      <c r="E699" s="29" t="str">
        <f>CONCATENATE(Замеры!P693,Замеры!S693,Замеры!R693)</f>
        <v xml:space="preserve"> </v>
      </c>
      <c r="F699" s="30" t="str">
        <f>IF(Замеры!Z693=0," ","---")</f>
        <v xml:space="preserve"> </v>
      </c>
      <c r="G699" s="31" t="str">
        <f>IF(Замеры!Z693=0," ",Замеры!J693)</f>
        <v xml:space="preserve"> </v>
      </c>
      <c r="H699" s="31" t="str">
        <f>CONCATENATE(Замеры!AK693,Замеры!AA693,Замеры!AL693)</f>
        <v>0 0</v>
      </c>
      <c r="I699" s="29" t="str">
        <f>CONCATENATE(Замеры!AI693,Замеры!AA693,Замеры!AJ693)</f>
        <v>0 0</v>
      </c>
      <c r="J699" s="31" t="str">
        <f>IF(Замеры!Z693=0," ",G699*2.55)</f>
        <v xml:space="preserve"> </v>
      </c>
      <c r="K699" s="29" t="str">
        <f>IF(Замеры!Z693=0," ",Замеры!AG693)</f>
        <v xml:space="preserve"> </v>
      </c>
      <c r="L699" s="29" t="str">
        <f>IF(Замеры!Z693=0," ",Замеры!AH693)</f>
        <v xml:space="preserve"> </v>
      </c>
      <c r="M699" s="29" t="str">
        <f>IF(Замеры!Z693=0," ",0.1)</f>
        <v xml:space="preserve"> </v>
      </c>
      <c r="N699" s="29" t="str">
        <f>IF(Замеры!Z693=0," ",Замеры!Z693)</f>
        <v xml:space="preserve"> </v>
      </c>
      <c r="O699" s="29" t="str">
        <f>Замеры!AA693</f>
        <v xml:space="preserve"> </v>
      </c>
      <c r="P699" s="29" t="str">
        <f>Замеры!AB693</f>
        <v xml:space="preserve"> </v>
      </c>
      <c r="Q699" s="29" t="str">
        <f>IF(Замеры!Z693=0," ","+")</f>
        <v xml:space="preserve"> </v>
      </c>
      <c r="R699" s="32">
        <f>Замеры!Y693</f>
        <v>0</v>
      </c>
      <c r="W699" s="33" t="e">
        <f t="shared" si="20"/>
        <v>#VALUE!</v>
      </c>
      <c r="X699" s="31" t="s">
        <v>73</v>
      </c>
      <c r="Y699" s="33" t="e">
        <f t="shared" si="21"/>
        <v>#VALUE!</v>
      </c>
      <c r="Z699" s="32"/>
    </row>
    <row r="700" spans="1:26" x14ac:dyDescent="0.3">
      <c r="A700" s="35">
        <f>IF(Замеры!B694=0, " ", Замеры!B694)</f>
        <v>691</v>
      </c>
      <c r="B700" s="37" t="str">
        <f>CONCATENATE(Замеры!D694,Замеры!F694)</f>
        <v>Группа от QF</v>
      </c>
      <c r="C700" s="35" t="str">
        <f>IF(Замеры!I694=0," ", Замеры!I694)</f>
        <v xml:space="preserve"> </v>
      </c>
      <c r="D700" s="29" t="str">
        <f>IF(Замеры!Z694=0, " ", Замеры!X694)</f>
        <v xml:space="preserve"> </v>
      </c>
      <c r="E700" s="29" t="str">
        <f>CONCATENATE(Замеры!P694,Замеры!S694,Замеры!R694)</f>
        <v xml:space="preserve"> </v>
      </c>
      <c r="F700" s="30" t="str">
        <f>IF(Замеры!Z694=0," ","---")</f>
        <v xml:space="preserve"> </v>
      </c>
      <c r="G700" s="31" t="str">
        <f>IF(Замеры!Z694=0," ",Замеры!J694)</f>
        <v xml:space="preserve"> </v>
      </c>
      <c r="H700" s="31" t="str">
        <f>CONCATENATE(Замеры!AK694,Замеры!AA694,Замеры!AL694)</f>
        <v>0 0</v>
      </c>
      <c r="I700" s="29" t="str">
        <f>CONCATENATE(Замеры!AI694,Замеры!AA694,Замеры!AJ694)</f>
        <v>0 0</v>
      </c>
      <c r="J700" s="31" t="str">
        <f>IF(Замеры!Z694=0," ",G700*2.55)</f>
        <v xml:space="preserve"> </v>
      </c>
      <c r="K700" s="29" t="str">
        <f>IF(Замеры!Z694=0," ",Замеры!AG694)</f>
        <v xml:space="preserve"> </v>
      </c>
      <c r="L700" s="29" t="str">
        <f>IF(Замеры!Z694=0," ",Замеры!AH694)</f>
        <v xml:space="preserve"> </v>
      </c>
      <c r="M700" s="29" t="str">
        <f>IF(Замеры!Z694=0," ",0.1)</f>
        <v xml:space="preserve"> </v>
      </c>
      <c r="N700" s="29" t="str">
        <f>IF(Замеры!Z694=0," ",Замеры!Z694)</f>
        <v xml:space="preserve"> </v>
      </c>
      <c r="O700" s="29" t="str">
        <f>Замеры!AA694</f>
        <v xml:space="preserve"> </v>
      </c>
      <c r="P700" s="29" t="str">
        <f>Замеры!AB694</f>
        <v xml:space="preserve"> </v>
      </c>
      <c r="Q700" s="29" t="str">
        <f>IF(Замеры!Z694=0," ","+")</f>
        <v xml:space="preserve"> </v>
      </c>
      <c r="R700" s="32">
        <f>Замеры!Y694</f>
        <v>0</v>
      </c>
      <c r="W700" s="33" t="e">
        <f t="shared" si="20"/>
        <v>#VALUE!</v>
      </c>
      <c r="X700" s="31" t="s">
        <v>73</v>
      </c>
      <c r="Y700" s="33" t="e">
        <f t="shared" si="21"/>
        <v>#VALUE!</v>
      </c>
      <c r="Z700" s="32"/>
    </row>
    <row r="701" spans="1:26" x14ac:dyDescent="0.3">
      <c r="A701" s="35">
        <f>IF(Замеры!B695=0, " ", Замеры!B695)</f>
        <v>692</v>
      </c>
      <c r="B701" s="37" t="str">
        <f>CONCATENATE(Замеры!D695,Замеры!F695)</f>
        <v>Группа от QF</v>
      </c>
      <c r="C701" s="35" t="str">
        <f>IF(Замеры!I695=0," ", Замеры!I695)</f>
        <v xml:space="preserve"> </v>
      </c>
      <c r="D701" s="29" t="str">
        <f>IF(Замеры!Z695=0, " ", Замеры!X695)</f>
        <v xml:space="preserve"> </v>
      </c>
      <c r="E701" s="29" t="str">
        <f>CONCATENATE(Замеры!P695,Замеры!S695,Замеры!R695)</f>
        <v xml:space="preserve"> </v>
      </c>
      <c r="F701" s="30" t="str">
        <f>IF(Замеры!Z695=0," ","---")</f>
        <v xml:space="preserve"> </v>
      </c>
      <c r="G701" s="31" t="str">
        <f>IF(Замеры!Z695=0," ",Замеры!J695)</f>
        <v xml:space="preserve"> </v>
      </c>
      <c r="H701" s="31" t="str">
        <f>CONCATENATE(Замеры!AK695,Замеры!AA695,Замеры!AL695)</f>
        <v>0 0</v>
      </c>
      <c r="I701" s="29" t="str">
        <f>CONCATENATE(Замеры!AI695,Замеры!AA695,Замеры!AJ695)</f>
        <v>0 0</v>
      </c>
      <c r="J701" s="31" t="str">
        <f>IF(Замеры!Z695=0," ",G701*2.55)</f>
        <v xml:space="preserve"> </v>
      </c>
      <c r="K701" s="29" t="str">
        <f>IF(Замеры!Z695=0," ",Замеры!AG695)</f>
        <v xml:space="preserve"> </v>
      </c>
      <c r="L701" s="29" t="str">
        <f>IF(Замеры!Z695=0," ",Замеры!AH695)</f>
        <v xml:space="preserve"> </v>
      </c>
      <c r="M701" s="29" t="str">
        <f>IF(Замеры!Z695=0," ",0.1)</f>
        <v xml:space="preserve"> </v>
      </c>
      <c r="N701" s="29" t="str">
        <f>IF(Замеры!Z695=0," ",Замеры!Z695)</f>
        <v xml:space="preserve"> </v>
      </c>
      <c r="O701" s="29" t="str">
        <f>Замеры!AA695</f>
        <v xml:space="preserve"> </v>
      </c>
      <c r="P701" s="29" t="str">
        <f>Замеры!AB695</f>
        <v xml:space="preserve"> </v>
      </c>
      <c r="Q701" s="29" t="str">
        <f>IF(Замеры!Z695=0," ","+")</f>
        <v xml:space="preserve"> </v>
      </c>
      <c r="R701" s="32">
        <f>Замеры!Y695</f>
        <v>0</v>
      </c>
      <c r="W701" s="33" t="e">
        <f t="shared" si="20"/>
        <v>#VALUE!</v>
      </c>
      <c r="X701" s="31" t="s">
        <v>73</v>
      </c>
      <c r="Y701" s="33" t="e">
        <f t="shared" si="21"/>
        <v>#VALUE!</v>
      </c>
      <c r="Z701" s="32"/>
    </row>
    <row r="702" spans="1:26" x14ac:dyDescent="0.3">
      <c r="A702" s="35">
        <f>IF(Замеры!B696=0, " ", Замеры!B696)</f>
        <v>693</v>
      </c>
      <c r="B702" s="37" t="str">
        <f>CONCATENATE(Замеры!D696,Замеры!F696)</f>
        <v>Группа от QF</v>
      </c>
      <c r="C702" s="35" t="str">
        <f>IF(Замеры!I696=0," ", Замеры!I696)</f>
        <v xml:space="preserve"> </v>
      </c>
      <c r="D702" s="29" t="str">
        <f>IF(Замеры!Z696=0, " ", Замеры!X696)</f>
        <v xml:space="preserve"> </v>
      </c>
      <c r="E702" s="29" t="str">
        <f>CONCATENATE(Замеры!P696,Замеры!S696,Замеры!R696)</f>
        <v xml:space="preserve"> </v>
      </c>
      <c r="F702" s="30" t="str">
        <f>IF(Замеры!Z696=0," ","---")</f>
        <v xml:space="preserve"> </v>
      </c>
      <c r="G702" s="31" t="str">
        <f>IF(Замеры!Z696=0," ",Замеры!J696)</f>
        <v xml:space="preserve"> </v>
      </c>
      <c r="H702" s="31" t="str">
        <f>CONCATENATE(Замеры!AK696,Замеры!AA696,Замеры!AL696)</f>
        <v>0 0</v>
      </c>
      <c r="I702" s="29" t="str">
        <f>CONCATENATE(Замеры!AI696,Замеры!AA696,Замеры!AJ696)</f>
        <v>0 0</v>
      </c>
      <c r="J702" s="31" t="str">
        <f>IF(Замеры!Z696=0," ",G702*2.55)</f>
        <v xml:space="preserve"> </v>
      </c>
      <c r="K702" s="29" t="str">
        <f>IF(Замеры!Z696=0," ",Замеры!AG696)</f>
        <v xml:space="preserve"> </v>
      </c>
      <c r="L702" s="29" t="str">
        <f>IF(Замеры!Z696=0," ",Замеры!AH696)</f>
        <v xml:space="preserve"> </v>
      </c>
      <c r="M702" s="29" t="str">
        <f>IF(Замеры!Z696=0," ",0.1)</f>
        <v xml:space="preserve"> </v>
      </c>
      <c r="N702" s="29" t="str">
        <f>IF(Замеры!Z696=0," ",Замеры!Z696)</f>
        <v xml:space="preserve"> </v>
      </c>
      <c r="O702" s="29" t="str">
        <f>Замеры!AA696</f>
        <v xml:space="preserve"> </v>
      </c>
      <c r="P702" s="29" t="str">
        <f>Замеры!AB696</f>
        <v xml:space="preserve"> </v>
      </c>
      <c r="Q702" s="29" t="str">
        <f>IF(Замеры!Z696=0," ","+")</f>
        <v xml:space="preserve"> </v>
      </c>
      <c r="R702" s="32">
        <f>Замеры!Y696</f>
        <v>0</v>
      </c>
      <c r="W702" s="33" t="e">
        <f t="shared" si="20"/>
        <v>#VALUE!</v>
      </c>
      <c r="X702" s="31" t="s">
        <v>73</v>
      </c>
      <c r="Y702" s="33" t="e">
        <f t="shared" si="21"/>
        <v>#VALUE!</v>
      </c>
      <c r="Z702" s="32"/>
    </row>
    <row r="703" spans="1:26" x14ac:dyDescent="0.3">
      <c r="A703" s="35">
        <f>IF(Замеры!B697=0, " ", Замеры!B697)</f>
        <v>694</v>
      </c>
      <c r="B703" s="37" t="str">
        <f>CONCATENATE(Замеры!D697,Замеры!F697)</f>
        <v>Группа от QF</v>
      </c>
      <c r="C703" s="35" t="str">
        <f>IF(Замеры!I697=0," ", Замеры!I697)</f>
        <v xml:space="preserve"> </v>
      </c>
      <c r="D703" s="29" t="str">
        <f>IF(Замеры!Z697=0, " ", Замеры!X697)</f>
        <v xml:space="preserve"> </v>
      </c>
      <c r="E703" s="29" t="str">
        <f>CONCATENATE(Замеры!P697,Замеры!S697,Замеры!R697)</f>
        <v xml:space="preserve"> </v>
      </c>
      <c r="F703" s="30" t="str">
        <f>IF(Замеры!Z697=0," ","---")</f>
        <v xml:space="preserve"> </v>
      </c>
      <c r="G703" s="31" t="str">
        <f>IF(Замеры!Z697=0," ",Замеры!J697)</f>
        <v xml:space="preserve"> </v>
      </c>
      <c r="H703" s="31" t="str">
        <f>CONCATENATE(Замеры!AK697,Замеры!AA697,Замеры!AL697)</f>
        <v>0 0</v>
      </c>
      <c r="I703" s="29" t="str">
        <f>CONCATENATE(Замеры!AI697,Замеры!AA697,Замеры!AJ697)</f>
        <v>0 0</v>
      </c>
      <c r="J703" s="31" t="str">
        <f>IF(Замеры!Z697=0," ",G703*2.55)</f>
        <v xml:space="preserve"> </v>
      </c>
      <c r="K703" s="29" t="str">
        <f>IF(Замеры!Z697=0," ",Замеры!AG697)</f>
        <v xml:space="preserve"> </v>
      </c>
      <c r="L703" s="29" t="str">
        <f>IF(Замеры!Z697=0," ",Замеры!AH697)</f>
        <v xml:space="preserve"> </v>
      </c>
      <c r="M703" s="29" t="str">
        <f>IF(Замеры!Z697=0," ",0.1)</f>
        <v xml:space="preserve"> </v>
      </c>
      <c r="N703" s="29" t="str">
        <f>IF(Замеры!Z697=0," ",Замеры!Z697)</f>
        <v xml:space="preserve"> </v>
      </c>
      <c r="O703" s="29" t="str">
        <f>Замеры!AA697</f>
        <v xml:space="preserve"> </v>
      </c>
      <c r="P703" s="29" t="str">
        <f>Замеры!AB697</f>
        <v xml:space="preserve"> </v>
      </c>
      <c r="Q703" s="29" t="str">
        <f>IF(Замеры!Z697=0," ","+")</f>
        <v xml:space="preserve"> </v>
      </c>
      <c r="R703" s="32">
        <f>Замеры!Y697</f>
        <v>0</v>
      </c>
      <c r="W703" s="33" t="e">
        <f t="shared" si="20"/>
        <v>#VALUE!</v>
      </c>
      <c r="X703" s="31" t="s">
        <v>73</v>
      </c>
      <c r="Y703" s="33" t="e">
        <f t="shared" si="21"/>
        <v>#VALUE!</v>
      </c>
      <c r="Z703" s="32"/>
    </row>
    <row r="704" spans="1:26" x14ac:dyDescent="0.3">
      <c r="A704" s="35">
        <f>IF(Замеры!B698=0, " ", Замеры!B698)</f>
        <v>695</v>
      </c>
      <c r="B704" s="37" t="str">
        <f>CONCATENATE(Замеры!D698,Замеры!F698)</f>
        <v>Группа от QF</v>
      </c>
      <c r="C704" s="35" t="str">
        <f>IF(Замеры!I698=0," ", Замеры!I698)</f>
        <v xml:space="preserve"> </v>
      </c>
      <c r="D704" s="29" t="str">
        <f>IF(Замеры!Z698=0, " ", Замеры!X698)</f>
        <v xml:space="preserve"> </v>
      </c>
      <c r="E704" s="29" t="str">
        <f>CONCATENATE(Замеры!P698,Замеры!S698,Замеры!R698)</f>
        <v xml:space="preserve"> </v>
      </c>
      <c r="F704" s="30" t="str">
        <f>IF(Замеры!Z698=0," ","---")</f>
        <v xml:space="preserve"> </v>
      </c>
      <c r="G704" s="31" t="str">
        <f>IF(Замеры!Z698=0," ",Замеры!J698)</f>
        <v xml:space="preserve"> </v>
      </c>
      <c r="H704" s="31" t="str">
        <f>CONCATENATE(Замеры!AK698,Замеры!AA698,Замеры!AL698)</f>
        <v>0 0</v>
      </c>
      <c r="I704" s="29" t="str">
        <f>CONCATENATE(Замеры!AI698,Замеры!AA698,Замеры!AJ698)</f>
        <v>0 0</v>
      </c>
      <c r="J704" s="31" t="str">
        <f>IF(Замеры!Z698=0," ",G704*2.55)</f>
        <v xml:space="preserve"> </v>
      </c>
      <c r="K704" s="29" t="str">
        <f>IF(Замеры!Z698=0," ",Замеры!AG698)</f>
        <v xml:space="preserve"> </v>
      </c>
      <c r="L704" s="29" t="str">
        <f>IF(Замеры!Z698=0," ",Замеры!AH698)</f>
        <v xml:space="preserve"> </v>
      </c>
      <c r="M704" s="29" t="str">
        <f>IF(Замеры!Z698=0," ",0.1)</f>
        <v xml:space="preserve"> </v>
      </c>
      <c r="N704" s="29" t="str">
        <f>IF(Замеры!Z698=0," ",Замеры!Z698)</f>
        <v xml:space="preserve"> </v>
      </c>
      <c r="O704" s="29" t="str">
        <f>Замеры!AA698</f>
        <v xml:space="preserve"> </v>
      </c>
      <c r="P704" s="29" t="str">
        <f>Замеры!AB698</f>
        <v xml:space="preserve"> </v>
      </c>
      <c r="Q704" s="29" t="str">
        <f>IF(Замеры!Z698=0," ","+")</f>
        <v xml:space="preserve"> </v>
      </c>
      <c r="R704" s="32">
        <f>Замеры!Y698</f>
        <v>0</v>
      </c>
      <c r="W704" s="33" t="e">
        <f t="shared" si="20"/>
        <v>#VALUE!</v>
      </c>
      <c r="X704" s="31" t="s">
        <v>73</v>
      </c>
      <c r="Y704" s="33" t="e">
        <f t="shared" si="21"/>
        <v>#VALUE!</v>
      </c>
      <c r="Z704" s="32"/>
    </row>
    <row r="705" spans="1:26" x14ac:dyDescent="0.3">
      <c r="A705" s="35">
        <f>IF(Замеры!B699=0, " ", Замеры!B699)</f>
        <v>696</v>
      </c>
      <c r="B705" s="37" t="str">
        <f>CONCATENATE(Замеры!D699,Замеры!F699)</f>
        <v>Группа от QF</v>
      </c>
      <c r="C705" s="35" t="str">
        <f>IF(Замеры!I699=0," ", Замеры!I699)</f>
        <v xml:space="preserve"> </v>
      </c>
      <c r="D705" s="29" t="str">
        <f>IF(Замеры!Z699=0, " ", Замеры!X699)</f>
        <v xml:space="preserve"> </v>
      </c>
      <c r="E705" s="29" t="str">
        <f>CONCATENATE(Замеры!P699,Замеры!S699,Замеры!R699)</f>
        <v xml:space="preserve"> </v>
      </c>
      <c r="F705" s="30" t="str">
        <f>IF(Замеры!Z699=0," ","---")</f>
        <v xml:space="preserve"> </v>
      </c>
      <c r="G705" s="31" t="str">
        <f>IF(Замеры!Z699=0," ",Замеры!J699)</f>
        <v xml:space="preserve"> </v>
      </c>
      <c r="H705" s="31" t="str">
        <f>CONCATENATE(Замеры!AK699,Замеры!AA699,Замеры!AL699)</f>
        <v>0 0</v>
      </c>
      <c r="I705" s="29" t="str">
        <f>CONCATENATE(Замеры!AI699,Замеры!AA699,Замеры!AJ699)</f>
        <v>0 0</v>
      </c>
      <c r="J705" s="31" t="str">
        <f>IF(Замеры!Z699=0," ",G705*2.55)</f>
        <v xml:space="preserve"> </v>
      </c>
      <c r="K705" s="29" t="str">
        <f>IF(Замеры!Z699=0," ",Замеры!AG699)</f>
        <v xml:space="preserve"> </v>
      </c>
      <c r="L705" s="29" t="str">
        <f>IF(Замеры!Z699=0," ",Замеры!AH699)</f>
        <v xml:space="preserve"> </v>
      </c>
      <c r="M705" s="29" t="str">
        <f>IF(Замеры!Z699=0," ",0.1)</f>
        <v xml:space="preserve"> </v>
      </c>
      <c r="N705" s="29" t="str">
        <f>IF(Замеры!Z699=0," ",Замеры!Z699)</f>
        <v xml:space="preserve"> </v>
      </c>
      <c r="O705" s="29" t="str">
        <f>Замеры!AA699</f>
        <v xml:space="preserve"> </v>
      </c>
      <c r="P705" s="29" t="str">
        <f>Замеры!AB699</f>
        <v xml:space="preserve"> </v>
      </c>
      <c r="Q705" s="29" t="str">
        <f>IF(Замеры!Z699=0," ","+")</f>
        <v xml:space="preserve"> </v>
      </c>
      <c r="R705" s="32">
        <f>Замеры!Y699</f>
        <v>0</v>
      </c>
      <c r="W705" s="33" t="e">
        <f t="shared" si="20"/>
        <v>#VALUE!</v>
      </c>
      <c r="X705" s="31" t="s">
        <v>73</v>
      </c>
      <c r="Y705" s="33" t="e">
        <f t="shared" si="21"/>
        <v>#VALUE!</v>
      </c>
      <c r="Z705" s="32"/>
    </row>
    <row r="706" spans="1:26" x14ac:dyDescent="0.3">
      <c r="A706" s="35">
        <f>IF(Замеры!B700=0, " ", Замеры!B700)</f>
        <v>697</v>
      </c>
      <c r="B706" s="37" t="str">
        <f>CONCATENATE(Замеры!D700,Замеры!F700)</f>
        <v>Группа от QF</v>
      </c>
      <c r="C706" s="35" t="str">
        <f>IF(Замеры!I700=0," ", Замеры!I700)</f>
        <v xml:space="preserve"> </v>
      </c>
      <c r="D706" s="29" t="str">
        <f>IF(Замеры!Z700=0, " ", Замеры!X700)</f>
        <v xml:space="preserve"> </v>
      </c>
      <c r="E706" s="29" t="str">
        <f>CONCATENATE(Замеры!P700,Замеры!S700,Замеры!R700)</f>
        <v xml:space="preserve"> </v>
      </c>
      <c r="F706" s="30" t="str">
        <f>IF(Замеры!Z700=0," ","---")</f>
        <v xml:space="preserve"> </v>
      </c>
      <c r="G706" s="31" t="str">
        <f>IF(Замеры!Z700=0," ",Замеры!J700)</f>
        <v xml:space="preserve"> </v>
      </c>
      <c r="H706" s="31" t="str">
        <f>CONCATENATE(Замеры!AK700,Замеры!AA700,Замеры!AL700)</f>
        <v>0 0</v>
      </c>
      <c r="I706" s="29" t="str">
        <f>CONCATENATE(Замеры!AI700,Замеры!AA700,Замеры!AJ700)</f>
        <v>0 0</v>
      </c>
      <c r="J706" s="31" t="str">
        <f>IF(Замеры!Z700=0," ",G706*2.55)</f>
        <v xml:space="preserve"> </v>
      </c>
      <c r="K706" s="29" t="str">
        <f>IF(Замеры!Z700=0," ",Замеры!AG700)</f>
        <v xml:space="preserve"> </v>
      </c>
      <c r="L706" s="29" t="str">
        <f>IF(Замеры!Z700=0," ",Замеры!AH700)</f>
        <v xml:space="preserve"> </v>
      </c>
      <c r="M706" s="29" t="str">
        <f>IF(Замеры!Z700=0," ",0.1)</f>
        <v xml:space="preserve"> </v>
      </c>
      <c r="N706" s="29" t="str">
        <f>IF(Замеры!Z700=0," ",Замеры!Z700)</f>
        <v xml:space="preserve"> </v>
      </c>
      <c r="O706" s="29" t="str">
        <f>Замеры!AA700</f>
        <v xml:space="preserve"> </v>
      </c>
      <c r="P706" s="29" t="str">
        <f>Замеры!AB700</f>
        <v xml:space="preserve"> </v>
      </c>
      <c r="Q706" s="29" t="str">
        <f>IF(Замеры!Z700=0," ","+")</f>
        <v xml:space="preserve"> </v>
      </c>
      <c r="R706" s="32">
        <f>Замеры!Y700</f>
        <v>0</v>
      </c>
      <c r="W706" s="33" t="e">
        <f t="shared" si="20"/>
        <v>#VALUE!</v>
      </c>
      <c r="X706" s="31" t="s">
        <v>73</v>
      </c>
      <c r="Y706" s="33" t="e">
        <f t="shared" si="21"/>
        <v>#VALUE!</v>
      </c>
      <c r="Z706" s="32"/>
    </row>
    <row r="707" spans="1:26" x14ac:dyDescent="0.3">
      <c r="A707" s="35">
        <f>IF(Замеры!B701=0, " ", Замеры!B701)</f>
        <v>698</v>
      </c>
      <c r="B707" s="37" t="str">
        <f>CONCATENATE(Замеры!D701,Замеры!F701)</f>
        <v>Группа от QF</v>
      </c>
      <c r="C707" s="35" t="str">
        <f>IF(Замеры!I701=0," ", Замеры!I701)</f>
        <v xml:space="preserve"> </v>
      </c>
      <c r="D707" s="29" t="str">
        <f>IF(Замеры!Z701=0, " ", Замеры!X701)</f>
        <v xml:space="preserve"> </v>
      </c>
      <c r="E707" s="29" t="str">
        <f>CONCATENATE(Замеры!P701,Замеры!S701,Замеры!R701)</f>
        <v xml:space="preserve"> </v>
      </c>
      <c r="F707" s="30" t="str">
        <f>IF(Замеры!Z701=0," ","---")</f>
        <v xml:space="preserve"> </v>
      </c>
      <c r="G707" s="31" t="str">
        <f>IF(Замеры!Z701=0," ",Замеры!J701)</f>
        <v xml:space="preserve"> </v>
      </c>
      <c r="H707" s="31" t="str">
        <f>CONCATENATE(Замеры!AK701,Замеры!AA701,Замеры!AL701)</f>
        <v>0 0</v>
      </c>
      <c r="I707" s="29" t="str">
        <f>CONCATENATE(Замеры!AI701,Замеры!AA701,Замеры!AJ701)</f>
        <v>0 0</v>
      </c>
      <c r="J707" s="31" t="str">
        <f>IF(Замеры!Z701=0," ",G707*2.55)</f>
        <v xml:space="preserve"> </v>
      </c>
      <c r="K707" s="29" t="str">
        <f>IF(Замеры!Z701=0," ",Замеры!AG701)</f>
        <v xml:space="preserve"> </v>
      </c>
      <c r="L707" s="29" t="str">
        <f>IF(Замеры!Z701=0," ",Замеры!AH701)</f>
        <v xml:space="preserve"> </v>
      </c>
      <c r="M707" s="29" t="str">
        <f>IF(Замеры!Z701=0," ",0.1)</f>
        <v xml:space="preserve"> </v>
      </c>
      <c r="N707" s="29" t="str">
        <f>IF(Замеры!Z701=0," ",Замеры!Z701)</f>
        <v xml:space="preserve"> </v>
      </c>
      <c r="O707" s="29" t="str">
        <f>Замеры!AA701</f>
        <v xml:space="preserve"> </v>
      </c>
      <c r="P707" s="29" t="str">
        <f>Замеры!AB701</f>
        <v xml:space="preserve"> </v>
      </c>
      <c r="Q707" s="29" t="str">
        <f>IF(Замеры!Z701=0," ","+")</f>
        <v xml:space="preserve"> </v>
      </c>
      <c r="R707" s="32">
        <f>Замеры!Y701</f>
        <v>0</v>
      </c>
      <c r="W707" s="33" t="e">
        <f t="shared" si="20"/>
        <v>#VALUE!</v>
      </c>
      <c r="X707" s="31" t="s">
        <v>73</v>
      </c>
      <c r="Y707" s="33" t="e">
        <f t="shared" si="21"/>
        <v>#VALUE!</v>
      </c>
      <c r="Z707" s="32"/>
    </row>
    <row r="708" spans="1:26" x14ac:dyDescent="0.3">
      <c r="A708" s="35">
        <f>IF(Замеры!B702=0, " ", Замеры!B702)</f>
        <v>699</v>
      </c>
      <c r="B708" s="37" t="str">
        <f>CONCATENATE(Замеры!D702,Замеры!F702)</f>
        <v>Группа от QF</v>
      </c>
      <c r="C708" s="35" t="str">
        <f>IF(Замеры!I702=0," ", Замеры!I702)</f>
        <v xml:space="preserve"> </v>
      </c>
      <c r="D708" s="29" t="str">
        <f>IF(Замеры!Z702=0, " ", Замеры!X702)</f>
        <v xml:space="preserve"> </v>
      </c>
      <c r="E708" s="29" t="str">
        <f>CONCATENATE(Замеры!P702,Замеры!S702,Замеры!R702)</f>
        <v xml:space="preserve"> </v>
      </c>
      <c r="F708" s="30" t="str">
        <f>IF(Замеры!Z702=0," ","---")</f>
        <v xml:space="preserve"> </v>
      </c>
      <c r="G708" s="31" t="str">
        <f>IF(Замеры!Z702=0," ",Замеры!J702)</f>
        <v xml:space="preserve"> </v>
      </c>
      <c r="H708" s="31" t="str">
        <f>CONCATENATE(Замеры!AK702,Замеры!AA702,Замеры!AL702)</f>
        <v>0 0</v>
      </c>
      <c r="I708" s="29" t="str">
        <f>CONCATENATE(Замеры!AI702,Замеры!AA702,Замеры!AJ702)</f>
        <v>0 0</v>
      </c>
      <c r="J708" s="31" t="str">
        <f>IF(Замеры!Z702=0," ",G708*2.55)</f>
        <v xml:space="preserve"> </v>
      </c>
      <c r="K708" s="29" t="str">
        <f>IF(Замеры!Z702=0," ",Замеры!AG702)</f>
        <v xml:space="preserve"> </v>
      </c>
      <c r="L708" s="29" t="str">
        <f>IF(Замеры!Z702=0," ",Замеры!AH702)</f>
        <v xml:space="preserve"> </v>
      </c>
      <c r="M708" s="29" t="str">
        <f>IF(Замеры!Z702=0," ",0.1)</f>
        <v xml:space="preserve"> </v>
      </c>
      <c r="N708" s="29" t="str">
        <f>IF(Замеры!Z702=0," ",Замеры!Z702)</f>
        <v xml:space="preserve"> </v>
      </c>
      <c r="O708" s="29" t="str">
        <f>Замеры!AA702</f>
        <v xml:space="preserve"> </v>
      </c>
      <c r="P708" s="29" t="str">
        <f>Замеры!AB702</f>
        <v xml:space="preserve"> </v>
      </c>
      <c r="Q708" s="29" t="str">
        <f>IF(Замеры!Z702=0," ","+")</f>
        <v xml:space="preserve"> </v>
      </c>
      <c r="R708" s="32">
        <f>Замеры!Y702</f>
        <v>0</v>
      </c>
      <c r="W708" s="33" t="e">
        <f t="shared" si="20"/>
        <v>#VALUE!</v>
      </c>
      <c r="X708" s="31" t="s">
        <v>73</v>
      </c>
      <c r="Y708" s="33" t="e">
        <f t="shared" si="21"/>
        <v>#VALUE!</v>
      </c>
      <c r="Z708" s="32"/>
    </row>
    <row r="709" spans="1:26" x14ac:dyDescent="0.3">
      <c r="A709" s="35">
        <f>IF(Замеры!B703=0, " ", Замеры!B703)</f>
        <v>700</v>
      </c>
      <c r="B709" s="37" t="str">
        <f>CONCATENATE(Замеры!D703,Замеры!F703)</f>
        <v>Группа от QF</v>
      </c>
      <c r="C709" s="35" t="str">
        <f>IF(Замеры!I703=0," ", Замеры!I703)</f>
        <v xml:space="preserve"> </v>
      </c>
      <c r="D709" s="29" t="str">
        <f>IF(Замеры!Z703=0, " ", Замеры!X703)</f>
        <v xml:space="preserve"> </v>
      </c>
      <c r="E709" s="29" t="str">
        <f>CONCATENATE(Замеры!P703,Замеры!S703,Замеры!R703)</f>
        <v xml:space="preserve"> </v>
      </c>
      <c r="F709" s="30" t="str">
        <f>IF(Замеры!Z703=0," ","---")</f>
        <v xml:space="preserve"> </v>
      </c>
      <c r="G709" s="31" t="str">
        <f>IF(Замеры!Z703=0," ",Замеры!J703)</f>
        <v xml:space="preserve"> </v>
      </c>
      <c r="H709" s="31" t="str">
        <f>CONCATENATE(Замеры!AK703,Замеры!AA703,Замеры!AL703)</f>
        <v>0 0</v>
      </c>
      <c r="I709" s="29" t="str">
        <f>CONCATENATE(Замеры!AI703,Замеры!AA703,Замеры!AJ703)</f>
        <v>0 0</v>
      </c>
      <c r="J709" s="31" t="str">
        <f>IF(Замеры!Z703=0," ",G709*2.55)</f>
        <v xml:space="preserve"> </v>
      </c>
      <c r="K709" s="29" t="str">
        <f>IF(Замеры!Z703=0," ",Замеры!AG703)</f>
        <v xml:space="preserve"> </v>
      </c>
      <c r="L709" s="29" t="str">
        <f>IF(Замеры!Z703=0," ",Замеры!AH703)</f>
        <v xml:space="preserve"> </v>
      </c>
      <c r="M709" s="29" t="str">
        <f>IF(Замеры!Z703=0," ",0.1)</f>
        <v xml:space="preserve"> </v>
      </c>
      <c r="N709" s="29" t="str">
        <f>IF(Замеры!Z703=0," ",Замеры!Z703)</f>
        <v xml:space="preserve"> </v>
      </c>
      <c r="O709" s="29" t="str">
        <f>Замеры!AA703</f>
        <v xml:space="preserve"> </v>
      </c>
      <c r="P709" s="29" t="str">
        <f>Замеры!AB703</f>
        <v xml:space="preserve"> </v>
      </c>
      <c r="Q709" s="29" t="str">
        <f>IF(Замеры!Z703=0," ","+")</f>
        <v xml:space="preserve"> </v>
      </c>
      <c r="R709" s="32">
        <f>Замеры!Y703</f>
        <v>0</v>
      </c>
      <c r="W709" s="33" t="e">
        <f t="shared" si="20"/>
        <v>#VALUE!</v>
      </c>
      <c r="X709" s="31" t="s">
        <v>73</v>
      </c>
      <c r="Y709" s="33" t="e">
        <f t="shared" si="21"/>
        <v>#VALUE!</v>
      </c>
      <c r="Z709" s="32"/>
    </row>
    <row r="710" spans="1:26" x14ac:dyDescent="0.3">
      <c r="A710" s="35">
        <f>IF(Замеры!B704=0, " ", Замеры!B704)</f>
        <v>701</v>
      </c>
      <c r="B710" s="37" t="str">
        <f>CONCATENATE(Замеры!D704,Замеры!F704)</f>
        <v>Группа от QF</v>
      </c>
      <c r="C710" s="35" t="str">
        <f>IF(Замеры!I704=0," ", Замеры!I704)</f>
        <v xml:space="preserve"> </v>
      </c>
      <c r="D710" s="29" t="str">
        <f>IF(Замеры!Z704=0, " ", Замеры!X704)</f>
        <v xml:space="preserve"> </v>
      </c>
      <c r="E710" s="29" t="str">
        <f>CONCATENATE(Замеры!P704,Замеры!S704,Замеры!R704)</f>
        <v xml:space="preserve"> </v>
      </c>
      <c r="F710" s="30" t="str">
        <f>IF(Замеры!Z704=0," ","---")</f>
        <v xml:space="preserve"> </v>
      </c>
      <c r="G710" s="31" t="str">
        <f>IF(Замеры!Z704=0," ",Замеры!J704)</f>
        <v xml:space="preserve"> </v>
      </c>
      <c r="H710" s="31" t="str">
        <f>CONCATENATE(Замеры!AK704,Замеры!AA704,Замеры!AL704)</f>
        <v>0 0</v>
      </c>
      <c r="I710" s="29" t="str">
        <f>CONCATENATE(Замеры!AI704,Замеры!AA704,Замеры!AJ704)</f>
        <v>0 0</v>
      </c>
      <c r="J710" s="31" t="str">
        <f>IF(Замеры!Z704=0," ",G710*2.55)</f>
        <v xml:space="preserve"> </v>
      </c>
      <c r="K710" s="29" t="str">
        <f>IF(Замеры!Z704=0," ",Замеры!AG704)</f>
        <v xml:space="preserve"> </v>
      </c>
      <c r="L710" s="29" t="str">
        <f>IF(Замеры!Z704=0," ",Замеры!AH704)</f>
        <v xml:space="preserve"> </v>
      </c>
      <c r="M710" s="29" t="str">
        <f>IF(Замеры!Z704=0," ",0.1)</f>
        <v xml:space="preserve"> </v>
      </c>
      <c r="N710" s="29" t="str">
        <f>IF(Замеры!Z704=0," ",Замеры!Z704)</f>
        <v xml:space="preserve"> </v>
      </c>
      <c r="O710" s="29" t="str">
        <f>Замеры!AA704</f>
        <v xml:space="preserve"> </v>
      </c>
      <c r="P710" s="29" t="str">
        <f>Замеры!AB704</f>
        <v xml:space="preserve"> </v>
      </c>
      <c r="Q710" s="29" t="str">
        <f>IF(Замеры!Z704=0," ","+")</f>
        <v xml:space="preserve"> </v>
      </c>
      <c r="R710" s="32">
        <f>Замеры!Y704</f>
        <v>0</v>
      </c>
      <c r="W710" s="33" t="e">
        <f t="shared" si="20"/>
        <v>#VALUE!</v>
      </c>
      <c r="X710" s="31" t="s">
        <v>73</v>
      </c>
      <c r="Y710" s="33" t="e">
        <f t="shared" si="21"/>
        <v>#VALUE!</v>
      </c>
      <c r="Z710" s="32"/>
    </row>
    <row r="711" spans="1:26" x14ac:dyDescent="0.3">
      <c r="A711" s="35">
        <f>IF(Замеры!B705=0, " ", Замеры!B705)</f>
        <v>702</v>
      </c>
      <c r="B711" s="37" t="str">
        <f>CONCATENATE(Замеры!D705,Замеры!F705)</f>
        <v>Группа от QF</v>
      </c>
      <c r="C711" s="35" t="str">
        <f>IF(Замеры!I705=0," ", Замеры!I705)</f>
        <v xml:space="preserve"> </v>
      </c>
      <c r="D711" s="29" t="str">
        <f>IF(Замеры!Z705=0, " ", Замеры!X705)</f>
        <v xml:space="preserve"> </v>
      </c>
      <c r="E711" s="29" t="str">
        <f>CONCATENATE(Замеры!P705,Замеры!S705,Замеры!R705)</f>
        <v xml:space="preserve"> </v>
      </c>
      <c r="F711" s="30" t="str">
        <f>IF(Замеры!Z705=0," ","---")</f>
        <v xml:space="preserve"> </v>
      </c>
      <c r="G711" s="31" t="str">
        <f>IF(Замеры!Z705=0," ",Замеры!J705)</f>
        <v xml:space="preserve"> </v>
      </c>
      <c r="H711" s="31" t="str">
        <f>CONCATENATE(Замеры!AK705,Замеры!AA705,Замеры!AL705)</f>
        <v>0 0</v>
      </c>
      <c r="I711" s="29" t="str">
        <f>CONCATENATE(Замеры!AI705,Замеры!AA705,Замеры!AJ705)</f>
        <v>0 0</v>
      </c>
      <c r="J711" s="31" t="str">
        <f>IF(Замеры!Z705=0," ",G711*2.55)</f>
        <v xml:space="preserve"> </v>
      </c>
      <c r="K711" s="29" t="str">
        <f>IF(Замеры!Z705=0," ",Замеры!AG705)</f>
        <v xml:space="preserve"> </v>
      </c>
      <c r="L711" s="29" t="str">
        <f>IF(Замеры!Z705=0," ",Замеры!AH705)</f>
        <v xml:space="preserve"> </v>
      </c>
      <c r="M711" s="29" t="str">
        <f>IF(Замеры!Z705=0," ",0.1)</f>
        <v xml:space="preserve"> </v>
      </c>
      <c r="N711" s="29" t="str">
        <f>IF(Замеры!Z705=0," ",Замеры!Z705)</f>
        <v xml:space="preserve"> </v>
      </c>
      <c r="O711" s="29" t="str">
        <f>Замеры!AA705</f>
        <v xml:space="preserve"> </v>
      </c>
      <c r="P711" s="29" t="str">
        <f>Замеры!AB705</f>
        <v xml:space="preserve"> </v>
      </c>
      <c r="Q711" s="29" t="str">
        <f>IF(Замеры!Z705=0," ","+")</f>
        <v xml:space="preserve"> </v>
      </c>
      <c r="R711" s="32">
        <f>Замеры!Y705</f>
        <v>0</v>
      </c>
      <c r="W711" s="33" t="e">
        <f t="shared" si="20"/>
        <v>#VALUE!</v>
      </c>
      <c r="X711" s="31" t="s">
        <v>73</v>
      </c>
      <c r="Y711" s="33" t="e">
        <f t="shared" si="21"/>
        <v>#VALUE!</v>
      </c>
      <c r="Z711" s="32"/>
    </row>
    <row r="712" spans="1:26" x14ac:dyDescent="0.3">
      <c r="A712" s="35">
        <f>IF(Замеры!B706=0, " ", Замеры!B706)</f>
        <v>703</v>
      </c>
      <c r="B712" s="37" t="str">
        <f>CONCATENATE(Замеры!D706,Замеры!F706)</f>
        <v>Группа от QF</v>
      </c>
      <c r="C712" s="35" t="str">
        <f>IF(Замеры!I706=0," ", Замеры!I706)</f>
        <v xml:space="preserve"> </v>
      </c>
      <c r="D712" s="29" t="str">
        <f>IF(Замеры!Z706=0, " ", Замеры!X706)</f>
        <v xml:space="preserve"> </v>
      </c>
      <c r="E712" s="29" t="str">
        <f>CONCATENATE(Замеры!P706,Замеры!S706,Замеры!R706)</f>
        <v xml:space="preserve"> </v>
      </c>
      <c r="F712" s="30" t="str">
        <f>IF(Замеры!Z706=0," ","---")</f>
        <v xml:space="preserve"> </v>
      </c>
      <c r="G712" s="31" t="str">
        <f>IF(Замеры!Z706=0," ",Замеры!J706)</f>
        <v xml:space="preserve"> </v>
      </c>
      <c r="H712" s="31" t="str">
        <f>CONCATENATE(Замеры!AK706,Замеры!AA706,Замеры!AL706)</f>
        <v>0 0</v>
      </c>
      <c r="I712" s="29" t="str">
        <f>CONCATENATE(Замеры!AI706,Замеры!AA706,Замеры!AJ706)</f>
        <v>0 0</v>
      </c>
      <c r="J712" s="31" t="str">
        <f>IF(Замеры!Z706=0," ",G712*2.55)</f>
        <v xml:space="preserve"> </v>
      </c>
      <c r="K712" s="29" t="str">
        <f>IF(Замеры!Z706=0," ",Замеры!AG706)</f>
        <v xml:space="preserve"> </v>
      </c>
      <c r="L712" s="29" t="str">
        <f>IF(Замеры!Z706=0," ",Замеры!AH706)</f>
        <v xml:space="preserve"> </v>
      </c>
      <c r="M712" s="29" t="str">
        <f>IF(Замеры!Z706=0," ",0.1)</f>
        <v xml:space="preserve"> </v>
      </c>
      <c r="N712" s="29" t="str">
        <f>IF(Замеры!Z706=0," ",Замеры!Z706)</f>
        <v xml:space="preserve"> </v>
      </c>
      <c r="O712" s="29" t="str">
        <f>Замеры!AA706</f>
        <v xml:space="preserve"> </v>
      </c>
      <c r="P712" s="29" t="str">
        <f>Замеры!AB706</f>
        <v xml:space="preserve"> </v>
      </c>
      <c r="Q712" s="29" t="str">
        <f>IF(Замеры!Z706=0," ","+")</f>
        <v xml:space="preserve"> </v>
      </c>
      <c r="R712" s="32">
        <f>Замеры!Y706</f>
        <v>0</v>
      </c>
      <c r="W712" s="33" t="e">
        <f t="shared" si="20"/>
        <v>#VALUE!</v>
      </c>
      <c r="X712" s="31" t="s">
        <v>73</v>
      </c>
      <c r="Y712" s="33" t="e">
        <f t="shared" si="21"/>
        <v>#VALUE!</v>
      </c>
      <c r="Z712" s="32"/>
    </row>
    <row r="713" spans="1:26" x14ac:dyDescent="0.3">
      <c r="A713" s="35">
        <f>IF(Замеры!B707=0, " ", Замеры!B707)</f>
        <v>704</v>
      </c>
      <c r="B713" s="37" t="str">
        <f>CONCATENATE(Замеры!D707,Замеры!F707)</f>
        <v>Группа от QF</v>
      </c>
      <c r="C713" s="35" t="str">
        <f>IF(Замеры!I707=0," ", Замеры!I707)</f>
        <v xml:space="preserve"> </v>
      </c>
      <c r="D713" s="29" t="str">
        <f>IF(Замеры!Z707=0, " ", Замеры!X707)</f>
        <v xml:space="preserve"> </v>
      </c>
      <c r="E713" s="29" t="str">
        <f>CONCATENATE(Замеры!P707,Замеры!S707,Замеры!R707)</f>
        <v xml:space="preserve"> </v>
      </c>
      <c r="F713" s="30" t="str">
        <f>IF(Замеры!Z707=0," ","---")</f>
        <v xml:space="preserve"> </v>
      </c>
      <c r="G713" s="31" t="str">
        <f>IF(Замеры!Z707=0," ",Замеры!J707)</f>
        <v xml:space="preserve"> </v>
      </c>
      <c r="H713" s="31" t="str">
        <f>CONCATENATE(Замеры!AK707,Замеры!AA707,Замеры!AL707)</f>
        <v>0 0</v>
      </c>
      <c r="I713" s="29" t="str">
        <f>CONCATENATE(Замеры!AI707,Замеры!AA707,Замеры!AJ707)</f>
        <v>0 0</v>
      </c>
      <c r="J713" s="31" t="str">
        <f>IF(Замеры!Z707=0," ",G713*2.55)</f>
        <v xml:space="preserve"> </v>
      </c>
      <c r="K713" s="29" t="str">
        <f>IF(Замеры!Z707=0," ",Замеры!AG707)</f>
        <v xml:space="preserve"> </v>
      </c>
      <c r="L713" s="29" t="str">
        <f>IF(Замеры!Z707=0," ",Замеры!AH707)</f>
        <v xml:space="preserve"> </v>
      </c>
      <c r="M713" s="29" t="str">
        <f>IF(Замеры!Z707=0," ",0.1)</f>
        <v xml:space="preserve"> </v>
      </c>
      <c r="N713" s="29" t="str">
        <f>IF(Замеры!Z707=0," ",Замеры!Z707)</f>
        <v xml:space="preserve"> </v>
      </c>
      <c r="O713" s="29" t="str">
        <f>Замеры!AA707</f>
        <v xml:space="preserve"> </v>
      </c>
      <c r="P713" s="29" t="str">
        <f>Замеры!AB707</f>
        <v xml:space="preserve"> </v>
      </c>
      <c r="Q713" s="29" t="str">
        <f>IF(Замеры!Z707=0," ","+")</f>
        <v xml:space="preserve"> </v>
      </c>
      <c r="R713" s="32">
        <f>Замеры!Y707</f>
        <v>0</v>
      </c>
      <c r="W713" s="33" t="e">
        <f t="shared" si="20"/>
        <v>#VALUE!</v>
      </c>
      <c r="X713" s="31" t="s">
        <v>73</v>
      </c>
      <c r="Y713" s="33" t="e">
        <f t="shared" si="21"/>
        <v>#VALUE!</v>
      </c>
      <c r="Z713" s="32"/>
    </row>
    <row r="714" spans="1:26" x14ac:dyDescent="0.3">
      <c r="A714" s="35">
        <f>IF(Замеры!B708=0, " ", Замеры!B708)</f>
        <v>705</v>
      </c>
      <c r="B714" s="37" t="str">
        <f>CONCATENATE(Замеры!D708,Замеры!F708)</f>
        <v>Группа от QF</v>
      </c>
      <c r="C714" s="35" t="str">
        <f>IF(Замеры!I708=0," ", Замеры!I708)</f>
        <v xml:space="preserve"> </v>
      </c>
      <c r="D714" s="29" t="str">
        <f>IF(Замеры!Z708=0, " ", Замеры!X708)</f>
        <v xml:space="preserve"> </v>
      </c>
      <c r="E714" s="29" t="str">
        <f>CONCATENATE(Замеры!P708,Замеры!S708,Замеры!R708)</f>
        <v xml:space="preserve"> </v>
      </c>
      <c r="F714" s="30" t="str">
        <f>IF(Замеры!Z708=0," ","---")</f>
        <v xml:space="preserve"> </v>
      </c>
      <c r="G714" s="31" t="str">
        <f>IF(Замеры!Z708=0," ",Замеры!J708)</f>
        <v xml:space="preserve"> </v>
      </c>
      <c r="H714" s="31" t="str">
        <f>CONCATENATE(Замеры!AK708,Замеры!AA708,Замеры!AL708)</f>
        <v>0 0</v>
      </c>
      <c r="I714" s="29" t="str">
        <f>CONCATENATE(Замеры!AI708,Замеры!AA708,Замеры!AJ708)</f>
        <v>0 0</v>
      </c>
      <c r="J714" s="31" t="str">
        <f>IF(Замеры!Z708=0," ",G714*2.55)</f>
        <v xml:space="preserve"> </v>
      </c>
      <c r="K714" s="29" t="str">
        <f>IF(Замеры!Z708=0," ",Замеры!AG708)</f>
        <v xml:space="preserve"> </v>
      </c>
      <c r="L714" s="29" t="str">
        <f>IF(Замеры!Z708=0," ",Замеры!AH708)</f>
        <v xml:space="preserve"> </v>
      </c>
      <c r="M714" s="29" t="str">
        <f>IF(Замеры!Z708=0," ",0.1)</f>
        <v xml:space="preserve"> </v>
      </c>
      <c r="N714" s="29" t="str">
        <f>IF(Замеры!Z708=0," ",Замеры!Z708)</f>
        <v xml:space="preserve"> </v>
      </c>
      <c r="O714" s="29" t="str">
        <f>Замеры!AA708</f>
        <v xml:space="preserve"> </v>
      </c>
      <c r="P714" s="29" t="str">
        <f>Замеры!AB708</f>
        <v xml:space="preserve"> </v>
      </c>
      <c r="Q714" s="29" t="str">
        <f>IF(Замеры!Z708=0," ","+")</f>
        <v xml:space="preserve"> </v>
      </c>
      <c r="R714" s="32">
        <f>Замеры!Y708</f>
        <v>0</v>
      </c>
      <c r="W714" s="33" t="e">
        <f t="shared" ref="W714:W777" si="22">G714*1.13</f>
        <v>#VALUE!</v>
      </c>
      <c r="X714" s="31" t="s">
        <v>73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IF(Замеры!B709=0, " ", Замеры!B709)</f>
        <v>706</v>
      </c>
      <c r="B715" s="37" t="str">
        <f>CONCATENATE(Замеры!D709,Замеры!F709)</f>
        <v>Группа от QF</v>
      </c>
      <c r="C715" s="35" t="str">
        <f>IF(Замеры!I709=0," ", Замеры!I709)</f>
        <v xml:space="preserve"> </v>
      </c>
      <c r="D715" s="29" t="str">
        <f>IF(Замеры!Z709=0, " ", Замеры!X709)</f>
        <v xml:space="preserve"> </v>
      </c>
      <c r="E715" s="29" t="str">
        <f>CONCATENATE(Замеры!P709,Замеры!S709,Замеры!R709)</f>
        <v xml:space="preserve"> </v>
      </c>
      <c r="F715" s="30" t="str">
        <f>IF(Замеры!Z709=0," ","---")</f>
        <v xml:space="preserve"> </v>
      </c>
      <c r="G715" s="31" t="str">
        <f>IF(Замеры!Z709=0," ",Замеры!J709)</f>
        <v xml:space="preserve"> </v>
      </c>
      <c r="H715" s="31" t="str">
        <f>CONCATENATE(Замеры!AK709,Замеры!AA709,Замеры!AL709)</f>
        <v>0 0</v>
      </c>
      <c r="I715" s="29" t="str">
        <f>CONCATENATE(Замеры!AI709,Замеры!AA709,Замеры!AJ709)</f>
        <v>0 0</v>
      </c>
      <c r="J715" s="31" t="str">
        <f>IF(Замеры!Z709=0," ",G715*2.55)</f>
        <v xml:space="preserve"> </v>
      </c>
      <c r="K715" s="29" t="str">
        <f>IF(Замеры!Z709=0," ",Замеры!AG709)</f>
        <v xml:space="preserve"> </v>
      </c>
      <c r="L715" s="29" t="str">
        <f>IF(Замеры!Z709=0," ",Замеры!AH709)</f>
        <v xml:space="preserve"> </v>
      </c>
      <c r="M715" s="29" t="str">
        <f>IF(Замеры!Z709=0," ",0.1)</f>
        <v xml:space="preserve"> </v>
      </c>
      <c r="N715" s="29" t="str">
        <f>IF(Замеры!Z709=0," ",Замеры!Z709)</f>
        <v xml:space="preserve"> </v>
      </c>
      <c r="O715" s="29" t="str">
        <f>Замеры!AA709</f>
        <v xml:space="preserve"> </v>
      </c>
      <c r="P715" s="29" t="str">
        <f>Замеры!AB709</f>
        <v xml:space="preserve"> </v>
      </c>
      <c r="Q715" s="29" t="str">
        <f>IF(Замеры!Z709=0," ","+")</f>
        <v xml:space="preserve"> </v>
      </c>
      <c r="R715" s="32">
        <f>Замеры!Y709</f>
        <v>0</v>
      </c>
      <c r="W715" s="33" t="e">
        <f t="shared" si="22"/>
        <v>#VALUE!</v>
      </c>
      <c r="X715" s="31" t="s">
        <v>73</v>
      </c>
      <c r="Y715" s="33" t="e">
        <f t="shared" si="23"/>
        <v>#VALUE!</v>
      </c>
      <c r="Z715" s="32"/>
    </row>
    <row r="716" spans="1:26" x14ac:dyDescent="0.3">
      <c r="A716" s="35">
        <f>IF(Замеры!B710=0, " ", Замеры!B710)</f>
        <v>707</v>
      </c>
      <c r="B716" s="37" t="str">
        <f>CONCATENATE(Замеры!D710,Замеры!F710)</f>
        <v>Группа от QF</v>
      </c>
      <c r="C716" s="35" t="str">
        <f>IF(Замеры!I710=0," ", Замеры!I710)</f>
        <v xml:space="preserve"> </v>
      </c>
      <c r="D716" s="29" t="str">
        <f>IF(Замеры!Z710=0, " ", Замеры!X710)</f>
        <v xml:space="preserve"> </v>
      </c>
      <c r="E716" s="29" t="str">
        <f>CONCATENATE(Замеры!P710,Замеры!S710,Замеры!R710)</f>
        <v xml:space="preserve"> </v>
      </c>
      <c r="F716" s="30" t="str">
        <f>IF(Замеры!Z710=0," ","---")</f>
        <v xml:space="preserve"> </v>
      </c>
      <c r="G716" s="31" t="str">
        <f>IF(Замеры!Z710=0," ",Замеры!J710)</f>
        <v xml:space="preserve"> </v>
      </c>
      <c r="H716" s="31" t="str">
        <f>CONCATENATE(Замеры!AK710,Замеры!AA710,Замеры!AL710)</f>
        <v>0 0</v>
      </c>
      <c r="I716" s="29" t="str">
        <f>CONCATENATE(Замеры!AI710,Замеры!AA710,Замеры!AJ710)</f>
        <v>0 0</v>
      </c>
      <c r="J716" s="31" t="str">
        <f>IF(Замеры!Z710=0," ",G716*2.55)</f>
        <v xml:space="preserve"> </v>
      </c>
      <c r="K716" s="29" t="str">
        <f>IF(Замеры!Z710=0," ",Замеры!AG710)</f>
        <v xml:space="preserve"> </v>
      </c>
      <c r="L716" s="29" t="str">
        <f>IF(Замеры!Z710=0," ",Замеры!AH710)</f>
        <v xml:space="preserve"> </v>
      </c>
      <c r="M716" s="29" t="str">
        <f>IF(Замеры!Z710=0," ",0.1)</f>
        <v xml:space="preserve"> </v>
      </c>
      <c r="N716" s="29" t="str">
        <f>IF(Замеры!Z710=0," ",Замеры!Z710)</f>
        <v xml:space="preserve"> </v>
      </c>
      <c r="O716" s="29" t="str">
        <f>Замеры!AA710</f>
        <v xml:space="preserve"> </v>
      </c>
      <c r="P716" s="29" t="str">
        <f>Замеры!AB710</f>
        <v xml:space="preserve"> </v>
      </c>
      <c r="Q716" s="29" t="str">
        <f>IF(Замеры!Z710=0," ","+")</f>
        <v xml:space="preserve"> </v>
      </c>
      <c r="R716" s="32">
        <f>Замеры!Y710</f>
        <v>0</v>
      </c>
      <c r="W716" s="33" t="e">
        <f t="shared" si="22"/>
        <v>#VALUE!</v>
      </c>
      <c r="X716" s="31" t="s">
        <v>73</v>
      </c>
      <c r="Y716" s="33" t="e">
        <f t="shared" si="23"/>
        <v>#VALUE!</v>
      </c>
      <c r="Z716" s="32"/>
    </row>
    <row r="717" spans="1:26" x14ac:dyDescent="0.3">
      <c r="A717" s="35">
        <f>IF(Замеры!B711=0, " ", Замеры!B711)</f>
        <v>708</v>
      </c>
      <c r="B717" s="37" t="str">
        <f>CONCATENATE(Замеры!D711,Замеры!F711)</f>
        <v>Группа от QF</v>
      </c>
      <c r="C717" s="35" t="str">
        <f>IF(Замеры!I711=0," ", Замеры!I711)</f>
        <v xml:space="preserve"> </v>
      </c>
      <c r="D717" s="29" t="str">
        <f>IF(Замеры!Z711=0, " ", Замеры!X711)</f>
        <v xml:space="preserve"> </v>
      </c>
      <c r="E717" s="29" t="str">
        <f>CONCATENATE(Замеры!P711,Замеры!S711,Замеры!R711)</f>
        <v xml:space="preserve"> </v>
      </c>
      <c r="F717" s="30" t="str">
        <f>IF(Замеры!Z711=0," ","---")</f>
        <v xml:space="preserve"> </v>
      </c>
      <c r="G717" s="31" t="str">
        <f>IF(Замеры!Z711=0," ",Замеры!J711)</f>
        <v xml:space="preserve"> </v>
      </c>
      <c r="H717" s="31" t="str">
        <f>CONCATENATE(Замеры!AK711,Замеры!AA711,Замеры!AL711)</f>
        <v>0 0</v>
      </c>
      <c r="I717" s="29" t="str">
        <f>CONCATENATE(Замеры!AI711,Замеры!AA711,Замеры!AJ711)</f>
        <v>0 0</v>
      </c>
      <c r="J717" s="31" t="str">
        <f>IF(Замеры!Z711=0," ",G717*2.55)</f>
        <v xml:space="preserve"> </v>
      </c>
      <c r="K717" s="29" t="str">
        <f>IF(Замеры!Z711=0," ",Замеры!AG711)</f>
        <v xml:space="preserve"> </v>
      </c>
      <c r="L717" s="29" t="str">
        <f>IF(Замеры!Z711=0," ",Замеры!AH711)</f>
        <v xml:space="preserve"> </v>
      </c>
      <c r="M717" s="29" t="str">
        <f>IF(Замеры!Z711=0," ",0.1)</f>
        <v xml:space="preserve"> </v>
      </c>
      <c r="N717" s="29" t="str">
        <f>IF(Замеры!Z711=0," ",Замеры!Z711)</f>
        <v xml:space="preserve"> </v>
      </c>
      <c r="O717" s="29" t="str">
        <f>Замеры!AA711</f>
        <v xml:space="preserve"> </v>
      </c>
      <c r="P717" s="29" t="str">
        <f>Замеры!AB711</f>
        <v xml:space="preserve"> </v>
      </c>
      <c r="Q717" s="29" t="str">
        <f>IF(Замеры!Z711=0," ","+")</f>
        <v xml:space="preserve"> </v>
      </c>
      <c r="R717" s="32">
        <f>Замеры!Y711</f>
        <v>0</v>
      </c>
      <c r="W717" s="33" t="e">
        <f t="shared" si="22"/>
        <v>#VALUE!</v>
      </c>
      <c r="X717" s="31" t="s">
        <v>73</v>
      </c>
      <c r="Y717" s="33" t="e">
        <f t="shared" si="23"/>
        <v>#VALUE!</v>
      </c>
      <c r="Z717" s="32"/>
    </row>
    <row r="718" spans="1:26" x14ac:dyDescent="0.3">
      <c r="A718" s="35">
        <f>IF(Замеры!B712=0, " ", Замеры!B712)</f>
        <v>709</v>
      </c>
      <c r="B718" s="37" t="str">
        <f>CONCATENATE(Замеры!D712,Замеры!F712)</f>
        <v>Группа от QF</v>
      </c>
      <c r="C718" s="35" t="str">
        <f>IF(Замеры!I712=0," ", Замеры!I712)</f>
        <v xml:space="preserve"> </v>
      </c>
      <c r="D718" s="29" t="str">
        <f>IF(Замеры!Z712=0, " ", Замеры!X712)</f>
        <v xml:space="preserve"> </v>
      </c>
      <c r="E718" s="29" t="str">
        <f>CONCATENATE(Замеры!P712,Замеры!S712,Замеры!R712)</f>
        <v xml:space="preserve"> </v>
      </c>
      <c r="F718" s="30" t="str">
        <f>IF(Замеры!Z712=0," ","---")</f>
        <v xml:space="preserve"> </v>
      </c>
      <c r="G718" s="31" t="str">
        <f>IF(Замеры!Z712=0," ",Замеры!J712)</f>
        <v xml:space="preserve"> </v>
      </c>
      <c r="H718" s="31" t="str">
        <f>CONCATENATE(Замеры!AK712,Замеры!AA712,Замеры!AL712)</f>
        <v>0 0</v>
      </c>
      <c r="I718" s="29" t="str">
        <f>CONCATENATE(Замеры!AI712,Замеры!AA712,Замеры!AJ712)</f>
        <v>0 0</v>
      </c>
      <c r="J718" s="31" t="str">
        <f>IF(Замеры!Z712=0," ",G718*2.55)</f>
        <v xml:space="preserve"> </v>
      </c>
      <c r="K718" s="29" t="str">
        <f>IF(Замеры!Z712=0," ",Замеры!AG712)</f>
        <v xml:space="preserve"> </v>
      </c>
      <c r="L718" s="29" t="str">
        <f>IF(Замеры!Z712=0," ",Замеры!AH712)</f>
        <v xml:space="preserve"> </v>
      </c>
      <c r="M718" s="29" t="str">
        <f>IF(Замеры!Z712=0," ",0.1)</f>
        <v xml:space="preserve"> </v>
      </c>
      <c r="N718" s="29" t="str">
        <f>IF(Замеры!Z712=0," ",Замеры!Z712)</f>
        <v xml:space="preserve"> </v>
      </c>
      <c r="O718" s="29" t="str">
        <f>Замеры!AA712</f>
        <v xml:space="preserve"> </v>
      </c>
      <c r="P718" s="29" t="str">
        <f>Замеры!AB712</f>
        <v xml:space="preserve"> </v>
      </c>
      <c r="Q718" s="29" t="str">
        <f>IF(Замеры!Z712=0," ","+")</f>
        <v xml:space="preserve"> </v>
      </c>
      <c r="R718" s="32">
        <f>Замеры!Y712</f>
        <v>0</v>
      </c>
      <c r="W718" s="33" t="e">
        <f t="shared" si="22"/>
        <v>#VALUE!</v>
      </c>
      <c r="X718" s="31" t="s">
        <v>73</v>
      </c>
      <c r="Y718" s="33" t="e">
        <f t="shared" si="23"/>
        <v>#VALUE!</v>
      </c>
      <c r="Z718" s="32"/>
    </row>
    <row r="719" spans="1:26" x14ac:dyDescent="0.3">
      <c r="A719" s="35">
        <f>IF(Замеры!B713=0, " ", Замеры!B713)</f>
        <v>710</v>
      </c>
      <c r="B719" s="37" t="str">
        <f>CONCATENATE(Замеры!D713,Замеры!F713)</f>
        <v>Группа от QF</v>
      </c>
      <c r="C719" s="35" t="str">
        <f>IF(Замеры!I713=0," ", Замеры!I713)</f>
        <v xml:space="preserve"> </v>
      </c>
      <c r="D719" s="29" t="str">
        <f>IF(Замеры!Z713=0, " ", Замеры!X713)</f>
        <v xml:space="preserve"> </v>
      </c>
      <c r="E719" s="29" t="str">
        <f>CONCATENATE(Замеры!P713,Замеры!S713,Замеры!R713)</f>
        <v xml:space="preserve"> </v>
      </c>
      <c r="F719" s="30" t="str">
        <f>IF(Замеры!Z713=0," ","---")</f>
        <v xml:space="preserve"> </v>
      </c>
      <c r="G719" s="31" t="str">
        <f>IF(Замеры!Z713=0," ",Замеры!J713)</f>
        <v xml:space="preserve"> </v>
      </c>
      <c r="H719" s="31" t="str">
        <f>CONCATENATE(Замеры!AK713,Замеры!AA713,Замеры!AL713)</f>
        <v>0 0</v>
      </c>
      <c r="I719" s="29" t="str">
        <f>CONCATENATE(Замеры!AI713,Замеры!AA713,Замеры!AJ713)</f>
        <v>0 0</v>
      </c>
      <c r="J719" s="31" t="str">
        <f>IF(Замеры!Z713=0," ",G719*2.55)</f>
        <v xml:space="preserve"> </v>
      </c>
      <c r="K719" s="29" t="str">
        <f>IF(Замеры!Z713=0," ",Замеры!AG713)</f>
        <v xml:space="preserve"> </v>
      </c>
      <c r="L719" s="29" t="str">
        <f>IF(Замеры!Z713=0," ",Замеры!AH713)</f>
        <v xml:space="preserve"> </v>
      </c>
      <c r="M719" s="29" t="str">
        <f>IF(Замеры!Z713=0," ",0.1)</f>
        <v xml:space="preserve"> </v>
      </c>
      <c r="N719" s="29" t="str">
        <f>IF(Замеры!Z713=0," ",Замеры!Z713)</f>
        <v xml:space="preserve"> </v>
      </c>
      <c r="O719" s="29" t="str">
        <f>Замеры!AA713</f>
        <v xml:space="preserve"> </v>
      </c>
      <c r="P719" s="29" t="str">
        <f>Замеры!AB713</f>
        <v xml:space="preserve"> </v>
      </c>
      <c r="Q719" s="29" t="str">
        <f>IF(Замеры!Z713=0," ","+")</f>
        <v xml:space="preserve"> </v>
      </c>
      <c r="R719" s="32">
        <f>Замеры!Y713</f>
        <v>0</v>
      </c>
      <c r="W719" s="33" t="e">
        <f t="shared" si="22"/>
        <v>#VALUE!</v>
      </c>
      <c r="X719" s="31" t="s">
        <v>73</v>
      </c>
      <c r="Y719" s="33" t="e">
        <f t="shared" si="23"/>
        <v>#VALUE!</v>
      </c>
      <c r="Z719" s="32"/>
    </row>
    <row r="720" spans="1:26" x14ac:dyDescent="0.3">
      <c r="A720" s="35">
        <f>IF(Замеры!B714=0, " ", Замеры!B714)</f>
        <v>711</v>
      </c>
      <c r="B720" s="37" t="str">
        <f>CONCATENATE(Замеры!D714,Замеры!F714)</f>
        <v>Группа от QF</v>
      </c>
      <c r="C720" s="35" t="str">
        <f>IF(Замеры!I714=0," ", Замеры!I714)</f>
        <v xml:space="preserve"> </v>
      </c>
      <c r="D720" s="29" t="str">
        <f>IF(Замеры!Z714=0, " ", Замеры!X714)</f>
        <v xml:space="preserve"> </v>
      </c>
      <c r="E720" s="29" t="str">
        <f>CONCATENATE(Замеры!P714,Замеры!S714,Замеры!R714)</f>
        <v xml:space="preserve"> </v>
      </c>
      <c r="F720" s="30" t="str">
        <f>IF(Замеры!Z714=0," ","---")</f>
        <v xml:space="preserve"> </v>
      </c>
      <c r="G720" s="31" t="str">
        <f>IF(Замеры!Z714=0," ",Замеры!J714)</f>
        <v xml:space="preserve"> </v>
      </c>
      <c r="H720" s="31" t="str">
        <f>CONCATENATE(Замеры!AK714,Замеры!AA714,Замеры!AL714)</f>
        <v>0 0</v>
      </c>
      <c r="I720" s="29" t="str">
        <f>CONCATENATE(Замеры!AI714,Замеры!AA714,Замеры!AJ714)</f>
        <v>0 0</v>
      </c>
      <c r="J720" s="31" t="str">
        <f>IF(Замеры!Z714=0," ",G720*2.55)</f>
        <v xml:space="preserve"> </v>
      </c>
      <c r="K720" s="29" t="str">
        <f>IF(Замеры!Z714=0," ",Замеры!AG714)</f>
        <v xml:space="preserve"> </v>
      </c>
      <c r="L720" s="29" t="str">
        <f>IF(Замеры!Z714=0," ",Замеры!AH714)</f>
        <v xml:space="preserve"> </v>
      </c>
      <c r="M720" s="29" t="str">
        <f>IF(Замеры!Z714=0," ",0.1)</f>
        <v xml:space="preserve"> </v>
      </c>
      <c r="N720" s="29" t="str">
        <f>IF(Замеры!Z714=0," ",Замеры!Z714)</f>
        <v xml:space="preserve"> </v>
      </c>
      <c r="O720" s="29" t="str">
        <f>Замеры!AA714</f>
        <v xml:space="preserve"> </v>
      </c>
      <c r="P720" s="29" t="str">
        <f>Замеры!AB714</f>
        <v xml:space="preserve"> </v>
      </c>
      <c r="Q720" s="29" t="str">
        <f>IF(Замеры!Z714=0," ","+")</f>
        <v xml:space="preserve"> </v>
      </c>
      <c r="R720" s="32">
        <f>Замеры!Y714</f>
        <v>0</v>
      </c>
      <c r="W720" s="33" t="e">
        <f t="shared" si="22"/>
        <v>#VALUE!</v>
      </c>
      <c r="X720" s="31" t="s">
        <v>73</v>
      </c>
      <c r="Y720" s="33" t="e">
        <f t="shared" si="23"/>
        <v>#VALUE!</v>
      </c>
      <c r="Z720" s="32"/>
    </row>
    <row r="721" spans="1:26" x14ac:dyDescent="0.3">
      <c r="A721" s="35">
        <f>IF(Замеры!B715=0, " ", Замеры!B715)</f>
        <v>712</v>
      </c>
      <c r="B721" s="37" t="str">
        <f>CONCATENATE(Замеры!D715,Замеры!F715)</f>
        <v>Группа от QF</v>
      </c>
      <c r="C721" s="35" t="str">
        <f>IF(Замеры!I715=0," ", Замеры!I715)</f>
        <v xml:space="preserve"> </v>
      </c>
      <c r="D721" s="29" t="str">
        <f>IF(Замеры!Z715=0, " ", Замеры!X715)</f>
        <v xml:space="preserve"> </v>
      </c>
      <c r="E721" s="29" t="str">
        <f>CONCATENATE(Замеры!P715,Замеры!S715,Замеры!R715)</f>
        <v xml:space="preserve"> </v>
      </c>
      <c r="F721" s="30" t="str">
        <f>IF(Замеры!Z715=0," ","---")</f>
        <v xml:space="preserve"> </v>
      </c>
      <c r="G721" s="31" t="str">
        <f>IF(Замеры!Z715=0," ",Замеры!J715)</f>
        <v xml:space="preserve"> </v>
      </c>
      <c r="H721" s="31" t="str">
        <f>CONCATENATE(Замеры!AK715,Замеры!AA715,Замеры!AL715)</f>
        <v>0 0</v>
      </c>
      <c r="I721" s="29" t="str">
        <f>CONCATENATE(Замеры!AI715,Замеры!AA715,Замеры!AJ715)</f>
        <v>0 0</v>
      </c>
      <c r="J721" s="31" t="str">
        <f>IF(Замеры!Z715=0," ",G721*2.55)</f>
        <v xml:space="preserve"> </v>
      </c>
      <c r="K721" s="29" t="str">
        <f>IF(Замеры!Z715=0," ",Замеры!AG715)</f>
        <v xml:space="preserve"> </v>
      </c>
      <c r="L721" s="29" t="str">
        <f>IF(Замеры!Z715=0," ",Замеры!AH715)</f>
        <v xml:space="preserve"> </v>
      </c>
      <c r="M721" s="29" t="str">
        <f>IF(Замеры!Z715=0," ",0.1)</f>
        <v xml:space="preserve"> </v>
      </c>
      <c r="N721" s="29" t="str">
        <f>IF(Замеры!Z715=0," ",Замеры!Z715)</f>
        <v xml:space="preserve"> </v>
      </c>
      <c r="O721" s="29" t="str">
        <f>Замеры!AA715</f>
        <v xml:space="preserve"> </v>
      </c>
      <c r="P721" s="29" t="str">
        <f>Замеры!AB715</f>
        <v xml:space="preserve"> </v>
      </c>
      <c r="Q721" s="29" t="str">
        <f>IF(Замеры!Z715=0," ","+")</f>
        <v xml:space="preserve"> </v>
      </c>
      <c r="R721" s="32">
        <f>Замеры!Y715</f>
        <v>0</v>
      </c>
      <c r="W721" s="33" t="e">
        <f t="shared" si="22"/>
        <v>#VALUE!</v>
      </c>
      <c r="X721" s="31" t="s">
        <v>73</v>
      </c>
      <c r="Y721" s="33" t="e">
        <f t="shared" si="23"/>
        <v>#VALUE!</v>
      </c>
      <c r="Z721" s="32"/>
    </row>
    <row r="722" spans="1:26" x14ac:dyDescent="0.3">
      <c r="A722" s="35">
        <f>IF(Замеры!B716=0, " ", Замеры!B716)</f>
        <v>713</v>
      </c>
      <c r="B722" s="37" t="str">
        <f>CONCATENATE(Замеры!D716,Замеры!F716)</f>
        <v>Группа от QF</v>
      </c>
      <c r="C722" s="35" t="str">
        <f>IF(Замеры!I716=0," ", Замеры!I716)</f>
        <v xml:space="preserve"> </v>
      </c>
      <c r="D722" s="29" t="str">
        <f>IF(Замеры!Z716=0, " ", Замеры!X716)</f>
        <v xml:space="preserve"> </v>
      </c>
      <c r="E722" s="29" t="str">
        <f>CONCATENATE(Замеры!P716,Замеры!S716,Замеры!R716)</f>
        <v xml:space="preserve"> </v>
      </c>
      <c r="F722" s="30" t="str">
        <f>IF(Замеры!Z716=0," ","---")</f>
        <v xml:space="preserve"> </v>
      </c>
      <c r="G722" s="31" t="str">
        <f>IF(Замеры!Z716=0," ",Замеры!J716)</f>
        <v xml:space="preserve"> </v>
      </c>
      <c r="H722" s="31" t="str">
        <f>CONCATENATE(Замеры!AK716,Замеры!AA716,Замеры!AL716)</f>
        <v>0 0</v>
      </c>
      <c r="I722" s="29" t="str">
        <f>CONCATENATE(Замеры!AI716,Замеры!AA716,Замеры!AJ716)</f>
        <v>0 0</v>
      </c>
      <c r="J722" s="31" t="str">
        <f>IF(Замеры!Z716=0," ",G722*2.55)</f>
        <v xml:space="preserve"> </v>
      </c>
      <c r="K722" s="29" t="str">
        <f>IF(Замеры!Z716=0," ",Замеры!AG716)</f>
        <v xml:space="preserve"> </v>
      </c>
      <c r="L722" s="29" t="str">
        <f>IF(Замеры!Z716=0," ",Замеры!AH716)</f>
        <v xml:space="preserve"> </v>
      </c>
      <c r="M722" s="29" t="str">
        <f>IF(Замеры!Z716=0," ",0.1)</f>
        <v xml:space="preserve"> </v>
      </c>
      <c r="N722" s="29" t="str">
        <f>IF(Замеры!Z716=0," ",Замеры!Z716)</f>
        <v xml:space="preserve"> </v>
      </c>
      <c r="O722" s="29" t="str">
        <f>Замеры!AA716</f>
        <v xml:space="preserve"> </v>
      </c>
      <c r="P722" s="29" t="str">
        <f>Замеры!AB716</f>
        <v xml:space="preserve"> </v>
      </c>
      <c r="Q722" s="29" t="str">
        <f>IF(Замеры!Z716=0," ","+")</f>
        <v xml:space="preserve"> </v>
      </c>
      <c r="R722" s="32">
        <f>Замеры!Y716</f>
        <v>0</v>
      </c>
      <c r="W722" s="33" t="e">
        <f t="shared" si="22"/>
        <v>#VALUE!</v>
      </c>
      <c r="X722" s="31" t="s">
        <v>73</v>
      </c>
      <c r="Y722" s="33" t="e">
        <f t="shared" si="23"/>
        <v>#VALUE!</v>
      </c>
      <c r="Z722" s="32"/>
    </row>
    <row r="723" spans="1:26" x14ac:dyDescent="0.3">
      <c r="A723" s="35">
        <f>IF(Замеры!B717=0, " ", Замеры!B717)</f>
        <v>714</v>
      </c>
      <c r="B723" s="37" t="str">
        <f>CONCATENATE(Замеры!D717,Замеры!F717)</f>
        <v>Группа от QF</v>
      </c>
      <c r="C723" s="35" t="str">
        <f>IF(Замеры!I717=0," ", Замеры!I717)</f>
        <v xml:space="preserve"> </v>
      </c>
      <c r="D723" s="29" t="str">
        <f>IF(Замеры!Z717=0, " ", Замеры!X717)</f>
        <v xml:space="preserve"> </v>
      </c>
      <c r="E723" s="29" t="str">
        <f>CONCATENATE(Замеры!P717,Замеры!S717,Замеры!R717)</f>
        <v xml:space="preserve"> </v>
      </c>
      <c r="F723" s="30" t="str">
        <f>IF(Замеры!Z717=0," ","---")</f>
        <v xml:space="preserve"> </v>
      </c>
      <c r="G723" s="31" t="str">
        <f>IF(Замеры!Z717=0," ",Замеры!J717)</f>
        <v xml:space="preserve"> </v>
      </c>
      <c r="H723" s="31" t="str">
        <f>CONCATENATE(Замеры!AK717,Замеры!AA717,Замеры!AL717)</f>
        <v>0 0</v>
      </c>
      <c r="I723" s="29" t="str">
        <f>CONCATENATE(Замеры!AI717,Замеры!AA717,Замеры!AJ717)</f>
        <v>0 0</v>
      </c>
      <c r="J723" s="31" t="str">
        <f>IF(Замеры!Z717=0," ",G723*2.55)</f>
        <v xml:space="preserve"> </v>
      </c>
      <c r="K723" s="29" t="str">
        <f>IF(Замеры!Z717=0," ",Замеры!AG717)</f>
        <v xml:space="preserve"> </v>
      </c>
      <c r="L723" s="29" t="str">
        <f>IF(Замеры!Z717=0," ",Замеры!AH717)</f>
        <v xml:space="preserve"> </v>
      </c>
      <c r="M723" s="29" t="str">
        <f>IF(Замеры!Z717=0," ",0.1)</f>
        <v xml:space="preserve"> </v>
      </c>
      <c r="N723" s="29" t="str">
        <f>IF(Замеры!Z717=0," ",Замеры!Z717)</f>
        <v xml:space="preserve"> </v>
      </c>
      <c r="O723" s="29" t="str">
        <f>Замеры!AA717</f>
        <v xml:space="preserve"> </v>
      </c>
      <c r="P723" s="29" t="str">
        <f>Замеры!AB717</f>
        <v xml:space="preserve"> </v>
      </c>
      <c r="Q723" s="29" t="str">
        <f>IF(Замеры!Z717=0," ","+")</f>
        <v xml:space="preserve"> </v>
      </c>
      <c r="R723" s="32">
        <f>Замеры!Y717</f>
        <v>0</v>
      </c>
      <c r="W723" s="33" t="e">
        <f t="shared" si="22"/>
        <v>#VALUE!</v>
      </c>
      <c r="X723" s="31" t="s">
        <v>73</v>
      </c>
      <c r="Y723" s="33" t="e">
        <f t="shared" si="23"/>
        <v>#VALUE!</v>
      </c>
      <c r="Z723" s="32"/>
    </row>
    <row r="724" spans="1:26" x14ac:dyDescent="0.3">
      <c r="A724" s="35">
        <f>IF(Замеры!B718=0, " ", Замеры!B718)</f>
        <v>715</v>
      </c>
      <c r="B724" s="37" t="str">
        <f>CONCATENATE(Замеры!D718,Замеры!F718)</f>
        <v>Группа от QF</v>
      </c>
      <c r="C724" s="35" t="str">
        <f>IF(Замеры!I718=0," ", Замеры!I718)</f>
        <v xml:space="preserve"> </v>
      </c>
      <c r="D724" s="29" t="str">
        <f>IF(Замеры!Z718=0, " ", Замеры!X718)</f>
        <v xml:space="preserve"> </v>
      </c>
      <c r="E724" s="29" t="str">
        <f>CONCATENATE(Замеры!P718,Замеры!S718,Замеры!R718)</f>
        <v xml:space="preserve"> </v>
      </c>
      <c r="F724" s="30" t="str">
        <f>IF(Замеры!Z718=0," ","---")</f>
        <v xml:space="preserve"> </v>
      </c>
      <c r="G724" s="31" t="str">
        <f>IF(Замеры!Z718=0," ",Замеры!J718)</f>
        <v xml:space="preserve"> </v>
      </c>
      <c r="H724" s="31" t="str">
        <f>CONCATENATE(Замеры!AK718,Замеры!AA718,Замеры!AL718)</f>
        <v>0 0</v>
      </c>
      <c r="I724" s="29" t="str">
        <f>CONCATENATE(Замеры!AI718,Замеры!AA718,Замеры!AJ718)</f>
        <v>0 0</v>
      </c>
      <c r="J724" s="31" t="str">
        <f>IF(Замеры!Z718=0," ",G724*2.55)</f>
        <v xml:space="preserve"> </v>
      </c>
      <c r="K724" s="29" t="str">
        <f>IF(Замеры!Z718=0," ",Замеры!AG718)</f>
        <v xml:space="preserve"> </v>
      </c>
      <c r="L724" s="29" t="str">
        <f>IF(Замеры!Z718=0," ",Замеры!AH718)</f>
        <v xml:space="preserve"> </v>
      </c>
      <c r="M724" s="29" t="str">
        <f>IF(Замеры!Z718=0," ",0.1)</f>
        <v xml:space="preserve"> </v>
      </c>
      <c r="N724" s="29" t="str">
        <f>IF(Замеры!Z718=0," ",Замеры!Z718)</f>
        <v xml:space="preserve"> </v>
      </c>
      <c r="O724" s="29" t="str">
        <f>Замеры!AA718</f>
        <v xml:space="preserve"> </v>
      </c>
      <c r="P724" s="29" t="str">
        <f>Замеры!AB718</f>
        <v xml:space="preserve"> </v>
      </c>
      <c r="Q724" s="29" t="str">
        <f>IF(Замеры!Z718=0," ","+")</f>
        <v xml:space="preserve"> </v>
      </c>
      <c r="R724" s="32">
        <f>Замеры!Y718</f>
        <v>0</v>
      </c>
      <c r="W724" s="33" t="e">
        <f t="shared" si="22"/>
        <v>#VALUE!</v>
      </c>
      <c r="X724" s="31" t="s">
        <v>73</v>
      </c>
      <c r="Y724" s="33" t="e">
        <f t="shared" si="23"/>
        <v>#VALUE!</v>
      </c>
      <c r="Z724" s="32"/>
    </row>
    <row r="725" spans="1:26" x14ac:dyDescent="0.3">
      <c r="A725" s="35">
        <f>IF(Замеры!B719=0, " ", Замеры!B719)</f>
        <v>716</v>
      </c>
      <c r="B725" s="37" t="str">
        <f>CONCATENATE(Замеры!D719,Замеры!F719)</f>
        <v>Группа от QF</v>
      </c>
      <c r="C725" s="35" t="str">
        <f>IF(Замеры!I719=0," ", Замеры!I719)</f>
        <v xml:space="preserve"> </v>
      </c>
      <c r="D725" s="29" t="str">
        <f>IF(Замеры!Z719=0, " ", Замеры!X719)</f>
        <v xml:space="preserve"> </v>
      </c>
      <c r="E725" s="29" t="str">
        <f>CONCATENATE(Замеры!P719,Замеры!S719,Замеры!R719)</f>
        <v xml:space="preserve"> </v>
      </c>
      <c r="F725" s="30" t="str">
        <f>IF(Замеры!Z719=0," ","---")</f>
        <v xml:space="preserve"> </v>
      </c>
      <c r="G725" s="31" t="str">
        <f>IF(Замеры!Z719=0," ",Замеры!J719)</f>
        <v xml:space="preserve"> </v>
      </c>
      <c r="H725" s="31" t="str">
        <f>CONCATENATE(Замеры!AK719,Замеры!AA719,Замеры!AL719)</f>
        <v>0 0</v>
      </c>
      <c r="I725" s="29" t="str">
        <f>CONCATENATE(Замеры!AI719,Замеры!AA719,Замеры!AJ719)</f>
        <v>0 0</v>
      </c>
      <c r="J725" s="31" t="str">
        <f>IF(Замеры!Z719=0," ",G725*2.55)</f>
        <v xml:space="preserve"> </v>
      </c>
      <c r="K725" s="29" t="str">
        <f>IF(Замеры!Z719=0," ",Замеры!AG719)</f>
        <v xml:space="preserve"> </v>
      </c>
      <c r="L725" s="29" t="str">
        <f>IF(Замеры!Z719=0," ",Замеры!AH719)</f>
        <v xml:space="preserve"> </v>
      </c>
      <c r="M725" s="29" t="str">
        <f>IF(Замеры!Z719=0," ",0.1)</f>
        <v xml:space="preserve"> </v>
      </c>
      <c r="N725" s="29" t="str">
        <f>IF(Замеры!Z719=0," ",Замеры!Z719)</f>
        <v xml:space="preserve"> </v>
      </c>
      <c r="O725" s="29" t="str">
        <f>Замеры!AA719</f>
        <v xml:space="preserve"> </v>
      </c>
      <c r="P725" s="29" t="str">
        <f>Замеры!AB719</f>
        <v xml:space="preserve"> </v>
      </c>
      <c r="Q725" s="29" t="str">
        <f>IF(Замеры!Z719=0," ","+")</f>
        <v xml:space="preserve"> </v>
      </c>
      <c r="R725" s="32">
        <f>Замеры!Y719</f>
        <v>0</v>
      </c>
      <c r="W725" s="33" t="e">
        <f t="shared" si="22"/>
        <v>#VALUE!</v>
      </c>
      <c r="X725" s="31" t="s">
        <v>73</v>
      </c>
      <c r="Y725" s="33" t="e">
        <f t="shared" si="23"/>
        <v>#VALUE!</v>
      </c>
      <c r="Z725" s="32"/>
    </row>
    <row r="726" spans="1:26" x14ac:dyDescent="0.3">
      <c r="A726" s="35">
        <f>IF(Замеры!B720=0, " ", Замеры!B720)</f>
        <v>717</v>
      </c>
      <c r="B726" s="37" t="str">
        <f>CONCATENATE(Замеры!D720,Замеры!F720)</f>
        <v>Группа от QF</v>
      </c>
      <c r="C726" s="35" t="str">
        <f>IF(Замеры!I720=0," ", Замеры!I720)</f>
        <v xml:space="preserve"> </v>
      </c>
      <c r="D726" s="29" t="str">
        <f>IF(Замеры!Z720=0, " ", Замеры!X720)</f>
        <v xml:space="preserve"> </v>
      </c>
      <c r="E726" s="29" t="str">
        <f>CONCATENATE(Замеры!P720,Замеры!S720,Замеры!R720)</f>
        <v xml:space="preserve"> </v>
      </c>
      <c r="F726" s="30" t="str">
        <f>IF(Замеры!Z720=0," ","---")</f>
        <v xml:space="preserve"> </v>
      </c>
      <c r="G726" s="31" t="str">
        <f>IF(Замеры!Z720=0," ",Замеры!J720)</f>
        <v xml:space="preserve"> </v>
      </c>
      <c r="H726" s="31" t="str">
        <f>CONCATENATE(Замеры!AK720,Замеры!AA720,Замеры!AL720)</f>
        <v>0 0</v>
      </c>
      <c r="I726" s="29" t="str">
        <f>CONCATENATE(Замеры!AI720,Замеры!AA720,Замеры!AJ720)</f>
        <v>0 0</v>
      </c>
      <c r="J726" s="31" t="str">
        <f>IF(Замеры!Z720=0," ",G726*2.55)</f>
        <v xml:space="preserve"> </v>
      </c>
      <c r="K726" s="29" t="str">
        <f>IF(Замеры!Z720=0," ",Замеры!AG720)</f>
        <v xml:space="preserve"> </v>
      </c>
      <c r="L726" s="29" t="str">
        <f>IF(Замеры!Z720=0," ",Замеры!AH720)</f>
        <v xml:space="preserve"> </v>
      </c>
      <c r="M726" s="29" t="str">
        <f>IF(Замеры!Z720=0," ",0.1)</f>
        <v xml:space="preserve"> </v>
      </c>
      <c r="N726" s="29" t="str">
        <f>IF(Замеры!Z720=0," ",Замеры!Z720)</f>
        <v xml:space="preserve"> </v>
      </c>
      <c r="O726" s="29" t="str">
        <f>Замеры!AA720</f>
        <v xml:space="preserve"> </v>
      </c>
      <c r="P726" s="29" t="str">
        <f>Замеры!AB720</f>
        <v xml:space="preserve"> </v>
      </c>
      <c r="Q726" s="29" t="str">
        <f>IF(Замеры!Z720=0," ","+")</f>
        <v xml:space="preserve"> </v>
      </c>
      <c r="R726" s="32">
        <f>Замеры!Y720</f>
        <v>0</v>
      </c>
      <c r="W726" s="33" t="e">
        <f t="shared" si="22"/>
        <v>#VALUE!</v>
      </c>
      <c r="X726" s="31" t="s">
        <v>73</v>
      </c>
      <c r="Y726" s="33" t="e">
        <f t="shared" si="23"/>
        <v>#VALUE!</v>
      </c>
      <c r="Z726" s="32"/>
    </row>
    <row r="727" spans="1:26" x14ac:dyDescent="0.3">
      <c r="A727" s="35">
        <f>IF(Замеры!B721=0, " ", Замеры!B721)</f>
        <v>718</v>
      </c>
      <c r="B727" s="37" t="str">
        <f>CONCATENATE(Замеры!D721,Замеры!F721)</f>
        <v>Группа от QF</v>
      </c>
      <c r="C727" s="35" t="str">
        <f>IF(Замеры!I721=0," ", Замеры!I721)</f>
        <v xml:space="preserve"> </v>
      </c>
      <c r="D727" s="29" t="str">
        <f>IF(Замеры!Z721=0, " ", Замеры!X721)</f>
        <v xml:space="preserve"> </v>
      </c>
      <c r="E727" s="29" t="str">
        <f>CONCATENATE(Замеры!P721,Замеры!S721,Замеры!R721)</f>
        <v xml:space="preserve"> </v>
      </c>
      <c r="F727" s="30" t="str">
        <f>IF(Замеры!Z721=0," ","---")</f>
        <v xml:space="preserve"> </v>
      </c>
      <c r="G727" s="31" t="str">
        <f>IF(Замеры!Z721=0," ",Замеры!J721)</f>
        <v xml:space="preserve"> </v>
      </c>
      <c r="H727" s="31" t="str">
        <f>CONCATENATE(Замеры!AK721,Замеры!AA721,Замеры!AL721)</f>
        <v>0 0</v>
      </c>
      <c r="I727" s="29" t="str">
        <f>CONCATENATE(Замеры!AI721,Замеры!AA721,Замеры!AJ721)</f>
        <v>0 0</v>
      </c>
      <c r="J727" s="31" t="str">
        <f>IF(Замеры!Z721=0," ",G727*2.55)</f>
        <v xml:space="preserve"> </v>
      </c>
      <c r="K727" s="29" t="str">
        <f>IF(Замеры!Z721=0," ",Замеры!AG721)</f>
        <v xml:space="preserve"> </v>
      </c>
      <c r="L727" s="29" t="str">
        <f>IF(Замеры!Z721=0," ",Замеры!AH721)</f>
        <v xml:space="preserve"> </v>
      </c>
      <c r="M727" s="29" t="str">
        <f>IF(Замеры!Z721=0," ",0.1)</f>
        <v xml:space="preserve"> </v>
      </c>
      <c r="N727" s="29" t="str">
        <f>IF(Замеры!Z721=0," ",Замеры!Z721)</f>
        <v xml:space="preserve"> </v>
      </c>
      <c r="O727" s="29" t="str">
        <f>Замеры!AA721</f>
        <v xml:space="preserve"> </v>
      </c>
      <c r="P727" s="29" t="str">
        <f>Замеры!AB721</f>
        <v xml:space="preserve"> </v>
      </c>
      <c r="Q727" s="29" t="str">
        <f>IF(Замеры!Z721=0," ","+")</f>
        <v xml:space="preserve"> </v>
      </c>
      <c r="R727" s="32">
        <f>Замеры!Y721</f>
        <v>0</v>
      </c>
      <c r="W727" s="33" t="e">
        <f t="shared" si="22"/>
        <v>#VALUE!</v>
      </c>
      <c r="X727" s="31" t="s">
        <v>73</v>
      </c>
      <c r="Y727" s="33" t="e">
        <f t="shared" si="23"/>
        <v>#VALUE!</v>
      </c>
      <c r="Z727" s="32"/>
    </row>
    <row r="728" spans="1:26" x14ac:dyDescent="0.3">
      <c r="A728" s="35">
        <f>IF(Замеры!B722=0, " ", Замеры!B722)</f>
        <v>719</v>
      </c>
      <c r="B728" s="37" t="str">
        <f>CONCATENATE(Замеры!D722,Замеры!F722)</f>
        <v>Группа от QF</v>
      </c>
      <c r="C728" s="35" t="str">
        <f>IF(Замеры!I722=0," ", Замеры!I722)</f>
        <v xml:space="preserve"> </v>
      </c>
      <c r="D728" s="29" t="str">
        <f>IF(Замеры!Z722=0, " ", Замеры!X722)</f>
        <v xml:space="preserve"> </v>
      </c>
      <c r="E728" s="29" t="str">
        <f>CONCATENATE(Замеры!P722,Замеры!S722,Замеры!R722)</f>
        <v xml:space="preserve"> </v>
      </c>
      <c r="F728" s="30" t="str">
        <f>IF(Замеры!Z722=0," ","---")</f>
        <v xml:space="preserve"> </v>
      </c>
      <c r="G728" s="31" t="str">
        <f>IF(Замеры!Z722=0," ",Замеры!J722)</f>
        <v xml:space="preserve"> </v>
      </c>
      <c r="H728" s="31" t="str">
        <f>CONCATENATE(Замеры!AK722,Замеры!AA722,Замеры!AL722)</f>
        <v>0 0</v>
      </c>
      <c r="I728" s="29" t="str">
        <f>CONCATENATE(Замеры!AI722,Замеры!AA722,Замеры!AJ722)</f>
        <v>0 0</v>
      </c>
      <c r="J728" s="31" t="str">
        <f>IF(Замеры!Z722=0," ",G728*2.55)</f>
        <v xml:space="preserve"> </v>
      </c>
      <c r="K728" s="29" t="str">
        <f>IF(Замеры!Z722=0," ",Замеры!AG722)</f>
        <v xml:space="preserve"> </v>
      </c>
      <c r="L728" s="29" t="str">
        <f>IF(Замеры!Z722=0," ",Замеры!AH722)</f>
        <v xml:space="preserve"> </v>
      </c>
      <c r="M728" s="29" t="str">
        <f>IF(Замеры!Z722=0," ",0.1)</f>
        <v xml:space="preserve"> </v>
      </c>
      <c r="N728" s="29" t="str">
        <f>IF(Замеры!Z722=0," ",Замеры!Z722)</f>
        <v xml:space="preserve"> </v>
      </c>
      <c r="O728" s="29" t="str">
        <f>Замеры!AA722</f>
        <v xml:space="preserve"> </v>
      </c>
      <c r="P728" s="29" t="str">
        <f>Замеры!AB722</f>
        <v xml:space="preserve"> </v>
      </c>
      <c r="Q728" s="29" t="str">
        <f>IF(Замеры!Z722=0," ","+")</f>
        <v xml:space="preserve"> </v>
      </c>
      <c r="R728" s="32">
        <f>Замеры!Y722</f>
        <v>0</v>
      </c>
      <c r="W728" s="33" t="e">
        <f t="shared" si="22"/>
        <v>#VALUE!</v>
      </c>
      <c r="X728" s="31" t="s">
        <v>73</v>
      </c>
      <c r="Y728" s="33" t="e">
        <f t="shared" si="23"/>
        <v>#VALUE!</v>
      </c>
      <c r="Z728" s="32"/>
    </row>
    <row r="729" spans="1:26" x14ac:dyDescent="0.3">
      <c r="A729" s="35">
        <f>IF(Замеры!B723=0, " ", Замеры!B723)</f>
        <v>720</v>
      </c>
      <c r="B729" s="37" t="str">
        <f>CONCATENATE(Замеры!D723,Замеры!F723)</f>
        <v>Группа от QF</v>
      </c>
      <c r="C729" s="35" t="str">
        <f>IF(Замеры!I723=0," ", Замеры!I723)</f>
        <v xml:space="preserve"> </v>
      </c>
      <c r="D729" s="29" t="str">
        <f>IF(Замеры!Z723=0, " ", Замеры!X723)</f>
        <v xml:space="preserve"> </v>
      </c>
      <c r="E729" s="29" t="str">
        <f>CONCATENATE(Замеры!P723,Замеры!S723,Замеры!R723)</f>
        <v xml:space="preserve"> </v>
      </c>
      <c r="F729" s="30" t="str">
        <f>IF(Замеры!Z723=0," ","---")</f>
        <v xml:space="preserve"> </v>
      </c>
      <c r="G729" s="31" t="str">
        <f>IF(Замеры!Z723=0," ",Замеры!J723)</f>
        <v xml:space="preserve"> </v>
      </c>
      <c r="H729" s="31" t="str">
        <f>CONCATENATE(Замеры!AK723,Замеры!AA723,Замеры!AL723)</f>
        <v>0 0</v>
      </c>
      <c r="I729" s="29" t="str">
        <f>CONCATENATE(Замеры!AI723,Замеры!AA723,Замеры!AJ723)</f>
        <v>0 0</v>
      </c>
      <c r="J729" s="31" t="str">
        <f>IF(Замеры!Z723=0," ",G729*2.55)</f>
        <v xml:space="preserve"> </v>
      </c>
      <c r="K729" s="29" t="str">
        <f>IF(Замеры!Z723=0," ",Замеры!AG723)</f>
        <v xml:space="preserve"> </v>
      </c>
      <c r="L729" s="29" t="str">
        <f>IF(Замеры!Z723=0," ",Замеры!AH723)</f>
        <v xml:space="preserve"> </v>
      </c>
      <c r="M729" s="29" t="str">
        <f>IF(Замеры!Z723=0," ",0.1)</f>
        <v xml:space="preserve"> </v>
      </c>
      <c r="N729" s="29" t="str">
        <f>IF(Замеры!Z723=0," ",Замеры!Z723)</f>
        <v xml:space="preserve"> </v>
      </c>
      <c r="O729" s="29" t="str">
        <f>Замеры!AA723</f>
        <v xml:space="preserve"> </v>
      </c>
      <c r="P729" s="29" t="str">
        <f>Замеры!AB723</f>
        <v xml:space="preserve"> </v>
      </c>
      <c r="Q729" s="29" t="str">
        <f>IF(Замеры!Z723=0," ","+")</f>
        <v xml:space="preserve"> </v>
      </c>
      <c r="R729" s="32">
        <f>Замеры!Y723</f>
        <v>0</v>
      </c>
      <c r="W729" s="33" t="e">
        <f t="shared" si="22"/>
        <v>#VALUE!</v>
      </c>
      <c r="X729" s="31" t="s">
        <v>73</v>
      </c>
      <c r="Y729" s="33" t="e">
        <f t="shared" si="23"/>
        <v>#VALUE!</v>
      </c>
      <c r="Z729" s="32"/>
    </row>
    <row r="730" spans="1:26" x14ac:dyDescent="0.3">
      <c r="A730" s="35">
        <f>IF(Замеры!B724=0, " ", Замеры!B724)</f>
        <v>721</v>
      </c>
      <c r="B730" s="37" t="str">
        <f>CONCATENATE(Замеры!D724,Замеры!F724)</f>
        <v>Группа от QF</v>
      </c>
      <c r="C730" s="35" t="str">
        <f>IF(Замеры!I724=0," ", Замеры!I724)</f>
        <v xml:space="preserve"> </v>
      </c>
      <c r="D730" s="29" t="str">
        <f>IF(Замеры!Z724=0, " ", Замеры!X724)</f>
        <v xml:space="preserve"> </v>
      </c>
      <c r="E730" s="29" t="str">
        <f>CONCATENATE(Замеры!P724,Замеры!S724,Замеры!R724)</f>
        <v xml:space="preserve"> </v>
      </c>
      <c r="F730" s="30" t="str">
        <f>IF(Замеры!Z724=0," ","---")</f>
        <v xml:space="preserve"> </v>
      </c>
      <c r="G730" s="31" t="str">
        <f>IF(Замеры!Z724=0," ",Замеры!J724)</f>
        <v xml:space="preserve"> </v>
      </c>
      <c r="H730" s="31" t="str">
        <f>CONCATENATE(Замеры!AK724,Замеры!AA724,Замеры!AL724)</f>
        <v>0 0</v>
      </c>
      <c r="I730" s="29" t="str">
        <f>CONCATENATE(Замеры!AI724,Замеры!AA724,Замеры!AJ724)</f>
        <v>0 0</v>
      </c>
      <c r="J730" s="31" t="str">
        <f>IF(Замеры!Z724=0," ",G730*2.55)</f>
        <v xml:space="preserve"> </v>
      </c>
      <c r="K730" s="29" t="str">
        <f>IF(Замеры!Z724=0," ",Замеры!AG724)</f>
        <v xml:space="preserve"> </v>
      </c>
      <c r="L730" s="29" t="str">
        <f>IF(Замеры!Z724=0," ",Замеры!AH724)</f>
        <v xml:space="preserve"> </v>
      </c>
      <c r="M730" s="29" t="str">
        <f>IF(Замеры!Z724=0," ",0.1)</f>
        <v xml:space="preserve"> </v>
      </c>
      <c r="N730" s="29" t="str">
        <f>IF(Замеры!Z724=0," ",Замеры!Z724)</f>
        <v xml:space="preserve"> </v>
      </c>
      <c r="O730" s="29" t="str">
        <f>Замеры!AA724</f>
        <v xml:space="preserve"> </v>
      </c>
      <c r="P730" s="29" t="str">
        <f>Замеры!AB724</f>
        <v xml:space="preserve"> </v>
      </c>
      <c r="Q730" s="29" t="str">
        <f>IF(Замеры!Z724=0," ","+")</f>
        <v xml:space="preserve"> </v>
      </c>
      <c r="R730" s="32">
        <f>Замеры!Y724</f>
        <v>0</v>
      </c>
      <c r="W730" s="33" t="e">
        <f t="shared" si="22"/>
        <v>#VALUE!</v>
      </c>
      <c r="X730" s="31" t="s">
        <v>73</v>
      </c>
      <c r="Y730" s="33" t="e">
        <f t="shared" si="23"/>
        <v>#VALUE!</v>
      </c>
      <c r="Z730" s="32"/>
    </row>
    <row r="731" spans="1:26" x14ac:dyDescent="0.3">
      <c r="A731" s="35">
        <f>IF(Замеры!B725=0, " ", Замеры!B725)</f>
        <v>722</v>
      </c>
      <c r="B731" s="37" t="str">
        <f>CONCATENATE(Замеры!D725,Замеры!F725)</f>
        <v>Группа от QF</v>
      </c>
      <c r="C731" s="35" t="str">
        <f>IF(Замеры!I725=0," ", Замеры!I725)</f>
        <v xml:space="preserve"> </v>
      </c>
      <c r="D731" s="29" t="str">
        <f>IF(Замеры!Z725=0, " ", Замеры!X725)</f>
        <v xml:space="preserve"> </v>
      </c>
      <c r="E731" s="29" t="str">
        <f>CONCATENATE(Замеры!P725,Замеры!S725,Замеры!R725)</f>
        <v xml:space="preserve"> </v>
      </c>
      <c r="F731" s="30" t="str">
        <f>IF(Замеры!Z725=0," ","---")</f>
        <v xml:space="preserve"> </v>
      </c>
      <c r="G731" s="31" t="str">
        <f>IF(Замеры!Z725=0," ",Замеры!J725)</f>
        <v xml:space="preserve"> </v>
      </c>
      <c r="H731" s="31" t="str">
        <f>CONCATENATE(Замеры!AK725,Замеры!AA725,Замеры!AL725)</f>
        <v>0 0</v>
      </c>
      <c r="I731" s="29" t="str">
        <f>CONCATENATE(Замеры!AI725,Замеры!AA725,Замеры!AJ725)</f>
        <v>0 0</v>
      </c>
      <c r="J731" s="31" t="str">
        <f>IF(Замеры!Z725=0," ",G731*2.55)</f>
        <v xml:space="preserve"> </v>
      </c>
      <c r="K731" s="29" t="str">
        <f>IF(Замеры!Z725=0," ",Замеры!AG725)</f>
        <v xml:space="preserve"> </v>
      </c>
      <c r="L731" s="29" t="str">
        <f>IF(Замеры!Z725=0," ",Замеры!AH725)</f>
        <v xml:space="preserve"> </v>
      </c>
      <c r="M731" s="29" t="str">
        <f>IF(Замеры!Z725=0," ",0.1)</f>
        <v xml:space="preserve"> </v>
      </c>
      <c r="N731" s="29" t="str">
        <f>IF(Замеры!Z725=0," ",Замеры!Z725)</f>
        <v xml:space="preserve"> </v>
      </c>
      <c r="O731" s="29" t="str">
        <f>Замеры!AA725</f>
        <v xml:space="preserve"> </v>
      </c>
      <c r="P731" s="29" t="str">
        <f>Замеры!AB725</f>
        <v xml:space="preserve"> </v>
      </c>
      <c r="Q731" s="29" t="str">
        <f>IF(Замеры!Z725=0," ","+")</f>
        <v xml:space="preserve"> </v>
      </c>
      <c r="R731" s="32">
        <f>Замеры!Y725</f>
        <v>0</v>
      </c>
      <c r="W731" s="33" t="e">
        <f t="shared" si="22"/>
        <v>#VALUE!</v>
      </c>
      <c r="X731" s="31" t="s">
        <v>73</v>
      </c>
      <c r="Y731" s="33" t="e">
        <f t="shared" si="23"/>
        <v>#VALUE!</v>
      </c>
      <c r="Z731" s="32"/>
    </row>
    <row r="732" spans="1:26" x14ac:dyDescent="0.3">
      <c r="A732" s="35">
        <f>IF(Замеры!B726=0, " ", Замеры!B726)</f>
        <v>723</v>
      </c>
      <c r="B732" s="37" t="str">
        <f>CONCATENATE(Замеры!D726,Замеры!F726)</f>
        <v>Группа от QF</v>
      </c>
      <c r="C732" s="35" t="str">
        <f>IF(Замеры!I726=0," ", Замеры!I726)</f>
        <v xml:space="preserve"> </v>
      </c>
      <c r="D732" s="29" t="str">
        <f>IF(Замеры!Z726=0, " ", Замеры!X726)</f>
        <v xml:space="preserve"> </v>
      </c>
      <c r="E732" s="29" t="str">
        <f>CONCATENATE(Замеры!P726,Замеры!S726,Замеры!R726)</f>
        <v xml:space="preserve"> </v>
      </c>
      <c r="F732" s="30" t="str">
        <f>IF(Замеры!Z726=0," ","---")</f>
        <v xml:space="preserve"> </v>
      </c>
      <c r="G732" s="31" t="str">
        <f>IF(Замеры!Z726=0," ",Замеры!J726)</f>
        <v xml:space="preserve"> </v>
      </c>
      <c r="H732" s="31" t="str">
        <f>CONCATENATE(Замеры!AK726,Замеры!AA726,Замеры!AL726)</f>
        <v>0 0</v>
      </c>
      <c r="I732" s="29" t="str">
        <f>CONCATENATE(Замеры!AI726,Замеры!AA726,Замеры!AJ726)</f>
        <v>0 0</v>
      </c>
      <c r="J732" s="31" t="str">
        <f>IF(Замеры!Z726=0," ",G732*2.55)</f>
        <v xml:space="preserve"> </v>
      </c>
      <c r="K732" s="29" t="str">
        <f>IF(Замеры!Z726=0," ",Замеры!AG726)</f>
        <v xml:space="preserve"> </v>
      </c>
      <c r="L732" s="29" t="str">
        <f>IF(Замеры!Z726=0," ",Замеры!AH726)</f>
        <v xml:space="preserve"> </v>
      </c>
      <c r="M732" s="29" t="str">
        <f>IF(Замеры!Z726=0," ",0.1)</f>
        <v xml:space="preserve"> </v>
      </c>
      <c r="N732" s="29" t="str">
        <f>IF(Замеры!Z726=0," ",Замеры!Z726)</f>
        <v xml:space="preserve"> </v>
      </c>
      <c r="O732" s="29" t="str">
        <f>Замеры!AA726</f>
        <v xml:space="preserve"> </v>
      </c>
      <c r="P732" s="29" t="str">
        <f>Замеры!AB726</f>
        <v xml:space="preserve"> </v>
      </c>
      <c r="Q732" s="29" t="str">
        <f>IF(Замеры!Z726=0," ","+")</f>
        <v xml:space="preserve"> </v>
      </c>
      <c r="R732" s="32">
        <f>Замеры!Y726</f>
        <v>0</v>
      </c>
      <c r="W732" s="33" t="e">
        <f t="shared" si="22"/>
        <v>#VALUE!</v>
      </c>
      <c r="X732" s="31" t="s">
        <v>73</v>
      </c>
      <c r="Y732" s="33" t="e">
        <f t="shared" si="23"/>
        <v>#VALUE!</v>
      </c>
      <c r="Z732" s="32"/>
    </row>
    <row r="733" spans="1:26" x14ac:dyDescent="0.3">
      <c r="A733" s="35">
        <f>IF(Замеры!B727=0, " ", Замеры!B727)</f>
        <v>724</v>
      </c>
      <c r="B733" s="37" t="str">
        <f>CONCATENATE(Замеры!D727,Замеры!F727)</f>
        <v>Группа от QF</v>
      </c>
      <c r="C733" s="35" t="str">
        <f>IF(Замеры!I727=0," ", Замеры!I727)</f>
        <v xml:space="preserve"> </v>
      </c>
      <c r="D733" s="29" t="str">
        <f>IF(Замеры!Z727=0, " ", Замеры!X727)</f>
        <v xml:space="preserve"> </v>
      </c>
      <c r="E733" s="29" t="str">
        <f>CONCATENATE(Замеры!P727,Замеры!S727,Замеры!R727)</f>
        <v xml:space="preserve"> </v>
      </c>
      <c r="F733" s="30" t="str">
        <f>IF(Замеры!Z727=0," ","---")</f>
        <v xml:space="preserve"> </v>
      </c>
      <c r="G733" s="31" t="str">
        <f>IF(Замеры!Z727=0," ",Замеры!J727)</f>
        <v xml:space="preserve"> </v>
      </c>
      <c r="H733" s="31" t="str">
        <f>CONCATENATE(Замеры!AK727,Замеры!AA727,Замеры!AL727)</f>
        <v>0 0</v>
      </c>
      <c r="I733" s="29" t="str">
        <f>CONCATENATE(Замеры!AI727,Замеры!AA727,Замеры!AJ727)</f>
        <v>0 0</v>
      </c>
      <c r="J733" s="31" t="str">
        <f>IF(Замеры!Z727=0," ",G733*2.55)</f>
        <v xml:space="preserve"> </v>
      </c>
      <c r="K733" s="29" t="str">
        <f>IF(Замеры!Z727=0," ",Замеры!AG727)</f>
        <v xml:space="preserve"> </v>
      </c>
      <c r="L733" s="29" t="str">
        <f>IF(Замеры!Z727=0," ",Замеры!AH727)</f>
        <v xml:space="preserve"> </v>
      </c>
      <c r="M733" s="29" t="str">
        <f>IF(Замеры!Z727=0," ",0.1)</f>
        <v xml:space="preserve"> </v>
      </c>
      <c r="N733" s="29" t="str">
        <f>IF(Замеры!Z727=0," ",Замеры!Z727)</f>
        <v xml:space="preserve"> </v>
      </c>
      <c r="O733" s="29" t="str">
        <f>Замеры!AA727</f>
        <v xml:space="preserve"> </v>
      </c>
      <c r="P733" s="29" t="str">
        <f>Замеры!AB727</f>
        <v xml:space="preserve"> </v>
      </c>
      <c r="Q733" s="29" t="str">
        <f>IF(Замеры!Z727=0," ","+")</f>
        <v xml:space="preserve"> </v>
      </c>
      <c r="R733" s="32">
        <f>Замеры!Y727</f>
        <v>0</v>
      </c>
      <c r="W733" s="33" t="e">
        <f t="shared" si="22"/>
        <v>#VALUE!</v>
      </c>
      <c r="X733" s="31" t="s">
        <v>73</v>
      </c>
      <c r="Y733" s="33" t="e">
        <f t="shared" si="23"/>
        <v>#VALUE!</v>
      </c>
      <c r="Z733" s="32"/>
    </row>
    <row r="734" spans="1:26" x14ac:dyDescent="0.3">
      <c r="A734" s="35">
        <f>IF(Замеры!B728=0, " ", Замеры!B728)</f>
        <v>725</v>
      </c>
      <c r="B734" s="37" t="str">
        <f>CONCATENATE(Замеры!D728,Замеры!F728)</f>
        <v>Группа от QF</v>
      </c>
      <c r="C734" s="35" t="str">
        <f>IF(Замеры!I728=0," ", Замеры!I728)</f>
        <v xml:space="preserve"> </v>
      </c>
      <c r="D734" s="29" t="str">
        <f>IF(Замеры!Z728=0, " ", Замеры!X728)</f>
        <v xml:space="preserve"> </v>
      </c>
      <c r="E734" s="29" t="str">
        <f>CONCATENATE(Замеры!P728,Замеры!S728,Замеры!R728)</f>
        <v xml:space="preserve"> </v>
      </c>
      <c r="F734" s="30" t="str">
        <f>IF(Замеры!Z728=0," ","---")</f>
        <v xml:space="preserve"> </v>
      </c>
      <c r="G734" s="31" t="str">
        <f>IF(Замеры!Z728=0," ",Замеры!J728)</f>
        <v xml:space="preserve"> </v>
      </c>
      <c r="H734" s="31" t="str">
        <f>CONCATENATE(Замеры!AK728,Замеры!AA728,Замеры!AL728)</f>
        <v>0 0</v>
      </c>
      <c r="I734" s="29" t="str">
        <f>CONCATENATE(Замеры!AI728,Замеры!AA728,Замеры!AJ728)</f>
        <v>0 0</v>
      </c>
      <c r="J734" s="31" t="str">
        <f>IF(Замеры!Z728=0," ",G734*2.55)</f>
        <v xml:space="preserve"> </v>
      </c>
      <c r="K734" s="29" t="str">
        <f>IF(Замеры!Z728=0," ",Замеры!AG728)</f>
        <v xml:space="preserve"> </v>
      </c>
      <c r="L734" s="29" t="str">
        <f>IF(Замеры!Z728=0," ",Замеры!AH728)</f>
        <v xml:space="preserve"> </v>
      </c>
      <c r="M734" s="29" t="str">
        <f>IF(Замеры!Z728=0," ",0.1)</f>
        <v xml:space="preserve"> </v>
      </c>
      <c r="N734" s="29" t="str">
        <f>IF(Замеры!Z728=0," ",Замеры!Z728)</f>
        <v xml:space="preserve"> </v>
      </c>
      <c r="O734" s="29" t="str">
        <f>Замеры!AA728</f>
        <v xml:space="preserve"> </v>
      </c>
      <c r="P734" s="29" t="str">
        <f>Замеры!AB728</f>
        <v xml:space="preserve"> </v>
      </c>
      <c r="Q734" s="29" t="str">
        <f>IF(Замеры!Z728=0," ","+")</f>
        <v xml:space="preserve"> </v>
      </c>
      <c r="R734" s="32">
        <f>Замеры!Y728</f>
        <v>0</v>
      </c>
      <c r="W734" s="33" t="e">
        <f t="shared" si="22"/>
        <v>#VALUE!</v>
      </c>
      <c r="X734" s="31" t="s">
        <v>73</v>
      </c>
      <c r="Y734" s="33" t="e">
        <f t="shared" si="23"/>
        <v>#VALUE!</v>
      </c>
      <c r="Z734" s="32"/>
    </row>
    <row r="735" spans="1:26" x14ac:dyDescent="0.3">
      <c r="A735" s="35">
        <f>IF(Замеры!B729=0, " ", Замеры!B729)</f>
        <v>726</v>
      </c>
      <c r="B735" s="37" t="str">
        <f>CONCATENATE(Замеры!D729,Замеры!F729)</f>
        <v>Группа от QF</v>
      </c>
      <c r="C735" s="35" t="str">
        <f>IF(Замеры!I729=0," ", Замеры!I729)</f>
        <v xml:space="preserve"> </v>
      </c>
      <c r="D735" s="29" t="str">
        <f>IF(Замеры!Z729=0, " ", Замеры!X729)</f>
        <v xml:space="preserve"> </v>
      </c>
      <c r="E735" s="29" t="str">
        <f>CONCATENATE(Замеры!P729,Замеры!S729,Замеры!R729)</f>
        <v xml:space="preserve"> </v>
      </c>
      <c r="F735" s="30" t="str">
        <f>IF(Замеры!Z729=0," ","---")</f>
        <v xml:space="preserve"> </v>
      </c>
      <c r="G735" s="31" t="str">
        <f>IF(Замеры!Z729=0," ",Замеры!J729)</f>
        <v xml:space="preserve"> </v>
      </c>
      <c r="H735" s="31" t="str">
        <f>CONCATENATE(Замеры!AK729,Замеры!AA729,Замеры!AL729)</f>
        <v>0 0</v>
      </c>
      <c r="I735" s="29" t="str">
        <f>CONCATENATE(Замеры!AI729,Замеры!AA729,Замеры!AJ729)</f>
        <v>0 0</v>
      </c>
      <c r="J735" s="31" t="str">
        <f>IF(Замеры!Z729=0," ",G735*2.55)</f>
        <v xml:space="preserve"> </v>
      </c>
      <c r="K735" s="29" t="str">
        <f>IF(Замеры!Z729=0," ",Замеры!AG729)</f>
        <v xml:space="preserve"> </v>
      </c>
      <c r="L735" s="29" t="str">
        <f>IF(Замеры!Z729=0," ",Замеры!AH729)</f>
        <v xml:space="preserve"> </v>
      </c>
      <c r="M735" s="29" t="str">
        <f>IF(Замеры!Z729=0," ",0.1)</f>
        <v xml:space="preserve"> </v>
      </c>
      <c r="N735" s="29" t="str">
        <f>IF(Замеры!Z729=0," ",Замеры!Z729)</f>
        <v xml:space="preserve"> </v>
      </c>
      <c r="O735" s="29" t="str">
        <f>Замеры!AA729</f>
        <v xml:space="preserve"> </v>
      </c>
      <c r="P735" s="29" t="str">
        <f>Замеры!AB729</f>
        <v xml:space="preserve"> </v>
      </c>
      <c r="Q735" s="29" t="str">
        <f>IF(Замеры!Z729=0," ","+")</f>
        <v xml:space="preserve"> </v>
      </c>
      <c r="R735" s="32">
        <f>Замеры!Y729</f>
        <v>0</v>
      </c>
      <c r="W735" s="33" t="e">
        <f t="shared" si="22"/>
        <v>#VALUE!</v>
      </c>
      <c r="X735" s="31" t="s">
        <v>73</v>
      </c>
      <c r="Y735" s="33" t="e">
        <f t="shared" si="23"/>
        <v>#VALUE!</v>
      </c>
      <c r="Z735" s="32"/>
    </row>
    <row r="736" spans="1:26" x14ac:dyDescent="0.3">
      <c r="A736" s="35">
        <f>IF(Замеры!B730=0, " ", Замеры!B730)</f>
        <v>727</v>
      </c>
      <c r="B736" s="37" t="str">
        <f>CONCATENATE(Замеры!D730,Замеры!F730)</f>
        <v>Группа от QF</v>
      </c>
      <c r="C736" s="35" t="str">
        <f>IF(Замеры!I730=0," ", Замеры!I730)</f>
        <v xml:space="preserve"> </v>
      </c>
      <c r="D736" s="29" t="str">
        <f>IF(Замеры!Z730=0, " ", Замеры!X730)</f>
        <v xml:space="preserve"> </v>
      </c>
      <c r="E736" s="29" t="str">
        <f>CONCATENATE(Замеры!P730,Замеры!S730,Замеры!R730)</f>
        <v xml:space="preserve"> </v>
      </c>
      <c r="F736" s="30" t="str">
        <f>IF(Замеры!Z730=0," ","---")</f>
        <v xml:space="preserve"> </v>
      </c>
      <c r="G736" s="31" t="str">
        <f>IF(Замеры!Z730=0," ",Замеры!J730)</f>
        <v xml:space="preserve"> </v>
      </c>
      <c r="H736" s="31" t="str">
        <f>CONCATENATE(Замеры!AK730,Замеры!AA730,Замеры!AL730)</f>
        <v>0 0</v>
      </c>
      <c r="I736" s="29" t="str">
        <f>CONCATENATE(Замеры!AI730,Замеры!AA730,Замеры!AJ730)</f>
        <v>0 0</v>
      </c>
      <c r="J736" s="31" t="str">
        <f>IF(Замеры!Z730=0," ",G736*2.55)</f>
        <v xml:space="preserve"> </v>
      </c>
      <c r="K736" s="29" t="str">
        <f>IF(Замеры!Z730=0," ",Замеры!AG730)</f>
        <v xml:space="preserve"> </v>
      </c>
      <c r="L736" s="29" t="str">
        <f>IF(Замеры!Z730=0," ",Замеры!AH730)</f>
        <v xml:space="preserve"> </v>
      </c>
      <c r="M736" s="29" t="str">
        <f>IF(Замеры!Z730=0," ",0.1)</f>
        <v xml:space="preserve"> </v>
      </c>
      <c r="N736" s="29" t="str">
        <f>IF(Замеры!Z730=0," ",Замеры!Z730)</f>
        <v xml:space="preserve"> </v>
      </c>
      <c r="O736" s="29" t="str">
        <f>Замеры!AA730</f>
        <v xml:space="preserve"> </v>
      </c>
      <c r="P736" s="29" t="str">
        <f>Замеры!AB730</f>
        <v xml:space="preserve"> </v>
      </c>
      <c r="Q736" s="29" t="str">
        <f>IF(Замеры!Z730=0," ","+")</f>
        <v xml:space="preserve"> </v>
      </c>
      <c r="R736" s="32">
        <f>Замеры!Y730</f>
        <v>0</v>
      </c>
      <c r="W736" s="33" t="e">
        <f t="shared" si="22"/>
        <v>#VALUE!</v>
      </c>
      <c r="X736" s="31" t="s">
        <v>73</v>
      </c>
      <c r="Y736" s="33" t="e">
        <f t="shared" si="23"/>
        <v>#VALUE!</v>
      </c>
      <c r="Z736" s="32"/>
    </row>
    <row r="737" spans="1:26" x14ac:dyDescent="0.3">
      <c r="A737" s="35">
        <f>IF(Замеры!B731=0, " ", Замеры!B731)</f>
        <v>728</v>
      </c>
      <c r="B737" s="37" t="str">
        <f>CONCATENATE(Замеры!D731,Замеры!F731)</f>
        <v>Группа от QF</v>
      </c>
      <c r="C737" s="35" t="str">
        <f>IF(Замеры!I731=0," ", Замеры!I731)</f>
        <v xml:space="preserve"> </v>
      </c>
      <c r="D737" s="29" t="str">
        <f>IF(Замеры!Z731=0, " ", Замеры!X731)</f>
        <v xml:space="preserve"> </v>
      </c>
      <c r="E737" s="29" t="str">
        <f>CONCATENATE(Замеры!P731,Замеры!S731,Замеры!R731)</f>
        <v xml:space="preserve"> </v>
      </c>
      <c r="F737" s="30" t="str">
        <f>IF(Замеры!Z731=0," ","---")</f>
        <v xml:space="preserve"> </v>
      </c>
      <c r="G737" s="31" t="str">
        <f>IF(Замеры!Z731=0," ",Замеры!J731)</f>
        <v xml:space="preserve"> </v>
      </c>
      <c r="H737" s="31" t="str">
        <f>CONCATENATE(Замеры!AK731,Замеры!AA731,Замеры!AL731)</f>
        <v>0 0</v>
      </c>
      <c r="I737" s="29" t="str">
        <f>CONCATENATE(Замеры!AI731,Замеры!AA731,Замеры!AJ731)</f>
        <v>0 0</v>
      </c>
      <c r="J737" s="31" t="str">
        <f>IF(Замеры!Z731=0," ",G737*2.55)</f>
        <v xml:space="preserve"> </v>
      </c>
      <c r="K737" s="29" t="str">
        <f>IF(Замеры!Z731=0," ",Замеры!AG731)</f>
        <v xml:space="preserve"> </v>
      </c>
      <c r="L737" s="29" t="str">
        <f>IF(Замеры!Z731=0," ",Замеры!AH731)</f>
        <v xml:space="preserve"> </v>
      </c>
      <c r="M737" s="29" t="str">
        <f>IF(Замеры!Z731=0," ",0.1)</f>
        <v xml:space="preserve"> </v>
      </c>
      <c r="N737" s="29" t="str">
        <f>IF(Замеры!Z731=0," ",Замеры!Z731)</f>
        <v xml:space="preserve"> </v>
      </c>
      <c r="O737" s="29" t="str">
        <f>Замеры!AA731</f>
        <v xml:space="preserve"> </v>
      </c>
      <c r="P737" s="29" t="str">
        <f>Замеры!AB731</f>
        <v xml:space="preserve"> </v>
      </c>
      <c r="Q737" s="29" t="str">
        <f>IF(Замеры!Z731=0," ","+")</f>
        <v xml:space="preserve"> </v>
      </c>
      <c r="R737" s="32">
        <f>Замеры!Y731</f>
        <v>0</v>
      </c>
      <c r="W737" s="33" t="e">
        <f t="shared" si="22"/>
        <v>#VALUE!</v>
      </c>
      <c r="X737" s="31" t="s">
        <v>73</v>
      </c>
      <c r="Y737" s="33" t="e">
        <f t="shared" si="23"/>
        <v>#VALUE!</v>
      </c>
      <c r="Z737" s="32"/>
    </row>
    <row r="738" spans="1:26" x14ac:dyDescent="0.3">
      <c r="A738" s="35">
        <f>IF(Замеры!B732=0, " ", Замеры!B732)</f>
        <v>729</v>
      </c>
      <c r="B738" s="37" t="str">
        <f>CONCATENATE(Замеры!D732,Замеры!F732)</f>
        <v>Группа от QF</v>
      </c>
      <c r="C738" s="35" t="str">
        <f>IF(Замеры!I732=0," ", Замеры!I732)</f>
        <v xml:space="preserve"> </v>
      </c>
      <c r="D738" s="29" t="str">
        <f>IF(Замеры!Z732=0, " ", Замеры!X732)</f>
        <v xml:space="preserve"> </v>
      </c>
      <c r="E738" s="29" t="str">
        <f>CONCATENATE(Замеры!P732,Замеры!S732,Замеры!R732)</f>
        <v xml:space="preserve"> </v>
      </c>
      <c r="F738" s="30" t="str">
        <f>IF(Замеры!Z732=0," ","---")</f>
        <v xml:space="preserve"> </v>
      </c>
      <c r="G738" s="31" t="str">
        <f>IF(Замеры!Z732=0," ",Замеры!J732)</f>
        <v xml:space="preserve"> </v>
      </c>
      <c r="H738" s="31" t="str">
        <f>CONCATENATE(Замеры!AK732,Замеры!AA732,Замеры!AL732)</f>
        <v>0 0</v>
      </c>
      <c r="I738" s="29" t="str">
        <f>CONCATENATE(Замеры!AI732,Замеры!AA732,Замеры!AJ732)</f>
        <v>0 0</v>
      </c>
      <c r="J738" s="31" t="str">
        <f>IF(Замеры!Z732=0," ",G738*2.55)</f>
        <v xml:space="preserve"> </v>
      </c>
      <c r="K738" s="29" t="str">
        <f>IF(Замеры!Z732=0," ",Замеры!AG732)</f>
        <v xml:space="preserve"> </v>
      </c>
      <c r="L738" s="29" t="str">
        <f>IF(Замеры!Z732=0," ",Замеры!AH732)</f>
        <v xml:space="preserve"> </v>
      </c>
      <c r="M738" s="29" t="str">
        <f>IF(Замеры!Z732=0," ",0.1)</f>
        <v xml:space="preserve"> </v>
      </c>
      <c r="N738" s="29" t="str">
        <f>IF(Замеры!Z732=0," ",Замеры!Z732)</f>
        <v xml:space="preserve"> </v>
      </c>
      <c r="O738" s="29" t="str">
        <f>Замеры!AA732</f>
        <v xml:space="preserve"> </v>
      </c>
      <c r="P738" s="29" t="str">
        <f>Замеры!AB732</f>
        <v xml:space="preserve"> </v>
      </c>
      <c r="Q738" s="29" t="str">
        <f>IF(Замеры!Z732=0," ","+")</f>
        <v xml:space="preserve"> </v>
      </c>
      <c r="R738" s="32">
        <f>Замеры!Y732</f>
        <v>0</v>
      </c>
      <c r="W738" s="33" t="e">
        <f t="shared" si="22"/>
        <v>#VALUE!</v>
      </c>
      <c r="X738" s="31" t="s">
        <v>73</v>
      </c>
      <c r="Y738" s="33" t="e">
        <f t="shared" si="23"/>
        <v>#VALUE!</v>
      </c>
      <c r="Z738" s="32"/>
    </row>
    <row r="739" spans="1:26" x14ac:dyDescent="0.3">
      <c r="A739" s="35">
        <f>IF(Замеры!B733=0, " ", Замеры!B733)</f>
        <v>730</v>
      </c>
      <c r="B739" s="37" t="str">
        <f>CONCATENATE(Замеры!D733,Замеры!F733)</f>
        <v>Группа от QF</v>
      </c>
      <c r="C739" s="35" t="str">
        <f>IF(Замеры!I733=0," ", Замеры!I733)</f>
        <v xml:space="preserve"> </v>
      </c>
      <c r="D739" s="29" t="str">
        <f>IF(Замеры!Z733=0, " ", Замеры!X733)</f>
        <v xml:space="preserve"> </v>
      </c>
      <c r="E739" s="29" t="str">
        <f>CONCATENATE(Замеры!P733,Замеры!S733,Замеры!R733)</f>
        <v xml:space="preserve"> </v>
      </c>
      <c r="F739" s="30" t="str">
        <f>IF(Замеры!Z733=0," ","---")</f>
        <v xml:space="preserve"> </v>
      </c>
      <c r="G739" s="31" t="str">
        <f>IF(Замеры!Z733=0," ",Замеры!J733)</f>
        <v xml:space="preserve"> </v>
      </c>
      <c r="H739" s="31" t="str">
        <f>CONCATENATE(Замеры!AK733,Замеры!AA733,Замеры!AL733)</f>
        <v>0 0</v>
      </c>
      <c r="I739" s="29" t="str">
        <f>CONCATENATE(Замеры!AI733,Замеры!AA733,Замеры!AJ733)</f>
        <v>0 0</v>
      </c>
      <c r="J739" s="31" t="str">
        <f>IF(Замеры!Z733=0," ",G739*2.55)</f>
        <v xml:space="preserve"> </v>
      </c>
      <c r="K739" s="29" t="str">
        <f>IF(Замеры!Z733=0," ",Замеры!AG733)</f>
        <v xml:space="preserve"> </v>
      </c>
      <c r="L739" s="29" t="str">
        <f>IF(Замеры!Z733=0," ",Замеры!AH733)</f>
        <v xml:space="preserve"> </v>
      </c>
      <c r="M739" s="29" t="str">
        <f>IF(Замеры!Z733=0," ",0.1)</f>
        <v xml:space="preserve"> </v>
      </c>
      <c r="N739" s="29" t="str">
        <f>IF(Замеры!Z733=0," ",Замеры!Z733)</f>
        <v xml:space="preserve"> </v>
      </c>
      <c r="O739" s="29" t="str">
        <f>Замеры!AA733</f>
        <v xml:space="preserve"> </v>
      </c>
      <c r="P739" s="29" t="str">
        <f>Замеры!AB733</f>
        <v xml:space="preserve"> </v>
      </c>
      <c r="Q739" s="29" t="str">
        <f>IF(Замеры!Z733=0," ","+")</f>
        <v xml:space="preserve"> </v>
      </c>
      <c r="R739" s="32">
        <f>Замеры!Y733</f>
        <v>0</v>
      </c>
      <c r="W739" s="33" t="e">
        <f t="shared" si="22"/>
        <v>#VALUE!</v>
      </c>
      <c r="X739" s="31" t="s">
        <v>73</v>
      </c>
      <c r="Y739" s="33" t="e">
        <f t="shared" si="23"/>
        <v>#VALUE!</v>
      </c>
      <c r="Z739" s="32"/>
    </row>
    <row r="740" spans="1:26" x14ac:dyDescent="0.3">
      <c r="A740" s="35">
        <f>IF(Замеры!B734=0, " ", Замеры!B734)</f>
        <v>731</v>
      </c>
      <c r="B740" s="37" t="str">
        <f>CONCATENATE(Замеры!D734,Замеры!F734)</f>
        <v>Группа от QF</v>
      </c>
      <c r="C740" s="35" t="str">
        <f>IF(Замеры!I734=0," ", Замеры!I734)</f>
        <v xml:space="preserve"> </v>
      </c>
      <c r="D740" s="29" t="str">
        <f>IF(Замеры!Z734=0, " ", Замеры!X734)</f>
        <v xml:space="preserve"> </v>
      </c>
      <c r="E740" s="29" t="str">
        <f>CONCATENATE(Замеры!P734,Замеры!S734,Замеры!R734)</f>
        <v xml:space="preserve"> </v>
      </c>
      <c r="F740" s="30" t="str">
        <f>IF(Замеры!Z734=0," ","---")</f>
        <v xml:space="preserve"> </v>
      </c>
      <c r="G740" s="31" t="str">
        <f>IF(Замеры!Z734=0," ",Замеры!J734)</f>
        <v xml:space="preserve"> </v>
      </c>
      <c r="H740" s="31" t="str">
        <f>CONCATENATE(Замеры!AK734,Замеры!AA734,Замеры!AL734)</f>
        <v>0 0</v>
      </c>
      <c r="I740" s="29" t="str">
        <f>CONCATENATE(Замеры!AI734,Замеры!AA734,Замеры!AJ734)</f>
        <v>0 0</v>
      </c>
      <c r="J740" s="31" t="str">
        <f>IF(Замеры!Z734=0," ",G740*2.55)</f>
        <v xml:space="preserve"> </v>
      </c>
      <c r="K740" s="29" t="str">
        <f>IF(Замеры!Z734=0," ",Замеры!AG734)</f>
        <v xml:space="preserve"> </v>
      </c>
      <c r="L740" s="29" t="str">
        <f>IF(Замеры!Z734=0," ",Замеры!AH734)</f>
        <v xml:space="preserve"> </v>
      </c>
      <c r="M740" s="29" t="str">
        <f>IF(Замеры!Z734=0," ",0.1)</f>
        <v xml:space="preserve"> </v>
      </c>
      <c r="N740" s="29" t="str">
        <f>IF(Замеры!Z734=0," ",Замеры!Z734)</f>
        <v xml:space="preserve"> </v>
      </c>
      <c r="O740" s="29" t="str">
        <f>Замеры!AA734</f>
        <v xml:space="preserve"> </v>
      </c>
      <c r="P740" s="29" t="str">
        <f>Замеры!AB734</f>
        <v xml:space="preserve"> </v>
      </c>
      <c r="Q740" s="29" t="str">
        <f>IF(Замеры!Z734=0," ","+")</f>
        <v xml:space="preserve"> </v>
      </c>
      <c r="R740" s="32">
        <f>Замеры!Y734</f>
        <v>0</v>
      </c>
      <c r="W740" s="33" t="e">
        <f t="shared" si="22"/>
        <v>#VALUE!</v>
      </c>
      <c r="X740" s="31" t="s">
        <v>73</v>
      </c>
      <c r="Y740" s="33" t="e">
        <f t="shared" si="23"/>
        <v>#VALUE!</v>
      </c>
      <c r="Z740" s="32"/>
    </row>
    <row r="741" spans="1:26" x14ac:dyDescent="0.3">
      <c r="A741" s="35">
        <f>IF(Замеры!B735=0, " ", Замеры!B735)</f>
        <v>732</v>
      </c>
      <c r="B741" s="37" t="str">
        <f>CONCATENATE(Замеры!D735,Замеры!F735)</f>
        <v>Группа от QF</v>
      </c>
      <c r="C741" s="35" t="str">
        <f>IF(Замеры!I735=0," ", Замеры!I735)</f>
        <v xml:space="preserve"> </v>
      </c>
      <c r="D741" s="29" t="str">
        <f>IF(Замеры!Z735=0, " ", Замеры!X735)</f>
        <v xml:space="preserve"> </v>
      </c>
      <c r="E741" s="29" t="str">
        <f>CONCATENATE(Замеры!P735,Замеры!S735,Замеры!R735)</f>
        <v xml:space="preserve"> </v>
      </c>
      <c r="F741" s="30" t="str">
        <f>IF(Замеры!Z735=0," ","---")</f>
        <v xml:space="preserve"> </v>
      </c>
      <c r="G741" s="31" t="str">
        <f>IF(Замеры!Z735=0," ",Замеры!J735)</f>
        <v xml:space="preserve"> </v>
      </c>
      <c r="H741" s="31" t="str">
        <f>CONCATENATE(Замеры!AK735,Замеры!AA735,Замеры!AL735)</f>
        <v>0 0</v>
      </c>
      <c r="I741" s="29" t="str">
        <f>CONCATENATE(Замеры!AI735,Замеры!AA735,Замеры!AJ735)</f>
        <v>0 0</v>
      </c>
      <c r="J741" s="31" t="str">
        <f>IF(Замеры!Z735=0," ",G741*2.55)</f>
        <v xml:space="preserve"> </v>
      </c>
      <c r="K741" s="29" t="str">
        <f>IF(Замеры!Z735=0," ",Замеры!AG735)</f>
        <v xml:space="preserve"> </v>
      </c>
      <c r="L741" s="29" t="str">
        <f>IF(Замеры!Z735=0," ",Замеры!AH735)</f>
        <v xml:space="preserve"> </v>
      </c>
      <c r="M741" s="29" t="str">
        <f>IF(Замеры!Z735=0," ",0.1)</f>
        <v xml:space="preserve"> </v>
      </c>
      <c r="N741" s="29" t="str">
        <f>IF(Замеры!Z735=0," ",Замеры!Z735)</f>
        <v xml:space="preserve"> </v>
      </c>
      <c r="O741" s="29" t="str">
        <f>Замеры!AA735</f>
        <v xml:space="preserve"> </v>
      </c>
      <c r="P741" s="29" t="str">
        <f>Замеры!AB735</f>
        <v xml:space="preserve"> </v>
      </c>
      <c r="Q741" s="29" t="str">
        <f>IF(Замеры!Z735=0," ","+")</f>
        <v xml:space="preserve"> </v>
      </c>
      <c r="R741" s="32">
        <f>Замеры!Y735</f>
        <v>0</v>
      </c>
      <c r="W741" s="33" t="e">
        <f t="shared" si="22"/>
        <v>#VALUE!</v>
      </c>
      <c r="X741" s="31" t="s">
        <v>73</v>
      </c>
      <c r="Y741" s="33" t="e">
        <f t="shared" si="23"/>
        <v>#VALUE!</v>
      </c>
      <c r="Z741" s="32"/>
    </row>
    <row r="742" spans="1:26" x14ac:dyDescent="0.3">
      <c r="A742" s="35">
        <f>IF(Замеры!B736=0, " ", Замеры!B736)</f>
        <v>733</v>
      </c>
      <c r="B742" s="37" t="str">
        <f>CONCATENATE(Замеры!D736,Замеры!F736)</f>
        <v>Группа от QF</v>
      </c>
      <c r="C742" s="35" t="str">
        <f>IF(Замеры!I736=0," ", Замеры!I736)</f>
        <v xml:space="preserve"> </v>
      </c>
      <c r="D742" s="29" t="str">
        <f>IF(Замеры!Z736=0, " ", Замеры!X736)</f>
        <v xml:space="preserve"> </v>
      </c>
      <c r="E742" s="29" t="str">
        <f>CONCATENATE(Замеры!P736,Замеры!S736,Замеры!R736)</f>
        <v xml:space="preserve"> </v>
      </c>
      <c r="F742" s="30" t="str">
        <f>IF(Замеры!Z736=0," ","---")</f>
        <v xml:space="preserve"> </v>
      </c>
      <c r="G742" s="31" t="str">
        <f>IF(Замеры!Z736=0," ",Замеры!J736)</f>
        <v xml:space="preserve"> </v>
      </c>
      <c r="H742" s="31" t="str">
        <f>CONCATENATE(Замеры!AK736,Замеры!AA736,Замеры!AL736)</f>
        <v>0 0</v>
      </c>
      <c r="I742" s="29" t="str">
        <f>CONCATENATE(Замеры!AI736,Замеры!AA736,Замеры!AJ736)</f>
        <v>0 0</v>
      </c>
      <c r="J742" s="31" t="str">
        <f>IF(Замеры!Z736=0," ",G742*2.55)</f>
        <v xml:space="preserve"> </v>
      </c>
      <c r="K742" s="29" t="str">
        <f>IF(Замеры!Z736=0," ",Замеры!AG736)</f>
        <v xml:space="preserve"> </v>
      </c>
      <c r="L742" s="29" t="str">
        <f>IF(Замеры!Z736=0," ",Замеры!AH736)</f>
        <v xml:space="preserve"> </v>
      </c>
      <c r="M742" s="29" t="str">
        <f>IF(Замеры!Z736=0," ",0.1)</f>
        <v xml:space="preserve"> </v>
      </c>
      <c r="N742" s="29" t="str">
        <f>IF(Замеры!Z736=0," ",Замеры!Z736)</f>
        <v xml:space="preserve"> </v>
      </c>
      <c r="O742" s="29" t="str">
        <f>Замеры!AA736</f>
        <v xml:space="preserve"> </v>
      </c>
      <c r="P742" s="29" t="str">
        <f>Замеры!AB736</f>
        <v xml:space="preserve"> </v>
      </c>
      <c r="Q742" s="29" t="str">
        <f>IF(Замеры!Z736=0," ","+")</f>
        <v xml:space="preserve"> </v>
      </c>
      <c r="R742" s="32">
        <f>Замеры!Y736</f>
        <v>0</v>
      </c>
      <c r="W742" s="33" t="e">
        <f t="shared" si="22"/>
        <v>#VALUE!</v>
      </c>
      <c r="X742" s="31" t="s">
        <v>73</v>
      </c>
      <c r="Y742" s="33" t="e">
        <f t="shared" si="23"/>
        <v>#VALUE!</v>
      </c>
      <c r="Z742" s="32"/>
    </row>
    <row r="743" spans="1:26" x14ac:dyDescent="0.3">
      <c r="A743" s="35">
        <f>IF(Замеры!B737=0, " ", Замеры!B737)</f>
        <v>734</v>
      </c>
      <c r="B743" s="37" t="str">
        <f>CONCATENATE(Замеры!D737,Замеры!F737)</f>
        <v>Группа от QF</v>
      </c>
      <c r="C743" s="35" t="str">
        <f>IF(Замеры!I737=0," ", Замеры!I737)</f>
        <v xml:space="preserve"> </v>
      </c>
      <c r="D743" s="29" t="str">
        <f>IF(Замеры!Z737=0, " ", Замеры!X737)</f>
        <v xml:space="preserve"> </v>
      </c>
      <c r="E743" s="29" t="str">
        <f>CONCATENATE(Замеры!P737,Замеры!S737,Замеры!R737)</f>
        <v xml:space="preserve"> </v>
      </c>
      <c r="F743" s="30" t="str">
        <f>IF(Замеры!Z737=0," ","---")</f>
        <v xml:space="preserve"> </v>
      </c>
      <c r="G743" s="31" t="str">
        <f>IF(Замеры!Z737=0," ",Замеры!J737)</f>
        <v xml:space="preserve"> </v>
      </c>
      <c r="H743" s="31" t="str">
        <f>CONCATENATE(Замеры!AK737,Замеры!AA737,Замеры!AL737)</f>
        <v>0 0</v>
      </c>
      <c r="I743" s="29" t="str">
        <f>CONCATENATE(Замеры!AI737,Замеры!AA737,Замеры!AJ737)</f>
        <v>0 0</v>
      </c>
      <c r="J743" s="31" t="str">
        <f>IF(Замеры!Z737=0," ",G743*2.55)</f>
        <v xml:space="preserve"> </v>
      </c>
      <c r="K743" s="29" t="str">
        <f>IF(Замеры!Z737=0," ",Замеры!AG737)</f>
        <v xml:space="preserve"> </v>
      </c>
      <c r="L743" s="29" t="str">
        <f>IF(Замеры!Z737=0," ",Замеры!AH737)</f>
        <v xml:space="preserve"> </v>
      </c>
      <c r="M743" s="29" t="str">
        <f>IF(Замеры!Z737=0," ",0.1)</f>
        <v xml:space="preserve"> </v>
      </c>
      <c r="N743" s="29" t="str">
        <f>IF(Замеры!Z737=0," ",Замеры!Z737)</f>
        <v xml:space="preserve"> </v>
      </c>
      <c r="O743" s="29" t="str">
        <f>Замеры!AA737</f>
        <v xml:space="preserve"> </v>
      </c>
      <c r="P743" s="29" t="str">
        <f>Замеры!AB737</f>
        <v xml:space="preserve"> </v>
      </c>
      <c r="Q743" s="29" t="str">
        <f>IF(Замеры!Z737=0," ","+")</f>
        <v xml:space="preserve"> </v>
      </c>
      <c r="R743" s="32">
        <f>Замеры!Y737</f>
        <v>0</v>
      </c>
      <c r="W743" s="33" t="e">
        <f t="shared" si="22"/>
        <v>#VALUE!</v>
      </c>
      <c r="X743" s="31" t="s">
        <v>73</v>
      </c>
      <c r="Y743" s="33" t="e">
        <f t="shared" si="23"/>
        <v>#VALUE!</v>
      </c>
      <c r="Z743" s="32"/>
    </row>
    <row r="744" spans="1:26" x14ac:dyDescent="0.3">
      <c r="A744" s="35">
        <f>IF(Замеры!B738=0, " ", Замеры!B738)</f>
        <v>735</v>
      </c>
      <c r="B744" s="37" t="str">
        <f>CONCATENATE(Замеры!D738,Замеры!F738)</f>
        <v>Группа от QF</v>
      </c>
      <c r="C744" s="35" t="str">
        <f>IF(Замеры!I738=0," ", Замеры!I738)</f>
        <v xml:space="preserve"> </v>
      </c>
      <c r="D744" s="29" t="str">
        <f>IF(Замеры!Z738=0, " ", Замеры!X738)</f>
        <v xml:space="preserve"> </v>
      </c>
      <c r="E744" s="29" t="str">
        <f>CONCATENATE(Замеры!P738,Замеры!S738,Замеры!R738)</f>
        <v xml:space="preserve"> </v>
      </c>
      <c r="F744" s="30" t="str">
        <f>IF(Замеры!Z738=0," ","---")</f>
        <v xml:space="preserve"> </v>
      </c>
      <c r="G744" s="31" t="str">
        <f>IF(Замеры!Z738=0," ",Замеры!J738)</f>
        <v xml:space="preserve"> </v>
      </c>
      <c r="H744" s="31" t="str">
        <f>CONCATENATE(Замеры!AK738,Замеры!AA738,Замеры!AL738)</f>
        <v>0 0</v>
      </c>
      <c r="I744" s="29" t="str">
        <f>CONCATENATE(Замеры!AI738,Замеры!AA738,Замеры!AJ738)</f>
        <v>0 0</v>
      </c>
      <c r="J744" s="31" t="str">
        <f>IF(Замеры!Z738=0," ",G744*2.55)</f>
        <v xml:space="preserve"> </v>
      </c>
      <c r="K744" s="29" t="str">
        <f>IF(Замеры!Z738=0," ",Замеры!AG738)</f>
        <v xml:space="preserve"> </v>
      </c>
      <c r="L744" s="29" t="str">
        <f>IF(Замеры!Z738=0," ",Замеры!AH738)</f>
        <v xml:space="preserve"> </v>
      </c>
      <c r="M744" s="29" t="str">
        <f>IF(Замеры!Z738=0," ",0.1)</f>
        <v xml:space="preserve"> </v>
      </c>
      <c r="N744" s="29" t="str">
        <f>IF(Замеры!Z738=0," ",Замеры!Z738)</f>
        <v xml:space="preserve"> </v>
      </c>
      <c r="O744" s="29" t="str">
        <f>Замеры!AA738</f>
        <v xml:space="preserve"> </v>
      </c>
      <c r="P744" s="29" t="str">
        <f>Замеры!AB738</f>
        <v xml:space="preserve"> </v>
      </c>
      <c r="Q744" s="29" t="str">
        <f>IF(Замеры!Z738=0," ","+")</f>
        <v xml:space="preserve"> </v>
      </c>
      <c r="R744" s="32">
        <f>Замеры!Y738</f>
        <v>0</v>
      </c>
      <c r="W744" s="33" t="e">
        <f t="shared" si="22"/>
        <v>#VALUE!</v>
      </c>
      <c r="X744" s="31" t="s">
        <v>73</v>
      </c>
      <c r="Y744" s="33" t="e">
        <f t="shared" si="23"/>
        <v>#VALUE!</v>
      </c>
      <c r="Z744" s="32"/>
    </row>
    <row r="745" spans="1:26" x14ac:dyDescent="0.3">
      <c r="A745" s="35">
        <f>IF(Замеры!B739=0, " ", Замеры!B739)</f>
        <v>736</v>
      </c>
      <c r="B745" s="37" t="str">
        <f>CONCATENATE(Замеры!D739,Замеры!F739)</f>
        <v>Группа от QF</v>
      </c>
      <c r="C745" s="35" t="str">
        <f>IF(Замеры!I739=0," ", Замеры!I739)</f>
        <v xml:space="preserve"> </v>
      </c>
      <c r="D745" s="29" t="str">
        <f>IF(Замеры!Z739=0, " ", Замеры!X739)</f>
        <v xml:space="preserve"> </v>
      </c>
      <c r="E745" s="29" t="str">
        <f>CONCATENATE(Замеры!P739,Замеры!S739,Замеры!R739)</f>
        <v xml:space="preserve"> </v>
      </c>
      <c r="F745" s="30" t="str">
        <f>IF(Замеры!Z739=0," ","---")</f>
        <v xml:space="preserve"> </v>
      </c>
      <c r="G745" s="31" t="str">
        <f>IF(Замеры!Z739=0," ",Замеры!J739)</f>
        <v xml:space="preserve"> </v>
      </c>
      <c r="H745" s="31" t="str">
        <f>CONCATENATE(Замеры!AK739,Замеры!AA739,Замеры!AL739)</f>
        <v>0 0</v>
      </c>
      <c r="I745" s="29" t="str">
        <f>CONCATENATE(Замеры!AI739,Замеры!AA739,Замеры!AJ739)</f>
        <v>0 0</v>
      </c>
      <c r="J745" s="31" t="str">
        <f>IF(Замеры!Z739=0," ",G745*2.55)</f>
        <v xml:space="preserve"> </v>
      </c>
      <c r="K745" s="29" t="str">
        <f>IF(Замеры!Z739=0," ",Замеры!AG739)</f>
        <v xml:space="preserve"> </v>
      </c>
      <c r="L745" s="29" t="str">
        <f>IF(Замеры!Z739=0," ",Замеры!AH739)</f>
        <v xml:space="preserve"> </v>
      </c>
      <c r="M745" s="29" t="str">
        <f>IF(Замеры!Z739=0," ",0.1)</f>
        <v xml:space="preserve"> </v>
      </c>
      <c r="N745" s="29" t="str">
        <f>IF(Замеры!Z739=0," ",Замеры!Z739)</f>
        <v xml:space="preserve"> </v>
      </c>
      <c r="O745" s="29" t="str">
        <f>Замеры!AA739</f>
        <v xml:space="preserve"> </v>
      </c>
      <c r="P745" s="29" t="str">
        <f>Замеры!AB739</f>
        <v xml:space="preserve"> </v>
      </c>
      <c r="Q745" s="29" t="str">
        <f>IF(Замеры!Z739=0," ","+")</f>
        <v xml:space="preserve"> </v>
      </c>
      <c r="R745" s="32">
        <f>Замеры!Y739</f>
        <v>0</v>
      </c>
      <c r="W745" s="33" t="e">
        <f t="shared" si="22"/>
        <v>#VALUE!</v>
      </c>
      <c r="X745" s="31" t="s">
        <v>73</v>
      </c>
      <c r="Y745" s="33" t="e">
        <f t="shared" si="23"/>
        <v>#VALUE!</v>
      </c>
      <c r="Z745" s="32"/>
    </row>
    <row r="746" spans="1:26" x14ac:dyDescent="0.3">
      <c r="A746" s="35">
        <f>IF(Замеры!B740=0, " ", Замеры!B740)</f>
        <v>737</v>
      </c>
      <c r="B746" s="37" t="str">
        <f>CONCATENATE(Замеры!D740,Замеры!F740)</f>
        <v>Группа от QF</v>
      </c>
      <c r="C746" s="35" t="str">
        <f>IF(Замеры!I740=0," ", Замеры!I740)</f>
        <v xml:space="preserve"> </v>
      </c>
      <c r="D746" s="29" t="str">
        <f>IF(Замеры!Z740=0, " ", Замеры!X740)</f>
        <v xml:space="preserve"> </v>
      </c>
      <c r="E746" s="29" t="str">
        <f>CONCATENATE(Замеры!P740,Замеры!S740,Замеры!R740)</f>
        <v xml:space="preserve"> </v>
      </c>
      <c r="F746" s="30" t="str">
        <f>IF(Замеры!Z740=0," ","---")</f>
        <v xml:space="preserve"> </v>
      </c>
      <c r="G746" s="31" t="str">
        <f>IF(Замеры!Z740=0," ",Замеры!J740)</f>
        <v xml:space="preserve"> </v>
      </c>
      <c r="H746" s="31" t="str">
        <f>CONCATENATE(Замеры!AK740,Замеры!AA740,Замеры!AL740)</f>
        <v>0 0</v>
      </c>
      <c r="I746" s="29" t="str">
        <f>CONCATENATE(Замеры!AI740,Замеры!AA740,Замеры!AJ740)</f>
        <v>0 0</v>
      </c>
      <c r="J746" s="31" t="str">
        <f>IF(Замеры!Z740=0," ",G746*2.55)</f>
        <v xml:space="preserve"> </v>
      </c>
      <c r="K746" s="29" t="str">
        <f>IF(Замеры!Z740=0," ",Замеры!AG740)</f>
        <v xml:space="preserve"> </v>
      </c>
      <c r="L746" s="29" t="str">
        <f>IF(Замеры!Z740=0," ",Замеры!AH740)</f>
        <v xml:space="preserve"> </v>
      </c>
      <c r="M746" s="29" t="str">
        <f>IF(Замеры!Z740=0," ",0.1)</f>
        <v xml:space="preserve"> </v>
      </c>
      <c r="N746" s="29" t="str">
        <f>IF(Замеры!Z740=0," ",Замеры!Z740)</f>
        <v xml:space="preserve"> </v>
      </c>
      <c r="O746" s="29" t="str">
        <f>Замеры!AA740</f>
        <v xml:space="preserve"> </v>
      </c>
      <c r="P746" s="29" t="str">
        <f>Замеры!AB740</f>
        <v xml:space="preserve"> </v>
      </c>
      <c r="Q746" s="29" t="str">
        <f>IF(Замеры!Z740=0," ","+")</f>
        <v xml:space="preserve"> </v>
      </c>
      <c r="R746" s="32">
        <f>Замеры!Y740</f>
        <v>0</v>
      </c>
      <c r="W746" s="33" t="e">
        <f t="shared" si="22"/>
        <v>#VALUE!</v>
      </c>
      <c r="X746" s="31" t="s">
        <v>73</v>
      </c>
      <c r="Y746" s="33" t="e">
        <f t="shared" si="23"/>
        <v>#VALUE!</v>
      </c>
      <c r="Z746" s="32"/>
    </row>
    <row r="747" spans="1:26" x14ac:dyDescent="0.3">
      <c r="A747" s="35">
        <f>IF(Замеры!B741=0, " ", Замеры!B741)</f>
        <v>738</v>
      </c>
      <c r="B747" s="37" t="str">
        <f>CONCATENATE(Замеры!D741,Замеры!F741)</f>
        <v>Группа от QF</v>
      </c>
      <c r="C747" s="35" t="str">
        <f>IF(Замеры!I741=0," ", Замеры!I741)</f>
        <v xml:space="preserve"> </v>
      </c>
      <c r="D747" s="29" t="str">
        <f>IF(Замеры!Z741=0, " ", Замеры!X741)</f>
        <v xml:space="preserve"> </v>
      </c>
      <c r="E747" s="29" t="str">
        <f>CONCATENATE(Замеры!P741,Замеры!S741,Замеры!R741)</f>
        <v xml:space="preserve"> </v>
      </c>
      <c r="F747" s="30" t="str">
        <f>IF(Замеры!Z741=0," ","---")</f>
        <v xml:space="preserve"> </v>
      </c>
      <c r="G747" s="31" t="str">
        <f>IF(Замеры!Z741=0," ",Замеры!J741)</f>
        <v xml:space="preserve"> </v>
      </c>
      <c r="H747" s="31" t="str">
        <f>CONCATENATE(Замеры!AK741,Замеры!AA741,Замеры!AL741)</f>
        <v>0 0</v>
      </c>
      <c r="I747" s="29" t="str">
        <f>CONCATENATE(Замеры!AI741,Замеры!AA741,Замеры!AJ741)</f>
        <v>0 0</v>
      </c>
      <c r="J747" s="31" t="str">
        <f>IF(Замеры!Z741=0," ",G747*2.55)</f>
        <v xml:space="preserve"> </v>
      </c>
      <c r="K747" s="29" t="str">
        <f>IF(Замеры!Z741=0," ",Замеры!AG741)</f>
        <v xml:space="preserve"> </v>
      </c>
      <c r="L747" s="29" t="str">
        <f>IF(Замеры!Z741=0," ",Замеры!AH741)</f>
        <v xml:space="preserve"> </v>
      </c>
      <c r="M747" s="29" t="str">
        <f>IF(Замеры!Z741=0," ",0.1)</f>
        <v xml:space="preserve"> </v>
      </c>
      <c r="N747" s="29" t="str">
        <f>IF(Замеры!Z741=0," ",Замеры!Z741)</f>
        <v xml:space="preserve"> </v>
      </c>
      <c r="O747" s="29" t="str">
        <f>Замеры!AA741</f>
        <v xml:space="preserve"> </v>
      </c>
      <c r="P747" s="29" t="str">
        <f>Замеры!AB741</f>
        <v xml:space="preserve"> </v>
      </c>
      <c r="Q747" s="29" t="str">
        <f>IF(Замеры!Z741=0," ","+")</f>
        <v xml:space="preserve"> </v>
      </c>
      <c r="R747" s="32">
        <f>Замеры!Y741</f>
        <v>0</v>
      </c>
      <c r="W747" s="33" t="e">
        <f t="shared" si="22"/>
        <v>#VALUE!</v>
      </c>
      <c r="X747" s="31" t="s">
        <v>73</v>
      </c>
      <c r="Y747" s="33" t="e">
        <f t="shared" si="23"/>
        <v>#VALUE!</v>
      </c>
      <c r="Z747" s="32"/>
    </row>
    <row r="748" spans="1:26" x14ac:dyDescent="0.3">
      <c r="A748" s="35">
        <f>IF(Замеры!B742=0, " ", Замеры!B742)</f>
        <v>739</v>
      </c>
      <c r="B748" s="37" t="str">
        <f>CONCATENATE(Замеры!D742,Замеры!F742)</f>
        <v>Группа от QF</v>
      </c>
      <c r="C748" s="35" t="str">
        <f>IF(Замеры!I742=0," ", Замеры!I742)</f>
        <v xml:space="preserve"> </v>
      </c>
      <c r="D748" s="29" t="str">
        <f>IF(Замеры!Z742=0, " ", Замеры!X742)</f>
        <v xml:space="preserve"> </v>
      </c>
      <c r="E748" s="29" t="str">
        <f>CONCATENATE(Замеры!P742,Замеры!S742,Замеры!R742)</f>
        <v xml:space="preserve"> </v>
      </c>
      <c r="F748" s="30" t="str">
        <f>IF(Замеры!Z742=0," ","---")</f>
        <v xml:space="preserve"> </v>
      </c>
      <c r="G748" s="31" t="str">
        <f>IF(Замеры!Z742=0," ",Замеры!J742)</f>
        <v xml:space="preserve"> </v>
      </c>
      <c r="H748" s="31" t="str">
        <f>CONCATENATE(Замеры!AK742,Замеры!AA742,Замеры!AL742)</f>
        <v>0 0</v>
      </c>
      <c r="I748" s="29" t="str">
        <f>CONCATENATE(Замеры!AI742,Замеры!AA742,Замеры!AJ742)</f>
        <v>0 0</v>
      </c>
      <c r="J748" s="31" t="str">
        <f>IF(Замеры!Z742=0," ",G748*2.55)</f>
        <v xml:space="preserve"> </v>
      </c>
      <c r="K748" s="29" t="str">
        <f>IF(Замеры!Z742=0," ",Замеры!AG742)</f>
        <v xml:space="preserve"> </v>
      </c>
      <c r="L748" s="29" t="str">
        <f>IF(Замеры!Z742=0," ",Замеры!AH742)</f>
        <v xml:space="preserve"> </v>
      </c>
      <c r="M748" s="29" t="str">
        <f>IF(Замеры!Z742=0," ",0.1)</f>
        <v xml:space="preserve"> </v>
      </c>
      <c r="N748" s="29" t="str">
        <f>IF(Замеры!Z742=0," ",Замеры!Z742)</f>
        <v xml:space="preserve"> </v>
      </c>
      <c r="O748" s="29" t="str">
        <f>Замеры!AA742</f>
        <v xml:space="preserve"> </v>
      </c>
      <c r="P748" s="29" t="str">
        <f>Замеры!AB742</f>
        <v xml:space="preserve"> </v>
      </c>
      <c r="Q748" s="29" t="str">
        <f>IF(Замеры!Z742=0," ","+")</f>
        <v xml:space="preserve"> </v>
      </c>
      <c r="R748" s="32">
        <f>Замеры!Y742</f>
        <v>0</v>
      </c>
      <c r="W748" s="33" t="e">
        <f t="shared" si="22"/>
        <v>#VALUE!</v>
      </c>
      <c r="X748" s="31" t="s">
        <v>73</v>
      </c>
      <c r="Y748" s="33" t="e">
        <f t="shared" si="23"/>
        <v>#VALUE!</v>
      </c>
      <c r="Z748" s="32"/>
    </row>
    <row r="749" spans="1:26" x14ac:dyDescent="0.3">
      <c r="A749" s="35">
        <f>IF(Замеры!B743=0, " ", Замеры!B743)</f>
        <v>740</v>
      </c>
      <c r="B749" s="37" t="str">
        <f>CONCATENATE(Замеры!D743,Замеры!F743)</f>
        <v>Группа от QF</v>
      </c>
      <c r="C749" s="35" t="str">
        <f>IF(Замеры!I743=0," ", Замеры!I743)</f>
        <v xml:space="preserve"> </v>
      </c>
      <c r="D749" s="29" t="str">
        <f>IF(Замеры!Z743=0, " ", Замеры!X743)</f>
        <v xml:space="preserve"> </v>
      </c>
      <c r="E749" s="29" t="str">
        <f>CONCATENATE(Замеры!P743,Замеры!S743,Замеры!R743)</f>
        <v xml:space="preserve"> </v>
      </c>
      <c r="F749" s="30" t="str">
        <f>IF(Замеры!Z743=0," ","---")</f>
        <v xml:space="preserve"> </v>
      </c>
      <c r="G749" s="31" t="str">
        <f>IF(Замеры!Z743=0," ",Замеры!J743)</f>
        <v xml:space="preserve"> </v>
      </c>
      <c r="H749" s="31" t="str">
        <f>CONCATENATE(Замеры!AK743,Замеры!AA743,Замеры!AL743)</f>
        <v>0 0</v>
      </c>
      <c r="I749" s="29" t="str">
        <f>CONCATENATE(Замеры!AI743,Замеры!AA743,Замеры!AJ743)</f>
        <v>0 0</v>
      </c>
      <c r="J749" s="31" t="str">
        <f>IF(Замеры!Z743=0," ",G749*2.55)</f>
        <v xml:space="preserve"> </v>
      </c>
      <c r="K749" s="29" t="str">
        <f>IF(Замеры!Z743=0," ",Замеры!AG743)</f>
        <v xml:space="preserve"> </v>
      </c>
      <c r="L749" s="29" t="str">
        <f>IF(Замеры!Z743=0," ",Замеры!AH743)</f>
        <v xml:space="preserve"> </v>
      </c>
      <c r="M749" s="29" t="str">
        <f>IF(Замеры!Z743=0," ",0.1)</f>
        <v xml:space="preserve"> </v>
      </c>
      <c r="N749" s="29" t="str">
        <f>IF(Замеры!Z743=0," ",Замеры!Z743)</f>
        <v xml:space="preserve"> </v>
      </c>
      <c r="O749" s="29" t="str">
        <f>Замеры!AA743</f>
        <v xml:space="preserve"> </v>
      </c>
      <c r="P749" s="29" t="str">
        <f>Замеры!AB743</f>
        <v xml:space="preserve"> </v>
      </c>
      <c r="Q749" s="29" t="str">
        <f>IF(Замеры!Z743=0," ","+")</f>
        <v xml:space="preserve"> </v>
      </c>
      <c r="R749" s="32">
        <f>Замеры!Y743</f>
        <v>0</v>
      </c>
      <c r="W749" s="33" t="e">
        <f t="shared" si="22"/>
        <v>#VALUE!</v>
      </c>
      <c r="X749" s="31" t="s">
        <v>73</v>
      </c>
      <c r="Y749" s="33" t="e">
        <f t="shared" si="23"/>
        <v>#VALUE!</v>
      </c>
      <c r="Z749" s="32"/>
    </row>
    <row r="750" spans="1:26" x14ac:dyDescent="0.3">
      <c r="A750" s="35">
        <f>IF(Замеры!B744=0, " ", Замеры!B744)</f>
        <v>741</v>
      </c>
      <c r="B750" s="37" t="str">
        <f>CONCATENATE(Замеры!D744,Замеры!F744)</f>
        <v>Группа от QF</v>
      </c>
      <c r="C750" s="35" t="str">
        <f>IF(Замеры!I744=0," ", Замеры!I744)</f>
        <v xml:space="preserve"> </v>
      </c>
      <c r="D750" s="29" t="str">
        <f>IF(Замеры!Z744=0, " ", Замеры!X744)</f>
        <v xml:space="preserve"> </v>
      </c>
      <c r="E750" s="29" t="str">
        <f>CONCATENATE(Замеры!P744,Замеры!S744,Замеры!R744)</f>
        <v xml:space="preserve"> </v>
      </c>
      <c r="F750" s="30" t="str">
        <f>IF(Замеры!Z744=0," ","---")</f>
        <v xml:space="preserve"> </v>
      </c>
      <c r="G750" s="31" t="str">
        <f>IF(Замеры!Z744=0," ",Замеры!J744)</f>
        <v xml:space="preserve"> </v>
      </c>
      <c r="H750" s="31" t="str">
        <f>CONCATENATE(Замеры!AK744,Замеры!AA744,Замеры!AL744)</f>
        <v>0 0</v>
      </c>
      <c r="I750" s="29" t="str">
        <f>CONCATENATE(Замеры!AI744,Замеры!AA744,Замеры!AJ744)</f>
        <v>0 0</v>
      </c>
      <c r="J750" s="31" t="str">
        <f>IF(Замеры!Z744=0," ",G750*2.55)</f>
        <v xml:space="preserve"> </v>
      </c>
      <c r="K750" s="29" t="str">
        <f>IF(Замеры!Z744=0," ",Замеры!AG744)</f>
        <v xml:space="preserve"> </v>
      </c>
      <c r="L750" s="29" t="str">
        <f>IF(Замеры!Z744=0," ",Замеры!AH744)</f>
        <v xml:space="preserve"> </v>
      </c>
      <c r="M750" s="29" t="str">
        <f>IF(Замеры!Z744=0," ",0.1)</f>
        <v xml:space="preserve"> </v>
      </c>
      <c r="N750" s="29" t="str">
        <f>IF(Замеры!Z744=0," ",Замеры!Z744)</f>
        <v xml:space="preserve"> </v>
      </c>
      <c r="O750" s="29" t="str">
        <f>Замеры!AA744</f>
        <v xml:space="preserve"> </v>
      </c>
      <c r="P750" s="29" t="str">
        <f>Замеры!AB744</f>
        <v xml:space="preserve"> </v>
      </c>
      <c r="Q750" s="29" t="str">
        <f>IF(Замеры!Z744=0," ","+")</f>
        <v xml:space="preserve"> </v>
      </c>
      <c r="R750" s="32">
        <f>Замеры!Y744</f>
        <v>0</v>
      </c>
      <c r="W750" s="33" t="e">
        <f t="shared" si="22"/>
        <v>#VALUE!</v>
      </c>
      <c r="X750" s="31" t="s">
        <v>73</v>
      </c>
      <c r="Y750" s="33" t="e">
        <f t="shared" si="23"/>
        <v>#VALUE!</v>
      </c>
      <c r="Z750" s="32"/>
    </row>
    <row r="751" spans="1:26" x14ac:dyDescent="0.3">
      <c r="A751" s="35">
        <f>IF(Замеры!B745=0, " ", Замеры!B745)</f>
        <v>742</v>
      </c>
      <c r="B751" s="37" t="str">
        <f>CONCATENATE(Замеры!D745,Замеры!F745)</f>
        <v>Группа от QF</v>
      </c>
      <c r="C751" s="35" t="str">
        <f>IF(Замеры!I745=0," ", Замеры!I745)</f>
        <v xml:space="preserve"> </v>
      </c>
      <c r="D751" s="29" t="str">
        <f>IF(Замеры!Z745=0, " ", Замеры!X745)</f>
        <v xml:space="preserve"> </v>
      </c>
      <c r="E751" s="29" t="str">
        <f>CONCATENATE(Замеры!P745,Замеры!S745,Замеры!R745)</f>
        <v xml:space="preserve"> </v>
      </c>
      <c r="F751" s="30" t="str">
        <f>IF(Замеры!Z745=0," ","---")</f>
        <v xml:space="preserve"> </v>
      </c>
      <c r="G751" s="31" t="str">
        <f>IF(Замеры!Z745=0," ",Замеры!J745)</f>
        <v xml:space="preserve"> </v>
      </c>
      <c r="H751" s="31" t="str">
        <f>CONCATENATE(Замеры!AK745,Замеры!AA745,Замеры!AL745)</f>
        <v>0 0</v>
      </c>
      <c r="I751" s="29" t="str">
        <f>CONCATENATE(Замеры!AI745,Замеры!AA745,Замеры!AJ745)</f>
        <v>0 0</v>
      </c>
      <c r="J751" s="31" t="str">
        <f>IF(Замеры!Z745=0," ",G751*2.55)</f>
        <v xml:space="preserve"> </v>
      </c>
      <c r="K751" s="29" t="str">
        <f>IF(Замеры!Z745=0," ",Замеры!AG745)</f>
        <v xml:space="preserve"> </v>
      </c>
      <c r="L751" s="29" t="str">
        <f>IF(Замеры!Z745=0," ",Замеры!AH745)</f>
        <v xml:space="preserve"> </v>
      </c>
      <c r="M751" s="29" t="str">
        <f>IF(Замеры!Z745=0," ",0.1)</f>
        <v xml:space="preserve"> </v>
      </c>
      <c r="N751" s="29" t="str">
        <f>IF(Замеры!Z745=0," ",Замеры!Z745)</f>
        <v xml:space="preserve"> </v>
      </c>
      <c r="O751" s="29" t="str">
        <f>Замеры!AA745</f>
        <v xml:space="preserve"> </v>
      </c>
      <c r="P751" s="29" t="str">
        <f>Замеры!AB745</f>
        <v xml:space="preserve"> </v>
      </c>
      <c r="Q751" s="29" t="str">
        <f>IF(Замеры!Z745=0," ","+")</f>
        <v xml:space="preserve"> </v>
      </c>
      <c r="R751" s="32">
        <f>Замеры!Y745</f>
        <v>0</v>
      </c>
      <c r="W751" s="33" t="e">
        <f t="shared" si="22"/>
        <v>#VALUE!</v>
      </c>
      <c r="X751" s="31" t="s">
        <v>73</v>
      </c>
      <c r="Y751" s="33" t="e">
        <f t="shared" si="23"/>
        <v>#VALUE!</v>
      </c>
      <c r="Z751" s="32"/>
    </row>
    <row r="752" spans="1:26" x14ac:dyDescent="0.3">
      <c r="A752" s="35">
        <f>IF(Замеры!B746=0, " ", Замеры!B746)</f>
        <v>743</v>
      </c>
      <c r="B752" s="37" t="str">
        <f>CONCATENATE(Замеры!D746,Замеры!F746)</f>
        <v>Группа от QF</v>
      </c>
      <c r="C752" s="35" t="str">
        <f>IF(Замеры!I746=0," ", Замеры!I746)</f>
        <v xml:space="preserve"> </v>
      </c>
      <c r="D752" s="29" t="str">
        <f>IF(Замеры!Z746=0, " ", Замеры!X746)</f>
        <v xml:space="preserve"> </v>
      </c>
      <c r="E752" s="29" t="str">
        <f>CONCATENATE(Замеры!P746,Замеры!S746,Замеры!R746)</f>
        <v xml:space="preserve"> </v>
      </c>
      <c r="F752" s="30" t="str">
        <f>IF(Замеры!Z746=0," ","---")</f>
        <v xml:space="preserve"> </v>
      </c>
      <c r="G752" s="31" t="str">
        <f>IF(Замеры!Z746=0," ",Замеры!J746)</f>
        <v xml:space="preserve"> </v>
      </c>
      <c r="H752" s="31" t="str">
        <f>CONCATENATE(Замеры!AK746,Замеры!AA746,Замеры!AL746)</f>
        <v>0 0</v>
      </c>
      <c r="I752" s="29" t="str">
        <f>CONCATENATE(Замеры!AI746,Замеры!AA746,Замеры!AJ746)</f>
        <v>0 0</v>
      </c>
      <c r="J752" s="31" t="str">
        <f>IF(Замеры!Z746=0," ",G752*2.55)</f>
        <v xml:space="preserve"> </v>
      </c>
      <c r="K752" s="29" t="str">
        <f>IF(Замеры!Z746=0," ",Замеры!AG746)</f>
        <v xml:space="preserve"> </v>
      </c>
      <c r="L752" s="29" t="str">
        <f>IF(Замеры!Z746=0," ",Замеры!AH746)</f>
        <v xml:space="preserve"> </v>
      </c>
      <c r="M752" s="29" t="str">
        <f>IF(Замеры!Z746=0," ",0.1)</f>
        <v xml:space="preserve"> </v>
      </c>
      <c r="N752" s="29" t="str">
        <f>IF(Замеры!Z746=0," ",Замеры!Z746)</f>
        <v xml:space="preserve"> </v>
      </c>
      <c r="O752" s="29" t="str">
        <f>Замеры!AA746</f>
        <v xml:space="preserve"> </v>
      </c>
      <c r="P752" s="29" t="str">
        <f>Замеры!AB746</f>
        <v xml:space="preserve"> </v>
      </c>
      <c r="Q752" s="29" t="str">
        <f>IF(Замеры!Z746=0," ","+")</f>
        <v xml:space="preserve"> </v>
      </c>
      <c r="R752" s="32">
        <f>Замеры!Y746</f>
        <v>0</v>
      </c>
      <c r="W752" s="33" t="e">
        <f t="shared" si="22"/>
        <v>#VALUE!</v>
      </c>
      <c r="X752" s="31" t="s">
        <v>73</v>
      </c>
      <c r="Y752" s="33" t="e">
        <f t="shared" si="23"/>
        <v>#VALUE!</v>
      </c>
      <c r="Z752" s="32"/>
    </row>
    <row r="753" spans="1:26" x14ac:dyDescent="0.3">
      <c r="A753" s="35">
        <f>IF(Замеры!B747=0, " ", Замеры!B747)</f>
        <v>744</v>
      </c>
      <c r="B753" s="37" t="str">
        <f>CONCATENATE(Замеры!D747,Замеры!F747)</f>
        <v>Группа от QF</v>
      </c>
      <c r="C753" s="35" t="str">
        <f>IF(Замеры!I747=0," ", Замеры!I747)</f>
        <v xml:space="preserve"> </v>
      </c>
      <c r="D753" s="29" t="str">
        <f>IF(Замеры!Z747=0, " ", Замеры!X747)</f>
        <v xml:space="preserve"> </v>
      </c>
      <c r="E753" s="29" t="str">
        <f>CONCATENATE(Замеры!P747,Замеры!S747,Замеры!R747)</f>
        <v xml:space="preserve"> </v>
      </c>
      <c r="F753" s="30" t="str">
        <f>IF(Замеры!Z747=0," ","---")</f>
        <v xml:space="preserve"> </v>
      </c>
      <c r="G753" s="31" t="str">
        <f>IF(Замеры!Z747=0," ",Замеры!J747)</f>
        <v xml:space="preserve"> </v>
      </c>
      <c r="H753" s="31" t="str">
        <f>CONCATENATE(Замеры!AK747,Замеры!AA747,Замеры!AL747)</f>
        <v>0 0</v>
      </c>
      <c r="I753" s="29" t="str">
        <f>CONCATENATE(Замеры!AI747,Замеры!AA747,Замеры!AJ747)</f>
        <v>0 0</v>
      </c>
      <c r="J753" s="31" t="str">
        <f>IF(Замеры!Z747=0," ",G753*2.55)</f>
        <v xml:space="preserve"> </v>
      </c>
      <c r="K753" s="29" t="str">
        <f>IF(Замеры!Z747=0," ",Замеры!AG747)</f>
        <v xml:space="preserve"> </v>
      </c>
      <c r="L753" s="29" t="str">
        <f>IF(Замеры!Z747=0," ",Замеры!AH747)</f>
        <v xml:space="preserve"> </v>
      </c>
      <c r="M753" s="29" t="str">
        <f>IF(Замеры!Z747=0," ",0.1)</f>
        <v xml:space="preserve"> </v>
      </c>
      <c r="N753" s="29" t="str">
        <f>IF(Замеры!Z747=0," ",Замеры!Z747)</f>
        <v xml:space="preserve"> </v>
      </c>
      <c r="O753" s="29" t="str">
        <f>Замеры!AA747</f>
        <v xml:space="preserve"> </v>
      </c>
      <c r="P753" s="29" t="str">
        <f>Замеры!AB747</f>
        <v xml:space="preserve"> </v>
      </c>
      <c r="Q753" s="29" t="str">
        <f>IF(Замеры!Z747=0," ","+")</f>
        <v xml:space="preserve"> </v>
      </c>
      <c r="R753" s="32">
        <f>Замеры!Y747</f>
        <v>0</v>
      </c>
      <c r="W753" s="33" t="e">
        <f t="shared" si="22"/>
        <v>#VALUE!</v>
      </c>
      <c r="X753" s="31" t="s">
        <v>73</v>
      </c>
      <c r="Y753" s="33" t="e">
        <f t="shared" si="23"/>
        <v>#VALUE!</v>
      </c>
      <c r="Z753" s="32"/>
    </row>
    <row r="754" spans="1:26" x14ac:dyDescent="0.3">
      <c r="A754" s="35">
        <f>IF(Замеры!B748=0, " ", Замеры!B748)</f>
        <v>745</v>
      </c>
      <c r="B754" s="37" t="str">
        <f>CONCATENATE(Замеры!D748,Замеры!F748)</f>
        <v>Группа от QF</v>
      </c>
      <c r="C754" s="35" t="str">
        <f>IF(Замеры!I748=0," ", Замеры!I748)</f>
        <v xml:space="preserve"> </v>
      </c>
      <c r="D754" s="29" t="str">
        <f>IF(Замеры!Z748=0, " ", Замеры!X748)</f>
        <v xml:space="preserve"> </v>
      </c>
      <c r="E754" s="29" t="str">
        <f>CONCATENATE(Замеры!P748,Замеры!S748,Замеры!R748)</f>
        <v xml:space="preserve"> </v>
      </c>
      <c r="F754" s="30" t="str">
        <f>IF(Замеры!Z748=0," ","---")</f>
        <v xml:space="preserve"> </v>
      </c>
      <c r="G754" s="31" t="str">
        <f>IF(Замеры!Z748=0," ",Замеры!J748)</f>
        <v xml:space="preserve"> </v>
      </c>
      <c r="H754" s="31" t="str">
        <f>CONCATENATE(Замеры!AK748,Замеры!AA748,Замеры!AL748)</f>
        <v>0 0</v>
      </c>
      <c r="I754" s="29" t="str">
        <f>CONCATENATE(Замеры!AI748,Замеры!AA748,Замеры!AJ748)</f>
        <v>0 0</v>
      </c>
      <c r="J754" s="31" t="str">
        <f>IF(Замеры!Z748=0," ",G754*2.55)</f>
        <v xml:space="preserve"> </v>
      </c>
      <c r="K754" s="29" t="str">
        <f>IF(Замеры!Z748=0," ",Замеры!AG748)</f>
        <v xml:space="preserve"> </v>
      </c>
      <c r="L754" s="29" t="str">
        <f>IF(Замеры!Z748=0," ",Замеры!AH748)</f>
        <v xml:space="preserve"> </v>
      </c>
      <c r="M754" s="29" t="str">
        <f>IF(Замеры!Z748=0," ",0.1)</f>
        <v xml:space="preserve"> </v>
      </c>
      <c r="N754" s="29" t="str">
        <f>IF(Замеры!Z748=0," ",Замеры!Z748)</f>
        <v xml:space="preserve"> </v>
      </c>
      <c r="O754" s="29" t="str">
        <f>Замеры!AA748</f>
        <v xml:space="preserve"> </v>
      </c>
      <c r="P754" s="29" t="str">
        <f>Замеры!AB748</f>
        <v xml:space="preserve"> </v>
      </c>
      <c r="Q754" s="29" t="str">
        <f>IF(Замеры!Z748=0," ","+")</f>
        <v xml:space="preserve"> </v>
      </c>
      <c r="R754" s="32">
        <f>Замеры!Y748</f>
        <v>0</v>
      </c>
      <c r="W754" s="33" t="e">
        <f t="shared" si="22"/>
        <v>#VALUE!</v>
      </c>
      <c r="X754" s="31" t="s">
        <v>73</v>
      </c>
      <c r="Y754" s="33" t="e">
        <f t="shared" si="23"/>
        <v>#VALUE!</v>
      </c>
      <c r="Z754" s="32"/>
    </row>
    <row r="755" spans="1:26" x14ac:dyDescent="0.3">
      <c r="A755" s="35">
        <f>IF(Замеры!B749=0, " ", Замеры!B749)</f>
        <v>746</v>
      </c>
      <c r="B755" s="37" t="str">
        <f>CONCATENATE(Замеры!D749,Замеры!F749)</f>
        <v>Группа от QF</v>
      </c>
      <c r="C755" s="35" t="str">
        <f>IF(Замеры!I749=0," ", Замеры!I749)</f>
        <v xml:space="preserve"> </v>
      </c>
      <c r="D755" s="29" t="str">
        <f>IF(Замеры!Z749=0, " ", Замеры!X749)</f>
        <v xml:space="preserve"> </v>
      </c>
      <c r="E755" s="29" t="str">
        <f>CONCATENATE(Замеры!P749,Замеры!S749,Замеры!R749)</f>
        <v xml:space="preserve"> </v>
      </c>
      <c r="F755" s="30" t="str">
        <f>IF(Замеры!Z749=0," ","---")</f>
        <v xml:space="preserve"> </v>
      </c>
      <c r="G755" s="31" t="str">
        <f>IF(Замеры!Z749=0," ",Замеры!J749)</f>
        <v xml:space="preserve"> </v>
      </c>
      <c r="H755" s="31" t="str">
        <f>CONCATENATE(Замеры!AK749,Замеры!AA749,Замеры!AL749)</f>
        <v>0 0</v>
      </c>
      <c r="I755" s="29" t="str">
        <f>CONCATENATE(Замеры!AI749,Замеры!AA749,Замеры!AJ749)</f>
        <v>0 0</v>
      </c>
      <c r="J755" s="31" t="str">
        <f>IF(Замеры!Z749=0," ",G755*2.55)</f>
        <v xml:space="preserve"> </v>
      </c>
      <c r="K755" s="29" t="str">
        <f>IF(Замеры!Z749=0," ",Замеры!AG749)</f>
        <v xml:space="preserve"> </v>
      </c>
      <c r="L755" s="29" t="str">
        <f>IF(Замеры!Z749=0," ",Замеры!AH749)</f>
        <v xml:space="preserve"> </v>
      </c>
      <c r="M755" s="29" t="str">
        <f>IF(Замеры!Z749=0," ",0.1)</f>
        <v xml:space="preserve"> </v>
      </c>
      <c r="N755" s="29" t="str">
        <f>IF(Замеры!Z749=0," ",Замеры!Z749)</f>
        <v xml:space="preserve"> </v>
      </c>
      <c r="O755" s="29" t="str">
        <f>Замеры!AA749</f>
        <v xml:space="preserve"> </v>
      </c>
      <c r="P755" s="29" t="str">
        <f>Замеры!AB749</f>
        <v xml:space="preserve"> </v>
      </c>
      <c r="Q755" s="29" t="str">
        <f>IF(Замеры!Z749=0," ","+")</f>
        <v xml:space="preserve"> </v>
      </c>
      <c r="R755" s="32">
        <f>Замеры!Y749</f>
        <v>0</v>
      </c>
      <c r="W755" s="33" t="e">
        <f t="shared" si="22"/>
        <v>#VALUE!</v>
      </c>
      <c r="X755" s="31" t="s">
        <v>73</v>
      </c>
      <c r="Y755" s="33" t="e">
        <f t="shared" si="23"/>
        <v>#VALUE!</v>
      </c>
      <c r="Z755" s="32"/>
    </row>
    <row r="756" spans="1:26" x14ac:dyDescent="0.3">
      <c r="A756" s="35">
        <f>IF(Замеры!B750=0, " ", Замеры!B750)</f>
        <v>747</v>
      </c>
      <c r="B756" s="37" t="str">
        <f>CONCATENATE(Замеры!D750,Замеры!F750)</f>
        <v>Группа от QF</v>
      </c>
      <c r="C756" s="35" t="str">
        <f>IF(Замеры!I750=0," ", Замеры!I750)</f>
        <v xml:space="preserve"> </v>
      </c>
      <c r="D756" s="29" t="str">
        <f>IF(Замеры!Z750=0, " ", Замеры!X750)</f>
        <v xml:space="preserve"> </v>
      </c>
      <c r="E756" s="29" t="str">
        <f>CONCATENATE(Замеры!P750,Замеры!S750,Замеры!R750)</f>
        <v xml:space="preserve"> </v>
      </c>
      <c r="F756" s="30" t="str">
        <f>IF(Замеры!Z750=0," ","---")</f>
        <v xml:space="preserve"> </v>
      </c>
      <c r="G756" s="31" t="str">
        <f>IF(Замеры!Z750=0," ",Замеры!J750)</f>
        <v xml:space="preserve"> </v>
      </c>
      <c r="H756" s="31" t="str">
        <f>CONCATENATE(Замеры!AK750,Замеры!AA750,Замеры!AL750)</f>
        <v>0 0</v>
      </c>
      <c r="I756" s="29" t="str">
        <f>CONCATENATE(Замеры!AI750,Замеры!AA750,Замеры!AJ750)</f>
        <v>0 0</v>
      </c>
      <c r="J756" s="31" t="str">
        <f>IF(Замеры!Z750=0," ",G756*2.55)</f>
        <v xml:space="preserve"> </v>
      </c>
      <c r="K756" s="29" t="str">
        <f>IF(Замеры!Z750=0," ",Замеры!AG750)</f>
        <v xml:space="preserve"> </v>
      </c>
      <c r="L756" s="29" t="str">
        <f>IF(Замеры!Z750=0," ",Замеры!AH750)</f>
        <v xml:space="preserve"> </v>
      </c>
      <c r="M756" s="29" t="str">
        <f>IF(Замеры!Z750=0," ",0.1)</f>
        <v xml:space="preserve"> </v>
      </c>
      <c r="N756" s="29" t="str">
        <f>IF(Замеры!Z750=0," ",Замеры!Z750)</f>
        <v xml:space="preserve"> </v>
      </c>
      <c r="O756" s="29" t="str">
        <f>Замеры!AA750</f>
        <v xml:space="preserve"> </v>
      </c>
      <c r="P756" s="29" t="str">
        <f>Замеры!AB750</f>
        <v xml:space="preserve"> </v>
      </c>
      <c r="Q756" s="29" t="str">
        <f>IF(Замеры!Z750=0," ","+")</f>
        <v xml:space="preserve"> </v>
      </c>
      <c r="R756" s="32">
        <f>Замеры!Y750</f>
        <v>0</v>
      </c>
      <c r="W756" s="33" t="e">
        <f t="shared" si="22"/>
        <v>#VALUE!</v>
      </c>
      <c r="X756" s="31" t="s">
        <v>73</v>
      </c>
      <c r="Y756" s="33" t="e">
        <f t="shared" si="23"/>
        <v>#VALUE!</v>
      </c>
      <c r="Z756" s="32"/>
    </row>
    <row r="757" spans="1:26" x14ac:dyDescent="0.3">
      <c r="A757" s="35">
        <f>IF(Замеры!B751=0, " ", Замеры!B751)</f>
        <v>748</v>
      </c>
      <c r="B757" s="37" t="str">
        <f>CONCATENATE(Замеры!D751,Замеры!F751)</f>
        <v>Группа от QF</v>
      </c>
      <c r="C757" s="35" t="str">
        <f>IF(Замеры!I751=0," ", Замеры!I751)</f>
        <v xml:space="preserve"> </v>
      </c>
      <c r="D757" s="29" t="str">
        <f>IF(Замеры!Z751=0, " ", Замеры!X751)</f>
        <v xml:space="preserve"> </v>
      </c>
      <c r="E757" s="29" t="str">
        <f>CONCATENATE(Замеры!P751,Замеры!S751,Замеры!R751)</f>
        <v xml:space="preserve"> </v>
      </c>
      <c r="F757" s="30" t="str">
        <f>IF(Замеры!Z751=0," ","---")</f>
        <v xml:space="preserve"> </v>
      </c>
      <c r="G757" s="31" t="str">
        <f>IF(Замеры!Z751=0," ",Замеры!J751)</f>
        <v xml:space="preserve"> </v>
      </c>
      <c r="H757" s="31" t="str">
        <f>CONCATENATE(Замеры!AK751,Замеры!AA751,Замеры!AL751)</f>
        <v>0 0</v>
      </c>
      <c r="I757" s="29" t="str">
        <f>CONCATENATE(Замеры!AI751,Замеры!AA751,Замеры!AJ751)</f>
        <v>0 0</v>
      </c>
      <c r="J757" s="31" t="str">
        <f>IF(Замеры!Z751=0," ",G757*2.55)</f>
        <v xml:space="preserve"> </v>
      </c>
      <c r="K757" s="29" t="str">
        <f>IF(Замеры!Z751=0," ",Замеры!AG751)</f>
        <v xml:space="preserve"> </v>
      </c>
      <c r="L757" s="29" t="str">
        <f>IF(Замеры!Z751=0," ",Замеры!AH751)</f>
        <v xml:space="preserve"> </v>
      </c>
      <c r="M757" s="29" t="str">
        <f>IF(Замеры!Z751=0," ",0.1)</f>
        <v xml:space="preserve"> </v>
      </c>
      <c r="N757" s="29" t="str">
        <f>IF(Замеры!Z751=0," ",Замеры!Z751)</f>
        <v xml:space="preserve"> </v>
      </c>
      <c r="O757" s="29" t="str">
        <f>Замеры!AA751</f>
        <v xml:space="preserve"> </v>
      </c>
      <c r="P757" s="29" t="str">
        <f>Замеры!AB751</f>
        <v xml:space="preserve"> </v>
      </c>
      <c r="Q757" s="29" t="str">
        <f>IF(Замеры!Z751=0," ","+")</f>
        <v xml:space="preserve"> </v>
      </c>
      <c r="R757" s="32">
        <f>Замеры!Y751</f>
        <v>0</v>
      </c>
      <c r="W757" s="33" t="e">
        <f t="shared" si="22"/>
        <v>#VALUE!</v>
      </c>
      <c r="X757" s="31" t="s">
        <v>73</v>
      </c>
      <c r="Y757" s="33" t="e">
        <f t="shared" si="23"/>
        <v>#VALUE!</v>
      </c>
      <c r="Z757" s="32"/>
    </row>
    <row r="758" spans="1:26" x14ac:dyDescent="0.3">
      <c r="A758" s="35">
        <f>IF(Замеры!B752=0, " ", Замеры!B752)</f>
        <v>749</v>
      </c>
      <c r="B758" s="37" t="str">
        <f>CONCATENATE(Замеры!D752,Замеры!F752)</f>
        <v>Группа от QF</v>
      </c>
      <c r="C758" s="35" t="str">
        <f>IF(Замеры!I752=0," ", Замеры!I752)</f>
        <v xml:space="preserve"> </v>
      </c>
      <c r="D758" s="29" t="str">
        <f>IF(Замеры!Z752=0, " ", Замеры!X752)</f>
        <v xml:space="preserve"> </v>
      </c>
      <c r="E758" s="29" t="str">
        <f>CONCATENATE(Замеры!P752,Замеры!S752,Замеры!R752)</f>
        <v xml:space="preserve"> </v>
      </c>
      <c r="F758" s="30" t="str">
        <f>IF(Замеры!Z752=0," ","---")</f>
        <v xml:space="preserve"> </v>
      </c>
      <c r="G758" s="31" t="str">
        <f>IF(Замеры!Z752=0," ",Замеры!J752)</f>
        <v xml:space="preserve"> </v>
      </c>
      <c r="H758" s="31" t="str">
        <f>CONCATENATE(Замеры!AK752,Замеры!AA752,Замеры!AL752)</f>
        <v>0 0</v>
      </c>
      <c r="I758" s="29" t="str">
        <f>CONCATENATE(Замеры!AI752,Замеры!AA752,Замеры!AJ752)</f>
        <v>0 0</v>
      </c>
      <c r="J758" s="31" t="str">
        <f>IF(Замеры!Z752=0," ",G758*2.55)</f>
        <v xml:space="preserve"> </v>
      </c>
      <c r="K758" s="29" t="str">
        <f>IF(Замеры!Z752=0," ",Замеры!AG752)</f>
        <v xml:space="preserve"> </v>
      </c>
      <c r="L758" s="29" t="str">
        <f>IF(Замеры!Z752=0," ",Замеры!AH752)</f>
        <v xml:space="preserve"> </v>
      </c>
      <c r="M758" s="29" t="str">
        <f>IF(Замеры!Z752=0," ",0.1)</f>
        <v xml:space="preserve"> </v>
      </c>
      <c r="N758" s="29" t="str">
        <f>IF(Замеры!Z752=0," ",Замеры!Z752)</f>
        <v xml:space="preserve"> </v>
      </c>
      <c r="O758" s="29" t="str">
        <f>Замеры!AA752</f>
        <v xml:space="preserve"> </v>
      </c>
      <c r="P758" s="29" t="str">
        <f>Замеры!AB752</f>
        <v xml:space="preserve"> </v>
      </c>
      <c r="Q758" s="29" t="str">
        <f>IF(Замеры!Z752=0," ","+")</f>
        <v xml:space="preserve"> </v>
      </c>
      <c r="R758" s="32">
        <f>Замеры!Y752</f>
        <v>0</v>
      </c>
      <c r="W758" s="33" t="e">
        <f t="shared" si="22"/>
        <v>#VALUE!</v>
      </c>
      <c r="X758" s="31" t="s">
        <v>73</v>
      </c>
      <c r="Y758" s="33" t="e">
        <f t="shared" si="23"/>
        <v>#VALUE!</v>
      </c>
      <c r="Z758" s="32"/>
    </row>
    <row r="759" spans="1:26" x14ac:dyDescent="0.3">
      <c r="A759" s="35">
        <f>IF(Замеры!B753=0, " ", Замеры!B753)</f>
        <v>750</v>
      </c>
      <c r="B759" s="37" t="str">
        <f>CONCATENATE(Замеры!D753,Замеры!F753)</f>
        <v>Группа от QF</v>
      </c>
      <c r="C759" s="35" t="str">
        <f>IF(Замеры!I753=0," ", Замеры!I753)</f>
        <v xml:space="preserve"> </v>
      </c>
      <c r="D759" s="29" t="str">
        <f>IF(Замеры!Z753=0, " ", Замеры!X753)</f>
        <v xml:space="preserve"> </v>
      </c>
      <c r="E759" s="29" t="str">
        <f>CONCATENATE(Замеры!P753,Замеры!S753,Замеры!R753)</f>
        <v xml:space="preserve"> </v>
      </c>
      <c r="F759" s="30" t="str">
        <f>IF(Замеры!Z753=0," ","---")</f>
        <v xml:space="preserve"> </v>
      </c>
      <c r="G759" s="31" t="str">
        <f>IF(Замеры!Z753=0," ",Замеры!J753)</f>
        <v xml:space="preserve"> </v>
      </c>
      <c r="H759" s="31" t="str">
        <f>CONCATENATE(Замеры!AK753,Замеры!AA753,Замеры!AL753)</f>
        <v>0 0</v>
      </c>
      <c r="I759" s="29" t="str">
        <f>CONCATENATE(Замеры!AI753,Замеры!AA753,Замеры!AJ753)</f>
        <v>0 0</v>
      </c>
      <c r="J759" s="31" t="str">
        <f>IF(Замеры!Z753=0," ",G759*2.55)</f>
        <v xml:space="preserve"> </v>
      </c>
      <c r="K759" s="29" t="str">
        <f>IF(Замеры!Z753=0," ",Замеры!AG753)</f>
        <v xml:space="preserve"> </v>
      </c>
      <c r="L759" s="29" t="str">
        <f>IF(Замеры!Z753=0," ",Замеры!AH753)</f>
        <v xml:space="preserve"> </v>
      </c>
      <c r="M759" s="29" t="str">
        <f>IF(Замеры!Z753=0," ",0.1)</f>
        <v xml:space="preserve"> </v>
      </c>
      <c r="N759" s="29" t="str">
        <f>IF(Замеры!Z753=0," ",Замеры!Z753)</f>
        <v xml:space="preserve"> </v>
      </c>
      <c r="O759" s="29" t="str">
        <f>Замеры!AA753</f>
        <v xml:space="preserve"> </v>
      </c>
      <c r="P759" s="29" t="str">
        <f>Замеры!AB753</f>
        <v xml:space="preserve"> </v>
      </c>
      <c r="Q759" s="29" t="str">
        <f>IF(Замеры!Z753=0," ","+")</f>
        <v xml:space="preserve"> </v>
      </c>
      <c r="R759" s="32">
        <f>Замеры!Y753</f>
        <v>0</v>
      </c>
      <c r="W759" s="33" t="e">
        <f t="shared" si="22"/>
        <v>#VALUE!</v>
      </c>
      <c r="X759" s="31" t="s">
        <v>73</v>
      </c>
      <c r="Y759" s="33" t="e">
        <f t="shared" si="23"/>
        <v>#VALUE!</v>
      </c>
      <c r="Z759" s="32"/>
    </row>
    <row r="760" spans="1:26" x14ac:dyDescent="0.3">
      <c r="A760" s="35">
        <f>IF(Замеры!B754=0, " ", Замеры!B754)</f>
        <v>751</v>
      </c>
      <c r="B760" s="37" t="str">
        <f>CONCATENATE(Замеры!D754,Замеры!F754)</f>
        <v>Группа от QF</v>
      </c>
      <c r="C760" s="35" t="str">
        <f>IF(Замеры!I754=0," ", Замеры!I754)</f>
        <v xml:space="preserve"> </v>
      </c>
      <c r="D760" s="29" t="str">
        <f>IF(Замеры!Z754=0, " ", Замеры!X754)</f>
        <v xml:space="preserve"> </v>
      </c>
      <c r="E760" s="29" t="str">
        <f>CONCATENATE(Замеры!P754,Замеры!S754,Замеры!R754)</f>
        <v xml:space="preserve"> </v>
      </c>
      <c r="F760" s="30" t="str">
        <f>IF(Замеры!Z754=0," ","---")</f>
        <v xml:space="preserve"> </v>
      </c>
      <c r="G760" s="31" t="str">
        <f>IF(Замеры!Z754=0," ",Замеры!J754)</f>
        <v xml:space="preserve"> </v>
      </c>
      <c r="H760" s="31" t="str">
        <f>CONCATENATE(Замеры!AK754,Замеры!AA754,Замеры!AL754)</f>
        <v>0 0</v>
      </c>
      <c r="I760" s="29" t="str">
        <f>CONCATENATE(Замеры!AI754,Замеры!AA754,Замеры!AJ754)</f>
        <v>0 0</v>
      </c>
      <c r="J760" s="31" t="str">
        <f>IF(Замеры!Z754=0," ",G760*2.55)</f>
        <v xml:space="preserve"> </v>
      </c>
      <c r="K760" s="29" t="str">
        <f>IF(Замеры!Z754=0," ",Замеры!AG754)</f>
        <v xml:space="preserve"> </v>
      </c>
      <c r="L760" s="29" t="str">
        <f>IF(Замеры!Z754=0," ",Замеры!AH754)</f>
        <v xml:space="preserve"> </v>
      </c>
      <c r="M760" s="29" t="str">
        <f>IF(Замеры!Z754=0," ",0.1)</f>
        <v xml:space="preserve"> </v>
      </c>
      <c r="N760" s="29" t="str">
        <f>IF(Замеры!Z754=0," ",Замеры!Z754)</f>
        <v xml:space="preserve"> </v>
      </c>
      <c r="O760" s="29" t="str">
        <f>Замеры!AA754</f>
        <v xml:space="preserve"> </v>
      </c>
      <c r="P760" s="29" t="str">
        <f>Замеры!AB754</f>
        <v xml:space="preserve"> </v>
      </c>
      <c r="Q760" s="29" t="str">
        <f>IF(Замеры!Z754=0," ","+")</f>
        <v xml:space="preserve"> </v>
      </c>
      <c r="R760" s="32">
        <f>Замеры!Y754</f>
        <v>0</v>
      </c>
      <c r="W760" s="33" t="e">
        <f t="shared" si="22"/>
        <v>#VALUE!</v>
      </c>
      <c r="X760" s="31" t="s">
        <v>73</v>
      </c>
      <c r="Y760" s="33" t="e">
        <f t="shared" si="23"/>
        <v>#VALUE!</v>
      </c>
      <c r="Z760" s="32"/>
    </row>
    <row r="761" spans="1:26" x14ac:dyDescent="0.3">
      <c r="A761" s="35">
        <f>IF(Замеры!B755=0, " ", Замеры!B755)</f>
        <v>752</v>
      </c>
      <c r="B761" s="37" t="str">
        <f>CONCATENATE(Замеры!D755,Замеры!F755)</f>
        <v>Группа от QF</v>
      </c>
      <c r="C761" s="35" t="str">
        <f>IF(Замеры!I755=0," ", Замеры!I755)</f>
        <v xml:space="preserve"> </v>
      </c>
      <c r="D761" s="29" t="str">
        <f>IF(Замеры!Z755=0, " ", Замеры!X755)</f>
        <v xml:space="preserve"> </v>
      </c>
      <c r="E761" s="29" t="str">
        <f>CONCATENATE(Замеры!P755,Замеры!S755,Замеры!R755)</f>
        <v xml:space="preserve"> </v>
      </c>
      <c r="F761" s="30" t="str">
        <f>IF(Замеры!Z755=0," ","---")</f>
        <v xml:space="preserve"> </v>
      </c>
      <c r="G761" s="31" t="str">
        <f>IF(Замеры!Z755=0," ",Замеры!J755)</f>
        <v xml:space="preserve"> </v>
      </c>
      <c r="H761" s="31" t="str">
        <f>CONCATENATE(Замеры!AK755,Замеры!AA755,Замеры!AL755)</f>
        <v>0 0</v>
      </c>
      <c r="I761" s="29" t="str">
        <f>CONCATENATE(Замеры!AI755,Замеры!AA755,Замеры!AJ755)</f>
        <v>0 0</v>
      </c>
      <c r="J761" s="31" t="str">
        <f>IF(Замеры!Z755=0," ",G761*2.55)</f>
        <v xml:space="preserve"> </v>
      </c>
      <c r="K761" s="29" t="str">
        <f>IF(Замеры!Z755=0," ",Замеры!AG755)</f>
        <v xml:space="preserve"> </v>
      </c>
      <c r="L761" s="29" t="str">
        <f>IF(Замеры!Z755=0," ",Замеры!AH755)</f>
        <v xml:space="preserve"> </v>
      </c>
      <c r="M761" s="29" t="str">
        <f>IF(Замеры!Z755=0," ",0.1)</f>
        <v xml:space="preserve"> </v>
      </c>
      <c r="N761" s="29" t="str">
        <f>IF(Замеры!Z755=0," ",Замеры!Z755)</f>
        <v xml:space="preserve"> </v>
      </c>
      <c r="O761" s="29" t="str">
        <f>Замеры!AA755</f>
        <v xml:space="preserve"> </v>
      </c>
      <c r="P761" s="29" t="str">
        <f>Замеры!AB755</f>
        <v xml:space="preserve"> </v>
      </c>
      <c r="Q761" s="29" t="str">
        <f>IF(Замеры!Z755=0," ","+")</f>
        <v xml:space="preserve"> </v>
      </c>
      <c r="R761" s="32">
        <f>Замеры!Y755</f>
        <v>0</v>
      </c>
      <c r="W761" s="33" t="e">
        <f t="shared" si="22"/>
        <v>#VALUE!</v>
      </c>
      <c r="X761" s="31" t="s">
        <v>73</v>
      </c>
      <c r="Y761" s="33" t="e">
        <f t="shared" si="23"/>
        <v>#VALUE!</v>
      </c>
      <c r="Z761" s="32"/>
    </row>
    <row r="762" spans="1:26" x14ac:dyDescent="0.3">
      <c r="A762" s="35">
        <f>IF(Замеры!B756=0, " ", Замеры!B756)</f>
        <v>753</v>
      </c>
      <c r="B762" s="37" t="str">
        <f>CONCATENATE(Замеры!D756,Замеры!F756)</f>
        <v>Группа от QF</v>
      </c>
      <c r="C762" s="35" t="str">
        <f>IF(Замеры!I756=0," ", Замеры!I756)</f>
        <v xml:space="preserve"> </v>
      </c>
      <c r="D762" s="29" t="str">
        <f>IF(Замеры!Z756=0, " ", Замеры!X756)</f>
        <v xml:space="preserve"> </v>
      </c>
      <c r="E762" s="29" t="str">
        <f>CONCATENATE(Замеры!P756,Замеры!S756,Замеры!R756)</f>
        <v xml:space="preserve"> </v>
      </c>
      <c r="F762" s="30" t="str">
        <f>IF(Замеры!Z756=0," ","---")</f>
        <v xml:space="preserve"> </v>
      </c>
      <c r="G762" s="31" t="str">
        <f>IF(Замеры!Z756=0," ",Замеры!J756)</f>
        <v xml:space="preserve"> </v>
      </c>
      <c r="H762" s="31" t="str">
        <f>CONCATENATE(Замеры!AK756,Замеры!AA756,Замеры!AL756)</f>
        <v>0 0</v>
      </c>
      <c r="I762" s="29" t="str">
        <f>CONCATENATE(Замеры!AI756,Замеры!AA756,Замеры!AJ756)</f>
        <v>0 0</v>
      </c>
      <c r="J762" s="31" t="str">
        <f>IF(Замеры!Z756=0," ",G762*2.55)</f>
        <v xml:space="preserve"> </v>
      </c>
      <c r="K762" s="29" t="str">
        <f>IF(Замеры!Z756=0," ",Замеры!AG756)</f>
        <v xml:space="preserve"> </v>
      </c>
      <c r="L762" s="29" t="str">
        <f>IF(Замеры!Z756=0," ",Замеры!AH756)</f>
        <v xml:space="preserve"> </v>
      </c>
      <c r="M762" s="29" t="str">
        <f>IF(Замеры!Z756=0," ",0.1)</f>
        <v xml:space="preserve"> </v>
      </c>
      <c r="N762" s="29" t="str">
        <f>IF(Замеры!Z756=0," ",Замеры!Z756)</f>
        <v xml:space="preserve"> </v>
      </c>
      <c r="O762" s="29" t="str">
        <f>Замеры!AA756</f>
        <v xml:space="preserve"> </v>
      </c>
      <c r="P762" s="29" t="str">
        <f>Замеры!AB756</f>
        <v xml:space="preserve"> </v>
      </c>
      <c r="Q762" s="29" t="str">
        <f>IF(Замеры!Z756=0," ","+")</f>
        <v xml:space="preserve"> </v>
      </c>
      <c r="R762" s="32">
        <f>Замеры!Y756</f>
        <v>0</v>
      </c>
      <c r="W762" s="33" t="e">
        <f t="shared" si="22"/>
        <v>#VALUE!</v>
      </c>
      <c r="X762" s="31" t="s">
        <v>73</v>
      </c>
      <c r="Y762" s="33" t="e">
        <f t="shared" si="23"/>
        <v>#VALUE!</v>
      </c>
      <c r="Z762" s="32"/>
    </row>
    <row r="763" spans="1:26" x14ac:dyDescent="0.3">
      <c r="A763" s="35">
        <f>IF(Замеры!B757=0, " ", Замеры!B757)</f>
        <v>754</v>
      </c>
      <c r="B763" s="37" t="str">
        <f>CONCATENATE(Замеры!D757,Замеры!F757)</f>
        <v>Группа от QF</v>
      </c>
      <c r="C763" s="35" t="str">
        <f>IF(Замеры!I757=0," ", Замеры!I757)</f>
        <v xml:space="preserve"> </v>
      </c>
      <c r="D763" s="29" t="str">
        <f>IF(Замеры!Z757=0, " ", Замеры!X757)</f>
        <v xml:space="preserve"> </v>
      </c>
      <c r="E763" s="29" t="str">
        <f>CONCATENATE(Замеры!P757,Замеры!S757,Замеры!R757)</f>
        <v xml:space="preserve"> </v>
      </c>
      <c r="F763" s="30" t="str">
        <f>IF(Замеры!Z757=0," ","---")</f>
        <v xml:space="preserve"> </v>
      </c>
      <c r="G763" s="31" t="str">
        <f>IF(Замеры!Z757=0," ",Замеры!J757)</f>
        <v xml:space="preserve"> </v>
      </c>
      <c r="H763" s="31" t="str">
        <f>CONCATENATE(Замеры!AK757,Замеры!AA757,Замеры!AL757)</f>
        <v>0 0</v>
      </c>
      <c r="I763" s="29" t="str">
        <f>CONCATENATE(Замеры!AI757,Замеры!AA757,Замеры!AJ757)</f>
        <v>0 0</v>
      </c>
      <c r="J763" s="31" t="str">
        <f>IF(Замеры!Z757=0," ",G763*2.55)</f>
        <v xml:space="preserve"> </v>
      </c>
      <c r="K763" s="29" t="str">
        <f>IF(Замеры!Z757=0," ",Замеры!AG757)</f>
        <v xml:space="preserve"> </v>
      </c>
      <c r="L763" s="29" t="str">
        <f>IF(Замеры!Z757=0," ",Замеры!AH757)</f>
        <v xml:space="preserve"> </v>
      </c>
      <c r="M763" s="29" t="str">
        <f>IF(Замеры!Z757=0," ",0.1)</f>
        <v xml:space="preserve"> </v>
      </c>
      <c r="N763" s="29" t="str">
        <f>IF(Замеры!Z757=0," ",Замеры!Z757)</f>
        <v xml:space="preserve"> </v>
      </c>
      <c r="O763" s="29" t="str">
        <f>Замеры!AA757</f>
        <v xml:space="preserve"> </v>
      </c>
      <c r="P763" s="29" t="str">
        <f>Замеры!AB757</f>
        <v xml:space="preserve"> </v>
      </c>
      <c r="Q763" s="29" t="str">
        <f>IF(Замеры!Z757=0," ","+")</f>
        <v xml:space="preserve"> </v>
      </c>
      <c r="R763" s="32">
        <f>Замеры!Y757</f>
        <v>0</v>
      </c>
      <c r="W763" s="33" t="e">
        <f t="shared" si="22"/>
        <v>#VALUE!</v>
      </c>
      <c r="X763" s="31" t="s">
        <v>73</v>
      </c>
      <c r="Y763" s="33" t="e">
        <f t="shared" si="23"/>
        <v>#VALUE!</v>
      </c>
      <c r="Z763" s="32"/>
    </row>
    <row r="764" spans="1:26" x14ac:dyDescent="0.3">
      <c r="A764" s="35">
        <f>IF(Замеры!B758=0, " ", Замеры!B758)</f>
        <v>755</v>
      </c>
      <c r="B764" s="37" t="str">
        <f>CONCATENATE(Замеры!D758,Замеры!F758)</f>
        <v>Группа от QF</v>
      </c>
      <c r="C764" s="35" t="str">
        <f>IF(Замеры!I758=0," ", Замеры!I758)</f>
        <v xml:space="preserve"> </v>
      </c>
      <c r="D764" s="29" t="str">
        <f>IF(Замеры!Z758=0, " ", Замеры!X758)</f>
        <v xml:space="preserve"> </v>
      </c>
      <c r="E764" s="29" t="str">
        <f>CONCATENATE(Замеры!P758,Замеры!S758,Замеры!R758)</f>
        <v xml:space="preserve"> </v>
      </c>
      <c r="F764" s="30" t="str">
        <f>IF(Замеры!Z758=0," ","---")</f>
        <v xml:space="preserve"> </v>
      </c>
      <c r="G764" s="31" t="str">
        <f>IF(Замеры!Z758=0," ",Замеры!J758)</f>
        <v xml:space="preserve"> </v>
      </c>
      <c r="H764" s="31" t="str">
        <f>CONCATENATE(Замеры!AK758,Замеры!AA758,Замеры!AL758)</f>
        <v>0 0</v>
      </c>
      <c r="I764" s="29" t="str">
        <f>CONCATENATE(Замеры!AI758,Замеры!AA758,Замеры!AJ758)</f>
        <v>0 0</v>
      </c>
      <c r="J764" s="31" t="str">
        <f>IF(Замеры!Z758=0," ",G764*2.55)</f>
        <v xml:space="preserve"> </v>
      </c>
      <c r="K764" s="29" t="str">
        <f>IF(Замеры!Z758=0," ",Замеры!AG758)</f>
        <v xml:space="preserve"> </v>
      </c>
      <c r="L764" s="29" t="str">
        <f>IF(Замеры!Z758=0," ",Замеры!AH758)</f>
        <v xml:space="preserve"> </v>
      </c>
      <c r="M764" s="29" t="str">
        <f>IF(Замеры!Z758=0," ",0.1)</f>
        <v xml:space="preserve"> </v>
      </c>
      <c r="N764" s="29" t="str">
        <f>IF(Замеры!Z758=0," ",Замеры!Z758)</f>
        <v xml:space="preserve"> </v>
      </c>
      <c r="O764" s="29" t="str">
        <f>Замеры!AA758</f>
        <v xml:space="preserve"> </v>
      </c>
      <c r="P764" s="29" t="str">
        <f>Замеры!AB758</f>
        <v xml:space="preserve"> </v>
      </c>
      <c r="Q764" s="29" t="str">
        <f>IF(Замеры!Z758=0," ","+")</f>
        <v xml:space="preserve"> </v>
      </c>
      <c r="R764" s="32">
        <f>Замеры!Y758</f>
        <v>0</v>
      </c>
      <c r="W764" s="33" t="e">
        <f t="shared" si="22"/>
        <v>#VALUE!</v>
      </c>
      <c r="X764" s="31" t="s">
        <v>73</v>
      </c>
      <c r="Y764" s="33" t="e">
        <f t="shared" si="23"/>
        <v>#VALUE!</v>
      </c>
      <c r="Z764" s="32"/>
    </row>
    <row r="765" spans="1:26" x14ac:dyDescent="0.3">
      <c r="A765" s="35">
        <f>IF(Замеры!B759=0, " ", Замеры!B759)</f>
        <v>756</v>
      </c>
      <c r="B765" s="37" t="str">
        <f>CONCATENATE(Замеры!D759,Замеры!F759)</f>
        <v>Группа от QF</v>
      </c>
      <c r="C765" s="35" t="str">
        <f>IF(Замеры!I759=0," ", Замеры!I759)</f>
        <v xml:space="preserve"> </v>
      </c>
      <c r="D765" s="29" t="str">
        <f>IF(Замеры!Z759=0, " ", Замеры!X759)</f>
        <v xml:space="preserve"> </v>
      </c>
      <c r="E765" s="29" t="str">
        <f>CONCATENATE(Замеры!P759,Замеры!S759,Замеры!R759)</f>
        <v xml:space="preserve"> </v>
      </c>
      <c r="F765" s="30" t="str">
        <f>IF(Замеры!Z759=0," ","---")</f>
        <v xml:space="preserve"> </v>
      </c>
      <c r="G765" s="31" t="str">
        <f>IF(Замеры!Z759=0," ",Замеры!J759)</f>
        <v xml:space="preserve"> </v>
      </c>
      <c r="H765" s="31" t="str">
        <f>CONCATENATE(Замеры!AK759,Замеры!AA759,Замеры!AL759)</f>
        <v>0 0</v>
      </c>
      <c r="I765" s="29" t="str">
        <f>CONCATENATE(Замеры!AI759,Замеры!AA759,Замеры!AJ759)</f>
        <v>0 0</v>
      </c>
      <c r="J765" s="31" t="str">
        <f>IF(Замеры!Z759=0," ",G765*2.55)</f>
        <v xml:space="preserve"> </v>
      </c>
      <c r="K765" s="29" t="str">
        <f>IF(Замеры!Z759=0," ",Замеры!AG759)</f>
        <v xml:space="preserve"> </v>
      </c>
      <c r="L765" s="29" t="str">
        <f>IF(Замеры!Z759=0," ",Замеры!AH759)</f>
        <v xml:space="preserve"> </v>
      </c>
      <c r="M765" s="29" t="str">
        <f>IF(Замеры!Z759=0," ",0.1)</f>
        <v xml:space="preserve"> </v>
      </c>
      <c r="N765" s="29" t="str">
        <f>IF(Замеры!Z759=0," ",Замеры!Z759)</f>
        <v xml:space="preserve"> </v>
      </c>
      <c r="O765" s="29" t="str">
        <f>Замеры!AA759</f>
        <v xml:space="preserve"> </v>
      </c>
      <c r="P765" s="29" t="str">
        <f>Замеры!AB759</f>
        <v xml:space="preserve"> </v>
      </c>
      <c r="Q765" s="29" t="str">
        <f>IF(Замеры!Z759=0," ","+")</f>
        <v xml:space="preserve"> </v>
      </c>
      <c r="R765" s="32">
        <f>Замеры!Y759</f>
        <v>0</v>
      </c>
      <c r="W765" s="33" t="e">
        <f t="shared" si="22"/>
        <v>#VALUE!</v>
      </c>
      <c r="X765" s="31" t="s">
        <v>73</v>
      </c>
      <c r="Y765" s="33" t="e">
        <f t="shared" si="23"/>
        <v>#VALUE!</v>
      </c>
      <c r="Z765" s="32"/>
    </row>
    <row r="766" spans="1:26" x14ac:dyDescent="0.3">
      <c r="A766" s="35">
        <f>IF(Замеры!B760=0, " ", Замеры!B760)</f>
        <v>757</v>
      </c>
      <c r="B766" s="37" t="str">
        <f>CONCATENATE(Замеры!D760,Замеры!F760)</f>
        <v>Группа от QF</v>
      </c>
      <c r="C766" s="35" t="str">
        <f>IF(Замеры!I760=0," ", Замеры!I760)</f>
        <v xml:space="preserve"> </v>
      </c>
      <c r="D766" s="29" t="str">
        <f>IF(Замеры!Z760=0, " ", Замеры!X760)</f>
        <v xml:space="preserve"> </v>
      </c>
      <c r="E766" s="29" t="str">
        <f>CONCATENATE(Замеры!P760,Замеры!S760,Замеры!R760)</f>
        <v xml:space="preserve"> </v>
      </c>
      <c r="F766" s="30" t="str">
        <f>IF(Замеры!Z760=0," ","---")</f>
        <v xml:space="preserve"> </v>
      </c>
      <c r="G766" s="31" t="str">
        <f>IF(Замеры!Z760=0," ",Замеры!J760)</f>
        <v xml:space="preserve"> </v>
      </c>
      <c r="H766" s="31" t="str">
        <f>CONCATENATE(Замеры!AK760,Замеры!AA760,Замеры!AL760)</f>
        <v>0 0</v>
      </c>
      <c r="I766" s="29" t="str">
        <f>CONCATENATE(Замеры!AI760,Замеры!AA760,Замеры!AJ760)</f>
        <v>0 0</v>
      </c>
      <c r="J766" s="31" t="str">
        <f>IF(Замеры!Z760=0," ",G766*2.55)</f>
        <v xml:space="preserve"> </v>
      </c>
      <c r="K766" s="29" t="str">
        <f>IF(Замеры!Z760=0," ",Замеры!AG760)</f>
        <v xml:space="preserve"> </v>
      </c>
      <c r="L766" s="29" t="str">
        <f>IF(Замеры!Z760=0," ",Замеры!AH760)</f>
        <v xml:space="preserve"> </v>
      </c>
      <c r="M766" s="29" t="str">
        <f>IF(Замеры!Z760=0," ",0.1)</f>
        <v xml:space="preserve"> </v>
      </c>
      <c r="N766" s="29" t="str">
        <f>IF(Замеры!Z760=0," ",Замеры!Z760)</f>
        <v xml:space="preserve"> </v>
      </c>
      <c r="O766" s="29" t="str">
        <f>Замеры!AA760</f>
        <v xml:space="preserve"> </v>
      </c>
      <c r="P766" s="29" t="str">
        <f>Замеры!AB760</f>
        <v xml:space="preserve"> </v>
      </c>
      <c r="Q766" s="29" t="str">
        <f>IF(Замеры!Z760=0," ","+")</f>
        <v xml:space="preserve"> </v>
      </c>
      <c r="R766" s="32">
        <f>Замеры!Y760</f>
        <v>0</v>
      </c>
      <c r="W766" s="33" t="e">
        <f t="shared" si="22"/>
        <v>#VALUE!</v>
      </c>
      <c r="X766" s="31" t="s">
        <v>73</v>
      </c>
      <c r="Y766" s="33" t="e">
        <f t="shared" si="23"/>
        <v>#VALUE!</v>
      </c>
      <c r="Z766" s="32"/>
    </row>
    <row r="767" spans="1:26" x14ac:dyDescent="0.3">
      <c r="A767" s="35">
        <f>IF(Замеры!B761=0, " ", Замеры!B761)</f>
        <v>758</v>
      </c>
      <c r="B767" s="37" t="str">
        <f>CONCATENATE(Замеры!D761,Замеры!F761)</f>
        <v>Группа от QF</v>
      </c>
      <c r="C767" s="35" t="str">
        <f>IF(Замеры!I761=0," ", Замеры!I761)</f>
        <v xml:space="preserve"> </v>
      </c>
      <c r="D767" s="29" t="str">
        <f>IF(Замеры!Z761=0, " ", Замеры!X761)</f>
        <v xml:space="preserve"> </v>
      </c>
      <c r="E767" s="29" t="str">
        <f>CONCATENATE(Замеры!P761,Замеры!S761,Замеры!R761)</f>
        <v xml:space="preserve"> </v>
      </c>
      <c r="F767" s="30" t="str">
        <f>IF(Замеры!Z761=0," ","---")</f>
        <v xml:space="preserve"> </v>
      </c>
      <c r="G767" s="31" t="str">
        <f>IF(Замеры!Z761=0," ",Замеры!J761)</f>
        <v xml:space="preserve"> </v>
      </c>
      <c r="H767" s="31" t="str">
        <f>CONCATENATE(Замеры!AK761,Замеры!AA761,Замеры!AL761)</f>
        <v>0 0</v>
      </c>
      <c r="I767" s="29" t="str">
        <f>CONCATENATE(Замеры!AI761,Замеры!AA761,Замеры!AJ761)</f>
        <v>0 0</v>
      </c>
      <c r="J767" s="31" t="str">
        <f>IF(Замеры!Z761=0," ",G767*2.55)</f>
        <v xml:space="preserve"> </v>
      </c>
      <c r="K767" s="29" t="str">
        <f>IF(Замеры!Z761=0," ",Замеры!AG761)</f>
        <v xml:space="preserve"> </v>
      </c>
      <c r="L767" s="29" t="str">
        <f>IF(Замеры!Z761=0," ",Замеры!AH761)</f>
        <v xml:space="preserve"> </v>
      </c>
      <c r="M767" s="29" t="str">
        <f>IF(Замеры!Z761=0," ",0.1)</f>
        <v xml:space="preserve"> </v>
      </c>
      <c r="N767" s="29" t="str">
        <f>IF(Замеры!Z761=0," ",Замеры!Z761)</f>
        <v xml:space="preserve"> </v>
      </c>
      <c r="O767" s="29" t="str">
        <f>Замеры!AA761</f>
        <v xml:space="preserve"> </v>
      </c>
      <c r="P767" s="29" t="str">
        <f>Замеры!AB761</f>
        <v xml:space="preserve"> </v>
      </c>
      <c r="Q767" s="29" t="str">
        <f>IF(Замеры!Z761=0," ","+")</f>
        <v xml:space="preserve"> </v>
      </c>
      <c r="R767" s="32">
        <f>Замеры!Y761</f>
        <v>0</v>
      </c>
      <c r="W767" s="33" t="e">
        <f t="shared" si="22"/>
        <v>#VALUE!</v>
      </c>
      <c r="X767" s="31" t="s">
        <v>73</v>
      </c>
      <c r="Y767" s="33" t="e">
        <f t="shared" si="23"/>
        <v>#VALUE!</v>
      </c>
      <c r="Z767" s="32"/>
    </row>
    <row r="768" spans="1:26" x14ac:dyDescent="0.3">
      <c r="A768" s="35">
        <f>IF(Замеры!B762=0, " ", Замеры!B762)</f>
        <v>759</v>
      </c>
      <c r="B768" s="37" t="str">
        <f>CONCATENATE(Замеры!D762,Замеры!F762)</f>
        <v>Группа от QF</v>
      </c>
      <c r="C768" s="35" t="str">
        <f>IF(Замеры!I762=0," ", Замеры!I762)</f>
        <v xml:space="preserve"> </v>
      </c>
      <c r="D768" s="29" t="str">
        <f>IF(Замеры!Z762=0, " ", Замеры!X762)</f>
        <v xml:space="preserve"> </v>
      </c>
      <c r="E768" s="29" t="str">
        <f>CONCATENATE(Замеры!P762,Замеры!S762,Замеры!R762)</f>
        <v xml:space="preserve"> </v>
      </c>
      <c r="F768" s="30" t="str">
        <f>IF(Замеры!Z762=0," ","---")</f>
        <v xml:space="preserve"> </v>
      </c>
      <c r="G768" s="31" t="str">
        <f>IF(Замеры!Z762=0," ",Замеры!J762)</f>
        <v xml:space="preserve"> </v>
      </c>
      <c r="H768" s="31" t="str">
        <f>CONCATENATE(Замеры!AK762,Замеры!AA762,Замеры!AL762)</f>
        <v>0 0</v>
      </c>
      <c r="I768" s="29" t="str">
        <f>CONCATENATE(Замеры!AI762,Замеры!AA762,Замеры!AJ762)</f>
        <v>0 0</v>
      </c>
      <c r="J768" s="31" t="str">
        <f>IF(Замеры!Z762=0," ",G768*2.55)</f>
        <v xml:space="preserve"> </v>
      </c>
      <c r="K768" s="29" t="str">
        <f>IF(Замеры!Z762=0," ",Замеры!AG762)</f>
        <v xml:space="preserve"> </v>
      </c>
      <c r="L768" s="29" t="str">
        <f>IF(Замеры!Z762=0," ",Замеры!AH762)</f>
        <v xml:space="preserve"> </v>
      </c>
      <c r="M768" s="29" t="str">
        <f>IF(Замеры!Z762=0," ",0.1)</f>
        <v xml:space="preserve"> </v>
      </c>
      <c r="N768" s="29" t="str">
        <f>IF(Замеры!Z762=0," ",Замеры!Z762)</f>
        <v xml:space="preserve"> </v>
      </c>
      <c r="O768" s="29" t="str">
        <f>Замеры!AA762</f>
        <v xml:space="preserve"> </v>
      </c>
      <c r="P768" s="29" t="str">
        <f>Замеры!AB762</f>
        <v xml:space="preserve"> </v>
      </c>
      <c r="Q768" s="29" t="str">
        <f>IF(Замеры!Z762=0," ","+")</f>
        <v xml:space="preserve"> </v>
      </c>
      <c r="R768" s="32">
        <f>Замеры!Y762</f>
        <v>0</v>
      </c>
      <c r="W768" s="33" t="e">
        <f t="shared" si="22"/>
        <v>#VALUE!</v>
      </c>
      <c r="X768" s="31" t="s">
        <v>73</v>
      </c>
      <c r="Y768" s="33" t="e">
        <f t="shared" si="23"/>
        <v>#VALUE!</v>
      </c>
      <c r="Z768" s="32"/>
    </row>
    <row r="769" spans="1:26" x14ac:dyDescent="0.3">
      <c r="A769" s="35">
        <f>IF(Замеры!B763=0, " ", Замеры!B763)</f>
        <v>760</v>
      </c>
      <c r="B769" s="37" t="str">
        <f>CONCATENATE(Замеры!D763,Замеры!F763)</f>
        <v>Группа от QF</v>
      </c>
      <c r="C769" s="35" t="str">
        <f>IF(Замеры!I763=0," ", Замеры!I763)</f>
        <v xml:space="preserve"> </v>
      </c>
      <c r="D769" s="29" t="str">
        <f>IF(Замеры!Z763=0, " ", Замеры!X763)</f>
        <v xml:space="preserve"> </v>
      </c>
      <c r="E769" s="29" t="str">
        <f>CONCATENATE(Замеры!P763,Замеры!S763,Замеры!R763)</f>
        <v xml:space="preserve"> </v>
      </c>
      <c r="F769" s="30" t="str">
        <f>IF(Замеры!Z763=0," ","---")</f>
        <v xml:space="preserve"> </v>
      </c>
      <c r="G769" s="31" t="str">
        <f>IF(Замеры!Z763=0," ",Замеры!J763)</f>
        <v xml:space="preserve"> </v>
      </c>
      <c r="H769" s="31" t="str">
        <f>CONCATENATE(Замеры!AK763,Замеры!AA763,Замеры!AL763)</f>
        <v>0 0</v>
      </c>
      <c r="I769" s="29" t="str">
        <f>CONCATENATE(Замеры!AI763,Замеры!AA763,Замеры!AJ763)</f>
        <v>0 0</v>
      </c>
      <c r="J769" s="31" t="str">
        <f>IF(Замеры!Z763=0," ",G769*2.55)</f>
        <v xml:space="preserve"> </v>
      </c>
      <c r="K769" s="29" t="str">
        <f>IF(Замеры!Z763=0," ",Замеры!AG763)</f>
        <v xml:space="preserve"> </v>
      </c>
      <c r="L769" s="29" t="str">
        <f>IF(Замеры!Z763=0," ",Замеры!AH763)</f>
        <v xml:space="preserve"> </v>
      </c>
      <c r="M769" s="29" t="str">
        <f>IF(Замеры!Z763=0," ",0.1)</f>
        <v xml:space="preserve"> </v>
      </c>
      <c r="N769" s="29" t="str">
        <f>IF(Замеры!Z763=0," ",Замеры!Z763)</f>
        <v xml:space="preserve"> </v>
      </c>
      <c r="O769" s="29" t="str">
        <f>Замеры!AA763</f>
        <v xml:space="preserve"> </v>
      </c>
      <c r="P769" s="29" t="str">
        <f>Замеры!AB763</f>
        <v xml:space="preserve"> </v>
      </c>
      <c r="Q769" s="29" t="str">
        <f>IF(Замеры!Z763=0," ","+")</f>
        <v xml:space="preserve"> </v>
      </c>
      <c r="R769" s="32">
        <f>Замеры!Y763</f>
        <v>0</v>
      </c>
      <c r="W769" s="33" t="e">
        <f t="shared" si="22"/>
        <v>#VALUE!</v>
      </c>
      <c r="X769" s="31" t="s">
        <v>73</v>
      </c>
      <c r="Y769" s="33" t="e">
        <f t="shared" si="23"/>
        <v>#VALUE!</v>
      </c>
      <c r="Z769" s="32"/>
    </row>
    <row r="770" spans="1:26" x14ac:dyDescent="0.3">
      <c r="A770" s="35">
        <f>IF(Замеры!B764=0, " ", Замеры!B764)</f>
        <v>761</v>
      </c>
      <c r="B770" s="37" t="str">
        <f>CONCATENATE(Замеры!D764,Замеры!F764)</f>
        <v>Группа от QF</v>
      </c>
      <c r="C770" s="35" t="str">
        <f>IF(Замеры!I764=0," ", Замеры!I764)</f>
        <v xml:space="preserve"> </v>
      </c>
      <c r="D770" s="29" t="str">
        <f>IF(Замеры!Z764=0, " ", Замеры!X764)</f>
        <v xml:space="preserve"> </v>
      </c>
      <c r="E770" s="29" t="str">
        <f>CONCATENATE(Замеры!P764,Замеры!S764,Замеры!R764)</f>
        <v xml:space="preserve"> </v>
      </c>
      <c r="F770" s="30" t="str">
        <f>IF(Замеры!Z764=0," ","---")</f>
        <v xml:space="preserve"> </v>
      </c>
      <c r="G770" s="31" t="str">
        <f>IF(Замеры!Z764=0," ",Замеры!J764)</f>
        <v xml:space="preserve"> </v>
      </c>
      <c r="H770" s="31" t="str">
        <f>CONCATENATE(Замеры!AK764,Замеры!AA764,Замеры!AL764)</f>
        <v>0 0</v>
      </c>
      <c r="I770" s="29" t="str">
        <f>CONCATENATE(Замеры!AI764,Замеры!AA764,Замеры!AJ764)</f>
        <v>0 0</v>
      </c>
      <c r="J770" s="31" t="str">
        <f>IF(Замеры!Z764=0," ",G770*2.55)</f>
        <v xml:space="preserve"> </v>
      </c>
      <c r="K770" s="29" t="str">
        <f>IF(Замеры!Z764=0," ",Замеры!AG764)</f>
        <v xml:space="preserve"> </v>
      </c>
      <c r="L770" s="29" t="str">
        <f>IF(Замеры!Z764=0," ",Замеры!AH764)</f>
        <v xml:space="preserve"> </v>
      </c>
      <c r="M770" s="29" t="str">
        <f>IF(Замеры!Z764=0," ",0.1)</f>
        <v xml:space="preserve"> </v>
      </c>
      <c r="N770" s="29" t="str">
        <f>IF(Замеры!Z764=0," ",Замеры!Z764)</f>
        <v xml:space="preserve"> </v>
      </c>
      <c r="O770" s="29" t="str">
        <f>Замеры!AA764</f>
        <v xml:space="preserve"> </v>
      </c>
      <c r="P770" s="29" t="str">
        <f>Замеры!AB764</f>
        <v xml:space="preserve"> </v>
      </c>
      <c r="Q770" s="29" t="str">
        <f>IF(Замеры!Z764=0," ","+")</f>
        <v xml:space="preserve"> </v>
      </c>
      <c r="R770" s="32">
        <f>Замеры!Y764</f>
        <v>0</v>
      </c>
      <c r="W770" s="33" t="e">
        <f t="shared" si="22"/>
        <v>#VALUE!</v>
      </c>
      <c r="X770" s="31" t="s">
        <v>73</v>
      </c>
      <c r="Y770" s="33" t="e">
        <f t="shared" si="23"/>
        <v>#VALUE!</v>
      </c>
      <c r="Z770" s="32"/>
    </row>
    <row r="771" spans="1:26" x14ac:dyDescent="0.3">
      <c r="A771" s="35">
        <f>IF(Замеры!B765=0, " ", Замеры!B765)</f>
        <v>762</v>
      </c>
      <c r="B771" s="37" t="str">
        <f>CONCATENATE(Замеры!D765,Замеры!F765)</f>
        <v>Группа от QF</v>
      </c>
      <c r="C771" s="35" t="str">
        <f>IF(Замеры!I765=0," ", Замеры!I765)</f>
        <v xml:space="preserve"> </v>
      </c>
      <c r="D771" s="29" t="str">
        <f>IF(Замеры!Z765=0, " ", Замеры!X765)</f>
        <v xml:space="preserve"> </v>
      </c>
      <c r="E771" s="29" t="str">
        <f>CONCATENATE(Замеры!P765,Замеры!S765,Замеры!R765)</f>
        <v xml:space="preserve"> </v>
      </c>
      <c r="F771" s="30" t="str">
        <f>IF(Замеры!Z765=0," ","---")</f>
        <v xml:space="preserve"> </v>
      </c>
      <c r="G771" s="31" t="str">
        <f>IF(Замеры!Z765=0," ",Замеры!J765)</f>
        <v xml:space="preserve"> </v>
      </c>
      <c r="H771" s="31" t="str">
        <f>CONCATENATE(Замеры!AK765,Замеры!AA765,Замеры!AL765)</f>
        <v>0 0</v>
      </c>
      <c r="I771" s="29" t="str">
        <f>CONCATENATE(Замеры!AI765,Замеры!AA765,Замеры!AJ765)</f>
        <v>0 0</v>
      </c>
      <c r="J771" s="31" t="str">
        <f>IF(Замеры!Z765=0," ",G771*2.55)</f>
        <v xml:space="preserve"> </v>
      </c>
      <c r="K771" s="29" t="str">
        <f>IF(Замеры!Z765=0," ",Замеры!AG765)</f>
        <v xml:space="preserve"> </v>
      </c>
      <c r="L771" s="29" t="str">
        <f>IF(Замеры!Z765=0," ",Замеры!AH765)</f>
        <v xml:space="preserve"> </v>
      </c>
      <c r="M771" s="29" t="str">
        <f>IF(Замеры!Z765=0," ",0.1)</f>
        <v xml:space="preserve"> </v>
      </c>
      <c r="N771" s="29" t="str">
        <f>IF(Замеры!Z765=0," ",Замеры!Z765)</f>
        <v xml:space="preserve"> </v>
      </c>
      <c r="O771" s="29" t="str">
        <f>Замеры!AA765</f>
        <v xml:space="preserve"> </v>
      </c>
      <c r="P771" s="29" t="str">
        <f>Замеры!AB765</f>
        <v xml:space="preserve"> </v>
      </c>
      <c r="Q771" s="29" t="str">
        <f>IF(Замеры!Z765=0," ","+")</f>
        <v xml:space="preserve"> </v>
      </c>
      <c r="R771" s="32">
        <f>Замеры!Y765</f>
        <v>0</v>
      </c>
      <c r="W771" s="33" t="e">
        <f t="shared" si="22"/>
        <v>#VALUE!</v>
      </c>
      <c r="X771" s="31" t="s">
        <v>73</v>
      </c>
      <c r="Y771" s="33" t="e">
        <f t="shared" si="23"/>
        <v>#VALUE!</v>
      </c>
      <c r="Z771" s="32"/>
    </row>
    <row r="772" spans="1:26" x14ac:dyDescent="0.3">
      <c r="A772" s="35">
        <f>IF(Замеры!B766=0, " ", Замеры!B766)</f>
        <v>763</v>
      </c>
      <c r="B772" s="37" t="str">
        <f>CONCATENATE(Замеры!D766,Замеры!F766)</f>
        <v>Группа от QF</v>
      </c>
      <c r="C772" s="35" t="str">
        <f>IF(Замеры!I766=0," ", Замеры!I766)</f>
        <v xml:space="preserve"> </v>
      </c>
      <c r="D772" s="29" t="str">
        <f>IF(Замеры!Z766=0, " ", Замеры!X766)</f>
        <v xml:space="preserve"> </v>
      </c>
      <c r="E772" s="29" t="str">
        <f>CONCATENATE(Замеры!P766,Замеры!S766,Замеры!R766)</f>
        <v xml:space="preserve"> </v>
      </c>
      <c r="F772" s="30" t="str">
        <f>IF(Замеры!Z766=0," ","---")</f>
        <v xml:space="preserve"> </v>
      </c>
      <c r="G772" s="31" t="str">
        <f>IF(Замеры!Z766=0," ",Замеры!J766)</f>
        <v xml:space="preserve"> </v>
      </c>
      <c r="H772" s="31" t="str">
        <f>CONCATENATE(Замеры!AK766,Замеры!AA766,Замеры!AL766)</f>
        <v>0 0</v>
      </c>
      <c r="I772" s="29" t="str">
        <f>CONCATENATE(Замеры!AI766,Замеры!AA766,Замеры!AJ766)</f>
        <v>0 0</v>
      </c>
      <c r="J772" s="31" t="str">
        <f>IF(Замеры!Z766=0," ",G772*2.55)</f>
        <v xml:space="preserve"> </v>
      </c>
      <c r="K772" s="29" t="str">
        <f>IF(Замеры!Z766=0," ",Замеры!AG766)</f>
        <v xml:space="preserve"> </v>
      </c>
      <c r="L772" s="29" t="str">
        <f>IF(Замеры!Z766=0," ",Замеры!AH766)</f>
        <v xml:space="preserve"> </v>
      </c>
      <c r="M772" s="29" t="str">
        <f>IF(Замеры!Z766=0," ",0.1)</f>
        <v xml:space="preserve"> </v>
      </c>
      <c r="N772" s="29" t="str">
        <f>IF(Замеры!Z766=0," ",Замеры!Z766)</f>
        <v xml:space="preserve"> </v>
      </c>
      <c r="O772" s="29" t="str">
        <f>Замеры!AA766</f>
        <v xml:space="preserve"> </v>
      </c>
      <c r="P772" s="29" t="str">
        <f>Замеры!AB766</f>
        <v xml:space="preserve"> </v>
      </c>
      <c r="Q772" s="29" t="str">
        <f>IF(Замеры!Z766=0," ","+")</f>
        <v xml:space="preserve"> </v>
      </c>
      <c r="R772" s="32">
        <f>Замеры!Y766</f>
        <v>0</v>
      </c>
      <c r="W772" s="33" t="e">
        <f t="shared" si="22"/>
        <v>#VALUE!</v>
      </c>
      <c r="X772" s="31" t="s">
        <v>73</v>
      </c>
      <c r="Y772" s="33" t="e">
        <f t="shared" si="23"/>
        <v>#VALUE!</v>
      </c>
      <c r="Z772" s="32"/>
    </row>
    <row r="773" spans="1:26" x14ac:dyDescent="0.3">
      <c r="A773" s="35">
        <f>IF(Замеры!B767=0, " ", Замеры!B767)</f>
        <v>764</v>
      </c>
      <c r="B773" s="37" t="str">
        <f>CONCATENATE(Замеры!D767,Замеры!F767)</f>
        <v>Группа от QF</v>
      </c>
      <c r="C773" s="35" t="str">
        <f>IF(Замеры!I767=0," ", Замеры!I767)</f>
        <v xml:space="preserve"> </v>
      </c>
      <c r="D773" s="29" t="str">
        <f>IF(Замеры!Z767=0, " ", Замеры!X767)</f>
        <v xml:space="preserve"> </v>
      </c>
      <c r="E773" s="29" t="str">
        <f>CONCATENATE(Замеры!P767,Замеры!S767,Замеры!R767)</f>
        <v xml:space="preserve"> </v>
      </c>
      <c r="F773" s="30" t="str">
        <f>IF(Замеры!Z767=0," ","---")</f>
        <v xml:space="preserve"> </v>
      </c>
      <c r="G773" s="31" t="str">
        <f>IF(Замеры!Z767=0," ",Замеры!J767)</f>
        <v xml:space="preserve"> </v>
      </c>
      <c r="H773" s="31" t="str">
        <f>CONCATENATE(Замеры!AK767,Замеры!AA767,Замеры!AL767)</f>
        <v>0 0</v>
      </c>
      <c r="I773" s="29" t="str">
        <f>CONCATENATE(Замеры!AI767,Замеры!AA767,Замеры!AJ767)</f>
        <v>0 0</v>
      </c>
      <c r="J773" s="31" t="str">
        <f>IF(Замеры!Z767=0," ",G773*2.55)</f>
        <v xml:space="preserve"> </v>
      </c>
      <c r="K773" s="29" t="str">
        <f>IF(Замеры!Z767=0," ",Замеры!AG767)</f>
        <v xml:space="preserve"> </v>
      </c>
      <c r="L773" s="29" t="str">
        <f>IF(Замеры!Z767=0," ",Замеры!AH767)</f>
        <v xml:space="preserve"> </v>
      </c>
      <c r="M773" s="29" t="str">
        <f>IF(Замеры!Z767=0," ",0.1)</f>
        <v xml:space="preserve"> </v>
      </c>
      <c r="N773" s="29" t="str">
        <f>IF(Замеры!Z767=0," ",Замеры!Z767)</f>
        <v xml:space="preserve"> </v>
      </c>
      <c r="O773" s="29" t="str">
        <f>Замеры!AA767</f>
        <v xml:space="preserve"> </v>
      </c>
      <c r="P773" s="29" t="str">
        <f>Замеры!AB767</f>
        <v xml:space="preserve"> </v>
      </c>
      <c r="Q773" s="29" t="str">
        <f>IF(Замеры!Z767=0," ","+")</f>
        <v xml:space="preserve"> </v>
      </c>
      <c r="R773" s="32">
        <f>Замеры!Y767</f>
        <v>0</v>
      </c>
      <c r="W773" s="33" t="e">
        <f t="shared" si="22"/>
        <v>#VALUE!</v>
      </c>
      <c r="X773" s="31" t="s">
        <v>73</v>
      </c>
      <c r="Y773" s="33" t="e">
        <f t="shared" si="23"/>
        <v>#VALUE!</v>
      </c>
      <c r="Z773" s="32"/>
    </row>
    <row r="774" spans="1:26" x14ac:dyDescent="0.3">
      <c r="A774" s="35">
        <f>IF(Замеры!B768=0, " ", Замеры!B768)</f>
        <v>765</v>
      </c>
      <c r="B774" s="37" t="str">
        <f>CONCATENATE(Замеры!D768,Замеры!F768)</f>
        <v>Группа от QF</v>
      </c>
      <c r="C774" s="35" t="str">
        <f>IF(Замеры!I768=0," ", Замеры!I768)</f>
        <v xml:space="preserve"> </v>
      </c>
      <c r="D774" s="29" t="str">
        <f>IF(Замеры!Z768=0, " ", Замеры!X768)</f>
        <v xml:space="preserve"> </v>
      </c>
      <c r="E774" s="29" t="str">
        <f>CONCATENATE(Замеры!P768,Замеры!S768,Замеры!R768)</f>
        <v xml:space="preserve"> </v>
      </c>
      <c r="F774" s="30" t="str">
        <f>IF(Замеры!Z768=0," ","---")</f>
        <v xml:space="preserve"> </v>
      </c>
      <c r="G774" s="31" t="str">
        <f>IF(Замеры!Z768=0," ",Замеры!J768)</f>
        <v xml:space="preserve"> </v>
      </c>
      <c r="H774" s="31" t="str">
        <f>CONCATENATE(Замеры!AK768,Замеры!AA768,Замеры!AL768)</f>
        <v>0 0</v>
      </c>
      <c r="I774" s="29" t="str">
        <f>CONCATENATE(Замеры!AI768,Замеры!AA768,Замеры!AJ768)</f>
        <v>0 0</v>
      </c>
      <c r="J774" s="31" t="str">
        <f>IF(Замеры!Z768=0," ",G774*2.55)</f>
        <v xml:space="preserve"> </v>
      </c>
      <c r="K774" s="29" t="str">
        <f>IF(Замеры!Z768=0," ",Замеры!AG768)</f>
        <v xml:space="preserve"> </v>
      </c>
      <c r="L774" s="29" t="str">
        <f>IF(Замеры!Z768=0," ",Замеры!AH768)</f>
        <v xml:space="preserve"> </v>
      </c>
      <c r="M774" s="29" t="str">
        <f>IF(Замеры!Z768=0," ",0.1)</f>
        <v xml:space="preserve"> </v>
      </c>
      <c r="N774" s="29" t="str">
        <f>IF(Замеры!Z768=0," ",Замеры!Z768)</f>
        <v xml:space="preserve"> </v>
      </c>
      <c r="O774" s="29" t="str">
        <f>Замеры!AA768</f>
        <v xml:space="preserve"> </v>
      </c>
      <c r="P774" s="29" t="str">
        <f>Замеры!AB768</f>
        <v xml:space="preserve"> </v>
      </c>
      <c r="Q774" s="29" t="str">
        <f>IF(Замеры!Z768=0," ","+")</f>
        <v xml:space="preserve"> </v>
      </c>
      <c r="R774" s="32">
        <f>Замеры!Y768</f>
        <v>0</v>
      </c>
      <c r="W774" s="33" t="e">
        <f t="shared" si="22"/>
        <v>#VALUE!</v>
      </c>
      <c r="X774" s="31" t="s">
        <v>73</v>
      </c>
      <c r="Y774" s="33" t="e">
        <f t="shared" si="23"/>
        <v>#VALUE!</v>
      </c>
      <c r="Z774" s="32"/>
    </row>
    <row r="775" spans="1:26" x14ac:dyDescent="0.3">
      <c r="A775" s="35">
        <f>IF(Замеры!B769=0, " ", Замеры!B769)</f>
        <v>766</v>
      </c>
      <c r="B775" s="37" t="str">
        <f>CONCATENATE(Замеры!D769,Замеры!F769)</f>
        <v>Группа от QF</v>
      </c>
      <c r="C775" s="35" t="str">
        <f>IF(Замеры!I769=0," ", Замеры!I769)</f>
        <v xml:space="preserve"> </v>
      </c>
      <c r="D775" s="29" t="str">
        <f>IF(Замеры!Z769=0, " ", Замеры!X769)</f>
        <v xml:space="preserve"> </v>
      </c>
      <c r="E775" s="29" t="str">
        <f>CONCATENATE(Замеры!P769,Замеры!S769,Замеры!R769)</f>
        <v xml:space="preserve"> </v>
      </c>
      <c r="F775" s="30" t="str">
        <f>IF(Замеры!Z769=0," ","---")</f>
        <v xml:space="preserve"> </v>
      </c>
      <c r="G775" s="31" t="str">
        <f>IF(Замеры!Z769=0," ",Замеры!J769)</f>
        <v xml:space="preserve"> </v>
      </c>
      <c r="H775" s="31" t="str">
        <f>CONCATENATE(Замеры!AK769,Замеры!AA769,Замеры!AL769)</f>
        <v>0 0</v>
      </c>
      <c r="I775" s="29" t="str">
        <f>CONCATENATE(Замеры!AI769,Замеры!AA769,Замеры!AJ769)</f>
        <v>0 0</v>
      </c>
      <c r="J775" s="31" t="str">
        <f>IF(Замеры!Z769=0," ",G775*2.55)</f>
        <v xml:space="preserve"> </v>
      </c>
      <c r="K775" s="29" t="str">
        <f>IF(Замеры!Z769=0," ",Замеры!AG769)</f>
        <v xml:space="preserve"> </v>
      </c>
      <c r="L775" s="29" t="str">
        <f>IF(Замеры!Z769=0," ",Замеры!AH769)</f>
        <v xml:space="preserve"> </v>
      </c>
      <c r="M775" s="29" t="str">
        <f>IF(Замеры!Z769=0," ",0.1)</f>
        <v xml:space="preserve"> </v>
      </c>
      <c r="N775" s="29" t="str">
        <f>IF(Замеры!Z769=0," ",Замеры!Z769)</f>
        <v xml:space="preserve"> </v>
      </c>
      <c r="O775" s="29" t="str">
        <f>Замеры!AA769</f>
        <v xml:space="preserve"> </v>
      </c>
      <c r="P775" s="29" t="str">
        <f>Замеры!AB769</f>
        <v xml:space="preserve"> </v>
      </c>
      <c r="Q775" s="29" t="str">
        <f>IF(Замеры!Z769=0," ","+")</f>
        <v xml:space="preserve"> </v>
      </c>
      <c r="R775" s="32">
        <f>Замеры!Y769</f>
        <v>0</v>
      </c>
      <c r="W775" s="33" t="e">
        <f t="shared" si="22"/>
        <v>#VALUE!</v>
      </c>
      <c r="X775" s="31" t="s">
        <v>73</v>
      </c>
      <c r="Y775" s="33" t="e">
        <f t="shared" si="23"/>
        <v>#VALUE!</v>
      </c>
      <c r="Z775" s="32"/>
    </row>
    <row r="776" spans="1:26" x14ac:dyDescent="0.3">
      <c r="A776" s="35">
        <f>IF(Замеры!B770=0, " ", Замеры!B770)</f>
        <v>767</v>
      </c>
      <c r="B776" s="37" t="str">
        <f>CONCATENATE(Замеры!D770,Замеры!F770)</f>
        <v>Группа от QF</v>
      </c>
      <c r="C776" s="35" t="str">
        <f>IF(Замеры!I770=0," ", Замеры!I770)</f>
        <v xml:space="preserve"> </v>
      </c>
      <c r="D776" s="29" t="str">
        <f>IF(Замеры!Z770=0, " ", Замеры!X770)</f>
        <v xml:space="preserve"> </v>
      </c>
      <c r="E776" s="29" t="str">
        <f>CONCATENATE(Замеры!P770,Замеры!S770,Замеры!R770)</f>
        <v xml:space="preserve"> </v>
      </c>
      <c r="F776" s="30" t="str">
        <f>IF(Замеры!Z770=0," ","---")</f>
        <v xml:space="preserve"> </v>
      </c>
      <c r="G776" s="31" t="str">
        <f>IF(Замеры!Z770=0," ",Замеры!J770)</f>
        <v xml:space="preserve"> </v>
      </c>
      <c r="H776" s="31" t="str">
        <f>CONCATENATE(Замеры!AK770,Замеры!AA770,Замеры!AL770)</f>
        <v>0 0</v>
      </c>
      <c r="I776" s="29" t="str">
        <f>CONCATENATE(Замеры!AI770,Замеры!AA770,Замеры!AJ770)</f>
        <v>0 0</v>
      </c>
      <c r="J776" s="31" t="str">
        <f>IF(Замеры!Z770=0," ",G776*2.55)</f>
        <v xml:space="preserve"> </v>
      </c>
      <c r="K776" s="29" t="str">
        <f>IF(Замеры!Z770=0," ",Замеры!AG770)</f>
        <v xml:space="preserve"> </v>
      </c>
      <c r="L776" s="29" t="str">
        <f>IF(Замеры!Z770=0," ",Замеры!AH770)</f>
        <v xml:space="preserve"> </v>
      </c>
      <c r="M776" s="29" t="str">
        <f>IF(Замеры!Z770=0," ",0.1)</f>
        <v xml:space="preserve"> </v>
      </c>
      <c r="N776" s="29" t="str">
        <f>IF(Замеры!Z770=0," ",Замеры!Z770)</f>
        <v xml:space="preserve"> </v>
      </c>
      <c r="O776" s="29" t="str">
        <f>Замеры!AA770</f>
        <v xml:space="preserve"> </v>
      </c>
      <c r="P776" s="29" t="str">
        <f>Замеры!AB770</f>
        <v xml:space="preserve"> </v>
      </c>
      <c r="Q776" s="29" t="str">
        <f>IF(Замеры!Z770=0," ","+")</f>
        <v xml:space="preserve"> </v>
      </c>
      <c r="R776" s="32">
        <f>Замеры!Y770</f>
        <v>0</v>
      </c>
      <c r="W776" s="33" t="e">
        <f t="shared" si="22"/>
        <v>#VALUE!</v>
      </c>
      <c r="X776" s="31" t="s">
        <v>73</v>
      </c>
      <c r="Y776" s="33" t="e">
        <f t="shared" si="23"/>
        <v>#VALUE!</v>
      </c>
      <c r="Z776" s="32"/>
    </row>
    <row r="777" spans="1:26" x14ac:dyDescent="0.3">
      <c r="A777" s="35">
        <f>IF(Замеры!B771=0, " ", Замеры!B771)</f>
        <v>768</v>
      </c>
      <c r="B777" s="37" t="str">
        <f>CONCATENATE(Замеры!D771,Замеры!F771)</f>
        <v>Группа от QF</v>
      </c>
      <c r="C777" s="35" t="str">
        <f>IF(Замеры!I771=0," ", Замеры!I771)</f>
        <v xml:space="preserve"> </v>
      </c>
      <c r="D777" s="29" t="str">
        <f>IF(Замеры!Z771=0, " ", Замеры!X771)</f>
        <v xml:space="preserve"> </v>
      </c>
      <c r="E777" s="29" t="str">
        <f>CONCATENATE(Замеры!P771,Замеры!S771,Замеры!R771)</f>
        <v xml:space="preserve"> </v>
      </c>
      <c r="F777" s="30" t="str">
        <f>IF(Замеры!Z771=0," ","---")</f>
        <v xml:space="preserve"> </v>
      </c>
      <c r="G777" s="31" t="str">
        <f>IF(Замеры!Z771=0," ",Замеры!J771)</f>
        <v xml:space="preserve"> </v>
      </c>
      <c r="H777" s="31" t="str">
        <f>CONCATENATE(Замеры!AK771,Замеры!AA771,Замеры!AL771)</f>
        <v>0 0</v>
      </c>
      <c r="I777" s="29" t="str">
        <f>CONCATENATE(Замеры!AI771,Замеры!AA771,Замеры!AJ771)</f>
        <v>0 0</v>
      </c>
      <c r="J777" s="31" t="str">
        <f>IF(Замеры!Z771=0," ",G777*2.55)</f>
        <v xml:space="preserve"> </v>
      </c>
      <c r="K777" s="29" t="str">
        <f>IF(Замеры!Z771=0," ",Замеры!AG771)</f>
        <v xml:space="preserve"> </v>
      </c>
      <c r="L777" s="29" t="str">
        <f>IF(Замеры!Z771=0," ",Замеры!AH771)</f>
        <v xml:space="preserve"> </v>
      </c>
      <c r="M777" s="29" t="str">
        <f>IF(Замеры!Z771=0," ",0.1)</f>
        <v xml:space="preserve"> </v>
      </c>
      <c r="N777" s="29" t="str">
        <f>IF(Замеры!Z771=0," ",Замеры!Z771)</f>
        <v xml:space="preserve"> </v>
      </c>
      <c r="O777" s="29" t="str">
        <f>Замеры!AA771</f>
        <v xml:space="preserve"> </v>
      </c>
      <c r="P777" s="29" t="str">
        <f>Замеры!AB771</f>
        <v xml:space="preserve"> </v>
      </c>
      <c r="Q777" s="29" t="str">
        <f>IF(Замеры!Z771=0," ","+")</f>
        <v xml:space="preserve"> </v>
      </c>
      <c r="R777" s="32">
        <f>Замеры!Y771</f>
        <v>0</v>
      </c>
      <c r="W777" s="33" t="e">
        <f t="shared" si="22"/>
        <v>#VALUE!</v>
      </c>
      <c r="X777" s="31" t="s">
        <v>73</v>
      </c>
      <c r="Y777" s="33" t="e">
        <f t="shared" si="23"/>
        <v>#VALUE!</v>
      </c>
      <c r="Z777" s="32"/>
    </row>
    <row r="778" spans="1:26" x14ac:dyDescent="0.3">
      <c r="A778" s="35">
        <f>IF(Замеры!B772=0, " ", Замеры!B772)</f>
        <v>769</v>
      </c>
      <c r="B778" s="37" t="str">
        <f>CONCATENATE(Замеры!D772,Замеры!F772)</f>
        <v>Группа от QF</v>
      </c>
      <c r="C778" s="35" t="str">
        <f>IF(Замеры!I772=0," ", Замеры!I772)</f>
        <v xml:space="preserve"> </v>
      </c>
      <c r="D778" s="29" t="str">
        <f>IF(Замеры!Z772=0, " ", Замеры!X772)</f>
        <v xml:space="preserve"> </v>
      </c>
      <c r="E778" s="29" t="str">
        <f>CONCATENATE(Замеры!P772,Замеры!S772,Замеры!R772)</f>
        <v xml:space="preserve"> </v>
      </c>
      <c r="F778" s="30" t="str">
        <f>IF(Замеры!Z772=0," ","---")</f>
        <v xml:space="preserve"> </v>
      </c>
      <c r="G778" s="31" t="str">
        <f>IF(Замеры!Z772=0," ",Замеры!J772)</f>
        <v xml:space="preserve"> </v>
      </c>
      <c r="H778" s="31" t="str">
        <f>CONCATENATE(Замеры!AK772,Замеры!AA772,Замеры!AL772)</f>
        <v>0 0</v>
      </c>
      <c r="I778" s="29" t="str">
        <f>CONCATENATE(Замеры!AI772,Замеры!AA772,Замеры!AJ772)</f>
        <v>0 0</v>
      </c>
      <c r="J778" s="31" t="str">
        <f>IF(Замеры!Z772=0," ",G778*2.55)</f>
        <v xml:space="preserve"> </v>
      </c>
      <c r="K778" s="29" t="str">
        <f>IF(Замеры!Z772=0," ",Замеры!AG772)</f>
        <v xml:space="preserve"> </v>
      </c>
      <c r="L778" s="29" t="str">
        <f>IF(Замеры!Z772=0," ",Замеры!AH772)</f>
        <v xml:space="preserve"> </v>
      </c>
      <c r="M778" s="29" t="str">
        <f>IF(Замеры!Z772=0," ",0.1)</f>
        <v xml:space="preserve"> </v>
      </c>
      <c r="N778" s="29" t="str">
        <f>IF(Замеры!Z772=0," ",Замеры!Z772)</f>
        <v xml:space="preserve"> </v>
      </c>
      <c r="O778" s="29" t="str">
        <f>Замеры!AA772</f>
        <v xml:space="preserve"> </v>
      </c>
      <c r="P778" s="29" t="str">
        <f>Замеры!AB772</f>
        <v xml:space="preserve"> </v>
      </c>
      <c r="Q778" s="29" t="str">
        <f>IF(Замеры!Z772=0," ","+")</f>
        <v xml:space="preserve"> </v>
      </c>
      <c r="R778" s="32">
        <f>Замеры!Y772</f>
        <v>0</v>
      </c>
      <c r="W778" s="33" t="e">
        <f t="shared" ref="W778:W841" si="24">G778*1.13</f>
        <v>#VALUE!</v>
      </c>
      <c r="X778" s="31" t="s">
        <v>73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IF(Замеры!B773=0, " ", Замеры!B773)</f>
        <v>770</v>
      </c>
      <c r="B779" s="37" t="str">
        <f>CONCATENATE(Замеры!D773,Замеры!F773)</f>
        <v>Группа от QF</v>
      </c>
      <c r="C779" s="35" t="str">
        <f>IF(Замеры!I773=0," ", Замеры!I773)</f>
        <v xml:space="preserve"> </v>
      </c>
      <c r="D779" s="29" t="str">
        <f>IF(Замеры!Z773=0, " ", Замеры!X773)</f>
        <v xml:space="preserve"> </v>
      </c>
      <c r="E779" s="29" t="str">
        <f>CONCATENATE(Замеры!P773,Замеры!S773,Замеры!R773)</f>
        <v xml:space="preserve"> </v>
      </c>
      <c r="F779" s="30" t="str">
        <f>IF(Замеры!Z773=0," ","---")</f>
        <v xml:space="preserve"> </v>
      </c>
      <c r="G779" s="31" t="str">
        <f>IF(Замеры!Z773=0," ",Замеры!J773)</f>
        <v xml:space="preserve"> </v>
      </c>
      <c r="H779" s="31" t="str">
        <f>CONCATENATE(Замеры!AK773,Замеры!AA773,Замеры!AL773)</f>
        <v>0 0</v>
      </c>
      <c r="I779" s="29" t="str">
        <f>CONCATENATE(Замеры!AI773,Замеры!AA773,Замеры!AJ773)</f>
        <v>0 0</v>
      </c>
      <c r="J779" s="31" t="str">
        <f>IF(Замеры!Z773=0," ",G779*2.55)</f>
        <v xml:space="preserve"> </v>
      </c>
      <c r="K779" s="29" t="str">
        <f>IF(Замеры!Z773=0," ",Замеры!AG773)</f>
        <v xml:space="preserve"> </v>
      </c>
      <c r="L779" s="29" t="str">
        <f>IF(Замеры!Z773=0," ",Замеры!AH773)</f>
        <v xml:space="preserve"> </v>
      </c>
      <c r="M779" s="29" t="str">
        <f>IF(Замеры!Z773=0," ",0.1)</f>
        <v xml:space="preserve"> </v>
      </c>
      <c r="N779" s="29" t="str">
        <f>IF(Замеры!Z773=0," ",Замеры!Z773)</f>
        <v xml:space="preserve"> </v>
      </c>
      <c r="O779" s="29" t="str">
        <f>Замеры!AA773</f>
        <v xml:space="preserve"> </v>
      </c>
      <c r="P779" s="29" t="str">
        <f>Замеры!AB773</f>
        <v xml:space="preserve"> </v>
      </c>
      <c r="Q779" s="29" t="str">
        <f>IF(Замеры!Z773=0," ","+")</f>
        <v xml:space="preserve"> </v>
      </c>
      <c r="R779" s="32">
        <f>Замеры!Y773</f>
        <v>0</v>
      </c>
      <c r="W779" s="33" t="e">
        <f t="shared" si="24"/>
        <v>#VALUE!</v>
      </c>
      <c r="X779" s="31" t="s">
        <v>73</v>
      </c>
      <c r="Y779" s="33" t="e">
        <f t="shared" si="25"/>
        <v>#VALUE!</v>
      </c>
      <c r="Z779" s="32"/>
    </row>
    <row r="780" spans="1:26" x14ac:dyDescent="0.3">
      <c r="A780" s="35">
        <f>IF(Замеры!B774=0, " ", Замеры!B774)</f>
        <v>771</v>
      </c>
      <c r="B780" s="37" t="str">
        <f>CONCATENATE(Замеры!D774,Замеры!F774)</f>
        <v>Группа от QF</v>
      </c>
      <c r="C780" s="35" t="str">
        <f>IF(Замеры!I774=0," ", Замеры!I774)</f>
        <v xml:space="preserve"> </v>
      </c>
      <c r="D780" s="29" t="str">
        <f>IF(Замеры!Z774=0, " ", Замеры!X774)</f>
        <v xml:space="preserve"> </v>
      </c>
      <c r="E780" s="29" t="str">
        <f>CONCATENATE(Замеры!P774,Замеры!S774,Замеры!R774)</f>
        <v xml:space="preserve"> </v>
      </c>
      <c r="F780" s="30" t="str">
        <f>IF(Замеры!Z774=0," ","---")</f>
        <v xml:space="preserve"> </v>
      </c>
      <c r="G780" s="31" t="str">
        <f>IF(Замеры!Z774=0," ",Замеры!J774)</f>
        <v xml:space="preserve"> </v>
      </c>
      <c r="H780" s="31" t="str">
        <f>CONCATENATE(Замеры!AK774,Замеры!AA774,Замеры!AL774)</f>
        <v>0 0</v>
      </c>
      <c r="I780" s="29" t="str">
        <f>CONCATENATE(Замеры!AI774,Замеры!AA774,Замеры!AJ774)</f>
        <v>0 0</v>
      </c>
      <c r="J780" s="31" t="str">
        <f>IF(Замеры!Z774=0," ",G780*2.55)</f>
        <v xml:space="preserve"> </v>
      </c>
      <c r="K780" s="29" t="str">
        <f>IF(Замеры!Z774=0," ",Замеры!AG774)</f>
        <v xml:space="preserve"> </v>
      </c>
      <c r="L780" s="29" t="str">
        <f>IF(Замеры!Z774=0," ",Замеры!AH774)</f>
        <v xml:space="preserve"> </v>
      </c>
      <c r="M780" s="29" t="str">
        <f>IF(Замеры!Z774=0," ",0.1)</f>
        <v xml:space="preserve"> </v>
      </c>
      <c r="N780" s="29" t="str">
        <f>IF(Замеры!Z774=0," ",Замеры!Z774)</f>
        <v xml:space="preserve"> </v>
      </c>
      <c r="O780" s="29" t="str">
        <f>Замеры!AA774</f>
        <v xml:space="preserve"> </v>
      </c>
      <c r="P780" s="29" t="str">
        <f>Замеры!AB774</f>
        <v xml:space="preserve"> </v>
      </c>
      <c r="Q780" s="29" t="str">
        <f>IF(Замеры!Z774=0," ","+")</f>
        <v xml:space="preserve"> </v>
      </c>
      <c r="R780" s="32">
        <f>Замеры!Y774</f>
        <v>0</v>
      </c>
      <c r="W780" s="33" t="e">
        <f t="shared" si="24"/>
        <v>#VALUE!</v>
      </c>
      <c r="X780" s="31" t="s">
        <v>73</v>
      </c>
      <c r="Y780" s="33" t="e">
        <f t="shared" si="25"/>
        <v>#VALUE!</v>
      </c>
      <c r="Z780" s="32"/>
    </row>
    <row r="781" spans="1:26" x14ac:dyDescent="0.3">
      <c r="A781" s="35">
        <f>IF(Замеры!B775=0, " ", Замеры!B775)</f>
        <v>772</v>
      </c>
      <c r="B781" s="37" t="str">
        <f>CONCATENATE(Замеры!D775,Замеры!F775)</f>
        <v>Группа от QF</v>
      </c>
      <c r="C781" s="35" t="str">
        <f>IF(Замеры!I775=0," ", Замеры!I775)</f>
        <v xml:space="preserve"> </v>
      </c>
      <c r="D781" s="29" t="str">
        <f>IF(Замеры!Z775=0, " ", Замеры!X775)</f>
        <v xml:space="preserve"> </v>
      </c>
      <c r="E781" s="29" t="str">
        <f>CONCATENATE(Замеры!P775,Замеры!S775,Замеры!R775)</f>
        <v xml:space="preserve"> </v>
      </c>
      <c r="F781" s="30" t="str">
        <f>IF(Замеры!Z775=0," ","---")</f>
        <v xml:space="preserve"> </v>
      </c>
      <c r="G781" s="31" t="str">
        <f>IF(Замеры!Z775=0," ",Замеры!J775)</f>
        <v xml:space="preserve"> </v>
      </c>
      <c r="H781" s="31" t="str">
        <f>CONCATENATE(Замеры!AK775,Замеры!AA775,Замеры!AL775)</f>
        <v>0 0</v>
      </c>
      <c r="I781" s="29" t="str">
        <f>CONCATENATE(Замеры!AI775,Замеры!AA775,Замеры!AJ775)</f>
        <v>0 0</v>
      </c>
      <c r="J781" s="31" t="str">
        <f>IF(Замеры!Z775=0," ",G781*2.55)</f>
        <v xml:space="preserve"> </v>
      </c>
      <c r="K781" s="29" t="str">
        <f>IF(Замеры!Z775=0," ",Замеры!AG775)</f>
        <v xml:space="preserve"> </v>
      </c>
      <c r="L781" s="29" t="str">
        <f>IF(Замеры!Z775=0," ",Замеры!AH775)</f>
        <v xml:space="preserve"> </v>
      </c>
      <c r="M781" s="29" t="str">
        <f>IF(Замеры!Z775=0," ",0.1)</f>
        <v xml:space="preserve"> </v>
      </c>
      <c r="N781" s="29" t="str">
        <f>IF(Замеры!Z775=0," ",Замеры!Z775)</f>
        <v xml:space="preserve"> </v>
      </c>
      <c r="O781" s="29" t="str">
        <f>Замеры!AA775</f>
        <v xml:space="preserve"> </v>
      </c>
      <c r="P781" s="29" t="str">
        <f>Замеры!AB775</f>
        <v xml:space="preserve"> </v>
      </c>
      <c r="Q781" s="29" t="str">
        <f>IF(Замеры!Z775=0," ","+")</f>
        <v xml:space="preserve"> </v>
      </c>
      <c r="R781" s="32">
        <f>Замеры!Y775</f>
        <v>0</v>
      </c>
      <c r="W781" s="33" t="e">
        <f t="shared" si="24"/>
        <v>#VALUE!</v>
      </c>
      <c r="X781" s="31" t="s">
        <v>73</v>
      </c>
      <c r="Y781" s="33" t="e">
        <f t="shared" si="25"/>
        <v>#VALUE!</v>
      </c>
      <c r="Z781" s="32"/>
    </row>
    <row r="782" spans="1:26" x14ac:dyDescent="0.3">
      <c r="A782" s="35">
        <f>IF(Замеры!B776=0, " ", Замеры!B776)</f>
        <v>773</v>
      </c>
      <c r="B782" s="37" t="str">
        <f>CONCATENATE(Замеры!D776,Замеры!F776)</f>
        <v>Группа от QF</v>
      </c>
      <c r="C782" s="35" t="str">
        <f>IF(Замеры!I776=0," ", Замеры!I776)</f>
        <v xml:space="preserve"> </v>
      </c>
      <c r="D782" s="29" t="str">
        <f>IF(Замеры!Z776=0, " ", Замеры!X776)</f>
        <v xml:space="preserve"> </v>
      </c>
      <c r="E782" s="29" t="str">
        <f>CONCATENATE(Замеры!P776,Замеры!S776,Замеры!R776)</f>
        <v xml:space="preserve"> </v>
      </c>
      <c r="F782" s="30" t="str">
        <f>IF(Замеры!Z776=0," ","---")</f>
        <v xml:space="preserve"> </v>
      </c>
      <c r="G782" s="31" t="str">
        <f>IF(Замеры!Z776=0," ",Замеры!J776)</f>
        <v xml:space="preserve"> </v>
      </c>
      <c r="H782" s="31" t="str">
        <f>CONCATENATE(Замеры!AK776,Замеры!AA776,Замеры!AL776)</f>
        <v>0 0</v>
      </c>
      <c r="I782" s="29" t="str">
        <f>CONCATENATE(Замеры!AI776,Замеры!AA776,Замеры!AJ776)</f>
        <v>0 0</v>
      </c>
      <c r="J782" s="31" t="str">
        <f>IF(Замеры!Z776=0," ",G782*2.55)</f>
        <v xml:space="preserve"> </v>
      </c>
      <c r="K782" s="29" t="str">
        <f>IF(Замеры!Z776=0," ",Замеры!AG776)</f>
        <v xml:space="preserve"> </v>
      </c>
      <c r="L782" s="29" t="str">
        <f>IF(Замеры!Z776=0," ",Замеры!AH776)</f>
        <v xml:space="preserve"> </v>
      </c>
      <c r="M782" s="29" t="str">
        <f>IF(Замеры!Z776=0," ",0.1)</f>
        <v xml:space="preserve"> </v>
      </c>
      <c r="N782" s="29" t="str">
        <f>IF(Замеры!Z776=0," ",Замеры!Z776)</f>
        <v xml:space="preserve"> </v>
      </c>
      <c r="O782" s="29" t="str">
        <f>Замеры!AA776</f>
        <v xml:space="preserve"> </v>
      </c>
      <c r="P782" s="29" t="str">
        <f>Замеры!AB776</f>
        <v xml:space="preserve"> </v>
      </c>
      <c r="Q782" s="29" t="str">
        <f>IF(Замеры!Z776=0," ","+")</f>
        <v xml:space="preserve"> </v>
      </c>
      <c r="R782" s="32">
        <f>Замеры!Y776</f>
        <v>0</v>
      </c>
      <c r="W782" s="33" t="e">
        <f t="shared" si="24"/>
        <v>#VALUE!</v>
      </c>
      <c r="X782" s="31" t="s">
        <v>73</v>
      </c>
      <c r="Y782" s="33" t="e">
        <f t="shared" si="25"/>
        <v>#VALUE!</v>
      </c>
      <c r="Z782" s="32"/>
    </row>
    <row r="783" spans="1:26" x14ac:dyDescent="0.3">
      <c r="A783" s="35">
        <f>IF(Замеры!B777=0, " ", Замеры!B777)</f>
        <v>774</v>
      </c>
      <c r="B783" s="37" t="str">
        <f>CONCATENATE(Замеры!D777,Замеры!F777)</f>
        <v>Группа от QF</v>
      </c>
      <c r="C783" s="35" t="str">
        <f>IF(Замеры!I777=0," ", Замеры!I777)</f>
        <v xml:space="preserve"> </v>
      </c>
      <c r="D783" s="29" t="str">
        <f>IF(Замеры!Z777=0, " ", Замеры!X777)</f>
        <v xml:space="preserve"> </v>
      </c>
      <c r="E783" s="29" t="str">
        <f>CONCATENATE(Замеры!P777,Замеры!S777,Замеры!R777)</f>
        <v xml:space="preserve"> </v>
      </c>
      <c r="F783" s="30" t="str">
        <f>IF(Замеры!Z777=0," ","---")</f>
        <v xml:space="preserve"> </v>
      </c>
      <c r="G783" s="31" t="str">
        <f>IF(Замеры!Z777=0," ",Замеры!J777)</f>
        <v xml:space="preserve"> </v>
      </c>
      <c r="H783" s="31" t="str">
        <f>CONCATENATE(Замеры!AK777,Замеры!AA777,Замеры!AL777)</f>
        <v>0 0</v>
      </c>
      <c r="I783" s="29" t="str">
        <f>CONCATENATE(Замеры!AI777,Замеры!AA777,Замеры!AJ777)</f>
        <v>0 0</v>
      </c>
      <c r="J783" s="31" t="str">
        <f>IF(Замеры!Z777=0," ",G783*2.55)</f>
        <v xml:space="preserve"> </v>
      </c>
      <c r="K783" s="29" t="str">
        <f>IF(Замеры!Z777=0," ",Замеры!AG777)</f>
        <v xml:space="preserve"> </v>
      </c>
      <c r="L783" s="29" t="str">
        <f>IF(Замеры!Z777=0," ",Замеры!AH777)</f>
        <v xml:space="preserve"> </v>
      </c>
      <c r="M783" s="29" t="str">
        <f>IF(Замеры!Z777=0," ",0.1)</f>
        <v xml:space="preserve"> </v>
      </c>
      <c r="N783" s="29" t="str">
        <f>IF(Замеры!Z777=0," ",Замеры!Z777)</f>
        <v xml:space="preserve"> </v>
      </c>
      <c r="O783" s="29" t="str">
        <f>Замеры!AA777</f>
        <v xml:space="preserve"> </v>
      </c>
      <c r="P783" s="29" t="str">
        <f>Замеры!AB777</f>
        <v xml:space="preserve"> </v>
      </c>
      <c r="Q783" s="29" t="str">
        <f>IF(Замеры!Z777=0," ","+")</f>
        <v xml:space="preserve"> </v>
      </c>
      <c r="R783" s="32">
        <f>Замеры!Y777</f>
        <v>0</v>
      </c>
      <c r="W783" s="33" t="e">
        <f t="shared" si="24"/>
        <v>#VALUE!</v>
      </c>
      <c r="X783" s="31" t="s">
        <v>73</v>
      </c>
      <c r="Y783" s="33" t="e">
        <f t="shared" si="25"/>
        <v>#VALUE!</v>
      </c>
      <c r="Z783" s="32"/>
    </row>
    <row r="784" spans="1:26" x14ac:dyDescent="0.3">
      <c r="A784" s="35">
        <f>IF(Замеры!B778=0, " ", Замеры!B778)</f>
        <v>775</v>
      </c>
      <c r="B784" s="37" t="str">
        <f>CONCATENATE(Замеры!D778,Замеры!F778)</f>
        <v>Группа от QF</v>
      </c>
      <c r="C784" s="35" t="str">
        <f>IF(Замеры!I778=0," ", Замеры!I778)</f>
        <v xml:space="preserve"> </v>
      </c>
      <c r="D784" s="29" t="str">
        <f>IF(Замеры!Z778=0, " ", Замеры!X778)</f>
        <v xml:space="preserve"> </v>
      </c>
      <c r="E784" s="29" t="str">
        <f>CONCATENATE(Замеры!P778,Замеры!S778,Замеры!R778)</f>
        <v xml:space="preserve"> </v>
      </c>
      <c r="F784" s="30" t="str">
        <f>IF(Замеры!Z778=0," ","---")</f>
        <v xml:space="preserve"> </v>
      </c>
      <c r="G784" s="31" t="str">
        <f>IF(Замеры!Z778=0," ",Замеры!J778)</f>
        <v xml:space="preserve"> </v>
      </c>
      <c r="H784" s="31" t="str">
        <f>CONCATENATE(Замеры!AK778,Замеры!AA778,Замеры!AL778)</f>
        <v>0 0</v>
      </c>
      <c r="I784" s="29" t="str">
        <f>CONCATENATE(Замеры!AI778,Замеры!AA778,Замеры!AJ778)</f>
        <v>0 0</v>
      </c>
      <c r="J784" s="31" t="str">
        <f>IF(Замеры!Z778=0," ",G784*2.55)</f>
        <v xml:space="preserve"> </v>
      </c>
      <c r="K784" s="29" t="str">
        <f>IF(Замеры!Z778=0," ",Замеры!AG778)</f>
        <v xml:space="preserve"> </v>
      </c>
      <c r="L784" s="29" t="str">
        <f>IF(Замеры!Z778=0," ",Замеры!AH778)</f>
        <v xml:space="preserve"> </v>
      </c>
      <c r="M784" s="29" t="str">
        <f>IF(Замеры!Z778=0," ",0.1)</f>
        <v xml:space="preserve"> </v>
      </c>
      <c r="N784" s="29" t="str">
        <f>IF(Замеры!Z778=0," ",Замеры!Z778)</f>
        <v xml:space="preserve"> </v>
      </c>
      <c r="O784" s="29" t="str">
        <f>Замеры!AA778</f>
        <v xml:space="preserve"> </v>
      </c>
      <c r="P784" s="29" t="str">
        <f>Замеры!AB778</f>
        <v xml:space="preserve"> </v>
      </c>
      <c r="Q784" s="29" t="str">
        <f>IF(Замеры!Z778=0," ","+")</f>
        <v xml:space="preserve"> </v>
      </c>
      <c r="R784" s="32">
        <f>Замеры!Y778</f>
        <v>0</v>
      </c>
      <c r="W784" s="33" t="e">
        <f t="shared" si="24"/>
        <v>#VALUE!</v>
      </c>
      <c r="X784" s="31" t="s">
        <v>73</v>
      </c>
      <c r="Y784" s="33" t="e">
        <f t="shared" si="25"/>
        <v>#VALUE!</v>
      </c>
      <c r="Z784" s="32"/>
    </row>
    <row r="785" spans="1:26" x14ac:dyDescent="0.3">
      <c r="A785" s="35">
        <f>IF(Замеры!B779=0, " ", Замеры!B779)</f>
        <v>776</v>
      </c>
      <c r="B785" s="37" t="str">
        <f>CONCATENATE(Замеры!D779,Замеры!F779)</f>
        <v>Группа от QF</v>
      </c>
      <c r="C785" s="35" t="str">
        <f>IF(Замеры!I779=0," ", Замеры!I779)</f>
        <v xml:space="preserve"> </v>
      </c>
      <c r="D785" s="29" t="str">
        <f>IF(Замеры!Z779=0, " ", Замеры!X779)</f>
        <v xml:space="preserve"> </v>
      </c>
      <c r="E785" s="29" t="str">
        <f>CONCATENATE(Замеры!P779,Замеры!S779,Замеры!R779)</f>
        <v xml:space="preserve"> </v>
      </c>
      <c r="F785" s="30" t="str">
        <f>IF(Замеры!Z779=0," ","---")</f>
        <v xml:space="preserve"> </v>
      </c>
      <c r="G785" s="31" t="str">
        <f>IF(Замеры!Z779=0," ",Замеры!J779)</f>
        <v xml:space="preserve"> </v>
      </c>
      <c r="H785" s="31" t="str">
        <f>CONCATENATE(Замеры!AK779,Замеры!AA779,Замеры!AL779)</f>
        <v>0 0</v>
      </c>
      <c r="I785" s="29" t="str">
        <f>CONCATENATE(Замеры!AI779,Замеры!AA779,Замеры!AJ779)</f>
        <v>0 0</v>
      </c>
      <c r="J785" s="31" t="str">
        <f>IF(Замеры!Z779=0," ",G785*2.55)</f>
        <v xml:space="preserve"> </v>
      </c>
      <c r="K785" s="29" t="str">
        <f>IF(Замеры!Z779=0," ",Замеры!AG779)</f>
        <v xml:space="preserve"> </v>
      </c>
      <c r="L785" s="29" t="str">
        <f>IF(Замеры!Z779=0," ",Замеры!AH779)</f>
        <v xml:space="preserve"> </v>
      </c>
      <c r="M785" s="29" t="str">
        <f>IF(Замеры!Z779=0," ",0.1)</f>
        <v xml:space="preserve"> </v>
      </c>
      <c r="N785" s="29" t="str">
        <f>IF(Замеры!Z779=0," ",Замеры!Z779)</f>
        <v xml:space="preserve"> </v>
      </c>
      <c r="O785" s="29" t="str">
        <f>Замеры!AA779</f>
        <v xml:space="preserve"> </v>
      </c>
      <c r="P785" s="29" t="str">
        <f>Замеры!AB779</f>
        <v xml:space="preserve"> </v>
      </c>
      <c r="Q785" s="29" t="str">
        <f>IF(Замеры!Z779=0," ","+")</f>
        <v xml:space="preserve"> </v>
      </c>
      <c r="R785" s="32">
        <f>Замеры!Y779</f>
        <v>0</v>
      </c>
      <c r="W785" s="33" t="e">
        <f t="shared" si="24"/>
        <v>#VALUE!</v>
      </c>
      <c r="X785" s="31" t="s">
        <v>73</v>
      </c>
      <c r="Y785" s="33" t="e">
        <f t="shared" si="25"/>
        <v>#VALUE!</v>
      </c>
      <c r="Z785" s="32"/>
    </row>
    <row r="786" spans="1:26" x14ac:dyDescent="0.3">
      <c r="A786" s="35">
        <f>IF(Замеры!B780=0, " ", Замеры!B780)</f>
        <v>777</v>
      </c>
      <c r="B786" s="37" t="str">
        <f>CONCATENATE(Замеры!D780,Замеры!F780)</f>
        <v>Группа от QF</v>
      </c>
      <c r="C786" s="35" t="str">
        <f>IF(Замеры!I780=0," ", Замеры!I780)</f>
        <v xml:space="preserve"> </v>
      </c>
      <c r="D786" s="29" t="str">
        <f>IF(Замеры!Z780=0, " ", Замеры!X780)</f>
        <v xml:space="preserve"> </v>
      </c>
      <c r="E786" s="29" t="str">
        <f>CONCATENATE(Замеры!P780,Замеры!S780,Замеры!R780)</f>
        <v xml:space="preserve"> </v>
      </c>
      <c r="F786" s="30" t="str">
        <f>IF(Замеры!Z780=0," ","---")</f>
        <v xml:space="preserve"> </v>
      </c>
      <c r="G786" s="31" t="str">
        <f>IF(Замеры!Z780=0," ",Замеры!J780)</f>
        <v xml:space="preserve"> </v>
      </c>
      <c r="H786" s="31" t="str">
        <f>CONCATENATE(Замеры!AK780,Замеры!AA780,Замеры!AL780)</f>
        <v>0 0</v>
      </c>
      <c r="I786" s="29" t="str">
        <f>CONCATENATE(Замеры!AI780,Замеры!AA780,Замеры!AJ780)</f>
        <v>0 0</v>
      </c>
      <c r="J786" s="31" t="str">
        <f>IF(Замеры!Z780=0," ",G786*2.55)</f>
        <v xml:space="preserve"> </v>
      </c>
      <c r="K786" s="29" t="str">
        <f>IF(Замеры!Z780=0," ",Замеры!AG780)</f>
        <v xml:space="preserve"> </v>
      </c>
      <c r="L786" s="29" t="str">
        <f>IF(Замеры!Z780=0," ",Замеры!AH780)</f>
        <v xml:space="preserve"> </v>
      </c>
      <c r="M786" s="29" t="str">
        <f>IF(Замеры!Z780=0," ",0.1)</f>
        <v xml:space="preserve"> </v>
      </c>
      <c r="N786" s="29" t="str">
        <f>IF(Замеры!Z780=0," ",Замеры!Z780)</f>
        <v xml:space="preserve"> </v>
      </c>
      <c r="O786" s="29" t="str">
        <f>Замеры!AA780</f>
        <v xml:space="preserve"> </v>
      </c>
      <c r="P786" s="29" t="str">
        <f>Замеры!AB780</f>
        <v xml:space="preserve"> </v>
      </c>
      <c r="Q786" s="29" t="str">
        <f>IF(Замеры!Z780=0," ","+")</f>
        <v xml:space="preserve"> </v>
      </c>
      <c r="R786" s="32">
        <f>Замеры!Y780</f>
        <v>0</v>
      </c>
      <c r="W786" s="33" t="e">
        <f t="shared" si="24"/>
        <v>#VALUE!</v>
      </c>
      <c r="X786" s="31" t="s">
        <v>73</v>
      </c>
      <c r="Y786" s="33" t="e">
        <f t="shared" si="25"/>
        <v>#VALUE!</v>
      </c>
      <c r="Z786" s="32"/>
    </row>
    <row r="787" spans="1:26" x14ac:dyDescent="0.3">
      <c r="A787" s="35">
        <f>IF(Замеры!B781=0, " ", Замеры!B781)</f>
        <v>778</v>
      </c>
      <c r="B787" s="37" t="str">
        <f>CONCATENATE(Замеры!D781,Замеры!F781)</f>
        <v>Группа от QF</v>
      </c>
      <c r="C787" s="35" t="str">
        <f>IF(Замеры!I781=0," ", Замеры!I781)</f>
        <v xml:space="preserve"> </v>
      </c>
      <c r="D787" s="29" t="str">
        <f>IF(Замеры!Z781=0, " ", Замеры!X781)</f>
        <v xml:space="preserve"> </v>
      </c>
      <c r="E787" s="29" t="str">
        <f>CONCATENATE(Замеры!P781,Замеры!S781,Замеры!R781)</f>
        <v xml:space="preserve"> </v>
      </c>
      <c r="F787" s="30" t="str">
        <f>IF(Замеры!Z781=0," ","---")</f>
        <v xml:space="preserve"> </v>
      </c>
      <c r="G787" s="31" t="str">
        <f>IF(Замеры!Z781=0," ",Замеры!J781)</f>
        <v xml:space="preserve"> </v>
      </c>
      <c r="H787" s="31" t="str">
        <f>CONCATENATE(Замеры!AK781,Замеры!AA781,Замеры!AL781)</f>
        <v>0 0</v>
      </c>
      <c r="I787" s="29" t="str">
        <f>CONCATENATE(Замеры!AI781,Замеры!AA781,Замеры!AJ781)</f>
        <v>0 0</v>
      </c>
      <c r="J787" s="31" t="str">
        <f>IF(Замеры!Z781=0," ",G787*2.55)</f>
        <v xml:space="preserve"> </v>
      </c>
      <c r="K787" s="29" t="str">
        <f>IF(Замеры!Z781=0," ",Замеры!AG781)</f>
        <v xml:space="preserve"> </v>
      </c>
      <c r="L787" s="29" t="str">
        <f>IF(Замеры!Z781=0," ",Замеры!AH781)</f>
        <v xml:space="preserve"> </v>
      </c>
      <c r="M787" s="29" t="str">
        <f>IF(Замеры!Z781=0," ",0.1)</f>
        <v xml:space="preserve"> </v>
      </c>
      <c r="N787" s="29" t="str">
        <f>IF(Замеры!Z781=0," ",Замеры!Z781)</f>
        <v xml:space="preserve"> </v>
      </c>
      <c r="O787" s="29" t="str">
        <f>Замеры!AA781</f>
        <v xml:space="preserve"> </v>
      </c>
      <c r="P787" s="29" t="str">
        <f>Замеры!AB781</f>
        <v xml:space="preserve"> </v>
      </c>
      <c r="Q787" s="29" t="str">
        <f>IF(Замеры!Z781=0," ","+")</f>
        <v xml:space="preserve"> </v>
      </c>
      <c r="R787" s="32">
        <f>Замеры!Y781</f>
        <v>0</v>
      </c>
      <c r="W787" s="33" t="e">
        <f t="shared" si="24"/>
        <v>#VALUE!</v>
      </c>
      <c r="X787" s="31" t="s">
        <v>73</v>
      </c>
      <c r="Y787" s="33" t="e">
        <f t="shared" si="25"/>
        <v>#VALUE!</v>
      </c>
      <c r="Z787" s="32"/>
    </row>
    <row r="788" spans="1:26" x14ac:dyDescent="0.3">
      <c r="A788" s="35">
        <f>IF(Замеры!B782=0, " ", Замеры!B782)</f>
        <v>779</v>
      </c>
      <c r="B788" s="37" t="str">
        <f>CONCATENATE(Замеры!D782,Замеры!F782)</f>
        <v>Группа от QF</v>
      </c>
      <c r="C788" s="35" t="str">
        <f>IF(Замеры!I782=0," ", Замеры!I782)</f>
        <v xml:space="preserve"> </v>
      </c>
      <c r="D788" s="29" t="str">
        <f>IF(Замеры!Z782=0, " ", Замеры!X782)</f>
        <v xml:space="preserve"> </v>
      </c>
      <c r="E788" s="29" t="str">
        <f>CONCATENATE(Замеры!P782,Замеры!S782,Замеры!R782)</f>
        <v xml:space="preserve"> </v>
      </c>
      <c r="F788" s="30" t="str">
        <f>IF(Замеры!Z782=0," ","---")</f>
        <v xml:space="preserve"> </v>
      </c>
      <c r="G788" s="31" t="str">
        <f>IF(Замеры!Z782=0," ",Замеры!J782)</f>
        <v xml:space="preserve"> </v>
      </c>
      <c r="H788" s="31" t="str">
        <f>CONCATENATE(Замеры!AK782,Замеры!AA782,Замеры!AL782)</f>
        <v>0 0</v>
      </c>
      <c r="I788" s="29" t="str">
        <f>CONCATENATE(Замеры!AI782,Замеры!AA782,Замеры!AJ782)</f>
        <v>0 0</v>
      </c>
      <c r="J788" s="31" t="str">
        <f>IF(Замеры!Z782=0," ",G788*2.55)</f>
        <v xml:space="preserve"> </v>
      </c>
      <c r="K788" s="29" t="str">
        <f>IF(Замеры!Z782=0," ",Замеры!AG782)</f>
        <v xml:space="preserve"> </v>
      </c>
      <c r="L788" s="29" t="str">
        <f>IF(Замеры!Z782=0," ",Замеры!AH782)</f>
        <v xml:space="preserve"> </v>
      </c>
      <c r="M788" s="29" t="str">
        <f>IF(Замеры!Z782=0," ",0.1)</f>
        <v xml:space="preserve"> </v>
      </c>
      <c r="N788" s="29" t="str">
        <f>IF(Замеры!Z782=0," ",Замеры!Z782)</f>
        <v xml:space="preserve"> </v>
      </c>
      <c r="O788" s="29" t="str">
        <f>Замеры!AA782</f>
        <v xml:space="preserve"> </v>
      </c>
      <c r="P788" s="29" t="str">
        <f>Замеры!AB782</f>
        <v xml:space="preserve"> </v>
      </c>
      <c r="Q788" s="29" t="str">
        <f>IF(Замеры!Z782=0," ","+")</f>
        <v xml:space="preserve"> </v>
      </c>
      <c r="R788" s="32">
        <f>Замеры!Y782</f>
        <v>0</v>
      </c>
      <c r="W788" s="33" t="e">
        <f t="shared" si="24"/>
        <v>#VALUE!</v>
      </c>
      <c r="X788" s="31" t="s">
        <v>73</v>
      </c>
      <c r="Y788" s="33" t="e">
        <f t="shared" si="25"/>
        <v>#VALUE!</v>
      </c>
      <c r="Z788" s="32"/>
    </row>
    <row r="789" spans="1:26" x14ac:dyDescent="0.3">
      <c r="A789" s="35">
        <f>IF(Замеры!B783=0, " ", Замеры!B783)</f>
        <v>780</v>
      </c>
      <c r="B789" s="37" t="str">
        <f>CONCATENATE(Замеры!D783,Замеры!F783)</f>
        <v>Группа от QF</v>
      </c>
      <c r="C789" s="35" t="str">
        <f>IF(Замеры!I783=0," ", Замеры!I783)</f>
        <v xml:space="preserve"> </v>
      </c>
      <c r="D789" s="29" t="str">
        <f>IF(Замеры!Z783=0, " ", Замеры!X783)</f>
        <v xml:space="preserve"> </v>
      </c>
      <c r="E789" s="29" t="str">
        <f>CONCATENATE(Замеры!P783,Замеры!S783,Замеры!R783)</f>
        <v xml:space="preserve"> </v>
      </c>
      <c r="F789" s="30" t="str">
        <f>IF(Замеры!Z783=0," ","---")</f>
        <v xml:space="preserve"> </v>
      </c>
      <c r="G789" s="31" t="str">
        <f>IF(Замеры!Z783=0," ",Замеры!J783)</f>
        <v xml:space="preserve"> </v>
      </c>
      <c r="H789" s="31" t="str">
        <f>CONCATENATE(Замеры!AK783,Замеры!AA783,Замеры!AL783)</f>
        <v>0 0</v>
      </c>
      <c r="I789" s="29" t="str">
        <f>CONCATENATE(Замеры!AI783,Замеры!AA783,Замеры!AJ783)</f>
        <v>0 0</v>
      </c>
      <c r="J789" s="31" t="str">
        <f>IF(Замеры!Z783=0," ",G789*2.55)</f>
        <v xml:space="preserve"> </v>
      </c>
      <c r="K789" s="29" t="str">
        <f>IF(Замеры!Z783=0," ",Замеры!AG783)</f>
        <v xml:space="preserve"> </v>
      </c>
      <c r="L789" s="29" t="str">
        <f>IF(Замеры!Z783=0," ",Замеры!AH783)</f>
        <v xml:space="preserve"> </v>
      </c>
      <c r="M789" s="29" t="str">
        <f>IF(Замеры!Z783=0," ",0.1)</f>
        <v xml:space="preserve"> </v>
      </c>
      <c r="N789" s="29" t="str">
        <f>IF(Замеры!Z783=0," ",Замеры!Z783)</f>
        <v xml:space="preserve"> </v>
      </c>
      <c r="O789" s="29" t="str">
        <f>Замеры!AA783</f>
        <v xml:space="preserve"> </v>
      </c>
      <c r="P789" s="29" t="str">
        <f>Замеры!AB783</f>
        <v xml:space="preserve"> </v>
      </c>
      <c r="Q789" s="29" t="str">
        <f>IF(Замеры!Z783=0," ","+")</f>
        <v xml:space="preserve"> </v>
      </c>
      <c r="R789" s="32">
        <f>Замеры!Y783</f>
        <v>0</v>
      </c>
      <c r="W789" s="33" t="e">
        <f t="shared" si="24"/>
        <v>#VALUE!</v>
      </c>
      <c r="X789" s="31" t="s">
        <v>73</v>
      </c>
      <c r="Y789" s="33" t="e">
        <f t="shared" si="25"/>
        <v>#VALUE!</v>
      </c>
      <c r="Z789" s="32"/>
    </row>
    <row r="790" spans="1:26" x14ac:dyDescent="0.3">
      <c r="A790" s="35">
        <f>IF(Замеры!B784=0, " ", Замеры!B784)</f>
        <v>781</v>
      </c>
      <c r="B790" s="37" t="str">
        <f>CONCATENATE(Замеры!D784,Замеры!F784)</f>
        <v>Группа от QF</v>
      </c>
      <c r="C790" s="35" t="str">
        <f>IF(Замеры!I784=0," ", Замеры!I784)</f>
        <v xml:space="preserve"> </v>
      </c>
      <c r="D790" s="29" t="str">
        <f>IF(Замеры!Z784=0, " ", Замеры!X784)</f>
        <v xml:space="preserve"> </v>
      </c>
      <c r="E790" s="29" t="str">
        <f>CONCATENATE(Замеры!P784,Замеры!S784,Замеры!R784)</f>
        <v xml:space="preserve"> </v>
      </c>
      <c r="F790" s="30" t="str">
        <f>IF(Замеры!Z784=0," ","---")</f>
        <v xml:space="preserve"> </v>
      </c>
      <c r="G790" s="31" t="str">
        <f>IF(Замеры!Z784=0," ",Замеры!J784)</f>
        <v xml:space="preserve"> </v>
      </c>
      <c r="H790" s="31" t="str">
        <f>CONCATENATE(Замеры!AK784,Замеры!AA784,Замеры!AL784)</f>
        <v>0 0</v>
      </c>
      <c r="I790" s="29" t="str">
        <f>CONCATENATE(Замеры!AI784,Замеры!AA784,Замеры!AJ784)</f>
        <v>0 0</v>
      </c>
      <c r="J790" s="31" t="str">
        <f>IF(Замеры!Z784=0," ",G790*2.55)</f>
        <v xml:space="preserve"> </v>
      </c>
      <c r="K790" s="29" t="str">
        <f>IF(Замеры!Z784=0," ",Замеры!AG784)</f>
        <v xml:space="preserve"> </v>
      </c>
      <c r="L790" s="29" t="str">
        <f>IF(Замеры!Z784=0," ",Замеры!AH784)</f>
        <v xml:space="preserve"> </v>
      </c>
      <c r="M790" s="29" t="str">
        <f>IF(Замеры!Z784=0," ",0.1)</f>
        <v xml:space="preserve"> </v>
      </c>
      <c r="N790" s="29" t="str">
        <f>IF(Замеры!Z784=0," ",Замеры!Z784)</f>
        <v xml:space="preserve"> </v>
      </c>
      <c r="O790" s="29" t="str">
        <f>Замеры!AA784</f>
        <v xml:space="preserve"> </v>
      </c>
      <c r="P790" s="29" t="str">
        <f>Замеры!AB784</f>
        <v xml:space="preserve"> </v>
      </c>
      <c r="Q790" s="29" t="str">
        <f>IF(Замеры!Z784=0," ","+")</f>
        <v xml:space="preserve"> </v>
      </c>
      <c r="R790" s="32">
        <f>Замеры!Y784</f>
        <v>0</v>
      </c>
      <c r="W790" s="33" t="e">
        <f t="shared" si="24"/>
        <v>#VALUE!</v>
      </c>
      <c r="X790" s="31" t="s">
        <v>73</v>
      </c>
      <c r="Y790" s="33" t="e">
        <f t="shared" si="25"/>
        <v>#VALUE!</v>
      </c>
      <c r="Z790" s="32"/>
    </row>
    <row r="791" spans="1:26" x14ac:dyDescent="0.3">
      <c r="A791" s="35">
        <f>IF(Замеры!B785=0, " ", Замеры!B785)</f>
        <v>782</v>
      </c>
      <c r="B791" s="37" t="str">
        <f>CONCATENATE(Замеры!D785,Замеры!F785)</f>
        <v>Группа от QF</v>
      </c>
      <c r="C791" s="35" t="str">
        <f>IF(Замеры!I785=0," ", Замеры!I785)</f>
        <v xml:space="preserve"> </v>
      </c>
      <c r="D791" s="29" t="str">
        <f>IF(Замеры!Z785=0, " ", Замеры!X785)</f>
        <v xml:space="preserve"> </v>
      </c>
      <c r="E791" s="29" t="str">
        <f>CONCATENATE(Замеры!P785,Замеры!S785,Замеры!R785)</f>
        <v xml:space="preserve"> </v>
      </c>
      <c r="F791" s="30" t="str">
        <f>IF(Замеры!Z785=0," ","---")</f>
        <v xml:space="preserve"> </v>
      </c>
      <c r="G791" s="31" t="str">
        <f>IF(Замеры!Z785=0," ",Замеры!J785)</f>
        <v xml:space="preserve"> </v>
      </c>
      <c r="H791" s="31" t="str">
        <f>CONCATENATE(Замеры!AK785,Замеры!AA785,Замеры!AL785)</f>
        <v>0 0</v>
      </c>
      <c r="I791" s="29" t="str">
        <f>CONCATENATE(Замеры!AI785,Замеры!AA785,Замеры!AJ785)</f>
        <v>0 0</v>
      </c>
      <c r="J791" s="31" t="str">
        <f>IF(Замеры!Z785=0," ",G791*2.55)</f>
        <v xml:space="preserve"> </v>
      </c>
      <c r="K791" s="29" t="str">
        <f>IF(Замеры!Z785=0," ",Замеры!AG785)</f>
        <v xml:space="preserve"> </v>
      </c>
      <c r="L791" s="29" t="str">
        <f>IF(Замеры!Z785=0," ",Замеры!AH785)</f>
        <v xml:space="preserve"> </v>
      </c>
      <c r="M791" s="29" t="str">
        <f>IF(Замеры!Z785=0," ",0.1)</f>
        <v xml:space="preserve"> </v>
      </c>
      <c r="N791" s="29" t="str">
        <f>IF(Замеры!Z785=0," ",Замеры!Z785)</f>
        <v xml:space="preserve"> </v>
      </c>
      <c r="O791" s="29" t="str">
        <f>Замеры!AA785</f>
        <v xml:space="preserve"> </v>
      </c>
      <c r="P791" s="29" t="str">
        <f>Замеры!AB785</f>
        <v xml:space="preserve"> </v>
      </c>
      <c r="Q791" s="29" t="str">
        <f>IF(Замеры!Z785=0," ","+")</f>
        <v xml:space="preserve"> </v>
      </c>
      <c r="R791" s="32">
        <f>Замеры!Y785</f>
        <v>0</v>
      </c>
      <c r="W791" s="33" t="e">
        <f t="shared" si="24"/>
        <v>#VALUE!</v>
      </c>
      <c r="X791" s="31" t="s">
        <v>73</v>
      </c>
      <c r="Y791" s="33" t="e">
        <f t="shared" si="25"/>
        <v>#VALUE!</v>
      </c>
      <c r="Z791" s="32"/>
    </row>
    <row r="792" spans="1:26" x14ac:dyDescent="0.3">
      <c r="A792" s="35">
        <f>IF(Замеры!B786=0, " ", Замеры!B786)</f>
        <v>783</v>
      </c>
      <c r="B792" s="37" t="str">
        <f>CONCATENATE(Замеры!D786,Замеры!F786)</f>
        <v>Группа от QF</v>
      </c>
      <c r="C792" s="35" t="str">
        <f>IF(Замеры!I786=0," ", Замеры!I786)</f>
        <v xml:space="preserve"> </v>
      </c>
      <c r="D792" s="29" t="str">
        <f>IF(Замеры!Z786=0, " ", Замеры!X786)</f>
        <v xml:space="preserve"> </v>
      </c>
      <c r="E792" s="29" t="str">
        <f>CONCATENATE(Замеры!P786,Замеры!S786,Замеры!R786)</f>
        <v xml:space="preserve"> </v>
      </c>
      <c r="F792" s="30" t="str">
        <f>IF(Замеры!Z786=0," ","---")</f>
        <v xml:space="preserve"> </v>
      </c>
      <c r="G792" s="31" t="str">
        <f>IF(Замеры!Z786=0," ",Замеры!J786)</f>
        <v xml:space="preserve"> </v>
      </c>
      <c r="H792" s="31" t="str">
        <f>CONCATENATE(Замеры!AK786,Замеры!AA786,Замеры!AL786)</f>
        <v>0 0</v>
      </c>
      <c r="I792" s="29" t="str">
        <f>CONCATENATE(Замеры!AI786,Замеры!AA786,Замеры!AJ786)</f>
        <v>0 0</v>
      </c>
      <c r="J792" s="31" t="str">
        <f>IF(Замеры!Z786=0," ",G792*2.55)</f>
        <v xml:space="preserve"> </v>
      </c>
      <c r="K792" s="29" t="str">
        <f>IF(Замеры!Z786=0," ",Замеры!AG786)</f>
        <v xml:space="preserve"> </v>
      </c>
      <c r="L792" s="29" t="str">
        <f>IF(Замеры!Z786=0," ",Замеры!AH786)</f>
        <v xml:space="preserve"> </v>
      </c>
      <c r="M792" s="29" t="str">
        <f>IF(Замеры!Z786=0," ",0.1)</f>
        <v xml:space="preserve"> </v>
      </c>
      <c r="N792" s="29" t="str">
        <f>IF(Замеры!Z786=0," ",Замеры!Z786)</f>
        <v xml:space="preserve"> </v>
      </c>
      <c r="O792" s="29" t="str">
        <f>Замеры!AA786</f>
        <v xml:space="preserve"> </v>
      </c>
      <c r="P792" s="29" t="str">
        <f>Замеры!AB786</f>
        <v xml:space="preserve"> </v>
      </c>
      <c r="Q792" s="29" t="str">
        <f>IF(Замеры!Z786=0," ","+")</f>
        <v xml:space="preserve"> </v>
      </c>
      <c r="R792" s="32">
        <f>Замеры!Y786</f>
        <v>0</v>
      </c>
      <c r="W792" s="33" t="e">
        <f t="shared" si="24"/>
        <v>#VALUE!</v>
      </c>
      <c r="X792" s="31" t="s">
        <v>73</v>
      </c>
      <c r="Y792" s="33" t="e">
        <f t="shared" si="25"/>
        <v>#VALUE!</v>
      </c>
      <c r="Z792" s="32"/>
    </row>
    <row r="793" spans="1:26" x14ac:dyDescent="0.3">
      <c r="A793" s="35">
        <f>IF(Замеры!B787=0, " ", Замеры!B787)</f>
        <v>784</v>
      </c>
      <c r="B793" s="37" t="str">
        <f>CONCATENATE(Замеры!D787,Замеры!F787)</f>
        <v>Группа от QF</v>
      </c>
      <c r="C793" s="35" t="str">
        <f>IF(Замеры!I787=0," ", Замеры!I787)</f>
        <v xml:space="preserve"> </v>
      </c>
      <c r="D793" s="29" t="str">
        <f>IF(Замеры!Z787=0, " ", Замеры!X787)</f>
        <v xml:space="preserve"> </v>
      </c>
      <c r="E793" s="29" t="str">
        <f>CONCATENATE(Замеры!P787,Замеры!S787,Замеры!R787)</f>
        <v xml:space="preserve"> </v>
      </c>
      <c r="F793" s="30" t="str">
        <f>IF(Замеры!Z787=0," ","---")</f>
        <v xml:space="preserve"> </v>
      </c>
      <c r="G793" s="31" t="str">
        <f>IF(Замеры!Z787=0," ",Замеры!J787)</f>
        <v xml:space="preserve"> </v>
      </c>
      <c r="H793" s="31" t="str">
        <f>CONCATENATE(Замеры!AK787,Замеры!AA787,Замеры!AL787)</f>
        <v>0 0</v>
      </c>
      <c r="I793" s="29" t="str">
        <f>CONCATENATE(Замеры!AI787,Замеры!AA787,Замеры!AJ787)</f>
        <v>0 0</v>
      </c>
      <c r="J793" s="31" t="str">
        <f>IF(Замеры!Z787=0," ",G793*2.55)</f>
        <v xml:space="preserve"> </v>
      </c>
      <c r="K793" s="29" t="str">
        <f>IF(Замеры!Z787=0," ",Замеры!AG787)</f>
        <v xml:space="preserve"> </v>
      </c>
      <c r="L793" s="29" t="str">
        <f>IF(Замеры!Z787=0," ",Замеры!AH787)</f>
        <v xml:space="preserve"> </v>
      </c>
      <c r="M793" s="29" t="str">
        <f>IF(Замеры!Z787=0," ",0.1)</f>
        <v xml:space="preserve"> </v>
      </c>
      <c r="N793" s="29" t="str">
        <f>IF(Замеры!Z787=0," ",Замеры!Z787)</f>
        <v xml:space="preserve"> </v>
      </c>
      <c r="O793" s="29" t="str">
        <f>Замеры!AA787</f>
        <v xml:space="preserve"> </v>
      </c>
      <c r="P793" s="29" t="str">
        <f>Замеры!AB787</f>
        <v xml:space="preserve"> </v>
      </c>
      <c r="Q793" s="29" t="str">
        <f>IF(Замеры!Z787=0," ","+")</f>
        <v xml:space="preserve"> </v>
      </c>
      <c r="R793" s="32">
        <f>Замеры!Y787</f>
        <v>0</v>
      </c>
      <c r="W793" s="33" t="e">
        <f t="shared" si="24"/>
        <v>#VALUE!</v>
      </c>
      <c r="X793" s="31" t="s">
        <v>73</v>
      </c>
      <c r="Y793" s="33" t="e">
        <f t="shared" si="25"/>
        <v>#VALUE!</v>
      </c>
      <c r="Z793" s="32"/>
    </row>
    <row r="794" spans="1:26" x14ac:dyDescent="0.3">
      <c r="A794" s="35">
        <f>IF(Замеры!B788=0, " ", Замеры!B788)</f>
        <v>785</v>
      </c>
      <c r="B794" s="37" t="str">
        <f>CONCATENATE(Замеры!D788,Замеры!F788)</f>
        <v>Группа от QF</v>
      </c>
      <c r="C794" s="35" t="str">
        <f>IF(Замеры!I788=0," ", Замеры!I788)</f>
        <v xml:space="preserve"> </v>
      </c>
      <c r="D794" s="29" t="str">
        <f>IF(Замеры!Z788=0, " ", Замеры!X788)</f>
        <v xml:space="preserve"> </v>
      </c>
      <c r="E794" s="29" t="str">
        <f>CONCATENATE(Замеры!P788,Замеры!S788,Замеры!R788)</f>
        <v xml:space="preserve"> </v>
      </c>
      <c r="F794" s="30" t="str">
        <f>IF(Замеры!Z788=0," ","---")</f>
        <v xml:space="preserve"> </v>
      </c>
      <c r="G794" s="31" t="str">
        <f>IF(Замеры!Z788=0," ",Замеры!J788)</f>
        <v xml:space="preserve"> </v>
      </c>
      <c r="H794" s="31" t="str">
        <f>CONCATENATE(Замеры!AK788,Замеры!AA788,Замеры!AL788)</f>
        <v>0 0</v>
      </c>
      <c r="I794" s="29" t="str">
        <f>CONCATENATE(Замеры!AI788,Замеры!AA788,Замеры!AJ788)</f>
        <v>0 0</v>
      </c>
      <c r="J794" s="31" t="str">
        <f>IF(Замеры!Z788=0," ",G794*2.55)</f>
        <v xml:space="preserve"> </v>
      </c>
      <c r="K794" s="29" t="str">
        <f>IF(Замеры!Z788=0," ",Замеры!AG788)</f>
        <v xml:space="preserve"> </v>
      </c>
      <c r="L794" s="29" t="str">
        <f>IF(Замеры!Z788=0," ",Замеры!AH788)</f>
        <v xml:space="preserve"> </v>
      </c>
      <c r="M794" s="29" t="str">
        <f>IF(Замеры!Z788=0," ",0.1)</f>
        <v xml:space="preserve"> </v>
      </c>
      <c r="N794" s="29" t="str">
        <f>IF(Замеры!Z788=0," ",Замеры!Z788)</f>
        <v xml:space="preserve"> </v>
      </c>
      <c r="O794" s="29" t="str">
        <f>Замеры!AA788</f>
        <v xml:space="preserve"> </v>
      </c>
      <c r="P794" s="29" t="str">
        <f>Замеры!AB788</f>
        <v xml:space="preserve"> </v>
      </c>
      <c r="Q794" s="29" t="str">
        <f>IF(Замеры!Z788=0," ","+")</f>
        <v xml:space="preserve"> </v>
      </c>
      <c r="R794" s="32">
        <f>Замеры!Y788</f>
        <v>0</v>
      </c>
      <c r="W794" s="33" t="e">
        <f t="shared" si="24"/>
        <v>#VALUE!</v>
      </c>
      <c r="X794" s="31" t="s">
        <v>73</v>
      </c>
      <c r="Y794" s="33" t="e">
        <f t="shared" si="25"/>
        <v>#VALUE!</v>
      </c>
      <c r="Z794" s="32"/>
    </row>
    <row r="795" spans="1:26" x14ac:dyDescent="0.3">
      <c r="A795" s="35">
        <f>IF(Замеры!B789=0, " ", Замеры!B789)</f>
        <v>786</v>
      </c>
      <c r="B795" s="37" t="str">
        <f>CONCATENATE(Замеры!D789,Замеры!F789)</f>
        <v>Группа от QF</v>
      </c>
      <c r="C795" s="35" t="str">
        <f>IF(Замеры!I789=0," ", Замеры!I789)</f>
        <v xml:space="preserve"> </v>
      </c>
      <c r="D795" s="29" t="str">
        <f>IF(Замеры!Z789=0, " ", Замеры!X789)</f>
        <v xml:space="preserve"> </v>
      </c>
      <c r="E795" s="29" t="str">
        <f>CONCATENATE(Замеры!P789,Замеры!S789,Замеры!R789)</f>
        <v xml:space="preserve"> </v>
      </c>
      <c r="F795" s="30" t="str">
        <f>IF(Замеры!Z789=0," ","---")</f>
        <v xml:space="preserve"> </v>
      </c>
      <c r="G795" s="31" t="str">
        <f>IF(Замеры!Z789=0," ",Замеры!J789)</f>
        <v xml:space="preserve"> </v>
      </c>
      <c r="H795" s="31" t="str">
        <f>CONCATENATE(Замеры!AK789,Замеры!AA789,Замеры!AL789)</f>
        <v>0 0</v>
      </c>
      <c r="I795" s="29" t="str">
        <f>CONCATENATE(Замеры!AI789,Замеры!AA789,Замеры!AJ789)</f>
        <v>0 0</v>
      </c>
      <c r="J795" s="31" t="str">
        <f>IF(Замеры!Z789=0," ",G795*2.55)</f>
        <v xml:space="preserve"> </v>
      </c>
      <c r="K795" s="29" t="str">
        <f>IF(Замеры!Z789=0," ",Замеры!AG789)</f>
        <v xml:space="preserve"> </v>
      </c>
      <c r="L795" s="29" t="str">
        <f>IF(Замеры!Z789=0," ",Замеры!AH789)</f>
        <v xml:space="preserve"> </v>
      </c>
      <c r="M795" s="29" t="str">
        <f>IF(Замеры!Z789=0," ",0.1)</f>
        <v xml:space="preserve"> </v>
      </c>
      <c r="N795" s="29" t="str">
        <f>IF(Замеры!Z789=0," ",Замеры!Z789)</f>
        <v xml:space="preserve"> </v>
      </c>
      <c r="O795" s="29" t="str">
        <f>Замеры!AA789</f>
        <v xml:space="preserve"> </v>
      </c>
      <c r="P795" s="29" t="str">
        <f>Замеры!AB789</f>
        <v xml:space="preserve"> </v>
      </c>
      <c r="Q795" s="29" t="str">
        <f>IF(Замеры!Z789=0," ","+")</f>
        <v xml:space="preserve"> </v>
      </c>
      <c r="R795" s="32">
        <f>Замеры!Y789</f>
        <v>0</v>
      </c>
      <c r="W795" s="33" t="e">
        <f t="shared" si="24"/>
        <v>#VALUE!</v>
      </c>
      <c r="X795" s="31" t="s">
        <v>73</v>
      </c>
      <c r="Y795" s="33" t="e">
        <f t="shared" si="25"/>
        <v>#VALUE!</v>
      </c>
      <c r="Z795" s="32"/>
    </row>
    <row r="796" spans="1:26" x14ac:dyDescent="0.3">
      <c r="A796" s="35">
        <f>IF(Замеры!B790=0, " ", Замеры!B790)</f>
        <v>787</v>
      </c>
      <c r="B796" s="37" t="str">
        <f>CONCATENATE(Замеры!D790,Замеры!F790)</f>
        <v>Группа от QF</v>
      </c>
      <c r="C796" s="35" t="str">
        <f>IF(Замеры!I790=0," ", Замеры!I790)</f>
        <v xml:space="preserve"> </v>
      </c>
      <c r="D796" s="29" t="str">
        <f>IF(Замеры!Z790=0, " ", Замеры!X790)</f>
        <v xml:space="preserve"> </v>
      </c>
      <c r="E796" s="29" t="str">
        <f>CONCATENATE(Замеры!P790,Замеры!S790,Замеры!R790)</f>
        <v xml:space="preserve"> </v>
      </c>
      <c r="F796" s="30" t="str">
        <f>IF(Замеры!Z790=0," ","---")</f>
        <v xml:space="preserve"> </v>
      </c>
      <c r="G796" s="31" t="str">
        <f>IF(Замеры!Z790=0," ",Замеры!J790)</f>
        <v xml:space="preserve"> </v>
      </c>
      <c r="H796" s="31" t="str">
        <f>CONCATENATE(Замеры!AK790,Замеры!AA790,Замеры!AL790)</f>
        <v>0 0</v>
      </c>
      <c r="I796" s="29" t="str">
        <f>CONCATENATE(Замеры!AI790,Замеры!AA790,Замеры!AJ790)</f>
        <v>0 0</v>
      </c>
      <c r="J796" s="31" t="str">
        <f>IF(Замеры!Z790=0," ",G796*2.55)</f>
        <v xml:space="preserve"> </v>
      </c>
      <c r="K796" s="29" t="str">
        <f>IF(Замеры!Z790=0," ",Замеры!AG790)</f>
        <v xml:space="preserve"> </v>
      </c>
      <c r="L796" s="29" t="str">
        <f>IF(Замеры!Z790=0," ",Замеры!AH790)</f>
        <v xml:space="preserve"> </v>
      </c>
      <c r="M796" s="29" t="str">
        <f>IF(Замеры!Z790=0," ",0.1)</f>
        <v xml:space="preserve"> </v>
      </c>
      <c r="N796" s="29" t="str">
        <f>IF(Замеры!Z790=0," ",Замеры!Z790)</f>
        <v xml:space="preserve"> </v>
      </c>
      <c r="O796" s="29" t="str">
        <f>Замеры!AA790</f>
        <v xml:space="preserve"> </v>
      </c>
      <c r="P796" s="29" t="str">
        <f>Замеры!AB790</f>
        <v xml:space="preserve"> </v>
      </c>
      <c r="Q796" s="29" t="str">
        <f>IF(Замеры!Z790=0," ","+")</f>
        <v xml:space="preserve"> </v>
      </c>
      <c r="R796" s="32">
        <f>Замеры!Y790</f>
        <v>0</v>
      </c>
      <c r="W796" s="33" t="e">
        <f t="shared" si="24"/>
        <v>#VALUE!</v>
      </c>
      <c r="X796" s="31" t="s">
        <v>73</v>
      </c>
      <c r="Y796" s="33" t="e">
        <f t="shared" si="25"/>
        <v>#VALUE!</v>
      </c>
      <c r="Z796" s="32"/>
    </row>
    <row r="797" spans="1:26" x14ac:dyDescent="0.3">
      <c r="A797" s="35">
        <f>IF(Замеры!B791=0, " ", Замеры!B791)</f>
        <v>788</v>
      </c>
      <c r="B797" s="37" t="str">
        <f>CONCATENATE(Замеры!D791,Замеры!F791)</f>
        <v>Группа от QF</v>
      </c>
      <c r="C797" s="35" t="str">
        <f>IF(Замеры!I791=0," ", Замеры!I791)</f>
        <v xml:space="preserve"> </v>
      </c>
      <c r="D797" s="29" t="str">
        <f>IF(Замеры!Z791=0, " ", Замеры!X791)</f>
        <v xml:space="preserve"> </v>
      </c>
      <c r="E797" s="29" t="str">
        <f>CONCATENATE(Замеры!P791,Замеры!S791,Замеры!R791)</f>
        <v xml:space="preserve"> </v>
      </c>
      <c r="F797" s="30" t="str">
        <f>IF(Замеры!Z791=0," ","---")</f>
        <v xml:space="preserve"> </v>
      </c>
      <c r="G797" s="31" t="str">
        <f>IF(Замеры!Z791=0," ",Замеры!J791)</f>
        <v xml:space="preserve"> </v>
      </c>
      <c r="H797" s="31" t="str">
        <f>CONCATENATE(Замеры!AK791,Замеры!AA791,Замеры!AL791)</f>
        <v>0 0</v>
      </c>
      <c r="I797" s="29" t="str">
        <f>CONCATENATE(Замеры!AI791,Замеры!AA791,Замеры!AJ791)</f>
        <v>0 0</v>
      </c>
      <c r="J797" s="31" t="str">
        <f>IF(Замеры!Z791=0," ",G797*2.55)</f>
        <v xml:space="preserve"> </v>
      </c>
      <c r="K797" s="29" t="str">
        <f>IF(Замеры!Z791=0," ",Замеры!AG791)</f>
        <v xml:space="preserve"> </v>
      </c>
      <c r="L797" s="29" t="str">
        <f>IF(Замеры!Z791=0," ",Замеры!AH791)</f>
        <v xml:space="preserve"> </v>
      </c>
      <c r="M797" s="29" t="str">
        <f>IF(Замеры!Z791=0," ",0.1)</f>
        <v xml:space="preserve"> </v>
      </c>
      <c r="N797" s="29" t="str">
        <f>IF(Замеры!Z791=0," ",Замеры!Z791)</f>
        <v xml:space="preserve"> </v>
      </c>
      <c r="O797" s="29" t="str">
        <f>Замеры!AA791</f>
        <v xml:space="preserve"> </v>
      </c>
      <c r="P797" s="29" t="str">
        <f>Замеры!AB791</f>
        <v xml:space="preserve"> </v>
      </c>
      <c r="Q797" s="29" t="str">
        <f>IF(Замеры!Z791=0," ","+")</f>
        <v xml:space="preserve"> </v>
      </c>
      <c r="R797" s="32">
        <f>Замеры!Y791</f>
        <v>0</v>
      </c>
      <c r="W797" s="33" t="e">
        <f t="shared" si="24"/>
        <v>#VALUE!</v>
      </c>
      <c r="X797" s="31" t="s">
        <v>73</v>
      </c>
      <c r="Y797" s="33" t="e">
        <f t="shared" si="25"/>
        <v>#VALUE!</v>
      </c>
      <c r="Z797" s="32"/>
    </row>
    <row r="798" spans="1:26" x14ac:dyDescent="0.3">
      <c r="A798" s="35">
        <f>IF(Замеры!B792=0, " ", Замеры!B792)</f>
        <v>789</v>
      </c>
      <c r="B798" s="37" t="str">
        <f>CONCATENATE(Замеры!D792,Замеры!F792)</f>
        <v>Группа от QF</v>
      </c>
      <c r="C798" s="35" t="str">
        <f>IF(Замеры!I792=0," ", Замеры!I792)</f>
        <v xml:space="preserve"> </v>
      </c>
      <c r="D798" s="29" t="str">
        <f>IF(Замеры!Z792=0, " ", Замеры!X792)</f>
        <v xml:space="preserve"> </v>
      </c>
      <c r="E798" s="29" t="str">
        <f>CONCATENATE(Замеры!P792,Замеры!S792,Замеры!R792)</f>
        <v xml:space="preserve"> </v>
      </c>
      <c r="F798" s="30" t="str">
        <f>IF(Замеры!Z792=0," ","---")</f>
        <v xml:space="preserve"> </v>
      </c>
      <c r="G798" s="31" t="str">
        <f>IF(Замеры!Z792=0," ",Замеры!J792)</f>
        <v xml:space="preserve"> </v>
      </c>
      <c r="H798" s="31" t="str">
        <f>CONCATENATE(Замеры!AK792,Замеры!AA792,Замеры!AL792)</f>
        <v>0 0</v>
      </c>
      <c r="I798" s="29" t="str">
        <f>CONCATENATE(Замеры!AI792,Замеры!AA792,Замеры!AJ792)</f>
        <v>0 0</v>
      </c>
      <c r="J798" s="31" t="str">
        <f>IF(Замеры!Z792=0," ",G798*2.55)</f>
        <v xml:space="preserve"> </v>
      </c>
      <c r="K798" s="29" t="str">
        <f>IF(Замеры!Z792=0," ",Замеры!AG792)</f>
        <v xml:space="preserve"> </v>
      </c>
      <c r="L798" s="29" t="str">
        <f>IF(Замеры!Z792=0," ",Замеры!AH792)</f>
        <v xml:space="preserve"> </v>
      </c>
      <c r="M798" s="29" t="str">
        <f>IF(Замеры!Z792=0," ",0.1)</f>
        <v xml:space="preserve"> </v>
      </c>
      <c r="N798" s="29" t="str">
        <f>IF(Замеры!Z792=0," ",Замеры!Z792)</f>
        <v xml:space="preserve"> </v>
      </c>
      <c r="O798" s="29" t="str">
        <f>Замеры!AA792</f>
        <v xml:space="preserve"> </v>
      </c>
      <c r="P798" s="29" t="str">
        <f>Замеры!AB792</f>
        <v xml:space="preserve"> </v>
      </c>
      <c r="Q798" s="29" t="str">
        <f>IF(Замеры!Z792=0," ","+")</f>
        <v xml:space="preserve"> </v>
      </c>
      <c r="R798" s="32">
        <f>Замеры!Y792</f>
        <v>0</v>
      </c>
      <c r="W798" s="33" t="e">
        <f t="shared" si="24"/>
        <v>#VALUE!</v>
      </c>
      <c r="X798" s="31" t="s">
        <v>73</v>
      </c>
      <c r="Y798" s="33" t="e">
        <f t="shared" si="25"/>
        <v>#VALUE!</v>
      </c>
      <c r="Z798" s="32"/>
    </row>
    <row r="799" spans="1:26" x14ac:dyDescent="0.3">
      <c r="A799" s="35">
        <f>IF(Замеры!B793=0, " ", Замеры!B793)</f>
        <v>790</v>
      </c>
      <c r="B799" s="37" t="str">
        <f>CONCATENATE(Замеры!D793,Замеры!F793)</f>
        <v>Группа от QF</v>
      </c>
      <c r="C799" s="35" t="str">
        <f>IF(Замеры!I793=0," ", Замеры!I793)</f>
        <v xml:space="preserve"> </v>
      </c>
      <c r="D799" s="29" t="str">
        <f>IF(Замеры!Z793=0, " ", Замеры!X793)</f>
        <v xml:space="preserve"> </v>
      </c>
      <c r="E799" s="29" t="str">
        <f>CONCATENATE(Замеры!P793,Замеры!S793,Замеры!R793)</f>
        <v xml:space="preserve"> </v>
      </c>
      <c r="F799" s="30" t="str">
        <f>IF(Замеры!Z793=0," ","---")</f>
        <v xml:space="preserve"> </v>
      </c>
      <c r="G799" s="31" t="str">
        <f>IF(Замеры!Z793=0," ",Замеры!J793)</f>
        <v xml:space="preserve"> </v>
      </c>
      <c r="H799" s="31" t="str">
        <f>CONCATENATE(Замеры!AK793,Замеры!AA793,Замеры!AL793)</f>
        <v>0 0</v>
      </c>
      <c r="I799" s="29" t="str">
        <f>CONCATENATE(Замеры!AI793,Замеры!AA793,Замеры!AJ793)</f>
        <v>0 0</v>
      </c>
      <c r="J799" s="31" t="str">
        <f>IF(Замеры!Z793=0," ",G799*2.55)</f>
        <v xml:space="preserve"> </v>
      </c>
      <c r="K799" s="29" t="str">
        <f>IF(Замеры!Z793=0," ",Замеры!AG793)</f>
        <v xml:space="preserve"> </v>
      </c>
      <c r="L799" s="29" t="str">
        <f>IF(Замеры!Z793=0," ",Замеры!AH793)</f>
        <v xml:space="preserve"> </v>
      </c>
      <c r="M799" s="29" t="str">
        <f>IF(Замеры!Z793=0," ",0.1)</f>
        <v xml:space="preserve"> </v>
      </c>
      <c r="N799" s="29" t="str">
        <f>IF(Замеры!Z793=0," ",Замеры!Z793)</f>
        <v xml:space="preserve"> </v>
      </c>
      <c r="O799" s="29" t="str">
        <f>Замеры!AA793</f>
        <v xml:space="preserve"> </v>
      </c>
      <c r="P799" s="29" t="str">
        <f>Замеры!AB793</f>
        <v xml:space="preserve"> </v>
      </c>
      <c r="Q799" s="29" t="str">
        <f>IF(Замеры!Z793=0," ","+")</f>
        <v xml:space="preserve"> </v>
      </c>
      <c r="R799" s="32">
        <f>Замеры!Y793</f>
        <v>0</v>
      </c>
      <c r="W799" s="33" t="e">
        <f t="shared" si="24"/>
        <v>#VALUE!</v>
      </c>
      <c r="X799" s="31" t="s">
        <v>73</v>
      </c>
      <c r="Y799" s="33" t="e">
        <f t="shared" si="25"/>
        <v>#VALUE!</v>
      </c>
      <c r="Z799" s="32"/>
    </row>
    <row r="800" spans="1:26" x14ac:dyDescent="0.3">
      <c r="A800" s="35">
        <f>IF(Замеры!B794=0, " ", Замеры!B794)</f>
        <v>791</v>
      </c>
      <c r="B800" s="37" t="str">
        <f>CONCATENATE(Замеры!D794,Замеры!F794)</f>
        <v>Группа от QF</v>
      </c>
      <c r="C800" s="35" t="str">
        <f>IF(Замеры!I794=0," ", Замеры!I794)</f>
        <v xml:space="preserve"> </v>
      </c>
      <c r="D800" s="29" t="str">
        <f>IF(Замеры!Z794=0, " ", Замеры!X794)</f>
        <v xml:space="preserve"> </v>
      </c>
      <c r="E800" s="29" t="str">
        <f>CONCATENATE(Замеры!P794,Замеры!S794,Замеры!R794)</f>
        <v xml:space="preserve"> </v>
      </c>
      <c r="F800" s="30" t="str">
        <f>IF(Замеры!Z794=0," ","---")</f>
        <v xml:space="preserve"> </v>
      </c>
      <c r="G800" s="31" t="str">
        <f>IF(Замеры!Z794=0," ",Замеры!J794)</f>
        <v xml:space="preserve"> </v>
      </c>
      <c r="H800" s="31" t="str">
        <f>CONCATENATE(Замеры!AK794,Замеры!AA794,Замеры!AL794)</f>
        <v>0 0</v>
      </c>
      <c r="I800" s="29" t="str">
        <f>CONCATENATE(Замеры!AI794,Замеры!AA794,Замеры!AJ794)</f>
        <v>0 0</v>
      </c>
      <c r="J800" s="31" t="str">
        <f>IF(Замеры!Z794=0," ",G800*2.55)</f>
        <v xml:space="preserve"> </v>
      </c>
      <c r="K800" s="29" t="str">
        <f>IF(Замеры!Z794=0," ",Замеры!AG794)</f>
        <v xml:space="preserve"> </v>
      </c>
      <c r="L800" s="29" t="str">
        <f>IF(Замеры!Z794=0," ",Замеры!AH794)</f>
        <v xml:space="preserve"> </v>
      </c>
      <c r="M800" s="29" t="str">
        <f>IF(Замеры!Z794=0," ",0.1)</f>
        <v xml:space="preserve"> </v>
      </c>
      <c r="N800" s="29" t="str">
        <f>IF(Замеры!Z794=0," ",Замеры!Z794)</f>
        <v xml:space="preserve"> </v>
      </c>
      <c r="O800" s="29" t="str">
        <f>Замеры!AA794</f>
        <v xml:space="preserve"> </v>
      </c>
      <c r="P800" s="29" t="str">
        <f>Замеры!AB794</f>
        <v xml:space="preserve"> </v>
      </c>
      <c r="Q800" s="29" t="str">
        <f>IF(Замеры!Z794=0," ","+")</f>
        <v xml:space="preserve"> </v>
      </c>
      <c r="R800" s="32">
        <f>Замеры!Y794</f>
        <v>0</v>
      </c>
      <c r="W800" s="33" t="e">
        <f t="shared" si="24"/>
        <v>#VALUE!</v>
      </c>
      <c r="X800" s="31" t="s">
        <v>73</v>
      </c>
      <c r="Y800" s="33" t="e">
        <f t="shared" si="25"/>
        <v>#VALUE!</v>
      </c>
      <c r="Z800" s="32"/>
    </row>
    <row r="801" spans="1:26" x14ac:dyDescent="0.3">
      <c r="A801" s="35">
        <f>IF(Замеры!B795=0, " ", Замеры!B795)</f>
        <v>792</v>
      </c>
      <c r="B801" s="37" t="str">
        <f>CONCATENATE(Замеры!D795,Замеры!F795)</f>
        <v>Группа от QF</v>
      </c>
      <c r="C801" s="35" t="str">
        <f>IF(Замеры!I795=0," ", Замеры!I795)</f>
        <v xml:space="preserve"> </v>
      </c>
      <c r="D801" s="29" t="str">
        <f>IF(Замеры!Z795=0, " ", Замеры!X795)</f>
        <v xml:space="preserve"> </v>
      </c>
      <c r="E801" s="29" t="str">
        <f>CONCATENATE(Замеры!P795,Замеры!S795,Замеры!R795)</f>
        <v xml:space="preserve"> </v>
      </c>
      <c r="F801" s="30" t="str">
        <f>IF(Замеры!Z795=0," ","---")</f>
        <v xml:space="preserve"> </v>
      </c>
      <c r="G801" s="31" t="str">
        <f>IF(Замеры!Z795=0," ",Замеры!J795)</f>
        <v xml:space="preserve"> </v>
      </c>
      <c r="H801" s="31" t="str">
        <f>CONCATENATE(Замеры!AK795,Замеры!AA795,Замеры!AL795)</f>
        <v>0 0</v>
      </c>
      <c r="I801" s="29" t="str">
        <f>CONCATENATE(Замеры!AI795,Замеры!AA795,Замеры!AJ795)</f>
        <v>0 0</v>
      </c>
      <c r="J801" s="31" t="str">
        <f>IF(Замеры!Z795=0," ",G801*2.55)</f>
        <v xml:space="preserve"> </v>
      </c>
      <c r="K801" s="29" t="str">
        <f>IF(Замеры!Z795=0," ",Замеры!AG795)</f>
        <v xml:space="preserve"> </v>
      </c>
      <c r="L801" s="29" t="str">
        <f>IF(Замеры!Z795=0," ",Замеры!AH795)</f>
        <v xml:space="preserve"> </v>
      </c>
      <c r="M801" s="29" t="str">
        <f>IF(Замеры!Z795=0," ",0.1)</f>
        <v xml:space="preserve"> </v>
      </c>
      <c r="N801" s="29" t="str">
        <f>IF(Замеры!Z795=0," ",Замеры!Z795)</f>
        <v xml:space="preserve"> </v>
      </c>
      <c r="O801" s="29" t="str">
        <f>Замеры!AA795</f>
        <v xml:space="preserve"> </v>
      </c>
      <c r="P801" s="29" t="str">
        <f>Замеры!AB795</f>
        <v xml:space="preserve"> </v>
      </c>
      <c r="Q801" s="29" t="str">
        <f>IF(Замеры!Z795=0," ","+")</f>
        <v xml:space="preserve"> </v>
      </c>
      <c r="R801" s="32">
        <f>Замеры!Y795</f>
        <v>0</v>
      </c>
      <c r="W801" s="33" t="e">
        <f t="shared" si="24"/>
        <v>#VALUE!</v>
      </c>
      <c r="X801" s="31" t="s">
        <v>73</v>
      </c>
      <c r="Y801" s="33" t="e">
        <f t="shared" si="25"/>
        <v>#VALUE!</v>
      </c>
      <c r="Z801" s="32"/>
    </row>
    <row r="802" spans="1:26" x14ac:dyDescent="0.3">
      <c r="A802" s="35">
        <f>IF(Замеры!B796=0, " ", Замеры!B796)</f>
        <v>793</v>
      </c>
      <c r="B802" s="37" t="str">
        <f>CONCATENATE(Замеры!D796,Замеры!F796)</f>
        <v>Группа от QF</v>
      </c>
      <c r="C802" s="35" t="str">
        <f>IF(Замеры!I796=0," ", Замеры!I796)</f>
        <v xml:space="preserve"> </v>
      </c>
      <c r="D802" s="29" t="str">
        <f>IF(Замеры!Z796=0, " ", Замеры!X796)</f>
        <v xml:space="preserve"> </v>
      </c>
      <c r="E802" s="29" t="str">
        <f>CONCATENATE(Замеры!P796,Замеры!S796,Замеры!R796)</f>
        <v xml:space="preserve"> </v>
      </c>
      <c r="F802" s="30" t="str">
        <f>IF(Замеры!Z796=0," ","---")</f>
        <v xml:space="preserve"> </v>
      </c>
      <c r="G802" s="31" t="str">
        <f>IF(Замеры!Z796=0," ",Замеры!J796)</f>
        <v xml:space="preserve"> </v>
      </c>
      <c r="H802" s="31" t="str">
        <f>CONCATENATE(Замеры!AK796,Замеры!AA796,Замеры!AL796)</f>
        <v>0 0</v>
      </c>
      <c r="I802" s="29" t="str">
        <f>CONCATENATE(Замеры!AI796,Замеры!AA796,Замеры!AJ796)</f>
        <v>0 0</v>
      </c>
      <c r="J802" s="31" t="str">
        <f>IF(Замеры!Z796=0," ",G802*2.55)</f>
        <v xml:space="preserve"> </v>
      </c>
      <c r="K802" s="29" t="str">
        <f>IF(Замеры!Z796=0," ",Замеры!AG796)</f>
        <v xml:space="preserve"> </v>
      </c>
      <c r="L802" s="29" t="str">
        <f>IF(Замеры!Z796=0," ",Замеры!AH796)</f>
        <v xml:space="preserve"> </v>
      </c>
      <c r="M802" s="29" t="str">
        <f>IF(Замеры!Z796=0," ",0.1)</f>
        <v xml:space="preserve"> </v>
      </c>
      <c r="N802" s="29" t="str">
        <f>IF(Замеры!Z796=0," ",Замеры!Z796)</f>
        <v xml:space="preserve"> </v>
      </c>
      <c r="O802" s="29" t="str">
        <f>Замеры!AA796</f>
        <v xml:space="preserve"> </v>
      </c>
      <c r="P802" s="29" t="str">
        <f>Замеры!AB796</f>
        <v xml:space="preserve"> </v>
      </c>
      <c r="Q802" s="29" t="str">
        <f>IF(Замеры!Z796=0," ","+")</f>
        <v xml:space="preserve"> </v>
      </c>
      <c r="R802" s="32">
        <f>Замеры!Y796</f>
        <v>0</v>
      </c>
      <c r="W802" s="33" t="e">
        <f t="shared" si="24"/>
        <v>#VALUE!</v>
      </c>
      <c r="X802" s="31" t="s">
        <v>73</v>
      </c>
      <c r="Y802" s="33" t="e">
        <f t="shared" si="25"/>
        <v>#VALUE!</v>
      </c>
      <c r="Z802" s="32"/>
    </row>
    <row r="803" spans="1:26" x14ac:dyDescent="0.3">
      <c r="A803" s="35">
        <f>IF(Замеры!B797=0, " ", Замеры!B797)</f>
        <v>794</v>
      </c>
      <c r="B803" s="37" t="str">
        <f>CONCATENATE(Замеры!D797,Замеры!F797)</f>
        <v>Группа от QF</v>
      </c>
      <c r="C803" s="35" t="str">
        <f>IF(Замеры!I797=0," ", Замеры!I797)</f>
        <v xml:space="preserve"> </v>
      </c>
      <c r="D803" s="29" t="str">
        <f>IF(Замеры!Z797=0, " ", Замеры!X797)</f>
        <v xml:space="preserve"> </v>
      </c>
      <c r="E803" s="29" t="str">
        <f>CONCATENATE(Замеры!P797,Замеры!S797,Замеры!R797)</f>
        <v xml:space="preserve"> </v>
      </c>
      <c r="F803" s="30" t="str">
        <f>IF(Замеры!Z797=0," ","---")</f>
        <v xml:space="preserve"> </v>
      </c>
      <c r="G803" s="31" t="str">
        <f>IF(Замеры!Z797=0," ",Замеры!J797)</f>
        <v xml:space="preserve"> </v>
      </c>
      <c r="H803" s="31" t="str">
        <f>CONCATENATE(Замеры!AK797,Замеры!AA797,Замеры!AL797)</f>
        <v>0 0</v>
      </c>
      <c r="I803" s="29" t="str">
        <f>CONCATENATE(Замеры!AI797,Замеры!AA797,Замеры!AJ797)</f>
        <v>0 0</v>
      </c>
      <c r="J803" s="31" t="str">
        <f>IF(Замеры!Z797=0," ",G803*2.55)</f>
        <v xml:space="preserve"> </v>
      </c>
      <c r="K803" s="29" t="str">
        <f>IF(Замеры!Z797=0," ",Замеры!AG797)</f>
        <v xml:space="preserve"> </v>
      </c>
      <c r="L803" s="29" t="str">
        <f>IF(Замеры!Z797=0," ",Замеры!AH797)</f>
        <v xml:space="preserve"> </v>
      </c>
      <c r="M803" s="29" t="str">
        <f>IF(Замеры!Z797=0," ",0.1)</f>
        <v xml:space="preserve"> </v>
      </c>
      <c r="N803" s="29" t="str">
        <f>IF(Замеры!Z797=0," ",Замеры!Z797)</f>
        <v xml:space="preserve"> </v>
      </c>
      <c r="O803" s="29" t="str">
        <f>Замеры!AA797</f>
        <v xml:space="preserve"> </v>
      </c>
      <c r="P803" s="29" t="str">
        <f>Замеры!AB797</f>
        <v xml:space="preserve"> </v>
      </c>
      <c r="Q803" s="29" t="str">
        <f>IF(Замеры!Z797=0," ","+")</f>
        <v xml:space="preserve"> </v>
      </c>
      <c r="R803" s="32">
        <f>Замеры!Y797</f>
        <v>0</v>
      </c>
      <c r="W803" s="33" t="e">
        <f t="shared" si="24"/>
        <v>#VALUE!</v>
      </c>
      <c r="X803" s="31" t="s">
        <v>73</v>
      </c>
      <c r="Y803" s="33" t="e">
        <f t="shared" si="25"/>
        <v>#VALUE!</v>
      </c>
      <c r="Z803" s="32"/>
    </row>
    <row r="804" spans="1:26" x14ac:dyDescent="0.3">
      <c r="A804" s="35">
        <f>IF(Замеры!B798=0, " ", Замеры!B798)</f>
        <v>795</v>
      </c>
      <c r="B804" s="37" t="str">
        <f>CONCATENATE(Замеры!D798,Замеры!F798)</f>
        <v>Группа от QF</v>
      </c>
      <c r="C804" s="35" t="str">
        <f>IF(Замеры!I798=0," ", Замеры!I798)</f>
        <v xml:space="preserve"> </v>
      </c>
      <c r="D804" s="29" t="str">
        <f>IF(Замеры!Z798=0, " ", Замеры!X798)</f>
        <v xml:space="preserve"> </v>
      </c>
      <c r="E804" s="29" t="str">
        <f>CONCATENATE(Замеры!P798,Замеры!S798,Замеры!R798)</f>
        <v xml:space="preserve"> </v>
      </c>
      <c r="F804" s="30" t="str">
        <f>IF(Замеры!Z798=0," ","---")</f>
        <v xml:space="preserve"> </v>
      </c>
      <c r="G804" s="31" t="str">
        <f>IF(Замеры!Z798=0," ",Замеры!J798)</f>
        <v xml:space="preserve"> </v>
      </c>
      <c r="H804" s="31" t="str">
        <f>CONCATENATE(Замеры!AK798,Замеры!AA798,Замеры!AL798)</f>
        <v>0 0</v>
      </c>
      <c r="I804" s="29" t="str">
        <f>CONCATENATE(Замеры!AI798,Замеры!AA798,Замеры!AJ798)</f>
        <v>0 0</v>
      </c>
      <c r="J804" s="31" t="str">
        <f>IF(Замеры!Z798=0," ",G804*2.55)</f>
        <v xml:space="preserve"> </v>
      </c>
      <c r="K804" s="29" t="str">
        <f>IF(Замеры!Z798=0," ",Замеры!AG798)</f>
        <v xml:space="preserve"> </v>
      </c>
      <c r="L804" s="29" t="str">
        <f>IF(Замеры!Z798=0," ",Замеры!AH798)</f>
        <v xml:space="preserve"> </v>
      </c>
      <c r="M804" s="29" t="str">
        <f>IF(Замеры!Z798=0," ",0.1)</f>
        <v xml:space="preserve"> </v>
      </c>
      <c r="N804" s="29" t="str">
        <f>IF(Замеры!Z798=0," ",Замеры!Z798)</f>
        <v xml:space="preserve"> </v>
      </c>
      <c r="O804" s="29" t="str">
        <f>Замеры!AA798</f>
        <v xml:space="preserve"> </v>
      </c>
      <c r="P804" s="29" t="str">
        <f>Замеры!AB798</f>
        <v xml:space="preserve"> </v>
      </c>
      <c r="Q804" s="29" t="str">
        <f>IF(Замеры!Z798=0," ","+")</f>
        <v xml:space="preserve"> </v>
      </c>
      <c r="R804" s="32">
        <f>Замеры!Y798</f>
        <v>0</v>
      </c>
      <c r="W804" s="33" t="e">
        <f t="shared" si="24"/>
        <v>#VALUE!</v>
      </c>
      <c r="X804" s="31" t="s">
        <v>73</v>
      </c>
      <c r="Y804" s="33" t="e">
        <f t="shared" si="25"/>
        <v>#VALUE!</v>
      </c>
      <c r="Z804" s="32"/>
    </row>
    <row r="805" spans="1:26" x14ac:dyDescent="0.3">
      <c r="A805" s="35">
        <f>IF(Замеры!B799=0, " ", Замеры!B799)</f>
        <v>796</v>
      </c>
      <c r="B805" s="37" t="str">
        <f>CONCATENATE(Замеры!D799,Замеры!F799)</f>
        <v>Группа от QF</v>
      </c>
      <c r="C805" s="35" t="str">
        <f>IF(Замеры!I799=0," ", Замеры!I799)</f>
        <v xml:space="preserve"> </v>
      </c>
      <c r="D805" s="29" t="str">
        <f>IF(Замеры!Z799=0, " ", Замеры!X799)</f>
        <v xml:space="preserve"> </v>
      </c>
      <c r="E805" s="29" t="str">
        <f>CONCATENATE(Замеры!P799,Замеры!S799,Замеры!R799)</f>
        <v xml:space="preserve"> </v>
      </c>
      <c r="F805" s="30" t="str">
        <f>IF(Замеры!Z799=0," ","---")</f>
        <v xml:space="preserve"> </v>
      </c>
      <c r="G805" s="31" t="str">
        <f>IF(Замеры!Z799=0," ",Замеры!J799)</f>
        <v xml:space="preserve"> </v>
      </c>
      <c r="H805" s="31" t="str">
        <f>CONCATENATE(Замеры!AK799,Замеры!AA799,Замеры!AL799)</f>
        <v>0 0</v>
      </c>
      <c r="I805" s="29" t="str">
        <f>CONCATENATE(Замеры!AI799,Замеры!AA799,Замеры!AJ799)</f>
        <v>0 0</v>
      </c>
      <c r="J805" s="31" t="str">
        <f>IF(Замеры!Z799=0," ",G805*2.55)</f>
        <v xml:space="preserve"> </v>
      </c>
      <c r="K805" s="29" t="str">
        <f>IF(Замеры!Z799=0," ",Замеры!AG799)</f>
        <v xml:space="preserve"> </v>
      </c>
      <c r="L805" s="29" t="str">
        <f>IF(Замеры!Z799=0," ",Замеры!AH799)</f>
        <v xml:space="preserve"> </v>
      </c>
      <c r="M805" s="29" t="str">
        <f>IF(Замеры!Z799=0," ",0.1)</f>
        <v xml:space="preserve"> </v>
      </c>
      <c r="N805" s="29" t="str">
        <f>IF(Замеры!Z799=0," ",Замеры!Z799)</f>
        <v xml:space="preserve"> </v>
      </c>
      <c r="O805" s="29" t="str">
        <f>Замеры!AA799</f>
        <v xml:space="preserve"> </v>
      </c>
      <c r="P805" s="29" t="str">
        <f>Замеры!AB799</f>
        <v xml:space="preserve"> </v>
      </c>
      <c r="Q805" s="29" t="str">
        <f>IF(Замеры!Z799=0," ","+")</f>
        <v xml:space="preserve"> </v>
      </c>
      <c r="R805" s="32">
        <f>Замеры!Y799</f>
        <v>0</v>
      </c>
      <c r="W805" s="33" t="e">
        <f t="shared" si="24"/>
        <v>#VALUE!</v>
      </c>
      <c r="X805" s="31" t="s">
        <v>73</v>
      </c>
      <c r="Y805" s="33" t="e">
        <f t="shared" si="25"/>
        <v>#VALUE!</v>
      </c>
      <c r="Z805" s="32"/>
    </row>
    <row r="806" spans="1:26" x14ac:dyDescent="0.3">
      <c r="A806" s="35">
        <f>IF(Замеры!B800=0, " ", Замеры!B800)</f>
        <v>797</v>
      </c>
      <c r="B806" s="37" t="str">
        <f>CONCATENATE(Замеры!D800,Замеры!F800)</f>
        <v>Группа от QF</v>
      </c>
      <c r="C806" s="35" t="str">
        <f>IF(Замеры!I800=0," ", Замеры!I800)</f>
        <v xml:space="preserve"> </v>
      </c>
      <c r="D806" s="29" t="str">
        <f>IF(Замеры!Z800=0, " ", Замеры!X800)</f>
        <v xml:space="preserve"> </v>
      </c>
      <c r="E806" s="29" t="str">
        <f>CONCATENATE(Замеры!P800,Замеры!S800,Замеры!R800)</f>
        <v xml:space="preserve"> </v>
      </c>
      <c r="F806" s="30" t="str">
        <f>IF(Замеры!Z800=0," ","---")</f>
        <v xml:space="preserve"> </v>
      </c>
      <c r="G806" s="31" t="str">
        <f>IF(Замеры!Z800=0," ",Замеры!J800)</f>
        <v xml:space="preserve"> </v>
      </c>
      <c r="H806" s="31" t="str">
        <f>CONCATENATE(Замеры!AK800,Замеры!AA800,Замеры!AL800)</f>
        <v>0 0</v>
      </c>
      <c r="I806" s="29" t="str">
        <f>CONCATENATE(Замеры!AI800,Замеры!AA800,Замеры!AJ800)</f>
        <v>0 0</v>
      </c>
      <c r="J806" s="31" t="str">
        <f>IF(Замеры!Z800=0," ",G806*2.55)</f>
        <v xml:space="preserve"> </v>
      </c>
      <c r="K806" s="29" t="str">
        <f>IF(Замеры!Z800=0," ",Замеры!AG800)</f>
        <v xml:space="preserve"> </v>
      </c>
      <c r="L806" s="29" t="str">
        <f>IF(Замеры!Z800=0," ",Замеры!AH800)</f>
        <v xml:space="preserve"> </v>
      </c>
      <c r="M806" s="29" t="str">
        <f>IF(Замеры!Z800=0," ",0.1)</f>
        <v xml:space="preserve"> </v>
      </c>
      <c r="N806" s="29" t="str">
        <f>IF(Замеры!Z800=0," ",Замеры!Z800)</f>
        <v xml:space="preserve"> </v>
      </c>
      <c r="O806" s="29" t="str">
        <f>Замеры!AA800</f>
        <v xml:space="preserve"> </v>
      </c>
      <c r="P806" s="29" t="str">
        <f>Замеры!AB800</f>
        <v xml:space="preserve"> </v>
      </c>
      <c r="Q806" s="29" t="str">
        <f>IF(Замеры!Z800=0," ","+")</f>
        <v xml:space="preserve"> </v>
      </c>
      <c r="R806" s="32">
        <f>Замеры!Y800</f>
        <v>0</v>
      </c>
      <c r="W806" s="33" t="e">
        <f t="shared" si="24"/>
        <v>#VALUE!</v>
      </c>
      <c r="X806" s="31" t="s">
        <v>73</v>
      </c>
      <c r="Y806" s="33" t="e">
        <f t="shared" si="25"/>
        <v>#VALUE!</v>
      </c>
      <c r="Z806" s="32"/>
    </row>
    <row r="807" spans="1:26" x14ac:dyDescent="0.3">
      <c r="A807" s="35">
        <f>IF(Замеры!B801=0, " ", Замеры!B801)</f>
        <v>798</v>
      </c>
      <c r="B807" s="37" t="str">
        <f>CONCATENATE(Замеры!D801,Замеры!F801)</f>
        <v>Группа от QF</v>
      </c>
      <c r="C807" s="35" t="str">
        <f>IF(Замеры!I801=0," ", Замеры!I801)</f>
        <v xml:space="preserve"> </v>
      </c>
      <c r="D807" s="29" t="str">
        <f>IF(Замеры!Z801=0, " ", Замеры!X801)</f>
        <v xml:space="preserve"> </v>
      </c>
      <c r="E807" s="29" t="str">
        <f>CONCATENATE(Замеры!P801,Замеры!S801,Замеры!R801)</f>
        <v xml:space="preserve"> </v>
      </c>
      <c r="F807" s="30" t="str">
        <f>IF(Замеры!Z801=0," ","---")</f>
        <v xml:space="preserve"> </v>
      </c>
      <c r="G807" s="31" t="str">
        <f>IF(Замеры!Z801=0," ",Замеры!J801)</f>
        <v xml:space="preserve"> </v>
      </c>
      <c r="H807" s="31" t="str">
        <f>CONCATENATE(Замеры!AK801,Замеры!AA801,Замеры!AL801)</f>
        <v>0 0</v>
      </c>
      <c r="I807" s="29" t="str">
        <f>CONCATENATE(Замеры!AI801,Замеры!AA801,Замеры!AJ801)</f>
        <v>0 0</v>
      </c>
      <c r="J807" s="31" t="str">
        <f>IF(Замеры!Z801=0," ",G807*2.55)</f>
        <v xml:space="preserve"> </v>
      </c>
      <c r="K807" s="29" t="str">
        <f>IF(Замеры!Z801=0," ",Замеры!AG801)</f>
        <v xml:space="preserve"> </v>
      </c>
      <c r="L807" s="29" t="str">
        <f>IF(Замеры!Z801=0," ",Замеры!AH801)</f>
        <v xml:space="preserve"> </v>
      </c>
      <c r="M807" s="29" t="str">
        <f>IF(Замеры!Z801=0," ",0.1)</f>
        <v xml:space="preserve"> </v>
      </c>
      <c r="N807" s="29" t="str">
        <f>IF(Замеры!Z801=0," ",Замеры!Z801)</f>
        <v xml:space="preserve"> </v>
      </c>
      <c r="O807" s="29" t="str">
        <f>Замеры!AA801</f>
        <v xml:space="preserve"> </v>
      </c>
      <c r="P807" s="29" t="str">
        <f>Замеры!AB801</f>
        <v xml:space="preserve"> </v>
      </c>
      <c r="Q807" s="29" t="str">
        <f>IF(Замеры!Z801=0," ","+")</f>
        <v xml:space="preserve"> </v>
      </c>
      <c r="R807" s="32">
        <f>Замеры!Y801</f>
        <v>0</v>
      </c>
      <c r="W807" s="33" t="e">
        <f t="shared" si="24"/>
        <v>#VALUE!</v>
      </c>
      <c r="X807" s="31" t="s">
        <v>73</v>
      </c>
      <c r="Y807" s="33" t="e">
        <f t="shared" si="25"/>
        <v>#VALUE!</v>
      </c>
      <c r="Z807" s="32"/>
    </row>
    <row r="808" spans="1:26" x14ac:dyDescent="0.3">
      <c r="A808" s="35">
        <f>IF(Замеры!B802=0, " ", Замеры!B802)</f>
        <v>799</v>
      </c>
      <c r="B808" s="37" t="str">
        <f>CONCATENATE(Замеры!D802,Замеры!F802)</f>
        <v>Группа от QF</v>
      </c>
      <c r="C808" s="35" t="str">
        <f>IF(Замеры!I802=0," ", Замеры!I802)</f>
        <v xml:space="preserve"> </v>
      </c>
      <c r="D808" s="29" t="str">
        <f>IF(Замеры!Z802=0, " ", Замеры!X802)</f>
        <v xml:space="preserve"> </v>
      </c>
      <c r="E808" s="29" t="str">
        <f>CONCATENATE(Замеры!P802,Замеры!S802,Замеры!R802)</f>
        <v xml:space="preserve"> </v>
      </c>
      <c r="F808" s="30" t="str">
        <f>IF(Замеры!Z802=0," ","---")</f>
        <v xml:space="preserve"> </v>
      </c>
      <c r="G808" s="31" t="str">
        <f>IF(Замеры!Z802=0," ",Замеры!J802)</f>
        <v xml:space="preserve"> </v>
      </c>
      <c r="H808" s="31" t="str">
        <f>CONCATENATE(Замеры!AK802,Замеры!AA802,Замеры!AL802)</f>
        <v>0 0</v>
      </c>
      <c r="I808" s="29" t="str">
        <f>CONCATENATE(Замеры!AI802,Замеры!AA802,Замеры!AJ802)</f>
        <v>0 0</v>
      </c>
      <c r="J808" s="31" t="str">
        <f>IF(Замеры!Z802=0," ",G808*2.55)</f>
        <v xml:space="preserve"> </v>
      </c>
      <c r="K808" s="29" t="str">
        <f>IF(Замеры!Z802=0," ",Замеры!AG802)</f>
        <v xml:space="preserve"> </v>
      </c>
      <c r="L808" s="29" t="str">
        <f>IF(Замеры!Z802=0," ",Замеры!AH802)</f>
        <v xml:space="preserve"> </v>
      </c>
      <c r="M808" s="29" t="str">
        <f>IF(Замеры!Z802=0," ",0.1)</f>
        <v xml:space="preserve"> </v>
      </c>
      <c r="N808" s="29" t="str">
        <f>IF(Замеры!Z802=0," ",Замеры!Z802)</f>
        <v xml:space="preserve"> </v>
      </c>
      <c r="O808" s="29" t="str">
        <f>Замеры!AA802</f>
        <v xml:space="preserve"> </v>
      </c>
      <c r="P808" s="29" t="str">
        <f>Замеры!AB802</f>
        <v xml:space="preserve"> </v>
      </c>
      <c r="Q808" s="29" t="str">
        <f>IF(Замеры!Z802=0," ","+")</f>
        <v xml:space="preserve"> </v>
      </c>
      <c r="R808" s="32">
        <f>Замеры!Y802</f>
        <v>0</v>
      </c>
      <c r="W808" s="33" t="e">
        <f t="shared" si="24"/>
        <v>#VALUE!</v>
      </c>
      <c r="X808" s="31" t="s">
        <v>73</v>
      </c>
      <c r="Y808" s="33" t="e">
        <f t="shared" si="25"/>
        <v>#VALUE!</v>
      </c>
      <c r="Z808" s="32"/>
    </row>
    <row r="809" spans="1:26" x14ac:dyDescent="0.3">
      <c r="A809" s="35">
        <f>IF(Замеры!B803=0, " ", Замеры!B803)</f>
        <v>800</v>
      </c>
      <c r="B809" s="37" t="str">
        <f>CONCATENATE(Замеры!D803,Замеры!F803)</f>
        <v>Группа от QF</v>
      </c>
      <c r="C809" s="35" t="str">
        <f>IF(Замеры!I803=0," ", Замеры!I803)</f>
        <v xml:space="preserve"> </v>
      </c>
      <c r="D809" s="29" t="str">
        <f>IF(Замеры!Z803=0, " ", Замеры!X803)</f>
        <v xml:space="preserve"> </v>
      </c>
      <c r="E809" s="29" t="str">
        <f>CONCATENATE(Замеры!P803,Замеры!S803,Замеры!R803)</f>
        <v xml:space="preserve"> </v>
      </c>
      <c r="F809" s="30" t="str">
        <f>IF(Замеры!Z803=0," ","---")</f>
        <v xml:space="preserve"> </v>
      </c>
      <c r="G809" s="31" t="str">
        <f>IF(Замеры!Z803=0," ",Замеры!J803)</f>
        <v xml:space="preserve"> </v>
      </c>
      <c r="H809" s="31" t="str">
        <f>CONCATENATE(Замеры!AK803,Замеры!AA803,Замеры!AL803)</f>
        <v>0 0</v>
      </c>
      <c r="I809" s="29" t="str">
        <f>CONCATENATE(Замеры!AI803,Замеры!AA803,Замеры!AJ803)</f>
        <v>0 0</v>
      </c>
      <c r="J809" s="31" t="str">
        <f>IF(Замеры!Z803=0," ",G809*2.55)</f>
        <v xml:space="preserve"> </v>
      </c>
      <c r="K809" s="29" t="str">
        <f>IF(Замеры!Z803=0," ",Замеры!AG803)</f>
        <v xml:space="preserve"> </v>
      </c>
      <c r="L809" s="29" t="str">
        <f>IF(Замеры!Z803=0," ",Замеры!AH803)</f>
        <v xml:space="preserve"> </v>
      </c>
      <c r="M809" s="29" t="str">
        <f>IF(Замеры!Z803=0," ",0.1)</f>
        <v xml:space="preserve"> </v>
      </c>
      <c r="N809" s="29" t="str">
        <f>IF(Замеры!Z803=0," ",Замеры!Z803)</f>
        <v xml:space="preserve"> </v>
      </c>
      <c r="O809" s="29" t="str">
        <f>Замеры!AA803</f>
        <v xml:space="preserve"> </v>
      </c>
      <c r="P809" s="29" t="str">
        <f>Замеры!AB803</f>
        <v xml:space="preserve"> </v>
      </c>
      <c r="Q809" s="29" t="str">
        <f>IF(Замеры!Z803=0," ","+")</f>
        <v xml:space="preserve"> </v>
      </c>
      <c r="R809" s="32">
        <f>Замеры!Y803</f>
        <v>0</v>
      </c>
      <c r="W809" s="33" t="e">
        <f t="shared" si="24"/>
        <v>#VALUE!</v>
      </c>
      <c r="X809" s="31" t="s">
        <v>73</v>
      </c>
      <c r="Y809" s="33" t="e">
        <f t="shared" si="25"/>
        <v>#VALUE!</v>
      </c>
      <c r="Z809" s="32"/>
    </row>
    <row r="810" spans="1:26" x14ac:dyDescent="0.3">
      <c r="A810" s="35">
        <f>IF(Замеры!B804=0, " ", Замеры!B804)</f>
        <v>801</v>
      </c>
      <c r="B810" s="37" t="str">
        <f>CONCATENATE(Замеры!D804,Замеры!F804)</f>
        <v>Группа от QF</v>
      </c>
      <c r="C810" s="35" t="str">
        <f>IF(Замеры!I804=0," ", Замеры!I804)</f>
        <v xml:space="preserve"> </v>
      </c>
      <c r="D810" s="29" t="str">
        <f>IF(Замеры!Z804=0, " ", Замеры!X804)</f>
        <v xml:space="preserve"> </v>
      </c>
      <c r="E810" s="29" t="str">
        <f>CONCATENATE(Замеры!P804,Замеры!S804,Замеры!R804)</f>
        <v xml:space="preserve"> </v>
      </c>
      <c r="F810" s="30" t="str">
        <f>IF(Замеры!Z804=0," ","---")</f>
        <v xml:space="preserve"> </v>
      </c>
      <c r="G810" s="31" t="str">
        <f>IF(Замеры!Z804=0," ",Замеры!J804)</f>
        <v xml:space="preserve"> </v>
      </c>
      <c r="H810" s="31" t="str">
        <f>CONCATENATE(Замеры!AK804,Замеры!AA804,Замеры!AL804)</f>
        <v>0 0</v>
      </c>
      <c r="I810" s="29" t="str">
        <f>CONCATENATE(Замеры!AI804,Замеры!AA804,Замеры!AJ804)</f>
        <v>0 0</v>
      </c>
      <c r="J810" s="31" t="str">
        <f>IF(Замеры!Z804=0," ",G810*2.55)</f>
        <v xml:space="preserve"> </v>
      </c>
      <c r="K810" s="29" t="str">
        <f>IF(Замеры!Z804=0," ",Замеры!AG804)</f>
        <v xml:space="preserve"> </v>
      </c>
      <c r="L810" s="29" t="str">
        <f>IF(Замеры!Z804=0," ",Замеры!AH804)</f>
        <v xml:space="preserve"> </v>
      </c>
      <c r="M810" s="29" t="str">
        <f>IF(Замеры!Z804=0," ",0.1)</f>
        <v xml:space="preserve"> </v>
      </c>
      <c r="N810" s="29" t="str">
        <f>IF(Замеры!Z804=0," ",Замеры!Z804)</f>
        <v xml:space="preserve"> </v>
      </c>
      <c r="O810" s="29" t="str">
        <f>Замеры!AA804</f>
        <v xml:space="preserve"> </v>
      </c>
      <c r="P810" s="29" t="str">
        <f>Замеры!AB804</f>
        <v xml:space="preserve"> </v>
      </c>
      <c r="Q810" s="29" t="str">
        <f>IF(Замеры!Z804=0," ","+")</f>
        <v xml:space="preserve"> </v>
      </c>
      <c r="R810" s="32">
        <f>Замеры!Y804</f>
        <v>0</v>
      </c>
      <c r="W810" s="33" t="e">
        <f t="shared" si="24"/>
        <v>#VALUE!</v>
      </c>
      <c r="X810" s="31" t="s">
        <v>73</v>
      </c>
      <c r="Y810" s="33" t="e">
        <f t="shared" si="25"/>
        <v>#VALUE!</v>
      </c>
      <c r="Z810" s="32"/>
    </row>
    <row r="811" spans="1:26" x14ac:dyDescent="0.3">
      <c r="A811" s="35">
        <f>IF(Замеры!B805=0, " ", Замеры!B805)</f>
        <v>802</v>
      </c>
      <c r="B811" s="37" t="str">
        <f>CONCATENATE(Замеры!D805,Замеры!F805)</f>
        <v>Группа от QF</v>
      </c>
      <c r="C811" s="35" t="str">
        <f>IF(Замеры!I805=0," ", Замеры!I805)</f>
        <v xml:space="preserve"> </v>
      </c>
      <c r="D811" s="29" t="str">
        <f>IF(Замеры!Z805=0, " ", Замеры!X805)</f>
        <v xml:space="preserve"> </v>
      </c>
      <c r="E811" s="29" t="str">
        <f>CONCATENATE(Замеры!P805,Замеры!S805,Замеры!R805)</f>
        <v xml:space="preserve"> </v>
      </c>
      <c r="F811" s="30" t="str">
        <f>IF(Замеры!Z805=0," ","---")</f>
        <v xml:space="preserve"> </v>
      </c>
      <c r="G811" s="31" t="str">
        <f>IF(Замеры!Z805=0," ",Замеры!J805)</f>
        <v xml:space="preserve"> </v>
      </c>
      <c r="H811" s="31" t="str">
        <f>CONCATENATE(Замеры!AK805,Замеры!AA805,Замеры!AL805)</f>
        <v>0 0</v>
      </c>
      <c r="I811" s="29" t="str">
        <f>CONCATENATE(Замеры!AI805,Замеры!AA805,Замеры!AJ805)</f>
        <v>0 0</v>
      </c>
      <c r="J811" s="31" t="str">
        <f>IF(Замеры!Z805=0," ",G811*2.55)</f>
        <v xml:space="preserve"> </v>
      </c>
      <c r="K811" s="29" t="str">
        <f>IF(Замеры!Z805=0," ",Замеры!AG805)</f>
        <v xml:space="preserve"> </v>
      </c>
      <c r="L811" s="29" t="str">
        <f>IF(Замеры!Z805=0," ",Замеры!AH805)</f>
        <v xml:space="preserve"> </v>
      </c>
      <c r="M811" s="29" t="str">
        <f>IF(Замеры!Z805=0," ",0.1)</f>
        <v xml:space="preserve"> </v>
      </c>
      <c r="N811" s="29" t="str">
        <f>IF(Замеры!Z805=0," ",Замеры!Z805)</f>
        <v xml:space="preserve"> </v>
      </c>
      <c r="O811" s="29" t="str">
        <f>Замеры!AA805</f>
        <v xml:space="preserve"> </v>
      </c>
      <c r="P811" s="29" t="str">
        <f>Замеры!AB805</f>
        <v xml:space="preserve"> </v>
      </c>
      <c r="Q811" s="29" t="str">
        <f>IF(Замеры!Z805=0," ","+")</f>
        <v xml:space="preserve"> </v>
      </c>
      <c r="R811" s="32">
        <f>Замеры!Y805</f>
        <v>0</v>
      </c>
      <c r="W811" s="33" t="e">
        <f t="shared" si="24"/>
        <v>#VALUE!</v>
      </c>
      <c r="X811" s="31" t="s">
        <v>73</v>
      </c>
      <c r="Y811" s="33" t="e">
        <f t="shared" si="25"/>
        <v>#VALUE!</v>
      </c>
      <c r="Z811" s="32"/>
    </row>
    <row r="812" spans="1:26" x14ac:dyDescent="0.3">
      <c r="A812" s="35">
        <f>IF(Замеры!B806=0, " ", Замеры!B806)</f>
        <v>803</v>
      </c>
      <c r="B812" s="37" t="str">
        <f>CONCATENATE(Замеры!D806,Замеры!F806)</f>
        <v>Группа от QF</v>
      </c>
      <c r="C812" s="35" t="str">
        <f>IF(Замеры!I806=0," ", Замеры!I806)</f>
        <v xml:space="preserve"> </v>
      </c>
      <c r="D812" s="29" t="str">
        <f>IF(Замеры!Z806=0, " ", Замеры!X806)</f>
        <v xml:space="preserve"> </v>
      </c>
      <c r="E812" s="29" t="str">
        <f>CONCATENATE(Замеры!P806,Замеры!S806,Замеры!R806)</f>
        <v xml:space="preserve"> </v>
      </c>
      <c r="F812" s="30" t="str">
        <f>IF(Замеры!Z806=0," ","---")</f>
        <v xml:space="preserve"> </v>
      </c>
      <c r="G812" s="31" t="str">
        <f>IF(Замеры!Z806=0," ",Замеры!J806)</f>
        <v xml:space="preserve"> </v>
      </c>
      <c r="H812" s="31" t="str">
        <f>CONCATENATE(Замеры!AK806,Замеры!AA806,Замеры!AL806)</f>
        <v>0 0</v>
      </c>
      <c r="I812" s="29" t="str">
        <f>CONCATENATE(Замеры!AI806,Замеры!AA806,Замеры!AJ806)</f>
        <v>0 0</v>
      </c>
      <c r="J812" s="31" t="str">
        <f>IF(Замеры!Z806=0," ",G812*2.55)</f>
        <v xml:space="preserve"> </v>
      </c>
      <c r="K812" s="29" t="str">
        <f>IF(Замеры!Z806=0," ",Замеры!AG806)</f>
        <v xml:space="preserve"> </v>
      </c>
      <c r="L812" s="29" t="str">
        <f>IF(Замеры!Z806=0," ",Замеры!AH806)</f>
        <v xml:space="preserve"> </v>
      </c>
      <c r="M812" s="29" t="str">
        <f>IF(Замеры!Z806=0," ",0.1)</f>
        <v xml:space="preserve"> </v>
      </c>
      <c r="N812" s="29" t="str">
        <f>IF(Замеры!Z806=0," ",Замеры!Z806)</f>
        <v xml:space="preserve"> </v>
      </c>
      <c r="O812" s="29" t="str">
        <f>Замеры!AA806</f>
        <v xml:space="preserve"> </v>
      </c>
      <c r="P812" s="29" t="str">
        <f>Замеры!AB806</f>
        <v xml:space="preserve"> </v>
      </c>
      <c r="Q812" s="29" t="str">
        <f>IF(Замеры!Z806=0," ","+")</f>
        <v xml:space="preserve"> </v>
      </c>
      <c r="R812" s="32">
        <f>Замеры!Y806</f>
        <v>0</v>
      </c>
      <c r="W812" s="33" t="e">
        <f t="shared" si="24"/>
        <v>#VALUE!</v>
      </c>
      <c r="X812" s="31" t="s">
        <v>73</v>
      </c>
      <c r="Y812" s="33" t="e">
        <f t="shared" si="25"/>
        <v>#VALUE!</v>
      </c>
      <c r="Z812" s="32"/>
    </row>
    <row r="813" spans="1:26" x14ac:dyDescent="0.3">
      <c r="A813" s="35">
        <f>IF(Замеры!B807=0, " ", Замеры!B807)</f>
        <v>804</v>
      </c>
      <c r="B813" s="37" t="str">
        <f>CONCATENATE(Замеры!D807,Замеры!F807)</f>
        <v>Группа от QF</v>
      </c>
      <c r="C813" s="35" t="str">
        <f>IF(Замеры!I807=0," ", Замеры!I807)</f>
        <v xml:space="preserve"> </v>
      </c>
      <c r="D813" s="29" t="str">
        <f>IF(Замеры!Z807=0, " ", Замеры!X807)</f>
        <v xml:space="preserve"> </v>
      </c>
      <c r="E813" s="29" t="str">
        <f>CONCATENATE(Замеры!P807,Замеры!S807,Замеры!R807)</f>
        <v xml:space="preserve"> </v>
      </c>
      <c r="F813" s="30" t="str">
        <f>IF(Замеры!Z807=0," ","---")</f>
        <v xml:space="preserve"> </v>
      </c>
      <c r="G813" s="31" t="str">
        <f>IF(Замеры!Z807=0," ",Замеры!J807)</f>
        <v xml:space="preserve"> </v>
      </c>
      <c r="H813" s="31" t="str">
        <f>CONCATENATE(Замеры!AK807,Замеры!AA807,Замеры!AL807)</f>
        <v>0 0</v>
      </c>
      <c r="I813" s="29" t="str">
        <f>CONCATENATE(Замеры!AI807,Замеры!AA807,Замеры!AJ807)</f>
        <v>0 0</v>
      </c>
      <c r="J813" s="31" t="str">
        <f>IF(Замеры!Z807=0," ",G813*2.55)</f>
        <v xml:space="preserve"> </v>
      </c>
      <c r="K813" s="29" t="str">
        <f>IF(Замеры!Z807=0," ",Замеры!AG807)</f>
        <v xml:space="preserve"> </v>
      </c>
      <c r="L813" s="29" t="str">
        <f>IF(Замеры!Z807=0," ",Замеры!AH807)</f>
        <v xml:space="preserve"> </v>
      </c>
      <c r="M813" s="29" t="str">
        <f>IF(Замеры!Z807=0," ",0.1)</f>
        <v xml:space="preserve"> </v>
      </c>
      <c r="N813" s="29" t="str">
        <f>IF(Замеры!Z807=0," ",Замеры!Z807)</f>
        <v xml:space="preserve"> </v>
      </c>
      <c r="O813" s="29" t="str">
        <f>Замеры!AA807</f>
        <v xml:space="preserve"> </v>
      </c>
      <c r="P813" s="29" t="str">
        <f>Замеры!AB807</f>
        <v xml:space="preserve"> </v>
      </c>
      <c r="Q813" s="29" t="str">
        <f>IF(Замеры!Z807=0," ","+")</f>
        <v xml:space="preserve"> </v>
      </c>
      <c r="R813" s="32">
        <f>Замеры!Y807</f>
        <v>0</v>
      </c>
      <c r="W813" s="33" t="e">
        <f t="shared" si="24"/>
        <v>#VALUE!</v>
      </c>
      <c r="X813" s="31" t="s">
        <v>73</v>
      </c>
      <c r="Y813" s="33" t="e">
        <f t="shared" si="25"/>
        <v>#VALUE!</v>
      </c>
      <c r="Z813" s="32"/>
    </row>
    <row r="814" spans="1:26" x14ac:dyDescent="0.3">
      <c r="A814" s="35">
        <f>IF(Замеры!B808=0, " ", Замеры!B808)</f>
        <v>805</v>
      </c>
      <c r="B814" s="37" t="str">
        <f>CONCATENATE(Замеры!D808,Замеры!F808)</f>
        <v>Группа от QF</v>
      </c>
      <c r="C814" s="35" t="str">
        <f>IF(Замеры!I808=0," ", Замеры!I808)</f>
        <v xml:space="preserve"> </v>
      </c>
      <c r="D814" s="29" t="str">
        <f>IF(Замеры!Z808=0, " ", Замеры!X808)</f>
        <v xml:space="preserve"> </v>
      </c>
      <c r="E814" s="29" t="str">
        <f>CONCATENATE(Замеры!P808,Замеры!S808,Замеры!R808)</f>
        <v xml:space="preserve"> </v>
      </c>
      <c r="F814" s="30" t="str">
        <f>IF(Замеры!Z808=0," ","---")</f>
        <v xml:space="preserve"> </v>
      </c>
      <c r="G814" s="31" t="str">
        <f>IF(Замеры!Z808=0," ",Замеры!J808)</f>
        <v xml:space="preserve"> </v>
      </c>
      <c r="H814" s="31" t="str">
        <f>CONCATENATE(Замеры!AK808,Замеры!AA808,Замеры!AL808)</f>
        <v>0 0</v>
      </c>
      <c r="I814" s="29" t="str">
        <f>CONCATENATE(Замеры!AI808,Замеры!AA808,Замеры!AJ808)</f>
        <v>0 0</v>
      </c>
      <c r="J814" s="31" t="str">
        <f>IF(Замеры!Z808=0," ",G814*2.55)</f>
        <v xml:space="preserve"> </v>
      </c>
      <c r="K814" s="29" t="str">
        <f>IF(Замеры!Z808=0," ",Замеры!AG808)</f>
        <v xml:space="preserve"> </v>
      </c>
      <c r="L814" s="29" t="str">
        <f>IF(Замеры!Z808=0," ",Замеры!AH808)</f>
        <v xml:space="preserve"> </v>
      </c>
      <c r="M814" s="29" t="str">
        <f>IF(Замеры!Z808=0," ",0.1)</f>
        <v xml:space="preserve"> </v>
      </c>
      <c r="N814" s="29" t="str">
        <f>IF(Замеры!Z808=0," ",Замеры!Z808)</f>
        <v xml:space="preserve"> </v>
      </c>
      <c r="O814" s="29" t="str">
        <f>Замеры!AA808</f>
        <v xml:space="preserve"> </v>
      </c>
      <c r="P814" s="29" t="str">
        <f>Замеры!AB808</f>
        <v xml:space="preserve"> </v>
      </c>
      <c r="Q814" s="29" t="str">
        <f>IF(Замеры!Z808=0," ","+")</f>
        <v xml:space="preserve"> </v>
      </c>
      <c r="R814" s="32">
        <f>Замеры!Y808</f>
        <v>0</v>
      </c>
      <c r="W814" s="33" t="e">
        <f t="shared" si="24"/>
        <v>#VALUE!</v>
      </c>
      <c r="X814" s="31" t="s">
        <v>73</v>
      </c>
      <c r="Y814" s="33" t="e">
        <f t="shared" si="25"/>
        <v>#VALUE!</v>
      </c>
      <c r="Z814" s="32"/>
    </row>
    <row r="815" spans="1:26" x14ac:dyDescent="0.3">
      <c r="A815" s="35">
        <f>IF(Замеры!B809=0, " ", Замеры!B809)</f>
        <v>806</v>
      </c>
      <c r="B815" s="37" t="str">
        <f>CONCATENATE(Замеры!D809,Замеры!F809)</f>
        <v>Группа от QF</v>
      </c>
      <c r="C815" s="35" t="str">
        <f>IF(Замеры!I809=0," ", Замеры!I809)</f>
        <v xml:space="preserve"> </v>
      </c>
      <c r="D815" s="29" t="str">
        <f>IF(Замеры!Z809=0, " ", Замеры!X809)</f>
        <v xml:space="preserve"> </v>
      </c>
      <c r="E815" s="29" t="str">
        <f>CONCATENATE(Замеры!P809,Замеры!S809,Замеры!R809)</f>
        <v xml:space="preserve"> </v>
      </c>
      <c r="F815" s="30" t="str">
        <f>IF(Замеры!Z809=0," ","---")</f>
        <v xml:space="preserve"> </v>
      </c>
      <c r="G815" s="31" t="str">
        <f>IF(Замеры!Z809=0," ",Замеры!J809)</f>
        <v xml:space="preserve"> </v>
      </c>
      <c r="H815" s="31" t="str">
        <f>CONCATENATE(Замеры!AK809,Замеры!AA809,Замеры!AL809)</f>
        <v>0 0</v>
      </c>
      <c r="I815" s="29" t="str">
        <f>CONCATENATE(Замеры!AI809,Замеры!AA809,Замеры!AJ809)</f>
        <v>0 0</v>
      </c>
      <c r="J815" s="31" t="str">
        <f>IF(Замеры!Z809=0," ",G815*2.55)</f>
        <v xml:space="preserve"> </v>
      </c>
      <c r="K815" s="29" t="str">
        <f>IF(Замеры!Z809=0," ",Замеры!AG809)</f>
        <v xml:space="preserve"> </v>
      </c>
      <c r="L815" s="29" t="str">
        <f>IF(Замеры!Z809=0," ",Замеры!AH809)</f>
        <v xml:space="preserve"> </v>
      </c>
      <c r="M815" s="29" t="str">
        <f>IF(Замеры!Z809=0," ",0.1)</f>
        <v xml:space="preserve"> </v>
      </c>
      <c r="N815" s="29" t="str">
        <f>IF(Замеры!Z809=0," ",Замеры!Z809)</f>
        <v xml:space="preserve"> </v>
      </c>
      <c r="O815" s="29" t="str">
        <f>Замеры!AA809</f>
        <v xml:space="preserve"> </v>
      </c>
      <c r="P815" s="29" t="str">
        <f>Замеры!AB809</f>
        <v xml:space="preserve"> </v>
      </c>
      <c r="Q815" s="29" t="str">
        <f>IF(Замеры!Z809=0," ","+")</f>
        <v xml:space="preserve"> </v>
      </c>
      <c r="R815" s="32">
        <f>Замеры!Y809</f>
        <v>0</v>
      </c>
      <c r="W815" s="33" t="e">
        <f t="shared" si="24"/>
        <v>#VALUE!</v>
      </c>
      <c r="X815" s="31" t="s">
        <v>73</v>
      </c>
      <c r="Y815" s="33" t="e">
        <f t="shared" si="25"/>
        <v>#VALUE!</v>
      </c>
      <c r="Z815" s="32"/>
    </row>
    <row r="816" spans="1:26" x14ac:dyDescent="0.3">
      <c r="A816" s="35">
        <f>IF(Замеры!B810=0, " ", Замеры!B810)</f>
        <v>807</v>
      </c>
      <c r="B816" s="37" t="str">
        <f>CONCATENATE(Замеры!D810,Замеры!F810)</f>
        <v>Группа от QF</v>
      </c>
      <c r="C816" s="35" t="str">
        <f>IF(Замеры!I810=0," ", Замеры!I810)</f>
        <v xml:space="preserve"> </v>
      </c>
      <c r="D816" s="29" t="str">
        <f>IF(Замеры!Z810=0, " ", Замеры!X810)</f>
        <v xml:space="preserve"> </v>
      </c>
      <c r="E816" s="29" t="str">
        <f>CONCATENATE(Замеры!P810,Замеры!S810,Замеры!R810)</f>
        <v xml:space="preserve"> </v>
      </c>
      <c r="F816" s="30" t="str">
        <f>IF(Замеры!Z810=0," ","---")</f>
        <v xml:space="preserve"> </v>
      </c>
      <c r="G816" s="31" t="str">
        <f>IF(Замеры!Z810=0," ",Замеры!J810)</f>
        <v xml:space="preserve"> </v>
      </c>
      <c r="H816" s="31" t="str">
        <f>CONCATENATE(Замеры!AK810,Замеры!AA810,Замеры!AL810)</f>
        <v>0 0</v>
      </c>
      <c r="I816" s="29" t="str">
        <f>CONCATENATE(Замеры!AI810,Замеры!AA810,Замеры!AJ810)</f>
        <v>0 0</v>
      </c>
      <c r="J816" s="31" t="str">
        <f>IF(Замеры!Z810=0," ",G816*2.55)</f>
        <v xml:space="preserve"> </v>
      </c>
      <c r="K816" s="29" t="str">
        <f>IF(Замеры!Z810=0," ",Замеры!AG810)</f>
        <v xml:space="preserve"> </v>
      </c>
      <c r="L816" s="29" t="str">
        <f>IF(Замеры!Z810=0," ",Замеры!AH810)</f>
        <v xml:space="preserve"> </v>
      </c>
      <c r="M816" s="29" t="str">
        <f>IF(Замеры!Z810=0," ",0.1)</f>
        <v xml:space="preserve"> </v>
      </c>
      <c r="N816" s="29" t="str">
        <f>IF(Замеры!Z810=0," ",Замеры!Z810)</f>
        <v xml:space="preserve"> </v>
      </c>
      <c r="O816" s="29" t="str">
        <f>Замеры!AA810</f>
        <v xml:space="preserve"> </v>
      </c>
      <c r="P816" s="29" t="str">
        <f>Замеры!AB810</f>
        <v xml:space="preserve"> </v>
      </c>
      <c r="Q816" s="29" t="str">
        <f>IF(Замеры!Z810=0," ","+")</f>
        <v xml:space="preserve"> </v>
      </c>
      <c r="R816" s="32">
        <f>Замеры!Y810</f>
        <v>0</v>
      </c>
      <c r="W816" s="33" t="e">
        <f t="shared" si="24"/>
        <v>#VALUE!</v>
      </c>
      <c r="X816" s="31" t="s">
        <v>73</v>
      </c>
      <c r="Y816" s="33" t="e">
        <f t="shared" si="25"/>
        <v>#VALUE!</v>
      </c>
      <c r="Z816" s="32"/>
    </row>
    <row r="817" spans="1:26" x14ac:dyDescent="0.3">
      <c r="A817" s="35">
        <f>IF(Замеры!B811=0, " ", Замеры!B811)</f>
        <v>808</v>
      </c>
      <c r="B817" s="37" t="str">
        <f>CONCATENATE(Замеры!D811,Замеры!F811)</f>
        <v>Группа от QF</v>
      </c>
      <c r="C817" s="35" t="str">
        <f>IF(Замеры!I811=0," ", Замеры!I811)</f>
        <v xml:space="preserve"> </v>
      </c>
      <c r="D817" s="29" t="str">
        <f>IF(Замеры!Z811=0, " ", Замеры!X811)</f>
        <v xml:space="preserve"> </v>
      </c>
      <c r="E817" s="29" t="str">
        <f>CONCATENATE(Замеры!P811,Замеры!S811,Замеры!R811)</f>
        <v xml:space="preserve"> </v>
      </c>
      <c r="F817" s="30" t="str">
        <f>IF(Замеры!Z811=0," ","---")</f>
        <v xml:space="preserve"> </v>
      </c>
      <c r="G817" s="31" t="str">
        <f>IF(Замеры!Z811=0," ",Замеры!J811)</f>
        <v xml:space="preserve"> </v>
      </c>
      <c r="H817" s="31" t="str">
        <f>CONCATENATE(Замеры!AK811,Замеры!AA811,Замеры!AL811)</f>
        <v>0 0</v>
      </c>
      <c r="I817" s="29" t="str">
        <f>CONCATENATE(Замеры!AI811,Замеры!AA811,Замеры!AJ811)</f>
        <v>0 0</v>
      </c>
      <c r="J817" s="31" t="str">
        <f>IF(Замеры!Z811=0," ",G817*2.55)</f>
        <v xml:space="preserve"> </v>
      </c>
      <c r="K817" s="29" t="str">
        <f>IF(Замеры!Z811=0," ",Замеры!AG811)</f>
        <v xml:space="preserve"> </v>
      </c>
      <c r="L817" s="29" t="str">
        <f>IF(Замеры!Z811=0," ",Замеры!AH811)</f>
        <v xml:space="preserve"> </v>
      </c>
      <c r="M817" s="29" t="str">
        <f>IF(Замеры!Z811=0," ",0.1)</f>
        <v xml:space="preserve"> </v>
      </c>
      <c r="N817" s="29" t="str">
        <f>IF(Замеры!Z811=0," ",Замеры!Z811)</f>
        <v xml:space="preserve"> </v>
      </c>
      <c r="O817" s="29" t="str">
        <f>Замеры!AA811</f>
        <v xml:space="preserve"> </v>
      </c>
      <c r="P817" s="29" t="str">
        <f>Замеры!AB811</f>
        <v xml:space="preserve"> </v>
      </c>
      <c r="Q817" s="29" t="str">
        <f>IF(Замеры!Z811=0," ","+")</f>
        <v xml:space="preserve"> </v>
      </c>
      <c r="R817" s="32">
        <f>Замеры!Y811</f>
        <v>0</v>
      </c>
      <c r="W817" s="33" t="e">
        <f t="shared" si="24"/>
        <v>#VALUE!</v>
      </c>
      <c r="X817" s="31" t="s">
        <v>73</v>
      </c>
      <c r="Y817" s="33" t="e">
        <f t="shared" si="25"/>
        <v>#VALUE!</v>
      </c>
      <c r="Z817" s="32"/>
    </row>
    <row r="818" spans="1:26" x14ac:dyDescent="0.3">
      <c r="A818" s="35">
        <f>IF(Замеры!B812=0, " ", Замеры!B812)</f>
        <v>809</v>
      </c>
      <c r="B818" s="37" t="str">
        <f>CONCATENATE(Замеры!D812,Замеры!F812)</f>
        <v>Группа от QF</v>
      </c>
      <c r="C818" s="35" t="str">
        <f>IF(Замеры!I812=0," ", Замеры!I812)</f>
        <v xml:space="preserve"> </v>
      </c>
      <c r="D818" s="29" t="str">
        <f>IF(Замеры!Z812=0, " ", Замеры!X812)</f>
        <v xml:space="preserve"> </v>
      </c>
      <c r="E818" s="29" t="str">
        <f>CONCATENATE(Замеры!P812,Замеры!S812,Замеры!R812)</f>
        <v xml:space="preserve"> </v>
      </c>
      <c r="F818" s="30" t="str">
        <f>IF(Замеры!Z812=0," ","---")</f>
        <v xml:space="preserve"> </v>
      </c>
      <c r="G818" s="31" t="str">
        <f>IF(Замеры!Z812=0," ",Замеры!J812)</f>
        <v xml:space="preserve"> </v>
      </c>
      <c r="H818" s="31" t="str">
        <f>CONCATENATE(Замеры!AK812,Замеры!AA812,Замеры!AL812)</f>
        <v>0 0</v>
      </c>
      <c r="I818" s="29" t="str">
        <f>CONCATENATE(Замеры!AI812,Замеры!AA812,Замеры!AJ812)</f>
        <v>0 0</v>
      </c>
      <c r="J818" s="31" t="str">
        <f>IF(Замеры!Z812=0," ",G818*2.55)</f>
        <v xml:space="preserve"> </v>
      </c>
      <c r="K818" s="29" t="str">
        <f>IF(Замеры!Z812=0," ",Замеры!AG812)</f>
        <v xml:space="preserve"> </v>
      </c>
      <c r="L818" s="29" t="str">
        <f>IF(Замеры!Z812=0," ",Замеры!AH812)</f>
        <v xml:space="preserve"> </v>
      </c>
      <c r="M818" s="29" t="str">
        <f>IF(Замеры!Z812=0," ",0.1)</f>
        <v xml:space="preserve"> </v>
      </c>
      <c r="N818" s="29" t="str">
        <f>IF(Замеры!Z812=0," ",Замеры!Z812)</f>
        <v xml:space="preserve"> </v>
      </c>
      <c r="O818" s="29" t="str">
        <f>Замеры!AA812</f>
        <v xml:space="preserve"> </v>
      </c>
      <c r="P818" s="29" t="str">
        <f>Замеры!AB812</f>
        <v xml:space="preserve"> </v>
      </c>
      <c r="Q818" s="29" t="str">
        <f>IF(Замеры!Z812=0," ","+")</f>
        <v xml:space="preserve"> </v>
      </c>
      <c r="R818" s="32">
        <f>Замеры!Y812</f>
        <v>0</v>
      </c>
      <c r="W818" s="33" t="e">
        <f t="shared" si="24"/>
        <v>#VALUE!</v>
      </c>
      <c r="X818" s="31" t="s">
        <v>73</v>
      </c>
      <c r="Y818" s="33" t="e">
        <f t="shared" si="25"/>
        <v>#VALUE!</v>
      </c>
      <c r="Z818" s="32"/>
    </row>
    <row r="819" spans="1:26" x14ac:dyDescent="0.3">
      <c r="A819" s="35">
        <f>IF(Замеры!B813=0, " ", Замеры!B813)</f>
        <v>810</v>
      </c>
      <c r="B819" s="37" t="str">
        <f>CONCATENATE(Замеры!D813,Замеры!F813)</f>
        <v>Группа от QF</v>
      </c>
      <c r="C819" s="35" t="str">
        <f>IF(Замеры!I813=0," ", Замеры!I813)</f>
        <v xml:space="preserve"> </v>
      </c>
      <c r="D819" s="29" t="str">
        <f>IF(Замеры!Z813=0, " ", Замеры!X813)</f>
        <v xml:space="preserve"> </v>
      </c>
      <c r="E819" s="29" t="str">
        <f>CONCATENATE(Замеры!P813,Замеры!S813,Замеры!R813)</f>
        <v xml:space="preserve"> </v>
      </c>
      <c r="F819" s="30" t="str">
        <f>IF(Замеры!Z813=0," ","---")</f>
        <v xml:space="preserve"> </v>
      </c>
      <c r="G819" s="31" t="str">
        <f>IF(Замеры!Z813=0," ",Замеры!J813)</f>
        <v xml:space="preserve"> </v>
      </c>
      <c r="H819" s="31" t="str">
        <f>CONCATENATE(Замеры!AK813,Замеры!AA813,Замеры!AL813)</f>
        <v>0 0</v>
      </c>
      <c r="I819" s="29" t="str">
        <f>CONCATENATE(Замеры!AI813,Замеры!AA813,Замеры!AJ813)</f>
        <v>0 0</v>
      </c>
      <c r="J819" s="31" t="str">
        <f>IF(Замеры!Z813=0," ",G819*2.55)</f>
        <v xml:space="preserve"> </v>
      </c>
      <c r="K819" s="29" t="str">
        <f>IF(Замеры!Z813=0," ",Замеры!AG813)</f>
        <v xml:space="preserve"> </v>
      </c>
      <c r="L819" s="29" t="str">
        <f>IF(Замеры!Z813=0," ",Замеры!AH813)</f>
        <v xml:space="preserve"> </v>
      </c>
      <c r="M819" s="29" t="str">
        <f>IF(Замеры!Z813=0," ",0.1)</f>
        <v xml:space="preserve"> </v>
      </c>
      <c r="N819" s="29" t="str">
        <f>IF(Замеры!Z813=0," ",Замеры!Z813)</f>
        <v xml:space="preserve"> </v>
      </c>
      <c r="O819" s="29" t="str">
        <f>Замеры!AA813</f>
        <v xml:space="preserve"> </v>
      </c>
      <c r="P819" s="29" t="str">
        <f>Замеры!AB813</f>
        <v xml:space="preserve"> </v>
      </c>
      <c r="Q819" s="29" t="str">
        <f>IF(Замеры!Z813=0," ","+")</f>
        <v xml:space="preserve"> </v>
      </c>
      <c r="R819" s="32">
        <f>Замеры!Y813</f>
        <v>0</v>
      </c>
      <c r="W819" s="33" t="e">
        <f t="shared" si="24"/>
        <v>#VALUE!</v>
      </c>
      <c r="X819" s="31" t="s">
        <v>73</v>
      </c>
      <c r="Y819" s="33" t="e">
        <f t="shared" si="25"/>
        <v>#VALUE!</v>
      </c>
      <c r="Z819" s="32"/>
    </row>
    <row r="820" spans="1:26" x14ac:dyDescent="0.3">
      <c r="A820" s="35">
        <f>IF(Замеры!B814=0, " ", Замеры!B814)</f>
        <v>811</v>
      </c>
      <c r="B820" s="37" t="str">
        <f>CONCATENATE(Замеры!D814,Замеры!F814)</f>
        <v>Группа от QF</v>
      </c>
      <c r="C820" s="35" t="str">
        <f>IF(Замеры!I814=0," ", Замеры!I814)</f>
        <v xml:space="preserve"> </v>
      </c>
      <c r="D820" s="29" t="str">
        <f>IF(Замеры!Z814=0, " ", Замеры!X814)</f>
        <v xml:space="preserve"> </v>
      </c>
      <c r="E820" s="29" t="str">
        <f>CONCATENATE(Замеры!P814,Замеры!S814,Замеры!R814)</f>
        <v xml:space="preserve"> </v>
      </c>
      <c r="F820" s="30" t="str">
        <f>IF(Замеры!Z814=0," ","---")</f>
        <v xml:space="preserve"> </v>
      </c>
      <c r="G820" s="31" t="str">
        <f>IF(Замеры!Z814=0," ",Замеры!J814)</f>
        <v xml:space="preserve"> </v>
      </c>
      <c r="H820" s="31" t="str">
        <f>CONCATENATE(Замеры!AK814,Замеры!AA814,Замеры!AL814)</f>
        <v>0 0</v>
      </c>
      <c r="I820" s="29" t="str">
        <f>CONCATENATE(Замеры!AI814,Замеры!AA814,Замеры!AJ814)</f>
        <v>0 0</v>
      </c>
      <c r="J820" s="31" t="str">
        <f>IF(Замеры!Z814=0," ",G820*2.55)</f>
        <v xml:space="preserve"> </v>
      </c>
      <c r="K820" s="29" t="str">
        <f>IF(Замеры!Z814=0," ",Замеры!AG814)</f>
        <v xml:space="preserve"> </v>
      </c>
      <c r="L820" s="29" t="str">
        <f>IF(Замеры!Z814=0," ",Замеры!AH814)</f>
        <v xml:space="preserve"> </v>
      </c>
      <c r="M820" s="29" t="str">
        <f>IF(Замеры!Z814=0," ",0.1)</f>
        <v xml:space="preserve"> </v>
      </c>
      <c r="N820" s="29" t="str">
        <f>IF(Замеры!Z814=0," ",Замеры!Z814)</f>
        <v xml:space="preserve"> </v>
      </c>
      <c r="O820" s="29" t="str">
        <f>Замеры!AA814</f>
        <v xml:space="preserve"> </v>
      </c>
      <c r="P820" s="29" t="str">
        <f>Замеры!AB814</f>
        <v xml:space="preserve"> </v>
      </c>
      <c r="Q820" s="29" t="str">
        <f>IF(Замеры!Z814=0," ","+")</f>
        <v xml:space="preserve"> </v>
      </c>
      <c r="R820" s="32">
        <f>Замеры!Y814</f>
        <v>0</v>
      </c>
      <c r="W820" s="33" t="e">
        <f t="shared" si="24"/>
        <v>#VALUE!</v>
      </c>
      <c r="X820" s="31" t="s">
        <v>73</v>
      </c>
      <c r="Y820" s="33" t="e">
        <f t="shared" si="25"/>
        <v>#VALUE!</v>
      </c>
      <c r="Z820" s="32"/>
    </row>
    <row r="821" spans="1:26" x14ac:dyDescent="0.3">
      <c r="A821" s="35">
        <f>IF(Замеры!B815=0, " ", Замеры!B815)</f>
        <v>812</v>
      </c>
      <c r="B821" s="37" t="str">
        <f>CONCATENATE(Замеры!D815,Замеры!F815)</f>
        <v>Группа от QF</v>
      </c>
      <c r="C821" s="35" t="str">
        <f>IF(Замеры!I815=0," ", Замеры!I815)</f>
        <v xml:space="preserve"> </v>
      </c>
      <c r="D821" s="29" t="str">
        <f>IF(Замеры!Z815=0, " ", Замеры!X815)</f>
        <v xml:space="preserve"> </v>
      </c>
      <c r="E821" s="29" t="str">
        <f>CONCATENATE(Замеры!P815,Замеры!S815,Замеры!R815)</f>
        <v xml:space="preserve"> </v>
      </c>
      <c r="F821" s="30" t="str">
        <f>IF(Замеры!Z815=0," ","---")</f>
        <v xml:space="preserve"> </v>
      </c>
      <c r="G821" s="31" t="str">
        <f>IF(Замеры!Z815=0," ",Замеры!J815)</f>
        <v xml:space="preserve"> </v>
      </c>
      <c r="H821" s="31" t="str">
        <f>CONCATENATE(Замеры!AK815,Замеры!AA815,Замеры!AL815)</f>
        <v>0 0</v>
      </c>
      <c r="I821" s="29" t="str">
        <f>CONCATENATE(Замеры!AI815,Замеры!AA815,Замеры!AJ815)</f>
        <v>0 0</v>
      </c>
      <c r="J821" s="31" t="str">
        <f>IF(Замеры!Z815=0," ",G821*2.55)</f>
        <v xml:space="preserve"> </v>
      </c>
      <c r="K821" s="29" t="str">
        <f>IF(Замеры!Z815=0," ",Замеры!AG815)</f>
        <v xml:space="preserve"> </v>
      </c>
      <c r="L821" s="29" t="str">
        <f>IF(Замеры!Z815=0," ",Замеры!AH815)</f>
        <v xml:space="preserve"> </v>
      </c>
      <c r="M821" s="29" t="str">
        <f>IF(Замеры!Z815=0," ",0.1)</f>
        <v xml:space="preserve"> </v>
      </c>
      <c r="N821" s="29" t="str">
        <f>IF(Замеры!Z815=0," ",Замеры!Z815)</f>
        <v xml:space="preserve"> </v>
      </c>
      <c r="O821" s="29" t="str">
        <f>Замеры!AA815</f>
        <v xml:space="preserve"> </v>
      </c>
      <c r="P821" s="29" t="str">
        <f>Замеры!AB815</f>
        <v xml:space="preserve"> </v>
      </c>
      <c r="Q821" s="29" t="str">
        <f>IF(Замеры!Z815=0," ","+")</f>
        <v xml:space="preserve"> </v>
      </c>
      <c r="R821" s="32">
        <f>Замеры!Y815</f>
        <v>0</v>
      </c>
      <c r="W821" s="33" t="e">
        <f t="shared" si="24"/>
        <v>#VALUE!</v>
      </c>
      <c r="X821" s="31" t="s">
        <v>73</v>
      </c>
      <c r="Y821" s="33" t="e">
        <f t="shared" si="25"/>
        <v>#VALUE!</v>
      </c>
      <c r="Z821" s="32"/>
    </row>
    <row r="822" spans="1:26" x14ac:dyDescent="0.3">
      <c r="A822" s="35">
        <f>IF(Замеры!B816=0, " ", Замеры!B816)</f>
        <v>813</v>
      </c>
      <c r="B822" s="37" t="str">
        <f>CONCATENATE(Замеры!D816,Замеры!F816)</f>
        <v>Группа от QF</v>
      </c>
      <c r="C822" s="35" t="str">
        <f>IF(Замеры!I816=0," ", Замеры!I816)</f>
        <v xml:space="preserve"> </v>
      </c>
      <c r="D822" s="29" t="str">
        <f>IF(Замеры!Z816=0, " ", Замеры!X816)</f>
        <v xml:space="preserve"> </v>
      </c>
      <c r="E822" s="29" t="str">
        <f>CONCATENATE(Замеры!P816,Замеры!S816,Замеры!R816)</f>
        <v xml:space="preserve"> </v>
      </c>
      <c r="F822" s="30" t="str">
        <f>IF(Замеры!Z816=0," ","---")</f>
        <v xml:space="preserve"> </v>
      </c>
      <c r="G822" s="31" t="str">
        <f>IF(Замеры!Z816=0," ",Замеры!J816)</f>
        <v xml:space="preserve"> </v>
      </c>
      <c r="H822" s="31" t="str">
        <f>CONCATENATE(Замеры!AK816,Замеры!AA816,Замеры!AL816)</f>
        <v>0 0</v>
      </c>
      <c r="I822" s="29" t="str">
        <f>CONCATENATE(Замеры!AI816,Замеры!AA816,Замеры!AJ816)</f>
        <v>0 0</v>
      </c>
      <c r="J822" s="31" t="str">
        <f>IF(Замеры!Z816=0," ",G822*2.55)</f>
        <v xml:space="preserve"> </v>
      </c>
      <c r="K822" s="29" t="str">
        <f>IF(Замеры!Z816=0," ",Замеры!AG816)</f>
        <v xml:space="preserve"> </v>
      </c>
      <c r="L822" s="29" t="str">
        <f>IF(Замеры!Z816=0," ",Замеры!AH816)</f>
        <v xml:space="preserve"> </v>
      </c>
      <c r="M822" s="29" t="str">
        <f>IF(Замеры!Z816=0," ",0.1)</f>
        <v xml:space="preserve"> </v>
      </c>
      <c r="N822" s="29" t="str">
        <f>IF(Замеры!Z816=0," ",Замеры!Z816)</f>
        <v xml:space="preserve"> </v>
      </c>
      <c r="O822" s="29" t="str">
        <f>Замеры!AA816</f>
        <v xml:space="preserve"> </v>
      </c>
      <c r="P822" s="29" t="str">
        <f>Замеры!AB816</f>
        <v xml:space="preserve"> </v>
      </c>
      <c r="Q822" s="29" t="str">
        <f>IF(Замеры!Z816=0," ","+")</f>
        <v xml:space="preserve"> </v>
      </c>
      <c r="R822" s="32">
        <f>Замеры!Y816</f>
        <v>0</v>
      </c>
      <c r="W822" s="33" t="e">
        <f t="shared" si="24"/>
        <v>#VALUE!</v>
      </c>
      <c r="X822" s="31" t="s">
        <v>73</v>
      </c>
      <c r="Y822" s="33" t="e">
        <f t="shared" si="25"/>
        <v>#VALUE!</v>
      </c>
      <c r="Z822" s="32"/>
    </row>
    <row r="823" spans="1:26" x14ac:dyDescent="0.3">
      <c r="A823" s="35">
        <f>IF(Замеры!B817=0, " ", Замеры!B817)</f>
        <v>814</v>
      </c>
      <c r="B823" s="37" t="str">
        <f>CONCATENATE(Замеры!D817,Замеры!F817)</f>
        <v>Группа от QF</v>
      </c>
      <c r="C823" s="35" t="str">
        <f>IF(Замеры!I817=0," ", Замеры!I817)</f>
        <v xml:space="preserve"> </v>
      </c>
      <c r="D823" s="29" t="str">
        <f>IF(Замеры!Z817=0, " ", Замеры!X817)</f>
        <v xml:space="preserve"> </v>
      </c>
      <c r="E823" s="29" t="str">
        <f>CONCATENATE(Замеры!P817,Замеры!S817,Замеры!R817)</f>
        <v xml:space="preserve"> </v>
      </c>
      <c r="F823" s="30" t="str">
        <f>IF(Замеры!Z817=0," ","---")</f>
        <v xml:space="preserve"> </v>
      </c>
      <c r="G823" s="31" t="str">
        <f>IF(Замеры!Z817=0," ",Замеры!J817)</f>
        <v xml:space="preserve"> </v>
      </c>
      <c r="H823" s="31" t="str">
        <f>CONCATENATE(Замеры!AK817,Замеры!AA817,Замеры!AL817)</f>
        <v>0 0</v>
      </c>
      <c r="I823" s="29" t="str">
        <f>CONCATENATE(Замеры!AI817,Замеры!AA817,Замеры!AJ817)</f>
        <v>0 0</v>
      </c>
      <c r="J823" s="31" t="str">
        <f>IF(Замеры!Z817=0," ",G823*2.55)</f>
        <v xml:space="preserve"> </v>
      </c>
      <c r="K823" s="29" t="str">
        <f>IF(Замеры!Z817=0," ",Замеры!AG817)</f>
        <v xml:space="preserve"> </v>
      </c>
      <c r="L823" s="29" t="str">
        <f>IF(Замеры!Z817=0," ",Замеры!AH817)</f>
        <v xml:space="preserve"> </v>
      </c>
      <c r="M823" s="29" t="str">
        <f>IF(Замеры!Z817=0," ",0.1)</f>
        <v xml:space="preserve"> </v>
      </c>
      <c r="N823" s="29" t="str">
        <f>IF(Замеры!Z817=0," ",Замеры!Z817)</f>
        <v xml:space="preserve"> </v>
      </c>
      <c r="O823" s="29" t="str">
        <f>Замеры!AA817</f>
        <v xml:space="preserve"> </v>
      </c>
      <c r="P823" s="29" t="str">
        <f>Замеры!AB817</f>
        <v xml:space="preserve"> </v>
      </c>
      <c r="Q823" s="29" t="str">
        <f>IF(Замеры!Z817=0," ","+")</f>
        <v xml:space="preserve"> </v>
      </c>
      <c r="R823" s="32">
        <f>Замеры!Y817</f>
        <v>0</v>
      </c>
      <c r="W823" s="33" t="e">
        <f t="shared" si="24"/>
        <v>#VALUE!</v>
      </c>
      <c r="X823" s="31" t="s">
        <v>73</v>
      </c>
      <c r="Y823" s="33" t="e">
        <f t="shared" si="25"/>
        <v>#VALUE!</v>
      </c>
      <c r="Z823" s="32"/>
    </row>
    <row r="824" spans="1:26" x14ac:dyDescent="0.3">
      <c r="A824" s="35">
        <f>IF(Замеры!B818=0, " ", Замеры!B818)</f>
        <v>815</v>
      </c>
      <c r="B824" s="37" t="str">
        <f>CONCATENATE(Замеры!D818,Замеры!F818)</f>
        <v>Группа от QF</v>
      </c>
      <c r="C824" s="35" t="str">
        <f>IF(Замеры!I818=0," ", Замеры!I818)</f>
        <v xml:space="preserve"> </v>
      </c>
      <c r="D824" s="29" t="str">
        <f>IF(Замеры!Z818=0, " ", Замеры!X818)</f>
        <v xml:space="preserve"> </v>
      </c>
      <c r="E824" s="29" t="str">
        <f>CONCATENATE(Замеры!P818,Замеры!S818,Замеры!R818)</f>
        <v xml:space="preserve"> </v>
      </c>
      <c r="F824" s="30" t="str">
        <f>IF(Замеры!Z818=0," ","---")</f>
        <v xml:space="preserve"> </v>
      </c>
      <c r="G824" s="31" t="str">
        <f>IF(Замеры!Z818=0," ",Замеры!J818)</f>
        <v xml:space="preserve"> </v>
      </c>
      <c r="H824" s="31" t="str">
        <f>CONCATENATE(Замеры!AK818,Замеры!AA818,Замеры!AL818)</f>
        <v>0 0</v>
      </c>
      <c r="I824" s="29" t="str">
        <f>CONCATENATE(Замеры!AI818,Замеры!AA818,Замеры!AJ818)</f>
        <v>0 0</v>
      </c>
      <c r="J824" s="31" t="str">
        <f>IF(Замеры!Z818=0," ",G824*2.55)</f>
        <v xml:space="preserve"> </v>
      </c>
      <c r="K824" s="29" t="str">
        <f>IF(Замеры!Z818=0," ",Замеры!AG818)</f>
        <v xml:space="preserve"> </v>
      </c>
      <c r="L824" s="29" t="str">
        <f>IF(Замеры!Z818=0," ",Замеры!AH818)</f>
        <v xml:space="preserve"> </v>
      </c>
      <c r="M824" s="29" t="str">
        <f>IF(Замеры!Z818=0," ",0.1)</f>
        <v xml:space="preserve"> </v>
      </c>
      <c r="N824" s="29" t="str">
        <f>IF(Замеры!Z818=0," ",Замеры!Z818)</f>
        <v xml:space="preserve"> </v>
      </c>
      <c r="O824" s="29" t="str">
        <f>Замеры!AA818</f>
        <v xml:space="preserve"> </v>
      </c>
      <c r="P824" s="29" t="str">
        <f>Замеры!AB818</f>
        <v xml:space="preserve"> </v>
      </c>
      <c r="Q824" s="29" t="str">
        <f>IF(Замеры!Z818=0," ","+")</f>
        <v xml:space="preserve"> </v>
      </c>
      <c r="R824" s="32">
        <f>Замеры!Y818</f>
        <v>0</v>
      </c>
      <c r="W824" s="33" t="e">
        <f t="shared" si="24"/>
        <v>#VALUE!</v>
      </c>
      <c r="X824" s="31" t="s">
        <v>73</v>
      </c>
      <c r="Y824" s="33" t="e">
        <f t="shared" si="25"/>
        <v>#VALUE!</v>
      </c>
      <c r="Z824" s="32"/>
    </row>
    <row r="825" spans="1:26" x14ac:dyDescent="0.3">
      <c r="A825" s="35">
        <f>IF(Замеры!B819=0, " ", Замеры!B819)</f>
        <v>816</v>
      </c>
      <c r="B825" s="37" t="str">
        <f>CONCATENATE(Замеры!D819,Замеры!F819)</f>
        <v>Группа от QF</v>
      </c>
      <c r="C825" s="35" t="str">
        <f>IF(Замеры!I819=0," ", Замеры!I819)</f>
        <v xml:space="preserve"> </v>
      </c>
      <c r="D825" s="29" t="str">
        <f>IF(Замеры!Z819=0, " ", Замеры!X819)</f>
        <v xml:space="preserve"> </v>
      </c>
      <c r="E825" s="29" t="str">
        <f>CONCATENATE(Замеры!P819,Замеры!S819,Замеры!R819)</f>
        <v xml:space="preserve"> </v>
      </c>
      <c r="F825" s="30" t="str">
        <f>IF(Замеры!Z819=0," ","---")</f>
        <v xml:space="preserve"> </v>
      </c>
      <c r="G825" s="31" t="str">
        <f>IF(Замеры!Z819=0," ",Замеры!J819)</f>
        <v xml:space="preserve"> </v>
      </c>
      <c r="H825" s="31" t="str">
        <f>CONCATENATE(Замеры!AK819,Замеры!AA819,Замеры!AL819)</f>
        <v>0 0</v>
      </c>
      <c r="I825" s="29" t="str">
        <f>CONCATENATE(Замеры!AI819,Замеры!AA819,Замеры!AJ819)</f>
        <v>0 0</v>
      </c>
      <c r="J825" s="31" t="str">
        <f>IF(Замеры!Z819=0," ",G825*2.55)</f>
        <v xml:space="preserve"> </v>
      </c>
      <c r="K825" s="29" t="str">
        <f>IF(Замеры!Z819=0," ",Замеры!AG819)</f>
        <v xml:space="preserve"> </v>
      </c>
      <c r="L825" s="29" t="str">
        <f>IF(Замеры!Z819=0," ",Замеры!AH819)</f>
        <v xml:space="preserve"> </v>
      </c>
      <c r="M825" s="29" t="str">
        <f>IF(Замеры!Z819=0," ",0.1)</f>
        <v xml:space="preserve"> </v>
      </c>
      <c r="N825" s="29" t="str">
        <f>IF(Замеры!Z819=0," ",Замеры!Z819)</f>
        <v xml:space="preserve"> </v>
      </c>
      <c r="O825" s="29" t="str">
        <f>Замеры!AA819</f>
        <v xml:space="preserve"> </v>
      </c>
      <c r="P825" s="29" t="str">
        <f>Замеры!AB819</f>
        <v xml:space="preserve"> </v>
      </c>
      <c r="Q825" s="29" t="str">
        <f>IF(Замеры!Z819=0," ","+")</f>
        <v xml:space="preserve"> </v>
      </c>
      <c r="R825" s="32">
        <f>Замеры!Y819</f>
        <v>0</v>
      </c>
      <c r="W825" s="33" t="e">
        <f t="shared" si="24"/>
        <v>#VALUE!</v>
      </c>
      <c r="X825" s="31" t="s">
        <v>73</v>
      </c>
      <c r="Y825" s="33" t="e">
        <f t="shared" si="25"/>
        <v>#VALUE!</v>
      </c>
      <c r="Z825" s="32"/>
    </row>
    <row r="826" spans="1:26" x14ac:dyDescent="0.3">
      <c r="A826" s="35">
        <f>IF(Замеры!B820=0, " ", Замеры!B820)</f>
        <v>817</v>
      </c>
      <c r="B826" s="37" t="str">
        <f>CONCATENATE(Замеры!D820,Замеры!F820)</f>
        <v>Группа от QF</v>
      </c>
      <c r="C826" s="35" t="str">
        <f>IF(Замеры!I820=0," ", Замеры!I820)</f>
        <v xml:space="preserve"> </v>
      </c>
      <c r="D826" s="29" t="str">
        <f>IF(Замеры!Z820=0, " ", Замеры!X820)</f>
        <v xml:space="preserve"> </v>
      </c>
      <c r="E826" s="29" t="str">
        <f>CONCATENATE(Замеры!P820,Замеры!S820,Замеры!R820)</f>
        <v xml:space="preserve"> </v>
      </c>
      <c r="F826" s="30" t="str">
        <f>IF(Замеры!Z820=0," ","---")</f>
        <v xml:space="preserve"> </v>
      </c>
      <c r="G826" s="31" t="str">
        <f>IF(Замеры!Z820=0," ",Замеры!J820)</f>
        <v xml:space="preserve"> </v>
      </c>
      <c r="H826" s="31" t="str">
        <f>CONCATENATE(Замеры!AK820,Замеры!AA820,Замеры!AL820)</f>
        <v>0 0</v>
      </c>
      <c r="I826" s="29" t="str">
        <f>CONCATENATE(Замеры!AI820,Замеры!AA820,Замеры!AJ820)</f>
        <v>0 0</v>
      </c>
      <c r="J826" s="31" t="str">
        <f>IF(Замеры!Z820=0," ",G826*2.55)</f>
        <v xml:space="preserve"> </v>
      </c>
      <c r="K826" s="29" t="str">
        <f>IF(Замеры!Z820=0," ",Замеры!AG820)</f>
        <v xml:space="preserve"> </v>
      </c>
      <c r="L826" s="29" t="str">
        <f>IF(Замеры!Z820=0," ",Замеры!AH820)</f>
        <v xml:space="preserve"> </v>
      </c>
      <c r="M826" s="29" t="str">
        <f>IF(Замеры!Z820=0," ",0.1)</f>
        <v xml:space="preserve"> </v>
      </c>
      <c r="N826" s="29" t="str">
        <f>IF(Замеры!Z820=0," ",Замеры!Z820)</f>
        <v xml:space="preserve"> </v>
      </c>
      <c r="O826" s="29" t="str">
        <f>Замеры!AA820</f>
        <v xml:space="preserve"> </v>
      </c>
      <c r="P826" s="29" t="str">
        <f>Замеры!AB820</f>
        <v xml:space="preserve"> </v>
      </c>
      <c r="Q826" s="29" t="str">
        <f>IF(Замеры!Z820=0," ","+")</f>
        <v xml:space="preserve"> </v>
      </c>
      <c r="R826" s="32">
        <f>Замеры!Y820</f>
        <v>0</v>
      </c>
      <c r="W826" s="33" t="e">
        <f t="shared" si="24"/>
        <v>#VALUE!</v>
      </c>
      <c r="X826" s="31" t="s">
        <v>73</v>
      </c>
      <c r="Y826" s="33" t="e">
        <f t="shared" si="25"/>
        <v>#VALUE!</v>
      </c>
      <c r="Z826" s="32"/>
    </row>
    <row r="827" spans="1:26" x14ac:dyDescent="0.3">
      <c r="A827" s="35">
        <f>IF(Замеры!B821=0, " ", Замеры!B821)</f>
        <v>818</v>
      </c>
      <c r="B827" s="37" t="str">
        <f>CONCATENATE(Замеры!D821,Замеры!F821)</f>
        <v>Группа от QF</v>
      </c>
      <c r="C827" s="35" t="str">
        <f>IF(Замеры!I821=0," ", Замеры!I821)</f>
        <v xml:space="preserve"> </v>
      </c>
      <c r="D827" s="29" t="str">
        <f>IF(Замеры!Z821=0, " ", Замеры!X821)</f>
        <v xml:space="preserve"> </v>
      </c>
      <c r="E827" s="29" t="str">
        <f>CONCATENATE(Замеры!P821,Замеры!S821,Замеры!R821)</f>
        <v xml:space="preserve"> </v>
      </c>
      <c r="F827" s="30" t="str">
        <f>IF(Замеры!Z821=0," ","---")</f>
        <v xml:space="preserve"> </v>
      </c>
      <c r="G827" s="31" t="str">
        <f>IF(Замеры!Z821=0," ",Замеры!J821)</f>
        <v xml:space="preserve"> </v>
      </c>
      <c r="H827" s="31" t="str">
        <f>CONCATENATE(Замеры!AK821,Замеры!AA821,Замеры!AL821)</f>
        <v>0 0</v>
      </c>
      <c r="I827" s="29" t="str">
        <f>CONCATENATE(Замеры!AI821,Замеры!AA821,Замеры!AJ821)</f>
        <v>0 0</v>
      </c>
      <c r="J827" s="31" t="str">
        <f>IF(Замеры!Z821=0," ",G827*2.55)</f>
        <v xml:space="preserve"> </v>
      </c>
      <c r="K827" s="29" t="str">
        <f>IF(Замеры!Z821=0," ",Замеры!AG821)</f>
        <v xml:space="preserve"> </v>
      </c>
      <c r="L827" s="29" t="str">
        <f>IF(Замеры!Z821=0," ",Замеры!AH821)</f>
        <v xml:space="preserve"> </v>
      </c>
      <c r="M827" s="29" t="str">
        <f>IF(Замеры!Z821=0," ",0.1)</f>
        <v xml:space="preserve"> </v>
      </c>
      <c r="N827" s="29" t="str">
        <f>IF(Замеры!Z821=0," ",Замеры!Z821)</f>
        <v xml:space="preserve"> </v>
      </c>
      <c r="O827" s="29" t="str">
        <f>Замеры!AA821</f>
        <v xml:space="preserve"> </v>
      </c>
      <c r="P827" s="29" t="str">
        <f>Замеры!AB821</f>
        <v xml:space="preserve"> </v>
      </c>
      <c r="Q827" s="29" t="str">
        <f>IF(Замеры!Z821=0," ","+")</f>
        <v xml:space="preserve"> </v>
      </c>
      <c r="R827" s="32">
        <f>Замеры!Y821</f>
        <v>0</v>
      </c>
      <c r="W827" s="33" t="e">
        <f t="shared" si="24"/>
        <v>#VALUE!</v>
      </c>
      <c r="X827" s="31" t="s">
        <v>73</v>
      </c>
      <c r="Y827" s="33" t="e">
        <f t="shared" si="25"/>
        <v>#VALUE!</v>
      </c>
      <c r="Z827" s="32"/>
    </row>
    <row r="828" spans="1:26" x14ac:dyDescent="0.3">
      <c r="A828" s="35">
        <f>IF(Замеры!B822=0, " ", Замеры!B822)</f>
        <v>819</v>
      </c>
      <c r="B828" s="37" t="str">
        <f>CONCATENATE(Замеры!D822,Замеры!F822)</f>
        <v>Группа от QF</v>
      </c>
      <c r="C828" s="35" t="str">
        <f>IF(Замеры!I822=0," ", Замеры!I822)</f>
        <v xml:space="preserve"> </v>
      </c>
      <c r="D828" s="29" t="str">
        <f>IF(Замеры!Z822=0, " ", Замеры!X822)</f>
        <v xml:space="preserve"> </v>
      </c>
      <c r="E828" s="29" t="str">
        <f>CONCATENATE(Замеры!P822,Замеры!S822,Замеры!R822)</f>
        <v xml:space="preserve"> </v>
      </c>
      <c r="F828" s="30" t="str">
        <f>IF(Замеры!Z822=0," ","---")</f>
        <v xml:space="preserve"> </v>
      </c>
      <c r="G828" s="31" t="str">
        <f>IF(Замеры!Z822=0," ",Замеры!J822)</f>
        <v xml:space="preserve"> </v>
      </c>
      <c r="H828" s="31" t="str">
        <f>CONCATENATE(Замеры!AK822,Замеры!AA822,Замеры!AL822)</f>
        <v>0 0</v>
      </c>
      <c r="I828" s="29" t="str">
        <f>CONCATENATE(Замеры!AI822,Замеры!AA822,Замеры!AJ822)</f>
        <v>0 0</v>
      </c>
      <c r="J828" s="31" t="str">
        <f>IF(Замеры!Z822=0," ",G828*2.55)</f>
        <v xml:space="preserve"> </v>
      </c>
      <c r="K828" s="29" t="str">
        <f>IF(Замеры!Z822=0," ",Замеры!AG822)</f>
        <v xml:space="preserve"> </v>
      </c>
      <c r="L828" s="29" t="str">
        <f>IF(Замеры!Z822=0," ",Замеры!AH822)</f>
        <v xml:space="preserve"> </v>
      </c>
      <c r="M828" s="29" t="str">
        <f>IF(Замеры!Z822=0," ",0.1)</f>
        <v xml:space="preserve"> </v>
      </c>
      <c r="N828" s="29" t="str">
        <f>IF(Замеры!Z822=0," ",Замеры!Z822)</f>
        <v xml:space="preserve"> </v>
      </c>
      <c r="O828" s="29" t="str">
        <f>Замеры!AA822</f>
        <v xml:space="preserve"> </v>
      </c>
      <c r="P828" s="29" t="str">
        <f>Замеры!AB822</f>
        <v xml:space="preserve"> </v>
      </c>
      <c r="Q828" s="29" t="str">
        <f>IF(Замеры!Z822=0," ","+")</f>
        <v xml:space="preserve"> </v>
      </c>
      <c r="R828" s="32">
        <f>Замеры!Y822</f>
        <v>0</v>
      </c>
      <c r="W828" s="33" t="e">
        <f t="shared" si="24"/>
        <v>#VALUE!</v>
      </c>
      <c r="X828" s="31" t="s">
        <v>73</v>
      </c>
      <c r="Y828" s="33" t="e">
        <f t="shared" si="25"/>
        <v>#VALUE!</v>
      </c>
      <c r="Z828" s="32"/>
    </row>
    <row r="829" spans="1:26" x14ac:dyDescent="0.3">
      <c r="A829" s="35">
        <f>IF(Замеры!B823=0, " ", Замеры!B823)</f>
        <v>820</v>
      </c>
      <c r="B829" s="37" t="str">
        <f>CONCATENATE(Замеры!D823,Замеры!F823)</f>
        <v>Группа от QF</v>
      </c>
      <c r="C829" s="35" t="str">
        <f>IF(Замеры!I823=0," ", Замеры!I823)</f>
        <v xml:space="preserve"> </v>
      </c>
      <c r="D829" s="29" t="str">
        <f>IF(Замеры!Z823=0, " ", Замеры!X823)</f>
        <v xml:space="preserve"> </v>
      </c>
      <c r="E829" s="29" t="str">
        <f>CONCATENATE(Замеры!P823,Замеры!S823,Замеры!R823)</f>
        <v xml:space="preserve"> </v>
      </c>
      <c r="F829" s="30" t="str">
        <f>IF(Замеры!Z823=0," ","---")</f>
        <v xml:space="preserve"> </v>
      </c>
      <c r="G829" s="31" t="str">
        <f>IF(Замеры!Z823=0," ",Замеры!J823)</f>
        <v xml:space="preserve"> </v>
      </c>
      <c r="H829" s="31" t="str">
        <f>CONCATENATE(Замеры!AK823,Замеры!AA823,Замеры!AL823)</f>
        <v>0 0</v>
      </c>
      <c r="I829" s="29" t="str">
        <f>CONCATENATE(Замеры!AI823,Замеры!AA823,Замеры!AJ823)</f>
        <v>0 0</v>
      </c>
      <c r="J829" s="31" t="str">
        <f>IF(Замеры!Z823=0," ",G829*2.55)</f>
        <v xml:space="preserve"> </v>
      </c>
      <c r="K829" s="29" t="str">
        <f>IF(Замеры!Z823=0," ",Замеры!AG823)</f>
        <v xml:space="preserve"> </v>
      </c>
      <c r="L829" s="29" t="str">
        <f>IF(Замеры!Z823=0," ",Замеры!AH823)</f>
        <v xml:space="preserve"> </v>
      </c>
      <c r="M829" s="29" t="str">
        <f>IF(Замеры!Z823=0," ",0.1)</f>
        <v xml:space="preserve"> </v>
      </c>
      <c r="N829" s="29" t="str">
        <f>IF(Замеры!Z823=0," ",Замеры!Z823)</f>
        <v xml:space="preserve"> </v>
      </c>
      <c r="O829" s="29" t="str">
        <f>Замеры!AA823</f>
        <v xml:space="preserve"> </v>
      </c>
      <c r="P829" s="29" t="str">
        <f>Замеры!AB823</f>
        <v xml:space="preserve"> </v>
      </c>
      <c r="Q829" s="29" t="str">
        <f>IF(Замеры!Z823=0," ","+")</f>
        <v xml:space="preserve"> </v>
      </c>
      <c r="R829" s="32">
        <f>Замеры!Y823</f>
        <v>0</v>
      </c>
      <c r="W829" s="33" t="e">
        <f t="shared" si="24"/>
        <v>#VALUE!</v>
      </c>
      <c r="X829" s="31" t="s">
        <v>73</v>
      </c>
      <c r="Y829" s="33" t="e">
        <f t="shared" si="25"/>
        <v>#VALUE!</v>
      </c>
      <c r="Z829" s="32"/>
    </row>
    <row r="830" spans="1:26" x14ac:dyDescent="0.3">
      <c r="A830" s="35">
        <f>IF(Замеры!B824=0, " ", Замеры!B824)</f>
        <v>821</v>
      </c>
      <c r="B830" s="37" t="str">
        <f>CONCATENATE(Замеры!D824,Замеры!F824)</f>
        <v>Группа от QF</v>
      </c>
      <c r="C830" s="35" t="str">
        <f>IF(Замеры!I824=0," ", Замеры!I824)</f>
        <v xml:space="preserve"> </v>
      </c>
      <c r="D830" s="29" t="str">
        <f>IF(Замеры!Z824=0, " ", Замеры!X824)</f>
        <v xml:space="preserve"> </v>
      </c>
      <c r="E830" s="29" t="str">
        <f>CONCATENATE(Замеры!P824,Замеры!S824,Замеры!R824)</f>
        <v xml:space="preserve"> </v>
      </c>
      <c r="F830" s="30" t="str">
        <f>IF(Замеры!Z824=0," ","---")</f>
        <v xml:space="preserve"> </v>
      </c>
      <c r="G830" s="31" t="str">
        <f>IF(Замеры!Z824=0," ",Замеры!J824)</f>
        <v xml:space="preserve"> </v>
      </c>
      <c r="H830" s="31" t="str">
        <f>CONCATENATE(Замеры!AK824,Замеры!AA824,Замеры!AL824)</f>
        <v>0 0</v>
      </c>
      <c r="I830" s="29" t="str">
        <f>CONCATENATE(Замеры!AI824,Замеры!AA824,Замеры!AJ824)</f>
        <v>0 0</v>
      </c>
      <c r="J830" s="31" t="str">
        <f>IF(Замеры!Z824=0," ",G830*2.55)</f>
        <v xml:space="preserve"> </v>
      </c>
      <c r="K830" s="29" t="str">
        <f>IF(Замеры!Z824=0," ",Замеры!AG824)</f>
        <v xml:space="preserve"> </v>
      </c>
      <c r="L830" s="29" t="str">
        <f>IF(Замеры!Z824=0," ",Замеры!AH824)</f>
        <v xml:space="preserve"> </v>
      </c>
      <c r="M830" s="29" t="str">
        <f>IF(Замеры!Z824=0," ",0.1)</f>
        <v xml:space="preserve"> </v>
      </c>
      <c r="N830" s="29" t="str">
        <f>IF(Замеры!Z824=0," ",Замеры!Z824)</f>
        <v xml:space="preserve"> </v>
      </c>
      <c r="O830" s="29" t="str">
        <f>Замеры!AA824</f>
        <v xml:space="preserve"> </v>
      </c>
      <c r="P830" s="29" t="str">
        <f>Замеры!AB824</f>
        <v xml:space="preserve"> </v>
      </c>
      <c r="Q830" s="29" t="str">
        <f>IF(Замеры!Z824=0," ","+")</f>
        <v xml:space="preserve"> </v>
      </c>
      <c r="R830" s="32">
        <f>Замеры!Y824</f>
        <v>0</v>
      </c>
      <c r="W830" s="33" t="e">
        <f t="shared" si="24"/>
        <v>#VALUE!</v>
      </c>
      <c r="X830" s="31" t="s">
        <v>73</v>
      </c>
      <c r="Y830" s="33" t="e">
        <f t="shared" si="25"/>
        <v>#VALUE!</v>
      </c>
      <c r="Z830" s="32"/>
    </row>
    <row r="831" spans="1:26" x14ac:dyDescent="0.3">
      <c r="A831" s="35">
        <f>IF(Замеры!B825=0, " ", Замеры!B825)</f>
        <v>822</v>
      </c>
      <c r="B831" s="37" t="str">
        <f>CONCATENATE(Замеры!D825,Замеры!F825)</f>
        <v>Группа от QF</v>
      </c>
      <c r="C831" s="35" t="str">
        <f>IF(Замеры!I825=0," ", Замеры!I825)</f>
        <v xml:space="preserve"> </v>
      </c>
      <c r="D831" s="29" t="str">
        <f>IF(Замеры!Z825=0, " ", Замеры!X825)</f>
        <v xml:space="preserve"> </v>
      </c>
      <c r="E831" s="29" t="str">
        <f>CONCATENATE(Замеры!P825,Замеры!S825,Замеры!R825)</f>
        <v xml:space="preserve"> </v>
      </c>
      <c r="F831" s="30" t="str">
        <f>IF(Замеры!Z825=0," ","---")</f>
        <v xml:space="preserve"> </v>
      </c>
      <c r="G831" s="31" t="str">
        <f>IF(Замеры!Z825=0," ",Замеры!J825)</f>
        <v xml:space="preserve"> </v>
      </c>
      <c r="H831" s="31" t="str">
        <f>CONCATENATE(Замеры!AK825,Замеры!AA825,Замеры!AL825)</f>
        <v>0 0</v>
      </c>
      <c r="I831" s="29" t="str">
        <f>CONCATENATE(Замеры!AI825,Замеры!AA825,Замеры!AJ825)</f>
        <v>0 0</v>
      </c>
      <c r="J831" s="31" t="str">
        <f>IF(Замеры!Z825=0," ",G831*2.55)</f>
        <v xml:space="preserve"> </v>
      </c>
      <c r="K831" s="29" t="str">
        <f>IF(Замеры!Z825=0," ",Замеры!AG825)</f>
        <v xml:space="preserve"> </v>
      </c>
      <c r="L831" s="29" t="str">
        <f>IF(Замеры!Z825=0," ",Замеры!AH825)</f>
        <v xml:space="preserve"> </v>
      </c>
      <c r="M831" s="29" t="str">
        <f>IF(Замеры!Z825=0," ",0.1)</f>
        <v xml:space="preserve"> </v>
      </c>
      <c r="N831" s="29" t="str">
        <f>IF(Замеры!Z825=0," ",Замеры!Z825)</f>
        <v xml:space="preserve"> </v>
      </c>
      <c r="O831" s="29" t="str">
        <f>Замеры!AA825</f>
        <v xml:space="preserve"> </v>
      </c>
      <c r="P831" s="29" t="str">
        <f>Замеры!AB825</f>
        <v xml:space="preserve"> </v>
      </c>
      <c r="Q831" s="29" t="str">
        <f>IF(Замеры!Z825=0," ","+")</f>
        <v xml:space="preserve"> </v>
      </c>
      <c r="R831" s="32">
        <f>Замеры!Y825</f>
        <v>0</v>
      </c>
      <c r="W831" s="33" t="e">
        <f t="shared" si="24"/>
        <v>#VALUE!</v>
      </c>
      <c r="X831" s="31" t="s">
        <v>73</v>
      </c>
      <c r="Y831" s="33" t="e">
        <f t="shared" si="25"/>
        <v>#VALUE!</v>
      </c>
      <c r="Z831" s="32"/>
    </row>
    <row r="832" spans="1:26" x14ac:dyDescent="0.3">
      <c r="A832" s="35">
        <f>IF(Замеры!B826=0, " ", Замеры!B826)</f>
        <v>823</v>
      </c>
      <c r="B832" s="37" t="str">
        <f>CONCATENATE(Замеры!D826,Замеры!F826)</f>
        <v>Группа от QF</v>
      </c>
      <c r="C832" s="35" t="str">
        <f>IF(Замеры!I826=0," ", Замеры!I826)</f>
        <v xml:space="preserve"> </v>
      </c>
      <c r="D832" s="29" t="str">
        <f>IF(Замеры!Z826=0, " ", Замеры!X826)</f>
        <v xml:space="preserve"> </v>
      </c>
      <c r="E832" s="29" t="str">
        <f>CONCATENATE(Замеры!P826,Замеры!S826,Замеры!R826)</f>
        <v xml:space="preserve"> </v>
      </c>
      <c r="F832" s="30" t="str">
        <f>IF(Замеры!Z826=0," ","---")</f>
        <v xml:space="preserve"> </v>
      </c>
      <c r="G832" s="31" t="str">
        <f>IF(Замеры!Z826=0," ",Замеры!J826)</f>
        <v xml:space="preserve"> </v>
      </c>
      <c r="H832" s="31" t="str">
        <f>CONCATENATE(Замеры!AK826,Замеры!AA826,Замеры!AL826)</f>
        <v>0 0</v>
      </c>
      <c r="I832" s="29" t="str">
        <f>CONCATENATE(Замеры!AI826,Замеры!AA826,Замеры!AJ826)</f>
        <v>0 0</v>
      </c>
      <c r="J832" s="31" t="str">
        <f>IF(Замеры!Z826=0," ",G832*2.55)</f>
        <v xml:space="preserve"> </v>
      </c>
      <c r="K832" s="29" t="str">
        <f>IF(Замеры!Z826=0," ",Замеры!AG826)</f>
        <v xml:space="preserve"> </v>
      </c>
      <c r="L832" s="29" t="str">
        <f>IF(Замеры!Z826=0," ",Замеры!AH826)</f>
        <v xml:space="preserve"> </v>
      </c>
      <c r="M832" s="29" t="str">
        <f>IF(Замеры!Z826=0," ",0.1)</f>
        <v xml:space="preserve"> </v>
      </c>
      <c r="N832" s="29" t="str">
        <f>IF(Замеры!Z826=0," ",Замеры!Z826)</f>
        <v xml:space="preserve"> </v>
      </c>
      <c r="O832" s="29" t="str">
        <f>Замеры!AA826</f>
        <v xml:space="preserve"> </v>
      </c>
      <c r="P832" s="29" t="str">
        <f>Замеры!AB826</f>
        <v xml:space="preserve"> </v>
      </c>
      <c r="Q832" s="29" t="str">
        <f>IF(Замеры!Z826=0," ","+")</f>
        <v xml:space="preserve"> </v>
      </c>
      <c r="R832" s="32">
        <f>Замеры!Y826</f>
        <v>0</v>
      </c>
      <c r="W832" s="33" t="e">
        <f t="shared" si="24"/>
        <v>#VALUE!</v>
      </c>
      <c r="X832" s="31" t="s">
        <v>73</v>
      </c>
      <c r="Y832" s="33" t="e">
        <f t="shared" si="25"/>
        <v>#VALUE!</v>
      </c>
      <c r="Z832" s="32"/>
    </row>
    <row r="833" spans="1:26" x14ac:dyDescent="0.3">
      <c r="A833" s="35">
        <f>IF(Замеры!B827=0, " ", Замеры!B827)</f>
        <v>824</v>
      </c>
      <c r="B833" s="37" t="str">
        <f>CONCATENATE(Замеры!D827,Замеры!F827)</f>
        <v>Группа от QF</v>
      </c>
      <c r="C833" s="35" t="str">
        <f>IF(Замеры!I827=0," ", Замеры!I827)</f>
        <v xml:space="preserve"> </v>
      </c>
      <c r="D833" s="29" t="str">
        <f>IF(Замеры!Z827=0, " ", Замеры!X827)</f>
        <v xml:space="preserve"> </v>
      </c>
      <c r="E833" s="29" t="str">
        <f>CONCATENATE(Замеры!P827,Замеры!S827,Замеры!R827)</f>
        <v xml:space="preserve"> </v>
      </c>
      <c r="F833" s="30" t="str">
        <f>IF(Замеры!Z827=0," ","---")</f>
        <v xml:space="preserve"> </v>
      </c>
      <c r="G833" s="31" t="str">
        <f>IF(Замеры!Z827=0," ",Замеры!J827)</f>
        <v xml:space="preserve"> </v>
      </c>
      <c r="H833" s="31" t="str">
        <f>CONCATENATE(Замеры!AK827,Замеры!AA827,Замеры!AL827)</f>
        <v>0 0</v>
      </c>
      <c r="I833" s="29" t="str">
        <f>CONCATENATE(Замеры!AI827,Замеры!AA827,Замеры!AJ827)</f>
        <v>0 0</v>
      </c>
      <c r="J833" s="31" t="str">
        <f>IF(Замеры!Z827=0," ",G833*2.55)</f>
        <v xml:space="preserve"> </v>
      </c>
      <c r="K833" s="29" t="str">
        <f>IF(Замеры!Z827=0," ",Замеры!AG827)</f>
        <v xml:space="preserve"> </v>
      </c>
      <c r="L833" s="29" t="str">
        <f>IF(Замеры!Z827=0," ",Замеры!AH827)</f>
        <v xml:space="preserve"> </v>
      </c>
      <c r="M833" s="29" t="str">
        <f>IF(Замеры!Z827=0," ",0.1)</f>
        <v xml:space="preserve"> </v>
      </c>
      <c r="N833" s="29" t="str">
        <f>IF(Замеры!Z827=0," ",Замеры!Z827)</f>
        <v xml:space="preserve"> </v>
      </c>
      <c r="O833" s="29" t="str">
        <f>Замеры!AA827</f>
        <v xml:space="preserve"> </v>
      </c>
      <c r="P833" s="29" t="str">
        <f>Замеры!AB827</f>
        <v xml:space="preserve"> </v>
      </c>
      <c r="Q833" s="29" t="str">
        <f>IF(Замеры!Z827=0," ","+")</f>
        <v xml:space="preserve"> </v>
      </c>
      <c r="R833" s="32">
        <f>Замеры!Y827</f>
        <v>0</v>
      </c>
      <c r="W833" s="33" t="e">
        <f t="shared" si="24"/>
        <v>#VALUE!</v>
      </c>
      <c r="X833" s="31" t="s">
        <v>73</v>
      </c>
      <c r="Y833" s="33" t="e">
        <f t="shared" si="25"/>
        <v>#VALUE!</v>
      </c>
      <c r="Z833" s="32"/>
    </row>
    <row r="834" spans="1:26" x14ac:dyDescent="0.3">
      <c r="A834" s="35">
        <f>IF(Замеры!B828=0, " ", Замеры!B828)</f>
        <v>825</v>
      </c>
      <c r="B834" s="37" t="str">
        <f>CONCATENATE(Замеры!D828,Замеры!F828)</f>
        <v>Группа от QF</v>
      </c>
      <c r="C834" s="35" t="str">
        <f>IF(Замеры!I828=0," ", Замеры!I828)</f>
        <v xml:space="preserve"> </v>
      </c>
      <c r="D834" s="29" t="str">
        <f>IF(Замеры!Z828=0, " ", Замеры!X828)</f>
        <v xml:space="preserve"> </v>
      </c>
      <c r="E834" s="29" t="str">
        <f>CONCATENATE(Замеры!P828,Замеры!S828,Замеры!R828)</f>
        <v xml:space="preserve"> </v>
      </c>
      <c r="F834" s="30" t="str">
        <f>IF(Замеры!Z828=0," ","---")</f>
        <v xml:space="preserve"> </v>
      </c>
      <c r="G834" s="31" t="str">
        <f>IF(Замеры!Z828=0," ",Замеры!J828)</f>
        <v xml:space="preserve"> </v>
      </c>
      <c r="H834" s="31" t="str">
        <f>CONCATENATE(Замеры!AK828,Замеры!AA828,Замеры!AL828)</f>
        <v>0 0</v>
      </c>
      <c r="I834" s="29" t="str">
        <f>CONCATENATE(Замеры!AI828,Замеры!AA828,Замеры!AJ828)</f>
        <v>0 0</v>
      </c>
      <c r="J834" s="31" t="str">
        <f>IF(Замеры!Z828=0," ",G834*2.55)</f>
        <v xml:space="preserve"> </v>
      </c>
      <c r="K834" s="29" t="str">
        <f>IF(Замеры!Z828=0," ",Замеры!AG828)</f>
        <v xml:space="preserve"> </v>
      </c>
      <c r="L834" s="29" t="str">
        <f>IF(Замеры!Z828=0," ",Замеры!AH828)</f>
        <v xml:space="preserve"> </v>
      </c>
      <c r="M834" s="29" t="str">
        <f>IF(Замеры!Z828=0," ",0.1)</f>
        <v xml:space="preserve"> </v>
      </c>
      <c r="N834" s="29" t="str">
        <f>IF(Замеры!Z828=0," ",Замеры!Z828)</f>
        <v xml:space="preserve"> </v>
      </c>
      <c r="O834" s="29" t="str">
        <f>Замеры!AA828</f>
        <v xml:space="preserve"> </v>
      </c>
      <c r="P834" s="29" t="str">
        <f>Замеры!AB828</f>
        <v xml:space="preserve"> </v>
      </c>
      <c r="Q834" s="29" t="str">
        <f>IF(Замеры!Z828=0," ","+")</f>
        <v xml:space="preserve"> </v>
      </c>
      <c r="R834" s="32">
        <f>Замеры!Y828</f>
        <v>0</v>
      </c>
      <c r="W834" s="33" t="e">
        <f t="shared" si="24"/>
        <v>#VALUE!</v>
      </c>
      <c r="X834" s="31" t="s">
        <v>73</v>
      </c>
      <c r="Y834" s="33" t="e">
        <f t="shared" si="25"/>
        <v>#VALUE!</v>
      </c>
      <c r="Z834" s="32"/>
    </row>
    <row r="835" spans="1:26" x14ac:dyDescent="0.3">
      <c r="A835" s="35">
        <f>IF(Замеры!B829=0, " ", Замеры!B829)</f>
        <v>826</v>
      </c>
      <c r="B835" s="37" t="str">
        <f>CONCATENATE(Замеры!D829,Замеры!F829)</f>
        <v>Группа от QF</v>
      </c>
      <c r="C835" s="35" t="str">
        <f>IF(Замеры!I829=0," ", Замеры!I829)</f>
        <v xml:space="preserve"> </v>
      </c>
      <c r="D835" s="29" t="str">
        <f>IF(Замеры!Z829=0, " ", Замеры!X829)</f>
        <v xml:space="preserve"> </v>
      </c>
      <c r="E835" s="29" t="str">
        <f>CONCATENATE(Замеры!P829,Замеры!S829,Замеры!R829)</f>
        <v xml:space="preserve"> </v>
      </c>
      <c r="F835" s="30" t="str">
        <f>IF(Замеры!Z829=0," ","---")</f>
        <v xml:space="preserve"> </v>
      </c>
      <c r="G835" s="31" t="str">
        <f>IF(Замеры!Z829=0," ",Замеры!J829)</f>
        <v xml:space="preserve"> </v>
      </c>
      <c r="H835" s="31" t="str">
        <f>CONCATENATE(Замеры!AK829,Замеры!AA829,Замеры!AL829)</f>
        <v>0 0</v>
      </c>
      <c r="I835" s="29" t="str">
        <f>CONCATENATE(Замеры!AI829,Замеры!AA829,Замеры!AJ829)</f>
        <v>0 0</v>
      </c>
      <c r="J835" s="31" t="str">
        <f>IF(Замеры!Z829=0," ",G835*2.55)</f>
        <v xml:space="preserve"> </v>
      </c>
      <c r="K835" s="29" t="str">
        <f>IF(Замеры!Z829=0," ",Замеры!AG829)</f>
        <v xml:space="preserve"> </v>
      </c>
      <c r="L835" s="29" t="str">
        <f>IF(Замеры!Z829=0," ",Замеры!AH829)</f>
        <v xml:space="preserve"> </v>
      </c>
      <c r="M835" s="29" t="str">
        <f>IF(Замеры!Z829=0," ",0.1)</f>
        <v xml:space="preserve"> </v>
      </c>
      <c r="N835" s="29" t="str">
        <f>IF(Замеры!Z829=0," ",Замеры!Z829)</f>
        <v xml:space="preserve"> </v>
      </c>
      <c r="O835" s="29" t="str">
        <f>Замеры!AA829</f>
        <v xml:space="preserve"> </v>
      </c>
      <c r="P835" s="29" t="str">
        <f>Замеры!AB829</f>
        <v xml:space="preserve"> </v>
      </c>
      <c r="Q835" s="29" t="str">
        <f>IF(Замеры!Z829=0," ","+")</f>
        <v xml:space="preserve"> </v>
      </c>
      <c r="R835" s="32">
        <f>Замеры!Y829</f>
        <v>0</v>
      </c>
      <c r="W835" s="33" t="e">
        <f t="shared" si="24"/>
        <v>#VALUE!</v>
      </c>
      <c r="X835" s="31" t="s">
        <v>73</v>
      </c>
      <c r="Y835" s="33" t="e">
        <f t="shared" si="25"/>
        <v>#VALUE!</v>
      </c>
      <c r="Z835" s="32"/>
    </row>
    <row r="836" spans="1:26" x14ac:dyDescent="0.3">
      <c r="A836" s="35">
        <f>IF(Замеры!B830=0, " ", Замеры!B830)</f>
        <v>827</v>
      </c>
      <c r="B836" s="37" t="str">
        <f>CONCATENATE(Замеры!D830,Замеры!F830)</f>
        <v>Группа от QF</v>
      </c>
      <c r="C836" s="35" t="str">
        <f>IF(Замеры!I830=0," ", Замеры!I830)</f>
        <v xml:space="preserve"> </v>
      </c>
      <c r="D836" s="29" t="str">
        <f>IF(Замеры!Z830=0, " ", Замеры!X830)</f>
        <v xml:space="preserve"> </v>
      </c>
      <c r="E836" s="29" t="str">
        <f>CONCATENATE(Замеры!P830,Замеры!S830,Замеры!R830)</f>
        <v xml:space="preserve"> </v>
      </c>
      <c r="F836" s="30" t="str">
        <f>IF(Замеры!Z830=0," ","---")</f>
        <v xml:space="preserve"> </v>
      </c>
      <c r="G836" s="31" t="str">
        <f>IF(Замеры!Z830=0," ",Замеры!J830)</f>
        <v xml:space="preserve"> </v>
      </c>
      <c r="H836" s="31" t="str">
        <f>CONCATENATE(Замеры!AK830,Замеры!AA830,Замеры!AL830)</f>
        <v>0 0</v>
      </c>
      <c r="I836" s="29" t="str">
        <f>CONCATENATE(Замеры!AI830,Замеры!AA830,Замеры!AJ830)</f>
        <v>0 0</v>
      </c>
      <c r="J836" s="31" t="str">
        <f>IF(Замеры!Z830=0," ",G836*2.55)</f>
        <v xml:space="preserve"> </v>
      </c>
      <c r="K836" s="29" t="str">
        <f>IF(Замеры!Z830=0," ",Замеры!AG830)</f>
        <v xml:space="preserve"> </v>
      </c>
      <c r="L836" s="29" t="str">
        <f>IF(Замеры!Z830=0," ",Замеры!AH830)</f>
        <v xml:space="preserve"> </v>
      </c>
      <c r="M836" s="29" t="str">
        <f>IF(Замеры!Z830=0," ",0.1)</f>
        <v xml:space="preserve"> </v>
      </c>
      <c r="N836" s="29" t="str">
        <f>IF(Замеры!Z830=0," ",Замеры!Z830)</f>
        <v xml:space="preserve"> </v>
      </c>
      <c r="O836" s="29" t="str">
        <f>Замеры!AA830</f>
        <v xml:space="preserve"> </v>
      </c>
      <c r="P836" s="29" t="str">
        <f>Замеры!AB830</f>
        <v xml:space="preserve"> </v>
      </c>
      <c r="Q836" s="29" t="str">
        <f>IF(Замеры!Z830=0," ","+")</f>
        <v xml:space="preserve"> </v>
      </c>
      <c r="R836" s="32">
        <f>Замеры!Y830</f>
        <v>0</v>
      </c>
      <c r="W836" s="33" t="e">
        <f t="shared" si="24"/>
        <v>#VALUE!</v>
      </c>
      <c r="X836" s="31" t="s">
        <v>73</v>
      </c>
      <c r="Y836" s="33" t="e">
        <f t="shared" si="25"/>
        <v>#VALUE!</v>
      </c>
      <c r="Z836" s="32"/>
    </row>
    <row r="837" spans="1:26" x14ac:dyDescent="0.3">
      <c r="A837" s="35">
        <f>IF(Замеры!B831=0, " ", Замеры!B831)</f>
        <v>828</v>
      </c>
      <c r="B837" s="37" t="str">
        <f>CONCATENATE(Замеры!D831,Замеры!F831)</f>
        <v>Группа от QF</v>
      </c>
      <c r="C837" s="35" t="str">
        <f>IF(Замеры!I831=0," ", Замеры!I831)</f>
        <v xml:space="preserve"> </v>
      </c>
      <c r="D837" s="29" t="str">
        <f>IF(Замеры!Z831=0, " ", Замеры!X831)</f>
        <v xml:space="preserve"> </v>
      </c>
      <c r="E837" s="29" t="str">
        <f>CONCATENATE(Замеры!P831,Замеры!S831,Замеры!R831)</f>
        <v xml:space="preserve"> </v>
      </c>
      <c r="F837" s="30" t="str">
        <f>IF(Замеры!Z831=0," ","---")</f>
        <v xml:space="preserve"> </v>
      </c>
      <c r="G837" s="31" t="str">
        <f>IF(Замеры!Z831=0," ",Замеры!J831)</f>
        <v xml:space="preserve"> </v>
      </c>
      <c r="H837" s="31" t="str">
        <f>CONCATENATE(Замеры!AK831,Замеры!AA831,Замеры!AL831)</f>
        <v>0 0</v>
      </c>
      <c r="I837" s="29" t="str">
        <f>CONCATENATE(Замеры!AI831,Замеры!AA831,Замеры!AJ831)</f>
        <v>0 0</v>
      </c>
      <c r="J837" s="31" t="str">
        <f>IF(Замеры!Z831=0," ",G837*2.55)</f>
        <v xml:space="preserve"> </v>
      </c>
      <c r="K837" s="29" t="str">
        <f>IF(Замеры!Z831=0," ",Замеры!AG831)</f>
        <v xml:space="preserve"> </v>
      </c>
      <c r="L837" s="29" t="str">
        <f>IF(Замеры!Z831=0," ",Замеры!AH831)</f>
        <v xml:space="preserve"> </v>
      </c>
      <c r="M837" s="29" t="str">
        <f>IF(Замеры!Z831=0," ",0.1)</f>
        <v xml:space="preserve"> </v>
      </c>
      <c r="N837" s="29" t="str">
        <f>IF(Замеры!Z831=0," ",Замеры!Z831)</f>
        <v xml:space="preserve"> </v>
      </c>
      <c r="O837" s="29" t="str">
        <f>Замеры!AA831</f>
        <v xml:space="preserve"> </v>
      </c>
      <c r="P837" s="29" t="str">
        <f>Замеры!AB831</f>
        <v xml:space="preserve"> </v>
      </c>
      <c r="Q837" s="29" t="str">
        <f>IF(Замеры!Z831=0," ","+")</f>
        <v xml:space="preserve"> </v>
      </c>
      <c r="R837" s="32">
        <f>Замеры!Y831</f>
        <v>0</v>
      </c>
      <c r="W837" s="33" t="e">
        <f t="shared" si="24"/>
        <v>#VALUE!</v>
      </c>
      <c r="X837" s="31" t="s">
        <v>73</v>
      </c>
      <c r="Y837" s="33" t="e">
        <f t="shared" si="25"/>
        <v>#VALUE!</v>
      </c>
      <c r="Z837" s="32"/>
    </row>
    <row r="838" spans="1:26" x14ac:dyDescent="0.3">
      <c r="A838" s="35">
        <f>IF(Замеры!B832=0, " ", Замеры!B832)</f>
        <v>829</v>
      </c>
      <c r="B838" s="37" t="str">
        <f>CONCATENATE(Замеры!D832,Замеры!F832)</f>
        <v>Группа от QF</v>
      </c>
      <c r="C838" s="35" t="str">
        <f>IF(Замеры!I832=0," ", Замеры!I832)</f>
        <v xml:space="preserve"> </v>
      </c>
      <c r="D838" s="29" t="str">
        <f>IF(Замеры!Z832=0, " ", Замеры!X832)</f>
        <v xml:space="preserve"> </v>
      </c>
      <c r="E838" s="29" t="str">
        <f>CONCATENATE(Замеры!P832,Замеры!S832,Замеры!R832)</f>
        <v xml:space="preserve"> </v>
      </c>
      <c r="F838" s="30" t="str">
        <f>IF(Замеры!Z832=0," ","---")</f>
        <v xml:space="preserve"> </v>
      </c>
      <c r="G838" s="31" t="str">
        <f>IF(Замеры!Z832=0," ",Замеры!J832)</f>
        <v xml:space="preserve"> </v>
      </c>
      <c r="H838" s="31" t="str">
        <f>CONCATENATE(Замеры!AK832,Замеры!AA832,Замеры!AL832)</f>
        <v>0 0</v>
      </c>
      <c r="I838" s="29" t="str">
        <f>CONCATENATE(Замеры!AI832,Замеры!AA832,Замеры!AJ832)</f>
        <v>0 0</v>
      </c>
      <c r="J838" s="31" t="str">
        <f>IF(Замеры!Z832=0," ",G838*2.55)</f>
        <v xml:space="preserve"> </v>
      </c>
      <c r="K838" s="29" t="str">
        <f>IF(Замеры!Z832=0," ",Замеры!AG832)</f>
        <v xml:space="preserve"> </v>
      </c>
      <c r="L838" s="29" t="str">
        <f>IF(Замеры!Z832=0," ",Замеры!AH832)</f>
        <v xml:space="preserve"> </v>
      </c>
      <c r="M838" s="29" t="str">
        <f>IF(Замеры!Z832=0," ",0.1)</f>
        <v xml:space="preserve"> </v>
      </c>
      <c r="N838" s="29" t="str">
        <f>IF(Замеры!Z832=0," ",Замеры!Z832)</f>
        <v xml:space="preserve"> </v>
      </c>
      <c r="O838" s="29" t="str">
        <f>Замеры!AA832</f>
        <v xml:space="preserve"> </v>
      </c>
      <c r="P838" s="29" t="str">
        <f>Замеры!AB832</f>
        <v xml:space="preserve"> </v>
      </c>
      <c r="Q838" s="29" t="str">
        <f>IF(Замеры!Z832=0," ","+")</f>
        <v xml:space="preserve"> </v>
      </c>
      <c r="R838" s="32">
        <f>Замеры!Y832</f>
        <v>0</v>
      </c>
      <c r="W838" s="33" t="e">
        <f t="shared" si="24"/>
        <v>#VALUE!</v>
      </c>
      <c r="X838" s="31" t="s">
        <v>73</v>
      </c>
      <c r="Y838" s="33" t="e">
        <f t="shared" si="25"/>
        <v>#VALUE!</v>
      </c>
      <c r="Z838" s="32"/>
    </row>
    <row r="839" spans="1:26" x14ac:dyDescent="0.3">
      <c r="A839" s="35">
        <f>IF(Замеры!B833=0, " ", Замеры!B833)</f>
        <v>830</v>
      </c>
      <c r="B839" s="37" t="str">
        <f>CONCATENATE(Замеры!D833,Замеры!F833)</f>
        <v>Группа от QF</v>
      </c>
      <c r="C839" s="35" t="str">
        <f>IF(Замеры!I833=0," ", Замеры!I833)</f>
        <v xml:space="preserve"> </v>
      </c>
      <c r="D839" s="29" t="str">
        <f>IF(Замеры!Z833=0, " ", Замеры!X833)</f>
        <v xml:space="preserve"> </v>
      </c>
      <c r="E839" s="29" t="str">
        <f>CONCATENATE(Замеры!P833,Замеры!S833,Замеры!R833)</f>
        <v xml:space="preserve"> </v>
      </c>
      <c r="F839" s="30" t="str">
        <f>IF(Замеры!Z833=0," ","---")</f>
        <v xml:space="preserve"> </v>
      </c>
      <c r="G839" s="31" t="str">
        <f>IF(Замеры!Z833=0," ",Замеры!J833)</f>
        <v xml:space="preserve"> </v>
      </c>
      <c r="H839" s="31" t="str">
        <f>CONCATENATE(Замеры!AK833,Замеры!AA833,Замеры!AL833)</f>
        <v>0 0</v>
      </c>
      <c r="I839" s="29" t="str">
        <f>CONCATENATE(Замеры!AI833,Замеры!AA833,Замеры!AJ833)</f>
        <v>0 0</v>
      </c>
      <c r="J839" s="31" t="str">
        <f>IF(Замеры!Z833=0," ",G839*2.55)</f>
        <v xml:space="preserve"> </v>
      </c>
      <c r="K839" s="29" t="str">
        <f>IF(Замеры!Z833=0," ",Замеры!AG833)</f>
        <v xml:space="preserve"> </v>
      </c>
      <c r="L839" s="29" t="str">
        <f>IF(Замеры!Z833=0," ",Замеры!AH833)</f>
        <v xml:space="preserve"> </v>
      </c>
      <c r="M839" s="29" t="str">
        <f>IF(Замеры!Z833=0," ",0.1)</f>
        <v xml:space="preserve"> </v>
      </c>
      <c r="N839" s="29" t="str">
        <f>IF(Замеры!Z833=0," ",Замеры!Z833)</f>
        <v xml:space="preserve"> </v>
      </c>
      <c r="O839" s="29" t="str">
        <f>Замеры!AA833</f>
        <v xml:space="preserve"> </v>
      </c>
      <c r="P839" s="29" t="str">
        <f>Замеры!AB833</f>
        <v xml:space="preserve"> </v>
      </c>
      <c r="Q839" s="29" t="str">
        <f>IF(Замеры!Z833=0," ","+")</f>
        <v xml:space="preserve"> </v>
      </c>
      <c r="R839" s="32">
        <f>Замеры!Y833</f>
        <v>0</v>
      </c>
      <c r="W839" s="33" t="e">
        <f t="shared" si="24"/>
        <v>#VALUE!</v>
      </c>
      <c r="X839" s="31" t="s">
        <v>73</v>
      </c>
      <c r="Y839" s="33" t="e">
        <f t="shared" si="25"/>
        <v>#VALUE!</v>
      </c>
      <c r="Z839" s="32"/>
    </row>
    <row r="840" spans="1:26" x14ac:dyDescent="0.3">
      <c r="A840" s="35">
        <f>IF(Замеры!B834=0, " ", Замеры!B834)</f>
        <v>831</v>
      </c>
      <c r="B840" s="37" t="str">
        <f>CONCATENATE(Замеры!D834,Замеры!F834)</f>
        <v>Группа от QF</v>
      </c>
      <c r="C840" s="35" t="str">
        <f>IF(Замеры!I834=0," ", Замеры!I834)</f>
        <v xml:space="preserve"> </v>
      </c>
      <c r="D840" s="29" t="str">
        <f>IF(Замеры!Z834=0, " ", Замеры!X834)</f>
        <v xml:space="preserve"> </v>
      </c>
      <c r="E840" s="29" t="str">
        <f>CONCATENATE(Замеры!P834,Замеры!S834,Замеры!R834)</f>
        <v xml:space="preserve"> </v>
      </c>
      <c r="F840" s="30" t="str">
        <f>IF(Замеры!Z834=0," ","---")</f>
        <v xml:space="preserve"> </v>
      </c>
      <c r="G840" s="31" t="str">
        <f>IF(Замеры!Z834=0," ",Замеры!J834)</f>
        <v xml:space="preserve"> </v>
      </c>
      <c r="H840" s="31" t="str">
        <f>CONCATENATE(Замеры!AK834,Замеры!AA834,Замеры!AL834)</f>
        <v>0 0</v>
      </c>
      <c r="I840" s="29" t="str">
        <f>CONCATENATE(Замеры!AI834,Замеры!AA834,Замеры!AJ834)</f>
        <v>0 0</v>
      </c>
      <c r="J840" s="31" t="str">
        <f>IF(Замеры!Z834=0," ",G840*2.55)</f>
        <v xml:space="preserve"> </v>
      </c>
      <c r="K840" s="29" t="str">
        <f>IF(Замеры!Z834=0," ",Замеры!AG834)</f>
        <v xml:space="preserve"> </v>
      </c>
      <c r="L840" s="29" t="str">
        <f>IF(Замеры!Z834=0," ",Замеры!AH834)</f>
        <v xml:space="preserve"> </v>
      </c>
      <c r="M840" s="29" t="str">
        <f>IF(Замеры!Z834=0," ",0.1)</f>
        <v xml:space="preserve"> </v>
      </c>
      <c r="N840" s="29" t="str">
        <f>IF(Замеры!Z834=0," ",Замеры!Z834)</f>
        <v xml:space="preserve"> </v>
      </c>
      <c r="O840" s="29" t="str">
        <f>Замеры!AA834</f>
        <v xml:space="preserve"> </v>
      </c>
      <c r="P840" s="29" t="str">
        <f>Замеры!AB834</f>
        <v xml:space="preserve"> </v>
      </c>
      <c r="Q840" s="29" t="str">
        <f>IF(Замеры!Z834=0," ","+")</f>
        <v xml:space="preserve"> </v>
      </c>
      <c r="R840" s="32">
        <f>Замеры!Y834</f>
        <v>0</v>
      </c>
      <c r="W840" s="33" t="e">
        <f t="shared" si="24"/>
        <v>#VALUE!</v>
      </c>
      <c r="X840" s="31" t="s">
        <v>73</v>
      </c>
      <c r="Y840" s="33" t="e">
        <f t="shared" si="25"/>
        <v>#VALUE!</v>
      </c>
      <c r="Z840" s="32"/>
    </row>
    <row r="841" spans="1:26" x14ac:dyDescent="0.3">
      <c r="A841" s="35">
        <f>IF(Замеры!B835=0, " ", Замеры!B835)</f>
        <v>832</v>
      </c>
      <c r="B841" s="37" t="str">
        <f>CONCATENATE(Замеры!D835,Замеры!F835)</f>
        <v>Группа от QF</v>
      </c>
      <c r="C841" s="35" t="str">
        <f>IF(Замеры!I835=0," ", Замеры!I835)</f>
        <v xml:space="preserve"> </v>
      </c>
      <c r="D841" s="29" t="str">
        <f>IF(Замеры!Z835=0, " ", Замеры!X835)</f>
        <v xml:space="preserve"> </v>
      </c>
      <c r="E841" s="29" t="str">
        <f>CONCATENATE(Замеры!P835,Замеры!S835,Замеры!R835)</f>
        <v xml:space="preserve"> </v>
      </c>
      <c r="F841" s="30" t="str">
        <f>IF(Замеры!Z835=0," ","---")</f>
        <v xml:space="preserve"> </v>
      </c>
      <c r="G841" s="31" t="str">
        <f>IF(Замеры!Z835=0," ",Замеры!J835)</f>
        <v xml:space="preserve"> </v>
      </c>
      <c r="H841" s="31" t="str">
        <f>CONCATENATE(Замеры!AK835,Замеры!AA835,Замеры!AL835)</f>
        <v>0 0</v>
      </c>
      <c r="I841" s="29" t="str">
        <f>CONCATENATE(Замеры!AI835,Замеры!AA835,Замеры!AJ835)</f>
        <v>0 0</v>
      </c>
      <c r="J841" s="31" t="str">
        <f>IF(Замеры!Z835=0," ",G841*2.55)</f>
        <v xml:space="preserve"> </v>
      </c>
      <c r="K841" s="29" t="str">
        <f>IF(Замеры!Z835=0," ",Замеры!AG835)</f>
        <v xml:space="preserve"> </v>
      </c>
      <c r="L841" s="29" t="str">
        <f>IF(Замеры!Z835=0," ",Замеры!AH835)</f>
        <v xml:space="preserve"> </v>
      </c>
      <c r="M841" s="29" t="str">
        <f>IF(Замеры!Z835=0," ",0.1)</f>
        <v xml:space="preserve"> </v>
      </c>
      <c r="N841" s="29" t="str">
        <f>IF(Замеры!Z835=0," ",Замеры!Z835)</f>
        <v xml:space="preserve"> </v>
      </c>
      <c r="O841" s="29" t="str">
        <f>Замеры!AA835</f>
        <v xml:space="preserve"> </v>
      </c>
      <c r="P841" s="29" t="str">
        <f>Замеры!AB835</f>
        <v xml:space="preserve"> </v>
      </c>
      <c r="Q841" s="29" t="str">
        <f>IF(Замеры!Z835=0," ","+")</f>
        <v xml:space="preserve"> </v>
      </c>
      <c r="R841" s="32">
        <f>Замеры!Y835</f>
        <v>0</v>
      </c>
      <c r="W841" s="33" t="e">
        <f t="shared" si="24"/>
        <v>#VALUE!</v>
      </c>
      <c r="X841" s="31" t="s">
        <v>73</v>
      </c>
      <c r="Y841" s="33" t="e">
        <f t="shared" si="25"/>
        <v>#VALUE!</v>
      </c>
      <c r="Z841" s="32"/>
    </row>
    <row r="842" spans="1:26" x14ac:dyDescent="0.3">
      <c r="A842" s="35">
        <f>IF(Замеры!B836=0, " ", Замеры!B836)</f>
        <v>833</v>
      </c>
      <c r="B842" s="37" t="str">
        <f>CONCATENATE(Замеры!D836,Замеры!F836)</f>
        <v>Группа от QF</v>
      </c>
      <c r="C842" s="35" t="str">
        <f>IF(Замеры!I836=0," ", Замеры!I836)</f>
        <v xml:space="preserve"> </v>
      </c>
      <c r="D842" s="29" t="str">
        <f>IF(Замеры!Z836=0, " ", Замеры!X836)</f>
        <v xml:space="preserve"> </v>
      </c>
      <c r="E842" s="29" t="str">
        <f>CONCATENATE(Замеры!P836,Замеры!S836,Замеры!R836)</f>
        <v xml:space="preserve"> </v>
      </c>
      <c r="F842" s="30" t="str">
        <f>IF(Замеры!Z836=0," ","---")</f>
        <v xml:space="preserve"> </v>
      </c>
      <c r="G842" s="31" t="str">
        <f>IF(Замеры!Z836=0," ",Замеры!J836)</f>
        <v xml:space="preserve"> </v>
      </c>
      <c r="H842" s="31" t="str">
        <f>CONCATENATE(Замеры!AK836,Замеры!AA836,Замеры!AL836)</f>
        <v>0 0</v>
      </c>
      <c r="I842" s="29" t="str">
        <f>CONCATENATE(Замеры!AI836,Замеры!AA836,Замеры!AJ836)</f>
        <v>0 0</v>
      </c>
      <c r="J842" s="31" t="str">
        <f>IF(Замеры!Z836=0," ",G842*2.55)</f>
        <v xml:space="preserve"> </v>
      </c>
      <c r="K842" s="29" t="str">
        <f>IF(Замеры!Z836=0," ",Замеры!AG836)</f>
        <v xml:space="preserve"> </v>
      </c>
      <c r="L842" s="29" t="str">
        <f>IF(Замеры!Z836=0," ",Замеры!AH836)</f>
        <v xml:space="preserve"> </v>
      </c>
      <c r="M842" s="29" t="str">
        <f>IF(Замеры!Z836=0," ",0.1)</f>
        <v xml:space="preserve"> </v>
      </c>
      <c r="N842" s="29" t="str">
        <f>IF(Замеры!Z836=0," ",Замеры!Z836)</f>
        <v xml:space="preserve"> </v>
      </c>
      <c r="O842" s="29" t="str">
        <f>Замеры!AA836</f>
        <v xml:space="preserve"> </v>
      </c>
      <c r="P842" s="29" t="str">
        <f>Замеры!AB836</f>
        <v xml:space="preserve"> </v>
      </c>
      <c r="Q842" s="29" t="str">
        <f>IF(Замеры!Z836=0," ","+")</f>
        <v xml:space="preserve"> </v>
      </c>
      <c r="R842" s="32">
        <f>Замеры!Y836</f>
        <v>0</v>
      </c>
      <c r="W842" s="33" t="e">
        <f t="shared" ref="W842:W905" si="26">G842*1.13</f>
        <v>#VALUE!</v>
      </c>
      <c r="X842" s="31" t="s">
        <v>73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IF(Замеры!B837=0, " ", Замеры!B837)</f>
        <v>834</v>
      </c>
      <c r="B843" s="37" t="str">
        <f>CONCATENATE(Замеры!D837,Замеры!F837)</f>
        <v>Группа от QF</v>
      </c>
      <c r="C843" s="35" t="str">
        <f>IF(Замеры!I837=0," ", Замеры!I837)</f>
        <v xml:space="preserve"> </v>
      </c>
      <c r="D843" s="29" t="str">
        <f>IF(Замеры!Z837=0, " ", Замеры!X837)</f>
        <v xml:space="preserve"> </v>
      </c>
      <c r="E843" s="29" t="str">
        <f>CONCATENATE(Замеры!P837,Замеры!S837,Замеры!R837)</f>
        <v xml:space="preserve"> </v>
      </c>
      <c r="F843" s="30" t="str">
        <f>IF(Замеры!Z837=0," ","---")</f>
        <v xml:space="preserve"> </v>
      </c>
      <c r="G843" s="31" t="str">
        <f>IF(Замеры!Z837=0," ",Замеры!J837)</f>
        <v xml:space="preserve"> </v>
      </c>
      <c r="H843" s="31" t="str">
        <f>CONCATENATE(Замеры!AK837,Замеры!AA837,Замеры!AL837)</f>
        <v>0 0</v>
      </c>
      <c r="I843" s="29" t="str">
        <f>CONCATENATE(Замеры!AI837,Замеры!AA837,Замеры!AJ837)</f>
        <v>0 0</v>
      </c>
      <c r="J843" s="31" t="str">
        <f>IF(Замеры!Z837=0," ",G843*2.55)</f>
        <v xml:space="preserve"> </v>
      </c>
      <c r="K843" s="29" t="str">
        <f>IF(Замеры!Z837=0," ",Замеры!AG837)</f>
        <v xml:space="preserve"> </v>
      </c>
      <c r="L843" s="29" t="str">
        <f>IF(Замеры!Z837=0," ",Замеры!AH837)</f>
        <v xml:space="preserve"> </v>
      </c>
      <c r="M843" s="29" t="str">
        <f>IF(Замеры!Z837=0," ",0.1)</f>
        <v xml:space="preserve"> </v>
      </c>
      <c r="N843" s="29" t="str">
        <f>IF(Замеры!Z837=0," ",Замеры!Z837)</f>
        <v xml:space="preserve"> </v>
      </c>
      <c r="O843" s="29" t="str">
        <f>Замеры!AA837</f>
        <v xml:space="preserve"> </v>
      </c>
      <c r="P843" s="29" t="str">
        <f>Замеры!AB837</f>
        <v xml:space="preserve"> </v>
      </c>
      <c r="Q843" s="29" t="str">
        <f>IF(Замеры!Z837=0," ","+")</f>
        <v xml:space="preserve"> </v>
      </c>
      <c r="R843" s="32">
        <f>Замеры!Y837</f>
        <v>0</v>
      </c>
      <c r="W843" s="33" t="e">
        <f t="shared" si="26"/>
        <v>#VALUE!</v>
      </c>
      <c r="X843" s="31" t="s">
        <v>73</v>
      </c>
      <c r="Y843" s="33" t="e">
        <f t="shared" si="27"/>
        <v>#VALUE!</v>
      </c>
      <c r="Z843" s="32"/>
    </row>
    <row r="844" spans="1:26" x14ac:dyDescent="0.3">
      <c r="A844" s="35">
        <f>IF(Замеры!B838=0, " ", Замеры!B838)</f>
        <v>835</v>
      </c>
      <c r="B844" s="37" t="str">
        <f>CONCATENATE(Замеры!D838,Замеры!F838)</f>
        <v>Группа от QF</v>
      </c>
      <c r="C844" s="35" t="str">
        <f>IF(Замеры!I838=0," ", Замеры!I838)</f>
        <v xml:space="preserve"> </v>
      </c>
      <c r="D844" s="29" t="str">
        <f>IF(Замеры!Z838=0, " ", Замеры!X838)</f>
        <v xml:space="preserve"> </v>
      </c>
      <c r="E844" s="29" t="str">
        <f>CONCATENATE(Замеры!P838,Замеры!S838,Замеры!R838)</f>
        <v xml:space="preserve"> </v>
      </c>
      <c r="F844" s="30" t="str">
        <f>IF(Замеры!Z838=0," ","---")</f>
        <v xml:space="preserve"> </v>
      </c>
      <c r="G844" s="31" t="str">
        <f>IF(Замеры!Z838=0," ",Замеры!J838)</f>
        <v xml:space="preserve"> </v>
      </c>
      <c r="H844" s="31" t="str">
        <f>CONCATENATE(Замеры!AK838,Замеры!AA838,Замеры!AL838)</f>
        <v>0 0</v>
      </c>
      <c r="I844" s="29" t="str">
        <f>CONCATENATE(Замеры!AI838,Замеры!AA838,Замеры!AJ838)</f>
        <v>0 0</v>
      </c>
      <c r="J844" s="31" t="str">
        <f>IF(Замеры!Z838=0," ",G844*2.55)</f>
        <v xml:space="preserve"> </v>
      </c>
      <c r="K844" s="29" t="str">
        <f>IF(Замеры!Z838=0," ",Замеры!AG838)</f>
        <v xml:space="preserve"> </v>
      </c>
      <c r="L844" s="29" t="str">
        <f>IF(Замеры!Z838=0," ",Замеры!AH838)</f>
        <v xml:space="preserve"> </v>
      </c>
      <c r="M844" s="29" t="str">
        <f>IF(Замеры!Z838=0," ",0.1)</f>
        <v xml:space="preserve"> </v>
      </c>
      <c r="N844" s="29" t="str">
        <f>IF(Замеры!Z838=0," ",Замеры!Z838)</f>
        <v xml:space="preserve"> </v>
      </c>
      <c r="O844" s="29" t="str">
        <f>Замеры!AA838</f>
        <v xml:space="preserve"> </v>
      </c>
      <c r="P844" s="29" t="str">
        <f>Замеры!AB838</f>
        <v xml:space="preserve"> </v>
      </c>
      <c r="Q844" s="29" t="str">
        <f>IF(Замеры!Z838=0," ","+")</f>
        <v xml:space="preserve"> </v>
      </c>
      <c r="R844" s="32">
        <f>Замеры!Y838</f>
        <v>0</v>
      </c>
      <c r="W844" s="33" t="e">
        <f t="shared" si="26"/>
        <v>#VALUE!</v>
      </c>
      <c r="X844" s="31" t="s">
        <v>73</v>
      </c>
      <c r="Y844" s="33" t="e">
        <f t="shared" si="27"/>
        <v>#VALUE!</v>
      </c>
      <c r="Z844" s="32"/>
    </row>
    <row r="845" spans="1:26" x14ac:dyDescent="0.3">
      <c r="A845" s="35">
        <f>IF(Замеры!B839=0, " ", Замеры!B839)</f>
        <v>836</v>
      </c>
      <c r="B845" s="37" t="str">
        <f>CONCATENATE(Замеры!D839,Замеры!F839)</f>
        <v>Группа от QF</v>
      </c>
      <c r="C845" s="35" t="str">
        <f>IF(Замеры!I839=0," ", Замеры!I839)</f>
        <v xml:space="preserve"> </v>
      </c>
      <c r="D845" s="29" t="str">
        <f>IF(Замеры!Z839=0, " ", Замеры!X839)</f>
        <v xml:space="preserve"> </v>
      </c>
      <c r="E845" s="29" t="str">
        <f>CONCATENATE(Замеры!P839,Замеры!S839,Замеры!R839)</f>
        <v xml:space="preserve"> </v>
      </c>
      <c r="F845" s="30" t="str">
        <f>IF(Замеры!Z839=0," ","---")</f>
        <v xml:space="preserve"> </v>
      </c>
      <c r="G845" s="31" t="str">
        <f>IF(Замеры!Z839=0," ",Замеры!J839)</f>
        <v xml:space="preserve"> </v>
      </c>
      <c r="H845" s="31" t="str">
        <f>CONCATENATE(Замеры!AK839,Замеры!AA839,Замеры!AL839)</f>
        <v>0 0</v>
      </c>
      <c r="I845" s="29" t="str">
        <f>CONCATENATE(Замеры!AI839,Замеры!AA839,Замеры!AJ839)</f>
        <v>0 0</v>
      </c>
      <c r="J845" s="31" t="str">
        <f>IF(Замеры!Z839=0," ",G845*2.55)</f>
        <v xml:space="preserve"> </v>
      </c>
      <c r="K845" s="29" t="str">
        <f>IF(Замеры!Z839=0," ",Замеры!AG839)</f>
        <v xml:space="preserve"> </v>
      </c>
      <c r="L845" s="29" t="str">
        <f>IF(Замеры!Z839=0," ",Замеры!AH839)</f>
        <v xml:space="preserve"> </v>
      </c>
      <c r="M845" s="29" t="str">
        <f>IF(Замеры!Z839=0," ",0.1)</f>
        <v xml:space="preserve"> </v>
      </c>
      <c r="N845" s="29" t="str">
        <f>IF(Замеры!Z839=0," ",Замеры!Z839)</f>
        <v xml:space="preserve"> </v>
      </c>
      <c r="O845" s="29" t="str">
        <f>Замеры!AA839</f>
        <v xml:space="preserve"> </v>
      </c>
      <c r="P845" s="29" t="str">
        <f>Замеры!AB839</f>
        <v xml:space="preserve"> </v>
      </c>
      <c r="Q845" s="29" t="str">
        <f>IF(Замеры!Z839=0," ","+")</f>
        <v xml:space="preserve"> </v>
      </c>
      <c r="R845" s="32">
        <f>Замеры!Y839</f>
        <v>0</v>
      </c>
      <c r="W845" s="33" t="e">
        <f t="shared" si="26"/>
        <v>#VALUE!</v>
      </c>
      <c r="X845" s="31" t="s">
        <v>73</v>
      </c>
      <c r="Y845" s="33" t="e">
        <f t="shared" si="27"/>
        <v>#VALUE!</v>
      </c>
      <c r="Z845" s="32"/>
    </row>
    <row r="846" spans="1:26" x14ac:dyDescent="0.3">
      <c r="A846" s="35">
        <f>IF(Замеры!B840=0, " ", Замеры!B840)</f>
        <v>837</v>
      </c>
      <c r="B846" s="37" t="str">
        <f>CONCATENATE(Замеры!D840,Замеры!F840)</f>
        <v>Группа от QF</v>
      </c>
      <c r="C846" s="35" t="str">
        <f>IF(Замеры!I840=0," ", Замеры!I840)</f>
        <v xml:space="preserve"> </v>
      </c>
      <c r="D846" s="29" t="str">
        <f>IF(Замеры!Z840=0, " ", Замеры!X840)</f>
        <v xml:space="preserve"> </v>
      </c>
      <c r="E846" s="29" t="str">
        <f>CONCATENATE(Замеры!P840,Замеры!S840,Замеры!R840)</f>
        <v xml:space="preserve"> </v>
      </c>
      <c r="F846" s="30" t="str">
        <f>IF(Замеры!Z840=0," ","---")</f>
        <v xml:space="preserve"> </v>
      </c>
      <c r="G846" s="31" t="str">
        <f>IF(Замеры!Z840=0," ",Замеры!J840)</f>
        <v xml:space="preserve"> </v>
      </c>
      <c r="H846" s="31" t="str">
        <f>CONCATENATE(Замеры!AK840,Замеры!AA840,Замеры!AL840)</f>
        <v>0 0</v>
      </c>
      <c r="I846" s="29" t="str">
        <f>CONCATENATE(Замеры!AI840,Замеры!AA840,Замеры!AJ840)</f>
        <v>0 0</v>
      </c>
      <c r="J846" s="31" t="str">
        <f>IF(Замеры!Z840=0," ",G846*2.55)</f>
        <v xml:space="preserve"> </v>
      </c>
      <c r="K846" s="29" t="str">
        <f>IF(Замеры!Z840=0," ",Замеры!AG840)</f>
        <v xml:space="preserve"> </v>
      </c>
      <c r="L846" s="29" t="str">
        <f>IF(Замеры!Z840=0," ",Замеры!AH840)</f>
        <v xml:space="preserve"> </v>
      </c>
      <c r="M846" s="29" t="str">
        <f>IF(Замеры!Z840=0," ",0.1)</f>
        <v xml:space="preserve"> </v>
      </c>
      <c r="N846" s="29" t="str">
        <f>IF(Замеры!Z840=0," ",Замеры!Z840)</f>
        <v xml:space="preserve"> </v>
      </c>
      <c r="O846" s="29" t="str">
        <f>Замеры!AA840</f>
        <v xml:space="preserve"> </v>
      </c>
      <c r="P846" s="29" t="str">
        <f>Замеры!AB840</f>
        <v xml:space="preserve"> </v>
      </c>
      <c r="Q846" s="29" t="str">
        <f>IF(Замеры!Z840=0," ","+")</f>
        <v xml:space="preserve"> </v>
      </c>
      <c r="R846" s="32">
        <f>Замеры!Y840</f>
        <v>0</v>
      </c>
      <c r="W846" s="33" t="e">
        <f t="shared" si="26"/>
        <v>#VALUE!</v>
      </c>
      <c r="X846" s="31" t="s">
        <v>73</v>
      </c>
      <c r="Y846" s="33" t="e">
        <f t="shared" si="27"/>
        <v>#VALUE!</v>
      </c>
      <c r="Z846" s="32"/>
    </row>
    <row r="847" spans="1:26" x14ac:dyDescent="0.3">
      <c r="A847" s="35">
        <f>IF(Замеры!B841=0, " ", Замеры!B841)</f>
        <v>838</v>
      </c>
      <c r="B847" s="37" t="str">
        <f>CONCATENATE(Замеры!D841,Замеры!F841)</f>
        <v>Группа от QF</v>
      </c>
      <c r="C847" s="35" t="str">
        <f>IF(Замеры!I841=0," ", Замеры!I841)</f>
        <v xml:space="preserve"> </v>
      </c>
      <c r="D847" s="29" t="str">
        <f>IF(Замеры!Z841=0, " ", Замеры!X841)</f>
        <v xml:space="preserve"> </v>
      </c>
      <c r="E847" s="29" t="str">
        <f>CONCATENATE(Замеры!P841,Замеры!S841,Замеры!R841)</f>
        <v xml:space="preserve"> </v>
      </c>
      <c r="F847" s="30" t="str">
        <f>IF(Замеры!Z841=0," ","---")</f>
        <v xml:space="preserve"> </v>
      </c>
      <c r="G847" s="31" t="str">
        <f>IF(Замеры!Z841=0," ",Замеры!J841)</f>
        <v xml:space="preserve"> </v>
      </c>
      <c r="H847" s="31" t="str">
        <f>CONCATENATE(Замеры!AK841,Замеры!AA841,Замеры!AL841)</f>
        <v>0 0</v>
      </c>
      <c r="I847" s="29" t="str">
        <f>CONCATENATE(Замеры!AI841,Замеры!AA841,Замеры!AJ841)</f>
        <v>0 0</v>
      </c>
      <c r="J847" s="31" t="str">
        <f>IF(Замеры!Z841=0," ",G847*2.55)</f>
        <v xml:space="preserve"> </v>
      </c>
      <c r="K847" s="29" t="str">
        <f>IF(Замеры!Z841=0," ",Замеры!AG841)</f>
        <v xml:space="preserve"> </v>
      </c>
      <c r="L847" s="29" t="str">
        <f>IF(Замеры!Z841=0," ",Замеры!AH841)</f>
        <v xml:space="preserve"> </v>
      </c>
      <c r="M847" s="29" t="str">
        <f>IF(Замеры!Z841=0," ",0.1)</f>
        <v xml:space="preserve"> </v>
      </c>
      <c r="N847" s="29" t="str">
        <f>IF(Замеры!Z841=0," ",Замеры!Z841)</f>
        <v xml:space="preserve"> </v>
      </c>
      <c r="O847" s="29" t="str">
        <f>Замеры!AA841</f>
        <v xml:space="preserve"> </v>
      </c>
      <c r="P847" s="29" t="str">
        <f>Замеры!AB841</f>
        <v xml:space="preserve"> </v>
      </c>
      <c r="Q847" s="29" t="str">
        <f>IF(Замеры!Z841=0," ","+")</f>
        <v xml:space="preserve"> </v>
      </c>
      <c r="R847" s="32">
        <f>Замеры!Y841</f>
        <v>0</v>
      </c>
      <c r="W847" s="33" t="e">
        <f t="shared" si="26"/>
        <v>#VALUE!</v>
      </c>
      <c r="X847" s="31" t="s">
        <v>73</v>
      </c>
      <c r="Y847" s="33" t="e">
        <f t="shared" si="27"/>
        <v>#VALUE!</v>
      </c>
      <c r="Z847" s="32"/>
    </row>
    <row r="848" spans="1:26" x14ac:dyDescent="0.3">
      <c r="A848" s="35">
        <f>IF(Замеры!B842=0, " ", Замеры!B842)</f>
        <v>839</v>
      </c>
      <c r="B848" s="37" t="str">
        <f>CONCATENATE(Замеры!D842,Замеры!F842)</f>
        <v>Группа от QF</v>
      </c>
      <c r="C848" s="35" t="str">
        <f>IF(Замеры!I842=0," ", Замеры!I842)</f>
        <v xml:space="preserve"> </v>
      </c>
      <c r="D848" s="29" t="str">
        <f>IF(Замеры!Z842=0, " ", Замеры!X842)</f>
        <v xml:space="preserve"> </v>
      </c>
      <c r="E848" s="29" t="str">
        <f>CONCATENATE(Замеры!P842,Замеры!S842,Замеры!R842)</f>
        <v xml:space="preserve"> </v>
      </c>
      <c r="F848" s="30" t="str">
        <f>IF(Замеры!Z842=0," ","---")</f>
        <v xml:space="preserve"> </v>
      </c>
      <c r="G848" s="31" t="str">
        <f>IF(Замеры!Z842=0," ",Замеры!J842)</f>
        <v xml:space="preserve"> </v>
      </c>
      <c r="H848" s="31" t="str">
        <f>CONCATENATE(Замеры!AK842,Замеры!AA842,Замеры!AL842)</f>
        <v>0 0</v>
      </c>
      <c r="I848" s="29" t="str">
        <f>CONCATENATE(Замеры!AI842,Замеры!AA842,Замеры!AJ842)</f>
        <v>0 0</v>
      </c>
      <c r="J848" s="31" t="str">
        <f>IF(Замеры!Z842=0," ",G848*2.55)</f>
        <v xml:space="preserve"> </v>
      </c>
      <c r="K848" s="29" t="str">
        <f>IF(Замеры!Z842=0," ",Замеры!AG842)</f>
        <v xml:space="preserve"> </v>
      </c>
      <c r="L848" s="29" t="str">
        <f>IF(Замеры!Z842=0," ",Замеры!AH842)</f>
        <v xml:space="preserve"> </v>
      </c>
      <c r="M848" s="29" t="str">
        <f>IF(Замеры!Z842=0," ",0.1)</f>
        <v xml:space="preserve"> </v>
      </c>
      <c r="N848" s="29" t="str">
        <f>IF(Замеры!Z842=0," ",Замеры!Z842)</f>
        <v xml:space="preserve"> </v>
      </c>
      <c r="O848" s="29" t="str">
        <f>Замеры!AA842</f>
        <v xml:space="preserve"> </v>
      </c>
      <c r="P848" s="29" t="str">
        <f>Замеры!AB842</f>
        <v xml:space="preserve"> </v>
      </c>
      <c r="Q848" s="29" t="str">
        <f>IF(Замеры!Z842=0," ","+")</f>
        <v xml:space="preserve"> </v>
      </c>
      <c r="R848" s="32">
        <f>Замеры!Y842</f>
        <v>0</v>
      </c>
      <c r="W848" s="33" t="e">
        <f t="shared" si="26"/>
        <v>#VALUE!</v>
      </c>
      <c r="X848" s="31" t="s">
        <v>73</v>
      </c>
      <c r="Y848" s="33" t="e">
        <f t="shared" si="27"/>
        <v>#VALUE!</v>
      </c>
      <c r="Z848" s="32"/>
    </row>
    <row r="849" spans="1:26" x14ac:dyDescent="0.3">
      <c r="A849" s="35">
        <f>IF(Замеры!B843=0, " ", Замеры!B843)</f>
        <v>840</v>
      </c>
      <c r="B849" s="37" t="str">
        <f>CONCATENATE(Замеры!D843,Замеры!F843)</f>
        <v>Группа от QF</v>
      </c>
      <c r="C849" s="35" t="str">
        <f>IF(Замеры!I843=0," ", Замеры!I843)</f>
        <v xml:space="preserve"> </v>
      </c>
      <c r="D849" s="29" t="str">
        <f>IF(Замеры!Z843=0, " ", Замеры!X843)</f>
        <v xml:space="preserve"> </v>
      </c>
      <c r="E849" s="29" t="str">
        <f>CONCATENATE(Замеры!P843,Замеры!S843,Замеры!R843)</f>
        <v xml:space="preserve"> </v>
      </c>
      <c r="F849" s="30" t="str">
        <f>IF(Замеры!Z843=0," ","---")</f>
        <v xml:space="preserve"> </v>
      </c>
      <c r="G849" s="31" t="str">
        <f>IF(Замеры!Z843=0," ",Замеры!J843)</f>
        <v xml:space="preserve"> </v>
      </c>
      <c r="H849" s="31" t="str">
        <f>CONCATENATE(Замеры!AK843,Замеры!AA843,Замеры!AL843)</f>
        <v>0 0</v>
      </c>
      <c r="I849" s="29" t="str">
        <f>CONCATENATE(Замеры!AI843,Замеры!AA843,Замеры!AJ843)</f>
        <v>0 0</v>
      </c>
      <c r="J849" s="31" t="str">
        <f>IF(Замеры!Z843=0," ",G849*2.55)</f>
        <v xml:space="preserve"> </v>
      </c>
      <c r="K849" s="29" t="str">
        <f>IF(Замеры!Z843=0," ",Замеры!AG843)</f>
        <v xml:space="preserve"> </v>
      </c>
      <c r="L849" s="29" t="str">
        <f>IF(Замеры!Z843=0," ",Замеры!AH843)</f>
        <v xml:space="preserve"> </v>
      </c>
      <c r="M849" s="29" t="str">
        <f>IF(Замеры!Z843=0," ",0.1)</f>
        <v xml:space="preserve"> </v>
      </c>
      <c r="N849" s="29" t="str">
        <f>IF(Замеры!Z843=0," ",Замеры!Z843)</f>
        <v xml:space="preserve"> </v>
      </c>
      <c r="O849" s="29" t="str">
        <f>Замеры!AA843</f>
        <v xml:space="preserve"> </v>
      </c>
      <c r="P849" s="29" t="str">
        <f>Замеры!AB843</f>
        <v xml:space="preserve"> </v>
      </c>
      <c r="Q849" s="29" t="str">
        <f>IF(Замеры!Z843=0," ","+")</f>
        <v xml:space="preserve"> </v>
      </c>
      <c r="R849" s="32">
        <f>Замеры!Y843</f>
        <v>0</v>
      </c>
      <c r="W849" s="33" t="e">
        <f t="shared" si="26"/>
        <v>#VALUE!</v>
      </c>
      <c r="X849" s="31" t="s">
        <v>73</v>
      </c>
      <c r="Y849" s="33" t="e">
        <f t="shared" si="27"/>
        <v>#VALUE!</v>
      </c>
      <c r="Z849" s="32"/>
    </row>
    <row r="850" spans="1:26" x14ac:dyDescent="0.3">
      <c r="A850" s="35">
        <f>IF(Замеры!B844=0, " ", Замеры!B844)</f>
        <v>841</v>
      </c>
      <c r="B850" s="37" t="str">
        <f>CONCATENATE(Замеры!D844,Замеры!F844)</f>
        <v>Группа от QF</v>
      </c>
      <c r="C850" s="35" t="str">
        <f>IF(Замеры!I844=0," ", Замеры!I844)</f>
        <v xml:space="preserve"> </v>
      </c>
      <c r="D850" s="29" t="str">
        <f>IF(Замеры!Z844=0, " ", Замеры!X844)</f>
        <v xml:space="preserve"> </v>
      </c>
      <c r="E850" s="29" t="str">
        <f>CONCATENATE(Замеры!P844,Замеры!S844,Замеры!R844)</f>
        <v xml:space="preserve"> </v>
      </c>
      <c r="F850" s="30" t="str">
        <f>IF(Замеры!Z844=0," ","---")</f>
        <v xml:space="preserve"> </v>
      </c>
      <c r="G850" s="31" t="str">
        <f>IF(Замеры!Z844=0," ",Замеры!J844)</f>
        <v xml:space="preserve"> </v>
      </c>
      <c r="H850" s="31" t="str">
        <f>CONCATENATE(Замеры!AK844,Замеры!AA844,Замеры!AL844)</f>
        <v>0 0</v>
      </c>
      <c r="I850" s="29" t="str">
        <f>CONCATENATE(Замеры!AI844,Замеры!AA844,Замеры!AJ844)</f>
        <v>0 0</v>
      </c>
      <c r="J850" s="31" t="str">
        <f>IF(Замеры!Z844=0," ",G850*2.55)</f>
        <v xml:space="preserve"> </v>
      </c>
      <c r="K850" s="29" t="str">
        <f>IF(Замеры!Z844=0," ",Замеры!AG844)</f>
        <v xml:space="preserve"> </v>
      </c>
      <c r="L850" s="29" t="str">
        <f>IF(Замеры!Z844=0," ",Замеры!AH844)</f>
        <v xml:space="preserve"> </v>
      </c>
      <c r="M850" s="29" t="str">
        <f>IF(Замеры!Z844=0," ",0.1)</f>
        <v xml:space="preserve"> </v>
      </c>
      <c r="N850" s="29" t="str">
        <f>IF(Замеры!Z844=0," ",Замеры!Z844)</f>
        <v xml:space="preserve"> </v>
      </c>
      <c r="O850" s="29" t="str">
        <f>Замеры!AA844</f>
        <v xml:space="preserve"> </v>
      </c>
      <c r="P850" s="29" t="str">
        <f>Замеры!AB844</f>
        <v xml:space="preserve"> </v>
      </c>
      <c r="Q850" s="29" t="str">
        <f>IF(Замеры!Z844=0," ","+")</f>
        <v xml:space="preserve"> </v>
      </c>
      <c r="R850" s="32">
        <f>Замеры!Y844</f>
        <v>0</v>
      </c>
      <c r="W850" s="33" t="e">
        <f t="shared" si="26"/>
        <v>#VALUE!</v>
      </c>
      <c r="X850" s="31" t="s">
        <v>73</v>
      </c>
      <c r="Y850" s="33" t="e">
        <f t="shared" si="27"/>
        <v>#VALUE!</v>
      </c>
      <c r="Z850" s="32"/>
    </row>
    <row r="851" spans="1:26" x14ac:dyDescent="0.3">
      <c r="A851" s="35">
        <f>IF(Замеры!B845=0, " ", Замеры!B845)</f>
        <v>842</v>
      </c>
      <c r="B851" s="37" t="str">
        <f>CONCATENATE(Замеры!D845,Замеры!F845)</f>
        <v>Группа от QF</v>
      </c>
      <c r="C851" s="35" t="str">
        <f>IF(Замеры!I845=0," ", Замеры!I845)</f>
        <v xml:space="preserve"> </v>
      </c>
      <c r="D851" s="29" t="str">
        <f>IF(Замеры!Z845=0, " ", Замеры!X845)</f>
        <v xml:space="preserve"> </v>
      </c>
      <c r="E851" s="29" t="str">
        <f>CONCATENATE(Замеры!P845,Замеры!S845,Замеры!R845)</f>
        <v xml:space="preserve"> </v>
      </c>
      <c r="F851" s="30" t="str">
        <f>IF(Замеры!Z845=0," ","---")</f>
        <v xml:space="preserve"> </v>
      </c>
      <c r="G851" s="31" t="str">
        <f>IF(Замеры!Z845=0," ",Замеры!J845)</f>
        <v xml:space="preserve"> </v>
      </c>
      <c r="H851" s="31" t="str">
        <f>CONCATENATE(Замеры!AK845,Замеры!AA845,Замеры!AL845)</f>
        <v>0 0</v>
      </c>
      <c r="I851" s="29" t="str">
        <f>CONCATENATE(Замеры!AI845,Замеры!AA845,Замеры!AJ845)</f>
        <v>0 0</v>
      </c>
      <c r="J851" s="31" t="str">
        <f>IF(Замеры!Z845=0," ",G851*2.55)</f>
        <v xml:space="preserve"> </v>
      </c>
      <c r="K851" s="29" t="str">
        <f>IF(Замеры!Z845=0," ",Замеры!AG845)</f>
        <v xml:space="preserve"> </v>
      </c>
      <c r="L851" s="29" t="str">
        <f>IF(Замеры!Z845=0," ",Замеры!AH845)</f>
        <v xml:space="preserve"> </v>
      </c>
      <c r="M851" s="29" t="str">
        <f>IF(Замеры!Z845=0," ",0.1)</f>
        <v xml:space="preserve"> </v>
      </c>
      <c r="N851" s="29" t="str">
        <f>IF(Замеры!Z845=0," ",Замеры!Z845)</f>
        <v xml:space="preserve"> </v>
      </c>
      <c r="O851" s="29" t="str">
        <f>Замеры!AA845</f>
        <v xml:space="preserve"> </v>
      </c>
      <c r="P851" s="29" t="str">
        <f>Замеры!AB845</f>
        <v xml:space="preserve"> </v>
      </c>
      <c r="Q851" s="29" t="str">
        <f>IF(Замеры!Z845=0," ","+")</f>
        <v xml:space="preserve"> </v>
      </c>
      <c r="R851" s="32">
        <f>Замеры!Y845</f>
        <v>0</v>
      </c>
      <c r="W851" s="33" t="e">
        <f t="shared" si="26"/>
        <v>#VALUE!</v>
      </c>
      <c r="X851" s="31" t="s">
        <v>73</v>
      </c>
      <c r="Y851" s="33" t="e">
        <f t="shared" si="27"/>
        <v>#VALUE!</v>
      </c>
      <c r="Z851" s="32"/>
    </row>
    <row r="852" spans="1:26" x14ac:dyDescent="0.3">
      <c r="A852" s="35">
        <f>IF(Замеры!B846=0, " ", Замеры!B846)</f>
        <v>843</v>
      </c>
      <c r="B852" s="37" t="str">
        <f>CONCATENATE(Замеры!D846,Замеры!F846)</f>
        <v>Группа от QF</v>
      </c>
      <c r="C852" s="35" t="str">
        <f>IF(Замеры!I846=0," ", Замеры!I846)</f>
        <v xml:space="preserve"> </v>
      </c>
      <c r="D852" s="29" t="str">
        <f>IF(Замеры!Z846=0, " ", Замеры!X846)</f>
        <v xml:space="preserve"> </v>
      </c>
      <c r="E852" s="29" t="str">
        <f>CONCATENATE(Замеры!P846,Замеры!S846,Замеры!R846)</f>
        <v xml:space="preserve"> </v>
      </c>
      <c r="F852" s="30" t="str">
        <f>IF(Замеры!Z846=0," ","---")</f>
        <v xml:space="preserve"> </v>
      </c>
      <c r="G852" s="31" t="str">
        <f>IF(Замеры!Z846=0," ",Замеры!J846)</f>
        <v xml:space="preserve"> </v>
      </c>
      <c r="H852" s="31" t="str">
        <f>CONCATENATE(Замеры!AK846,Замеры!AA846,Замеры!AL846)</f>
        <v>0 0</v>
      </c>
      <c r="I852" s="29" t="str">
        <f>CONCATENATE(Замеры!AI846,Замеры!AA846,Замеры!AJ846)</f>
        <v>0 0</v>
      </c>
      <c r="J852" s="31" t="str">
        <f>IF(Замеры!Z846=0," ",G852*2.55)</f>
        <v xml:space="preserve"> </v>
      </c>
      <c r="K852" s="29" t="str">
        <f>IF(Замеры!Z846=0," ",Замеры!AG846)</f>
        <v xml:space="preserve"> </v>
      </c>
      <c r="L852" s="29" t="str">
        <f>IF(Замеры!Z846=0," ",Замеры!AH846)</f>
        <v xml:space="preserve"> </v>
      </c>
      <c r="M852" s="29" t="str">
        <f>IF(Замеры!Z846=0," ",0.1)</f>
        <v xml:space="preserve"> </v>
      </c>
      <c r="N852" s="29" t="str">
        <f>IF(Замеры!Z846=0," ",Замеры!Z846)</f>
        <v xml:space="preserve"> </v>
      </c>
      <c r="O852" s="29" t="str">
        <f>Замеры!AA846</f>
        <v xml:space="preserve"> </v>
      </c>
      <c r="P852" s="29" t="str">
        <f>Замеры!AB846</f>
        <v xml:space="preserve"> </v>
      </c>
      <c r="Q852" s="29" t="str">
        <f>IF(Замеры!Z846=0," ","+")</f>
        <v xml:space="preserve"> </v>
      </c>
      <c r="R852" s="32">
        <f>Замеры!Y846</f>
        <v>0</v>
      </c>
      <c r="W852" s="33" t="e">
        <f t="shared" si="26"/>
        <v>#VALUE!</v>
      </c>
      <c r="X852" s="31" t="s">
        <v>73</v>
      </c>
      <c r="Y852" s="33" t="e">
        <f t="shared" si="27"/>
        <v>#VALUE!</v>
      </c>
      <c r="Z852" s="32"/>
    </row>
    <row r="853" spans="1:26" x14ac:dyDescent="0.3">
      <c r="A853" s="35">
        <f>IF(Замеры!B847=0, " ", Замеры!B847)</f>
        <v>844</v>
      </c>
      <c r="B853" s="37" t="str">
        <f>CONCATENATE(Замеры!D847,Замеры!F847)</f>
        <v>Группа от QF</v>
      </c>
      <c r="C853" s="35" t="str">
        <f>IF(Замеры!I847=0," ", Замеры!I847)</f>
        <v xml:space="preserve"> </v>
      </c>
      <c r="D853" s="29" t="str">
        <f>IF(Замеры!Z847=0, " ", Замеры!X847)</f>
        <v xml:space="preserve"> </v>
      </c>
      <c r="E853" s="29" t="str">
        <f>CONCATENATE(Замеры!P847,Замеры!S847,Замеры!R847)</f>
        <v xml:space="preserve"> </v>
      </c>
      <c r="F853" s="30" t="str">
        <f>IF(Замеры!Z847=0," ","---")</f>
        <v xml:space="preserve"> </v>
      </c>
      <c r="G853" s="31" t="str">
        <f>IF(Замеры!Z847=0," ",Замеры!J847)</f>
        <v xml:space="preserve"> </v>
      </c>
      <c r="H853" s="31" t="str">
        <f>CONCATENATE(Замеры!AK847,Замеры!AA847,Замеры!AL847)</f>
        <v>0 0</v>
      </c>
      <c r="I853" s="29" t="str">
        <f>CONCATENATE(Замеры!AI847,Замеры!AA847,Замеры!AJ847)</f>
        <v>0 0</v>
      </c>
      <c r="J853" s="31" t="str">
        <f>IF(Замеры!Z847=0," ",G853*2.55)</f>
        <v xml:space="preserve"> </v>
      </c>
      <c r="K853" s="29" t="str">
        <f>IF(Замеры!Z847=0," ",Замеры!AG847)</f>
        <v xml:space="preserve"> </v>
      </c>
      <c r="L853" s="29" t="str">
        <f>IF(Замеры!Z847=0," ",Замеры!AH847)</f>
        <v xml:space="preserve"> </v>
      </c>
      <c r="M853" s="29" t="str">
        <f>IF(Замеры!Z847=0," ",0.1)</f>
        <v xml:space="preserve"> </v>
      </c>
      <c r="N853" s="29" t="str">
        <f>IF(Замеры!Z847=0," ",Замеры!Z847)</f>
        <v xml:space="preserve"> </v>
      </c>
      <c r="O853" s="29" t="str">
        <f>Замеры!AA847</f>
        <v xml:space="preserve"> </v>
      </c>
      <c r="P853" s="29" t="str">
        <f>Замеры!AB847</f>
        <v xml:space="preserve"> </v>
      </c>
      <c r="Q853" s="29" t="str">
        <f>IF(Замеры!Z847=0," ","+")</f>
        <v xml:space="preserve"> </v>
      </c>
      <c r="R853" s="32">
        <f>Замеры!Y847</f>
        <v>0</v>
      </c>
      <c r="W853" s="33" t="e">
        <f t="shared" si="26"/>
        <v>#VALUE!</v>
      </c>
      <c r="X853" s="31" t="s">
        <v>73</v>
      </c>
      <c r="Y853" s="33" t="e">
        <f t="shared" si="27"/>
        <v>#VALUE!</v>
      </c>
      <c r="Z853" s="32"/>
    </row>
    <row r="854" spans="1:26" x14ac:dyDescent="0.3">
      <c r="A854" s="35">
        <f>IF(Замеры!B848=0, " ", Замеры!B848)</f>
        <v>845</v>
      </c>
      <c r="B854" s="37" t="str">
        <f>CONCATENATE(Замеры!D848,Замеры!F848)</f>
        <v>Группа от QF</v>
      </c>
      <c r="C854" s="35" t="str">
        <f>IF(Замеры!I848=0," ", Замеры!I848)</f>
        <v xml:space="preserve"> </v>
      </c>
      <c r="D854" s="29" t="str">
        <f>IF(Замеры!Z848=0, " ", Замеры!X848)</f>
        <v xml:space="preserve"> </v>
      </c>
      <c r="E854" s="29" t="str">
        <f>CONCATENATE(Замеры!P848,Замеры!S848,Замеры!R848)</f>
        <v xml:space="preserve"> </v>
      </c>
      <c r="F854" s="30" t="str">
        <f>IF(Замеры!Z848=0," ","---")</f>
        <v xml:space="preserve"> </v>
      </c>
      <c r="G854" s="31" t="str">
        <f>IF(Замеры!Z848=0," ",Замеры!J848)</f>
        <v xml:space="preserve"> </v>
      </c>
      <c r="H854" s="31" t="str">
        <f>CONCATENATE(Замеры!AK848,Замеры!AA848,Замеры!AL848)</f>
        <v>0 0</v>
      </c>
      <c r="I854" s="29" t="str">
        <f>CONCATENATE(Замеры!AI848,Замеры!AA848,Замеры!AJ848)</f>
        <v>0 0</v>
      </c>
      <c r="J854" s="31" t="str">
        <f>IF(Замеры!Z848=0," ",G854*2.55)</f>
        <v xml:space="preserve"> </v>
      </c>
      <c r="K854" s="29" t="str">
        <f>IF(Замеры!Z848=0," ",Замеры!AG848)</f>
        <v xml:space="preserve"> </v>
      </c>
      <c r="L854" s="29" t="str">
        <f>IF(Замеры!Z848=0," ",Замеры!AH848)</f>
        <v xml:space="preserve"> </v>
      </c>
      <c r="M854" s="29" t="str">
        <f>IF(Замеры!Z848=0," ",0.1)</f>
        <v xml:space="preserve"> </v>
      </c>
      <c r="N854" s="29" t="str">
        <f>IF(Замеры!Z848=0," ",Замеры!Z848)</f>
        <v xml:space="preserve"> </v>
      </c>
      <c r="O854" s="29" t="str">
        <f>Замеры!AA848</f>
        <v xml:space="preserve"> </v>
      </c>
      <c r="P854" s="29" t="str">
        <f>Замеры!AB848</f>
        <v xml:space="preserve"> </v>
      </c>
      <c r="Q854" s="29" t="str">
        <f>IF(Замеры!Z848=0," ","+")</f>
        <v xml:space="preserve"> </v>
      </c>
      <c r="R854" s="32">
        <f>Замеры!Y848</f>
        <v>0</v>
      </c>
      <c r="W854" s="33" t="e">
        <f t="shared" si="26"/>
        <v>#VALUE!</v>
      </c>
      <c r="X854" s="31" t="s">
        <v>73</v>
      </c>
      <c r="Y854" s="33" t="e">
        <f t="shared" si="27"/>
        <v>#VALUE!</v>
      </c>
      <c r="Z854" s="32"/>
    </row>
    <row r="855" spans="1:26" x14ac:dyDescent="0.3">
      <c r="A855" s="35">
        <f>IF(Замеры!B849=0, " ", Замеры!B849)</f>
        <v>846</v>
      </c>
      <c r="B855" s="37" t="str">
        <f>CONCATENATE(Замеры!D849,Замеры!F849)</f>
        <v>Группа от QF</v>
      </c>
      <c r="C855" s="35" t="str">
        <f>IF(Замеры!I849=0," ", Замеры!I849)</f>
        <v xml:space="preserve"> </v>
      </c>
      <c r="D855" s="29" t="str">
        <f>IF(Замеры!Z849=0, " ", Замеры!X849)</f>
        <v xml:space="preserve"> </v>
      </c>
      <c r="E855" s="29" t="str">
        <f>CONCATENATE(Замеры!P849,Замеры!S849,Замеры!R849)</f>
        <v xml:space="preserve"> </v>
      </c>
      <c r="F855" s="30" t="str">
        <f>IF(Замеры!Z849=0," ","---")</f>
        <v xml:space="preserve"> </v>
      </c>
      <c r="G855" s="31" t="str">
        <f>IF(Замеры!Z849=0," ",Замеры!J849)</f>
        <v xml:space="preserve"> </v>
      </c>
      <c r="H855" s="31" t="str">
        <f>CONCATENATE(Замеры!AK849,Замеры!AA849,Замеры!AL849)</f>
        <v>0 0</v>
      </c>
      <c r="I855" s="29" t="str">
        <f>CONCATENATE(Замеры!AI849,Замеры!AA849,Замеры!AJ849)</f>
        <v>0 0</v>
      </c>
      <c r="J855" s="31" t="str">
        <f>IF(Замеры!Z849=0," ",G855*2.55)</f>
        <v xml:space="preserve"> </v>
      </c>
      <c r="K855" s="29" t="str">
        <f>IF(Замеры!Z849=0," ",Замеры!AG849)</f>
        <v xml:space="preserve"> </v>
      </c>
      <c r="L855" s="29" t="str">
        <f>IF(Замеры!Z849=0," ",Замеры!AH849)</f>
        <v xml:space="preserve"> </v>
      </c>
      <c r="M855" s="29" t="str">
        <f>IF(Замеры!Z849=0," ",0.1)</f>
        <v xml:space="preserve"> </v>
      </c>
      <c r="N855" s="29" t="str">
        <f>IF(Замеры!Z849=0," ",Замеры!Z849)</f>
        <v xml:space="preserve"> </v>
      </c>
      <c r="O855" s="29" t="str">
        <f>Замеры!AA849</f>
        <v xml:space="preserve"> </v>
      </c>
      <c r="P855" s="29" t="str">
        <f>Замеры!AB849</f>
        <v xml:space="preserve"> </v>
      </c>
      <c r="Q855" s="29" t="str">
        <f>IF(Замеры!Z849=0," ","+")</f>
        <v xml:space="preserve"> </v>
      </c>
      <c r="R855" s="32">
        <f>Замеры!Y849</f>
        <v>0</v>
      </c>
      <c r="W855" s="33" t="e">
        <f t="shared" si="26"/>
        <v>#VALUE!</v>
      </c>
      <c r="X855" s="31" t="s">
        <v>73</v>
      </c>
      <c r="Y855" s="33" t="e">
        <f t="shared" si="27"/>
        <v>#VALUE!</v>
      </c>
      <c r="Z855" s="32"/>
    </row>
    <row r="856" spans="1:26" x14ac:dyDescent="0.3">
      <c r="A856" s="35">
        <f>IF(Замеры!B850=0, " ", Замеры!B850)</f>
        <v>847</v>
      </c>
      <c r="B856" s="37" t="str">
        <f>CONCATENATE(Замеры!D850,Замеры!F850)</f>
        <v>Группа от QF</v>
      </c>
      <c r="C856" s="35" t="str">
        <f>IF(Замеры!I850=0," ", Замеры!I850)</f>
        <v xml:space="preserve"> </v>
      </c>
      <c r="D856" s="29" t="str">
        <f>IF(Замеры!Z850=0, " ", Замеры!X850)</f>
        <v xml:space="preserve"> </v>
      </c>
      <c r="E856" s="29" t="str">
        <f>CONCATENATE(Замеры!P850,Замеры!S850,Замеры!R850)</f>
        <v xml:space="preserve"> </v>
      </c>
      <c r="F856" s="30" t="str">
        <f>IF(Замеры!Z850=0," ","---")</f>
        <v xml:space="preserve"> </v>
      </c>
      <c r="G856" s="31" t="str">
        <f>IF(Замеры!Z850=0," ",Замеры!J850)</f>
        <v xml:space="preserve"> </v>
      </c>
      <c r="H856" s="31" t="str">
        <f>CONCATENATE(Замеры!AK850,Замеры!AA850,Замеры!AL850)</f>
        <v>0 0</v>
      </c>
      <c r="I856" s="29" t="str">
        <f>CONCATENATE(Замеры!AI850,Замеры!AA850,Замеры!AJ850)</f>
        <v>0 0</v>
      </c>
      <c r="J856" s="31" t="str">
        <f>IF(Замеры!Z850=0," ",G856*2.55)</f>
        <v xml:space="preserve"> </v>
      </c>
      <c r="K856" s="29" t="str">
        <f>IF(Замеры!Z850=0," ",Замеры!AG850)</f>
        <v xml:space="preserve"> </v>
      </c>
      <c r="L856" s="29" t="str">
        <f>IF(Замеры!Z850=0," ",Замеры!AH850)</f>
        <v xml:space="preserve"> </v>
      </c>
      <c r="M856" s="29" t="str">
        <f>IF(Замеры!Z850=0," ",0.1)</f>
        <v xml:space="preserve"> </v>
      </c>
      <c r="N856" s="29" t="str">
        <f>IF(Замеры!Z850=0," ",Замеры!Z850)</f>
        <v xml:space="preserve"> </v>
      </c>
      <c r="O856" s="29" t="str">
        <f>Замеры!AA850</f>
        <v xml:space="preserve"> </v>
      </c>
      <c r="P856" s="29" t="str">
        <f>Замеры!AB850</f>
        <v xml:space="preserve"> </v>
      </c>
      <c r="Q856" s="29" t="str">
        <f>IF(Замеры!Z850=0," ","+")</f>
        <v xml:space="preserve"> </v>
      </c>
      <c r="R856" s="32">
        <f>Замеры!Y850</f>
        <v>0</v>
      </c>
      <c r="W856" s="33" t="e">
        <f t="shared" si="26"/>
        <v>#VALUE!</v>
      </c>
      <c r="X856" s="31" t="s">
        <v>73</v>
      </c>
      <c r="Y856" s="33" t="e">
        <f t="shared" si="27"/>
        <v>#VALUE!</v>
      </c>
      <c r="Z856" s="32"/>
    </row>
    <row r="857" spans="1:26" x14ac:dyDescent="0.3">
      <c r="A857" s="35">
        <f>IF(Замеры!B851=0, " ", Замеры!B851)</f>
        <v>848</v>
      </c>
      <c r="B857" s="37" t="str">
        <f>CONCATENATE(Замеры!D851,Замеры!F851)</f>
        <v>Группа от QF</v>
      </c>
      <c r="C857" s="35" t="str">
        <f>IF(Замеры!I851=0," ", Замеры!I851)</f>
        <v xml:space="preserve"> </v>
      </c>
      <c r="D857" s="29" t="str">
        <f>IF(Замеры!Z851=0, " ", Замеры!X851)</f>
        <v xml:space="preserve"> </v>
      </c>
      <c r="E857" s="29" t="str">
        <f>CONCATENATE(Замеры!P851,Замеры!S851,Замеры!R851)</f>
        <v xml:space="preserve"> </v>
      </c>
      <c r="F857" s="30" t="str">
        <f>IF(Замеры!Z851=0," ","---")</f>
        <v xml:space="preserve"> </v>
      </c>
      <c r="G857" s="31" t="str">
        <f>IF(Замеры!Z851=0," ",Замеры!J851)</f>
        <v xml:space="preserve"> </v>
      </c>
      <c r="H857" s="31" t="str">
        <f>CONCATENATE(Замеры!AK851,Замеры!AA851,Замеры!AL851)</f>
        <v>0 0</v>
      </c>
      <c r="I857" s="29" t="str">
        <f>CONCATENATE(Замеры!AI851,Замеры!AA851,Замеры!AJ851)</f>
        <v>0 0</v>
      </c>
      <c r="J857" s="31" t="str">
        <f>IF(Замеры!Z851=0," ",G857*2.55)</f>
        <v xml:space="preserve"> </v>
      </c>
      <c r="K857" s="29" t="str">
        <f>IF(Замеры!Z851=0," ",Замеры!AG851)</f>
        <v xml:space="preserve"> </v>
      </c>
      <c r="L857" s="29" t="str">
        <f>IF(Замеры!Z851=0," ",Замеры!AH851)</f>
        <v xml:space="preserve"> </v>
      </c>
      <c r="M857" s="29" t="str">
        <f>IF(Замеры!Z851=0," ",0.1)</f>
        <v xml:space="preserve"> </v>
      </c>
      <c r="N857" s="29" t="str">
        <f>IF(Замеры!Z851=0," ",Замеры!Z851)</f>
        <v xml:space="preserve"> </v>
      </c>
      <c r="O857" s="29" t="str">
        <f>Замеры!AA851</f>
        <v xml:space="preserve"> </v>
      </c>
      <c r="P857" s="29" t="str">
        <f>Замеры!AB851</f>
        <v xml:space="preserve"> </v>
      </c>
      <c r="Q857" s="29" t="str">
        <f>IF(Замеры!Z851=0," ","+")</f>
        <v xml:space="preserve"> </v>
      </c>
      <c r="R857" s="32">
        <f>Замеры!Y851</f>
        <v>0</v>
      </c>
      <c r="W857" s="33" t="e">
        <f t="shared" si="26"/>
        <v>#VALUE!</v>
      </c>
      <c r="X857" s="31" t="s">
        <v>73</v>
      </c>
      <c r="Y857" s="33" t="e">
        <f t="shared" si="27"/>
        <v>#VALUE!</v>
      </c>
      <c r="Z857" s="32"/>
    </row>
    <row r="858" spans="1:26" x14ac:dyDescent="0.3">
      <c r="A858" s="35">
        <f>IF(Замеры!B852=0, " ", Замеры!B852)</f>
        <v>849</v>
      </c>
      <c r="B858" s="37" t="str">
        <f>CONCATENATE(Замеры!D852,Замеры!F852)</f>
        <v>Группа от QF</v>
      </c>
      <c r="C858" s="35" t="str">
        <f>IF(Замеры!I852=0," ", Замеры!I852)</f>
        <v xml:space="preserve"> </v>
      </c>
      <c r="D858" s="29" t="str">
        <f>IF(Замеры!Z852=0, " ", Замеры!X852)</f>
        <v xml:space="preserve"> </v>
      </c>
      <c r="E858" s="29" t="str">
        <f>CONCATENATE(Замеры!P852,Замеры!S852,Замеры!R852)</f>
        <v xml:space="preserve"> </v>
      </c>
      <c r="F858" s="30" t="str">
        <f>IF(Замеры!Z852=0," ","---")</f>
        <v xml:space="preserve"> </v>
      </c>
      <c r="G858" s="31" t="str">
        <f>IF(Замеры!Z852=0," ",Замеры!J852)</f>
        <v xml:space="preserve"> </v>
      </c>
      <c r="H858" s="31" t="str">
        <f>CONCATENATE(Замеры!AK852,Замеры!AA852,Замеры!AL852)</f>
        <v>0 0</v>
      </c>
      <c r="I858" s="29" t="str">
        <f>CONCATENATE(Замеры!AI852,Замеры!AA852,Замеры!AJ852)</f>
        <v>0 0</v>
      </c>
      <c r="J858" s="31" t="str">
        <f>IF(Замеры!Z852=0," ",G858*2.55)</f>
        <v xml:space="preserve"> </v>
      </c>
      <c r="K858" s="29" t="str">
        <f>IF(Замеры!Z852=0," ",Замеры!AG852)</f>
        <v xml:space="preserve"> </v>
      </c>
      <c r="L858" s="29" t="str">
        <f>IF(Замеры!Z852=0," ",Замеры!AH852)</f>
        <v xml:space="preserve"> </v>
      </c>
      <c r="M858" s="29" t="str">
        <f>IF(Замеры!Z852=0," ",0.1)</f>
        <v xml:space="preserve"> </v>
      </c>
      <c r="N858" s="29" t="str">
        <f>IF(Замеры!Z852=0," ",Замеры!Z852)</f>
        <v xml:space="preserve"> </v>
      </c>
      <c r="O858" s="29" t="str">
        <f>Замеры!AA852</f>
        <v xml:space="preserve"> </v>
      </c>
      <c r="P858" s="29" t="str">
        <f>Замеры!AB852</f>
        <v xml:space="preserve"> </v>
      </c>
      <c r="Q858" s="29" t="str">
        <f>IF(Замеры!Z852=0," ","+")</f>
        <v xml:space="preserve"> </v>
      </c>
      <c r="R858" s="32">
        <f>Замеры!Y852</f>
        <v>0</v>
      </c>
      <c r="W858" s="33" t="e">
        <f t="shared" si="26"/>
        <v>#VALUE!</v>
      </c>
      <c r="X858" s="31" t="s">
        <v>73</v>
      </c>
      <c r="Y858" s="33" t="e">
        <f t="shared" si="27"/>
        <v>#VALUE!</v>
      </c>
      <c r="Z858" s="32"/>
    </row>
    <row r="859" spans="1:26" x14ac:dyDescent="0.3">
      <c r="A859" s="35">
        <f>IF(Замеры!B853=0, " ", Замеры!B853)</f>
        <v>850</v>
      </c>
      <c r="B859" s="37" t="str">
        <f>CONCATENATE(Замеры!D853,Замеры!F853)</f>
        <v>Группа от QF</v>
      </c>
      <c r="C859" s="35" t="str">
        <f>IF(Замеры!I853=0," ", Замеры!I853)</f>
        <v xml:space="preserve"> </v>
      </c>
      <c r="D859" s="29" t="str">
        <f>IF(Замеры!Z853=0, " ", Замеры!X853)</f>
        <v xml:space="preserve"> </v>
      </c>
      <c r="E859" s="29" t="str">
        <f>CONCATENATE(Замеры!P853,Замеры!S853,Замеры!R853)</f>
        <v xml:space="preserve"> </v>
      </c>
      <c r="F859" s="30" t="str">
        <f>IF(Замеры!Z853=0," ","---")</f>
        <v xml:space="preserve"> </v>
      </c>
      <c r="G859" s="31" t="str">
        <f>IF(Замеры!Z853=0," ",Замеры!J853)</f>
        <v xml:space="preserve"> </v>
      </c>
      <c r="H859" s="31" t="str">
        <f>CONCATENATE(Замеры!AK853,Замеры!AA853,Замеры!AL853)</f>
        <v>0 0</v>
      </c>
      <c r="I859" s="29" t="str">
        <f>CONCATENATE(Замеры!AI853,Замеры!AA853,Замеры!AJ853)</f>
        <v>0 0</v>
      </c>
      <c r="J859" s="31" t="str">
        <f>IF(Замеры!Z853=0," ",G859*2.55)</f>
        <v xml:space="preserve"> </v>
      </c>
      <c r="K859" s="29" t="str">
        <f>IF(Замеры!Z853=0," ",Замеры!AG853)</f>
        <v xml:space="preserve"> </v>
      </c>
      <c r="L859" s="29" t="str">
        <f>IF(Замеры!Z853=0," ",Замеры!AH853)</f>
        <v xml:space="preserve"> </v>
      </c>
      <c r="M859" s="29" t="str">
        <f>IF(Замеры!Z853=0," ",0.1)</f>
        <v xml:space="preserve"> </v>
      </c>
      <c r="N859" s="29" t="str">
        <f>IF(Замеры!Z853=0," ",Замеры!Z853)</f>
        <v xml:space="preserve"> </v>
      </c>
      <c r="O859" s="29" t="str">
        <f>Замеры!AA853</f>
        <v xml:space="preserve"> </v>
      </c>
      <c r="P859" s="29" t="str">
        <f>Замеры!AB853</f>
        <v xml:space="preserve"> </v>
      </c>
      <c r="Q859" s="29" t="str">
        <f>IF(Замеры!Z853=0," ","+")</f>
        <v xml:space="preserve"> </v>
      </c>
      <c r="R859" s="32">
        <f>Замеры!Y853</f>
        <v>0</v>
      </c>
      <c r="W859" s="33" t="e">
        <f t="shared" si="26"/>
        <v>#VALUE!</v>
      </c>
      <c r="X859" s="31" t="s">
        <v>73</v>
      </c>
      <c r="Y859" s="33" t="e">
        <f t="shared" si="27"/>
        <v>#VALUE!</v>
      </c>
      <c r="Z859" s="32"/>
    </row>
    <row r="860" spans="1:26" x14ac:dyDescent="0.3">
      <c r="A860" s="35">
        <f>IF(Замеры!B854=0, " ", Замеры!B854)</f>
        <v>851</v>
      </c>
      <c r="B860" s="37" t="str">
        <f>CONCATENATE(Замеры!D854,Замеры!F854)</f>
        <v>Группа от QF</v>
      </c>
      <c r="C860" s="35" t="str">
        <f>IF(Замеры!I854=0," ", Замеры!I854)</f>
        <v xml:space="preserve"> </v>
      </c>
      <c r="D860" s="29" t="str">
        <f>IF(Замеры!Z854=0, " ", Замеры!X854)</f>
        <v xml:space="preserve"> </v>
      </c>
      <c r="E860" s="29" t="str">
        <f>CONCATENATE(Замеры!P854,Замеры!S854,Замеры!R854)</f>
        <v xml:space="preserve"> </v>
      </c>
      <c r="F860" s="30" t="str">
        <f>IF(Замеры!Z854=0," ","---")</f>
        <v xml:space="preserve"> </v>
      </c>
      <c r="G860" s="31" t="str">
        <f>IF(Замеры!Z854=0," ",Замеры!J854)</f>
        <v xml:space="preserve"> </v>
      </c>
      <c r="H860" s="31" t="str">
        <f>CONCATENATE(Замеры!AK854,Замеры!AA854,Замеры!AL854)</f>
        <v>0 0</v>
      </c>
      <c r="I860" s="29" t="str">
        <f>CONCATENATE(Замеры!AI854,Замеры!AA854,Замеры!AJ854)</f>
        <v>0 0</v>
      </c>
      <c r="J860" s="31" t="str">
        <f>IF(Замеры!Z854=0," ",G860*2.55)</f>
        <v xml:space="preserve"> </v>
      </c>
      <c r="K860" s="29" t="str">
        <f>IF(Замеры!Z854=0," ",Замеры!AG854)</f>
        <v xml:space="preserve"> </v>
      </c>
      <c r="L860" s="29" t="str">
        <f>IF(Замеры!Z854=0," ",Замеры!AH854)</f>
        <v xml:space="preserve"> </v>
      </c>
      <c r="M860" s="29" t="str">
        <f>IF(Замеры!Z854=0," ",0.1)</f>
        <v xml:space="preserve"> </v>
      </c>
      <c r="N860" s="29" t="str">
        <f>IF(Замеры!Z854=0," ",Замеры!Z854)</f>
        <v xml:space="preserve"> </v>
      </c>
      <c r="O860" s="29" t="str">
        <f>Замеры!AA854</f>
        <v xml:space="preserve"> </v>
      </c>
      <c r="P860" s="29" t="str">
        <f>Замеры!AB854</f>
        <v xml:space="preserve"> </v>
      </c>
      <c r="Q860" s="29" t="str">
        <f>IF(Замеры!Z854=0," ","+")</f>
        <v xml:space="preserve"> </v>
      </c>
      <c r="R860" s="32">
        <f>Замеры!Y854</f>
        <v>0</v>
      </c>
      <c r="W860" s="33" t="e">
        <f t="shared" si="26"/>
        <v>#VALUE!</v>
      </c>
      <c r="X860" s="31" t="s">
        <v>73</v>
      </c>
      <c r="Y860" s="33" t="e">
        <f t="shared" si="27"/>
        <v>#VALUE!</v>
      </c>
      <c r="Z860" s="32"/>
    </row>
    <row r="861" spans="1:26" x14ac:dyDescent="0.3">
      <c r="A861" s="35">
        <f>IF(Замеры!B855=0, " ", Замеры!B855)</f>
        <v>852</v>
      </c>
      <c r="B861" s="37" t="str">
        <f>CONCATENATE(Замеры!D855,Замеры!F855)</f>
        <v>Группа от QF</v>
      </c>
      <c r="C861" s="35" t="str">
        <f>IF(Замеры!I855=0," ", Замеры!I855)</f>
        <v xml:space="preserve"> </v>
      </c>
      <c r="D861" s="29" t="str">
        <f>IF(Замеры!Z855=0, " ", Замеры!X855)</f>
        <v xml:space="preserve"> </v>
      </c>
      <c r="E861" s="29" t="str">
        <f>CONCATENATE(Замеры!P855,Замеры!S855,Замеры!R855)</f>
        <v xml:space="preserve"> </v>
      </c>
      <c r="F861" s="30" t="str">
        <f>IF(Замеры!Z855=0," ","---")</f>
        <v xml:space="preserve"> </v>
      </c>
      <c r="G861" s="31" t="str">
        <f>IF(Замеры!Z855=0," ",Замеры!J855)</f>
        <v xml:space="preserve"> </v>
      </c>
      <c r="H861" s="31" t="str">
        <f>CONCATENATE(Замеры!AK855,Замеры!AA855,Замеры!AL855)</f>
        <v>0 0</v>
      </c>
      <c r="I861" s="29" t="str">
        <f>CONCATENATE(Замеры!AI855,Замеры!AA855,Замеры!AJ855)</f>
        <v>0 0</v>
      </c>
      <c r="J861" s="31" t="str">
        <f>IF(Замеры!Z855=0," ",G861*2.55)</f>
        <v xml:space="preserve"> </v>
      </c>
      <c r="K861" s="29" t="str">
        <f>IF(Замеры!Z855=0," ",Замеры!AG855)</f>
        <v xml:space="preserve"> </v>
      </c>
      <c r="L861" s="29" t="str">
        <f>IF(Замеры!Z855=0," ",Замеры!AH855)</f>
        <v xml:space="preserve"> </v>
      </c>
      <c r="M861" s="29" t="str">
        <f>IF(Замеры!Z855=0," ",0.1)</f>
        <v xml:space="preserve"> </v>
      </c>
      <c r="N861" s="29" t="str">
        <f>IF(Замеры!Z855=0," ",Замеры!Z855)</f>
        <v xml:space="preserve"> </v>
      </c>
      <c r="O861" s="29" t="str">
        <f>Замеры!AA855</f>
        <v xml:space="preserve"> </v>
      </c>
      <c r="P861" s="29" t="str">
        <f>Замеры!AB855</f>
        <v xml:space="preserve"> </v>
      </c>
      <c r="Q861" s="29" t="str">
        <f>IF(Замеры!Z855=0," ","+")</f>
        <v xml:space="preserve"> </v>
      </c>
      <c r="R861" s="32">
        <f>Замеры!Y855</f>
        <v>0</v>
      </c>
      <c r="W861" s="33" t="e">
        <f t="shared" si="26"/>
        <v>#VALUE!</v>
      </c>
      <c r="X861" s="31" t="s">
        <v>73</v>
      </c>
      <c r="Y861" s="33" t="e">
        <f t="shared" si="27"/>
        <v>#VALUE!</v>
      </c>
      <c r="Z861" s="32"/>
    </row>
    <row r="862" spans="1:26" x14ac:dyDescent="0.3">
      <c r="A862" s="35">
        <f>IF(Замеры!B856=0, " ", Замеры!B856)</f>
        <v>853</v>
      </c>
      <c r="B862" s="37" t="str">
        <f>CONCATENATE(Замеры!D856,Замеры!F856)</f>
        <v>Группа от QF</v>
      </c>
      <c r="C862" s="35" t="str">
        <f>IF(Замеры!I856=0," ", Замеры!I856)</f>
        <v xml:space="preserve"> </v>
      </c>
      <c r="D862" s="29" t="str">
        <f>IF(Замеры!Z856=0, " ", Замеры!X856)</f>
        <v xml:space="preserve"> </v>
      </c>
      <c r="E862" s="29" t="str">
        <f>CONCATENATE(Замеры!P856,Замеры!S856,Замеры!R856)</f>
        <v xml:space="preserve"> </v>
      </c>
      <c r="F862" s="30" t="str">
        <f>IF(Замеры!Z856=0," ","---")</f>
        <v xml:space="preserve"> </v>
      </c>
      <c r="G862" s="31" t="str">
        <f>IF(Замеры!Z856=0," ",Замеры!J856)</f>
        <v xml:space="preserve"> </v>
      </c>
      <c r="H862" s="31" t="str">
        <f>CONCATENATE(Замеры!AK856,Замеры!AA856,Замеры!AL856)</f>
        <v>0 0</v>
      </c>
      <c r="I862" s="29" t="str">
        <f>CONCATENATE(Замеры!AI856,Замеры!AA856,Замеры!AJ856)</f>
        <v>0 0</v>
      </c>
      <c r="J862" s="31" t="str">
        <f>IF(Замеры!Z856=0," ",G862*2.55)</f>
        <v xml:space="preserve"> </v>
      </c>
      <c r="K862" s="29" t="str">
        <f>IF(Замеры!Z856=0," ",Замеры!AG856)</f>
        <v xml:space="preserve"> </v>
      </c>
      <c r="L862" s="29" t="str">
        <f>IF(Замеры!Z856=0," ",Замеры!AH856)</f>
        <v xml:space="preserve"> </v>
      </c>
      <c r="M862" s="29" t="str">
        <f>IF(Замеры!Z856=0," ",0.1)</f>
        <v xml:space="preserve"> </v>
      </c>
      <c r="N862" s="29" t="str">
        <f>IF(Замеры!Z856=0," ",Замеры!Z856)</f>
        <v xml:space="preserve"> </v>
      </c>
      <c r="O862" s="29" t="str">
        <f>Замеры!AA856</f>
        <v xml:space="preserve"> </v>
      </c>
      <c r="P862" s="29" t="str">
        <f>Замеры!AB856</f>
        <v xml:space="preserve"> </v>
      </c>
      <c r="Q862" s="29" t="str">
        <f>IF(Замеры!Z856=0," ","+")</f>
        <v xml:space="preserve"> </v>
      </c>
      <c r="R862" s="32">
        <f>Замеры!Y856</f>
        <v>0</v>
      </c>
      <c r="W862" s="33" t="e">
        <f t="shared" si="26"/>
        <v>#VALUE!</v>
      </c>
      <c r="X862" s="31" t="s">
        <v>73</v>
      </c>
      <c r="Y862" s="33" t="e">
        <f t="shared" si="27"/>
        <v>#VALUE!</v>
      </c>
      <c r="Z862" s="32"/>
    </row>
    <row r="863" spans="1:26" x14ac:dyDescent="0.3">
      <c r="A863" s="35">
        <f>IF(Замеры!B857=0, " ", Замеры!B857)</f>
        <v>854</v>
      </c>
      <c r="B863" s="37" t="str">
        <f>CONCATENATE(Замеры!D857,Замеры!F857)</f>
        <v>Группа от QF</v>
      </c>
      <c r="C863" s="35" t="str">
        <f>IF(Замеры!I857=0," ", Замеры!I857)</f>
        <v xml:space="preserve"> </v>
      </c>
      <c r="D863" s="29" t="str">
        <f>IF(Замеры!Z857=0, " ", Замеры!X857)</f>
        <v xml:space="preserve"> </v>
      </c>
      <c r="E863" s="29" t="str">
        <f>CONCATENATE(Замеры!P857,Замеры!S857,Замеры!R857)</f>
        <v xml:space="preserve"> </v>
      </c>
      <c r="F863" s="30" t="str">
        <f>IF(Замеры!Z857=0," ","---")</f>
        <v xml:space="preserve"> </v>
      </c>
      <c r="G863" s="31" t="str">
        <f>IF(Замеры!Z857=0," ",Замеры!J857)</f>
        <v xml:space="preserve"> </v>
      </c>
      <c r="H863" s="31" t="str">
        <f>CONCATENATE(Замеры!AK857,Замеры!AA857,Замеры!AL857)</f>
        <v>0 0</v>
      </c>
      <c r="I863" s="29" t="str">
        <f>CONCATENATE(Замеры!AI857,Замеры!AA857,Замеры!AJ857)</f>
        <v>0 0</v>
      </c>
      <c r="J863" s="31" t="str">
        <f>IF(Замеры!Z857=0," ",G863*2.55)</f>
        <v xml:space="preserve"> </v>
      </c>
      <c r="K863" s="29" t="str">
        <f>IF(Замеры!Z857=0," ",Замеры!AG857)</f>
        <v xml:space="preserve"> </v>
      </c>
      <c r="L863" s="29" t="str">
        <f>IF(Замеры!Z857=0," ",Замеры!AH857)</f>
        <v xml:space="preserve"> </v>
      </c>
      <c r="M863" s="29" t="str">
        <f>IF(Замеры!Z857=0," ",0.1)</f>
        <v xml:space="preserve"> </v>
      </c>
      <c r="N863" s="29" t="str">
        <f>IF(Замеры!Z857=0," ",Замеры!Z857)</f>
        <v xml:space="preserve"> </v>
      </c>
      <c r="O863" s="29" t="str">
        <f>Замеры!AA857</f>
        <v xml:space="preserve"> </v>
      </c>
      <c r="P863" s="29" t="str">
        <f>Замеры!AB857</f>
        <v xml:space="preserve"> </v>
      </c>
      <c r="Q863" s="29" t="str">
        <f>IF(Замеры!Z857=0," ","+")</f>
        <v xml:space="preserve"> </v>
      </c>
      <c r="R863" s="32">
        <f>Замеры!Y857</f>
        <v>0</v>
      </c>
      <c r="W863" s="33" t="e">
        <f t="shared" si="26"/>
        <v>#VALUE!</v>
      </c>
      <c r="X863" s="31" t="s">
        <v>73</v>
      </c>
      <c r="Y863" s="33" t="e">
        <f t="shared" si="27"/>
        <v>#VALUE!</v>
      </c>
      <c r="Z863" s="32"/>
    </row>
    <row r="864" spans="1:26" x14ac:dyDescent="0.3">
      <c r="A864" s="35">
        <f>IF(Замеры!B858=0, " ", Замеры!B858)</f>
        <v>855</v>
      </c>
      <c r="B864" s="37" t="str">
        <f>CONCATENATE(Замеры!D858,Замеры!F858)</f>
        <v>Группа от QF</v>
      </c>
      <c r="C864" s="35" t="str">
        <f>IF(Замеры!I858=0," ", Замеры!I858)</f>
        <v xml:space="preserve"> </v>
      </c>
      <c r="D864" s="29" t="str">
        <f>IF(Замеры!Z858=0, " ", Замеры!X858)</f>
        <v xml:space="preserve"> </v>
      </c>
      <c r="E864" s="29" t="str">
        <f>CONCATENATE(Замеры!P858,Замеры!S858,Замеры!R858)</f>
        <v xml:space="preserve"> </v>
      </c>
      <c r="F864" s="30" t="str">
        <f>IF(Замеры!Z858=0," ","---")</f>
        <v xml:space="preserve"> </v>
      </c>
      <c r="G864" s="31" t="str">
        <f>IF(Замеры!Z858=0," ",Замеры!J858)</f>
        <v xml:space="preserve"> </v>
      </c>
      <c r="H864" s="31" t="str">
        <f>CONCATENATE(Замеры!AK858,Замеры!AA858,Замеры!AL858)</f>
        <v>0 0</v>
      </c>
      <c r="I864" s="29" t="str">
        <f>CONCATENATE(Замеры!AI858,Замеры!AA858,Замеры!AJ858)</f>
        <v>0 0</v>
      </c>
      <c r="J864" s="31" t="str">
        <f>IF(Замеры!Z858=0," ",G864*2.55)</f>
        <v xml:space="preserve"> </v>
      </c>
      <c r="K864" s="29" t="str">
        <f>IF(Замеры!Z858=0," ",Замеры!AG858)</f>
        <v xml:space="preserve"> </v>
      </c>
      <c r="L864" s="29" t="str">
        <f>IF(Замеры!Z858=0," ",Замеры!AH858)</f>
        <v xml:space="preserve"> </v>
      </c>
      <c r="M864" s="29" t="str">
        <f>IF(Замеры!Z858=0," ",0.1)</f>
        <v xml:space="preserve"> </v>
      </c>
      <c r="N864" s="29" t="str">
        <f>IF(Замеры!Z858=0," ",Замеры!Z858)</f>
        <v xml:space="preserve"> </v>
      </c>
      <c r="O864" s="29" t="str">
        <f>Замеры!AA858</f>
        <v xml:space="preserve"> </v>
      </c>
      <c r="P864" s="29" t="str">
        <f>Замеры!AB858</f>
        <v xml:space="preserve"> </v>
      </c>
      <c r="Q864" s="29" t="str">
        <f>IF(Замеры!Z858=0," ","+")</f>
        <v xml:space="preserve"> </v>
      </c>
      <c r="R864" s="32">
        <f>Замеры!Y858</f>
        <v>0</v>
      </c>
      <c r="W864" s="33" t="e">
        <f t="shared" si="26"/>
        <v>#VALUE!</v>
      </c>
      <c r="X864" s="31" t="s">
        <v>73</v>
      </c>
      <c r="Y864" s="33" t="e">
        <f t="shared" si="27"/>
        <v>#VALUE!</v>
      </c>
      <c r="Z864" s="32"/>
    </row>
    <row r="865" spans="1:26" x14ac:dyDescent="0.3">
      <c r="A865" s="35">
        <f>IF(Замеры!B859=0, " ", Замеры!B859)</f>
        <v>856</v>
      </c>
      <c r="B865" s="37" t="str">
        <f>CONCATENATE(Замеры!D859,Замеры!F859)</f>
        <v>Группа от QF</v>
      </c>
      <c r="C865" s="35" t="str">
        <f>IF(Замеры!I859=0," ", Замеры!I859)</f>
        <v xml:space="preserve"> </v>
      </c>
      <c r="D865" s="29" t="str">
        <f>IF(Замеры!Z859=0, " ", Замеры!X859)</f>
        <v xml:space="preserve"> </v>
      </c>
      <c r="E865" s="29" t="str">
        <f>CONCATENATE(Замеры!P859,Замеры!S859,Замеры!R859)</f>
        <v xml:space="preserve"> </v>
      </c>
      <c r="F865" s="30" t="str">
        <f>IF(Замеры!Z859=0," ","---")</f>
        <v xml:space="preserve"> </v>
      </c>
      <c r="G865" s="31" t="str">
        <f>IF(Замеры!Z859=0," ",Замеры!J859)</f>
        <v xml:space="preserve"> </v>
      </c>
      <c r="H865" s="31" t="str">
        <f>CONCATENATE(Замеры!AK859,Замеры!AA859,Замеры!AL859)</f>
        <v>0 0</v>
      </c>
      <c r="I865" s="29" t="str">
        <f>CONCATENATE(Замеры!AI859,Замеры!AA859,Замеры!AJ859)</f>
        <v>0 0</v>
      </c>
      <c r="J865" s="31" t="str">
        <f>IF(Замеры!Z859=0," ",G865*2.55)</f>
        <v xml:space="preserve"> </v>
      </c>
      <c r="K865" s="29" t="str">
        <f>IF(Замеры!Z859=0," ",Замеры!AG859)</f>
        <v xml:space="preserve"> </v>
      </c>
      <c r="L865" s="29" t="str">
        <f>IF(Замеры!Z859=0," ",Замеры!AH859)</f>
        <v xml:space="preserve"> </v>
      </c>
      <c r="M865" s="29" t="str">
        <f>IF(Замеры!Z859=0," ",0.1)</f>
        <v xml:space="preserve"> </v>
      </c>
      <c r="N865" s="29" t="str">
        <f>IF(Замеры!Z859=0," ",Замеры!Z859)</f>
        <v xml:space="preserve"> </v>
      </c>
      <c r="O865" s="29" t="str">
        <f>Замеры!AA859</f>
        <v xml:space="preserve"> </v>
      </c>
      <c r="P865" s="29" t="str">
        <f>Замеры!AB859</f>
        <v xml:space="preserve"> </v>
      </c>
      <c r="Q865" s="29" t="str">
        <f>IF(Замеры!Z859=0," ","+")</f>
        <v xml:space="preserve"> </v>
      </c>
      <c r="R865" s="32">
        <f>Замеры!Y859</f>
        <v>0</v>
      </c>
      <c r="W865" s="33" t="e">
        <f t="shared" si="26"/>
        <v>#VALUE!</v>
      </c>
      <c r="X865" s="31" t="s">
        <v>73</v>
      </c>
      <c r="Y865" s="33" t="e">
        <f t="shared" si="27"/>
        <v>#VALUE!</v>
      </c>
      <c r="Z865" s="32"/>
    </row>
    <row r="866" spans="1:26" x14ac:dyDescent="0.3">
      <c r="A866" s="35">
        <f>IF(Замеры!B860=0, " ", Замеры!B860)</f>
        <v>857</v>
      </c>
      <c r="B866" s="37" t="str">
        <f>CONCATENATE(Замеры!D860,Замеры!F860)</f>
        <v>Группа от QF</v>
      </c>
      <c r="C866" s="35" t="str">
        <f>IF(Замеры!I860=0," ", Замеры!I860)</f>
        <v xml:space="preserve"> </v>
      </c>
      <c r="D866" s="29" t="str">
        <f>IF(Замеры!Z860=0, " ", Замеры!X860)</f>
        <v xml:space="preserve"> </v>
      </c>
      <c r="E866" s="29" t="str">
        <f>CONCATENATE(Замеры!P860,Замеры!S860,Замеры!R860)</f>
        <v xml:space="preserve"> </v>
      </c>
      <c r="F866" s="30" t="str">
        <f>IF(Замеры!Z860=0," ","---")</f>
        <v xml:space="preserve"> </v>
      </c>
      <c r="G866" s="31" t="str">
        <f>IF(Замеры!Z860=0," ",Замеры!J860)</f>
        <v xml:space="preserve"> </v>
      </c>
      <c r="H866" s="31" t="str">
        <f>CONCATENATE(Замеры!AK860,Замеры!AA860,Замеры!AL860)</f>
        <v>0 0</v>
      </c>
      <c r="I866" s="29" t="str">
        <f>CONCATENATE(Замеры!AI860,Замеры!AA860,Замеры!AJ860)</f>
        <v>0 0</v>
      </c>
      <c r="J866" s="31" t="str">
        <f>IF(Замеры!Z860=0," ",G866*2.55)</f>
        <v xml:space="preserve"> </v>
      </c>
      <c r="K866" s="29" t="str">
        <f>IF(Замеры!Z860=0," ",Замеры!AG860)</f>
        <v xml:space="preserve"> </v>
      </c>
      <c r="L866" s="29" t="str">
        <f>IF(Замеры!Z860=0," ",Замеры!AH860)</f>
        <v xml:space="preserve"> </v>
      </c>
      <c r="M866" s="29" t="str">
        <f>IF(Замеры!Z860=0," ",0.1)</f>
        <v xml:space="preserve"> </v>
      </c>
      <c r="N866" s="29" t="str">
        <f>IF(Замеры!Z860=0," ",Замеры!Z860)</f>
        <v xml:space="preserve"> </v>
      </c>
      <c r="O866" s="29" t="str">
        <f>Замеры!AA860</f>
        <v xml:space="preserve"> </v>
      </c>
      <c r="P866" s="29" t="str">
        <f>Замеры!AB860</f>
        <v xml:space="preserve"> </v>
      </c>
      <c r="Q866" s="29" t="str">
        <f>IF(Замеры!Z860=0," ","+")</f>
        <v xml:space="preserve"> </v>
      </c>
      <c r="R866" s="32">
        <f>Замеры!Y860</f>
        <v>0</v>
      </c>
      <c r="W866" s="33" t="e">
        <f t="shared" si="26"/>
        <v>#VALUE!</v>
      </c>
      <c r="X866" s="31" t="s">
        <v>73</v>
      </c>
      <c r="Y866" s="33" t="e">
        <f t="shared" si="27"/>
        <v>#VALUE!</v>
      </c>
      <c r="Z866" s="32"/>
    </row>
    <row r="867" spans="1:26" x14ac:dyDescent="0.3">
      <c r="A867" s="35">
        <f>IF(Замеры!B861=0, " ", Замеры!B861)</f>
        <v>858</v>
      </c>
      <c r="B867" s="37" t="str">
        <f>CONCATENATE(Замеры!D861,Замеры!F861)</f>
        <v>Группа от QF</v>
      </c>
      <c r="C867" s="35" t="str">
        <f>IF(Замеры!I861=0," ", Замеры!I861)</f>
        <v xml:space="preserve"> </v>
      </c>
      <c r="D867" s="29" t="str">
        <f>IF(Замеры!Z861=0, " ", Замеры!X861)</f>
        <v xml:space="preserve"> </v>
      </c>
      <c r="E867" s="29" t="str">
        <f>CONCATENATE(Замеры!P861,Замеры!S861,Замеры!R861)</f>
        <v xml:space="preserve"> </v>
      </c>
      <c r="F867" s="30" t="str">
        <f>IF(Замеры!Z861=0," ","---")</f>
        <v xml:space="preserve"> </v>
      </c>
      <c r="G867" s="31" t="str">
        <f>IF(Замеры!Z861=0," ",Замеры!J861)</f>
        <v xml:space="preserve"> </v>
      </c>
      <c r="H867" s="31" t="str">
        <f>CONCATENATE(Замеры!AK861,Замеры!AA861,Замеры!AL861)</f>
        <v>0 0</v>
      </c>
      <c r="I867" s="29" t="str">
        <f>CONCATENATE(Замеры!AI861,Замеры!AA861,Замеры!AJ861)</f>
        <v>0 0</v>
      </c>
      <c r="J867" s="31" t="str">
        <f>IF(Замеры!Z861=0," ",G867*2.55)</f>
        <v xml:space="preserve"> </v>
      </c>
      <c r="K867" s="29" t="str">
        <f>IF(Замеры!Z861=0," ",Замеры!AG861)</f>
        <v xml:space="preserve"> </v>
      </c>
      <c r="L867" s="29" t="str">
        <f>IF(Замеры!Z861=0," ",Замеры!AH861)</f>
        <v xml:space="preserve"> </v>
      </c>
      <c r="M867" s="29" t="str">
        <f>IF(Замеры!Z861=0," ",0.1)</f>
        <v xml:space="preserve"> </v>
      </c>
      <c r="N867" s="29" t="str">
        <f>IF(Замеры!Z861=0," ",Замеры!Z861)</f>
        <v xml:space="preserve"> </v>
      </c>
      <c r="O867" s="29" t="str">
        <f>Замеры!AA861</f>
        <v xml:space="preserve"> </v>
      </c>
      <c r="P867" s="29" t="str">
        <f>Замеры!AB861</f>
        <v xml:space="preserve"> </v>
      </c>
      <c r="Q867" s="29" t="str">
        <f>IF(Замеры!Z861=0," ","+")</f>
        <v xml:space="preserve"> </v>
      </c>
      <c r="R867" s="32">
        <f>Замеры!Y861</f>
        <v>0</v>
      </c>
      <c r="W867" s="33" t="e">
        <f t="shared" si="26"/>
        <v>#VALUE!</v>
      </c>
      <c r="X867" s="31" t="s">
        <v>73</v>
      </c>
      <c r="Y867" s="33" t="e">
        <f t="shared" si="27"/>
        <v>#VALUE!</v>
      </c>
      <c r="Z867" s="32"/>
    </row>
    <row r="868" spans="1:26" x14ac:dyDescent="0.3">
      <c r="A868" s="35">
        <f>IF(Замеры!B862=0, " ", Замеры!B862)</f>
        <v>859</v>
      </c>
      <c r="B868" s="37" t="str">
        <f>CONCATENATE(Замеры!D862,Замеры!F862)</f>
        <v>Группа от QF</v>
      </c>
      <c r="C868" s="35" t="str">
        <f>IF(Замеры!I862=0," ", Замеры!I862)</f>
        <v xml:space="preserve"> </v>
      </c>
      <c r="D868" s="29" t="str">
        <f>IF(Замеры!Z862=0, " ", Замеры!X862)</f>
        <v xml:space="preserve"> </v>
      </c>
      <c r="E868" s="29" t="str">
        <f>CONCATENATE(Замеры!P862,Замеры!S862,Замеры!R862)</f>
        <v xml:space="preserve"> </v>
      </c>
      <c r="F868" s="30" t="str">
        <f>IF(Замеры!Z862=0," ","---")</f>
        <v xml:space="preserve"> </v>
      </c>
      <c r="G868" s="31" t="str">
        <f>IF(Замеры!Z862=0," ",Замеры!J862)</f>
        <v xml:space="preserve"> </v>
      </c>
      <c r="H868" s="31" t="str">
        <f>CONCATENATE(Замеры!AK862,Замеры!AA862,Замеры!AL862)</f>
        <v>0 0</v>
      </c>
      <c r="I868" s="29" t="str">
        <f>CONCATENATE(Замеры!AI862,Замеры!AA862,Замеры!AJ862)</f>
        <v>0 0</v>
      </c>
      <c r="J868" s="31" t="str">
        <f>IF(Замеры!Z862=0," ",G868*2.55)</f>
        <v xml:space="preserve"> </v>
      </c>
      <c r="K868" s="29" t="str">
        <f>IF(Замеры!Z862=0," ",Замеры!AG862)</f>
        <v xml:space="preserve"> </v>
      </c>
      <c r="L868" s="29" t="str">
        <f>IF(Замеры!Z862=0," ",Замеры!AH862)</f>
        <v xml:space="preserve"> </v>
      </c>
      <c r="M868" s="29" t="str">
        <f>IF(Замеры!Z862=0," ",0.1)</f>
        <v xml:space="preserve"> </v>
      </c>
      <c r="N868" s="29" t="str">
        <f>IF(Замеры!Z862=0," ",Замеры!Z862)</f>
        <v xml:space="preserve"> </v>
      </c>
      <c r="O868" s="29" t="str">
        <f>Замеры!AA862</f>
        <v xml:space="preserve"> </v>
      </c>
      <c r="P868" s="29" t="str">
        <f>Замеры!AB862</f>
        <v xml:space="preserve"> </v>
      </c>
      <c r="Q868" s="29" t="str">
        <f>IF(Замеры!Z862=0," ","+")</f>
        <v xml:space="preserve"> </v>
      </c>
      <c r="R868" s="32">
        <f>Замеры!Y862</f>
        <v>0</v>
      </c>
      <c r="W868" s="33" t="e">
        <f t="shared" si="26"/>
        <v>#VALUE!</v>
      </c>
      <c r="X868" s="31" t="s">
        <v>73</v>
      </c>
      <c r="Y868" s="33" t="e">
        <f t="shared" si="27"/>
        <v>#VALUE!</v>
      </c>
      <c r="Z868" s="32"/>
    </row>
    <row r="869" spans="1:26" x14ac:dyDescent="0.3">
      <c r="A869" s="35">
        <f>IF(Замеры!B863=0, " ", Замеры!B863)</f>
        <v>860</v>
      </c>
      <c r="B869" s="37" t="str">
        <f>CONCATENATE(Замеры!D863,Замеры!F863)</f>
        <v>Группа от QF</v>
      </c>
      <c r="C869" s="35" t="str">
        <f>IF(Замеры!I863=0," ", Замеры!I863)</f>
        <v xml:space="preserve"> </v>
      </c>
      <c r="D869" s="29" t="str">
        <f>IF(Замеры!Z863=0, " ", Замеры!X863)</f>
        <v xml:space="preserve"> </v>
      </c>
      <c r="E869" s="29" t="str">
        <f>CONCATENATE(Замеры!P863,Замеры!S863,Замеры!R863)</f>
        <v xml:space="preserve"> </v>
      </c>
      <c r="F869" s="30" t="str">
        <f>IF(Замеры!Z863=0," ","---")</f>
        <v xml:space="preserve"> </v>
      </c>
      <c r="G869" s="31" t="str">
        <f>IF(Замеры!Z863=0," ",Замеры!J863)</f>
        <v xml:space="preserve"> </v>
      </c>
      <c r="H869" s="31" t="str">
        <f>CONCATENATE(Замеры!AK863,Замеры!AA863,Замеры!AL863)</f>
        <v>0 0</v>
      </c>
      <c r="I869" s="29" t="str">
        <f>CONCATENATE(Замеры!AI863,Замеры!AA863,Замеры!AJ863)</f>
        <v>0 0</v>
      </c>
      <c r="J869" s="31" t="str">
        <f>IF(Замеры!Z863=0," ",G869*2.55)</f>
        <v xml:space="preserve"> </v>
      </c>
      <c r="K869" s="29" t="str">
        <f>IF(Замеры!Z863=0," ",Замеры!AG863)</f>
        <v xml:space="preserve"> </v>
      </c>
      <c r="L869" s="29" t="str">
        <f>IF(Замеры!Z863=0," ",Замеры!AH863)</f>
        <v xml:space="preserve"> </v>
      </c>
      <c r="M869" s="29" t="str">
        <f>IF(Замеры!Z863=0," ",0.1)</f>
        <v xml:space="preserve"> </v>
      </c>
      <c r="N869" s="29" t="str">
        <f>IF(Замеры!Z863=0," ",Замеры!Z863)</f>
        <v xml:space="preserve"> </v>
      </c>
      <c r="O869" s="29" t="str">
        <f>Замеры!AA863</f>
        <v xml:space="preserve"> </v>
      </c>
      <c r="P869" s="29" t="str">
        <f>Замеры!AB863</f>
        <v xml:space="preserve"> </v>
      </c>
      <c r="Q869" s="29" t="str">
        <f>IF(Замеры!Z863=0," ","+")</f>
        <v xml:space="preserve"> </v>
      </c>
      <c r="R869" s="32">
        <f>Замеры!Y863</f>
        <v>0</v>
      </c>
      <c r="W869" s="33" t="e">
        <f t="shared" si="26"/>
        <v>#VALUE!</v>
      </c>
      <c r="X869" s="31" t="s">
        <v>73</v>
      </c>
      <c r="Y869" s="33" t="e">
        <f t="shared" si="27"/>
        <v>#VALUE!</v>
      </c>
      <c r="Z869" s="32"/>
    </row>
    <row r="870" spans="1:26" x14ac:dyDescent="0.3">
      <c r="A870" s="35">
        <f>IF(Замеры!B864=0, " ", Замеры!B864)</f>
        <v>861</v>
      </c>
      <c r="B870" s="37" t="str">
        <f>CONCATENATE(Замеры!D864,Замеры!F864)</f>
        <v>Группа от QF</v>
      </c>
      <c r="C870" s="35" t="str">
        <f>IF(Замеры!I864=0," ", Замеры!I864)</f>
        <v xml:space="preserve"> </v>
      </c>
      <c r="D870" s="29" t="str">
        <f>IF(Замеры!Z864=0, " ", Замеры!X864)</f>
        <v xml:space="preserve"> </v>
      </c>
      <c r="E870" s="29" t="str">
        <f>CONCATENATE(Замеры!P864,Замеры!S864,Замеры!R864)</f>
        <v xml:space="preserve"> </v>
      </c>
      <c r="F870" s="30" t="str">
        <f>IF(Замеры!Z864=0," ","---")</f>
        <v xml:space="preserve"> </v>
      </c>
      <c r="G870" s="31" t="str">
        <f>IF(Замеры!Z864=0," ",Замеры!J864)</f>
        <v xml:space="preserve"> </v>
      </c>
      <c r="H870" s="31" t="str">
        <f>CONCATENATE(Замеры!AK864,Замеры!AA864,Замеры!AL864)</f>
        <v>0 0</v>
      </c>
      <c r="I870" s="29" t="str">
        <f>CONCATENATE(Замеры!AI864,Замеры!AA864,Замеры!AJ864)</f>
        <v>0 0</v>
      </c>
      <c r="J870" s="31" t="str">
        <f>IF(Замеры!Z864=0," ",G870*2.55)</f>
        <v xml:space="preserve"> </v>
      </c>
      <c r="K870" s="29" t="str">
        <f>IF(Замеры!Z864=0," ",Замеры!AG864)</f>
        <v xml:space="preserve"> </v>
      </c>
      <c r="L870" s="29" t="str">
        <f>IF(Замеры!Z864=0," ",Замеры!AH864)</f>
        <v xml:space="preserve"> </v>
      </c>
      <c r="M870" s="29" t="str">
        <f>IF(Замеры!Z864=0," ",0.1)</f>
        <v xml:space="preserve"> </v>
      </c>
      <c r="N870" s="29" t="str">
        <f>IF(Замеры!Z864=0," ",Замеры!Z864)</f>
        <v xml:space="preserve"> </v>
      </c>
      <c r="O870" s="29" t="str">
        <f>Замеры!AA864</f>
        <v xml:space="preserve"> </v>
      </c>
      <c r="P870" s="29" t="str">
        <f>Замеры!AB864</f>
        <v xml:space="preserve"> </v>
      </c>
      <c r="Q870" s="29" t="str">
        <f>IF(Замеры!Z864=0," ","+")</f>
        <v xml:space="preserve"> </v>
      </c>
      <c r="R870" s="32">
        <f>Замеры!Y864</f>
        <v>0</v>
      </c>
      <c r="W870" s="33" t="e">
        <f t="shared" si="26"/>
        <v>#VALUE!</v>
      </c>
      <c r="X870" s="31" t="s">
        <v>73</v>
      </c>
      <c r="Y870" s="33" t="e">
        <f t="shared" si="27"/>
        <v>#VALUE!</v>
      </c>
      <c r="Z870" s="32"/>
    </row>
    <row r="871" spans="1:26" x14ac:dyDescent="0.3">
      <c r="A871" s="35">
        <f>IF(Замеры!B865=0, " ", Замеры!B865)</f>
        <v>862</v>
      </c>
      <c r="B871" s="37" t="str">
        <f>CONCATENATE(Замеры!D865,Замеры!F865)</f>
        <v>Группа от QF</v>
      </c>
      <c r="C871" s="35" t="str">
        <f>IF(Замеры!I865=0," ", Замеры!I865)</f>
        <v xml:space="preserve"> </v>
      </c>
      <c r="D871" s="29" t="str">
        <f>IF(Замеры!Z865=0, " ", Замеры!X865)</f>
        <v xml:space="preserve"> </v>
      </c>
      <c r="E871" s="29" t="str">
        <f>CONCATENATE(Замеры!P865,Замеры!S865,Замеры!R865)</f>
        <v xml:space="preserve"> </v>
      </c>
      <c r="F871" s="30" t="str">
        <f>IF(Замеры!Z865=0," ","---")</f>
        <v xml:space="preserve"> </v>
      </c>
      <c r="G871" s="31" t="str">
        <f>IF(Замеры!Z865=0," ",Замеры!J865)</f>
        <v xml:space="preserve"> </v>
      </c>
      <c r="H871" s="31" t="str">
        <f>CONCATENATE(Замеры!AK865,Замеры!AA865,Замеры!AL865)</f>
        <v>0 0</v>
      </c>
      <c r="I871" s="29" t="str">
        <f>CONCATENATE(Замеры!AI865,Замеры!AA865,Замеры!AJ865)</f>
        <v>0 0</v>
      </c>
      <c r="J871" s="31" t="str">
        <f>IF(Замеры!Z865=0," ",G871*2.55)</f>
        <v xml:space="preserve"> </v>
      </c>
      <c r="K871" s="29" t="str">
        <f>IF(Замеры!Z865=0," ",Замеры!AG865)</f>
        <v xml:space="preserve"> </v>
      </c>
      <c r="L871" s="29" t="str">
        <f>IF(Замеры!Z865=0," ",Замеры!AH865)</f>
        <v xml:space="preserve"> </v>
      </c>
      <c r="M871" s="29" t="str">
        <f>IF(Замеры!Z865=0," ",0.1)</f>
        <v xml:space="preserve"> </v>
      </c>
      <c r="N871" s="29" t="str">
        <f>IF(Замеры!Z865=0," ",Замеры!Z865)</f>
        <v xml:space="preserve"> </v>
      </c>
      <c r="O871" s="29" t="str">
        <f>Замеры!AA865</f>
        <v xml:space="preserve"> </v>
      </c>
      <c r="P871" s="29" t="str">
        <f>Замеры!AB865</f>
        <v xml:space="preserve"> </v>
      </c>
      <c r="Q871" s="29" t="str">
        <f>IF(Замеры!Z865=0," ","+")</f>
        <v xml:space="preserve"> </v>
      </c>
      <c r="R871" s="32">
        <f>Замеры!Y865</f>
        <v>0</v>
      </c>
      <c r="W871" s="33" t="e">
        <f t="shared" si="26"/>
        <v>#VALUE!</v>
      </c>
      <c r="X871" s="31" t="s">
        <v>73</v>
      </c>
      <c r="Y871" s="33" t="e">
        <f t="shared" si="27"/>
        <v>#VALUE!</v>
      </c>
      <c r="Z871" s="32"/>
    </row>
    <row r="872" spans="1:26" x14ac:dyDescent="0.3">
      <c r="A872" s="35">
        <f>IF(Замеры!B866=0, " ", Замеры!B866)</f>
        <v>863</v>
      </c>
      <c r="B872" s="37" t="str">
        <f>CONCATENATE(Замеры!D866,Замеры!F866)</f>
        <v>Группа от QF</v>
      </c>
      <c r="C872" s="35" t="str">
        <f>IF(Замеры!I866=0," ", Замеры!I866)</f>
        <v xml:space="preserve"> </v>
      </c>
      <c r="D872" s="29" t="str">
        <f>IF(Замеры!Z866=0, " ", Замеры!X866)</f>
        <v xml:space="preserve"> </v>
      </c>
      <c r="E872" s="29" t="str">
        <f>CONCATENATE(Замеры!P866,Замеры!S866,Замеры!R866)</f>
        <v xml:space="preserve"> </v>
      </c>
      <c r="F872" s="30" t="str">
        <f>IF(Замеры!Z866=0," ","---")</f>
        <v xml:space="preserve"> </v>
      </c>
      <c r="G872" s="31" t="str">
        <f>IF(Замеры!Z866=0," ",Замеры!J866)</f>
        <v xml:space="preserve"> </v>
      </c>
      <c r="H872" s="31" t="str">
        <f>CONCATENATE(Замеры!AK866,Замеры!AA866,Замеры!AL866)</f>
        <v>0 0</v>
      </c>
      <c r="I872" s="29" t="str">
        <f>CONCATENATE(Замеры!AI866,Замеры!AA866,Замеры!AJ866)</f>
        <v>0 0</v>
      </c>
      <c r="J872" s="31" t="str">
        <f>IF(Замеры!Z866=0," ",G872*2.55)</f>
        <v xml:space="preserve"> </v>
      </c>
      <c r="K872" s="29" t="str">
        <f>IF(Замеры!Z866=0," ",Замеры!AG866)</f>
        <v xml:space="preserve"> </v>
      </c>
      <c r="L872" s="29" t="str">
        <f>IF(Замеры!Z866=0," ",Замеры!AH866)</f>
        <v xml:space="preserve"> </v>
      </c>
      <c r="M872" s="29" t="str">
        <f>IF(Замеры!Z866=0," ",0.1)</f>
        <v xml:space="preserve"> </v>
      </c>
      <c r="N872" s="29" t="str">
        <f>IF(Замеры!Z866=0," ",Замеры!Z866)</f>
        <v xml:space="preserve"> </v>
      </c>
      <c r="O872" s="29" t="str">
        <f>Замеры!AA866</f>
        <v xml:space="preserve"> </v>
      </c>
      <c r="P872" s="29" t="str">
        <f>Замеры!AB866</f>
        <v xml:space="preserve"> </v>
      </c>
      <c r="Q872" s="29" t="str">
        <f>IF(Замеры!Z866=0," ","+")</f>
        <v xml:space="preserve"> </v>
      </c>
      <c r="R872" s="32">
        <f>Замеры!Y866</f>
        <v>0</v>
      </c>
      <c r="W872" s="33" t="e">
        <f t="shared" si="26"/>
        <v>#VALUE!</v>
      </c>
      <c r="X872" s="31" t="s">
        <v>73</v>
      </c>
      <c r="Y872" s="33" t="e">
        <f t="shared" si="27"/>
        <v>#VALUE!</v>
      </c>
      <c r="Z872" s="32"/>
    </row>
    <row r="873" spans="1:26" x14ac:dyDescent="0.3">
      <c r="A873" s="35">
        <f>IF(Замеры!B867=0, " ", Замеры!B867)</f>
        <v>864</v>
      </c>
      <c r="B873" s="37" t="str">
        <f>CONCATENATE(Замеры!D867,Замеры!F867)</f>
        <v>Группа от QF</v>
      </c>
      <c r="C873" s="35" t="str">
        <f>IF(Замеры!I867=0," ", Замеры!I867)</f>
        <v xml:space="preserve"> </v>
      </c>
      <c r="D873" s="29" t="str">
        <f>IF(Замеры!Z867=0, " ", Замеры!X867)</f>
        <v xml:space="preserve"> </v>
      </c>
      <c r="E873" s="29" t="str">
        <f>CONCATENATE(Замеры!P867,Замеры!S867,Замеры!R867)</f>
        <v xml:space="preserve"> </v>
      </c>
      <c r="F873" s="30" t="str">
        <f>IF(Замеры!Z867=0," ","---")</f>
        <v xml:space="preserve"> </v>
      </c>
      <c r="G873" s="31" t="str">
        <f>IF(Замеры!Z867=0," ",Замеры!J867)</f>
        <v xml:space="preserve"> </v>
      </c>
      <c r="H873" s="31" t="str">
        <f>CONCATENATE(Замеры!AK867,Замеры!AA867,Замеры!AL867)</f>
        <v>0 0</v>
      </c>
      <c r="I873" s="29" t="str">
        <f>CONCATENATE(Замеры!AI867,Замеры!AA867,Замеры!AJ867)</f>
        <v>0 0</v>
      </c>
      <c r="J873" s="31" t="str">
        <f>IF(Замеры!Z867=0," ",G873*2.55)</f>
        <v xml:space="preserve"> </v>
      </c>
      <c r="K873" s="29" t="str">
        <f>IF(Замеры!Z867=0," ",Замеры!AG867)</f>
        <v xml:space="preserve"> </v>
      </c>
      <c r="L873" s="29" t="str">
        <f>IF(Замеры!Z867=0," ",Замеры!AH867)</f>
        <v xml:space="preserve"> </v>
      </c>
      <c r="M873" s="29" t="str">
        <f>IF(Замеры!Z867=0," ",0.1)</f>
        <v xml:space="preserve"> </v>
      </c>
      <c r="N873" s="29" t="str">
        <f>IF(Замеры!Z867=0," ",Замеры!Z867)</f>
        <v xml:space="preserve"> </v>
      </c>
      <c r="O873" s="29" t="str">
        <f>Замеры!AA867</f>
        <v xml:space="preserve"> </v>
      </c>
      <c r="P873" s="29" t="str">
        <f>Замеры!AB867</f>
        <v xml:space="preserve"> </v>
      </c>
      <c r="Q873" s="29" t="str">
        <f>IF(Замеры!Z867=0," ","+")</f>
        <v xml:space="preserve"> </v>
      </c>
      <c r="R873" s="32">
        <f>Замеры!Y867</f>
        <v>0</v>
      </c>
      <c r="W873" s="33" t="e">
        <f t="shared" si="26"/>
        <v>#VALUE!</v>
      </c>
      <c r="X873" s="31" t="s">
        <v>73</v>
      </c>
      <c r="Y873" s="33" t="e">
        <f t="shared" si="27"/>
        <v>#VALUE!</v>
      </c>
      <c r="Z873" s="32"/>
    </row>
    <row r="874" spans="1:26" x14ac:dyDescent="0.3">
      <c r="A874" s="35">
        <f>IF(Замеры!B868=0, " ", Замеры!B868)</f>
        <v>865</v>
      </c>
      <c r="B874" s="37" t="str">
        <f>CONCATENATE(Замеры!D868,Замеры!F868)</f>
        <v>Группа от QF</v>
      </c>
      <c r="C874" s="35" t="str">
        <f>IF(Замеры!I868=0," ", Замеры!I868)</f>
        <v xml:space="preserve"> </v>
      </c>
      <c r="D874" s="29" t="str">
        <f>IF(Замеры!Z868=0, " ", Замеры!X868)</f>
        <v xml:space="preserve"> </v>
      </c>
      <c r="E874" s="29" t="str">
        <f>CONCATENATE(Замеры!P868,Замеры!S868,Замеры!R868)</f>
        <v xml:space="preserve"> </v>
      </c>
      <c r="F874" s="30" t="str">
        <f>IF(Замеры!Z868=0," ","---")</f>
        <v xml:space="preserve"> </v>
      </c>
      <c r="G874" s="31" t="str">
        <f>IF(Замеры!Z868=0," ",Замеры!J868)</f>
        <v xml:space="preserve"> </v>
      </c>
      <c r="H874" s="31" t="str">
        <f>CONCATENATE(Замеры!AK868,Замеры!AA868,Замеры!AL868)</f>
        <v>0 0</v>
      </c>
      <c r="I874" s="29" t="str">
        <f>CONCATENATE(Замеры!AI868,Замеры!AA868,Замеры!AJ868)</f>
        <v>0 0</v>
      </c>
      <c r="J874" s="31" t="str">
        <f>IF(Замеры!Z868=0," ",G874*2.55)</f>
        <v xml:space="preserve"> </v>
      </c>
      <c r="K874" s="29" t="str">
        <f>IF(Замеры!Z868=0," ",Замеры!AG868)</f>
        <v xml:space="preserve"> </v>
      </c>
      <c r="L874" s="29" t="str">
        <f>IF(Замеры!Z868=0," ",Замеры!AH868)</f>
        <v xml:space="preserve"> </v>
      </c>
      <c r="M874" s="29" t="str">
        <f>IF(Замеры!Z868=0," ",0.1)</f>
        <v xml:space="preserve"> </v>
      </c>
      <c r="N874" s="29" t="str">
        <f>IF(Замеры!Z868=0," ",Замеры!Z868)</f>
        <v xml:space="preserve"> </v>
      </c>
      <c r="O874" s="29" t="str">
        <f>Замеры!AA868</f>
        <v xml:space="preserve"> </v>
      </c>
      <c r="P874" s="29" t="str">
        <f>Замеры!AB868</f>
        <v xml:space="preserve"> </v>
      </c>
      <c r="Q874" s="29" t="str">
        <f>IF(Замеры!Z868=0," ","+")</f>
        <v xml:space="preserve"> </v>
      </c>
      <c r="R874" s="32">
        <f>Замеры!Y868</f>
        <v>0</v>
      </c>
      <c r="W874" s="33" t="e">
        <f t="shared" si="26"/>
        <v>#VALUE!</v>
      </c>
      <c r="X874" s="31" t="s">
        <v>73</v>
      </c>
      <c r="Y874" s="33" t="e">
        <f t="shared" si="27"/>
        <v>#VALUE!</v>
      </c>
      <c r="Z874" s="32"/>
    </row>
    <row r="875" spans="1:26" x14ac:dyDescent="0.3">
      <c r="A875" s="35">
        <f>IF(Замеры!B869=0, " ", Замеры!B869)</f>
        <v>866</v>
      </c>
      <c r="B875" s="37" t="str">
        <f>CONCATENATE(Замеры!D869,Замеры!F869)</f>
        <v>Группа от QF</v>
      </c>
      <c r="C875" s="35" t="str">
        <f>IF(Замеры!I869=0," ", Замеры!I869)</f>
        <v xml:space="preserve"> </v>
      </c>
      <c r="D875" s="29" t="str">
        <f>IF(Замеры!Z869=0, " ", Замеры!X869)</f>
        <v xml:space="preserve"> </v>
      </c>
      <c r="E875" s="29" t="str">
        <f>CONCATENATE(Замеры!P869,Замеры!S869,Замеры!R869)</f>
        <v xml:space="preserve"> </v>
      </c>
      <c r="F875" s="30" t="str">
        <f>IF(Замеры!Z869=0," ","---")</f>
        <v xml:space="preserve"> </v>
      </c>
      <c r="G875" s="31" t="str">
        <f>IF(Замеры!Z869=0," ",Замеры!J869)</f>
        <v xml:space="preserve"> </v>
      </c>
      <c r="H875" s="31" t="str">
        <f>CONCATENATE(Замеры!AK869,Замеры!AA869,Замеры!AL869)</f>
        <v>0 0</v>
      </c>
      <c r="I875" s="29" t="str">
        <f>CONCATENATE(Замеры!AI869,Замеры!AA869,Замеры!AJ869)</f>
        <v>0 0</v>
      </c>
      <c r="J875" s="31" t="str">
        <f>IF(Замеры!Z869=0," ",G875*2.55)</f>
        <v xml:space="preserve"> </v>
      </c>
      <c r="K875" s="29" t="str">
        <f>IF(Замеры!Z869=0," ",Замеры!AG869)</f>
        <v xml:space="preserve"> </v>
      </c>
      <c r="L875" s="29" t="str">
        <f>IF(Замеры!Z869=0," ",Замеры!AH869)</f>
        <v xml:space="preserve"> </v>
      </c>
      <c r="M875" s="29" t="str">
        <f>IF(Замеры!Z869=0," ",0.1)</f>
        <v xml:space="preserve"> </v>
      </c>
      <c r="N875" s="29" t="str">
        <f>IF(Замеры!Z869=0," ",Замеры!Z869)</f>
        <v xml:space="preserve"> </v>
      </c>
      <c r="O875" s="29" t="str">
        <f>Замеры!AA869</f>
        <v xml:space="preserve"> </v>
      </c>
      <c r="P875" s="29" t="str">
        <f>Замеры!AB869</f>
        <v xml:space="preserve"> </v>
      </c>
      <c r="Q875" s="29" t="str">
        <f>IF(Замеры!Z869=0," ","+")</f>
        <v xml:space="preserve"> </v>
      </c>
      <c r="R875" s="32">
        <f>Замеры!Y869</f>
        <v>0</v>
      </c>
      <c r="W875" s="33" t="e">
        <f t="shared" si="26"/>
        <v>#VALUE!</v>
      </c>
      <c r="X875" s="31" t="s">
        <v>73</v>
      </c>
      <c r="Y875" s="33" t="e">
        <f t="shared" si="27"/>
        <v>#VALUE!</v>
      </c>
      <c r="Z875" s="32"/>
    </row>
    <row r="876" spans="1:26" x14ac:dyDescent="0.3">
      <c r="A876" s="35">
        <f>IF(Замеры!B870=0, " ", Замеры!B870)</f>
        <v>867</v>
      </c>
      <c r="B876" s="37" t="str">
        <f>CONCATENATE(Замеры!D870,Замеры!F870)</f>
        <v>Группа от QF</v>
      </c>
      <c r="C876" s="35" t="str">
        <f>IF(Замеры!I870=0," ", Замеры!I870)</f>
        <v xml:space="preserve"> </v>
      </c>
      <c r="D876" s="29" t="str">
        <f>IF(Замеры!Z870=0, " ", Замеры!X870)</f>
        <v xml:space="preserve"> </v>
      </c>
      <c r="E876" s="29" t="str">
        <f>CONCATENATE(Замеры!P870,Замеры!S870,Замеры!R870)</f>
        <v xml:space="preserve"> </v>
      </c>
      <c r="F876" s="30" t="str">
        <f>IF(Замеры!Z870=0," ","---")</f>
        <v xml:space="preserve"> </v>
      </c>
      <c r="G876" s="31" t="str">
        <f>IF(Замеры!Z870=0," ",Замеры!J870)</f>
        <v xml:space="preserve"> </v>
      </c>
      <c r="H876" s="31" t="str">
        <f>CONCATENATE(Замеры!AK870,Замеры!AA870,Замеры!AL870)</f>
        <v>0 0</v>
      </c>
      <c r="I876" s="29" t="str">
        <f>CONCATENATE(Замеры!AI870,Замеры!AA870,Замеры!AJ870)</f>
        <v>0 0</v>
      </c>
      <c r="J876" s="31" t="str">
        <f>IF(Замеры!Z870=0," ",G876*2.55)</f>
        <v xml:space="preserve"> </v>
      </c>
      <c r="K876" s="29" t="str">
        <f>IF(Замеры!Z870=0," ",Замеры!AG870)</f>
        <v xml:space="preserve"> </v>
      </c>
      <c r="L876" s="29" t="str">
        <f>IF(Замеры!Z870=0," ",Замеры!AH870)</f>
        <v xml:space="preserve"> </v>
      </c>
      <c r="M876" s="29" t="str">
        <f>IF(Замеры!Z870=0," ",0.1)</f>
        <v xml:space="preserve"> </v>
      </c>
      <c r="N876" s="29" t="str">
        <f>IF(Замеры!Z870=0," ",Замеры!Z870)</f>
        <v xml:space="preserve"> </v>
      </c>
      <c r="O876" s="29" t="str">
        <f>Замеры!AA870</f>
        <v xml:space="preserve"> </v>
      </c>
      <c r="P876" s="29" t="str">
        <f>Замеры!AB870</f>
        <v xml:space="preserve"> </v>
      </c>
      <c r="Q876" s="29" t="str">
        <f>IF(Замеры!Z870=0," ","+")</f>
        <v xml:space="preserve"> </v>
      </c>
      <c r="R876" s="32">
        <f>Замеры!Y870</f>
        <v>0</v>
      </c>
      <c r="W876" s="33" t="e">
        <f t="shared" si="26"/>
        <v>#VALUE!</v>
      </c>
      <c r="X876" s="31" t="s">
        <v>73</v>
      </c>
      <c r="Y876" s="33" t="e">
        <f t="shared" si="27"/>
        <v>#VALUE!</v>
      </c>
      <c r="Z876" s="32"/>
    </row>
    <row r="877" spans="1:26" x14ac:dyDescent="0.3">
      <c r="A877" s="35">
        <f>IF(Замеры!B871=0, " ", Замеры!B871)</f>
        <v>868</v>
      </c>
      <c r="B877" s="37" t="str">
        <f>CONCATENATE(Замеры!D871,Замеры!F871)</f>
        <v>Группа от QF</v>
      </c>
      <c r="C877" s="35" t="str">
        <f>IF(Замеры!I871=0," ", Замеры!I871)</f>
        <v xml:space="preserve"> </v>
      </c>
      <c r="D877" s="29" t="str">
        <f>IF(Замеры!Z871=0, " ", Замеры!X871)</f>
        <v xml:space="preserve"> </v>
      </c>
      <c r="E877" s="29" t="str">
        <f>CONCATENATE(Замеры!P871,Замеры!S871,Замеры!R871)</f>
        <v xml:space="preserve"> </v>
      </c>
      <c r="F877" s="30" t="str">
        <f>IF(Замеры!Z871=0," ","---")</f>
        <v xml:space="preserve"> </v>
      </c>
      <c r="G877" s="31" t="str">
        <f>IF(Замеры!Z871=0," ",Замеры!J871)</f>
        <v xml:space="preserve"> </v>
      </c>
      <c r="H877" s="31" t="str">
        <f>CONCATENATE(Замеры!AK871,Замеры!AA871,Замеры!AL871)</f>
        <v>0 0</v>
      </c>
      <c r="I877" s="29" t="str">
        <f>CONCATENATE(Замеры!AI871,Замеры!AA871,Замеры!AJ871)</f>
        <v>0 0</v>
      </c>
      <c r="J877" s="31" t="str">
        <f>IF(Замеры!Z871=0," ",G877*2.55)</f>
        <v xml:space="preserve"> </v>
      </c>
      <c r="K877" s="29" t="str">
        <f>IF(Замеры!Z871=0," ",Замеры!AG871)</f>
        <v xml:space="preserve"> </v>
      </c>
      <c r="L877" s="29" t="str">
        <f>IF(Замеры!Z871=0," ",Замеры!AH871)</f>
        <v xml:space="preserve"> </v>
      </c>
      <c r="M877" s="29" t="str">
        <f>IF(Замеры!Z871=0," ",0.1)</f>
        <v xml:space="preserve"> </v>
      </c>
      <c r="N877" s="29" t="str">
        <f>IF(Замеры!Z871=0," ",Замеры!Z871)</f>
        <v xml:space="preserve"> </v>
      </c>
      <c r="O877" s="29" t="str">
        <f>Замеры!AA871</f>
        <v xml:space="preserve"> </v>
      </c>
      <c r="P877" s="29" t="str">
        <f>Замеры!AB871</f>
        <v xml:space="preserve"> </v>
      </c>
      <c r="Q877" s="29" t="str">
        <f>IF(Замеры!Z871=0," ","+")</f>
        <v xml:space="preserve"> </v>
      </c>
      <c r="R877" s="32">
        <f>Замеры!Y871</f>
        <v>0</v>
      </c>
      <c r="W877" s="33" t="e">
        <f t="shared" si="26"/>
        <v>#VALUE!</v>
      </c>
      <c r="X877" s="31" t="s">
        <v>73</v>
      </c>
      <c r="Y877" s="33" t="e">
        <f t="shared" si="27"/>
        <v>#VALUE!</v>
      </c>
      <c r="Z877" s="32"/>
    </row>
    <row r="878" spans="1:26" x14ac:dyDescent="0.3">
      <c r="A878" s="35">
        <f>IF(Замеры!B872=0, " ", Замеры!B872)</f>
        <v>869</v>
      </c>
      <c r="B878" s="37" t="str">
        <f>CONCATENATE(Замеры!D872,Замеры!F872)</f>
        <v>Группа от QF</v>
      </c>
      <c r="C878" s="35" t="str">
        <f>IF(Замеры!I872=0," ", Замеры!I872)</f>
        <v xml:space="preserve"> </v>
      </c>
      <c r="D878" s="29" t="str">
        <f>IF(Замеры!Z872=0, " ", Замеры!X872)</f>
        <v xml:space="preserve"> </v>
      </c>
      <c r="E878" s="29" t="str">
        <f>CONCATENATE(Замеры!P872,Замеры!S872,Замеры!R872)</f>
        <v xml:space="preserve"> </v>
      </c>
      <c r="F878" s="30" t="str">
        <f>IF(Замеры!Z872=0," ","---")</f>
        <v xml:space="preserve"> </v>
      </c>
      <c r="G878" s="31" t="str">
        <f>IF(Замеры!Z872=0," ",Замеры!J872)</f>
        <v xml:space="preserve"> </v>
      </c>
      <c r="H878" s="31" t="str">
        <f>CONCATENATE(Замеры!AK872,Замеры!AA872,Замеры!AL872)</f>
        <v>0 0</v>
      </c>
      <c r="I878" s="29" t="str">
        <f>CONCATENATE(Замеры!AI872,Замеры!AA872,Замеры!AJ872)</f>
        <v>0 0</v>
      </c>
      <c r="J878" s="31" t="str">
        <f>IF(Замеры!Z872=0," ",G878*2.55)</f>
        <v xml:space="preserve"> </v>
      </c>
      <c r="K878" s="29" t="str">
        <f>IF(Замеры!Z872=0," ",Замеры!AG872)</f>
        <v xml:space="preserve"> </v>
      </c>
      <c r="L878" s="29" t="str">
        <f>IF(Замеры!Z872=0," ",Замеры!AH872)</f>
        <v xml:space="preserve"> </v>
      </c>
      <c r="M878" s="29" t="str">
        <f>IF(Замеры!Z872=0," ",0.1)</f>
        <v xml:space="preserve"> </v>
      </c>
      <c r="N878" s="29" t="str">
        <f>IF(Замеры!Z872=0," ",Замеры!Z872)</f>
        <v xml:space="preserve"> </v>
      </c>
      <c r="O878" s="29" t="str">
        <f>Замеры!AA872</f>
        <v xml:space="preserve"> </v>
      </c>
      <c r="P878" s="29" t="str">
        <f>Замеры!AB872</f>
        <v xml:space="preserve"> </v>
      </c>
      <c r="Q878" s="29" t="str">
        <f>IF(Замеры!Z872=0," ","+")</f>
        <v xml:space="preserve"> </v>
      </c>
      <c r="R878" s="32">
        <f>Замеры!Y872</f>
        <v>0</v>
      </c>
      <c r="W878" s="33" t="e">
        <f t="shared" si="26"/>
        <v>#VALUE!</v>
      </c>
      <c r="X878" s="31" t="s">
        <v>73</v>
      </c>
      <c r="Y878" s="33" t="e">
        <f t="shared" si="27"/>
        <v>#VALUE!</v>
      </c>
      <c r="Z878" s="32"/>
    </row>
    <row r="879" spans="1:26" x14ac:dyDescent="0.3">
      <c r="A879" s="35">
        <f>IF(Замеры!B873=0, " ", Замеры!B873)</f>
        <v>870</v>
      </c>
      <c r="B879" s="37" t="str">
        <f>CONCATENATE(Замеры!D873,Замеры!F873)</f>
        <v>Группа от QF</v>
      </c>
      <c r="C879" s="35" t="str">
        <f>IF(Замеры!I873=0," ", Замеры!I873)</f>
        <v xml:space="preserve"> </v>
      </c>
      <c r="D879" s="29" t="str">
        <f>IF(Замеры!Z873=0, " ", Замеры!X873)</f>
        <v xml:space="preserve"> </v>
      </c>
      <c r="E879" s="29" t="str">
        <f>CONCATENATE(Замеры!P873,Замеры!S873,Замеры!R873)</f>
        <v xml:space="preserve"> </v>
      </c>
      <c r="F879" s="30" t="str">
        <f>IF(Замеры!Z873=0," ","---")</f>
        <v xml:space="preserve"> </v>
      </c>
      <c r="G879" s="31" t="str">
        <f>IF(Замеры!Z873=0," ",Замеры!J873)</f>
        <v xml:space="preserve"> </v>
      </c>
      <c r="H879" s="31" t="str">
        <f>CONCATENATE(Замеры!AK873,Замеры!AA873,Замеры!AL873)</f>
        <v>0 0</v>
      </c>
      <c r="I879" s="29" t="str">
        <f>CONCATENATE(Замеры!AI873,Замеры!AA873,Замеры!AJ873)</f>
        <v>0 0</v>
      </c>
      <c r="J879" s="31" t="str">
        <f>IF(Замеры!Z873=0," ",G879*2.55)</f>
        <v xml:space="preserve"> </v>
      </c>
      <c r="K879" s="29" t="str">
        <f>IF(Замеры!Z873=0," ",Замеры!AG873)</f>
        <v xml:space="preserve"> </v>
      </c>
      <c r="L879" s="29" t="str">
        <f>IF(Замеры!Z873=0," ",Замеры!AH873)</f>
        <v xml:space="preserve"> </v>
      </c>
      <c r="M879" s="29" t="str">
        <f>IF(Замеры!Z873=0," ",0.1)</f>
        <v xml:space="preserve"> </v>
      </c>
      <c r="N879" s="29" t="str">
        <f>IF(Замеры!Z873=0," ",Замеры!Z873)</f>
        <v xml:space="preserve"> </v>
      </c>
      <c r="O879" s="29" t="str">
        <f>Замеры!AA873</f>
        <v xml:space="preserve"> </v>
      </c>
      <c r="P879" s="29" t="str">
        <f>Замеры!AB873</f>
        <v xml:space="preserve"> </v>
      </c>
      <c r="Q879" s="29" t="str">
        <f>IF(Замеры!Z873=0," ","+")</f>
        <v xml:space="preserve"> </v>
      </c>
      <c r="R879" s="32">
        <f>Замеры!Y873</f>
        <v>0</v>
      </c>
      <c r="W879" s="33" t="e">
        <f t="shared" si="26"/>
        <v>#VALUE!</v>
      </c>
      <c r="X879" s="31" t="s">
        <v>73</v>
      </c>
      <c r="Y879" s="33" t="e">
        <f t="shared" si="27"/>
        <v>#VALUE!</v>
      </c>
      <c r="Z879" s="32"/>
    </row>
    <row r="880" spans="1:26" x14ac:dyDescent="0.3">
      <c r="A880" s="35">
        <f>IF(Замеры!B874=0, " ", Замеры!B874)</f>
        <v>871</v>
      </c>
      <c r="B880" s="37" t="str">
        <f>CONCATENATE(Замеры!D874,Замеры!F874)</f>
        <v>Группа от QF</v>
      </c>
      <c r="C880" s="35" t="str">
        <f>IF(Замеры!I874=0," ", Замеры!I874)</f>
        <v xml:space="preserve"> </v>
      </c>
      <c r="D880" s="29" t="str">
        <f>IF(Замеры!Z874=0, " ", Замеры!X874)</f>
        <v xml:space="preserve"> </v>
      </c>
      <c r="E880" s="29" t="str">
        <f>CONCATENATE(Замеры!P874,Замеры!S874,Замеры!R874)</f>
        <v xml:space="preserve"> </v>
      </c>
      <c r="F880" s="30" t="str">
        <f>IF(Замеры!Z874=0," ","---")</f>
        <v xml:space="preserve"> </v>
      </c>
      <c r="G880" s="31" t="str">
        <f>IF(Замеры!Z874=0," ",Замеры!J874)</f>
        <v xml:space="preserve"> </v>
      </c>
      <c r="H880" s="31" t="str">
        <f>CONCATENATE(Замеры!AK874,Замеры!AA874,Замеры!AL874)</f>
        <v>0 0</v>
      </c>
      <c r="I880" s="29" t="str">
        <f>CONCATENATE(Замеры!AI874,Замеры!AA874,Замеры!AJ874)</f>
        <v>0 0</v>
      </c>
      <c r="J880" s="31" t="str">
        <f>IF(Замеры!Z874=0," ",G880*2.55)</f>
        <v xml:space="preserve"> </v>
      </c>
      <c r="K880" s="29" t="str">
        <f>IF(Замеры!Z874=0," ",Замеры!AG874)</f>
        <v xml:space="preserve"> </v>
      </c>
      <c r="L880" s="29" t="str">
        <f>IF(Замеры!Z874=0," ",Замеры!AH874)</f>
        <v xml:space="preserve"> </v>
      </c>
      <c r="M880" s="29" t="str">
        <f>IF(Замеры!Z874=0," ",0.1)</f>
        <v xml:space="preserve"> </v>
      </c>
      <c r="N880" s="29" t="str">
        <f>IF(Замеры!Z874=0," ",Замеры!Z874)</f>
        <v xml:space="preserve"> </v>
      </c>
      <c r="O880" s="29" t="str">
        <f>Замеры!AA874</f>
        <v xml:space="preserve"> </v>
      </c>
      <c r="P880" s="29" t="str">
        <f>Замеры!AB874</f>
        <v xml:space="preserve"> </v>
      </c>
      <c r="Q880" s="29" t="str">
        <f>IF(Замеры!Z874=0," ","+")</f>
        <v xml:space="preserve"> </v>
      </c>
      <c r="R880" s="32">
        <f>Замеры!Y874</f>
        <v>0</v>
      </c>
      <c r="W880" s="33" t="e">
        <f t="shared" si="26"/>
        <v>#VALUE!</v>
      </c>
      <c r="X880" s="31" t="s">
        <v>73</v>
      </c>
      <c r="Y880" s="33" t="e">
        <f t="shared" si="27"/>
        <v>#VALUE!</v>
      </c>
      <c r="Z880" s="32"/>
    </row>
    <row r="881" spans="1:26" x14ac:dyDescent="0.3">
      <c r="A881" s="35">
        <f>IF(Замеры!B875=0, " ", Замеры!B875)</f>
        <v>872</v>
      </c>
      <c r="B881" s="37" t="str">
        <f>CONCATENATE(Замеры!D875,Замеры!F875)</f>
        <v>Группа от QF</v>
      </c>
      <c r="C881" s="35" t="str">
        <f>IF(Замеры!I875=0," ", Замеры!I875)</f>
        <v xml:space="preserve"> </v>
      </c>
      <c r="D881" s="29" t="str">
        <f>IF(Замеры!Z875=0, " ", Замеры!X875)</f>
        <v xml:space="preserve"> </v>
      </c>
      <c r="E881" s="29" t="str">
        <f>CONCATENATE(Замеры!P875,Замеры!S875,Замеры!R875)</f>
        <v xml:space="preserve"> </v>
      </c>
      <c r="F881" s="30" t="str">
        <f>IF(Замеры!Z875=0," ","---")</f>
        <v xml:space="preserve"> </v>
      </c>
      <c r="G881" s="31" t="str">
        <f>IF(Замеры!Z875=0," ",Замеры!J875)</f>
        <v xml:space="preserve"> </v>
      </c>
      <c r="H881" s="31" t="str">
        <f>CONCATENATE(Замеры!AK875,Замеры!AA875,Замеры!AL875)</f>
        <v>0 0</v>
      </c>
      <c r="I881" s="29" t="str">
        <f>CONCATENATE(Замеры!AI875,Замеры!AA875,Замеры!AJ875)</f>
        <v>0 0</v>
      </c>
      <c r="J881" s="31" t="str">
        <f>IF(Замеры!Z875=0," ",G881*2.55)</f>
        <v xml:space="preserve"> </v>
      </c>
      <c r="K881" s="29" t="str">
        <f>IF(Замеры!Z875=0," ",Замеры!AG875)</f>
        <v xml:space="preserve"> </v>
      </c>
      <c r="L881" s="29" t="str">
        <f>IF(Замеры!Z875=0," ",Замеры!AH875)</f>
        <v xml:space="preserve"> </v>
      </c>
      <c r="M881" s="29" t="str">
        <f>IF(Замеры!Z875=0," ",0.1)</f>
        <v xml:space="preserve"> </v>
      </c>
      <c r="N881" s="29" t="str">
        <f>IF(Замеры!Z875=0," ",Замеры!Z875)</f>
        <v xml:space="preserve"> </v>
      </c>
      <c r="O881" s="29" t="str">
        <f>Замеры!AA875</f>
        <v xml:space="preserve"> </v>
      </c>
      <c r="P881" s="29" t="str">
        <f>Замеры!AB875</f>
        <v xml:space="preserve"> </v>
      </c>
      <c r="Q881" s="29" t="str">
        <f>IF(Замеры!Z875=0," ","+")</f>
        <v xml:space="preserve"> </v>
      </c>
      <c r="R881" s="32">
        <f>Замеры!Y875</f>
        <v>0</v>
      </c>
      <c r="W881" s="33" t="e">
        <f t="shared" si="26"/>
        <v>#VALUE!</v>
      </c>
      <c r="X881" s="31" t="s">
        <v>73</v>
      </c>
      <c r="Y881" s="33" t="e">
        <f t="shared" si="27"/>
        <v>#VALUE!</v>
      </c>
      <c r="Z881" s="32"/>
    </row>
    <row r="882" spans="1:26" x14ac:dyDescent="0.3">
      <c r="A882" s="35">
        <f>IF(Замеры!B876=0, " ", Замеры!B876)</f>
        <v>873</v>
      </c>
      <c r="B882" s="37" t="str">
        <f>CONCATENATE(Замеры!D876,Замеры!F876)</f>
        <v>Группа от QF</v>
      </c>
      <c r="C882" s="35" t="str">
        <f>IF(Замеры!I876=0," ", Замеры!I876)</f>
        <v xml:space="preserve"> </v>
      </c>
      <c r="D882" s="29" t="str">
        <f>IF(Замеры!Z876=0, " ", Замеры!X876)</f>
        <v xml:space="preserve"> </v>
      </c>
      <c r="E882" s="29" t="str">
        <f>CONCATENATE(Замеры!P876,Замеры!S876,Замеры!R876)</f>
        <v xml:space="preserve"> </v>
      </c>
      <c r="F882" s="30" t="str">
        <f>IF(Замеры!Z876=0," ","---")</f>
        <v xml:space="preserve"> </v>
      </c>
      <c r="G882" s="31" t="str">
        <f>IF(Замеры!Z876=0," ",Замеры!J876)</f>
        <v xml:space="preserve"> </v>
      </c>
      <c r="H882" s="31" t="str">
        <f>CONCATENATE(Замеры!AK876,Замеры!AA876,Замеры!AL876)</f>
        <v>0 0</v>
      </c>
      <c r="I882" s="29" t="str">
        <f>CONCATENATE(Замеры!AI876,Замеры!AA876,Замеры!AJ876)</f>
        <v>0 0</v>
      </c>
      <c r="J882" s="31" t="str">
        <f>IF(Замеры!Z876=0," ",G882*2.55)</f>
        <v xml:space="preserve"> </v>
      </c>
      <c r="K882" s="29" t="str">
        <f>IF(Замеры!Z876=0," ",Замеры!AG876)</f>
        <v xml:space="preserve"> </v>
      </c>
      <c r="L882" s="29" t="str">
        <f>IF(Замеры!Z876=0," ",Замеры!AH876)</f>
        <v xml:space="preserve"> </v>
      </c>
      <c r="M882" s="29" t="str">
        <f>IF(Замеры!Z876=0," ",0.1)</f>
        <v xml:space="preserve"> </v>
      </c>
      <c r="N882" s="29" t="str">
        <f>IF(Замеры!Z876=0," ",Замеры!Z876)</f>
        <v xml:space="preserve"> </v>
      </c>
      <c r="O882" s="29" t="str">
        <f>Замеры!AA876</f>
        <v xml:space="preserve"> </v>
      </c>
      <c r="P882" s="29" t="str">
        <f>Замеры!AB876</f>
        <v xml:space="preserve"> </v>
      </c>
      <c r="Q882" s="29" t="str">
        <f>IF(Замеры!Z876=0," ","+")</f>
        <v xml:space="preserve"> </v>
      </c>
      <c r="R882" s="32">
        <f>Замеры!Y876</f>
        <v>0</v>
      </c>
      <c r="W882" s="33" t="e">
        <f t="shared" si="26"/>
        <v>#VALUE!</v>
      </c>
      <c r="X882" s="31" t="s">
        <v>73</v>
      </c>
      <c r="Y882" s="33" t="e">
        <f t="shared" si="27"/>
        <v>#VALUE!</v>
      </c>
      <c r="Z882" s="32"/>
    </row>
    <row r="883" spans="1:26" x14ac:dyDescent="0.3">
      <c r="A883" s="35">
        <f>IF(Замеры!B877=0, " ", Замеры!B877)</f>
        <v>874</v>
      </c>
      <c r="B883" s="37" t="str">
        <f>CONCATENATE(Замеры!D877,Замеры!F877)</f>
        <v>Группа от QF</v>
      </c>
      <c r="C883" s="35" t="str">
        <f>IF(Замеры!I877=0," ", Замеры!I877)</f>
        <v xml:space="preserve"> </v>
      </c>
      <c r="D883" s="29" t="str">
        <f>IF(Замеры!Z877=0, " ", Замеры!X877)</f>
        <v xml:space="preserve"> </v>
      </c>
      <c r="E883" s="29" t="str">
        <f>CONCATENATE(Замеры!P877,Замеры!S877,Замеры!R877)</f>
        <v xml:space="preserve"> </v>
      </c>
      <c r="F883" s="30" t="str">
        <f>IF(Замеры!Z877=0," ","---")</f>
        <v xml:space="preserve"> </v>
      </c>
      <c r="G883" s="31" t="str">
        <f>IF(Замеры!Z877=0," ",Замеры!J877)</f>
        <v xml:space="preserve"> </v>
      </c>
      <c r="H883" s="31" t="str">
        <f>CONCATENATE(Замеры!AK877,Замеры!AA877,Замеры!AL877)</f>
        <v>0 0</v>
      </c>
      <c r="I883" s="29" t="str">
        <f>CONCATENATE(Замеры!AI877,Замеры!AA877,Замеры!AJ877)</f>
        <v>0 0</v>
      </c>
      <c r="J883" s="31" t="str">
        <f>IF(Замеры!Z877=0," ",G883*2.55)</f>
        <v xml:space="preserve"> </v>
      </c>
      <c r="K883" s="29" t="str">
        <f>IF(Замеры!Z877=0," ",Замеры!AG877)</f>
        <v xml:space="preserve"> </v>
      </c>
      <c r="L883" s="29" t="str">
        <f>IF(Замеры!Z877=0," ",Замеры!AH877)</f>
        <v xml:space="preserve"> </v>
      </c>
      <c r="M883" s="29" t="str">
        <f>IF(Замеры!Z877=0," ",0.1)</f>
        <v xml:space="preserve"> </v>
      </c>
      <c r="N883" s="29" t="str">
        <f>IF(Замеры!Z877=0," ",Замеры!Z877)</f>
        <v xml:space="preserve"> </v>
      </c>
      <c r="O883" s="29" t="str">
        <f>Замеры!AA877</f>
        <v xml:space="preserve"> </v>
      </c>
      <c r="P883" s="29" t="str">
        <f>Замеры!AB877</f>
        <v xml:space="preserve"> </v>
      </c>
      <c r="Q883" s="29" t="str">
        <f>IF(Замеры!Z877=0," ","+")</f>
        <v xml:space="preserve"> </v>
      </c>
      <c r="R883" s="32">
        <f>Замеры!Y877</f>
        <v>0</v>
      </c>
      <c r="W883" s="33" t="e">
        <f t="shared" si="26"/>
        <v>#VALUE!</v>
      </c>
      <c r="X883" s="31" t="s">
        <v>73</v>
      </c>
      <c r="Y883" s="33" t="e">
        <f t="shared" si="27"/>
        <v>#VALUE!</v>
      </c>
      <c r="Z883" s="32"/>
    </row>
    <row r="884" spans="1:26" x14ac:dyDescent="0.3">
      <c r="A884" s="35">
        <f>IF(Замеры!B878=0, " ", Замеры!B878)</f>
        <v>875</v>
      </c>
      <c r="B884" s="37" t="str">
        <f>CONCATENATE(Замеры!D878,Замеры!F878)</f>
        <v>Группа от QF</v>
      </c>
      <c r="C884" s="35" t="str">
        <f>IF(Замеры!I878=0," ", Замеры!I878)</f>
        <v xml:space="preserve"> </v>
      </c>
      <c r="D884" s="29" t="str">
        <f>IF(Замеры!Z878=0, " ", Замеры!X878)</f>
        <v xml:space="preserve"> </v>
      </c>
      <c r="E884" s="29" t="str">
        <f>CONCATENATE(Замеры!P878,Замеры!S878,Замеры!R878)</f>
        <v xml:space="preserve"> </v>
      </c>
      <c r="F884" s="30" t="str">
        <f>IF(Замеры!Z878=0," ","---")</f>
        <v xml:space="preserve"> </v>
      </c>
      <c r="G884" s="31" t="str">
        <f>IF(Замеры!Z878=0," ",Замеры!J878)</f>
        <v xml:space="preserve"> </v>
      </c>
      <c r="H884" s="31" t="str">
        <f>CONCATENATE(Замеры!AK878,Замеры!AA878,Замеры!AL878)</f>
        <v>0 0</v>
      </c>
      <c r="I884" s="29" t="str">
        <f>CONCATENATE(Замеры!AI878,Замеры!AA878,Замеры!AJ878)</f>
        <v>0 0</v>
      </c>
      <c r="J884" s="31" t="str">
        <f>IF(Замеры!Z878=0," ",G884*2.55)</f>
        <v xml:space="preserve"> </v>
      </c>
      <c r="K884" s="29" t="str">
        <f>IF(Замеры!Z878=0," ",Замеры!AG878)</f>
        <v xml:space="preserve"> </v>
      </c>
      <c r="L884" s="29" t="str">
        <f>IF(Замеры!Z878=0," ",Замеры!AH878)</f>
        <v xml:space="preserve"> </v>
      </c>
      <c r="M884" s="29" t="str">
        <f>IF(Замеры!Z878=0," ",0.1)</f>
        <v xml:space="preserve"> </v>
      </c>
      <c r="N884" s="29" t="str">
        <f>IF(Замеры!Z878=0," ",Замеры!Z878)</f>
        <v xml:space="preserve"> </v>
      </c>
      <c r="O884" s="29" t="str">
        <f>Замеры!AA878</f>
        <v xml:space="preserve"> </v>
      </c>
      <c r="P884" s="29" t="str">
        <f>Замеры!AB878</f>
        <v xml:space="preserve"> </v>
      </c>
      <c r="Q884" s="29" t="str">
        <f>IF(Замеры!Z878=0," ","+")</f>
        <v xml:space="preserve"> </v>
      </c>
      <c r="R884" s="32">
        <f>Замеры!Y878</f>
        <v>0</v>
      </c>
      <c r="W884" s="33" t="e">
        <f t="shared" si="26"/>
        <v>#VALUE!</v>
      </c>
      <c r="X884" s="31" t="s">
        <v>73</v>
      </c>
      <c r="Y884" s="33" t="e">
        <f t="shared" si="27"/>
        <v>#VALUE!</v>
      </c>
      <c r="Z884" s="32"/>
    </row>
    <row r="885" spans="1:26" x14ac:dyDescent="0.3">
      <c r="A885" s="35">
        <f>IF(Замеры!B879=0, " ", Замеры!B879)</f>
        <v>876</v>
      </c>
      <c r="B885" s="37" t="str">
        <f>CONCATENATE(Замеры!D879,Замеры!F879)</f>
        <v>Группа от QF</v>
      </c>
      <c r="C885" s="35" t="str">
        <f>IF(Замеры!I879=0," ", Замеры!I879)</f>
        <v xml:space="preserve"> </v>
      </c>
      <c r="D885" s="29" t="str">
        <f>IF(Замеры!Z879=0, " ", Замеры!X879)</f>
        <v xml:space="preserve"> </v>
      </c>
      <c r="E885" s="29" t="str">
        <f>CONCATENATE(Замеры!P879,Замеры!S879,Замеры!R879)</f>
        <v xml:space="preserve"> </v>
      </c>
      <c r="F885" s="30" t="str">
        <f>IF(Замеры!Z879=0," ","---")</f>
        <v xml:space="preserve"> </v>
      </c>
      <c r="G885" s="31" t="str">
        <f>IF(Замеры!Z879=0," ",Замеры!J879)</f>
        <v xml:space="preserve"> </v>
      </c>
      <c r="H885" s="31" t="str">
        <f>CONCATENATE(Замеры!AK879,Замеры!AA879,Замеры!AL879)</f>
        <v>0 0</v>
      </c>
      <c r="I885" s="29" t="str">
        <f>CONCATENATE(Замеры!AI879,Замеры!AA879,Замеры!AJ879)</f>
        <v>0 0</v>
      </c>
      <c r="J885" s="31" t="str">
        <f>IF(Замеры!Z879=0," ",G885*2.55)</f>
        <v xml:space="preserve"> </v>
      </c>
      <c r="K885" s="29" t="str">
        <f>IF(Замеры!Z879=0," ",Замеры!AG879)</f>
        <v xml:space="preserve"> </v>
      </c>
      <c r="L885" s="29" t="str">
        <f>IF(Замеры!Z879=0," ",Замеры!AH879)</f>
        <v xml:space="preserve"> </v>
      </c>
      <c r="M885" s="29" t="str">
        <f>IF(Замеры!Z879=0," ",0.1)</f>
        <v xml:space="preserve"> </v>
      </c>
      <c r="N885" s="29" t="str">
        <f>IF(Замеры!Z879=0," ",Замеры!Z879)</f>
        <v xml:space="preserve"> </v>
      </c>
      <c r="O885" s="29" t="str">
        <f>Замеры!AA879</f>
        <v xml:space="preserve"> </v>
      </c>
      <c r="P885" s="29" t="str">
        <f>Замеры!AB879</f>
        <v xml:space="preserve"> </v>
      </c>
      <c r="Q885" s="29" t="str">
        <f>IF(Замеры!Z879=0," ","+")</f>
        <v xml:space="preserve"> </v>
      </c>
      <c r="R885" s="32">
        <f>Замеры!Y879</f>
        <v>0</v>
      </c>
      <c r="W885" s="33" t="e">
        <f t="shared" si="26"/>
        <v>#VALUE!</v>
      </c>
      <c r="X885" s="31" t="s">
        <v>73</v>
      </c>
      <c r="Y885" s="33" t="e">
        <f t="shared" si="27"/>
        <v>#VALUE!</v>
      </c>
      <c r="Z885" s="32"/>
    </row>
    <row r="886" spans="1:26" x14ac:dyDescent="0.3">
      <c r="A886" s="35">
        <f>IF(Замеры!B880=0, " ", Замеры!B880)</f>
        <v>877</v>
      </c>
      <c r="B886" s="37" t="str">
        <f>CONCATENATE(Замеры!D880,Замеры!F880)</f>
        <v>Группа от QF</v>
      </c>
      <c r="C886" s="35" t="str">
        <f>IF(Замеры!I880=0," ", Замеры!I880)</f>
        <v xml:space="preserve"> </v>
      </c>
      <c r="D886" s="29" t="str">
        <f>IF(Замеры!Z880=0, " ", Замеры!X880)</f>
        <v xml:space="preserve"> </v>
      </c>
      <c r="E886" s="29" t="str">
        <f>CONCATENATE(Замеры!P880,Замеры!S880,Замеры!R880)</f>
        <v xml:space="preserve"> </v>
      </c>
      <c r="F886" s="30" t="str">
        <f>IF(Замеры!Z880=0," ","---")</f>
        <v xml:space="preserve"> </v>
      </c>
      <c r="G886" s="31" t="str">
        <f>IF(Замеры!Z880=0," ",Замеры!J880)</f>
        <v xml:space="preserve"> </v>
      </c>
      <c r="H886" s="31" t="str">
        <f>CONCATENATE(Замеры!AK880,Замеры!AA880,Замеры!AL880)</f>
        <v>0 0</v>
      </c>
      <c r="I886" s="29" t="str">
        <f>CONCATENATE(Замеры!AI880,Замеры!AA880,Замеры!AJ880)</f>
        <v>0 0</v>
      </c>
      <c r="J886" s="31" t="str">
        <f>IF(Замеры!Z880=0," ",G886*2.55)</f>
        <v xml:space="preserve"> </v>
      </c>
      <c r="K886" s="29" t="str">
        <f>IF(Замеры!Z880=0," ",Замеры!AG880)</f>
        <v xml:space="preserve"> </v>
      </c>
      <c r="L886" s="29" t="str">
        <f>IF(Замеры!Z880=0," ",Замеры!AH880)</f>
        <v xml:space="preserve"> </v>
      </c>
      <c r="M886" s="29" t="str">
        <f>IF(Замеры!Z880=0," ",0.1)</f>
        <v xml:space="preserve"> </v>
      </c>
      <c r="N886" s="29" t="str">
        <f>IF(Замеры!Z880=0," ",Замеры!Z880)</f>
        <v xml:space="preserve"> </v>
      </c>
      <c r="O886" s="29" t="str">
        <f>Замеры!AA880</f>
        <v xml:space="preserve"> </v>
      </c>
      <c r="P886" s="29" t="str">
        <f>Замеры!AB880</f>
        <v xml:space="preserve"> </v>
      </c>
      <c r="Q886" s="29" t="str">
        <f>IF(Замеры!Z880=0," ","+")</f>
        <v xml:space="preserve"> </v>
      </c>
      <c r="R886" s="32">
        <f>Замеры!Y880</f>
        <v>0</v>
      </c>
      <c r="W886" s="33" t="e">
        <f t="shared" si="26"/>
        <v>#VALUE!</v>
      </c>
      <c r="X886" s="31" t="s">
        <v>73</v>
      </c>
      <c r="Y886" s="33" t="e">
        <f t="shared" si="27"/>
        <v>#VALUE!</v>
      </c>
      <c r="Z886" s="32"/>
    </row>
    <row r="887" spans="1:26" x14ac:dyDescent="0.3">
      <c r="A887" s="35">
        <f>IF(Замеры!B881=0, " ", Замеры!B881)</f>
        <v>878</v>
      </c>
      <c r="B887" s="37" t="str">
        <f>CONCATENATE(Замеры!D881,Замеры!F881)</f>
        <v>Группа от QF</v>
      </c>
      <c r="C887" s="35" t="str">
        <f>IF(Замеры!I881=0," ", Замеры!I881)</f>
        <v xml:space="preserve"> </v>
      </c>
      <c r="D887" s="29" t="str">
        <f>IF(Замеры!Z881=0, " ", Замеры!X881)</f>
        <v xml:space="preserve"> </v>
      </c>
      <c r="E887" s="29" t="str">
        <f>CONCATENATE(Замеры!P881,Замеры!S881,Замеры!R881)</f>
        <v xml:space="preserve"> </v>
      </c>
      <c r="F887" s="30" t="str">
        <f>IF(Замеры!Z881=0," ","---")</f>
        <v xml:space="preserve"> </v>
      </c>
      <c r="G887" s="31" t="str">
        <f>IF(Замеры!Z881=0," ",Замеры!J881)</f>
        <v xml:space="preserve"> </v>
      </c>
      <c r="H887" s="31" t="str">
        <f>CONCATENATE(Замеры!AK881,Замеры!AA881,Замеры!AL881)</f>
        <v>0 0</v>
      </c>
      <c r="I887" s="29" t="str">
        <f>CONCATENATE(Замеры!AI881,Замеры!AA881,Замеры!AJ881)</f>
        <v>0 0</v>
      </c>
      <c r="J887" s="31" t="str">
        <f>IF(Замеры!Z881=0," ",G887*2.55)</f>
        <v xml:space="preserve"> </v>
      </c>
      <c r="K887" s="29" t="str">
        <f>IF(Замеры!Z881=0," ",Замеры!AG881)</f>
        <v xml:space="preserve"> </v>
      </c>
      <c r="L887" s="29" t="str">
        <f>IF(Замеры!Z881=0," ",Замеры!AH881)</f>
        <v xml:space="preserve"> </v>
      </c>
      <c r="M887" s="29" t="str">
        <f>IF(Замеры!Z881=0," ",0.1)</f>
        <v xml:space="preserve"> </v>
      </c>
      <c r="N887" s="29" t="str">
        <f>IF(Замеры!Z881=0," ",Замеры!Z881)</f>
        <v xml:space="preserve"> </v>
      </c>
      <c r="O887" s="29" t="str">
        <f>Замеры!AA881</f>
        <v xml:space="preserve"> </v>
      </c>
      <c r="P887" s="29" t="str">
        <f>Замеры!AB881</f>
        <v xml:space="preserve"> </v>
      </c>
      <c r="Q887" s="29" t="str">
        <f>IF(Замеры!Z881=0," ","+")</f>
        <v xml:space="preserve"> </v>
      </c>
      <c r="R887" s="32">
        <f>Замеры!Y881</f>
        <v>0</v>
      </c>
      <c r="W887" s="33" t="e">
        <f t="shared" si="26"/>
        <v>#VALUE!</v>
      </c>
      <c r="X887" s="31" t="s">
        <v>73</v>
      </c>
      <c r="Y887" s="33" t="e">
        <f t="shared" si="27"/>
        <v>#VALUE!</v>
      </c>
      <c r="Z887" s="32"/>
    </row>
    <row r="888" spans="1:26" x14ac:dyDescent="0.3">
      <c r="A888" s="35">
        <f>IF(Замеры!B882=0, " ", Замеры!B882)</f>
        <v>879</v>
      </c>
      <c r="B888" s="37" t="str">
        <f>CONCATENATE(Замеры!D882,Замеры!F882)</f>
        <v>Группа от QF</v>
      </c>
      <c r="C888" s="35" t="str">
        <f>IF(Замеры!I882=0," ", Замеры!I882)</f>
        <v xml:space="preserve"> </v>
      </c>
      <c r="D888" s="29" t="str">
        <f>IF(Замеры!Z882=0, " ", Замеры!X882)</f>
        <v xml:space="preserve"> </v>
      </c>
      <c r="E888" s="29" t="str">
        <f>CONCATENATE(Замеры!P882,Замеры!S882,Замеры!R882)</f>
        <v xml:space="preserve"> </v>
      </c>
      <c r="F888" s="30" t="str">
        <f>IF(Замеры!Z882=0," ","---")</f>
        <v xml:space="preserve"> </v>
      </c>
      <c r="G888" s="31" t="str">
        <f>IF(Замеры!Z882=0," ",Замеры!J882)</f>
        <v xml:space="preserve"> </v>
      </c>
      <c r="H888" s="31" t="str">
        <f>CONCATENATE(Замеры!AK882,Замеры!AA882,Замеры!AL882)</f>
        <v>0 0</v>
      </c>
      <c r="I888" s="29" t="str">
        <f>CONCATENATE(Замеры!AI882,Замеры!AA882,Замеры!AJ882)</f>
        <v>0 0</v>
      </c>
      <c r="J888" s="31" t="str">
        <f>IF(Замеры!Z882=0," ",G888*2.55)</f>
        <v xml:space="preserve"> </v>
      </c>
      <c r="K888" s="29" t="str">
        <f>IF(Замеры!Z882=0," ",Замеры!AG882)</f>
        <v xml:space="preserve"> </v>
      </c>
      <c r="L888" s="29" t="str">
        <f>IF(Замеры!Z882=0," ",Замеры!AH882)</f>
        <v xml:space="preserve"> </v>
      </c>
      <c r="M888" s="29" t="str">
        <f>IF(Замеры!Z882=0," ",0.1)</f>
        <v xml:space="preserve"> </v>
      </c>
      <c r="N888" s="29" t="str">
        <f>IF(Замеры!Z882=0," ",Замеры!Z882)</f>
        <v xml:space="preserve"> </v>
      </c>
      <c r="O888" s="29" t="str">
        <f>Замеры!AA882</f>
        <v xml:space="preserve"> </v>
      </c>
      <c r="P888" s="29" t="str">
        <f>Замеры!AB882</f>
        <v xml:space="preserve"> </v>
      </c>
      <c r="Q888" s="29" t="str">
        <f>IF(Замеры!Z882=0," ","+")</f>
        <v xml:space="preserve"> </v>
      </c>
      <c r="R888" s="32">
        <f>Замеры!Y882</f>
        <v>0</v>
      </c>
      <c r="W888" s="33" t="e">
        <f t="shared" si="26"/>
        <v>#VALUE!</v>
      </c>
      <c r="X888" s="31" t="s">
        <v>73</v>
      </c>
      <c r="Y888" s="33" t="e">
        <f t="shared" si="27"/>
        <v>#VALUE!</v>
      </c>
      <c r="Z888" s="32"/>
    </row>
    <row r="889" spans="1:26" x14ac:dyDescent="0.3">
      <c r="A889" s="35">
        <f>IF(Замеры!B883=0, " ", Замеры!B883)</f>
        <v>880</v>
      </c>
      <c r="B889" s="37" t="str">
        <f>CONCATENATE(Замеры!D883,Замеры!F883)</f>
        <v>Группа от QF</v>
      </c>
      <c r="C889" s="35" t="str">
        <f>IF(Замеры!I883=0," ", Замеры!I883)</f>
        <v xml:space="preserve"> </v>
      </c>
      <c r="D889" s="29" t="str">
        <f>IF(Замеры!Z883=0, " ", Замеры!X883)</f>
        <v xml:space="preserve"> </v>
      </c>
      <c r="E889" s="29" t="str">
        <f>CONCATENATE(Замеры!P883,Замеры!S883,Замеры!R883)</f>
        <v xml:space="preserve"> </v>
      </c>
      <c r="F889" s="30" t="str">
        <f>IF(Замеры!Z883=0," ","---")</f>
        <v xml:space="preserve"> </v>
      </c>
      <c r="G889" s="31" t="str">
        <f>IF(Замеры!Z883=0," ",Замеры!J883)</f>
        <v xml:space="preserve"> </v>
      </c>
      <c r="H889" s="31" t="str">
        <f>CONCATENATE(Замеры!AK883,Замеры!AA883,Замеры!AL883)</f>
        <v>0 0</v>
      </c>
      <c r="I889" s="29" t="str">
        <f>CONCATENATE(Замеры!AI883,Замеры!AA883,Замеры!AJ883)</f>
        <v>0 0</v>
      </c>
      <c r="J889" s="31" t="str">
        <f>IF(Замеры!Z883=0," ",G889*2.55)</f>
        <v xml:space="preserve"> </v>
      </c>
      <c r="K889" s="29" t="str">
        <f>IF(Замеры!Z883=0," ",Замеры!AG883)</f>
        <v xml:space="preserve"> </v>
      </c>
      <c r="L889" s="29" t="str">
        <f>IF(Замеры!Z883=0," ",Замеры!AH883)</f>
        <v xml:space="preserve"> </v>
      </c>
      <c r="M889" s="29" t="str">
        <f>IF(Замеры!Z883=0," ",0.1)</f>
        <v xml:space="preserve"> </v>
      </c>
      <c r="N889" s="29" t="str">
        <f>IF(Замеры!Z883=0," ",Замеры!Z883)</f>
        <v xml:space="preserve"> </v>
      </c>
      <c r="O889" s="29" t="str">
        <f>Замеры!AA883</f>
        <v xml:space="preserve"> </v>
      </c>
      <c r="P889" s="29" t="str">
        <f>Замеры!AB883</f>
        <v xml:space="preserve"> </v>
      </c>
      <c r="Q889" s="29" t="str">
        <f>IF(Замеры!Z883=0," ","+")</f>
        <v xml:space="preserve"> </v>
      </c>
      <c r="R889" s="32">
        <f>Замеры!Y883</f>
        <v>0</v>
      </c>
      <c r="W889" s="33" t="e">
        <f t="shared" si="26"/>
        <v>#VALUE!</v>
      </c>
      <c r="X889" s="31" t="s">
        <v>73</v>
      </c>
      <c r="Y889" s="33" t="e">
        <f t="shared" si="27"/>
        <v>#VALUE!</v>
      </c>
      <c r="Z889" s="32"/>
    </row>
    <row r="890" spans="1:26" x14ac:dyDescent="0.3">
      <c r="A890" s="35">
        <f>IF(Замеры!B884=0, " ", Замеры!B884)</f>
        <v>881</v>
      </c>
      <c r="B890" s="37" t="str">
        <f>CONCATENATE(Замеры!D884,Замеры!F884)</f>
        <v>Группа от QF</v>
      </c>
      <c r="C890" s="35" t="str">
        <f>IF(Замеры!I884=0," ", Замеры!I884)</f>
        <v xml:space="preserve"> </v>
      </c>
      <c r="D890" s="29" t="str">
        <f>IF(Замеры!Z884=0, " ", Замеры!X884)</f>
        <v xml:space="preserve"> </v>
      </c>
      <c r="E890" s="29" t="str">
        <f>CONCATENATE(Замеры!P884,Замеры!S884,Замеры!R884)</f>
        <v xml:space="preserve"> </v>
      </c>
      <c r="F890" s="30" t="str">
        <f>IF(Замеры!Z884=0," ","---")</f>
        <v xml:space="preserve"> </v>
      </c>
      <c r="G890" s="31" t="str">
        <f>IF(Замеры!Z884=0," ",Замеры!J884)</f>
        <v xml:space="preserve"> </v>
      </c>
      <c r="H890" s="31" t="str">
        <f>CONCATENATE(Замеры!AK884,Замеры!AA884,Замеры!AL884)</f>
        <v>0 0</v>
      </c>
      <c r="I890" s="29" t="str">
        <f>CONCATENATE(Замеры!AI884,Замеры!AA884,Замеры!AJ884)</f>
        <v>0 0</v>
      </c>
      <c r="J890" s="31" t="str">
        <f>IF(Замеры!Z884=0," ",G890*2.55)</f>
        <v xml:space="preserve"> </v>
      </c>
      <c r="K890" s="29" t="str">
        <f>IF(Замеры!Z884=0," ",Замеры!AG884)</f>
        <v xml:space="preserve"> </v>
      </c>
      <c r="L890" s="29" t="str">
        <f>IF(Замеры!Z884=0," ",Замеры!AH884)</f>
        <v xml:space="preserve"> </v>
      </c>
      <c r="M890" s="29" t="str">
        <f>IF(Замеры!Z884=0," ",0.1)</f>
        <v xml:space="preserve"> </v>
      </c>
      <c r="N890" s="29" t="str">
        <f>IF(Замеры!Z884=0," ",Замеры!Z884)</f>
        <v xml:space="preserve"> </v>
      </c>
      <c r="O890" s="29" t="str">
        <f>Замеры!AA884</f>
        <v xml:space="preserve"> </v>
      </c>
      <c r="P890" s="29" t="str">
        <f>Замеры!AB884</f>
        <v xml:space="preserve"> </v>
      </c>
      <c r="Q890" s="29" t="str">
        <f>IF(Замеры!Z884=0," ","+")</f>
        <v xml:space="preserve"> </v>
      </c>
      <c r="R890" s="32">
        <f>Замеры!Y884</f>
        <v>0</v>
      </c>
      <c r="W890" s="33" t="e">
        <f t="shared" si="26"/>
        <v>#VALUE!</v>
      </c>
      <c r="X890" s="31" t="s">
        <v>73</v>
      </c>
      <c r="Y890" s="33" t="e">
        <f t="shared" si="27"/>
        <v>#VALUE!</v>
      </c>
      <c r="Z890" s="32"/>
    </row>
    <row r="891" spans="1:26" x14ac:dyDescent="0.3">
      <c r="A891" s="35">
        <f>IF(Замеры!B885=0, " ", Замеры!B885)</f>
        <v>882</v>
      </c>
      <c r="B891" s="37" t="str">
        <f>CONCATENATE(Замеры!D885,Замеры!F885)</f>
        <v>Группа от QF</v>
      </c>
      <c r="C891" s="35" t="str">
        <f>IF(Замеры!I885=0," ", Замеры!I885)</f>
        <v xml:space="preserve"> </v>
      </c>
      <c r="D891" s="29" t="str">
        <f>IF(Замеры!Z885=0, " ", Замеры!X885)</f>
        <v xml:space="preserve"> </v>
      </c>
      <c r="E891" s="29" t="str">
        <f>CONCATENATE(Замеры!P885,Замеры!S885,Замеры!R885)</f>
        <v xml:space="preserve"> </v>
      </c>
      <c r="F891" s="30" t="str">
        <f>IF(Замеры!Z885=0," ","---")</f>
        <v xml:space="preserve"> </v>
      </c>
      <c r="G891" s="31" t="str">
        <f>IF(Замеры!Z885=0," ",Замеры!J885)</f>
        <v xml:space="preserve"> </v>
      </c>
      <c r="H891" s="31" t="str">
        <f>CONCATENATE(Замеры!AK885,Замеры!AA885,Замеры!AL885)</f>
        <v>0 0</v>
      </c>
      <c r="I891" s="29" t="str">
        <f>CONCATENATE(Замеры!AI885,Замеры!AA885,Замеры!AJ885)</f>
        <v>0 0</v>
      </c>
      <c r="J891" s="31" t="str">
        <f>IF(Замеры!Z885=0," ",G891*2.55)</f>
        <v xml:space="preserve"> </v>
      </c>
      <c r="K891" s="29" t="str">
        <f>IF(Замеры!Z885=0," ",Замеры!AG885)</f>
        <v xml:space="preserve"> </v>
      </c>
      <c r="L891" s="29" t="str">
        <f>IF(Замеры!Z885=0," ",Замеры!AH885)</f>
        <v xml:space="preserve"> </v>
      </c>
      <c r="M891" s="29" t="str">
        <f>IF(Замеры!Z885=0," ",0.1)</f>
        <v xml:space="preserve"> </v>
      </c>
      <c r="N891" s="29" t="str">
        <f>IF(Замеры!Z885=0," ",Замеры!Z885)</f>
        <v xml:space="preserve"> </v>
      </c>
      <c r="O891" s="29" t="str">
        <f>Замеры!AA885</f>
        <v xml:space="preserve"> </v>
      </c>
      <c r="P891" s="29" t="str">
        <f>Замеры!AB885</f>
        <v xml:space="preserve"> </v>
      </c>
      <c r="Q891" s="29" t="str">
        <f>IF(Замеры!Z885=0," ","+")</f>
        <v xml:space="preserve"> </v>
      </c>
      <c r="R891" s="32">
        <f>Замеры!Y885</f>
        <v>0</v>
      </c>
      <c r="W891" s="33" t="e">
        <f t="shared" si="26"/>
        <v>#VALUE!</v>
      </c>
      <c r="X891" s="31" t="s">
        <v>73</v>
      </c>
      <c r="Y891" s="33" t="e">
        <f t="shared" si="27"/>
        <v>#VALUE!</v>
      </c>
      <c r="Z891" s="32"/>
    </row>
    <row r="892" spans="1:26" x14ac:dyDescent="0.3">
      <c r="A892" s="35">
        <f>IF(Замеры!B886=0, " ", Замеры!B886)</f>
        <v>883</v>
      </c>
      <c r="B892" s="37" t="str">
        <f>CONCATENATE(Замеры!D886,Замеры!F886)</f>
        <v>Группа от QF</v>
      </c>
      <c r="C892" s="35" t="str">
        <f>IF(Замеры!I886=0," ", Замеры!I886)</f>
        <v xml:space="preserve"> </v>
      </c>
      <c r="D892" s="29" t="str">
        <f>IF(Замеры!Z886=0, " ", Замеры!X886)</f>
        <v xml:space="preserve"> </v>
      </c>
      <c r="E892" s="29" t="str">
        <f>CONCATENATE(Замеры!P886,Замеры!S886,Замеры!R886)</f>
        <v xml:space="preserve"> </v>
      </c>
      <c r="F892" s="30" t="str">
        <f>IF(Замеры!Z886=0," ","---")</f>
        <v xml:space="preserve"> </v>
      </c>
      <c r="G892" s="31" t="str">
        <f>IF(Замеры!Z886=0," ",Замеры!J886)</f>
        <v xml:space="preserve"> </v>
      </c>
      <c r="H892" s="31" t="str">
        <f>CONCATENATE(Замеры!AK886,Замеры!AA886,Замеры!AL886)</f>
        <v>0 0</v>
      </c>
      <c r="I892" s="29" t="str">
        <f>CONCATENATE(Замеры!AI886,Замеры!AA886,Замеры!AJ886)</f>
        <v>0 0</v>
      </c>
      <c r="J892" s="31" t="str">
        <f>IF(Замеры!Z886=0," ",G892*2.55)</f>
        <v xml:space="preserve"> </v>
      </c>
      <c r="K892" s="29" t="str">
        <f>IF(Замеры!Z886=0," ",Замеры!AG886)</f>
        <v xml:space="preserve"> </v>
      </c>
      <c r="L892" s="29" t="str">
        <f>IF(Замеры!Z886=0," ",Замеры!AH886)</f>
        <v xml:space="preserve"> </v>
      </c>
      <c r="M892" s="29" t="str">
        <f>IF(Замеры!Z886=0," ",0.1)</f>
        <v xml:space="preserve"> </v>
      </c>
      <c r="N892" s="29" t="str">
        <f>IF(Замеры!Z886=0," ",Замеры!Z886)</f>
        <v xml:space="preserve"> </v>
      </c>
      <c r="O892" s="29" t="str">
        <f>Замеры!AA886</f>
        <v xml:space="preserve"> </v>
      </c>
      <c r="P892" s="29" t="str">
        <f>Замеры!AB886</f>
        <v xml:space="preserve"> </v>
      </c>
      <c r="Q892" s="29" t="str">
        <f>IF(Замеры!Z886=0," ","+")</f>
        <v xml:space="preserve"> </v>
      </c>
      <c r="R892" s="32">
        <f>Замеры!Y886</f>
        <v>0</v>
      </c>
      <c r="W892" s="33" t="e">
        <f t="shared" si="26"/>
        <v>#VALUE!</v>
      </c>
      <c r="X892" s="31" t="s">
        <v>73</v>
      </c>
      <c r="Y892" s="33" t="e">
        <f t="shared" si="27"/>
        <v>#VALUE!</v>
      </c>
      <c r="Z892" s="32"/>
    </row>
    <row r="893" spans="1:26" x14ac:dyDescent="0.3">
      <c r="A893" s="35">
        <f>IF(Замеры!B887=0, " ", Замеры!B887)</f>
        <v>884</v>
      </c>
      <c r="B893" s="37" t="str">
        <f>CONCATENATE(Замеры!D887,Замеры!F887)</f>
        <v>Группа от QF</v>
      </c>
      <c r="C893" s="35" t="str">
        <f>IF(Замеры!I887=0," ", Замеры!I887)</f>
        <v xml:space="preserve"> </v>
      </c>
      <c r="D893" s="29" t="str">
        <f>IF(Замеры!Z887=0, " ", Замеры!X887)</f>
        <v xml:space="preserve"> </v>
      </c>
      <c r="E893" s="29" t="str">
        <f>CONCATENATE(Замеры!P887,Замеры!S887,Замеры!R887)</f>
        <v xml:space="preserve"> </v>
      </c>
      <c r="F893" s="30" t="str">
        <f>IF(Замеры!Z887=0," ","---")</f>
        <v xml:space="preserve"> </v>
      </c>
      <c r="G893" s="31" t="str">
        <f>IF(Замеры!Z887=0," ",Замеры!J887)</f>
        <v xml:space="preserve"> </v>
      </c>
      <c r="H893" s="31" t="str">
        <f>CONCATENATE(Замеры!AK887,Замеры!AA887,Замеры!AL887)</f>
        <v>0 0</v>
      </c>
      <c r="I893" s="29" t="str">
        <f>CONCATENATE(Замеры!AI887,Замеры!AA887,Замеры!AJ887)</f>
        <v>0 0</v>
      </c>
      <c r="J893" s="31" t="str">
        <f>IF(Замеры!Z887=0," ",G893*2.55)</f>
        <v xml:space="preserve"> </v>
      </c>
      <c r="K893" s="29" t="str">
        <f>IF(Замеры!Z887=0," ",Замеры!AG887)</f>
        <v xml:space="preserve"> </v>
      </c>
      <c r="L893" s="29" t="str">
        <f>IF(Замеры!Z887=0," ",Замеры!AH887)</f>
        <v xml:space="preserve"> </v>
      </c>
      <c r="M893" s="29" t="str">
        <f>IF(Замеры!Z887=0," ",0.1)</f>
        <v xml:space="preserve"> </v>
      </c>
      <c r="N893" s="29" t="str">
        <f>IF(Замеры!Z887=0," ",Замеры!Z887)</f>
        <v xml:space="preserve"> </v>
      </c>
      <c r="O893" s="29" t="str">
        <f>Замеры!AA887</f>
        <v xml:space="preserve"> </v>
      </c>
      <c r="P893" s="29" t="str">
        <f>Замеры!AB887</f>
        <v xml:space="preserve"> </v>
      </c>
      <c r="Q893" s="29" t="str">
        <f>IF(Замеры!Z887=0," ","+")</f>
        <v xml:space="preserve"> </v>
      </c>
      <c r="R893" s="32">
        <f>Замеры!Y887</f>
        <v>0</v>
      </c>
      <c r="W893" s="33" t="e">
        <f t="shared" si="26"/>
        <v>#VALUE!</v>
      </c>
      <c r="X893" s="31" t="s">
        <v>73</v>
      </c>
      <c r="Y893" s="33" t="e">
        <f t="shared" si="27"/>
        <v>#VALUE!</v>
      </c>
      <c r="Z893" s="32"/>
    </row>
    <row r="894" spans="1:26" x14ac:dyDescent="0.3">
      <c r="A894" s="35">
        <f>IF(Замеры!B888=0, " ", Замеры!B888)</f>
        <v>885</v>
      </c>
      <c r="B894" s="37" t="str">
        <f>CONCATENATE(Замеры!D888,Замеры!F888)</f>
        <v>Группа от QF</v>
      </c>
      <c r="C894" s="35" t="str">
        <f>IF(Замеры!I888=0," ", Замеры!I888)</f>
        <v xml:space="preserve"> </v>
      </c>
      <c r="D894" s="29" t="str">
        <f>IF(Замеры!Z888=0, " ", Замеры!X888)</f>
        <v xml:space="preserve"> </v>
      </c>
      <c r="E894" s="29" t="str">
        <f>CONCATENATE(Замеры!P888,Замеры!S888,Замеры!R888)</f>
        <v xml:space="preserve"> </v>
      </c>
      <c r="F894" s="30" t="str">
        <f>IF(Замеры!Z888=0," ","---")</f>
        <v xml:space="preserve"> </v>
      </c>
      <c r="G894" s="31" t="str">
        <f>IF(Замеры!Z888=0," ",Замеры!J888)</f>
        <v xml:space="preserve"> </v>
      </c>
      <c r="H894" s="31" t="str">
        <f>CONCATENATE(Замеры!AK888,Замеры!AA888,Замеры!AL888)</f>
        <v>0 0</v>
      </c>
      <c r="I894" s="29" t="str">
        <f>CONCATENATE(Замеры!AI888,Замеры!AA888,Замеры!AJ888)</f>
        <v>0 0</v>
      </c>
      <c r="J894" s="31" t="str">
        <f>IF(Замеры!Z888=0," ",G894*2.55)</f>
        <v xml:space="preserve"> </v>
      </c>
      <c r="K894" s="29" t="str">
        <f>IF(Замеры!Z888=0," ",Замеры!AG888)</f>
        <v xml:space="preserve"> </v>
      </c>
      <c r="L894" s="29" t="str">
        <f>IF(Замеры!Z888=0," ",Замеры!AH888)</f>
        <v xml:space="preserve"> </v>
      </c>
      <c r="M894" s="29" t="str">
        <f>IF(Замеры!Z888=0," ",0.1)</f>
        <v xml:space="preserve"> </v>
      </c>
      <c r="N894" s="29" t="str">
        <f>IF(Замеры!Z888=0," ",Замеры!Z888)</f>
        <v xml:space="preserve"> </v>
      </c>
      <c r="O894" s="29" t="str">
        <f>Замеры!AA888</f>
        <v xml:space="preserve"> </v>
      </c>
      <c r="P894" s="29" t="str">
        <f>Замеры!AB888</f>
        <v xml:space="preserve"> </v>
      </c>
      <c r="Q894" s="29" t="str">
        <f>IF(Замеры!Z888=0," ","+")</f>
        <v xml:space="preserve"> </v>
      </c>
      <c r="R894" s="32">
        <f>Замеры!Y888</f>
        <v>0</v>
      </c>
      <c r="W894" s="33" t="e">
        <f t="shared" si="26"/>
        <v>#VALUE!</v>
      </c>
      <c r="X894" s="31" t="s">
        <v>73</v>
      </c>
      <c r="Y894" s="33" t="e">
        <f t="shared" si="27"/>
        <v>#VALUE!</v>
      </c>
      <c r="Z894" s="32"/>
    </row>
    <row r="895" spans="1:26" x14ac:dyDescent="0.3">
      <c r="A895" s="35">
        <f>IF(Замеры!B889=0, " ", Замеры!B889)</f>
        <v>886</v>
      </c>
      <c r="B895" s="37" t="str">
        <f>CONCATENATE(Замеры!D889,Замеры!F889)</f>
        <v>Группа от QF</v>
      </c>
      <c r="C895" s="35" t="str">
        <f>IF(Замеры!I889=0," ", Замеры!I889)</f>
        <v xml:space="preserve"> </v>
      </c>
      <c r="D895" s="29" t="str">
        <f>IF(Замеры!Z889=0, " ", Замеры!X889)</f>
        <v xml:space="preserve"> </v>
      </c>
      <c r="E895" s="29" t="str">
        <f>CONCATENATE(Замеры!P889,Замеры!S889,Замеры!R889)</f>
        <v xml:space="preserve"> </v>
      </c>
      <c r="F895" s="30" t="str">
        <f>IF(Замеры!Z889=0," ","---")</f>
        <v xml:space="preserve"> </v>
      </c>
      <c r="G895" s="31" t="str">
        <f>IF(Замеры!Z889=0," ",Замеры!J889)</f>
        <v xml:space="preserve"> </v>
      </c>
      <c r="H895" s="31" t="str">
        <f>CONCATENATE(Замеры!AK889,Замеры!AA889,Замеры!AL889)</f>
        <v>0 0</v>
      </c>
      <c r="I895" s="29" t="str">
        <f>CONCATENATE(Замеры!AI889,Замеры!AA889,Замеры!AJ889)</f>
        <v>0 0</v>
      </c>
      <c r="J895" s="31" t="str">
        <f>IF(Замеры!Z889=0," ",G895*2.55)</f>
        <v xml:space="preserve"> </v>
      </c>
      <c r="K895" s="29" t="str">
        <f>IF(Замеры!Z889=0," ",Замеры!AG889)</f>
        <v xml:space="preserve"> </v>
      </c>
      <c r="L895" s="29" t="str">
        <f>IF(Замеры!Z889=0," ",Замеры!AH889)</f>
        <v xml:space="preserve"> </v>
      </c>
      <c r="M895" s="29" t="str">
        <f>IF(Замеры!Z889=0," ",0.1)</f>
        <v xml:space="preserve"> </v>
      </c>
      <c r="N895" s="29" t="str">
        <f>IF(Замеры!Z889=0," ",Замеры!Z889)</f>
        <v xml:space="preserve"> </v>
      </c>
      <c r="O895" s="29" t="str">
        <f>Замеры!AA889</f>
        <v xml:space="preserve"> </v>
      </c>
      <c r="P895" s="29" t="str">
        <f>Замеры!AB889</f>
        <v xml:space="preserve"> </v>
      </c>
      <c r="Q895" s="29" t="str">
        <f>IF(Замеры!Z889=0," ","+")</f>
        <v xml:space="preserve"> </v>
      </c>
      <c r="R895" s="32">
        <f>Замеры!Y889</f>
        <v>0</v>
      </c>
      <c r="W895" s="33" t="e">
        <f t="shared" si="26"/>
        <v>#VALUE!</v>
      </c>
      <c r="X895" s="31" t="s">
        <v>73</v>
      </c>
      <c r="Y895" s="33" t="e">
        <f t="shared" si="27"/>
        <v>#VALUE!</v>
      </c>
      <c r="Z895" s="32"/>
    </row>
    <row r="896" spans="1:26" x14ac:dyDescent="0.3">
      <c r="A896" s="35">
        <f>IF(Замеры!B890=0, " ", Замеры!B890)</f>
        <v>887</v>
      </c>
      <c r="B896" s="37" t="str">
        <f>CONCATENATE(Замеры!D890,Замеры!F890)</f>
        <v>Группа от QF</v>
      </c>
      <c r="C896" s="35" t="str">
        <f>IF(Замеры!I890=0," ", Замеры!I890)</f>
        <v xml:space="preserve"> </v>
      </c>
      <c r="D896" s="29" t="str">
        <f>IF(Замеры!Z890=0, " ", Замеры!X890)</f>
        <v xml:space="preserve"> </v>
      </c>
      <c r="E896" s="29" t="str">
        <f>CONCATENATE(Замеры!P890,Замеры!S890,Замеры!R890)</f>
        <v xml:space="preserve"> </v>
      </c>
      <c r="F896" s="30" t="str">
        <f>IF(Замеры!Z890=0," ","---")</f>
        <v xml:space="preserve"> </v>
      </c>
      <c r="G896" s="31" t="str">
        <f>IF(Замеры!Z890=0," ",Замеры!J890)</f>
        <v xml:space="preserve"> </v>
      </c>
      <c r="H896" s="31" t="str">
        <f>CONCATENATE(Замеры!AK890,Замеры!AA890,Замеры!AL890)</f>
        <v>0 0</v>
      </c>
      <c r="I896" s="29" t="str">
        <f>CONCATENATE(Замеры!AI890,Замеры!AA890,Замеры!AJ890)</f>
        <v>0 0</v>
      </c>
      <c r="J896" s="31" t="str">
        <f>IF(Замеры!Z890=0," ",G896*2.55)</f>
        <v xml:space="preserve"> </v>
      </c>
      <c r="K896" s="29" t="str">
        <f>IF(Замеры!Z890=0," ",Замеры!AG890)</f>
        <v xml:space="preserve"> </v>
      </c>
      <c r="L896" s="29" t="str">
        <f>IF(Замеры!Z890=0," ",Замеры!AH890)</f>
        <v xml:space="preserve"> </v>
      </c>
      <c r="M896" s="29" t="str">
        <f>IF(Замеры!Z890=0," ",0.1)</f>
        <v xml:space="preserve"> </v>
      </c>
      <c r="N896" s="29" t="str">
        <f>IF(Замеры!Z890=0," ",Замеры!Z890)</f>
        <v xml:space="preserve"> </v>
      </c>
      <c r="O896" s="29" t="str">
        <f>Замеры!AA890</f>
        <v xml:space="preserve"> </v>
      </c>
      <c r="P896" s="29" t="str">
        <f>Замеры!AB890</f>
        <v xml:space="preserve"> </v>
      </c>
      <c r="Q896" s="29" t="str">
        <f>IF(Замеры!Z890=0," ","+")</f>
        <v xml:space="preserve"> </v>
      </c>
      <c r="R896" s="32">
        <f>Замеры!Y890</f>
        <v>0</v>
      </c>
      <c r="W896" s="33" t="e">
        <f t="shared" si="26"/>
        <v>#VALUE!</v>
      </c>
      <c r="X896" s="31" t="s">
        <v>73</v>
      </c>
      <c r="Y896" s="33" t="e">
        <f t="shared" si="27"/>
        <v>#VALUE!</v>
      </c>
      <c r="Z896" s="32"/>
    </row>
    <row r="897" spans="1:26" x14ac:dyDescent="0.3">
      <c r="A897" s="35">
        <f>IF(Замеры!B891=0, " ", Замеры!B891)</f>
        <v>888</v>
      </c>
      <c r="B897" s="37" t="str">
        <f>CONCATENATE(Замеры!D891,Замеры!F891)</f>
        <v>Группа от QF</v>
      </c>
      <c r="C897" s="35" t="str">
        <f>IF(Замеры!I891=0," ", Замеры!I891)</f>
        <v xml:space="preserve"> </v>
      </c>
      <c r="D897" s="29" t="str">
        <f>IF(Замеры!Z891=0, " ", Замеры!X891)</f>
        <v xml:space="preserve"> </v>
      </c>
      <c r="E897" s="29" t="str">
        <f>CONCATENATE(Замеры!P891,Замеры!S891,Замеры!R891)</f>
        <v xml:space="preserve"> </v>
      </c>
      <c r="F897" s="30" t="str">
        <f>IF(Замеры!Z891=0," ","---")</f>
        <v xml:space="preserve"> </v>
      </c>
      <c r="G897" s="31" t="str">
        <f>IF(Замеры!Z891=0," ",Замеры!J891)</f>
        <v xml:space="preserve"> </v>
      </c>
      <c r="H897" s="31" t="str">
        <f>CONCATENATE(Замеры!AK891,Замеры!AA891,Замеры!AL891)</f>
        <v>0 0</v>
      </c>
      <c r="I897" s="29" t="str">
        <f>CONCATENATE(Замеры!AI891,Замеры!AA891,Замеры!AJ891)</f>
        <v>0 0</v>
      </c>
      <c r="J897" s="31" t="str">
        <f>IF(Замеры!Z891=0," ",G897*2.55)</f>
        <v xml:space="preserve"> </v>
      </c>
      <c r="K897" s="29" t="str">
        <f>IF(Замеры!Z891=0," ",Замеры!AG891)</f>
        <v xml:space="preserve"> </v>
      </c>
      <c r="L897" s="29" t="str">
        <f>IF(Замеры!Z891=0," ",Замеры!AH891)</f>
        <v xml:space="preserve"> </v>
      </c>
      <c r="M897" s="29" t="str">
        <f>IF(Замеры!Z891=0," ",0.1)</f>
        <v xml:space="preserve"> </v>
      </c>
      <c r="N897" s="29" t="str">
        <f>IF(Замеры!Z891=0," ",Замеры!Z891)</f>
        <v xml:space="preserve"> </v>
      </c>
      <c r="O897" s="29" t="str">
        <f>Замеры!AA891</f>
        <v xml:space="preserve"> </v>
      </c>
      <c r="P897" s="29" t="str">
        <f>Замеры!AB891</f>
        <v xml:space="preserve"> </v>
      </c>
      <c r="Q897" s="29" t="str">
        <f>IF(Замеры!Z891=0," ","+")</f>
        <v xml:space="preserve"> </v>
      </c>
      <c r="R897" s="32">
        <f>Замеры!Y891</f>
        <v>0</v>
      </c>
      <c r="W897" s="33" t="e">
        <f t="shared" si="26"/>
        <v>#VALUE!</v>
      </c>
      <c r="X897" s="31" t="s">
        <v>73</v>
      </c>
      <c r="Y897" s="33" t="e">
        <f t="shared" si="27"/>
        <v>#VALUE!</v>
      </c>
      <c r="Z897" s="32"/>
    </row>
    <row r="898" spans="1:26" x14ac:dyDescent="0.3">
      <c r="A898" s="35">
        <f>IF(Замеры!B892=0, " ", Замеры!B892)</f>
        <v>889</v>
      </c>
      <c r="B898" s="37" t="str">
        <f>CONCATENATE(Замеры!D892,Замеры!F892)</f>
        <v>Группа от QF</v>
      </c>
      <c r="C898" s="35" t="str">
        <f>IF(Замеры!I892=0," ", Замеры!I892)</f>
        <v xml:space="preserve"> </v>
      </c>
      <c r="D898" s="29" t="str">
        <f>IF(Замеры!Z892=0, " ", Замеры!X892)</f>
        <v xml:space="preserve"> </v>
      </c>
      <c r="E898" s="29" t="str">
        <f>CONCATENATE(Замеры!P892,Замеры!S892,Замеры!R892)</f>
        <v xml:space="preserve"> </v>
      </c>
      <c r="F898" s="30" t="str">
        <f>IF(Замеры!Z892=0," ","---")</f>
        <v xml:space="preserve"> </v>
      </c>
      <c r="G898" s="31" t="str">
        <f>IF(Замеры!Z892=0," ",Замеры!J892)</f>
        <v xml:space="preserve"> </v>
      </c>
      <c r="H898" s="31" t="str">
        <f>CONCATENATE(Замеры!AK892,Замеры!AA892,Замеры!AL892)</f>
        <v>0 0</v>
      </c>
      <c r="I898" s="29" t="str">
        <f>CONCATENATE(Замеры!AI892,Замеры!AA892,Замеры!AJ892)</f>
        <v>0 0</v>
      </c>
      <c r="J898" s="31" t="str">
        <f>IF(Замеры!Z892=0," ",G898*2.55)</f>
        <v xml:space="preserve"> </v>
      </c>
      <c r="K898" s="29" t="str">
        <f>IF(Замеры!Z892=0," ",Замеры!AG892)</f>
        <v xml:space="preserve"> </v>
      </c>
      <c r="L898" s="29" t="str">
        <f>IF(Замеры!Z892=0," ",Замеры!AH892)</f>
        <v xml:space="preserve"> </v>
      </c>
      <c r="M898" s="29" t="str">
        <f>IF(Замеры!Z892=0," ",0.1)</f>
        <v xml:space="preserve"> </v>
      </c>
      <c r="N898" s="29" t="str">
        <f>IF(Замеры!Z892=0," ",Замеры!Z892)</f>
        <v xml:space="preserve"> </v>
      </c>
      <c r="O898" s="29" t="str">
        <f>Замеры!AA892</f>
        <v xml:space="preserve"> </v>
      </c>
      <c r="P898" s="29" t="str">
        <f>Замеры!AB892</f>
        <v xml:space="preserve"> </v>
      </c>
      <c r="Q898" s="29" t="str">
        <f>IF(Замеры!Z892=0," ","+")</f>
        <v xml:space="preserve"> </v>
      </c>
      <c r="R898" s="32">
        <f>Замеры!Y892</f>
        <v>0</v>
      </c>
      <c r="W898" s="33" t="e">
        <f t="shared" si="26"/>
        <v>#VALUE!</v>
      </c>
      <c r="X898" s="31" t="s">
        <v>73</v>
      </c>
      <c r="Y898" s="33" t="e">
        <f t="shared" si="27"/>
        <v>#VALUE!</v>
      </c>
      <c r="Z898" s="32"/>
    </row>
    <row r="899" spans="1:26" x14ac:dyDescent="0.3">
      <c r="A899" s="35">
        <f>IF(Замеры!B893=0, " ", Замеры!B893)</f>
        <v>890</v>
      </c>
      <c r="B899" s="37" t="str">
        <f>CONCATENATE(Замеры!D893,Замеры!F893)</f>
        <v>Группа от QF</v>
      </c>
      <c r="C899" s="35" t="str">
        <f>IF(Замеры!I893=0," ", Замеры!I893)</f>
        <v xml:space="preserve"> </v>
      </c>
      <c r="D899" s="29" t="str">
        <f>IF(Замеры!Z893=0, " ", Замеры!X893)</f>
        <v xml:space="preserve"> </v>
      </c>
      <c r="E899" s="29" t="str">
        <f>CONCATENATE(Замеры!P893,Замеры!S893,Замеры!R893)</f>
        <v xml:space="preserve"> </v>
      </c>
      <c r="F899" s="30" t="str">
        <f>IF(Замеры!Z893=0," ","---")</f>
        <v xml:space="preserve"> </v>
      </c>
      <c r="G899" s="31" t="str">
        <f>IF(Замеры!Z893=0," ",Замеры!J893)</f>
        <v xml:space="preserve"> </v>
      </c>
      <c r="H899" s="31" t="str">
        <f>CONCATENATE(Замеры!AK893,Замеры!AA893,Замеры!AL893)</f>
        <v>0 0</v>
      </c>
      <c r="I899" s="29" t="str">
        <f>CONCATENATE(Замеры!AI893,Замеры!AA893,Замеры!AJ893)</f>
        <v>0 0</v>
      </c>
      <c r="J899" s="31" t="str">
        <f>IF(Замеры!Z893=0," ",G899*2.55)</f>
        <v xml:space="preserve"> </v>
      </c>
      <c r="K899" s="29" t="str">
        <f>IF(Замеры!Z893=0," ",Замеры!AG893)</f>
        <v xml:space="preserve"> </v>
      </c>
      <c r="L899" s="29" t="str">
        <f>IF(Замеры!Z893=0," ",Замеры!AH893)</f>
        <v xml:space="preserve"> </v>
      </c>
      <c r="M899" s="29" t="str">
        <f>IF(Замеры!Z893=0," ",0.1)</f>
        <v xml:space="preserve"> </v>
      </c>
      <c r="N899" s="29" t="str">
        <f>IF(Замеры!Z893=0," ",Замеры!Z893)</f>
        <v xml:space="preserve"> </v>
      </c>
      <c r="O899" s="29" t="str">
        <f>Замеры!AA893</f>
        <v xml:space="preserve"> </v>
      </c>
      <c r="P899" s="29" t="str">
        <f>Замеры!AB893</f>
        <v xml:space="preserve"> </v>
      </c>
      <c r="Q899" s="29" t="str">
        <f>IF(Замеры!Z893=0," ","+")</f>
        <v xml:space="preserve"> </v>
      </c>
      <c r="R899" s="32">
        <f>Замеры!Y893</f>
        <v>0</v>
      </c>
      <c r="W899" s="33" t="e">
        <f t="shared" si="26"/>
        <v>#VALUE!</v>
      </c>
      <c r="X899" s="31" t="s">
        <v>73</v>
      </c>
      <c r="Y899" s="33" t="e">
        <f t="shared" si="27"/>
        <v>#VALUE!</v>
      </c>
      <c r="Z899" s="32"/>
    </row>
    <row r="900" spans="1:26" x14ac:dyDescent="0.3">
      <c r="A900" s="35">
        <f>IF(Замеры!B894=0, " ", Замеры!B894)</f>
        <v>891</v>
      </c>
      <c r="B900" s="37" t="str">
        <f>CONCATENATE(Замеры!D894,Замеры!F894)</f>
        <v>Группа от QF</v>
      </c>
      <c r="C900" s="35" t="str">
        <f>IF(Замеры!I894=0," ", Замеры!I894)</f>
        <v xml:space="preserve"> </v>
      </c>
      <c r="D900" s="29" t="str">
        <f>IF(Замеры!Z894=0, " ", Замеры!X894)</f>
        <v xml:space="preserve"> </v>
      </c>
      <c r="E900" s="29" t="str">
        <f>CONCATENATE(Замеры!P894,Замеры!S894,Замеры!R894)</f>
        <v xml:space="preserve"> </v>
      </c>
      <c r="F900" s="30" t="str">
        <f>IF(Замеры!Z894=0," ","---")</f>
        <v xml:space="preserve"> </v>
      </c>
      <c r="G900" s="31" t="str">
        <f>IF(Замеры!Z894=0," ",Замеры!J894)</f>
        <v xml:space="preserve"> </v>
      </c>
      <c r="H900" s="31" t="str">
        <f>CONCATENATE(Замеры!AK894,Замеры!AA894,Замеры!AL894)</f>
        <v>0 0</v>
      </c>
      <c r="I900" s="29" t="str">
        <f>CONCATENATE(Замеры!AI894,Замеры!AA894,Замеры!AJ894)</f>
        <v>0 0</v>
      </c>
      <c r="J900" s="31" t="str">
        <f>IF(Замеры!Z894=0," ",G900*2.55)</f>
        <v xml:space="preserve"> </v>
      </c>
      <c r="K900" s="29" t="str">
        <f>IF(Замеры!Z894=0," ",Замеры!AG894)</f>
        <v xml:space="preserve"> </v>
      </c>
      <c r="L900" s="29" t="str">
        <f>IF(Замеры!Z894=0," ",Замеры!AH894)</f>
        <v xml:space="preserve"> </v>
      </c>
      <c r="M900" s="29" t="str">
        <f>IF(Замеры!Z894=0," ",0.1)</f>
        <v xml:space="preserve"> </v>
      </c>
      <c r="N900" s="29" t="str">
        <f>IF(Замеры!Z894=0," ",Замеры!Z894)</f>
        <v xml:space="preserve"> </v>
      </c>
      <c r="O900" s="29" t="str">
        <f>Замеры!AA894</f>
        <v xml:space="preserve"> </v>
      </c>
      <c r="P900" s="29" t="str">
        <f>Замеры!AB894</f>
        <v xml:space="preserve"> </v>
      </c>
      <c r="Q900" s="29" t="str">
        <f>IF(Замеры!Z894=0," ","+")</f>
        <v xml:space="preserve"> </v>
      </c>
      <c r="R900" s="32">
        <f>Замеры!Y894</f>
        <v>0</v>
      </c>
      <c r="W900" s="33" t="e">
        <f t="shared" si="26"/>
        <v>#VALUE!</v>
      </c>
      <c r="X900" s="31" t="s">
        <v>73</v>
      </c>
      <c r="Y900" s="33" t="e">
        <f t="shared" si="27"/>
        <v>#VALUE!</v>
      </c>
      <c r="Z900" s="32"/>
    </row>
    <row r="901" spans="1:26" x14ac:dyDescent="0.3">
      <c r="A901" s="35">
        <f>IF(Замеры!B895=0, " ", Замеры!B895)</f>
        <v>892</v>
      </c>
      <c r="B901" s="37" t="str">
        <f>CONCATENATE(Замеры!D895,Замеры!F895)</f>
        <v>Группа от QF</v>
      </c>
      <c r="C901" s="35" t="str">
        <f>IF(Замеры!I895=0," ", Замеры!I895)</f>
        <v xml:space="preserve"> </v>
      </c>
      <c r="D901" s="29" t="str">
        <f>IF(Замеры!Z895=0, " ", Замеры!X895)</f>
        <v xml:space="preserve"> </v>
      </c>
      <c r="E901" s="29" t="str">
        <f>CONCATENATE(Замеры!P895,Замеры!S895,Замеры!R895)</f>
        <v xml:space="preserve"> </v>
      </c>
      <c r="F901" s="30" t="str">
        <f>IF(Замеры!Z895=0," ","---")</f>
        <v xml:space="preserve"> </v>
      </c>
      <c r="G901" s="31" t="str">
        <f>IF(Замеры!Z895=0," ",Замеры!J895)</f>
        <v xml:space="preserve"> </v>
      </c>
      <c r="H901" s="31" t="str">
        <f>CONCATENATE(Замеры!AK895,Замеры!AA895,Замеры!AL895)</f>
        <v>0 0</v>
      </c>
      <c r="I901" s="29" t="str">
        <f>CONCATENATE(Замеры!AI895,Замеры!AA895,Замеры!AJ895)</f>
        <v>0 0</v>
      </c>
      <c r="J901" s="31" t="str">
        <f>IF(Замеры!Z895=0," ",G901*2.55)</f>
        <v xml:space="preserve"> </v>
      </c>
      <c r="K901" s="29" t="str">
        <f>IF(Замеры!Z895=0," ",Замеры!AG895)</f>
        <v xml:space="preserve"> </v>
      </c>
      <c r="L901" s="29" t="str">
        <f>IF(Замеры!Z895=0," ",Замеры!AH895)</f>
        <v xml:space="preserve"> </v>
      </c>
      <c r="M901" s="29" t="str">
        <f>IF(Замеры!Z895=0," ",0.1)</f>
        <v xml:space="preserve"> </v>
      </c>
      <c r="N901" s="29" t="str">
        <f>IF(Замеры!Z895=0," ",Замеры!Z895)</f>
        <v xml:space="preserve"> </v>
      </c>
      <c r="O901" s="29" t="str">
        <f>Замеры!AA895</f>
        <v xml:space="preserve"> </v>
      </c>
      <c r="P901" s="29" t="str">
        <f>Замеры!AB895</f>
        <v xml:space="preserve"> </v>
      </c>
      <c r="Q901" s="29" t="str">
        <f>IF(Замеры!Z895=0," ","+")</f>
        <v xml:space="preserve"> </v>
      </c>
      <c r="R901" s="32">
        <f>Замеры!Y895</f>
        <v>0</v>
      </c>
      <c r="W901" s="33" t="e">
        <f t="shared" si="26"/>
        <v>#VALUE!</v>
      </c>
      <c r="X901" s="31" t="s">
        <v>73</v>
      </c>
      <c r="Y901" s="33" t="e">
        <f t="shared" si="27"/>
        <v>#VALUE!</v>
      </c>
      <c r="Z901" s="32"/>
    </row>
    <row r="902" spans="1:26" x14ac:dyDescent="0.3">
      <c r="A902" s="35">
        <f>IF(Замеры!B896=0, " ", Замеры!B896)</f>
        <v>893</v>
      </c>
      <c r="B902" s="37" t="str">
        <f>CONCATENATE(Замеры!D896,Замеры!F896)</f>
        <v>Группа от QF</v>
      </c>
      <c r="C902" s="35" t="str">
        <f>IF(Замеры!I896=0," ", Замеры!I896)</f>
        <v xml:space="preserve"> </v>
      </c>
      <c r="D902" s="29" t="str">
        <f>IF(Замеры!Z896=0, " ", Замеры!X896)</f>
        <v xml:space="preserve"> </v>
      </c>
      <c r="E902" s="29" t="str">
        <f>CONCATENATE(Замеры!P896,Замеры!S896,Замеры!R896)</f>
        <v xml:space="preserve"> </v>
      </c>
      <c r="F902" s="30" t="str">
        <f>IF(Замеры!Z896=0," ","---")</f>
        <v xml:space="preserve"> </v>
      </c>
      <c r="G902" s="31" t="str">
        <f>IF(Замеры!Z896=0," ",Замеры!J896)</f>
        <v xml:space="preserve"> </v>
      </c>
      <c r="H902" s="31" t="str">
        <f>CONCATENATE(Замеры!AK896,Замеры!AA896,Замеры!AL896)</f>
        <v>0 0</v>
      </c>
      <c r="I902" s="29" t="str">
        <f>CONCATENATE(Замеры!AI896,Замеры!AA896,Замеры!AJ896)</f>
        <v>0 0</v>
      </c>
      <c r="J902" s="31" t="str">
        <f>IF(Замеры!Z896=0," ",G902*2.55)</f>
        <v xml:space="preserve"> </v>
      </c>
      <c r="K902" s="29" t="str">
        <f>IF(Замеры!Z896=0," ",Замеры!AG896)</f>
        <v xml:space="preserve"> </v>
      </c>
      <c r="L902" s="29" t="str">
        <f>IF(Замеры!Z896=0," ",Замеры!AH896)</f>
        <v xml:space="preserve"> </v>
      </c>
      <c r="M902" s="29" t="str">
        <f>IF(Замеры!Z896=0," ",0.1)</f>
        <v xml:space="preserve"> </v>
      </c>
      <c r="N902" s="29" t="str">
        <f>IF(Замеры!Z896=0," ",Замеры!Z896)</f>
        <v xml:space="preserve"> </v>
      </c>
      <c r="O902" s="29" t="str">
        <f>Замеры!AA896</f>
        <v xml:space="preserve"> </v>
      </c>
      <c r="P902" s="29" t="str">
        <f>Замеры!AB896</f>
        <v xml:space="preserve"> </v>
      </c>
      <c r="Q902" s="29" t="str">
        <f>IF(Замеры!Z896=0," ","+")</f>
        <v xml:space="preserve"> </v>
      </c>
      <c r="R902" s="32">
        <f>Замеры!Y896</f>
        <v>0</v>
      </c>
      <c r="W902" s="33" t="e">
        <f t="shared" si="26"/>
        <v>#VALUE!</v>
      </c>
      <c r="X902" s="31" t="s">
        <v>73</v>
      </c>
      <c r="Y902" s="33" t="e">
        <f t="shared" si="27"/>
        <v>#VALUE!</v>
      </c>
      <c r="Z902" s="32"/>
    </row>
    <row r="903" spans="1:26" x14ac:dyDescent="0.3">
      <c r="A903" s="35">
        <f>IF(Замеры!B897=0, " ", Замеры!B897)</f>
        <v>894</v>
      </c>
      <c r="B903" s="37" t="str">
        <f>CONCATENATE(Замеры!D897,Замеры!F897)</f>
        <v>Группа от QF</v>
      </c>
      <c r="C903" s="35" t="str">
        <f>IF(Замеры!I897=0," ", Замеры!I897)</f>
        <v xml:space="preserve"> </v>
      </c>
      <c r="D903" s="29" t="str">
        <f>IF(Замеры!Z897=0, " ", Замеры!X897)</f>
        <v xml:space="preserve"> </v>
      </c>
      <c r="E903" s="29" t="str">
        <f>CONCATENATE(Замеры!P897,Замеры!S897,Замеры!R897)</f>
        <v xml:space="preserve"> </v>
      </c>
      <c r="F903" s="30" t="str">
        <f>IF(Замеры!Z897=0," ","---")</f>
        <v xml:space="preserve"> </v>
      </c>
      <c r="G903" s="31" t="str">
        <f>IF(Замеры!Z897=0," ",Замеры!J897)</f>
        <v xml:space="preserve"> </v>
      </c>
      <c r="H903" s="31" t="str">
        <f>CONCATENATE(Замеры!AK897,Замеры!AA897,Замеры!AL897)</f>
        <v>0 0</v>
      </c>
      <c r="I903" s="29" t="str">
        <f>CONCATENATE(Замеры!AI897,Замеры!AA897,Замеры!AJ897)</f>
        <v>0 0</v>
      </c>
      <c r="J903" s="31" t="str">
        <f>IF(Замеры!Z897=0," ",G903*2.55)</f>
        <v xml:space="preserve"> </v>
      </c>
      <c r="K903" s="29" t="str">
        <f>IF(Замеры!Z897=0," ",Замеры!AG897)</f>
        <v xml:space="preserve"> </v>
      </c>
      <c r="L903" s="29" t="str">
        <f>IF(Замеры!Z897=0," ",Замеры!AH897)</f>
        <v xml:space="preserve"> </v>
      </c>
      <c r="M903" s="29" t="str">
        <f>IF(Замеры!Z897=0," ",0.1)</f>
        <v xml:space="preserve"> </v>
      </c>
      <c r="N903" s="29" t="str">
        <f>IF(Замеры!Z897=0," ",Замеры!Z897)</f>
        <v xml:space="preserve"> </v>
      </c>
      <c r="O903" s="29" t="str">
        <f>Замеры!AA897</f>
        <v xml:space="preserve"> </v>
      </c>
      <c r="P903" s="29" t="str">
        <f>Замеры!AB897</f>
        <v xml:space="preserve"> </v>
      </c>
      <c r="Q903" s="29" t="str">
        <f>IF(Замеры!Z897=0," ","+")</f>
        <v xml:space="preserve"> </v>
      </c>
      <c r="R903" s="32">
        <f>Замеры!Y897</f>
        <v>0</v>
      </c>
      <c r="W903" s="33" t="e">
        <f t="shared" si="26"/>
        <v>#VALUE!</v>
      </c>
      <c r="X903" s="31" t="s">
        <v>73</v>
      </c>
      <c r="Y903" s="33" t="e">
        <f t="shared" si="27"/>
        <v>#VALUE!</v>
      </c>
      <c r="Z903" s="32"/>
    </row>
    <row r="904" spans="1:26" x14ac:dyDescent="0.3">
      <c r="A904" s="35">
        <f>IF(Замеры!B898=0, " ", Замеры!B898)</f>
        <v>895</v>
      </c>
      <c r="B904" s="37" t="str">
        <f>CONCATENATE(Замеры!D898,Замеры!F898)</f>
        <v>Группа от QF</v>
      </c>
      <c r="C904" s="35" t="str">
        <f>IF(Замеры!I898=0," ", Замеры!I898)</f>
        <v xml:space="preserve"> </v>
      </c>
      <c r="D904" s="29" t="str">
        <f>IF(Замеры!Z898=0, " ", Замеры!X898)</f>
        <v xml:space="preserve"> </v>
      </c>
      <c r="E904" s="29" t="str">
        <f>CONCATENATE(Замеры!P898,Замеры!S898,Замеры!R898)</f>
        <v xml:space="preserve"> </v>
      </c>
      <c r="F904" s="30" t="str">
        <f>IF(Замеры!Z898=0," ","---")</f>
        <v xml:space="preserve"> </v>
      </c>
      <c r="G904" s="31" t="str">
        <f>IF(Замеры!Z898=0," ",Замеры!J898)</f>
        <v xml:space="preserve"> </v>
      </c>
      <c r="H904" s="31" t="str">
        <f>CONCATENATE(Замеры!AK898,Замеры!AA898,Замеры!AL898)</f>
        <v>0 0</v>
      </c>
      <c r="I904" s="29" t="str">
        <f>CONCATENATE(Замеры!AI898,Замеры!AA898,Замеры!AJ898)</f>
        <v>0 0</v>
      </c>
      <c r="J904" s="31" t="str">
        <f>IF(Замеры!Z898=0," ",G904*2.55)</f>
        <v xml:space="preserve"> </v>
      </c>
      <c r="K904" s="29" t="str">
        <f>IF(Замеры!Z898=0," ",Замеры!AG898)</f>
        <v xml:space="preserve"> </v>
      </c>
      <c r="L904" s="29" t="str">
        <f>IF(Замеры!Z898=0," ",Замеры!AH898)</f>
        <v xml:space="preserve"> </v>
      </c>
      <c r="M904" s="29" t="str">
        <f>IF(Замеры!Z898=0," ",0.1)</f>
        <v xml:space="preserve"> </v>
      </c>
      <c r="N904" s="29" t="str">
        <f>IF(Замеры!Z898=0," ",Замеры!Z898)</f>
        <v xml:space="preserve"> </v>
      </c>
      <c r="O904" s="29" t="str">
        <f>Замеры!AA898</f>
        <v xml:space="preserve"> </v>
      </c>
      <c r="P904" s="29" t="str">
        <f>Замеры!AB898</f>
        <v xml:space="preserve"> </v>
      </c>
      <c r="Q904" s="29" t="str">
        <f>IF(Замеры!Z898=0," ","+")</f>
        <v xml:space="preserve"> </v>
      </c>
      <c r="R904" s="32">
        <f>Замеры!Y898</f>
        <v>0</v>
      </c>
      <c r="W904" s="33" t="e">
        <f t="shared" si="26"/>
        <v>#VALUE!</v>
      </c>
      <c r="X904" s="31" t="s">
        <v>73</v>
      </c>
      <c r="Y904" s="33" t="e">
        <f t="shared" si="27"/>
        <v>#VALUE!</v>
      </c>
      <c r="Z904" s="32"/>
    </row>
    <row r="905" spans="1:26" x14ac:dyDescent="0.3">
      <c r="A905" s="35">
        <f>IF(Замеры!B899=0, " ", Замеры!B899)</f>
        <v>896</v>
      </c>
      <c r="B905" s="37" t="str">
        <f>CONCATENATE(Замеры!D899,Замеры!F899)</f>
        <v>Группа от QF</v>
      </c>
      <c r="C905" s="35" t="str">
        <f>IF(Замеры!I899=0," ", Замеры!I899)</f>
        <v xml:space="preserve"> </v>
      </c>
      <c r="D905" s="29" t="str">
        <f>IF(Замеры!Z899=0, " ", Замеры!X899)</f>
        <v xml:space="preserve"> </v>
      </c>
      <c r="E905" s="29" t="str">
        <f>CONCATENATE(Замеры!P899,Замеры!S899,Замеры!R899)</f>
        <v xml:space="preserve"> </v>
      </c>
      <c r="F905" s="30" t="str">
        <f>IF(Замеры!Z899=0," ","---")</f>
        <v xml:space="preserve"> </v>
      </c>
      <c r="G905" s="31" t="str">
        <f>IF(Замеры!Z899=0," ",Замеры!J899)</f>
        <v xml:space="preserve"> </v>
      </c>
      <c r="H905" s="31" t="str">
        <f>CONCATENATE(Замеры!AK899,Замеры!AA899,Замеры!AL899)</f>
        <v>0 0</v>
      </c>
      <c r="I905" s="29" t="str">
        <f>CONCATENATE(Замеры!AI899,Замеры!AA899,Замеры!AJ899)</f>
        <v>0 0</v>
      </c>
      <c r="J905" s="31" t="str">
        <f>IF(Замеры!Z899=0," ",G905*2.55)</f>
        <v xml:space="preserve"> </v>
      </c>
      <c r="K905" s="29" t="str">
        <f>IF(Замеры!Z899=0," ",Замеры!AG899)</f>
        <v xml:space="preserve"> </v>
      </c>
      <c r="L905" s="29" t="str">
        <f>IF(Замеры!Z899=0," ",Замеры!AH899)</f>
        <v xml:space="preserve"> </v>
      </c>
      <c r="M905" s="29" t="str">
        <f>IF(Замеры!Z899=0," ",0.1)</f>
        <v xml:space="preserve"> </v>
      </c>
      <c r="N905" s="29" t="str">
        <f>IF(Замеры!Z899=0," ",Замеры!Z899)</f>
        <v xml:space="preserve"> </v>
      </c>
      <c r="O905" s="29" t="str">
        <f>Замеры!AA899</f>
        <v xml:space="preserve"> </v>
      </c>
      <c r="P905" s="29" t="str">
        <f>Замеры!AB899</f>
        <v xml:space="preserve"> </v>
      </c>
      <c r="Q905" s="29" t="str">
        <f>IF(Замеры!Z899=0," ","+")</f>
        <v xml:space="preserve"> </v>
      </c>
      <c r="R905" s="32">
        <f>Замеры!Y899</f>
        <v>0</v>
      </c>
      <c r="W905" s="33" t="e">
        <f t="shared" si="26"/>
        <v>#VALUE!</v>
      </c>
      <c r="X905" s="31" t="s">
        <v>73</v>
      </c>
      <c r="Y905" s="33" t="e">
        <f t="shared" si="27"/>
        <v>#VALUE!</v>
      </c>
      <c r="Z905" s="32"/>
    </row>
    <row r="906" spans="1:26" x14ac:dyDescent="0.3">
      <c r="A906" s="35">
        <f>IF(Замеры!B900=0, " ", Замеры!B900)</f>
        <v>897</v>
      </c>
      <c r="B906" s="37" t="str">
        <f>CONCATENATE(Замеры!D900,Замеры!F900)</f>
        <v>Группа от QF</v>
      </c>
      <c r="C906" s="35" t="str">
        <f>IF(Замеры!I900=0," ", Замеры!I900)</f>
        <v xml:space="preserve"> </v>
      </c>
      <c r="D906" s="29" t="str">
        <f>IF(Замеры!Z900=0, " ", Замеры!X900)</f>
        <v xml:space="preserve"> </v>
      </c>
      <c r="E906" s="29" t="str">
        <f>CONCATENATE(Замеры!P900,Замеры!S900,Замеры!R900)</f>
        <v xml:space="preserve"> </v>
      </c>
      <c r="F906" s="30" t="str">
        <f>IF(Замеры!Z900=0," ","---")</f>
        <v xml:space="preserve"> </v>
      </c>
      <c r="G906" s="31" t="str">
        <f>IF(Замеры!Z900=0," ",Замеры!J900)</f>
        <v xml:space="preserve"> </v>
      </c>
      <c r="H906" s="31" t="str">
        <f>CONCATENATE(Замеры!AK900,Замеры!AA900,Замеры!AL900)</f>
        <v>0 0</v>
      </c>
      <c r="I906" s="29" t="str">
        <f>CONCATENATE(Замеры!AI900,Замеры!AA900,Замеры!AJ900)</f>
        <v>0 0</v>
      </c>
      <c r="J906" s="31" t="str">
        <f>IF(Замеры!Z900=0," ",G906*2.55)</f>
        <v xml:space="preserve"> </v>
      </c>
      <c r="K906" s="29" t="str">
        <f>IF(Замеры!Z900=0," ",Замеры!AG900)</f>
        <v xml:space="preserve"> </v>
      </c>
      <c r="L906" s="29" t="str">
        <f>IF(Замеры!Z900=0," ",Замеры!AH900)</f>
        <v xml:space="preserve"> </v>
      </c>
      <c r="M906" s="29" t="str">
        <f>IF(Замеры!Z900=0," ",0.1)</f>
        <v xml:space="preserve"> </v>
      </c>
      <c r="N906" s="29" t="str">
        <f>IF(Замеры!Z900=0," ",Замеры!Z900)</f>
        <v xml:space="preserve"> </v>
      </c>
      <c r="O906" s="29" t="str">
        <f>Замеры!AA900</f>
        <v xml:space="preserve"> </v>
      </c>
      <c r="P906" s="29" t="str">
        <f>Замеры!AB900</f>
        <v xml:space="preserve"> </v>
      </c>
      <c r="Q906" s="29" t="str">
        <f>IF(Замеры!Z900=0," ","+")</f>
        <v xml:space="preserve"> </v>
      </c>
      <c r="R906" s="32">
        <f>Замеры!Y900</f>
        <v>0</v>
      </c>
      <c r="W906" s="33" t="e">
        <f t="shared" ref="W906:W969" si="28">G906*1.13</f>
        <v>#VALUE!</v>
      </c>
      <c r="X906" s="31" t="s">
        <v>73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IF(Замеры!B901=0, " ", Замеры!B901)</f>
        <v>898</v>
      </c>
      <c r="B907" s="37" t="str">
        <f>CONCATENATE(Замеры!D901,Замеры!F901)</f>
        <v>Группа от QF</v>
      </c>
      <c r="C907" s="35" t="str">
        <f>IF(Замеры!I901=0," ", Замеры!I901)</f>
        <v xml:space="preserve"> </v>
      </c>
      <c r="D907" s="29" t="str">
        <f>IF(Замеры!Z901=0, " ", Замеры!X901)</f>
        <v xml:space="preserve"> </v>
      </c>
      <c r="E907" s="29" t="str">
        <f>CONCATENATE(Замеры!P901,Замеры!S901,Замеры!R901)</f>
        <v xml:space="preserve"> </v>
      </c>
      <c r="F907" s="30" t="str">
        <f>IF(Замеры!Z901=0," ","---")</f>
        <v xml:space="preserve"> </v>
      </c>
      <c r="G907" s="31" t="str">
        <f>IF(Замеры!Z901=0," ",Замеры!J901)</f>
        <v xml:space="preserve"> </v>
      </c>
      <c r="H907" s="31" t="str">
        <f>CONCATENATE(Замеры!AK901,Замеры!AA901,Замеры!AL901)</f>
        <v>0 0</v>
      </c>
      <c r="I907" s="29" t="str">
        <f>CONCATENATE(Замеры!AI901,Замеры!AA901,Замеры!AJ901)</f>
        <v>0 0</v>
      </c>
      <c r="J907" s="31" t="str">
        <f>IF(Замеры!Z901=0," ",G907*2.55)</f>
        <v xml:space="preserve"> </v>
      </c>
      <c r="K907" s="29" t="str">
        <f>IF(Замеры!Z901=0," ",Замеры!AG901)</f>
        <v xml:space="preserve"> </v>
      </c>
      <c r="L907" s="29" t="str">
        <f>IF(Замеры!Z901=0," ",Замеры!AH901)</f>
        <v xml:space="preserve"> </v>
      </c>
      <c r="M907" s="29" t="str">
        <f>IF(Замеры!Z901=0," ",0.1)</f>
        <v xml:space="preserve"> </v>
      </c>
      <c r="N907" s="29" t="str">
        <f>IF(Замеры!Z901=0," ",Замеры!Z901)</f>
        <v xml:space="preserve"> </v>
      </c>
      <c r="O907" s="29" t="str">
        <f>Замеры!AA901</f>
        <v xml:space="preserve"> </v>
      </c>
      <c r="P907" s="29" t="str">
        <f>Замеры!AB901</f>
        <v xml:space="preserve"> </v>
      </c>
      <c r="Q907" s="29" t="str">
        <f>IF(Замеры!Z901=0," ","+")</f>
        <v xml:space="preserve"> </v>
      </c>
      <c r="R907" s="32">
        <f>Замеры!Y901</f>
        <v>0</v>
      </c>
      <c r="W907" s="33" t="e">
        <f t="shared" si="28"/>
        <v>#VALUE!</v>
      </c>
      <c r="X907" s="31" t="s">
        <v>73</v>
      </c>
      <c r="Y907" s="33" t="e">
        <f t="shared" si="29"/>
        <v>#VALUE!</v>
      </c>
      <c r="Z907" s="32"/>
    </row>
    <row r="908" spans="1:26" x14ac:dyDescent="0.3">
      <c r="A908" s="35">
        <f>IF(Замеры!B902=0, " ", Замеры!B902)</f>
        <v>899</v>
      </c>
      <c r="B908" s="37" t="str">
        <f>CONCATENATE(Замеры!D902,Замеры!F902)</f>
        <v>Группа от QF</v>
      </c>
      <c r="C908" s="35" t="str">
        <f>IF(Замеры!I902=0," ", Замеры!I902)</f>
        <v xml:space="preserve"> </v>
      </c>
      <c r="D908" s="29" t="str">
        <f>IF(Замеры!Z902=0, " ", Замеры!X902)</f>
        <v xml:space="preserve"> </v>
      </c>
      <c r="E908" s="29" t="str">
        <f>CONCATENATE(Замеры!P902,Замеры!S902,Замеры!R902)</f>
        <v xml:space="preserve"> </v>
      </c>
      <c r="F908" s="30" t="str">
        <f>IF(Замеры!Z902=0," ","---")</f>
        <v xml:space="preserve"> </v>
      </c>
      <c r="G908" s="31" t="str">
        <f>IF(Замеры!Z902=0," ",Замеры!J902)</f>
        <v xml:space="preserve"> </v>
      </c>
      <c r="H908" s="31" t="str">
        <f>CONCATENATE(Замеры!AK902,Замеры!AA902,Замеры!AL902)</f>
        <v>0 0</v>
      </c>
      <c r="I908" s="29" t="str">
        <f>CONCATENATE(Замеры!AI902,Замеры!AA902,Замеры!AJ902)</f>
        <v>0 0</v>
      </c>
      <c r="J908" s="31" t="str">
        <f>IF(Замеры!Z902=0," ",G908*2.55)</f>
        <v xml:space="preserve"> </v>
      </c>
      <c r="K908" s="29" t="str">
        <f>IF(Замеры!Z902=0," ",Замеры!AG902)</f>
        <v xml:space="preserve"> </v>
      </c>
      <c r="L908" s="29" t="str">
        <f>IF(Замеры!Z902=0," ",Замеры!AH902)</f>
        <v xml:space="preserve"> </v>
      </c>
      <c r="M908" s="29" t="str">
        <f>IF(Замеры!Z902=0," ",0.1)</f>
        <v xml:space="preserve"> </v>
      </c>
      <c r="N908" s="29" t="str">
        <f>IF(Замеры!Z902=0," ",Замеры!Z902)</f>
        <v xml:space="preserve"> </v>
      </c>
      <c r="O908" s="29" t="str">
        <f>Замеры!AA902</f>
        <v xml:space="preserve"> </v>
      </c>
      <c r="P908" s="29" t="str">
        <f>Замеры!AB902</f>
        <v xml:space="preserve"> </v>
      </c>
      <c r="Q908" s="29" t="str">
        <f>IF(Замеры!Z902=0," ","+")</f>
        <v xml:space="preserve"> </v>
      </c>
      <c r="R908" s="32">
        <f>Замеры!Y902</f>
        <v>0</v>
      </c>
      <c r="W908" s="33" t="e">
        <f t="shared" si="28"/>
        <v>#VALUE!</v>
      </c>
      <c r="X908" s="31" t="s">
        <v>73</v>
      </c>
      <c r="Y908" s="33" t="e">
        <f t="shared" si="29"/>
        <v>#VALUE!</v>
      </c>
      <c r="Z908" s="32"/>
    </row>
    <row r="909" spans="1:26" x14ac:dyDescent="0.3">
      <c r="A909" s="35">
        <f>IF(Замеры!B903=0, " ", Замеры!B903)</f>
        <v>900</v>
      </c>
      <c r="B909" s="37" t="str">
        <f>CONCATENATE(Замеры!D903,Замеры!F903)</f>
        <v>Группа от QF</v>
      </c>
      <c r="C909" s="35" t="str">
        <f>IF(Замеры!I903=0," ", Замеры!I903)</f>
        <v xml:space="preserve"> </v>
      </c>
      <c r="D909" s="29" t="str">
        <f>IF(Замеры!Z903=0, " ", Замеры!X903)</f>
        <v xml:space="preserve"> </v>
      </c>
      <c r="E909" s="29" t="str">
        <f>CONCATENATE(Замеры!P903,Замеры!S903,Замеры!R903)</f>
        <v xml:space="preserve"> </v>
      </c>
      <c r="F909" s="30" t="str">
        <f>IF(Замеры!Z903=0," ","---")</f>
        <v xml:space="preserve"> </v>
      </c>
      <c r="G909" s="31" t="str">
        <f>IF(Замеры!Z903=0," ",Замеры!J903)</f>
        <v xml:space="preserve"> </v>
      </c>
      <c r="H909" s="31" t="str">
        <f>CONCATENATE(Замеры!AK903,Замеры!AA903,Замеры!AL903)</f>
        <v>0 0</v>
      </c>
      <c r="I909" s="29" t="str">
        <f>CONCATENATE(Замеры!AI903,Замеры!AA903,Замеры!AJ903)</f>
        <v>0 0</v>
      </c>
      <c r="J909" s="31" t="str">
        <f>IF(Замеры!Z903=0," ",G909*2.55)</f>
        <v xml:space="preserve"> </v>
      </c>
      <c r="K909" s="29" t="str">
        <f>IF(Замеры!Z903=0," ",Замеры!AG903)</f>
        <v xml:space="preserve"> </v>
      </c>
      <c r="L909" s="29" t="str">
        <f>IF(Замеры!Z903=0," ",Замеры!AH903)</f>
        <v xml:space="preserve"> </v>
      </c>
      <c r="M909" s="29" t="str">
        <f>IF(Замеры!Z903=0," ",0.1)</f>
        <v xml:space="preserve"> </v>
      </c>
      <c r="N909" s="29" t="str">
        <f>IF(Замеры!Z903=0," ",Замеры!Z903)</f>
        <v xml:space="preserve"> </v>
      </c>
      <c r="O909" s="29" t="str">
        <f>Замеры!AA903</f>
        <v xml:space="preserve"> </v>
      </c>
      <c r="P909" s="29" t="str">
        <f>Замеры!AB903</f>
        <v xml:space="preserve"> </v>
      </c>
      <c r="Q909" s="29" t="str">
        <f>IF(Замеры!Z903=0," ","+")</f>
        <v xml:space="preserve"> </v>
      </c>
      <c r="R909" s="32">
        <f>Замеры!Y903</f>
        <v>0</v>
      </c>
      <c r="W909" s="33" t="e">
        <f t="shared" si="28"/>
        <v>#VALUE!</v>
      </c>
      <c r="X909" s="31" t="s">
        <v>73</v>
      </c>
      <c r="Y909" s="33" t="e">
        <f t="shared" si="29"/>
        <v>#VALUE!</v>
      </c>
      <c r="Z909" s="32"/>
    </row>
    <row r="910" spans="1:26" x14ac:dyDescent="0.3">
      <c r="A910" s="35">
        <f>IF(Замеры!B904=0, " ", Замеры!B904)</f>
        <v>901</v>
      </c>
      <c r="B910" s="37" t="str">
        <f>CONCATENATE(Замеры!D904,Замеры!F904)</f>
        <v>Группа от QF</v>
      </c>
      <c r="C910" s="35" t="str">
        <f>IF(Замеры!I904=0," ", Замеры!I904)</f>
        <v xml:space="preserve"> </v>
      </c>
      <c r="D910" s="29" t="str">
        <f>IF(Замеры!Z904=0, " ", Замеры!X904)</f>
        <v xml:space="preserve"> </v>
      </c>
      <c r="E910" s="29" t="str">
        <f>CONCATENATE(Замеры!P904,Замеры!S904,Замеры!R904)</f>
        <v xml:space="preserve"> </v>
      </c>
      <c r="F910" s="30" t="str">
        <f>IF(Замеры!Z904=0," ","---")</f>
        <v xml:space="preserve"> </v>
      </c>
      <c r="G910" s="31" t="str">
        <f>IF(Замеры!Z904=0," ",Замеры!J904)</f>
        <v xml:space="preserve"> </v>
      </c>
      <c r="H910" s="31" t="str">
        <f>CONCATENATE(Замеры!AK904,Замеры!AA904,Замеры!AL904)</f>
        <v>0 0</v>
      </c>
      <c r="I910" s="29" t="str">
        <f>CONCATENATE(Замеры!AI904,Замеры!AA904,Замеры!AJ904)</f>
        <v>0 0</v>
      </c>
      <c r="J910" s="31" t="str">
        <f>IF(Замеры!Z904=0," ",G910*2.55)</f>
        <v xml:space="preserve"> </v>
      </c>
      <c r="K910" s="29" t="str">
        <f>IF(Замеры!Z904=0," ",Замеры!AG904)</f>
        <v xml:space="preserve"> </v>
      </c>
      <c r="L910" s="29" t="str">
        <f>IF(Замеры!Z904=0," ",Замеры!AH904)</f>
        <v xml:space="preserve"> </v>
      </c>
      <c r="M910" s="29" t="str">
        <f>IF(Замеры!Z904=0," ",0.1)</f>
        <v xml:space="preserve"> </v>
      </c>
      <c r="N910" s="29" t="str">
        <f>IF(Замеры!Z904=0," ",Замеры!Z904)</f>
        <v xml:space="preserve"> </v>
      </c>
      <c r="O910" s="29" t="str">
        <f>Замеры!AA904</f>
        <v xml:space="preserve"> </v>
      </c>
      <c r="P910" s="29" t="str">
        <f>Замеры!AB904</f>
        <v xml:space="preserve"> </v>
      </c>
      <c r="Q910" s="29" t="str">
        <f>IF(Замеры!Z904=0," ","+")</f>
        <v xml:space="preserve"> </v>
      </c>
      <c r="R910" s="32">
        <f>Замеры!Y904</f>
        <v>0</v>
      </c>
      <c r="W910" s="33" t="e">
        <f t="shared" si="28"/>
        <v>#VALUE!</v>
      </c>
      <c r="X910" s="31" t="s">
        <v>73</v>
      </c>
      <c r="Y910" s="33" t="e">
        <f t="shared" si="29"/>
        <v>#VALUE!</v>
      </c>
      <c r="Z910" s="32"/>
    </row>
    <row r="911" spans="1:26" x14ac:dyDescent="0.3">
      <c r="A911" s="35">
        <f>IF(Замеры!B905=0, " ", Замеры!B905)</f>
        <v>902</v>
      </c>
      <c r="B911" s="37" t="str">
        <f>CONCATENATE(Замеры!D905,Замеры!F905)</f>
        <v>Группа от QF</v>
      </c>
      <c r="C911" s="35" t="str">
        <f>IF(Замеры!I905=0," ", Замеры!I905)</f>
        <v xml:space="preserve"> </v>
      </c>
      <c r="D911" s="29" t="str">
        <f>IF(Замеры!Z905=0, " ", Замеры!X905)</f>
        <v xml:space="preserve"> </v>
      </c>
      <c r="E911" s="29" t="str">
        <f>CONCATENATE(Замеры!P905,Замеры!S905,Замеры!R905)</f>
        <v xml:space="preserve"> </v>
      </c>
      <c r="F911" s="30" t="str">
        <f>IF(Замеры!Z905=0," ","---")</f>
        <v xml:space="preserve"> </v>
      </c>
      <c r="G911" s="31" t="str">
        <f>IF(Замеры!Z905=0," ",Замеры!J905)</f>
        <v xml:space="preserve"> </v>
      </c>
      <c r="H911" s="31" t="str">
        <f>CONCATENATE(Замеры!AK905,Замеры!AA905,Замеры!AL905)</f>
        <v>0 0</v>
      </c>
      <c r="I911" s="29" t="str">
        <f>CONCATENATE(Замеры!AI905,Замеры!AA905,Замеры!AJ905)</f>
        <v>0 0</v>
      </c>
      <c r="J911" s="31" t="str">
        <f>IF(Замеры!Z905=0," ",G911*2.55)</f>
        <v xml:space="preserve"> </v>
      </c>
      <c r="K911" s="29" t="str">
        <f>IF(Замеры!Z905=0," ",Замеры!AG905)</f>
        <v xml:space="preserve"> </v>
      </c>
      <c r="L911" s="29" t="str">
        <f>IF(Замеры!Z905=0," ",Замеры!AH905)</f>
        <v xml:space="preserve"> </v>
      </c>
      <c r="M911" s="29" t="str">
        <f>IF(Замеры!Z905=0," ",0.1)</f>
        <v xml:space="preserve"> </v>
      </c>
      <c r="N911" s="29" t="str">
        <f>IF(Замеры!Z905=0," ",Замеры!Z905)</f>
        <v xml:space="preserve"> </v>
      </c>
      <c r="O911" s="29" t="str">
        <f>Замеры!AA905</f>
        <v xml:space="preserve"> </v>
      </c>
      <c r="P911" s="29" t="str">
        <f>Замеры!AB905</f>
        <v xml:space="preserve"> </v>
      </c>
      <c r="Q911" s="29" t="str">
        <f>IF(Замеры!Z905=0," ","+")</f>
        <v xml:space="preserve"> </v>
      </c>
      <c r="R911" s="32">
        <f>Замеры!Y905</f>
        <v>0</v>
      </c>
      <c r="W911" s="33" t="e">
        <f t="shared" si="28"/>
        <v>#VALUE!</v>
      </c>
      <c r="X911" s="31" t="s">
        <v>73</v>
      </c>
      <c r="Y911" s="33" t="e">
        <f t="shared" si="29"/>
        <v>#VALUE!</v>
      </c>
      <c r="Z911" s="32"/>
    </row>
    <row r="912" spans="1:26" x14ac:dyDescent="0.3">
      <c r="A912" s="35">
        <f>IF(Замеры!B906=0, " ", Замеры!B906)</f>
        <v>903</v>
      </c>
      <c r="B912" s="37" t="str">
        <f>CONCATENATE(Замеры!D906,Замеры!F906)</f>
        <v>Группа от QF</v>
      </c>
      <c r="C912" s="35" t="str">
        <f>IF(Замеры!I906=0," ", Замеры!I906)</f>
        <v xml:space="preserve"> </v>
      </c>
      <c r="D912" s="29" t="str">
        <f>IF(Замеры!Z906=0, " ", Замеры!X906)</f>
        <v xml:space="preserve"> </v>
      </c>
      <c r="E912" s="29" t="str">
        <f>CONCATENATE(Замеры!P906,Замеры!S906,Замеры!R906)</f>
        <v xml:space="preserve"> </v>
      </c>
      <c r="F912" s="30" t="str">
        <f>IF(Замеры!Z906=0," ","---")</f>
        <v xml:space="preserve"> </v>
      </c>
      <c r="G912" s="31" t="str">
        <f>IF(Замеры!Z906=0," ",Замеры!J906)</f>
        <v xml:space="preserve"> </v>
      </c>
      <c r="H912" s="31" t="str">
        <f>CONCATENATE(Замеры!AK906,Замеры!AA906,Замеры!AL906)</f>
        <v>0 0</v>
      </c>
      <c r="I912" s="29" t="str">
        <f>CONCATENATE(Замеры!AI906,Замеры!AA906,Замеры!AJ906)</f>
        <v>0 0</v>
      </c>
      <c r="J912" s="31" t="str">
        <f>IF(Замеры!Z906=0," ",G912*2.55)</f>
        <v xml:space="preserve"> </v>
      </c>
      <c r="K912" s="29" t="str">
        <f>IF(Замеры!Z906=0," ",Замеры!AG906)</f>
        <v xml:space="preserve"> </v>
      </c>
      <c r="L912" s="29" t="str">
        <f>IF(Замеры!Z906=0," ",Замеры!AH906)</f>
        <v xml:space="preserve"> </v>
      </c>
      <c r="M912" s="29" t="str">
        <f>IF(Замеры!Z906=0," ",0.1)</f>
        <v xml:space="preserve"> </v>
      </c>
      <c r="N912" s="29" t="str">
        <f>IF(Замеры!Z906=0," ",Замеры!Z906)</f>
        <v xml:space="preserve"> </v>
      </c>
      <c r="O912" s="29" t="str">
        <f>Замеры!AA906</f>
        <v xml:space="preserve"> </v>
      </c>
      <c r="P912" s="29" t="str">
        <f>Замеры!AB906</f>
        <v xml:space="preserve"> </v>
      </c>
      <c r="Q912" s="29" t="str">
        <f>IF(Замеры!Z906=0," ","+")</f>
        <v xml:space="preserve"> </v>
      </c>
      <c r="R912" s="32">
        <f>Замеры!Y906</f>
        <v>0</v>
      </c>
      <c r="W912" s="33" t="e">
        <f t="shared" si="28"/>
        <v>#VALUE!</v>
      </c>
      <c r="X912" s="31" t="s">
        <v>73</v>
      </c>
      <c r="Y912" s="33" t="e">
        <f t="shared" si="29"/>
        <v>#VALUE!</v>
      </c>
      <c r="Z912" s="32"/>
    </row>
    <row r="913" spans="1:26" x14ac:dyDescent="0.3">
      <c r="A913" s="35">
        <f>IF(Замеры!B907=0, " ", Замеры!B907)</f>
        <v>904</v>
      </c>
      <c r="B913" s="37" t="str">
        <f>CONCATENATE(Замеры!D907,Замеры!F907)</f>
        <v>Группа от QF</v>
      </c>
      <c r="C913" s="35" t="str">
        <f>IF(Замеры!I907=0," ", Замеры!I907)</f>
        <v xml:space="preserve"> </v>
      </c>
      <c r="D913" s="29" t="str">
        <f>IF(Замеры!Z907=0, " ", Замеры!X907)</f>
        <v xml:space="preserve"> </v>
      </c>
      <c r="E913" s="29" t="str">
        <f>CONCATENATE(Замеры!P907,Замеры!S907,Замеры!R907)</f>
        <v xml:space="preserve"> </v>
      </c>
      <c r="F913" s="30" t="str">
        <f>IF(Замеры!Z907=0," ","---")</f>
        <v xml:space="preserve"> </v>
      </c>
      <c r="G913" s="31" t="str">
        <f>IF(Замеры!Z907=0," ",Замеры!J907)</f>
        <v xml:space="preserve"> </v>
      </c>
      <c r="H913" s="31" t="str">
        <f>CONCATENATE(Замеры!AK907,Замеры!AA907,Замеры!AL907)</f>
        <v>0 0</v>
      </c>
      <c r="I913" s="29" t="str">
        <f>CONCATENATE(Замеры!AI907,Замеры!AA907,Замеры!AJ907)</f>
        <v>0 0</v>
      </c>
      <c r="J913" s="31" t="str">
        <f>IF(Замеры!Z907=0," ",G913*2.55)</f>
        <v xml:space="preserve"> </v>
      </c>
      <c r="K913" s="29" t="str">
        <f>IF(Замеры!Z907=0," ",Замеры!AG907)</f>
        <v xml:space="preserve"> </v>
      </c>
      <c r="L913" s="29" t="str">
        <f>IF(Замеры!Z907=0," ",Замеры!AH907)</f>
        <v xml:space="preserve"> </v>
      </c>
      <c r="M913" s="29" t="str">
        <f>IF(Замеры!Z907=0," ",0.1)</f>
        <v xml:space="preserve"> </v>
      </c>
      <c r="N913" s="29" t="str">
        <f>IF(Замеры!Z907=0," ",Замеры!Z907)</f>
        <v xml:space="preserve"> </v>
      </c>
      <c r="O913" s="29" t="str">
        <f>Замеры!AA907</f>
        <v xml:space="preserve"> </v>
      </c>
      <c r="P913" s="29" t="str">
        <f>Замеры!AB907</f>
        <v xml:space="preserve"> </v>
      </c>
      <c r="Q913" s="29" t="str">
        <f>IF(Замеры!Z907=0," ","+")</f>
        <v xml:space="preserve"> </v>
      </c>
      <c r="R913" s="32">
        <f>Замеры!Y907</f>
        <v>0</v>
      </c>
      <c r="W913" s="33" t="e">
        <f t="shared" si="28"/>
        <v>#VALUE!</v>
      </c>
      <c r="X913" s="31" t="s">
        <v>73</v>
      </c>
      <c r="Y913" s="33" t="e">
        <f t="shared" si="29"/>
        <v>#VALUE!</v>
      </c>
      <c r="Z913" s="32"/>
    </row>
    <row r="914" spans="1:26" x14ac:dyDescent="0.3">
      <c r="A914" s="35">
        <f>IF(Замеры!B908=0, " ", Замеры!B908)</f>
        <v>905</v>
      </c>
      <c r="B914" s="37" t="str">
        <f>CONCATENATE(Замеры!D908,Замеры!F908)</f>
        <v>Группа от QF</v>
      </c>
      <c r="C914" s="35" t="str">
        <f>IF(Замеры!I908=0," ", Замеры!I908)</f>
        <v xml:space="preserve"> </v>
      </c>
      <c r="D914" s="29" t="str">
        <f>IF(Замеры!Z908=0, " ", Замеры!X908)</f>
        <v xml:space="preserve"> </v>
      </c>
      <c r="E914" s="29" t="str">
        <f>CONCATENATE(Замеры!P908,Замеры!S908,Замеры!R908)</f>
        <v xml:space="preserve"> </v>
      </c>
      <c r="F914" s="30" t="str">
        <f>IF(Замеры!Z908=0," ","---")</f>
        <v xml:space="preserve"> </v>
      </c>
      <c r="G914" s="31" t="str">
        <f>IF(Замеры!Z908=0," ",Замеры!J908)</f>
        <v xml:space="preserve"> </v>
      </c>
      <c r="H914" s="31" t="str">
        <f>CONCATENATE(Замеры!AK908,Замеры!AA908,Замеры!AL908)</f>
        <v>0 0</v>
      </c>
      <c r="I914" s="29" t="str">
        <f>CONCATENATE(Замеры!AI908,Замеры!AA908,Замеры!AJ908)</f>
        <v>0 0</v>
      </c>
      <c r="J914" s="31" t="str">
        <f>IF(Замеры!Z908=0," ",G914*2.55)</f>
        <v xml:space="preserve"> </v>
      </c>
      <c r="K914" s="29" t="str">
        <f>IF(Замеры!Z908=0," ",Замеры!AG908)</f>
        <v xml:space="preserve"> </v>
      </c>
      <c r="L914" s="29" t="str">
        <f>IF(Замеры!Z908=0," ",Замеры!AH908)</f>
        <v xml:space="preserve"> </v>
      </c>
      <c r="M914" s="29" t="str">
        <f>IF(Замеры!Z908=0," ",0.1)</f>
        <v xml:space="preserve"> </v>
      </c>
      <c r="N914" s="29" t="str">
        <f>IF(Замеры!Z908=0," ",Замеры!Z908)</f>
        <v xml:space="preserve"> </v>
      </c>
      <c r="O914" s="29" t="str">
        <f>Замеры!AA908</f>
        <v xml:space="preserve"> </v>
      </c>
      <c r="P914" s="29" t="str">
        <f>Замеры!AB908</f>
        <v xml:space="preserve"> </v>
      </c>
      <c r="Q914" s="29" t="str">
        <f>IF(Замеры!Z908=0," ","+")</f>
        <v xml:space="preserve"> </v>
      </c>
      <c r="R914" s="32">
        <f>Замеры!Y908</f>
        <v>0</v>
      </c>
      <c r="W914" s="33" t="e">
        <f t="shared" si="28"/>
        <v>#VALUE!</v>
      </c>
      <c r="X914" s="31" t="s">
        <v>73</v>
      </c>
      <c r="Y914" s="33" t="e">
        <f t="shared" si="29"/>
        <v>#VALUE!</v>
      </c>
      <c r="Z914" s="32"/>
    </row>
    <row r="915" spans="1:26" x14ac:dyDescent="0.3">
      <c r="A915" s="35">
        <f>IF(Замеры!B909=0, " ", Замеры!B909)</f>
        <v>906</v>
      </c>
      <c r="B915" s="37" t="str">
        <f>CONCATENATE(Замеры!D909,Замеры!F909)</f>
        <v>Группа от QF</v>
      </c>
      <c r="C915" s="35" t="str">
        <f>IF(Замеры!I909=0," ", Замеры!I909)</f>
        <v xml:space="preserve"> </v>
      </c>
      <c r="D915" s="29" t="str">
        <f>IF(Замеры!Z909=0, " ", Замеры!X909)</f>
        <v xml:space="preserve"> </v>
      </c>
      <c r="E915" s="29" t="str">
        <f>CONCATENATE(Замеры!P909,Замеры!S909,Замеры!R909)</f>
        <v xml:space="preserve"> </v>
      </c>
      <c r="F915" s="30" t="str">
        <f>IF(Замеры!Z909=0," ","---")</f>
        <v xml:space="preserve"> </v>
      </c>
      <c r="G915" s="31" t="str">
        <f>IF(Замеры!Z909=0," ",Замеры!J909)</f>
        <v xml:space="preserve"> </v>
      </c>
      <c r="H915" s="31" t="str">
        <f>CONCATENATE(Замеры!AK909,Замеры!AA909,Замеры!AL909)</f>
        <v>0 0</v>
      </c>
      <c r="I915" s="29" t="str">
        <f>CONCATENATE(Замеры!AI909,Замеры!AA909,Замеры!AJ909)</f>
        <v>0 0</v>
      </c>
      <c r="J915" s="31" t="str">
        <f>IF(Замеры!Z909=0," ",G915*2.55)</f>
        <v xml:space="preserve"> </v>
      </c>
      <c r="K915" s="29" t="str">
        <f>IF(Замеры!Z909=0," ",Замеры!AG909)</f>
        <v xml:space="preserve"> </v>
      </c>
      <c r="L915" s="29" t="str">
        <f>IF(Замеры!Z909=0," ",Замеры!AH909)</f>
        <v xml:space="preserve"> </v>
      </c>
      <c r="M915" s="29" t="str">
        <f>IF(Замеры!Z909=0," ",0.1)</f>
        <v xml:space="preserve"> </v>
      </c>
      <c r="N915" s="29" t="str">
        <f>IF(Замеры!Z909=0," ",Замеры!Z909)</f>
        <v xml:space="preserve"> </v>
      </c>
      <c r="O915" s="29" t="str">
        <f>Замеры!AA909</f>
        <v xml:space="preserve"> </v>
      </c>
      <c r="P915" s="29" t="str">
        <f>Замеры!AB909</f>
        <v xml:space="preserve"> </v>
      </c>
      <c r="Q915" s="29" t="str">
        <f>IF(Замеры!Z909=0," ","+")</f>
        <v xml:space="preserve"> </v>
      </c>
      <c r="R915" s="32">
        <f>Замеры!Y909</f>
        <v>0</v>
      </c>
      <c r="W915" s="33" t="e">
        <f t="shared" si="28"/>
        <v>#VALUE!</v>
      </c>
      <c r="X915" s="31" t="s">
        <v>73</v>
      </c>
      <c r="Y915" s="33" t="e">
        <f t="shared" si="29"/>
        <v>#VALUE!</v>
      </c>
      <c r="Z915" s="32"/>
    </row>
    <row r="916" spans="1:26" x14ac:dyDescent="0.3">
      <c r="A916" s="35">
        <f>IF(Замеры!B910=0, " ", Замеры!B910)</f>
        <v>907</v>
      </c>
      <c r="B916" s="37" t="str">
        <f>CONCATENATE(Замеры!D910,Замеры!F910)</f>
        <v>Группа от QF</v>
      </c>
      <c r="C916" s="35" t="str">
        <f>IF(Замеры!I910=0," ", Замеры!I910)</f>
        <v xml:space="preserve"> </v>
      </c>
      <c r="D916" s="29" t="str">
        <f>IF(Замеры!Z910=0, " ", Замеры!X910)</f>
        <v xml:space="preserve"> </v>
      </c>
      <c r="E916" s="29" t="str">
        <f>CONCATENATE(Замеры!P910,Замеры!S910,Замеры!R910)</f>
        <v xml:space="preserve"> </v>
      </c>
      <c r="F916" s="30" t="str">
        <f>IF(Замеры!Z910=0," ","---")</f>
        <v xml:space="preserve"> </v>
      </c>
      <c r="G916" s="31" t="str">
        <f>IF(Замеры!Z910=0," ",Замеры!J910)</f>
        <v xml:space="preserve"> </v>
      </c>
      <c r="H916" s="31" t="str">
        <f>CONCATENATE(Замеры!AK910,Замеры!AA910,Замеры!AL910)</f>
        <v>0 0</v>
      </c>
      <c r="I916" s="29" t="str">
        <f>CONCATENATE(Замеры!AI910,Замеры!AA910,Замеры!AJ910)</f>
        <v>0 0</v>
      </c>
      <c r="J916" s="31" t="str">
        <f>IF(Замеры!Z910=0," ",G916*2.55)</f>
        <v xml:space="preserve"> </v>
      </c>
      <c r="K916" s="29" t="str">
        <f>IF(Замеры!Z910=0," ",Замеры!AG910)</f>
        <v xml:space="preserve"> </v>
      </c>
      <c r="L916" s="29" t="str">
        <f>IF(Замеры!Z910=0," ",Замеры!AH910)</f>
        <v xml:space="preserve"> </v>
      </c>
      <c r="M916" s="29" t="str">
        <f>IF(Замеры!Z910=0," ",0.1)</f>
        <v xml:space="preserve"> </v>
      </c>
      <c r="N916" s="29" t="str">
        <f>IF(Замеры!Z910=0," ",Замеры!Z910)</f>
        <v xml:space="preserve"> </v>
      </c>
      <c r="O916" s="29" t="str">
        <f>Замеры!AA910</f>
        <v xml:space="preserve"> </v>
      </c>
      <c r="P916" s="29" t="str">
        <f>Замеры!AB910</f>
        <v xml:space="preserve"> </v>
      </c>
      <c r="Q916" s="29" t="str">
        <f>IF(Замеры!Z910=0," ","+")</f>
        <v xml:space="preserve"> </v>
      </c>
      <c r="R916" s="32">
        <f>Замеры!Y910</f>
        <v>0</v>
      </c>
      <c r="W916" s="33" t="e">
        <f t="shared" si="28"/>
        <v>#VALUE!</v>
      </c>
      <c r="X916" s="31" t="s">
        <v>73</v>
      </c>
      <c r="Y916" s="33" t="e">
        <f t="shared" si="29"/>
        <v>#VALUE!</v>
      </c>
      <c r="Z916" s="32"/>
    </row>
    <row r="917" spans="1:26" x14ac:dyDescent="0.3">
      <c r="A917" s="35">
        <f>IF(Замеры!B911=0, " ", Замеры!B911)</f>
        <v>908</v>
      </c>
      <c r="B917" s="37" t="str">
        <f>CONCATENATE(Замеры!D911,Замеры!F911)</f>
        <v>Группа от QF</v>
      </c>
      <c r="C917" s="35" t="str">
        <f>IF(Замеры!I911=0," ", Замеры!I911)</f>
        <v xml:space="preserve"> </v>
      </c>
      <c r="D917" s="29" t="str">
        <f>IF(Замеры!Z911=0, " ", Замеры!X911)</f>
        <v xml:space="preserve"> </v>
      </c>
      <c r="E917" s="29" t="str">
        <f>CONCATENATE(Замеры!P911,Замеры!S911,Замеры!R911)</f>
        <v xml:space="preserve"> </v>
      </c>
      <c r="F917" s="30" t="str">
        <f>IF(Замеры!Z911=0," ","---")</f>
        <v xml:space="preserve"> </v>
      </c>
      <c r="G917" s="31" t="str">
        <f>IF(Замеры!Z911=0," ",Замеры!J911)</f>
        <v xml:space="preserve"> </v>
      </c>
      <c r="H917" s="31" t="str">
        <f>CONCATENATE(Замеры!AK911,Замеры!AA911,Замеры!AL911)</f>
        <v>0 0</v>
      </c>
      <c r="I917" s="29" t="str">
        <f>CONCATENATE(Замеры!AI911,Замеры!AA911,Замеры!AJ911)</f>
        <v>0 0</v>
      </c>
      <c r="J917" s="31" t="str">
        <f>IF(Замеры!Z911=0," ",G917*2.55)</f>
        <v xml:space="preserve"> </v>
      </c>
      <c r="K917" s="29" t="str">
        <f>IF(Замеры!Z911=0," ",Замеры!AG911)</f>
        <v xml:space="preserve"> </v>
      </c>
      <c r="L917" s="29" t="str">
        <f>IF(Замеры!Z911=0," ",Замеры!AH911)</f>
        <v xml:space="preserve"> </v>
      </c>
      <c r="M917" s="29" t="str">
        <f>IF(Замеры!Z911=0," ",0.1)</f>
        <v xml:space="preserve"> </v>
      </c>
      <c r="N917" s="29" t="str">
        <f>IF(Замеры!Z911=0," ",Замеры!Z911)</f>
        <v xml:space="preserve"> </v>
      </c>
      <c r="O917" s="29" t="str">
        <f>Замеры!AA911</f>
        <v xml:space="preserve"> </v>
      </c>
      <c r="P917" s="29" t="str">
        <f>Замеры!AB911</f>
        <v xml:space="preserve"> </v>
      </c>
      <c r="Q917" s="29" t="str">
        <f>IF(Замеры!Z911=0," ","+")</f>
        <v xml:space="preserve"> </v>
      </c>
      <c r="R917" s="32">
        <f>Замеры!Y911</f>
        <v>0</v>
      </c>
      <c r="W917" s="33" t="e">
        <f t="shared" si="28"/>
        <v>#VALUE!</v>
      </c>
      <c r="X917" s="31" t="s">
        <v>73</v>
      </c>
      <c r="Y917" s="33" t="e">
        <f t="shared" si="29"/>
        <v>#VALUE!</v>
      </c>
      <c r="Z917" s="32"/>
    </row>
    <row r="918" spans="1:26" x14ac:dyDescent="0.3">
      <c r="A918" s="35">
        <f>IF(Замеры!B912=0, " ", Замеры!B912)</f>
        <v>909</v>
      </c>
      <c r="B918" s="37" t="str">
        <f>CONCATENATE(Замеры!D912,Замеры!F912)</f>
        <v>Группа от QF</v>
      </c>
      <c r="C918" s="35" t="str">
        <f>IF(Замеры!I912=0," ", Замеры!I912)</f>
        <v xml:space="preserve"> </v>
      </c>
      <c r="D918" s="29" t="str">
        <f>IF(Замеры!Z912=0, " ", Замеры!X912)</f>
        <v xml:space="preserve"> </v>
      </c>
      <c r="E918" s="29" t="str">
        <f>CONCATENATE(Замеры!P912,Замеры!S912,Замеры!R912)</f>
        <v xml:space="preserve"> </v>
      </c>
      <c r="F918" s="30" t="str">
        <f>IF(Замеры!Z912=0," ","---")</f>
        <v xml:space="preserve"> </v>
      </c>
      <c r="G918" s="31" t="str">
        <f>IF(Замеры!Z912=0," ",Замеры!J912)</f>
        <v xml:space="preserve"> </v>
      </c>
      <c r="H918" s="31" t="str">
        <f>CONCATENATE(Замеры!AK912,Замеры!AA912,Замеры!AL912)</f>
        <v>0 0</v>
      </c>
      <c r="I918" s="29" t="str">
        <f>CONCATENATE(Замеры!AI912,Замеры!AA912,Замеры!AJ912)</f>
        <v>0 0</v>
      </c>
      <c r="J918" s="31" t="str">
        <f>IF(Замеры!Z912=0," ",G918*2.55)</f>
        <v xml:space="preserve"> </v>
      </c>
      <c r="K918" s="29" t="str">
        <f>IF(Замеры!Z912=0," ",Замеры!AG912)</f>
        <v xml:space="preserve"> </v>
      </c>
      <c r="L918" s="29" t="str">
        <f>IF(Замеры!Z912=0," ",Замеры!AH912)</f>
        <v xml:space="preserve"> </v>
      </c>
      <c r="M918" s="29" t="str">
        <f>IF(Замеры!Z912=0," ",0.1)</f>
        <v xml:space="preserve"> </v>
      </c>
      <c r="N918" s="29" t="str">
        <f>IF(Замеры!Z912=0," ",Замеры!Z912)</f>
        <v xml:space="preserve"> </v>
      </c>
      <c r="O918" s="29" t="str">
        <f>Замеры!AA912</f>
        <v xml:space="preserve"> </v>
      </c>
      <c r="P918" s="29" t="str">
        <f>Замеры!AB912</f>
        <v xml:space="preserve"> </v>
      </c>
      <c r="Q918" s="29" t="str">
        <f>IF(Замеры!Z912=0," ","+")</f>
        <v xml:space="preserve"> </v>
      </c>
      <c r="R918" s="32">
        <f>Замеры!Y912</f>
        <v>0</v>
      </c>
      <c r="W918" s="33" t="e">
        <f t="shared" si="28"/>
        <v>#VALUE!</v>
      </c>
      <c r="X918" s="31" t="s">
        <v>73</v>
      </c>
      <c r="Y918" s="33" t="e">
        <f t="shared" si="29"/>
        <v>#VALUE!</v>
      </c>
      <c r="Z918" s="32"/>
    </row>
    <row r="919" spans="1:26" x14ac:dyDescent="0.3">
      <c r="A919" s="35">
        <f>IF(Замеры!B913=0, " ", Замеры!B913)</f>
        <v>910</v>
      </c>
      <c r="B919" s="37" t="str">
        <f>CONCATENATE(Замеры!D913,Замеры!F913)</f>
        <v>Группа от QF</v>
      </c>
      <c r="C919" s="35" t="str">
        <f>IF(Замеры!I913=0," ", Замеры!I913)</f>
        <v xml:space="preserve"> </v>
      </c>
      <c r="D919" s="29" t="str">
        <f>IF(Замеры!Z913=0, " ", Замеры!X913)</f>
        <v xml:space="preserve"> </v>
      </c>
      <c r="E919" s="29" t="str">
        <f>CONCATENATE(Замеры!P913,Замеры!S913,Замеры!R913)</f>
        <v xml:space="preserve"> </v>
      </c>
      <c r="F919" s="30" t="str">
        <f>IF(Замеры!Z913=0," ","---")</f>
        <v xml:space="preserve"> </v>
      </c>
      <c r="G919" s="31" t="str">
        <f>IF(Замеры!Z913=0," ",Замеры!J913)</f>
        <v xml:space="preserve"> </v>
      </c>
      <c r="H919" s="31" t="str">
        <f>CONCATENATE(Замеры!AK913,Замеры!AA913,Замеры!AL913)</f>
        <v>0 0</v>
      </c>
      <c r="I919" s="29" t="str">
        <f>CONCATENATE(Замеры!AI913,Замеры!AA913,Замеры!AJ913)</f>
        <v>0 0</v>
      </c>
      <c r="J919" s="31" t="str">
        <f>IF(Замеры!Z913=0," ",G919*2.55)</f>
        <v xml:space="preserve"> </v>
      </c>
      <c r="K919" s="29" t="str">
        <f>IF(Замеры!Z913=0," ",Замеры!AG913)</f>
        <v xml:space="preserve"> </v>
      </c>
      <c r="L919" s="29" t="str">
        <f>IF(Замеры!Z913=0," ",Замеры!AH913)</f>
        <v xml:space="preserve"> </v>
      </c>
      <c r="M919" s="29" t="str">
        <f>IF(Замеры!Z913=0," ",0.1)</f>
        <v xml:space="preserve"> </v>
      </c>
      <c r="N919" s="29" t="str">
        <f>IF(Замеры!Z913=0," ",Замеры!Z913)</f>
        <v xml:space="preserve"> </v>
      </c>
      <c r="O919" s="29" t="str">
        <f>Замеры!AA913</f>
        <v xml:space="preserve"> </v>
      </c>
      <c r="P919" s="29" t="str">
        <f>Замеры!AB913</f>
        <v xml:space="preserve"> </v>
      </c>
      <c r="Q919" s="29" t="str">
        <f>IF(Замеры!Z913=0," ","+")</f>
        <v xml:space="preserve"> </v>
      </c>
      <c r="R919" s="32">
        <f>Замеры!Y913</f>
        <v>0</v>
      </c>
      <c r="W919" s="33" t="e">
        <f t="shared" si="28"/>
        <v>#VALUE!</v>
      </c>
      <c r="X919" s="31" t="s">
        <v>73</v>
      </c>
      <c r="Y919" s="33" t="e">
        <f t="shared" si="29"/>
        <v>#VALUE!</v>
      </c>
      <c r="Z919" s="32"/>
    </row>
    <row r="920" spans="1:26" x14ac:dyDescent="0.3">
      <c r="A920" s="35">
        <f>IF(Замеры!B914=0, " ", Замеры!B914)</f>
        <v>911</v>
      </c>
      <c r="B920" s="37" t="str">
        <f>CONCATENATE(Замеры!D914,Замеры!F914)</f>
        <v>Группа от QF</v>
      </c>
      <c r="C920" s="35" t="str">
        <f>IF(Замеры!I914=0," ", Замеры!I914)</f>
        <v xml:space="preserve"> </v>
      </c>
      <c r="D920" s="29" t="str">
        <f>IF(Замеры!Z914=0, " ", Замеры!X914)</f>
        <v xml:space="preserve"> </v>
      </c>
      <c r="E920" s="29" t="str">
        <f>CONCATENATE(Замеры!P914,Замеры!S914,Замеры!R914)</f>
        <v xml:space="preserve"> </v>
      </c>
      <c r="F920" s="30" t="str">
        <f>IF(Замеры!Z914=0," ","---")</f>
        <v xml:space="preserve"> </v>
      </c>
      <c r="G920" s="31" t="str">
        <f>IF(Замеры!Z914=0," ",Замеры!J914)</f>
        <v xml:space="preserve"> </v>
      </c>
      <c r="H920" s="31" t="str">
        <f>CONCATENATE(Замеры!AK914,Замеры!AA914,Замеры!AL914)</f>
        <v>0 0</v>
      </c>
      <c r="I920" s="29" t="str">
        <f>CONCATENATE(Замеры!AI914,Замеры!AA914,Замеры!AJ914)</f>
        <v>0 0</v>
      </c>
      <c r="J920" s="31" t="str">
        <f>IF(Замеры!Z914=0," ",G920*2.55)</f>
        <v xml:space="preserve"> </v>
      </c>
      <c r="K920" s="29" t="str">
        <f>IF(Замеры!Z914=0," ",Замеры!AG914)</f>
        <v xml:space="preserve"> </v>
      </c>
      <c r="L920" s="29" t="str">
        <f>IF(Замеры!Z914=0," ",Замеры!AH914)</f>
        <v xml:space="preserve"> </v>
      </c>
      <c r="M920" s="29" t="str">
        <f>IF(Замеры!Z914=0," ",0.1)</f>
        <v xml:space="preserve"> </v>
      </c>
      <c r="N920" s="29" t="str">
        <f>IF(Замеры!Z914=0," ",Замеры!Z914)</f>
        <v xml:space="preserve"> </v>
      </c>
      <c r="O920" s="29" t="str">
        <f>Замеры!AA914</f>
        <v xml:space="preserve"> </v>
      </c>
      <c r="P920" s="29" t="str">
        <f>Замеры!AB914</f>
        <v xml:space="preserve"> </v>
      </c>
      <c r="Q920" s="29" t="str">
        <f>IF(Замеры!Z914=0," ","+")</f>
        <v xml:space="preserve"> </v>
      </c>
      <c r="R920" s="32">
        <f>Замеры!Y914</f>
        <v>0</v>
      </c>
      <c r="W920" s="33" t="e">
        <f t="shared" si="28"/>
        <v>#VALUE!</v>
      </c>
      <c r="X920" s="31" t="s">
        <v>73</v>
      </c>
      <c r="Y920" s="33" t="e">
        <f t="shared" si="29"/>
        <v>#VALUE!</v>
      </c>
      <c r="Z920" s="32"/>
    </row>
    <row r="921" spans="1:26" x14ac:dyDescent="0.3">
      <c r="A921" s="35">
        <f>IF(Замеры!B915=0, " ", Замеры!B915)</f>
        <v>912</v>
      </c>
      <c r="B921" s="37" t="str">
        <f>CONCATENATE(Замеры!D915,Замеры!F915)</f>
        <v>Группа от QF</v>
      </c>
      <c r="C921" s="35" t="str">
        <f>IF(Замеры!I915=0," ", Замеры!I915)</f>
        <v xml:space="preserve"> </v>
      </c>
      <c r="D921" s="29" t="str">
        <f>IF(Замеры!Z915=0, " ", Замеры!X915)</f>
        <v xml:space="preserve"> </v>
      </c>
      <c r="E921" s="29" t="str">
        <f>CONCATENATE(Замеры!P915,Замеры!S915,Замеры!R915)</f>
        <v xml:space="preserve"> </v>
      </c>
      <c r="F921" s="30" t="str">
        <f>IF(Замеры!Z915=0," ","---")</f>
        <v xml:space="preserve"> </v>
      </c>
      <c r="G921" s="31" t="str">
        <f>IF(Замеры!Z915=0," ",Замеры!J915)</f>
        <v xml:space="preserve"> </v>
      </c>
      <c r="H921" s="31" t="str">
        <f>CONCATENATE(Замеры!AK915,Замеры!AA915,Замеры!AL915)</f>
        <v>0 0</v>
      </c>
      <c r="I921" s="29" t="str">
        <f>CONCATENATE(Замеры!AI915,Замеры!AA915,Замеры!AJ915)</f>
        <v>0 0</v>
      </c>
      <c r="J921" s="31" t="str">
        <f>IF(Замеры!Z915=0," ",G921*2.55)</f>
        <v xml:space="preserve"> </v>
      </c>
      <c r="K921" s="29" t="str">
        <f>IF(Замеры!Z915=0," ",Замеры!AG915)</f>
        <v xml:space="preserve"> </v>
      </c>
      <c r="L921" s="29" t="str">
        <f>IF(Замеры!Z915=0," ",Замеры!AH915)</f>
        <v xml:space="preserve"> </v>
      </c>
      <c r="M921" s="29" t="str">
        <f>IF(Замеры!Z915=0," ",0.1)</f>
        <v xml:space="preserve"> </v>
      </c>
      <c r="N921" s="29" t="str">
        <f>IF(Замеры!Z915=0," ",Замеры!Z915)</f>
        <v xml:space="preserve"> </v>
      </c>
      <c r="O921" s="29" t="str">
        <f>Замеры!AA915</f>
        <v xml:space="preserve"> </v>
      </c>
      <c r="P921" s="29" t="str">
        <f>Замеры!AB915</f>
        <v xml:space="preserve"> </v>
      </c>
      <c r="Q921" s="29" t="str">
        <f>IF(Замеры!Z915=0," ","+")</f>
        <v xml:space="preserve"> </v>
      </c>
      <c r="R921" s="32">
        <f>Замеры!Y915</f>
        <v>0</v>
      </c>
      <c r="W921" s="33" t="e">
        <f t="shared" si="28"/>
        <v>#VALUE!</v>
      </c>
      <c r="X921" s="31" t="s">
        <v>73</v>
      </c>
      <c r="Y921" s="33" t="e">
        <f t="shared" si="29"/>
        <v>#VALUE!</v>
      </c>
      <c r="Z921" s="32"/>
    </row>
    <row r="922" spans="1:26" x14ac:dyDescent="0.3">
      <c r="A922" s="35">
        <f>IF(Замеры!B916=0, " ", Замеры!B916)</f>
        <v>913</v>
      </c>
      <c r="B922" s="37" t="str">
        <f>CONCATENATE(Замеры!D916,Замеры!F916)</f>
        <v>Группа от QF</v>
      </c>
      <c r="C922" s="35" t="str">
        <f>IF(Замеры!I916=0," ", Замеры!I916)</f>
        <v xml:space="preserve"> </v>
      </c>
      <c r="D922" s="29" t="str">
        <f>IF(Замеры!Z916=0, " ", Замеры!X916)</f>
        <v xml:space="preserve"> </v>
      </c>
      <c r="E922" s="29" t="str">
        <f>CONCATENATE(Замеры!P916,Замеры!S916,Замеры!R916)</f>
        <v xml:space="preserve"> </v>
      </c>
      <c r="F922" s="30" t="str">
        <f>IF(Замеры!Z916=0," ","---")</f>
        <v xml:space="preserve"> </v>
      </c>
      <c r="G922" s="31" t="str">
        <f>IF(Замеры!Z916=0," ",Замеры!J916)</f>
        <v xml:space="preserve"> </v>
      </c>
      <c r="H922" s="31" t="str">
        <f>CONCATENATE(Замеры!AK916,Замеры!AA916,Замеры!AL916)</f>
        <v>0 0</v>
      </c>
      <c r="I922" s="29" t="str">
        <f>CONCATENATE(Замеры!AI916,Замеры!AA916,Замеры!AJ916)</f>
        <v>0 0</v>
      </c>
      <c r="J922" s="31" t="str">
        <f>IF(Замеры!Z916=0," ",G922*2.55)</f>
        <v xml:space="preserve"> </v>
      </c>
      <c r="K922" s="29" t="str">
        <f>IF(Замеры!Z916=0," ",Замеры!AG916)</f>
        <v xml:space="preserve"> </v>
      </c>
      <c r="L922" s="29" t="str">
        <f>IF(Замеры!Z916=0," ",Замеры!AH916)</f>
        <v xml:space="preserve"> </v>
      </c>
      <c r="M922" s="29" t="str">
        <f>IF(Замеры!Z916=0," ",0.1)</f>
        <v xml:space="preserve"> </v>
      </c>
      <c r="N922" s="29" t="str">
        <f>IF(Замеры!Z916=0," ",Замеры!Z916)</f>
        <v xml:space="preserve"> </v>
      </c>
      <c r="O922" s="29" t="str">
        <f>Замеры!AA916</f>
        <v xml:space="preserve"> </v>
      </c>
      <c r="P922" s="29" t="str">
        <f>Замеры!AB916</f>
        <v xml:space="preserve"> </v>
      </c>
      <c r="Q922" s="29" t="str">
        <f>IF(Замеры!Z916=0," ","+")</f>
        <v xml:space="preserve"> </v>
      </c>
      <c r="R922" s="32">
        <f>Замеры!Y916</f>
        <v>0</v>
      </c>
      <c r="W922" s="33" t="e">
        <f t="shared" si="28"/>
        <v>#VALUE!</v>
      </c>
      <c r="X922" s="31" t="s">
        <v>73</v>
      </c>
      <c r="Y922" s="33" t="e">
        <f t="shared" si="29"/>
        <v>#VALUE!</v>
      </c>
      <c r="Z922" s="32"/>
    </row>
    <row r="923" spans="1:26" x14ac:dyDescent="0.3">
      <c r="A923" s="35">
        <f>IF(Замеры!B917=0, " ", Замеры!B917)</f>
        <v>914</v>
      </c>
      <c r="B923" s="37" t="str">
        <f>CONCATENATE(Замеры!D917,Замеры!F917)</f>
        <v>Группа от QF</v>
      </c>
      <c r="C923" s="35" t="str">
        <f>IF(Замеры!I917=0," ", Замеры!I917)</f>
        <v xml:space="preserve"> </v>
      </c>
      <c r="D923" s="29" t="str">
        <f>IF(Замеры!Z917=0, " ", Замеры!X917)</f>
        <v xml:space="preserve"> </v>
      </c>
      <c r="E923" s="29" t="str">
        <f>CONCATENATE(Замеры!P917,Замеры!S917,Замеры!R917)</f>
        <v xml:space="preserve"> </v>
      </c>
      <c r="F923" s="30" t="str">
        <f>IF(Замеры!Z917=0," ","---")</f>
        <v xml:space="preserve"> </v>
      </c>
      <c r="G923" s="31" t="str">
        <f>IF(Замеры!Z917=0," ",Замеры!J917)</f>
        <v xml:space="preserve"> </v>
      </c>
      <c r="H923" s="31" t="str">
        <f>CONCATENATE(Замеры!AK917,Замеры!AA917,Замеры!AL917)</f>
        <v>0 0</v>
      </c>
      <c r="I923" s="29" t="str">
        <f>CONCATENATE(Замеры!AI917,Замеры!AA917,Замеры!AJ917)</f>
        <v>0 0</v>
      </c>
      <c r="J923" s="31" t="str">
        <f>IF(Замеры!Z917=0," ",G923*2.55)</f>
        <v xml:space="preserve"> </v>
      </c>
      <c r="K923" s="29" t="str">
        <f>IF(Замеры!Z917=0," ",Замеры!AG917)</f>
        <v xml:space="preserve"> </v>
      </c>
      <c r="L923" s="29" t="str">
        <f>IF(Замеры!Z917=0," ",Замеры!AH917)</f>
        <v xml:space="preserve"> </v>
      </c>
      <c r="M923" s="29" t="str">
        <f>IF(Замеры!Z917=0," ",0.1)</f>
        <v xml:space="preserve"> </v>
      </c>
      <c r="N923" s="29" t="str">
        <f>IF(Замеры!Z917=0," ",Замеры!Z917)</f>
        <v xml:space="preserve"> </v>
      </c>
      <c r="O923" s="29" t="str">
        <f>Замеры!AA917</f>
        <v xml:space="preserve"> </v>
      </c>
      <c r="P923" s="29" t="str">
        <f>Замеры!AB917</f>
        <v xml:space="preserve"> </v>
      </c>
      <c r="Q923" s="29" t="str">
        <f>IF(Замеры!Z917=0," ","+")</f>
        <v xml:space="preserve"> </v>
      </c>
      <c r="R923" s="32">
        <f>Замеры!Y917</f>
        <v>0</v>
      </c>
      <c r="W923" s="33" t="e">
        <f t="shared" si="28"/>
        <v>#VALUE!</v>
      </c>
      <c r="X923" s="31" t="s">
        <v>73</v>
      </c>
      <c r="Y923" s="33" t="e">
        <f t="shared" si="29"/>
        <v>#VALUE!</v>
      </c>
      <c r="Z923" s="32"/>
    </row>
    <row r="924" spans="1:26" x14ac:dyDescent="0.3">
      <c r="A924" s="35">
        <f>IF(Замеры!B918=0, " ", Замеры!B918)</f>
        <v>915</v>
      </c>
      <c r="B924" s="37" t="str">
        <f>CONCATENATE(Замеры!D918,Замеры!F918)</f>
        <v>Группа от QF</v>
      </c>
      <c r="C924" s="35" t="str">
        <f>IF(Замеры!I918=0," ", Замеры!I918)</f>
        <v xml:space="preserve"> </v>
      </c>
      <c r="D924" s="29" t="str">
        <f>IF(Замеры!Z918=0, " ", Замеры!X918)</f>
        <v xml:space="preserve"> </v>
      </c>
      <c r="E924" s="29" t="str">
        <f>CONCATENATE(Замеры!P918,Замеры!S918,Замеры!R918)</f>
        <v xml:space="preserve"> </v>
      </c>
      <c r="F924" s="30" t="str">
        <f>IF(Замеры!Z918=0," ","---")</f>
        <v xml:space="preserve"> </v>
      </c>
      <c r="G924" s="31" t="str">
        <f>IF(Замеры!Z918=0," ",Замеры!J918)</f>
        <v xml:space="preserve"> </v>
      </c>
      <c r="H924" s="31" t="str">
        <f>CONCATENATE(Замеры!AK918,Замеры!AA918,Замеры!AL918)</f>
        <v>0 0</v>
      </c>
      <c r="I924" s="29" t="str">
        <f>CONCATENATE(Замеры!AI918,Замеры!AA918,Замеры!AJ918)</f>
        <v>0 0</v>
      </c>
      <c r="J924" s="31" t="str">
        <f>IF(Замеры!Z918=0," ",G924*2.55)</f>
        <v xml:space="preserve"> </v>
      </c>
      <c r="K924" s="29" t="str">
        <f>IF(Замеры!Z918=0," ",Замеры!AG918)</f>
        <v xml:space="preserve"> </v>
      </c>
      <c r="L924" s="29" t="str">
        <f>IF(Замеры!Z918=0," ",Замеры!AH918)</f>
        <v xml:space="preserve"> </v>
      </c>
      <c r="M924" s="29" t="str">
        <f>IF(Замеры!Z918=0," ",0.1)</f>
        <v xml:space="preserve"> </v>
      </c>
      <c r="N924" s="29" t="str">
        <f>IF(Замеры!Z918=0," ",Замеры!Z918)</f>
        <v xml:space="preserve"> </v>
      </c>
      <c r="O924" s="29" t="str">
        <f>Замеры!AA918</f>
        <v xml:space="preserve"> </v>
      </c>
      <c r="P924" s="29" t="str">
        <f>Замеры!AB918</f>
        <v xml:space="preserve"> </v>
      </c>
      <c r="Q924" s="29" t="str">
        <f>IF(Замеры!Z918=0," ","+")</f>
        <v xml:space="preserve"> </v>
      </c>
      <c r="R924" s="32">
        <f>Замеры!Y918</f>
        <v>0</v>
      </c>
      <c r="W924" s="33" t="e">
        <f t="shared" si="28"/>
        <v>#VALUE!</v>
      </c>
      <c r="X924" s="31" t="s">
        <v>73</v>
      </c>
      <c r="Y924" s="33" t="e">
        <f t="shared" si="29"/>
        <v>#VALUE!</v>
      </c>
      <c r="Z924" s="32"/>
    </row>
    <row r="925" spans="1:26" x14ac:dyDescent="0.3">
      <c r="A925" s="35">
        <f>IF(Замеры!B919=0, " ", Замеры!B919)</f>
        <v>916</v>
      </c>
      <c r="B925" s="37" t="str">
        <f>CONCATENATE(Замеры!D919,Замеры!F919)</f>
        <v>Группа от QF</v>
      </c>
      <c r="C925" s="35" t="str">
        <f>IF(Замеры!I919=0," ", Замеры!I919)</f>
        <v xml:space="preserve"> </v>
      </c>
      <c r="D925" s="29" t="str">
        <f>IF(Замеры!Z919=0, " ", Замеры!X919)</f>
        <v xml:space="preserve"> </v>
      </c>
      <c r="E925" s="29" t="str">
        <f>CONCATENATE(Замеры!P919,Замеры!S919,Замеры!R919)</f>
        <v xml:space="preserve"> </v>
      </c>
      <c r="F925" s="30" t="str">
        <f>IF(Замеры!Z919=0," ","---")</f>
        <v xml:space="preserve"> </v>
      </c>
      <c r="G925" s="31" t="str">
        <f>IF(Замеры!Z919=0," ",Замеры!J919)</f>
        <v xml:space="preserve"> </v>
      </c>
      <c r="H925" s="31" t="str">
        <f>CONCATENATE(Замеры!AK919,Замеры!AA919,Замеры!AL919)</f>
        <v>0 0</v>
      </c>
      <c r="I925" s="29" t="str">
        <f>CONCATENATE(Замеры!AI919,Замеры!AA919,Замеры!AJ919)</f>
        <v>0 0</v>
      </c>
      <c r="J925" s="31" t="str">
        <f>IF(Замеры!Z919=0," ",G925*2.55)</f>
        <v xml:space="preserve"> </v>
      </c>
      <c r="K925" s="29" t="str">
        <f>IF(Замеры!Z919=0," ",Замеры!AG919)</f>
        <v xml:space="preserve"> </v>
      </c>
      <c r="L925" s="29" t="str">
        <f>IF(Замеры!Z919=0," ",Замеры!AH919)</f>
        <v xml:space="preserve"> </v>
      </c>
      <c r="M925" s="29" t="str">
        <f>IF(Замеры!Z919=0," ",0.1)</f>
        <v xml:space="preserve"> </v>
      </c>
      <c r="N925" s="29" t="str">
        <f>IF(Замеры!Z919=0," ",Замеры!Z919)</f>
        <v xml:space="preserve"> </v>
      </c>
      <c r="O925" s="29" t="str">
        <f>Замеры!AA919</f>
        <v xml:space="preserve"> </v>
      </c>
      <c r="P925" s="29" t="str">
        <f>Замеры!AB919</f>
        <v xml:space="preserve"> </v>
      </c>
      <c r="Q925" s="29" t="str">
        <f>IF(Замеры!Z919=0," ","+")</f>
        <v xml:space="preserve"> </v>
      </c>
      <c r="R925" s="32">
        <f>Замеры!Y919</f>
        <v>0</v>
      </c>
      <c r="W925" s="33" t="e">
        <f t="shared" si="28"/>
        <v>#VALUE!</v>
      </c>
      <c r="X925" s="31" t="s">
        <v>73</v>
      </c>
      <c r="Y925" s="33" t="e">
        <f t="shared" si="29"/>
        <v>#VALUE!</v>
      </c>
      <c r="Z925" s="32"/>
    </row>
    <row r="926" spans="1:26" x14ac:dyDescent="0.3">
      <c r="A926" s="35">
        <f>IF(Замеры!B920=0, " ", Замеры!B920)</f>
        <v>917</v>
      </c>
      <c r="B926" s="37" t="str">
        <f>CONCATENATE(Замеры!D920,Замеры!F920)</f>
        <v>Группа от QF</v>
      </c>
      <c r="C926" s="35" t="str">
        <f>IF(Замеры!I920=0," ", Замеры!I920)</f>
        <v xml:space="preserve"> </v>
      </c>
      <c r="D926" s="29" t="str">
        <f>IF(Замеры!Z920=0, " ", Замеры!X920)</f>
        <v xml:space="preserve"> </v>
      </c>
      <c r="E926" s="29" t="str">
        <f>CONCATENATE(Замеры!P920,Замеры!S920,Замеры!R920)</f>
        <v xml:space="preserve"> </v>
      </c>
      <c r="F926" s="30" t="str">
        <f>IF(Замеры!Z920=0," ","---")</f>
        <v xml:space="preserve"> </v>
      </c>
      <c r="G926" s="31" t="str">
        <f>IF(Замеры!Z920=0," ",Замеры!J920)</f>
        <v xml:space="preserve"> </v>
      </c>
      <c r="H926" s="31" t="str">
        <f>CONCATENATE(Замеры!AK920,Замеры!AA920,Замеры!AL920)</f>
        <v>0 0</v>
      </c>
      <c r="I926" s="29" t="str">
        <f>CONCATENATE(Замеры!AI920,Замеры!AA920,Замеры!AJ920)</f>
        <v>0 0</v>
      </c>
      <c r="J926" s="31" t="str">
        <f>IF(Замеры!Z920=0," ",G926*2.55)</f>
        <v xml:space="preserve"> </v>
      </c>
      <c r="K926" s="29" t="str">
        <f>IF(Замеры!Z920=0," ",Замеры!AG920)</f>
        <v xml:space="preserve"> </v>
      </c>
      <c r="L926" s="29" t="str">
        <f>IF(Замеры!Z920=0," ",Замеры!AH920)</f>
        <v xml:space="preserve"> </v>
      </c>
      <c r="M926" s="29" t="str">
        <f>IF(Замеры!Z920=0," ",0.1)</f>
        <v xml:space="preserve"> </v>
      </c>
      <c r="N926" s="29" t="str">
        <f>IF(Замеры!Z920=0," ",Замеры!Z920)</f>
        <v xml:space="preserve"> </v>
      </c>
      <c r="O926" s="29" t="str">
        <f>Замеры!AA920</f>
        <v xml:space="preserve"> </v>
      </c>
      <c r="P926" s="29" t="str">
        <f>Замеры!AB920</f>
        <v xml:space="preserve"> </v>
      </c>
      <c r="Q926" s="29" t="str">
        <f>IF(Замеры!Z920=0," ","+")</f>
        <v xml:space="preserve"> </v>
      </c>
      <c r="R926" s="32">
        <f>Замеры!Y920</f>
        <v>0</v>
      </c>
      <c r="W926" s="33" t="e">
        <f t="shared" si="28"/>
        <v>#VALUE!</v>
      </c>
      <c r="X926" s="31" t="s">
        <v>73</v>
      </c>
      <c r="Y926" s="33" t="e">
        <f t="shared" si="29"/>
        <v>#VALUE!</v>
      </c>
      <c r="Z926" s="32"/>
    </row>
    <row r="927" spans="1:26" x14ac:dyDescent="0.3">
      <c r="A927" s="35">
        <f>IF(Замеры!B921=0, " ", Замеры!B921)</f>
        <v>918</v>
      </c>
      <c r="B927" s="37" t="str">
        <f>CONCATENATE(Замеры!D921,Замеры!F921)</f>
        <v>Группа от QF</v>
      </c>
      <c r="C927" s="35" t="str">
        <f>IF(Замеры!I921=0," ", Замеры!I921)</f>
        <v xml:space="preserve"> </v>
      </c>
      <c r="D927" s="29" t="str">
        <f>IF(Замеры!Z921=0, " ", Замеры!X921)</f>
        <v xml:space="preserve"> </v>
      </c>
      <c r="E927" s="29" t="str">
        <f>CONCATENATE(Замеры!P921,Замеры!S921,Замеры!R921)</f>
        <v xml:space="preserve"> </v>
      </c>
      <c r="F927" s="30" t="str">
        <f>IF(Замеры!Z921=0," ","---")</f>
        <v xml:space="preserve"> </v>
      </c>
      <c r="G927" s="31" t="str">
        <f>IF(Замеры!Z921=0," ",Замеры!J921)</f>
        <v xml:space="preserve"> </v>
      </c>
      <c r="H927" s="31" t="str">
        <f>CONCATENATE(Замеры!AK921,Замеры!AA921,Замеры!AL921)</f>
        <v>0 0</v>
      </c>
      <c r="I927" s="29" t="str">
        <f>CONCATENATE(Замеры!AI921,Замеры!AA921,Замеры!AJ921)</f>
        <v>0 0</v>
      </c>
      <c r="J927" s="31" t="str">
        <f>IF(Замеры!Z921=0," ",G927*2.55)</f>
        <v xml:space="preserve"> </v>
      </c>
      <c r="K927" s="29" t="str">
        <f>IF(Замеры!Z921=0," ",Замеры!AG921)</f>
        <v xml:space="preserve"> </v>
      </c>
      <c r="L927" s="29" t="str">
        <f>IF(Замеры!Z921=0," ",Замеры!AH921)</f>
        <v xml:space="preserve"> </v>
      </c>
      <c r="M927" s="29" t="str">
        <f>IF(Замеры!Z921=0," ",0.1)</f>
        <v xml:space="preserve"> </v>
      </c>
      <c r="N927" s="29" t="str">
        <f>IF(Замеры!Z921=0," ",Замеры!Z921)</f>
        <v xml:space="preserve"> </v>
      </c>
      <c r="O927" s="29" t="str">
        <f>Замеры!AA921</f>
        <v xml:space="preserve"> </v>
      </c>
      <c r="P927" s="29" t="str">
        <f>Замеры!AB921</f>
        <v xml:space="preserve"> </v>
      </c>
      <c r="Q927" s="29" t="str">
        <f>IF(Замеры!Z921=0," ","+")</f>
        <v xml:space="preserve"> </v>
      </c>
      <c r="R927" s="32">
        <f>Замеры!Y921</f>
        <v>0</v>
      </c>
      <c r="W927" s="33" t="e">
        <f t="shared" si="28"/>
        <v>#VALUE!</v>
      </c>
      <c r="X927" s="31" t="s">
        <v>73</v>
      </c>
      <c r="Y927" s="33" t="e">
        <f t="shared" si="29"/>
        <v>#VALUE!</v>
      </c>
      <c r="Z927" s="32"/>
    </row>
    <row r="928" spans="1:26" x14ac:dyDescent="0.3">
      <c r="A928" s="35">
        <f>IF(Замеры!B922=0, " ", Замеры!B922)</f>
        <v>919</v>
      </c>
      <c r="B928" s="37" t="str">
        <f>CONCATENATE(Замеры!D922,Замеры!F922)</f>
        <v>Группа от QF</v>
      </c>
      <c r="C928" s="35" t="str">
        <f>IF(Замеры!I922=0," ", Замеры!I922)</f>
        <v xml:space="preserve"> </v>
      </c>
      <c r="D928" s="29" t="str">
        <f>IF(Замеры!Z922=0, " ", Замеры!X922)</f>
        <v xml:space="preserve"> </v>
      </c>
      <c r="E928" s="29" t="str">
        <f>CONCATENATE(Замеры!P922,Замеры!S922,Замеры!R922)</f>
        <v xml:space="preserve"> </v>
      </c>
      <c r="F928" s="30" t="str">
        <f>IF(Замеры!Z922=0," ","---")</f>
        <v xml:space="preserve"> </v>
      </c>
      <c r="G928" s="31" t="str">
        <f>IF(Замеры!Z922=0," ",Замеры!J922)</f>
        <v xml:space="preserve"> </v>
      </c>
      <c r="H928" s="31" t="str">
        <f>CONCATENATE(Замеры!AK922,Замеры!AA922,Замеры!AL922)</f>
        <v>0 0</v>
      </c>
      <c r="I928" s="29" t="str">
        <f>CONCATENATE(Замеры!AI922,Замеры!AA922,Замеры!AJ922)</f>
        <v>0 0</v>
      </c>
      <c r="J928" s="31" t="str">
        <f>IF(Замеры!Z922=0," ",G928*2.55)</f>
        <v xml:space="preserve"> </v>
      </c>
      <c r="K928" s="29" t="str">
        <f>IF(Замеры!Z922=0," ",Замеры!AG922)</f>
        <v xml:space="preserve"> </v>
      </c>
      <c r="L928" s="29" t="str">
        <f>IF(Замеры!Z922=0," ",Замеры!AH922)</f>
        <v xml:space="preserve"> </v>
      </c>
      <c r="M928" s="29" t="str">
        <f>IF(Замеры!Z922=0," ",0.1)</f>
        <v xml:space="preserve"> </v>
      </c>
      <c r="N928" s="29" t="str">
        <f>IF(Замеры!Z922=0," ",Замеры!Z922)</f>
        <v xml:space="preserve"> </v>
      </c>
      <c r="O928" s="29" t="str">
        <f>Замеры!AA922</f>
        <v xml:space="preserve"> </v>
      </c>
      <c r="P928" s="29" t="str">
        <f>Замеры!AB922</f>
        <v xml:space="preserve"> </v>
      </c>
      <c r="Q928" s="29" t="str">
        <f>IF(Замеры!Z922=0," ","+")</f>
        <v xml:space="preserve"> </v>
      </c>
      <c r="R928" s="32">
        <f>Замеры!Y922</f>
        <v>0</v>
      </c>
      <c r="W928" s="33" t="e">
        <f t="shared" si="28"/>
        <v>#VALUE!</v>
      </c>
      <c r="X928" s="31" t="s">
        <v>73</v>
      </c>
      <c r="Y928" s="33" t="e">
        <f t="shared" si="29"/>
        <v>#VALUE!</v>
      </c>
      <c r="Z928" s="32"/>
    </row>
    <row r="929" spans="1:26" x14ac:dyDescent="0.3">
      <c r="A929" s="35">
        <f>IF(Замеры!B923=0, " ", Замеры!B923)</f>
        <v>920</v>
      </c>
      <c r="B929" s="37" t="str">
        <f>CONCATENATE(Замеры!D923,Замеры!F923)</f>
        <v>Группа от QF</v>
      </c>
      <c r="C929" s="35" t="str">
        <f>IF(Замеры!I923=0," ", Замеры!I923)</f>
        <v xml:space="preserve"> </v>
      </c>
      <c r="D929" s="29" t="str">
        <f>IF(Замеры!Z923=0, " ", Замеры!X923)</f>
        <v xml:space="preserve"> </v>
      </c>
      <c r="E929" s="29" t="str">
        <f>CONCATENATE(Замеры!P923,Замеры!S923,Замеры!R923)</f>
        <v xml:space="preserve"> </v>
      </c>
      <c r="F929" s="30" t="str">
        <f>IF(Замеры!Z923=0," ","---")</f>
        <v xml:space="preserve"> </v>
      </c>
      <c r="G929" s="31" t="str">
        <f>IF(Замеры!Z923=0," ",Замеры!J923)</f>
        <v xml:space="preserve"> </v>
      </c>
      <c r="H929" s="31" t="str">
        <f>CONCATENATE(Замеры!AK923,Замеры!AA923,Замеры!AL923)</f>
        <v>0 0</v>
      </c>
      <c r="I929" s="29" t="str">
        <f>CONCATENATE(Замеры!AI923,Замеры!AA923,Замеры!AJ923)</f>
        <v>0 0</v>
      </c>
      <c r="J929" s="31" t="str">
        <f>IF(Замеры!Z923=0," ",G929*2.55)</f>
        <v xml:space="preserve"> </v>
      </c>
      <c r="K929" s="29" t="str">
        <f>IF(Замеры!Z923=0," ",Замеры!AG923)</f>
        <v xml:space="preserve"> </v>
      </c>
      <c r="L929" s="29" t="str">
        <f>IF(Замеры!Z923=0," ",Замеры!AH923)</f>
        <v xml:space="preserve"> </v>
      </c>
      <c r="M929" s="29" t="str">
        <f>IF(Замеры!Z923=0," ",0.1)</f>
        <v xml:space="preserve"> </v>
      </c>
      <c r="N929" s="29" t="str">
        <f>IF(Замеры!Z923=0," ",Замеры!Z923)</f>
        <v xml:space="preserve"> </v>
      </c>
      <c r="O929" s="29" t="str">
        <f>Замеры!AA923</f>
        <v xml:space="preserve"> </v>
      </c>
      <c r="P929" s="29" t="str">
        <f>Замеры!AB923</f>
        <v xml:space="preserve"> </v>
      </c>
      <c r="Q929" s="29" t="str">
        <f>IF(Замеры!Z923=0," ","+")</f>
        <v xml:space="preserve"> </v>
      </c>
      <c r="R929" s="32">
        <f>Замеры!Y923</f>
        <v>0</v>
      </c>
      <c r="W929" s="33" t="e">
        <f t="shared" si="28"/>
        <v>#VALUE!</v>
      </c>
      <c r="X929" s="31" t="s">
        <v>73</v>
      </c>
      <c r="Y929" s="33" t="e">
        <f t="shared" si="29"/>
        <v>#VALUE!</v>
      </c>
      <c r="Z929" s="32"/>
    </row>
    <row r="930" spans="1:26" x14ac:dyDescent="0.3">
      <c r="A930" s="35">
        <f>IF(Замеры!B924=0, " ", Замеры!B924)</f>
        <v>921</v>
      </c>
      <c r="B930" s="37" t="str">
        <f>CONCATENATE(Замеры!D924,Замеры!F924)</f>
        <v>Группа от QF</v>
      </c>
      <c r="C930" s="35" t="str">
        <f>IF(Замеры!I924=0," ", Замеры!I924)</f>
        <v xml:space="preserve"> </v>
      </c>
      <c r="D930" s="29" t="str">
        <f>IF(Замеры!Z924=0, " ", Замеры!X924)</f>
        <v xml:space="preserve"> </v>
      </c>
      <c r="E930" s="29" t="str">
        <f>CONCATENATE(Замеры!P924,Замеры!S924,Замеры!R924)</f>
        <v xml:space="preserve"> </v>
      </c>
      <c r="F930" s="30" t="str">
        <f>IF(Замеры!Z924=0," ","---")</f>
        <v xml:space="preserve"> </v>
      </c>
      <c r="G930" s="31" t="str">
        <f>IF(Замеры!Z924=0," ",Замеры!J924)</f>
        <v xml:space="preserve"> </v>
      </c>
      <c r="H930" s="31" t="str">
        <f>CONCATENATE(Замеры!AK924,Замеры!AA924,Замеры!AL924)</f>
        <v>0 0</v>
      </c>
      <c r="I930" s="29" t="str">
        <f>CONCATENATE(Замеры!AI924,Замеры!AA924,Замеры!AJ924)</f>
        <v>0 0</v>
      </c>
      <c r="J930" s="31" t="str">
        <f>IF(Замеры!Z924=0," ",G930*2.55)</f>
        <v xml:space="preserve"> </v>
      </c>
      <c r="K930" s="29" t="str">
        <f>IF(Замеры!Z924=0," ",Замеры!AG924)</f>
        <v xml:space="preserve"> </v>
      </c>
      <c r="L930" s="29" t="str">
        <f>IF(Замеры!Z924=0," ",Замеры!AH924)</f>
        <v xml:space="preserve"> </v>
      </c>
      <c r="M930" s="29" t="str">
        <f>IF(Замеры!Z924=0," ",0.1)</f>
        <v xml:space="preserve"> </v>
      </c>
      <c r="N930" s="29" t="str">
        <f>IF(Замеры!Z924=0," ",Замеры!Z924)</f>
        <v xml:space="preserve"> </v>
      </c>
      <c r="O930" s="29" t="str">
        <f>Замеры!AA924</f>
        <v xml:space="preserve"> </v>
      </c>
      <c r="P930" s="29" t="str">
        <f>Замеры!AB924</f>
        <v xml:space="preserve"> </v>
      </c>
      <c r="Q930" s="29" t="str">
        <f>IF(Замеры!Z924=0," ","+")</f>
        <v xml:space="preserve"> </v>
      </c>
      <c r="R930" s="32">
        <f>Замеры!Y924</f>
        <v>0</v>
      </c>
      <c r="W930" s="33" t="e">
        <f t="shared" si="28"/>
        <v>#VALUE!</v>
      </c>
      <c r="X930" s="31" t="s">
        <v>73</v>
      </c>
      <c r="Y930" s="33" t="e">
        <f t="shared" si="29"/>
        <v>#VALUE!</v>
      </c>
      <c r="Z930" s="32"/>
    </row>
    <row r="931" spans="1:26" x14ac:dyDescent="0.3">
      <c r="A931" s="35">
        <f>IF(Замеры!B925=0, " ", Замеры!B925)</f>
        <v>922</v>
      </c>
      <c r="B931" s="37" t="str">
        <f>CONCATENATE(Замеры!D925,Замеры!F925)</f>
        <v>Группа от QF</v>
      </c>
      <c r="C931" s="35" t="str">
        <f>IF(Замеры!I925=0," ", Замеры!I925)</f>
        <v xml:space="preserve"> </v>
      </c>
      <c r="D931" s="29" t="str">
        <f>IF(Замеры!Z925=0, " ", Замеры!X925)</f>
        <v xml:space="preserve"> </v>
      </c>
      <c r="E931" s="29" t="str">
        <f>CONCATENATE(Замеры!P925,Замеры!S925,Замеры!R925)</f>
        <v xml:space="preserve"> </v>
      </c>
      <c r="F931" s="30" t="str">
        <f>IF(Замеры!Z925=0," ","---")</f>
        <v xml:space="preserve"> </v>
      </c>
      <c r="G931" s="31" t="str">
        <f>IF(Замеры!Z925=0," ",Замеры!J925)</f>
        <v xml:space="preserve"> </v>
      </c>
      <c r="H931" s="31" t="str">
        <f>CONCATENATE(Замеры!AK925,Замеры!AA925,Замеры!AL925)</f>
        <v>0 0</v>
      </c>
      <c r="I931" s="29" t="str">
        <f>CONCATENATE(Замеры!AI925,Замеры!AA925,Замеры!AJ925)</f>
        <v>0 0</v>
      </c>
      <c r="J931" s="31" t="str">
        <f>IF(Замеры!Z925=0," ",G931*2.55)</f>
        <v xml:space="preserve"> </v>
      </c>
      <c r="K931" s="29" t="str">
        <f>IF(Замеры!Z925=0," ",Замеры!AG925)</f>
        <v xml:space="preserve"> </v>
      </c>
      <c r="L931" s="29" t="str">
        <f>IF(Замеры!Z925=0," ",Замеры!AH925)</f>
        <v xml:space="preserve"> </v>
      </c>
      <c r="M931" s="29" t="str">
        <f>IF(Замеры!Z925=0," ",0.1)</f>
        <v xml:space="preserve"> </v>
      </c>
      <c r="N931" s="29" t="str">
        <f>IF(Замеры!Z925=0," ",Замеры!Z925)</f>
        <v xml:space="preserve"> </v>
      </c>
      <c r="O931" s="29" t="str">
        <f>Замеры!AA925</f>
        <v xml:space="preserve"> </v>
      </c>
      <c r="P931" s="29" t="str">
        <f>Замеры!AB925</f>
        <v xml:space="preserve"> </v>
      </c>
      <c r="Q931" s="29" t="str">
        <f>IF(Замеры!Z925=0," ","+")</f>
        <v xml:space="preserve"> </v>
      </c>
      <c r="R931" s="32">
        <f>Замеры!Y925</f>
        <v>0</v>
      </c>
      <c r="W931" s="33" t="e">
        <f t="shared" si="28"/>
        <v>#VALUE!</v>
      </c>
      <c r="X931" s="31" t="s">
        <v>73</v>
      </c>
      <c r="Y931" s="33" t="e">
        <f t="shared" si="29"/>
        <v>#VALUE!</v>
      </c>
      <c r="Z931" s="32"/>
    </row>
    <row r="932" spans="1:26" x14ac:dyDescent="0.3">
      <c r="A932" s="35">
        <f>IF(Замеры!B926=0, " ", Замеры!B926)</f>
        <v>923</v>
      </c>
      <c r="B932" s="37" t="str">
        <f>CONCATENATE(Замеры!D926,Замеры!F926)</f>
        <v>Группа от QF</v>
      </c>
      <c r="C932" s="35" t="str">
        <f>IF(Замеры!I926=0," ", Замеры!I926)</f>
        <v xml:space="preserve"> </v>
      </c>
      <c r="D932" s="29" t="str">
        <f>IF(Замеры!Z926=0, " ", Замеры!X926)</f>
        <v xml:space="preserve"> </v>
      </c>
      <c r="E932" s="29" t="str">
        <f>CONCATENATE(Замеры!P926,Замеры!S926,Замеры!R926)</f>
        <v xml:space="preserve"> </v>
      </c>
      <c r="F932" s="30" t="str">
        <f>IF(Замеры!Z926=0," ","---")</f>
        <v xml:space="preserve"> </v>
      </c>
      <c r="G932" s="31" t="str">
        <f>IF(Замеры!Z926=0," ",Замеры!J926)</f>
        <v xml:space="preserve"> </v>
      </c>
      <c r="H932" s="31" t="str">
        <f>CONCATENATE(Замеры!AK926,Замеры!AA926,Замеры!AL926)</f>
        <v>0 0</v>
      </c>
      <c r="I932" s="29" t="str">
        <f>CONCATENATE(Замеры!AI926,Замеры!AA926,Замеры!AJ926)</f>
        <v>0 0</v>
      </c>
      <c r="J932" s="31" t="str">
        <f>IF(Замеры!Z926=0," ",G932*2.55)</f>
        <v xml:space="preserve"> </v>
      </c>
      <c r="K932" s="29" t="str">
        <f>IF(Замеры!Z926=0," ",Замеры!AG926)</f>
        <v xml:space="preserve"> </v>
      </c>
      <c r="L932" s="29" t="str">
        <f>IF(Замеры!Z926=0," ",Замеры!AH926)</f>
        <v xml:space="preserve"> </v>
      </c>
      <c r="M932" s="29" t="str">
        <f>IF(Замеры!Z926=0," ",0.1)</f>
        <v xml:space="preserve"> </v>
      </c>
      <c r="N932" s="29" t="str">
        <f>IF(Замеры!Z926=0," ",Замеры!Z926)</f>
        <v xml:space="preserve"> </v>
      </c>
      <c r="O932" s="29" t="str">
        <f>Замеры!AA926</f>
        <v xml:space="preserve"> </v>
      </c>
      <c r="P932" s="29" t="str">
        <f>Замеры!AB926</f>
        <v xml:space="preserve"> </v>
      </c>
      <c r="Q932" s="29" t="str">
        <f>IF(Замеры!Z926=0," ","+")</f>
        <v xml:space="preserve"> </v>
      </c>
      <c r="R932" s="32">
        <f>Замеры!Y926</f>
        <v>0</v>
      </c>
      <c r="W932" s="33" t="e">
        <f t="shared" si="28"/>
        <v>#VALUE!</v>
      </c>
      <c r="X932" s="31" t="s">
        <v>73</v>
      </c>
      <c r="Y932" s="33" t="e">
        <f t="shared" si="29"/>
        <v>#VALUE!</v>
      </c>
      <c r="Z932" s="32"/>
    </row>
    <row r="933" spans="1:26" x14ac:dyDescent="0.3">
      <c r="A933" s="35">
        <f>IF(Замеры!B927=0, " ", Замеры!B927)</f>
        <v>924</v>
      </c>
      <c r="B933" s="37" t="str">
        <f>CONCATENATE(Замеры!D927,Замеры!F927)</f>
        <v>Группа от QF</v>
      </c>
      <c r="C933" s="35" t="str">
        <f>IF(Замеры!I927=0," ", Замеры!I927)</f>
        <v xml:space="preserve"> </v>
      </c>
      <c r="D933" s="29" t="str">
        <f>IF(Замеры!Z927=0, " ", Замеры!X927)</f>
        <v xml:space="preserve"> </v>
      </c>
      <c r="E933" s="29" t="str">
        <f>CONCATENATE(Замеры!P927,Замеры!S927,Замеры!R927)</f>
        <v xml:space="preserve"> </v>
      </c>
      <c r="F933" s="30" t="str">
        <f>IF(Замеры!Z927=0," ","---")</f>
        <v xml:space="preserve"> </v>
      </c>
      <c r="G933" s="31" t="str">
        <f>IF(Замеры!Z927=0," ",Замеры!J927)</f>
        <v xml:space="preserve"> </v>
      </c>
      <c r="H933" s="31" t="str">
        <f>CONCATENATE(Замеры!AK927,Замеры!AA927,Замеры!AL927)</f>
        <v>0 0</v>
      </c>
      <c r="I933" s="29" t="str">
        <f>CONCATENATE(Замеры!AI927,Замеры!AA927,Замеры!AJ927)</f>
        <v>0 0</v>
      </c>
      <c r="J933" s="31" t="str">
        <f>IF(Замеры!Z927=0," ",G933*2.55)</f>
        <v xml:space="preserve"> </v>
      </c>
      <c r="K933" s="29" t="str">
        <f>IF(Замеры!Z927=0," ",Замеры!AG927)</f>
        <v xml:space="preserve"> </v>
      </c>
      <c r="L933" s="29" t="str">
        <f>IF(Замеры!Z927=0," ",Замеры!AH927)</f>
        <v xml:space="preserve"> </v>
      </c>
      <c r="M933" s="29" t="str">
        <f>IF(Замеры!Z927=0," ",0.1)</f>
        <v xml:space="preserve"> </v>
      </c>
      <c r="N933" s="29" t="str">
        <f>IF(Замеры!Z927=0," ",Замеры!Z927)</f>
        <v xml:space="preserve"> </v>
      </c>
      <c r="O933" s="29" t="str">
        <f>Замеры!AA927</f>
        <v xml:space="preserve"> </v>
      </c>
      <c r="P933" s="29" t="str">
        <f>Замеры!AB927</f>
        <v xml:space="preserve"> </v>
      </c>
      <c r="Q933" s="29" t="str">
        <f>IF(Замеры!Z927=0," ","+")</f>
        <v xml:space="preserve"> </v>
      </c>
      <c r="R933" s="32">
        <f>Замеры!Y927</f>
        <v>0</v>
      </c>
      <c r="W933" s="33" t="e">
        <f t="shared" si="28"/>
        <v>#VALUE!</v>
      </c>
      <c r="X933" s="31" t="s">
        <v>73</v>
      </c>
      <c r="Y933" s="33" t="e">
        <f t="shared" si="29"/>
        <v>#VALUE!</v>
      </c>
      <c r="Z933" s="32"/>
    </row>
    <row r="934" spans="1:26" x14ac:dyDescent="0.3">
      <c r="A934" s="35">
        <f>IF(Замеры!B928=0, " ", Замеры!B928)</f>
        <v>925</v>
      </c>
      <c r="B934" s="37" t="str">
        <f>CONCATENATE(Замеры!D928,Замеры!F928)</f>
        <v>Группа от QF</v>
      </c>
      <c r="C934" s="35" t="str">
        <f>IF(Замеры!I928=0," ", Замеры!I928)</f>
        <v xml:space="preserve"> </v>
      </c>
      <c r="D934" s="29" t="str">
        <f>IF(Замеры!Z928=0, " ", Замеры!X928)</f>
        <v xml:space="preserve"> </v>
      </c>
      <c r="E934" s="29" t="str">
        <f>CONCATENATE(Замеры!P928,Замеры!S928,Замеры!R928)</f>
        <v xml:space="preserve"> </v>
      </c>
      <c r="F934" s="30" t="str">
        <f>IF(Замеры!Z928=0," ","---")</f>
        <v xml:space="preserve"> </v>
      </c>
      <c r="G934" s="31" t="str">
        <f>IF(Замеры!Z928=0," ",Замеры!J928)</f>
        <v xml:space="preserve"> </v>
      </c>
      <c r="H934" s="31" t="str">
        <f>CONCATENATE(Замеры!AK928,Замеры!AA928,Замеры!AL928)</f>
        <v>0 0</v>
      </c>
      <c r="I934" s="29" t="str">
        <f>CONCATENATE(Замеры!AI928,Замеры!AA928,Замеры!AJ928)</f>
        <v>0 0</v>
      </c>
      <c r="J934" s="31" t="str">
        <f>IF(Замеры!Z928=0," ",G934*2.55)</f>
        <v xml:space="preserve"> </v>
      </c>
      <c r="K934" s="29" t="str">
        <f>IF(Замеры!Z928=0," ",Замеры!AG928)</f>
        <v xml:space="preserve"> </v>
      </c>
      <c r="L934" s="29" t="str">
        <f>IF(Замеры!Z928=0," ",Замеры!AH928)</f>
        <v xml:space="preserve"> </v>
      </c>
      <c r="M934" s="29" t="str">
        <f>IF(Замеры!Z928=0," ",0.1)</f>
        <v xml:space="preserve"> </v>
      </c>
      <c r="N934" s="29" t="str">
        <f>IF(Замеры!Z928=0," ",Замеры!Z928)</f>
        <v xml:space="preserve"> </v>
      </c>
      <c r="O934" s="29" t="str">
        <f>Замеры!AA928</f>
        <v xml:space="preserve"> </v>
      </c>
      <c r="P934" s="29" t="str">
        <f>Замеры!AB928</f>
        <v xml:space="preserve"> </v>
      </c>
      <c r="Q934" s="29" t="str">
        <f>IF(Замеры!Z928=0," ","+")</f>
        <v xml:space="preserve"> </v>
      </c>
      <c r="R934" s="32">
        <f>Замеры!Y928</f>
        <v>0</v>
      </c>
      <c r="W934" s="33" t="e">
        <f t="shared" si="28"/>
        <v>#VALUE!</v>
      </c>
      <c r="X934" s="31" t="s">
        <v>73</v>
      </c>
      <c r="Y934" s="33" t="e">
        <f t="shared" si="29"/>
        <v>#VALUE!</v>
      </c>
      <c r="Z934" s="32"/>
    </row>
    <row r="935" spans="1:26" x14ac:dyDescent="0.3">
      <c r="A935" s="35">
        <f>IF(Замеры!B929=0, " ", Замеры!B929)</f>
        <v>926</v>
      </c>
      <c r="B935" s="37" t="str">
        <f>CONCATENATE(Замеры!D929,Замеры!F929)</f>
        <v>Группа от QF</v>
      </c>
      <c r="C935" s="35" t="str">
        <f>IF(Замеры!I929=0," ", Замеры!I929)</f>
        <v xml:space="preserve"> </v>
      </c>
      <c r="D935" s="29" t="str">
        <f>IF(Замеры!Z929=0, " ", Замеры!X929)</f>
        <v xml:space="preserve"> </v>
      </c>
      <c r="E935" s="29" t="str">
        <f>CONCATENATE(Замеры!P929,Замеры!S929,Замеры!R929)</f>
        <v xml:space="preserve"> </v>
      </c>
      <c r="F935" s="30" t="str">
        <f>IF(Замеры!Z929=0," ","---")</f>
        <v xml:space="preserve"> </v>
      </c>
      <c r="G935" s="31" t="str">
        <f>IF(Замеры!Z929=0," ",Замеры!J929)</f>
        <v xml:space="preserve"> </v>
      </c>
      <c r="H935" s="31" t="str">
        <f>CONCATENATE(Замеры!AK929,Замеры!AA929,Замеры!AL929)</f>
        <v>0 0</v>
      </c>
      <c r="I935" s="29" t="str">
        <f>CONCATENATE(Замеры!AI929,Замеры!AA929,Замеры!AJ929)</f>
        <v>0 0</v>
      </c>
      <c r="J935" s="31" t="str">
        <f>IF(Замеры!Z929=0," ",G935*2.55)</f>
        <v xml:space="preserve"> </v>
      </c>
      <c r="K935" s="29" t="str">
        <f>IF(Замеры!Z929=0," ",Замеры!AG929)</f>
        <v xml:space="preserve"> </v>
      </c>
      <c r="L935" s="29" t="str">
        <f>IF(Замеры!Z929=0," ",Замеры!AH929)</f>
        <v xml:space="preserve"> </v>
      </c>
      <c r="M935" s="29" t="str">
        <f>IF(Замеры!Z929=0," ",0.1)</f>
        <v xml:space="preserve"> </v>
      </c>
      <c r="N935" s="29" t="str">
        <f>IF(Замеры!Z929=0," ",Замеры!Z929)</f>
        <v xml:space="preserve"> </v>
      </c>
      <c r="O935" s="29" t="str">
        <f>Замеры!AA929</f>
        <v xml:space="preserve"> </v>
      </c>
      <c r="P935" s="29" t="str">
        <f>Замеры!AB929</f>
        <v xml:space="preserve"> </v>
      </c>
      <c r="Q935" s="29" t="str">
        <f>IF(Замеры!Z929=0," ","+")</f>
        <v xml:space="preserve"> </v>
      </c>
      <c r="R935" s="32">
        <f>Замеры!Y929</f>
        <v>0</v>
      </c>
      <c r="W935" s="33" t="e">
        <f t="shared" si="28"/>
        <v>#VALUE!</v>
      </c>
      <c r="X935" s="31" t="s">
        <v>73</v>
      </c>
      <c r="Y935" s="33" t="e">
        <f t="shared" si="29"/>
        <v>#VALUE!</v>
      </c>
      <c r="Z935" s="32"/>
    </row>
    <row r="936" spans="1:26" x14ac:dyDescent="0.3">
      <c r="A936" s="35">
        <f>IF(Замеры!B930=0, " ", Замеры!B930)</f>
        <v>927</v>
      </c>
      <c r="B936" s="37" t="str">
        <f>CONCATENATE(Замеры!D930,Замеры!F930)</f>
        <v>Группа от QF</v>
      </c>
      <c r="C936" s="35" t="str">
        <f>IF(Замеры!I930=0," ", Замеры!I930)</f>
        <v xml:space="preserve"> </v>
      </c>
      <c r="D936" s="29" t="str">
        <f>IF(Замеры!Z930=0, " ", Замеры!X930)</f>
        <v xml:space="preserve"> </v>
      </c>
      <c r="E936" s="29" t="str">
        <f>CONCATENATE(Замеры!P930,Замеры!S930,Замеры!R930)</f>
        <v xml:space="preserve"> </v>
      </c>
      <c r="F936" s="30" t="str">
        <f>IF(Замеры!Z930=0," ","---")</f>
        <v xml:space="preserve"> </v>
      </c>
      <c r="G936" s="31" t="str">
        <f>IF(Замеры!Z930=0," ",Замеры!J930)</f>
        <v xml:space="preserve"> </v>
      </c>
      <c r="H936" s="31" t="str">
        <f>CONCATENATE(Замеры!AK930,Замеры!AA930,Замеры!AL930)</f>
        <v>0 0</v>
      </c>
      <c r="I936" s="29" t="str">
        <f>CONCATENATE(Замеры!AI930,Замеры!AA930,Замеры!AJ930)</f>
        <v>0 0</v>
      </c>
      <c r="J936" s="31" t="str">
        <f>IF(Замеры!Z930=0," ",G936*2.55)</f>
        <v xml:space="preserve"> </v>
      </c>
      <c r="K936" s="29" t="str">
        <f>IF(Замеры!Z930=0," ",Замеры!AG930)</f>
        <v xml:space="preserve"> </v>
      </c>
      <c r="L936" s="29" t="str">
        <f>IF(Замеры!Z930=0," ",Замеры!AH930)</f>
        <v xml:space="preserve"> </v>
      </c>
      <c r="M936" s="29" t="str">
        <f>IF(Замеры!Z930=0," ",0.1)</f>
        <v xml:space="preserve"> </v>
      </c>
      <c r="N936" s="29" t="str">
        <f>IF(Замеры!Z930=0," ",Замеры!Z930)</f>
        <v xml:space="preserve"> </v>
      </c>
      <c r="O936" s="29" t="str">
        <f>Замеры!AA930</f>
        <v xml:space="preserve"> </v>
      </c>
      <c r="P936" s="29" t="str">
        <f>Замеры!AB930</f>
        <v xml:space="preserve"> </v>
      </c>
      <c r="Q936" s="29" t="str">
        <f>IF(Замеры!Z930=0," ","+")</f>
        <v xml:space="preserve"> </v>
      </c>
      <c r="R936" s="32">
        <f>Замеры!Y930</f>
        <v>0</v>
      </c>
      <c r="W936" s="33" t="e">
        <f t="shared" si="28"/>
        <v>#VALUE!</v>
      </c>
      <c r="X936" s="31" t="s">
        <v>73</v>
      </c>
      <c r="Y936" s="33" t="e">
        <f t="shared" si="29"/>
        <v>#VALUE!</v>
      </c>
      <c r="Z936" s="32"/>
    </row>
    <row r="937" spans="1:26" x14ac:dyDescent="0.3">
      <c r="A937" s="35">
        <f>IF(Замеры!B931=0, " ", Замеры!B931)</f>
        <v>928</v>
      </c>
      <c r="B937" s="37" t="str">
        <f>CONCATENATE(Замеры!D931,Замеры!F931)</f>
        <v>Группа от QF</v>
      </c>
      <c r="C937" s="35" t="str">
        <f>IF(Замеры!I931=0," ", Замеры!I931)</f>
        <v xml:space="preserve"> </v>
      </c>
      <c r="D937" s="29" t="str">
        <f>IF(Замеры!Z931=0, " ", Замеры!X931)</f>
        <v xml:space="preserve"> </v>
      </c>
      <c r="E937" s="29" t="str">
        <f>CONCATENATE(Замеры!P931,Замеры!S931,Замеры!R931)</f>
        <v xml:space="preserve"> </v>
      </c>
      <c r="F937" s="30" t="str">
        <f>IF(Замеры!Z931=0," ","---")</f>
        <v xml:space="preserve"> </v>
      </c>
      <c r="G937" s="31" t="str">
        <f>IF(Замеры!Z931=0," ",Замеры!J931)</f>
        <v xml:space="preserve"> </v>
      </c>
      <c r="H937" s="31" t="str">
        <f>CONCATENATE(Замеры!AK931,Замеры!AA931,Замеры!AL931)</f>
        <v>0 0</v>
      </c>
      <c r="I937" s="29" t="str">
        <f>CONCATENATE(Замеры!AI931,Замеры!AA931,Замеры!AJ931)</f>
        <v>0 0</v>
      </c>
      <c r="J937" s="31" t="str">
        <f>IF(Замеры!Z931=0," ",G937*2.55)</f>
        <v xml:space="preserve"> </v>
      </c>
      <c r="K937" s="29" t="str">
        <f>IF(Замеры!Z931=0," ",Замеры!AG931)</f>
        <v xml:space="preserve"> </v>
      </c>
      <c r="L937" s="29" t="str">
        <f>IF(Замеры!Z931=0," ",Замеры!AH931)</f>
        <v xml:space="preserve"> </v>
      </c>
      <c r="M937" s="29" t="str">
        <f>IF(Замеры!Z931=0," ",0.1)</f>
        <v xml:space="preserve"> </v>
      </c>
      <c r="N937" s="29" t="str">
        <f>IF(Замеры!Z931=0," ",Замеры!Z931)</f>
        <v xml:space="preserve"> </v>
      </c>
      <c r="O937" s="29" t="str">
        <f>Замеры!AA931</f>
        <v xml:space="preserve"> </v>
      </c>
      <c r="P937" s="29" t="str">
        <f>Замеры!AB931</f>
        <v xml:space="preserve"> </v>
      </c>
      <c r="Q937" s="29" t="str">
        <f>IF(Замеры!Z931=0," ","+")</f>
        <v xml:space="preserve"> </v>
      </c>
      <c r="R937" s="32">
        <f>Замеры!Y931</f>
        <v>0</v>
      </c>
      <c r="W937" s="33" t="e">
        <f t="shared" si="28"/>
        <v>#VALUE!</v>
      </c>
      <c r="X937" s="31" t="s">
        <v>73</v>
      </c>
      <c r="Y937" s="33" t="e">
        <f t="shared" si="29"/>
        <v>#VALUE!</v>
      </c>
      <c r="Z937" s="32"/>
    </row>
    <row r="938" spans="1:26" x14ac:dyDescent="0.3">
      <c r="A938" s="35">
        <f>IF(Замеры!B932=0, " ", Замеры!B932)</f>
        <v>929</v>
      </c>
      <c r="B938" s="37" t="str">
        <f>CONCATENATE(Замеры!D932,Замеры!F932)</f>
        <v>Группа от QF</v>
      </c>
      <c r="C938" s="35" t="str">
        <f>IF(Замеры!I932=0," ", Замеры!I932)</f>
        <v xml:space="preserve"> </v>
      </c>
      <c r="D938" s="29" t="str">
        <f>IF(Замеры!Z932=0, " ", Замеры!X932)</f>
        <v xml:space="preserve"> </v>
      </c>
      <c r="E938" s="29" t="str">
        <f>CONCATENATE(Замеры!P932,Замеры!S932,Замеры!R932)</f>
        <v xml:space="preserve"> </v>
      </c>
      <c r="F938" s="30" t="str">
        <f>IF(Замеры!Z932=0," ","---")</f>
        <v xml:space="preserve"> </v>
      </c>
      <c r="G938" s="31" t="str">
        <f>IF(Замеры!Z932=0," ",Замеры!J932)</f>
        <v xml:space="preserve"> </v>
      </c>
      <c r="H938" s="31" t="str">
        <f>CONCATENATE(Замеры!AK932,Замеры!AA932,Замеры!AL932)</f>
        <v>0 0</v>
      </c>
      <c r="I938" s="29" t="str">
        <f>CONCATENATE(Замеры!AI932,Замеры!AA932,Замеры!AJ932)</f>
        <v>0 0</v>
      </c>
      <c r="J938" s="31" t="str">
        <f>IF(Замеры!Z932=0," ",G938*2.55)</f>
        <v xml:space="preserve"> </v>
      </c>
      <c r="K938" s="29" t="str">
        <f>IF(Замеры!Z932=0," ",Замеры!AG932)</f>
        <v xml:space="preserve"> </v>
      </c>
      <c r="L938" s="29" t="str">
        <f>IF(Замеры!Z932=0," ",Замеры!AH932)</f>
        <v xml:space="preserve"> </v>
      </c>
      <c r="M938" s="29" t="str">
        <f>IF(Замеры!Z932=0," ",0.1)</f>
        <v xml:space="preserve"> </v>
      </c>
      <c r="N938" s="29" t="str">
        <f>IF(Замеры!Z932=0," ",Замеры!Z932)</f>
        <v xml:space="preserve"> </v>
      </c>
      <c r="O938" s="29" t="str">
        <f>Замеры!AA932</f>
        <v xml:space="preserve"> </v>
      </c>
      <c r="P938" s="29" t="str">
        <f>Замеры!AB932</f>
        <v xml:space="preserve"> </v>
      </c>
      <c r="Q938" s="29" t="str">
        <f>IF(Замеры!Z932=0," ","+")</f>
        <v xml:space="preserve"> </v>
      </c>
      <c r="R938" s="32">
        <f>Замеры!Y932</f>
        <v>0</v>
      </c>
      <c r="W938" s="33" t="e">
        <f t="shared" si="28"/>
        <v>#VALUE!</v>
      </c>
      <c r="X938" s="31" t="s">
        <v>73</v>
      </c>
      <c r="Y938" s="33" t="e">
        <f t="shared" si="29"/>
        <v>#VALUE!</v>
      </c>
      <c r="Z938" s="32"/>
    </row>
    <row r="939" spans="1:26" x14ac:dyDescent="0.3">
      <c r="A939" s="35">
        <f>IF(Замеры!B933=0, " ", Замеры!B933)</f>
        <v>930</v>
      </c>
      <c r="B939" s="37" t="str">
        <f>CONCATENATE(Замеры!D933,Замеры!F933)</f>
        <v>Группа от QF</v>
      </c>
      <c r="C939" s="35" t="str">
        <f>IF(Замеры!I933=0," ", Замеры!I933)</f>
        <v xml:space="preserve"> </v>
      </c>
      <c r="D939" s="29" t="str">
        <f>IF(Замеры!Z933=0, " ", Замеры!X933)</f>
        <v xml:space="preserve"> </v>
      </c>
      <c r="E939" s="29" t="str">
        <f>CONCATENATE(Замеры!P933,Замеры!S933,Замеры!R933)</f>
        <v xml:space="preserve"> </v>
      </c>
      <c r="F939" s="30" t="str">
        <f>IF(Замеры!Z933=0," ","---")</f>
        <v xml:space="preserve"> </v>
      </c>
      <c r="G939" s="31" t="str">
        <f>IF(Замеры!Z933=0," ",Замеры!J933)</f>
        <v xml:space="preserve"> </v>
      </c>
      <c r="H939" s="31" t="str">
        <f>CONCATENATE(Замеры!AK933,Замеры!AA933,Замеры!AL933)</f>
        <v>0 0</v>
      </c>
      <c r="I939" s="29" t="str">
        <f>CONCATENATE(Замеры!AI933,Замеры!AA933,Замеры!AJ933)</f>
        <v>0 0</v>
      </c>
      <c r="J939" s="31" t="str">
        <f>IF(Замеры!Z933=0," ",G939*2.55)</f>
        <v xml:space="preserve"> </v>
      </c>
      <c r="K939" s="29" t="str">
        <f>IF(Замеры!Z933=0," ",Замеры!AG933)</f>
        <v xml:space="preserve"> </v>
      </c>
      <c r="L939" s="29" t="str">
        <f>IF(Замеры!Z933=0," ",Замеры!AH933)</f>
        <v xml:space="preserve"> </v>
      </c>
      <c r="M939" s="29" t="str">
        <f>IF(Замеры!Z933=0," ",0.1)</f>
        <v xml:space="preserve"> </v>
      </c>
      <c r="N939" s="29" t="str">
        <f>IF(Замеры!Z933=0," ",Замеры!Z933)</f>
        <v xml:space="preserve"> </v>
      </c>
      <c r="O939" s="29" t="str">
        <f>Замеры!AA933</f>
        <v xml:space="preserve"> </v>
      </c>
      <c r="P939" s="29" t="str">
        <f>Замеры!AB933</f>
        <v xml:space="preserve"> </v>
      </c>
      <c r="Q939" s="29" t="str">
        <f>IF(Замеры!Z933=0," ","+")</f>
        <v xml:space="preserve"> </v>
      </c>
      <c r="R939" s="32">
        <f>Замеры!Y933</f>
        <v>0</v>
      </c>
      <c r="W939" s="33" t="e">
        <f t="shared" si="28"/>
        <v>#VALUE!</v>
      </c>
      <c r="X939" s="31" t="s">
        <v>73</v>
      </c>
      <c r="Y939" s="33" t="e">
        <f t="shared" si="29"/>
        <v>#VALUE!</v>
      </c>
      <c r="Z939" s="32"/>
    </row>
    <row r="940" spans="1:26" x14ac:dyDescent="0.3">
      <c r="A940" s="35">
        <f>IF(Замеры!B934=0, " ", Замеры!B934)</f>
        <v>931</v>
      </c>
      <c r="B940" s="37" t="str">
        <f>CONCATENATE(Замеры!D934,Замеры!F934)</f>
        <v>Группа от QF</v>
      </c>
      <c r="C940" s="35" t="str">
        <f>IF(Замеры!I934=0," ", Замеры!I934)</f>
        <v xml:space="preserve"> </v>
      </c>
      <c r="D940" s="29" t="str">
        <f>IF(Замеры!Z934=0, " ", Замеры!X934)</f>
        <v xml:space="preserve"> </v>
      </c>
      <c r="E940" s="29" t="str">
        <f>CONCATENATE(Замеры!P934,Замеры!S934,Замеры!R934)</f>
        <v xml:space="preserve"> </v>
      </c>
      <c r="F940" s="30" t="str">
        <f>IF(Замеры!Z934=0," ","---")</f>
        <v xml:space="preserve"> </v>
      </c>
      <c r="G940" s="31" t="str">
        <f>IF(Замеры!Z934=0," ",Замеры!J934)</f>
        <v xml:space="preserve"> </v>
      </c>
      <c r="H940" s="31" t="str">
        <f>CONCATENATE(Замеры!AK934,Замеры!AA934,Замеры!AL934)</f>
        <v>0 0</v>
      </c>
      <c r="I940" s="29" t="str">
        <f>CONCATENATE(Замеры!AI934,Замеры!AA934,Замеры!AJ934)</f>
        <v>0 0</v>
      </c>
      <c r="J940" s="31" t="str">
        <f>IF(Замеры!Z934=0," ",G940*2.55)</f>
        <v xml:space="preserve"> </v>
      </c>
      <c r="K940" s="29" t="str">
        <f>IF(Замеры!Z934=0," ",Замеры!AG934)</f>
        <v xml:space="preserve"> </v>
      </c>
      <c r="L940" s="29" t="str">
        <f>IF(Замеры!Z934=0," ",Замеры!AH934)</f>
        <v xml:space="preserve"> </v>
      </c>
      <c r="M940" s="29" t="str">
        <f>IF(Замеры!Z934=0," ",0.1)</f>
        <v xml:space="preserve"> </v>
      </c>
      <c r="N940" s="29" t="str">
        <f>IF(Замеры!Z934=0," ",Замеры!Z934)</f>
        <v xml:space="preserve"> </v>
      </c>
      <c r="O940" s="29" t="str">
        <f>Замеры!AA934</f>
        <v xml:space="preserve"> </v>
      </c>
      <c r="P940" s="29" t="str">
        <f>Замеры!AB934</f>
        <v xml:space="preserve"> </v>
      </c>
      <c r="Q940" s="29" t="str">
        <f>IF(Замеры!Z934=0," ","+")</f>
        <v xml:space="preserve"> </v>
      </c>
      <c r="R940" s="32">
        <f>Замеры!Y934</f>
        <v>0</v>
      </c>
      <c r="W940" s="33" t="e">
        <f t="shared" si="28"/>
        <v>#VALUE!</v>
      </c>
      <c r="X940" s="31" t="s">
        <v>73</v>
      </c>
      <c r="Y940" s="33" t="e">
        <f t="shared" si="29"/>
        <v>#VALUE!</v>
      </c>
      <c r="Z940" s="32"/>
    </row>
    <row r="941" spans="1:26" x14ac:dyDescent="0.3">
      <c r="A941" s="35">
        <f>IF(Замеры!B935=0, " ", Замеры!B935)</f>
        <v>932</v>
      </c>
      <c r="B941" s="37" t="str">
        <f>CONCATENATE(Замеры!D935,Замеры!F935)</f>
        <v>Группа от QF</v>
      </c>
      <c r="C941" s="35" t="str">
        <f>IF(Замеры!I935=0," ", Замеры!I935)</f>
        <v xml:space="preserve"> </v>
      </c>
      <c r="D941" s="29" t="str">
        <f>IF(Замеры!Z935=0, " ", Замеры!X935)</f>
        <v xml:space="preserve"> </v>
      </c>
      <c r="E941" s="29" t="str">
        <f>CONCATENATE(Замеры!P935,Замеры!S935,Замеры!R935)</f>
        <v xml:space="preserve"> </v>
      </c>
      <c r="F941" s="30" t="str">
        <f>IF(Замеры!Z935=0," ","---")</f>
        <v xml:space="preserve"> </v>
      </c>
      <c r="G941" s="31" t="str">
        <f>IF(Замеры!Z935=0," ",Замеры!J935)</f>
        <v xml:space="preserve"> </v>
      </c>
      <c r="H941" s="31" t="str">
        <f>CONCATENATE(Замеры!AK935,Замеры!AA935,Замеры!AL935)</f>
        <v>0 0</v>
      </c>
      <c r="I941" s="29" t="str">
        <f>CONCATENATE(Замеры!AI935,Замеры!AA935,Замеры!AJ935)</f>
        <v>0 0</v>
      </c>
      <c r="J941" s="31" t="str">
        <f>IF(Замеры!Z935=0," ",G941*2.55)</f>
        <v xml:space="preserve"> </v>
      </c>
      <c r="K941" s="29" t="str">
        <f>IF(Замеры!Z935=0," ",Замеры!AG935)</f>
        <v xml:space="preserve"> </v>
      </c>
      <c r="L941" s="29" t="str">
        <f>IF(Замеры!Z935=0," ",Замеры!AH935)</f>
        <v xml:space="preserve"> </v>
      </c>
      <c r="M941" s="29" t="str">
        <f>IF(Замеры!Z935=0," ",0.1)</f>
        <v xml:space="preserve"> </v>
      </c>
      <c r="N941" s="29" t="str">
        <f>IF(Замеры!Z935=0," ",Замеры!Z935)</f>
        <v xml:space="preserve"> </v>
      </c>
      <c r="O941" s="29" t="str">
        <f>Замеры!AA935</f>
        <v xml:space="preserve"> </v>
      </c>
      <c r="P941" s="29" t="str">
        <f>Замеры!AB935</f>
        <v xml:space="preserve"> </v>
      </c>
      <c r="Q941" s="29" t="str">
        <f>IF(Замеры!Z935=0," ","+")</f>
        <v xml:space="preserve"> </v>
      </c>
      <c r="R941" s="32">
        <f>Замеры!Y935</f>
        <v>0</v>
      </c>
      <c r="W941" s="33" t="e">
        <f t="shared" si="28"/>
        <v>#VALUE!</v>
      </c>
      <c r="X941" s="31" t="s">
        <v>73</v>
      </c>
      <c r="Y941" s="33" t="e">
        <f t="shared" si="29"/>
        <v>#VALUE!</v>
      </c>
      <c r="Z941" s="32"/>
    </row>
    <row r="942" spans="1:26" x14ac:dyDescent="0.3">
      <c r="A942" s="35">
        <f>IF(Замеры!B936=0, " ", Замеры!B936)</f>
        <v>933</v>
      </c>
      <c r="B942" s="37" t="str">
        <f>CONCATENATE(Замеры!D936,Замеры!F936)</f>
        <v>Группа от QF</v>
      </c>
      <c r="C942" s="35" t="str">
        <f>IF(Замеры!I936=0," ", Замеры!I936)</f>
        <v xml:space="preserve"> </v>
      </c>
      <c r="D942" s="29" t="str">
        <f>IF(Замеры!Z936=0, " ", Замеры!X936)</f>
        <v xml:space="preserve"> </v>
      </c>
      <c r="E942" s="29" t="str">
        <f>CONCATENATE(Замеры!P936,Замеры!S936,Замеры!R936)</f>
        <v xml:space="preserve"> </v>
      </c>
      <c r="F942" s="30" t="str">
        <f>IF(Замеры!Z936=0," ","---")</f>
        <v xml:space="preserve"> </v>
      </c>
      <c r="G942" s="31" t="str">
        <f>IF(Замеры!Z936=0," ",Замеры!J936)</f>
        <v xml:space="preserve"> </v>
      </c>
      <c r="H942" s="31" t="str">
        <f>CONCATENATE(Замеры!AK936,Замеры!AA936,Замеры!AL936)</f>
        <v>0 0</v>
      </c>
      <c r="I942" s="29" t="str">
        <f>CONCATENATE(Замеры!AI936,Замеры!AA936,Замеры!AJ936)</f>
        <v>0 0</v>
      </c>
      <c r="J942" s="31" t="str">
        <f>IF(Замеры!Z936=0," ",G942*2.55)</f>
        <v xml:space="preserve"> </v>
      </c>
      <c r="K942" s="29" t="str">
        <f>IF(Замеры!Z936=0," ",Замеры!AG936)</f>
        <v xml:space="preserve"> </v>
      </c>
      <c r="L942" s="29" t="str">
        <f>IF(Замеры!Z936=0," ",Замеры!AH936)</f>
        <v xml:space="preserve"> </v>
      </c>
      <c r="M942" s="29" t="str">
        <f>IF(Замеры!Z936=0," ",0.1)</f>
        <v xml:space="preserve"> </v>
      </c>
      <c r="N942" s="29" t="str">
        <f>IF(Замеры!Z936=0," ",Замеры!Z936)</f>
        <v xml:space="preserve"> </v>
      </c>
      <c r="O942" s="29" t="str">
        <f>Замеры!AA936</f>
        <v xml:space="preserve"> </v>
      </c>
      <c r="P942" s="29" t="str">
        <f>Замеры!AB936</f>
        <v xml:space="preserve"> </v>
      </c>
      <c r="Q942" s="29" t="str">
        <f>IF(Замеры!Z936=0," ","+")</f>
        <v xml:space="preserve"> </v>
      </c>
      <c r="R942" s="32">
        <f>Замеры!Y936</f>
        <v>0</v>
      </c>
      <c r="W942" s="33" t="e">
        <f t="shared" si="28"/>
        <v>#VALUE!</v>
      </c>
      <c r="X942" s="31" t="s">
        <v>73</v>
      </c>
      <c r="Y942" s="33" t="e">
        <f t="shared" si="29"/>
        <v>#VALUE!</v>
      </c>
      <c r="Z942" s="32"/>
    </row>
    <row r="943" spans="1:26" x14ac:dyDescent="0.3">
      <c r="A943" s="35">
        <f>IF(Замеры!B937=0, " ", Замеры!B937)</f>
        <v>934</v>
      </c>
      <c r="B943" s="37" t="str">
        <f>CONCATENATE(Замеры!D937,Замеры!F937)</f>
        <v>Группа от QF</v>
      </c>
      <c r="C943" s="35" t="str">
        <f>IF(Замеры!I937=0," ", Замеры!I937)</f>
        <v xml:space="preserve"> </v>
      </c>
      <c r="D943" s="29" t="str">
        <f>IF(Замеры!Z937=0, " ", Замеры!X937)</f>
        <v xml:space="preserve"> </v>
      </c>
      <c r="E943" s="29" t="str">
        <f>CONCATENATE(Замеры!P937,Замеры!S937,Замеры!R937)</f>
        <v xml:space="preserve"> </v>
      </c>
      <c r="F943" s="30" t="str">
        <f>IF(Замеры!Z937=0," ","---")</f>
        <v xml:space="preserve"> </v>
      </c>
      <c r="G943" s="31" t="str">
        <f>IF(Замеры!Z937=0," ",Замеры!J937)</f>
        <v xml:space="preserve"> </v>
      </c>
      <c r="H943" s="31" t="str">
        <f>CONCATENATE(Замеры!AK937,Замеры!AA937,Замеры!AL937)</f>
        <v>0 0</v>
      </c>
      <c r="I943" s="29" t="str">
        <f>CONCATENATE(Замеры!AI937,Замеры!AA937,Замеры!AJ937)</f>
        <v>0 0</v>
      </c>
      <c r="J943" s="31" t="str">
        <f>IF(Замеры!Z937=0," ",G943*2.55)</f>
        <v xml:space="preserve"> </v>
      </c>
      <c r="K943" s="29" t="str">
        <f>IF(Замеры!Z937=0," ",Замеры!AG937)</f>
        <v xml:space="preserve"> </v>
      </c>
      <c r="L943" s="29" t="str">
        <f>IF(Замеры!Z937=0," ",Замеры!AH937)</f>
        <v xml:space="preserve"> </v>
      </c>
      <c r="M943" s="29" t="str">
        <f>IF(Замеры!Z937=0," ",0.1)</f>
        <v xml:space="preserve"> </v>
      </c>
      <c r="N943" s="29" t="str">
        <f>IF(Замеры!Z937=0," ",Замеры!Z937)</f>
        <v xml:space="preserve"> </v>
      </c>
      <c r="O943" s="29" t="str">
        <f>Замеры!AA937</f>
        <v xml:space="preserve"> </v>
      </c>
      <c r="P943" s="29" t="str">
        <f>Замеры!AB937</f>
        <v xml:space="preserve"> </v>
      </c>
      <c r="Q943" s="29" t="str">
        <f>IF(Замеры!Z937=0," ","+")</f>
        <v xml:space="preserve"> </v>
      </c>
      <c r="R943" s="32">
        <f>Замеры!Y937</f>
        <v>0</v>
      </c>
      <c r="W943" s="33" t="e">
        <f t="shared" si="28"/>
        <v>#VALUE!</v>
      </c>
      <c r="X943" s="31" t="s">
        <v>73</v>
      </c>
      <c r="Y943" s="33" t="e">
        <f t="shared" si="29"/>
        <v>#VALUE!</v>
      </c>
      <c r="Z943" s="32"/>
    </row>
    <row r="944" spans="1:26" x14ac:dyDescent="0.3">
      <c r="A944" s="35">
        <f>IF(Замеры!B938=0, " ", Замеры!B938)</f>
        <v>935</v>
      </c>
      <c r="B944" s="37" t="str">
        <f>CONCATENATE(Замеры!D938,Замеры!F938)</f>
        <v>Группа от QF</v>
      </c>
      <c r="C944" s="35" t="str">
        <f>IF(Замеры!I938=0," ", Замеры!I938)</f>
        <v xml:space="preserve"> </v>
      </c>
      <c r="D944" s="29" t="str">
        <f>IF(Замеры!Z938=0, " ", Замеры!X938)</f>
        <v xml:space="preserve"> </v>
      </c>
      <c r="E944" s="29" t="str">
        <f>CONCATENATE(Замеры!P938,Замеры!S938,Замеры!R938)</f>
        <v xml:space="preserve"> </v>
      </c>
      <c r="F944" s="30" t="str">
        <f>IF(Замеры!Z938=0," ","---")</f>
        <v xml:space="preserve"> </v>
      </c>
      <c r="G944" s="31" t="str">
        <f>IF(Замеры!Z938=0," ",Замеры!J938)</f>
        <v xml:space="preserve"> </v>
      </c>
      <c r="H944" s="31" t="str">
        <f>CONCATENATE(Замеры!AK938,Замеры!AA938,Замеры!AL938)</f>
        <v>0 0</v>
      </c>
      <c r="I944" s="29" t="str">
        <f>CONCATENATE(Замеры!AI938,Замеры!AA938,Замеры!AJ938)</f>
        <v>0 0</v>
      </c>
      <c r="J944" s="31" t="str">
        <f>IF(Замеры!Z938=0," ",G944*2.55)</f>
        <v xml:space="preserve"> </v>
      </c>
      <c r="K944" s="29" t="str">
        <f>IF(Замеры!Z938=0," ",Замеры!AG938)</f>
        <v xml:space="preserve"> </v>
      </c>
      <c r="L944" s="29" t="str">
        <f>IF(Замеры!Z938=0," ",Замеры!AH938)</f>
        <v xml:space="preserve"> </v>
      </c>
      <c r="M944" s="29" t="str">
        <f>IF(Замеры!Z938=0," ",0.1)</f>
        <v xml:space="preserve"> </v>
      </c>
      <c r="N944" s="29" t="str">
        <f>IF(Замеры!Z938=0," ",Замеры!Z938)</f>
        <v xml:space="preserve"> </v>
      </c>
      <c r="O944" s="29" t="str">
        <f>Замеры!AA938</f>
        <v xml:space="preserve"> </v>
      </c>
      <c r="P944" s="29" t="str">
        <f>Замеры!AB938</f>
        <v xml:space="preserve"> </v>
      </c>
      <c r="Q944" s="29" t="str">
        <f>IF(Замеры!Z938=0," ","+")</f>
        <v xml:space="preserve"> </v>
      </c>
      <c r="R944" s="32">
        <f>Замеры!Y938</f>
        <v>0</v>
      </c>
      <c r="W944" s="33" t="e">
        <f t="shared" si="28"/>
        <v>#VALUE!</v>
      </c>
      <c r="X944" s="31" t="s">
        <v>73</v>
      </c>
      <c r="Y944" s="33" t="e">
        <f t="shared" si="29"/>
        <v>#VALUE!</v>
      </c>
      <c r="Z944" s="32"/>
    </row>
    <row r="945" spans="1:26" x14ac:dyDescent="0.3">
      <c r="A945" s="35">
        <f>IF(Замеры!B939=0, " ", Замеры!B939)</f>
        <v>936</v>
      </c>
      <c r="B945" s="37" t="str">
        <f>CONCATENATE(Замеры!D939,Замеры!F939)</f>
        <v>Группа от QF</v>
      </c>
      <c r="C945" s="35" t="str">
        <f>IF(Замеры!I939=0," ", Замеры!I939)</f>
        <v xml:space="preserve"> </v>
      </c>
      <c r="D945" s="29" t="str">
        <f>IF(Замеры!Z939=0, " ", Замеры!X939)</f>
        <v xml:space="preserve"> </v>
      </c>
      <c r="E945" s="29" t="str">
        <f>CONCATENATE(Замеры!P939,Замеры!S939,Замеры!R939)</f>
        <v xml:space="preserve"> </v>
      </c>
      <c r="F945" s="30" t="str">
        <f>IF(Замеры!Z939=0," ","---")</f>
        <v xml:space="preserve"> </v>
      </c>
      <c r="G945" s="31" t="str">
        <f>IF(Замеры!Z939=0," ",Замеры!J939)</f>
        <v xml:space="preserve"> </v>
      </c>
      <c r="H945" s="31" t="str">
        <f>CONCATENATE(Замеры!AK939,Замеры!AA939,Замеры!AL939)</f>
        <v>0 0</v>
      </c>
      <c r="I945" s="29" t="str">
        <f>CONCATENATE(Замеры!AI939,Замеры!AA939,Замеры!AJ939)</f>
        <v>0 0</v>
      </c>
      <c r="J945" s="31" t="str">
        <f>IF(Замеры!Z939=0," ",G945*2.55)</f>
        <v xml:space="preserve"> </v>
      </c>
      <c r="K945" s="29" t="str">
        <f>IF(Замеры!Z939=0," ",Замеры!AG939)</f>
        <v xml:space="preserve"> </v>
      </c>
      <c r="L945" s="29" t="str">
        <f>IF(Замеры!Z939=0," ",Замеры!AH939)</f>
        <v xml:space="preserve"> </v>
      </c>
      <c r="M945" s="29" t="str">
        <f>IF(Замеры!Z939=0," ",0.1)</f>
        <v xml:space="preserve"> </v>
      </c>
      <c r="N945" s="29" t="str">
        <f>IF(Замеры!Z939=0," ",Замеры!Z939)</f>
        <v xml:space="preserve"> </v>
      </c>
      <c r="O945" s="29" t="str">
        <f>Замеры!AA939</f>
        <v xml:space="preserve"> </v>
      </c>
      <c r="P945" s="29" t="str">
        <f>Замеры!AB939</f>
        <v xml:space="preserve"> </v>
      </c>
      <c r="Q945" s="29" t="str">
        <f>IF(Замеры!Z939=0," ","+")</f>
        <v xml:space="preserve"> </v>
      </c>
      <c r="R945" s="32">
        <f>Замеры!Y939</f>
        <v>0</v>
      </c>
      <c r="W945" s="33" t="e">
        <f t="shared" si="28"/>
        <v>#VALUE!</v>
      </c>
      <c r="X945" s="31" t="s">
        <v>73</v>
      </c>
      <c r="Y945" s="33" t="e">
        <f t="shared" si="29"/>
        <v>#VALUE!</v>
      </c>
      <c r="Z945" s="32"/>
    </row>
    <row r="946" spans="1:26" x14ac:dyDescent="0.3">
      <c r="A946" s="35">
        <f>IF(Замеры!B940=0, " ", Замеры!B940)</f>
        <v>937</v>
      </c>
      <c r="B946" s="37" t="str">
        <f>CONCATENATE(Замеры!D940,Замеры!F940)</f>
        <v>Группа от QF</v>
      </c>
      <c r="C946" s="35" t="str">
        <f>IF(Замеры!I940=0," ", Замеры!I940)</f>
        <v xml:space="preserve"> </v>
      </c>
      <c r="D946" s="29" t="str">
        <f>IF(Замеры!Z940=0, " ", Замеры!X940)</f>
        <v xml:space="preserve"> </v>
      </c>
      <c r="E946" s="29" t="str">
        <f>CONCATENATE(Замеры!P940,Замеры!S940,Замеры!R940)</f>
        <v xml:space="preserve"> </v>
      </c>
      <c r="F946" s="30" t="str">
        <f>IF(Замеры!Z940=0," ","---")</f>
        <v xml:space="preserve"> </v>
      </c>
      <c r="G946" s="31" t="str">
        <f>IF(Замеры!Z940=0," ",Замеры!J940)</f>
        <v xml:space="preserve"> </v>
      </c>
      <c r="H946" s="31" t="str">
        <f>CONCATENATE(Замеры!AK940,Замеры!AA940,Замеры!AL940)</f>
        <v>0 0</v>
      </c>
      <c r="I946" s="29" t="str">
        <f>CONCATENATE(Замеры!AI940,Замеры!AA940,Замеры!AJ940)</f>
        <v>0 0</v>
      </c>
      <c r="J946" s="31" t="str">
        <f>IF(Замеры!Z940=0," ",G946*2.55)</f>
        <v xml:space="preserve"> </v>
      </c>
      <c r="K946" s="29" t="str">
        <f>IF(Замеры!Z940=0," ",Замеры!AG940)</f>
        <v xml:space="preserve"> </v>
      </c>
      <c r="L946" s="29" t="str">
        <f>IF(Замеры!Z940=0," ",Замеры!AH940)</f>
        <v xml:space="preserve"> </v>
      </c>
      <c r="M946" s="29" t="str">
        <f>IF(Замеры!Z940=0," ",0.1)</f>
        <v xml:space="preserve"> </v>
      </c>
      <c r="N946" s="29" t="str">
        <f>IF(Замеры!Z940=0," ",Замеры!Z940)</f>
        <v xml:space="preserve"> </v>
      </c>
      <c r="O946" s="29" t="str">
        <f>Замеры!AA940</f>
        <v xml:space="preserve"> </v>
      </c>
      <c r="P946" s="29" t="str">
        <f>Замеры!AB940</f>
        <v xml:space="preserve"> </v>
      </c>
      <c r="Q946" s="29" t="str">
        <f>IF(Замеры!Z940=0," ","+")</f>
        <v xml:space="preserve"> </v>
      </c>
      <c r="R946" s="32">
        <f>Замеры!Y940</f>
        <v>0</v>
      </c>
      <c r="W946" s="33" t="e">
        <f t="shared" si="28"/>
        <v>#VALUE!</v>
      </c>
      <c r="X946" s="31" t="s">
        <v>73</v>
      </c>
      <c r="Y946" s="33" t="e">
        <f t="shared" si="29"/>
        <v>#VALUE!</v>
      </c>
      <c r="Z946" s="32"/>
    </row>
    <row r="947" spans="1:26" x14ac:dyDescent="0.3">
      <c r="A947" s="35">
        <f>IF(Замеры!B941=0, " ", Замеры!B941)</f>
        <v>938</v>
      </c>
      <c r="B947" s="37" t="str">
        <f>CONCATENATE(Замеры!D941,Замеры!F941)</f>
        <v>Группа от QF</v>
      </c>
      <c r="C947" s="35" t="str">
        <f>IF(Замеры!I941=0," ", Замеры!I941)</f>
        <v xml:space="preserve"> </v>
      </c>
      <c r="D947" s="29" t="str">
        <f>IF(Замеры!Z941=0, " ", Замеры!X941)</f>
        <v xml:space="preserve"> </v>
      </c>
      <c r="E947" s="29" t="str">
        <f>CONCATENATE(Замеры!P941,Замеры!S941,Замеры!R941)</f>
        <v xml:space="preserve"> </v>
      </c>
      <c r="F947" s="30" t="str">
        <f>IF(Замеры!Z941=0," ","---")</f>
        <v xml:space="preserve"> </v>
      </c>
      <c r="G947" s="31" t="str">
        <f>IF(Замеры!Z941=0," ",Замеры!J941)</f>
        <v xml:space="preserve"> </v>
      </c>
      <c r="H947" s="31" t="str">
        <f>CONCATENATE(Замеры!AK941,Замеры!AA941,Замеры!AL941)</f>
        <v>0 0</v>
      </c>
      <c r="I947" s="29" t="str">
        <f>CONCATENATE(Замеры!AI941,Замеры!AA941,Замеры!AJ941)</f>
        <v>0 0</v>
      </c>
      <c r="J947" s="31" t="str">
        <f>IF(Замеры!Z941=0," ",G947*2.55)</f>
        <v xml:space="preserve"> </v>
      </c>
      <c r="K947" s="29" t="str">
        <f>IF(Замеры!Z941=0," ",Замеры!AG941)</f>
        <v xml:space="preserve"> </v>
      </c>
      <c r="L947" s="29" t="str">
        <f>IF(Замеры!Z941=0," ",Замеры!AH941)</f>
        <v xml:space="preserve"> </v>
      </c>
      <c r="M947" s="29" t="str">
        <f>IF(Замеры!Z941=0," ",0.1)</f>
        <v xml:space="preserve"> </v>
      </c>
      <c r="N947" s="29" t="str">
        <f>IF(Замеры!Z941=0," ",Замеры!Z941)</f>
        <v xml:space="preserve"> </v>
      </c>
      <c r="O947" s="29" t="str">
        <f>Замеры!AA941</f>
        <v xml:space="preserve"> </v>
      </c>
      <c r="P947" s="29" t="str">
        <f>Замеры!AB941</f>
        <v xml:space="preserve"> </v>
      </c>
      <c r="Q947" s="29" t="str">
        <f>IF(Замеры!Z941=0," ","+")</f>
        <v xml:space="preserve"> </v>
      </c>
      <c r="R947" s="32">
        <f>Замеры!Y941</f>
        <v>0</v>
      </c>
      <c r="W947" s="33" t="e">
        <f t="shared" si="28"/>
        <v>#VALUE!</v>
      </c>
      <c r="X947" s="31" t="s">
        <v>73</v>
      </c>
      <c r="Y947" s="33" t="e">
        <f t="shared" si="29"/>
        <v>#VALUE!</v>
      </c>
      <c r="Z947" s="32"/>
    </row>
    <row r="948" spans="1:26" x14ac:dyDescent="0.3">
      <c r="A948" s="35">
        <f>IF(Замеры!B942=0, " ", Замеры!B942)</f>
        <v>939</v>
      </c>
      <c r="B948" s="37" t="str">
        <f>CONCATENATE(Замеры!D942,Замеры!F942)</f>
        <v>Группа от QF</v>
      </c>
      <c r="C948" s="35" t="str">
        <f>IF(Замеры!I942=0," ", Замеры!I942)</f>
        <v xml:space="preserve"> </v>
      </c>
      <c r="D948" s="29" t="str">
        <f>IF(Замеры!Z942=0, " ", Замеры!X942)</f>
        <v xml:space="preserve"> </v>
      </c>
      <c r="E948" s="29" t="str">
        <f>CONCATENATE(Замеры!P942,Замеры!S942,Замеры!R942)</f>
        <v xml:space="preserve"> </v>
      </c>
      <c r="F948" s="30" t="str">
        <f>IF(Замеры!Z942=0," ","---")</f>
        <v xml:space="preserve"> </v>
      </c>
      <c r="G948" s="31" t="str">
        <f>IF(Замеры!Z942=0," ",Замеры!J942)</f>
        <v xml:space="preserve"> </v>
      </c>
      <c r="H948" s="31" t="str">
        <f>CONCATENATE(Замеры!AK942,Замеры!AA942,Замеры!AL942)</f>
        <v>0 0</v>
      </c>
      <c r="I948" s="29" t="str">
        <f>CONCATENATE(Замеры!AI942,Замеры!AA942,Замеры!AJ942)</f>
        <v>0 0</v>
      </c>
      <c r="J948" s="31" t="str">
        <f>IF(Замеры!Z942=0," ",G948*2.55)</f>
        <v xml:space="preserve"> </v>
      </c>
      <c r="K948" s="29" t="str">
        <f>IF(Замеры!Z942=0," ",Замеры!AG942)</f>
        <v xml:space="preserve"> </v>
      </c>
      <c r="L948" s="29" t="str">
        <f>IF(Замеры!Z942=0," ",Замеры!AH942)</f>
        <v xml:space="preserve"> </v>
      </c>
      <c r="M948" s="29" t="str">
        <f>IF(Замеры!Z942=0," ",0.1)</f>
        <v xml:space="preserve"> </v>
      </c>
      <c r="N948" s="29" t="str">
        <f>IF(Замеры!Z942=0," ",Замеры!Z942)</f>
        <v xml:space="preserve"> </v>
      </c>
      <c r="O948" s="29" t="str">
        <f>Замеры!AA942</f>
        <v xml:space="preserve"> </v>
      </c>
      <c r="P948" s="29" t="str">
        <f>Замеры!AB942</f>
        <v xml:space="preserve"> </v>
      </c>
      <c r="Q948" s="29" t="str">
        <f>IF(Замеры!Z942=0," ","+")</f>
        <v xml:space="preserve"> </v>
      </c>
      <c r="R948" s="32">
        <f>Замеры!Y942</f>
        <v>0</v>
      </c>
      <c r="W948" s="33" t="e">
        <f t="shared" si="28"/>
        <v>#VALUE!</v>
      </c>
      <c r="X948" s="31" t="s">
        <v>73</v>
      </c>
      <c r="Y948" s="33" t="e">
        <f t="shared" si="29"/>
        <v>#VALUE!</v>
      </c>
      <c r="Z948" s="32"/>
    </row>
    <row r="949" spans="1:26" x14ac:dyDescent="0.3">
      <c r="A949" s="35">
        <f>IF(Замеры!B943=0, " ", Замеры!B943)</f>
        <v>940</v>
      </c>
      <c r="B949" s="37" t="str">
        <f>CONCATENATE(Замеры!D943,Замеры!F943)</f>
        <v>Группа от QF</v>
      </c>
      <c r="C949" s="35" t="str">
        <f>IF(Замеры!I943=0," ", Замеры!I943)</f>
        <v xml:space="preserve"> </v>
      </c>
      <c r="D949" s="29" t="str">
        <f>IF(Замеры!Z943=0, " ", Замеры!X943)</f>
        <v xml:space="preserve"> </v>
      </c>
      <c r="E949" s="29" t="str">
        <f>CONCATENATE(Замеры!P943,Замеры!S943,Замеры!R943)</f>
        <v xml:space="preserve"> </v>
      </c>
      <c r="F949" s="30" t="str">
        <f>IF(Замеры!Z943=0," ","---")</f>
        <v xml:space="preserve"> </v>
      </c>
      <c r="G949" s="31" t="str">
        <f>IF(Замеры!Z943=0," ",Замеры!J943)</f>
        <v xml:space="preserve"> </v>
      </c>
      <c r="H949" s="31" t="str">
        <f>CONCATENATE(Замеры!AK943,Замеры!AA943,Замеры!AL943)</f>
        <v>0 0</v>
      </c>
      <c r="I949" s="29" t="str">
        <f>CONCATENATE(Замеры!AI943,Замеры!AA943,Замеры!AJ943)</f>
        <v>0 0</v>
      </c>
      <c r="J949" s="31" t="str">
        <f>IF(Замеры!Z943=0," ",G949*2.55)</f>
        <v xml:space="preserve"> </v>
      </c>
      <c r="K949" s="29" t="str">
        <f>IF(Замеры!Z943=0," ",Замеры!AG943)</f>
        <v xml:space="preserve"> </v>
      </c>
      <c r="L949" s="29" t="str">
        <f>IF(Замеры!Z943=0," ",Замеры!AH943)</f>
        <v xml:space="preserve"> </v>
      </c>
      <c r="M949" s="29" t="str">
        <f>IF(Замеры!Z943=0," ",0.1)</f>
        <v xml:space="preserve"> </v>
      </c>
      <c r="N949" s="29" t="str">
        <f>IF(Замеры!Z943=0," ",Замеры!Z943)</f>
        <v xml:space="preserve"> </v>
      </c>
      <c r="O949" s="29" t="str">
        <f>Замеры!AA943</f>
        <v xml:space="preserve"> </v>
      </c>
      <c r="P949" s="29" t="str">
        <f>Замеры!AB943</f>
        <v xml:space="preserve"> </v>
      </c>
      <c r="Q949" s="29" t="str">
        <f>IF(Замеры!Z943=0," ","+")</f>
        <v xml:space="preserve"> </v>
      </c>
      <c r="R949" s="32">
        <f>Замеры!Y943</f>
        <v>0</v>
      </c>
      <c r="W949" s="33" t="e">
        <f t="shared" si="28"/>
        <v>#VALUE!</v>
      </c>
      <c r="X949" s="31" t="s">
        <v>73</v>
      </c>
      <c r="Y949" s="33" t="e">
        <f t="shared" si="29"/>
        <v>#VALUE!</v>
      </c>
      <c r="Z949" s="32"/>
    </row>
    <row r="950" spans="1:26" x14ac:dyDescent="0.3">
      <c r="A950" s="35">
        <f>IF(Замеры!B944=0, " ", Замеры!B944)</f>
        <v>941</v>
      </c>
      <c r="B950" s="37" t="str">
        <f>CONCATENATE(Замеры!D944,Замеры!F944)</f>
        <v>Группа от QF</v>
      </c>
      <c r="C950" s="35" t="str">
        <f>IF(Замеры!I944=0," ", Замеры!I944)</f>
        <v xml:space="preserve"> </v>
      </c>
      <c r="D950" s="29" t="str">
        <f>IF(Замеры!Z944=0, " ", Замеры!X944)</f>
        <v xml:space="preserve"> </v>
      </c>
      <c r="E950" s="29" t="str">
        <f>CONCATENATE(Замеры!P944,Замеры!S944,Замеры!R944)</f>
        <v xml:space="preserve"> </v>
      </c>
      <c r="F950" s="30" t="str">
        <f>IF(Замеры!Z944=0," ","---")</f>
        <v xml:space="preserve"> </v>
      </c>
      <c r="G950" s="31" t="str">
        <f>IF(Замеры!Z944=0," ",Замеры!J944)</f>
        <v xml:space="preserve"> </v>
      </c>
      <c r="H950" s="31" t="str">
        <f>CONCATENATE(Замеры!AK944,Замеры!AA944,Замеры!AL944)</f>
        <v>0 0</v>
      </c>
      <c r="I950" s="29" t="str">
        <f>CONCATENATE(Замеры!AI944,Замеры!AA944,Замеры!AJ944)</f>
        <v>0 0</v>
      </c>
      <c r="J950" s="31" t="str">
        <f>IF(Замеры!Z944=0," ",G950*2.55)</f>
        <v xml:space="preserve"> </v>
      </c>
      <c r="K950" s="29" t="str">
        <f>IF(Замеры!Z944=0," ",Замеры!AG944)</f>
        <v xml:space="preserve"> </v>
      </c>
      <c r="L950" s="29" t="str">
        <f>IF(Замеры!Z944=0," ",Замеры!AH944)</f>
        <v xml:space="preserve"> </v>
      </c>
      <c r="M950" s="29" t="str">
        <f>IF(Замеры!Z944=0," ",0.1)</f>
        <v xml:space="preserve"> </v>
      </c>
      <c r="N950" s="29" t="str">
        <f>IF(Замеры!Z944=0," ",Замеры!Z944)</f>
        <v xml:space="preserve"> </v>
      </c>
      <c r="O950" s="29" t="str">
        <f>Замеры!AA944</f>
        <v xml:space="preserve"> </v>
      </c>
      <c r="P950" s="29" t="str">
        <f>Замеры!AB944</f>
        <v xml:space="preserve"> </v>
      </c>
      <c r="Q950" s="29" t="str">
        <f>IF(Замеры!Z944=0," ","+")</f>
        <v xml:space="preserve"> </v>
      </c>
      <c r="R950" s="32">
        <f>Замеры!Y944</f>
        <v>0</v>
      </c>
      <c r="W950" s="33" t="e">
        <f t="shared" si="28"/>
        <v>#VALUE!</v>
      </c>
      <c r="X950" s="31" t="s">
        <v>73</v>
      </c>
      <c r="Y950" s="33" t="e">
        <f t="shared" si="29"/>
        <v>#VALUE!</v>
      </c>
      <c r="Z950" s="32"/>
    </row>
    <row r="951" spans="1:26" x14ac:dyDescent="0.3">
      <c r="A951" s="35">
        <f>IF(Замеры!B945=0, " ", Замеры!B945)</f>
        <v>942</v>
      </c>
      <c r="B951" s="37" t="str">
        <f>CONCATENATE(Замеры!D945,Замеры!F945)</f>
        <v>Группа от QF</v>
      </c>
      <c r="C951" s="35" t="str">
        <f>IF(Замеры!I945=0," ", Замеры!I945)</f>
        <v xml:space="preserve"> </v>
      </c>
      <c r="D951" s="29" t="str">
        <f>IF(Замеры!Z945=0, " ", Замеры!X945)</f>
        <v xml:space="preserve"> </v>
      </c>
      <c r="E951" s="29" t="str">
        <f>CONCATENATE(Замеры!P945,Замеры!S945,Замеры!R945)</f>
        <v xml:space="preserve"> </v>
      </c>
      <c r="F951" s="30" t="str">
        <f>IF(Замеры!Z945=0," ","---")</f>
        <v xml:space="preserve"> </v>
      </c>
      <c r="G951" s="31" t="str">
        <f>IF(Замеры!Z945=0," ",Замеры!J945)</f>
        <v xml:space="preserve"> </v>
      </c>
      <c r="H951" s="31" t="str">
        <f>CONCATENATE(Замеры!AK945,Замеры!AA945,Замеры!AL945)</f>
        <v>0 0</v>
      </c>
      <c r="I951" s="29" t="str">
        <f>CONCATENATE(Замеры!AI945,Замеры!AA945,Замеры!AJ945)</f>
        <v>0 0</v>
      </c>
      <c r="J951" s="31" t="str">
        <f>IF(Замеры!Z945=0," ",G951*2.55)</f>
        <v xml:space="preserve"> </v>
      </c>
      <c r="K951" s="29" t="str">
        <f>IF(Замеры!Z945=0," ",Замеры!AG945)</f>
        <v xml:space="preserve"> </v>
      </c>
      <c r="L951" s="29" t="str">
        <f>IF(Замеры!Z945=0," ",Замеры!AH945)</f>
        <v xml:space="preserve"> </v>
      </c>
      <c r="M951" s="29" t="str">
        <f>IF(Замеры!Z945=0," ",0.1)</f>
        <v xml:space="preserve"> </v>
      </c>
      <c r="N951" s="29" t="str">
        <f>IF(Замеры!Z945=0," ",Замеры!Z945)</f>
        <v xml:space="preserve"> </v>
      </c>
      <c r="O951" s="29" t="str">
        <f>Замеры!AA945</f>
        <v xml:space="preserve"> </v>
      </c>
      <c r="P951" s="29" t="str">
        <f>Замеры!AB945</f>
        <v xml:space="preserve"> </v>
      </c>
      <c r="Q951" s="29" t="str">
        <f>IF(Замеры!Z945=0," ","+")</f>
        <v xml:space="preserve"> </v>
      </c>
      <c r="R951" s="32">
        <f>Замеры!Y945</f>
        <v>0</v>
      </c>
      <c r="W951" s="33" t="e">
        <f t="shared" si="28"/>
        <v>#VALUE!</v>
      </c>
      <c r="X951" s="31" t="s">
        <v>73</v>
      </c>
      <c r="Y951" s="33" t="e">
        <f t="shared" si="29"/>
        <v>#VALUE!</v>
      </c>
      <c r="Z951" s="32"/>
    </row>
    <row r="952" spans="1:26" x14ac:dyDescent="0.3">
      <c r="A952" s="35">
        <f>IF(Замеры!B946=0, " ", Замеры!B946)</f>
        <v>943</v>
      </c>
      <c r="B952" s="37" t="str">
        <f>CONCATENATE(Замеры!D946,Замеры!F946)</f>
        <v>Группа от QF</v>
      </c>
      <c r="C952" s="35" t="str">
        <f>IF(Замеры!I946=0," ", Замеры!I946)</f>
        <v xml:space="preserve"> </v>
      </c>
      <c r="D952" s="29" t="str">
        <f>IF(Замеры!Z946=0, " ", Замеры!X946)</f>
        <v xml:space="preserve"> </v>
      </c>
      <c r="E952" s="29" t="str">
        <f>CONCATENATE(Замеры!P946,Замеры!S946,Замеры!R946)</f>
        <v xml:space="preserve"> </v>
      </c>
      <c r="F952" s="30" t="str">
        <f>IF(Замеры!Z946=0," ","---")</f>
        <v xml:space="preserve"> </v>
      </c>
      <c r="G952" s="31" t="str">
        <f>IF(Замеры!Z946=0," ",Замеры!J946)</f>
        <v xml:space="preserve"> </v>
      </c>
      <c r="H952" s="31" t="str">
        <f>CONCATENATE(Замеры!AK946,Замеры!AA946,Замеры!AL946)</f>
        <v>0 0</v>
      </c>
      <c r="I952" s="29" t="str">
        <f>CONCATENATE(Замеры!AI946,Замеры!AA946,Замеры!AJ946)</f>
        <v>0 0</v>
      </c>
      <c r="J952" s="31" t="str">
        <f>IF(Замеры!Z946=0," ",G952*2.55)</f>
        <v xml:space="preserve"> </v>
      </c>
      <c r="K952" s="29" t="str">
        <f>IF(Замеры!Z946=0," ",Замеры!AG946)</f>
        <v xml:space="preserve"> </v>
      </c>
      <c r="L952" s="29" t="str">
        <f>IF(Замеры!Z946=0," ",Замеры!AH946)</f>
        <v xml:space="preserve"> </v>
      </c>
      <c r="M952" s="29" t="str">
        <f>IF(Замеры!Z946=0," ",0.1)</f>
        <v xml:space="preserve"> </v>
      </c>
      <c r="N952" s="29" t="str">
        <f>IF(Замеры!Z946=0," ",Замеры!Z946)</f>
        <v xml:space="preserve"> </v>
      </c>
      <c r="O952" s="29" t="str">
        <f>Замеры!AA946</f>
        <v xml:space="preserve"> </v>
      </c>
      <c r="P952" s="29" t="str">
        <f>Замеры!AB946</f>
        <v xml:space="preserve"> </v>
      </c>
      <c r="Q952" s="29" t="str">
        <f>IF(Замеры!Z946=0," ","+")</f>
        <v xml:space="preserve"> </v>
      </c>
      <c r="R952" s="32">
        <f>Замеры!Y946</f>
        <v>0</v>
      </c>
      <c r="W952" s="33" t="e">
        <f t="shared" si="28"/>
        <v>#VALUE!</v>
      </c>
      <c r="X952" s="31" t="s">
        <v>73</v>
      </c>
      <c r="Y952" s="33" t="e">
        <f t="shared" si="29"/>
        <v>#VALUE!</v>
      </c>
      <c r="Z952" s="32"/>
    </row>
    <row r="953" spans="1:26" x14ac:dyDescent="0.3">
      <c r="A953" s="35">
        <f>IF(Замеры!B947=0, " ", Замеры!B947)</f>
        <v>944</v>
      </c>
      <c r="B953" s="37" t="str">
        <f>CONCATENATE(Замеры!D947,Замеры!F947)</f>
        <v>Группа от QF</v>
      </c>
      <c r="C953" s="35" t="str">
        <f>IF(Замеры!I947=0," ", Замеры!I947)</f>
        <v xml:space="preserve"> </v>
      </c>
      <c r="D953" s="29" t="str">
        <f>IF(Замеры!Z947=0, " ", Замеры!X947)</f>
        <v xml:space="preserve"> </v>
      </c>
      <c r="E953" s="29" t="str">
        <f>CONCATENATE(Замеры!P947,Замеры!S947,Замеры!R947)</f>
        <v xml:space="preserve"> </v>
      </c>
      <c r="F953" s="30" t="str">
        <f>IF(Замеры!Z947=0," ","---")</f>
        <v xml:space="preserve"> </v>
      </c>
      <c r="G953" s="31" t="str">
        <f>IF(Замеры!Z947=0," ",Замеры!J947)</f>
        <v xml:space="preserve"> </v>
      </c>
      <c r="H953" s="31" t="str">
        <f>CONCATENATE(Замеры!AK947,Замеры!AA947,Замеры!AL947)</f>
        <v>0 0</v>
      </c>
      <c r="I953" s="29" t="str">
        <f>CONCATENATE(Замеры!AI947,Замеры!AA947,Замеры!AJ947)</f>
        <v>0 0</v>
      </c>
      <c r="J953" s="31" t="str">
        <f>IF(Замеры!Z947=0," ",G953*2.55)</f>
        <v xml:space="preserve"> </v>
      </c>
      <c r="K953" s="29" t="str">
        <f>IF(Замеры!Z947=0," ",Замеры!AG947)</f>
        <v xml:space="preserve"> </v>
      </c>
      <c r="L953" s="29" t="str">
        <f>IF(Замеры!Z947=0," ",Замеры!AH947)</f>
        <v xml:space="preserve"> </v>
      </c>
      <c r="M953" s="29" t="str">
        <f>IF(Замеры!Z947=0," ",0.1)</f>
        <v xml:space="preserve"> </v>
      </c>
      <c r="N953" s="29" t="str">
        <f>IF(Замеры!Z947=0," ",Замеры!Z947)</f>
        <v xml:space="preserve"> </v>
      </c>
      <c r="O953" s="29" t="str">
        <f>Замеры!AA947</f>
        <v xml:space="preserve"> </v>
      </c>
      <c r="P953" s="29" t="str">
        <f>Замеры!AB947</f>
        <v xml:space="preserve"> </v>
      </c>
      <c r="Q953" s="29" t="str">
        <f>IF(Замеры!Z947=0," ","+")</f>
        <v xml:space="preserve"> </v>
      </c>
      <c r="R953" s="32">
        <f>Замеры!Y947</f>
        <v>0</v>
      </c>
      <c r="W953" s="33" t="e">
        <f t="shared" si="28"/>
        <v>#VALUE!</v>
      </c>
      <c r="X953" s="31" t="s">
        <v>73</v>
      </c>
      <c r="Y953" s="33" t="e">
        <f t="shared" si="29"/>
        <v>#VALUE!</v>
      </c>
      <c r="Z953" s="32"/>
    </row>
    <row r="954" spans="1:26" x14ac:dyDescent="0.3">
      <c r="A954" s="35">
        <f>IF(Замеры!B948=0, " ", Замеры!B948)</f>
        <v>945</v>
      </c>
      <c r="B954" s="37" t="str">
        <f>CONCATENATE(Замеры!D948,Замеры!F948)</f>
        <v>Группа от QF</v>
      </c>
      <c r="C954" s="35" t="str">
        <f>IF(Замеры!I948=0," ", Замеры!I948)</f>
        <v xml:space="preserve"> </v>
      </c>
      <c r="D954" s="29" t="str">
        <f>IF(Замеры!Z948=0, " ", Замеры!X948)</f>
        <v xml:space="preserve"> </v>
      </c>
      <c r="E954" s="29" t="str">
        <f>CONCATENATE(Замеры!P948,Замеры!S948,Замеры!R948)</f>
        <v xml:space="preserve"> </v>
      </c>
      <c r="F954" s="30" t="str">
        <f>IF(Замеры!Z948=0," ","---")</f>
        <v xml:space="preserve"> </v>
      </c>
      <c r="G954" s="31" t="str">
        <f>IF(Замеры!Z948=0," ",Замеры!J948)</f>
        <v xml:space="preserve"> </v>
      </c>
      <c r="H954" s="31" t="str">
        <f>CONCATENATE(Замеры!AK948,Замеры!AA948,Замеры!AL948)</f>
        <v>0 0</v>
      </c>
      <c r="I954" s="29" t="str">
        <f>CONCATENATE(Замеры!AI948,Замеры!AA948,Замеры!AJ948)</f>
        <v>0 0</v>
      </c>
      <c r="J954" s="31" t="str">
        <f>IF(Замеры!Z948=0," ",G954*2.55)</f>
        <v xml:space="preserve"> </v>
      </c>
      <c r="K954" s="29" t="str">
        <f>IF(Замеры!Z948=0," ",Замеры!AG948)</f>
        <v xml:space="preserve"> </v>
      </c>
      <c r="L954" s="29" t="str">
        <f>IF(Замеры!Z948=0," ",Замеры!AH948)</f>
        <v xml:space="preserve"> </v>
      </c>
      <c r="M954" s="29" t="str">
        <f>IF(Замеры!Z948=0," ",0.1)</f>
        <v xml:space="preserve"> </v>
      </c>
      <c r="N954" s="29" t="str">
        <f>IF(Замеры!Z948=0," ",Замеры!Z948)</f>
        <v xml:space="preserve"> </v>
      </c>
      <c r="O954" s="29" t="str">
        <f>Замеры!AA948</f>
        <v xml:space="preserve"> </v>
      </c>
      <c r="P954" s="29" t="str">
        <f>Замеры!AB948</f>
        <v xml:space="preserve"> </v>
      </c>
      <c r="Q954" s="29" t="str">
        <f>IF(Замеры!Z948=0," ","+")</f>
        <v xml:space="preserve"> </v>
      </c>
      <c r="R954" s="32">
        <f>Замеры!Y948</f>
        <v>0</v>
      </c>
      <c r="W954" s="33" t="e">
        <f t="shared" si="28"/>
        <v>#VALUE!</v>
      </c>
      <c r="X954" s="31" t="s">
        <v>73</v>
      </c>
      <c r="Y954" s="33" t="e">
        <f t="shared" si="29"/>
        <v>#VALUE!</v>
      </c>
      <c r="Z954" s="32"/>
    </row>
    <row r="955" spans="1:26" x14ac:dyDescent="0.3">
      <c r="A955" s="35">
        <f>IF(Замеры!B949=0, " ", Замеры!B949)</f>
        <v>946</v>
      </c>
      <c r="B955" s="37" t="str">
        <f>CONCATENATE(Замеры!D949,Замеры!F949)</f>
        <v>Группа от QF</v>
      </c>
      <c r="C955" s="35" t="str">
        <f>IF(Замеры!I949=0," ", Замеры!I949)</f>
        <v xml:space="preserve"> </v>
      </c>
      <c r="D955" s="29" t="str">
        <f>IF(Замеры!Z949=0, " ", Замеры!X949)</f>
        <v xml:space="preserve"> </v>
      </c>
      <c r="E955" s="29" t="str">
        <f>CONCATENATE(Замеры!P949,Замеры!S949,Замеры!R949)</f>
        <v xml:space="preserve"> </v>
      </c>
      <c r="F955" s="30" t="str">
        <f>IF(Замеры!Z949=0," ","---")</f>
        <v xml:space="preserve"> </v>
      </c>
      <c r="G955" s="31" t="str">
        <f>IF(Замеры!Z949=0," ",Замеры!J949)</f>
        <v xml:space="preserve"> </v>
      </c>
      <c r="H955" s="31" t="str">
        <f>CONCATENATE(Замеры!AK949,Замеры!AA949,Замеры!AL949)</f>
        <v>0 0</v>
      </c>
      <c r="I955" s="29" t="str">
        <f>CONCATENATE(Замеры!AI949,Замеры!AA949,Замеры!AJ949)</f>
        <v>0 0</v>
      </c>
      <c r="J955" s="31" t="str">
        <f>IF(Замеры!Z949=0," ",G955*2.55)</f>
        <v xml:space="preserve"> </v>
      </c>
      <c r="K955" s="29" t="str">
        <f>IF(Замеры!Z949=0," ",Замеры!AG949)</f>
        <v xml:space="preserve"> </v>
      </c>
      <c r="L955" s="29" t="str">
        <f>IF(Замеры!Z949=0," ",Замеры!AH949)</f>
        <v xml:space="preserve"> </v>
      </c>
      <c r="M955" s="29" t="str">
        <f>IF(Замеры!Z949=0," ",0.1)</f>
        <v xml:space="preserve"> </v>
      </c>
      <c r="N955" s="29" t="str">
        <f>IF(Замеры!Z949=0," ",Замеры!Z949)</f>
        <v xml:space="preserve"> </v>
      </c>
      <c r="O955" s="29" t="str">
        <f>Замеры!AA949</f>
        <v xml:space="preserve"> </v>
      </c>
      <c r="P955" s="29" t="str">
        <f>Замеры!AB949</f>
        <v xml:space="preserve"> </v>
      </c>
      <c r="Q955" s="29" t="str">
        <f>IF(Замеры!Z949=0," ","+")</f>
        <v xml:space="preserve"> </v>
      </c>
      <c r="R955" s="32">
        <f>Замеры!Y949</f>
        <v>0</v>
      </c>
      <c r="W955" s="33" t="e">
        <f t="shared" si="28"/>
        <v>#VALUE!</v>
      </c>
      <c r="X955" s="31" t="s">
        <v>73</v>
      </c>
      <c r="Y955" s="33" t="e">
        <f t="shared" si="29"/>
        <v>#VALUE!</v>
      </c>
      <c r="Z955" s="32"/>
    </row>
    <row r="956" spans="1:26" x14ac:dyDescent="0.3">
      <c r="A956" s="35">
        <f>IF(Замеры!B950=0, " ", Замеры!B950)</f>
        <v>947</v>
      </c>
      <c r="B956" s="37" t="str">
        <f>CONCATENATE(Замеры!D950,Замеры!F950)</f>
        <v>Группа от QF</v>
      </c>
      <c r="C956" s="35" t="str">
        <f>IF(Замеры!I950=0," ", Замеры!I950)</f>
        <v xml:space="preserve"> </v>
      </c>
      <c r="D956" s="29" t="str">
        <f>IF(Замеры!Z950=0, " ", Замеры!X950)</f>
        <v xml:space="preserve"> </v>
      </c>
      <c r="E956" s="29" t="str">
        <f>CONCATENATE(Замеры!P950,Замеры!S950,Замеры!R950)</f>
        <v xml:space="preserve"> </v>
      </c>
      <c r="F956" s="30" t="str">
        <f>IF(Замеры!Z950=0," ","---")</f>
        <v xml:space="preserve"> </v>
      </c>
      <c r="G956" s="31" t="str">
        <f>IF(Замеры!Z950=0," ",Замеры!J950)</f>
        <v xml:space="preserve"> </v>
      </c>
      <c r="H956" s="31" t="str">
        <f>CONCATENATE(Замеры!AK950,Замеры!AA950,Замеры!AL950)</f>
        <v>0 0</v>
      </c>
      <c r="I956" s="29" t="str">
        <f>CONCATENATE(Замеры!AI950,Замеры!AA950,Замеры!AJ950)</f>
        <v>0 0</v>
      </c>
      <c r="J956" s="31" t="str">
        <f>IF(Замеры!Z950=0," ",G956*2.55)</f>
        <v xml:space="preserve"> </v>
      </c>
      <c r="K956" s="29" t="str">
        <f>IF(Замеры!Z950=0," ",Замеры!AG950)</f>
        <v xml:space="preserve"> </v>
      </c>
      <c r="L956" s="29" t="str">
        <f>IF(Замеры!Z950=0," ",Замеры!AH950)</f>
        <v xml:space="preserve"> </v>
      </c>
      <c r="M956" s="29" t="str">
        <f>IF(Замеры!Z950=0," ",0.1)</f>
        <v xml:space="preserve"> </v>
      </c>
      <c r="N956" s="29" t="str">
        <f>IF(Замеры!Z950=0," ",Замеры!Z950)</f>
        <v xml:space="preserve"> </v>
      </c>
      <c r="O956" s="29" t="str">
        <f>Замеры!AA950</f>
        <v xml:space="preserve"> </v>
      </c>
      <c r="P956" s="29" t="str">
        <f>Замеры!AB950</f>
        <v xml:space="preserve"> </v>
      </c>
      <c r="Q956" s="29" t="str">
        <f>IF(Замеры!Z950=0," ","+")</f>
        <v xml:space="preserve"> </v>
      </c>
      <c r="R956" s="32">
        <f>Замеры!Y950</f>
        <v>0</v>
      </c>
      <c r="W956" s="33" t="e">
        <f t="shared" si="28"/>
        <v>#VALUE!</v>
      </c>
      <c r="X956" s="31" t="s">
        <v>73</v>
      </c>
      <c r="Y956" s="33" t="e">
        <f t="shared" si="29"/>
        <v>#VALUE!</v>
      </c>
      <c r="Z956" s="32"/>
    </row>
    <row r="957" spans="1:26" x14ac:dyDescent="0.3">
      <c r="A957" s="35">
        <f>IF(Замеры!B951=0, " ", Замеры!B951)</f>
        <v>948</v>
      </c>
      <c r="B957" s="37" t="str">
        <f>CONCATENATE(Замеры!D951,Замеры!F951)</f>
        <v>Группа от QF</v>
      </c>
      <c r="C957" s="35" t="str">
        <f>IF(Замеры!I951=0," ", Замеры!I951)</f>
        <v xml:space="preserve"> </v>
      </c>
      <c r="D957" s="29" t="str">
        <f>IF(Замеры!Z951=0, " ", Замеры!X951)</f>
        <v xml:space="preserve"> </v>
      </c>
      <c r="E957" s="29" t="str">
        <f>CONCATENATE(Замеры!P951,Замеры!S951,Замеры!R951)</f>
        <v xml:space="preserve"> </v>
      </c>
      <c r="F957" s="30" t="str">
        <f>IF(Замеры!Z951=0," ","---")</f>
        <v xml:space="preserve"> </v>
      </c>
      <c r="G957" s="31" t="str">
        <f>IF(Замеры!Z951=0," ",Замеры!J951)</f>
        <v xml:space="preserve"> </v>
      </c>
      <c r="H957" s="31" t="str">
        <f>CONCATENATE(Замеры!AK951,Замеры!AA951,Замеры!AL951)</f>
        <v>0 0</v>
      </c>
      <c r="I957" s="29" t="str">
        <f>CONCATENATE(Замеры!AI951,Замеры!AA951,Замеры!AJ951)</f>
        <v>0 0</v>
      </c>
      <c r="J957" s="31" t="str">
        <f>IF(Замеры!Z951=0," ",G957*2.55)</f>
        <v xml:space="preserve"> </v>
      </c>
      <c r="K957" s="29" t="str">
        <f>IF(Замеры!Z951=0," ",Замеры!AG951)</f>
        <v xml:space="preserve"> </v>
      </c>
      <c r="L957" s="29" t="str">
        <f>IF(Замеры!Z951=0," ",Замеры!AH951)</f>
        <v xml:space="preserve"> </v>
      </c>
      <c r="M957" s="29" t="str">
        <f>IF(Замеры!Z951=0," ",0.1)</f>
        <v xml:space="preserve"> </v>
      </c>
      <c r="N957" s="29" t="str">
        <f>IF(Замеры!Z951=0," ",Замеры!Z951)</f>
        <v xml:space="preserve"> </v>
      </c>
      <c r="O957" s="29" t="str">
        <f>Замеры!AA951</f>
        <v xml:space="preserve"> </v>
      </c>
      <c r="P957" s="29" t="str">
        <f>Замеры!AB951</f>
        <v xml:space="preserve"> </v>
      </c>
      <c r="Q957" s="29" t="str">
        <f>IF(Замеры!Z951=0," ","+")</f>
        <v xml:space="preserve"> </v>
      </c>
      <c r="R957" s="32">
        <f>Замеры!Y951</f>
        <v>0</v>
      </c>
      <c r="W957" s="33" t="e">
        <f t="shared" si="28"/>
        <v>#VALUE!</v>
      </c>
      <c r="X957" s="31" t="s">
        <v>73</v>
      </c>
      <c r="Y957" s="33" t="e">
        <f t="shared" si="29"/>
        <v>#VALUE!</v>
      </c>
      <c r="Z957" s="32"/>
    </row>
    <row r="958" spans="1:26" x14ac:dyDescent="0.3">
      <c r="A958" s="35">
        <f>IF(Замеры!B952=0, " ", Замеры!B952)</f>
        <v>949</v>
      </c>
      <c r="B958" s="37" t="str">
        <f>CONCATENATE(Замеры!D952,Замеры!F952)</f>
        <v>Группа от QF</v>
      </c>
      <c r="C958" s="35" t="str">
        <f>IF(Замеры!I952=0," ", Замеры!I952)</f>
        <v xml:space="preserve"> </v>
      </c>
      <c r="D958" s="29" t="str">
        <f>IF(Замеры!Z952=0, " ", Замеры!X952)</f>
        <v xml:space="preserve"> </v>
      </c>
      <c r="E958" s="29" t="str">
        <f>CONCATENATE(Замеры!P952,Замеры!S952,Замеры!R952)</f>
        <v xml:space="preserve"> </v>
      </c>
      <c r="F958" s="30" t="str">
        <f>IF(Замеры!Z952=0," ","---")</f>
        <v xml:space="preserve"> </v>
      </c>
      <c r="G958" s="31" t="str">
        <f>IF(Замеры!Z952=0," ",Замеры!J952)</f>
        <v xml:space="preserve"> </v>
      </c>
      <c r="H958" s="31" t="str">
        <f>CONCATENATE(Замеры!AK952,Замеры!AA952,Замеры!AL952)</f>
        <v>0 0</v>
      </c>
      <c r="I958" s="29" t="str">
        <f>CONCATENATE(Замеры!AI952,Замеры!AA952,Замеры!AJ952)</f>
        <v>0 0</v>
      </c>
      <c r="J958" s="31" t="str">
        <f>IF(Замеры!Z952=0," ",G958*2.55)</f>
        <v xml:space="preserve"> </v>
      </c>
      <c r="K958" s="29" t="str">
        <f>IF(Замеры!Z952=0," ",Замеры!AG952)</f>
        <v xml:space="preserve"> </v>
      </c>
      <c r="L958" s="29" t="str">
        <f>IF(Замеры!Z952=0," ",Замеры!AH952)</f>
        <v xml:space="preserve"> </v>
      </c>
      <c r="M958" s="29" t="str">
        <f>IF(Замеры!Z952=0," ",0.1)</f>
        <v xml:space="preserve"> </v>
      </c>
      <c r="N958" s="29" t="str">
        <f>IF(Замеры!Z952=0," ",Замеры!Z952)</f>
        <v xml:space="preserve"> </v>
      </c>
      <c r="O958" s="29" t="str">
        <f>Замеры!AA952</f>
        <v xml:space="preserve"> </v>
      </c>
      <c r="P958" s="29" t="str">
        <f>Замеры!AB952</f>
        <v xml:space="preserve"> </v>
      </c>
      <c r="Q958" s="29" t="str">
        <f>IF(Замеры!Z952=0," ","+")</f>
        <v xml:space="preserve"> </v>
      </c>
      <c r="R958" s="32">
        <f>Замеры!Y952</f>
        <v>0</v>
      </c>
      <c r="W958" s="33" t="e">
        <f t="shared" si="28"/>
        <v>#VALUE!</v>
      </c>
      <c r="X958" s="31" t="s">
        <v>73</v>
      </c>
      <c r="Y958" s="33" t="e">
        <f t="shared" si="29"/>
        <v>#VALUE!</v>
      </c>
      <c r="Z958" s="32"/>
    </row>
    <row r="959" spans="1:26" x14ac:dyDescent="0.3">
      <c r="A959" s="35">
        <f>IF(Замеры!B953=0, " ", Замеры!B953)</f>
        <v>950</v>
      </c>
      <c r="B959" s="37" t="str">
        <f>CONCATENATE(Замеры!D953,Замеры!F953)</f>
        <v>Группа от QF</v>
      </c>
      <c r="C959" s="35" t="str">
        <f>IF(Замеры!I953=0," ", Замеры!I953)</f>
        <v xml:space="preserve"> </v>
      </c>
      <c r="D959" s="29" t="str">
        <f>IF(Замеры!Z953=0, " ", Замеры!X953)</f>
        <v xml:space="preserve"> </v>
      </c>
      <c r="E959" s="29" t="str">
        <f>CONCATENATE(Замеры!P953,Замеры!S953,Замеры!R953)</f>
        <v xml:space="preserve"> </v>
      </c>
      <c r="F959" s="30" t="str">
        <f>IF(Замеры!Z953=0," ","---")</f>
        <v xml:space="preserve"> </v>
      </c>
      <c r="G959" s="31" t="str">
        <f>IF(Замеры!Z953=0," ",Замеры!J953)</f>
        <v xml:space="preserve"> </v>
      </c>
      <c r="H959" s="31" t="str">
        <f>CONCATENATE(Замеры!AK953,Замеры!AA953,Замеры!AL953)</f>
        <v>0 0</v>
      </c>
      <c r="I959" s="29" t="str">
        <f>CONCATENATE(Замеры!AI953,Замеры!AA953,Замеры!AJ953)</f>
        <v>0 0</v>
      </c>
      <c r="J959" s="31" t="str">
        <f>IF(Замеры!Z953=0," ",G959*2.55)</f>
        <v xml:space="preserve"> </v>
      </c>
      <c r="K959" s="29" t="str">
        <f>IF(Замеры!Z953=0," ",Замеры!AG953)</f>
        <v xml:space="preserve"> </v>
      </c>
      <c r="L959" s="29" t="str">
        <f>IF(Замеры!Z953=0," ",Замеры!AH953)</f>
        <v xml:space="preserve"> </v>
      </c>
      <c r="M959" s="29" t="str">
        <f>IF(Замеры!Z953=0," ",0.1)</f>
        <v xml:space="preserve"> </v>
      </c>
      <c r="N959" s="29" t="str">
        <f>IF(Замеры!Z953=0," ",Замеры!Z953)</f>
        <v xml:space="preserve"> </v>
      </c>
      <c r="O959" s="29" t="str">
        <f>Замеры!AA953</f>
        <v xml:space="preserve"> </v>
      </c>
      <c r="P959" s="29" t="str">
        <f>Замеры!AB953</f>
        <v xml:space="preserve"> </v>
      </c>
      <c r="Q959" s="29" t="str">
        <f>IF(Замеры!Z953=0," ","+")</f>
        <v xml:space="preserve"> </v>
      </c>
      <c r="R959" s="32">
        <f>Замеры!Y953</f>
        <v>0</v>
      </c>
      <c r="W959" s="33" t="e">
        <f t="shared" si="28"/>
        <v>#VALUE!</v>
      </c>
      <c r="X959" s="31" t="s">
        <v>73</v>
      </c>
      <c r="Y959" s="33" t="e">
        <f t="shared" si="29"/>
        <v>#VALUE!</v>
      </c>
      <c r="Z959" s="32"/>
    </row>
    <row r="960" spans="1:26" x14ac:dyDescent="0.3">
      <c r="A960" s="35">
        <f>IF(Замеры!B954=0, " ", Замеры!B954)</f>
        <v>951</v>
      </c>
      <c r="B960" s="37" t="str">
        <f>CONCATENATE(Замеры!D954,Замеры!F954)</f>
        <v>Группа от QF</v>
      </c>
      <c r="C960" s="35" t="str">
        <f>IF(Замеры!I954=0," ", Замеры!I954)</f>
        <v xml:space="preserve"> </v>
      </c>
      <c r="D960" s="29" t="str">
        <f>IF(Замеры!Z954=0, " ", Замеры!X954)</f>
        <v xml:space="preserve"> </v>
      </c>
      <c r="E960" s="29" t="str">
        <f>CONCATENATE(Замеры!P954,Замеры!S954,Замеры!R954)</f>
        <v xml:space="preserve"> </v>
      </c>
      <c r="F960" s="30" t="str">
        <f>IF(Замеры!Z954=0," ","---")</f>
        <v xml:space="preserve"> </v>
      </c>
      <c r="G960" s="31" t="str">
        <f>IF(Замеры!Z954=0," ",Замеры!J954)</f>
        <v xml:space="preserve"> </v>
      </c>
      <c r="H960" s="31" t="str">
        <f>CONCATENATE(Замеры!AK954,Замеры!AA954,Замеры!AL954)</f>
        <v>0 0</v>
      </c>
      <c r="I960" s="29" t="str">
        <f>CONCATENATE(Замеры!AI954,Замеры!AA954,Замеры!AJ954)</f>
        <v>0 0</v>
      </c>
      <c r="J960" s="31" t="str">
        <f>IF(Замеры!Z954=0," ",G960*2.55)</f>
        <v xml:space="preserve"> </v>
      </c>
      <c r="K960" s="29" t="str">
        <f>IF(Замеры!Z954=0," ",Замеры!AG954)</f>
        <v xml:space="preserve"> </v>
      </c>
      <c r="L960" s="29" t="str">
        <f>IF(Замеры!Z954=0," ",Замеры!AH954)</f>
        <v xml:space="preserve"> </v>
      </c>
      <c r="M960" s="29" t="str">
        <f>IF(Замеры!Z954=0," ",0.1)</f>
        <v xml:space="preserve"> </v>
      </c>
      <c r="N960" s="29" t="str">
        <f>IF(Замеры!Z954=0," ",Замеры!Z954)</f>
        <v xml:space="preserve"> </v>
      </c>
      <c r="O960" s="29" t="str">
        <f>Замеры!AA954</f>
        <v xml:space="preserve"> </v>
      </c>
      <c r="P960" s="29" t="str">
        <f>Замеры!AB954</f>
        <v xml:space="preserve"> </v>
      </c>
      <c r="Q960" s="29" t="str">
        <f>IF(Замеры!Z954=0," ","+")</f>
        <v xml:space="preserve"> </v>
      </c>
      <c r="R960" s="32">
        <f>Замеры!Y954</f>
        <v>0</v>
      </c>
      <c r="W960" s="33" t="e">
        <f t="shared" si="28"/>
        <v>#VALUE!</v>
      </c>
      <c r="X960" s="31" t="s">
        <v>73</v>
      </c>
      <c r="Y960" s="33" t="e">
        <f t="shared" si="29"/>
        <v>#VALUE!</v>
      </c>
      <c r="Z960" s="32"/>
    </row>
    <row r="961" spans="1:26" x14ac:dyDescent="0.3">
      <c r="A961" s="35">
        <f>IF(Замеры!B955=0, " ", Замеры!B955)</f>
        <v>952</v>
      </c>
      <c r="B961" s="37" t="str">
        <f>CONCATENATE(Замеры!D955,Замеры!F955)</f>
        <v>Группа от QF</v>
      </c>
      <c r="C961" s="35" t="str">
        <f>IF(Замеры!I955=0," ", Замеры!I955)</f>
        <v xml:space="preserve"> </v>
      </c>
      <c r="D961" s="29" t="str">
        <f>IF(Замеры!Z955=0, " ", Замеры!X955)</f>
        <v xml:space="preserve"> </v>
      </c>
      <c r="E961" s="29" t="str">
        <f>CONCATENATE(Замеры!P955,Замеры!S955,Замеры!R955)</f>
        <v xml:space="preserve"> </v>
      </c>
      <c r="F961" s="30" t="str">
        <f>IF(Замеры!Z955=0," ","---")</f>
        <v xml:space="preserve"> </v>
      </c>
      <c r="G961" s="31" t="str">
        <f>IF(Замеры!Z955=0," ",Замеры!J955)</f>
        <v xml:space="preserve"> </v>
      </c>
      <c r="H961" s="31" t="str">
        <f>CONCATENATE(Замеры!AK955,Замеры!AA955,Замеры!AL955)</f>
        <v>0 0</v>
      </c>
      <c r="I961" s="29" t="str">
        <f>CONCATENATE(Замеры!AI955,Замеры!AA955,Замеры!AJ955)</f>
        <v>0 0</v>
      </c>
      <c r="J961" s="31" t="str">
        <f>IF(Замеры!Z955=0," ",G961*2.55)</f>
        <v xml:space="preserve"> </v>
      </c>
      <c r="K961" s="29" t="str">
        <f>IF(Замеры!Z955=0," ",Замеры!AG955)</f>
        <v xml:space="preserve"> </v>
      </c>
      <c r="L961" s="29" t="str">
        <f>IF(Замеры!Z955=0," ",Замеры!AH955)</f>
        <v xml:space="preserve"> </v>
      </c>
      <c r="M961" s="29" t="str">
        <f>IF(Замеры!Z955=0," ",0.1)</f>
        <v xml:space="preserve"> </v>
      </c>
      <c r="N961" s="29" t="str">
        <f>IF(Замеры!Z955=0," ",Замеры!Z955)</f>
        <v xml:space="preserve"> </v>
      </c>
      <c r="O961" s="29" t="str">
        <f>Замеры!AA955</f>
        <v xml:space="preserve"> </v>
      </c>
      <c r="P961" s="29" t="str">
        <f>Замеры!AB955</f>
        <v xml:space="preserve"> </v>
      </c>
      <c r="Q961" s="29" t="str">
        <f>IF(Замеры!Z955=0," ","+")</f>
        <v xml:space="preserve"> </v>
      </c>
      <c r="R961" s="32">
        <f>Замеры!Y955</f>
        <v>0</v>
      </c>
      <c r="W961" s="33" t="e">
        <f t="shared" si="28"/>
        <v>#VALUE!</v>
      </c>
      <c r="X961" s="31" t="s">
        <v>73</v>
      </c>
      <c r="Y961" s="33" t="e">
        <f t="shared" si="29"/>
        <v>#VALUE!</v>
      </c>
      <c r="Z961" s="32"/>
    </row>
    <row r="962" spans="1:26" x14ac:dyDescent="0.3">
      <c r="A962" s="35">
        <f>IF(Замеры!B956=0, " ", Замеры!B956)</f>
        <v>953</v>
      </c>
      <c r="B962" s="37" t="str">
        <f>CONCATENATE(Замеры!D956,Замеры!F956)</f>
        <v>Группа от QF</v>
      </c>
      <c r="C962" s="35" t="str">
        <f>IF(Замеры!I956=0," ", Замеры!I956)</f>
        <v xml:space="preserve"> </v>
      </c>
      <c r="D962" s="29" t="str">
        <f>IF(Замеры!Z956=0, " ", Замеры!X956)</f>
        <v xml:space="preserve"> </v>
      </c>
      <c r="E962" s="29" t="str">
        <f>CONCATENATE(Замеры!P956,Замеры!S956,Замеры!R956)</f>
        <v xml:space="preserve"> </v>
      </c>
      <c r="F962" s="30" t="str">
        <f>IF(Замеры!Z956=0," ","---")</f>
        <v xml:space="preserve"> </v>
      </c>
      <c r="G962" s="31" t="str">
        <f>IF(Замеры!Z956=0," ",Замеры!J956)</f>
        <v xml:space="preserve"> </v>
      </c>
      <c r="H962" s="31" t="str">
        <f>CONCATENATE(Замеры!AK956,Замеры!AA956,Замеры!AL956)</f>
        <v>0 0</v>
      </c>
      <c r="I962" s="29" t="str">
        <f>CONCATENATE(Замеры!AI956,Замеры!AA956,Замеры!AJ956)</f>
        <v>0 0</v>
      </c>
      <c r="J962" s="31" t="str">
        <f>IF(Замеры!Z956=0," ",G962*2.55)</f>
        <v xml:space="preserve"> </v>
      </c>
      <c r="K962" s="29" t="str">
        <f>IF(Замеры!Z956=0," ",Замеры!AG956)</f>
        <v xml:space="preserve"> </v>
      </c>
      <c r="L962" s="29" t="str">
        <f>IF(Замеры!Z956=0," ",Замеры!AH956)</f>
        <v xml:space="preserve"> </v>
      </c>
      <c r="M962" s="29" t="str">
        <f>IF(Замеры!Z956=0," ",0.1)</f>
        <v xml:space="preserve"> </v>
      </c>
      <c r="N962" s="29" t="str">
        <f>IF(Замеры!Z956=0," ",Замеры!Z956)</f>
        <v xml:space="preserve"> </v>
      </c>
      <c r="O962" s="29" t="str">
        <f>Замеры!AA956</f>
        <v xml:space="preserve"> </v>
      </c>
      <c r="P962" s="29" t="str">
        <f>Замеры!AB956</f>
        <v xml:space="preserve"> </v>
      </c>
      <c r="Q962" s="29" t="str">
        <f>IF(Замеры!Z956=0," ","+")</f>
        <v xml:space="preserve"> </v>
      </c>
      <c r="R962" s="32">
        <f>Замеры!Y956</f>
        <v>0</v>
      </c>
      <c r="W962" s="33" t="e">
        <f t="shared" si="28"/>
        <v>#VALUE!</v>
      </c>
      <c r="X962" s="31" t="s">
        <v>73</v>
      </c>
      <c r="Y962" s="33" t="e">
        <f t="shared" si="29"/>
        <v>#VALUE!</v>
      </c>
      <c r="Z962" s="32"/>
    </row>
    <row r="963" spans="1:26" x14ac:dyDescent="0.3">
      <c r="A963" s="35">
        <f>IF(Замеры!B957=0, " ", Замеры!B957)</f>
        <v>954</v>
      </c>
      <c r="B963" s="37" t="str">
        <f>CONCATENATE(Замеры!D957,Замеры!F957)</f>
        <v>Группа от QF</v>
      </c>
      <c r="C963" s="35" t="str">
        <f>IF(Замеры!I957=0," ", Замеры!I957)</f>
        <v xml:space="preserve"> </v>
      </c>
      <c r="D963" s="29" t="str">
        <f>IF(Замеры!Z957=0, " ", Замеры!X957)</f>
        <v xml:space="preserve"> </v>
      </c>
      <c r="E963" s="29" t="str">
        <f>CONCATENATE(Замеры!P957,Замеры!S957,Замеры!R957)</f>
        <v xml:space="preserve"> </v>
      </c>
      <c r="F963" s="30" t="str">
        <f>IF(Замеры!Z957=0," ","---")</f>
        <v xml:space="preserve"> </v>
      </c>
      <c r="G963" s="31" t="str">
        <f>IF(Замеры!Z957=0," ",Замеры!J957)</f>
        <v xml:space="preserve"> </v>
      </c>
      <c r="H963" s="31" t="str">
        <f>CONCATENATE(Замеры!AK957,Замеры!AA957,Замеры!AL957)</f>
        <v>0 0</v>
      </c>
      <c r="I963" s="29" t="str">
        <f>CONCATENATE(Замеры!AI957,Замеры!AA957,Замеры!AJ957)</f>
        <v>0 0</v>
      </c>
      <c r="J963" s="31" t="str">
        <f>IF(Замеры!Z957=0," ",G963*2.55)</f>
        <v xml:space="preserve"> </v>
      </c>
      <c r="K963" s="29" t="str">
        <f>IF(Замеры!Z957=0," ",Замеры!AG957)</f>
        <v xml:space="preserve"> </v>
      </c>
      <c r="L963" s="29" t="str">
        <f>IF(Замеры!Z957=0," ",Замеры!AH957)</f>
        <v xml:space="preserve"> </v>
      </c>
      <c r="M963" s="29" t="str">
        <f>IF(Замеры!Z957=0," ",0.1)</f>
        <v xml:space="preserve"> </v>
      </c>
      <c r="N963" s="29" t="str">
        <f>IF(Замеры!Z957=0," ",Замеры!Z957)</f>
        <v xml:space="preserve"> </v>
      </c>
      <c r="O963" s="29" t="str">
        <f>Замеры!AA957</f>
        <v xml:space="preserve"> </v>
      </c>
      <c r="P963" s="29" t="str">
        <f>Замеры!AB957</f>
        <v xml:space="preserve"> </v>
      </c>
      <c r="Q963" s="29" t="str">
        <f>IF(Замеры!Z957=0," ","+")</f>
        <v xml:space="preserve"> </v>
      </c>
      <c r="R963" s="32">
        <f>Замеры!Y957</f>
        <v>0</v>
      </c>
      <c r="W963" s="33" t="e">
        <f t="shared" si="28"/>
        <v>#VALUE!</v>
      </c>
      <c r="X963" s="31" t="s">
        <v>73</v>
      </c>
      <c r="Y963" s="33" t="e">
        <f t="shared" si="29"/>
        <v>#VALUE!</v>
      </c>
      <c r="Z963" s="32"/>
    </row>
    <row r="964" spans="1:26" x14ac:dyDescent="0.3">
      <c r="A964" s="35">
        <f>IF(Замеры!B958=0, " ", Замеры!B958)</f>
        <v>955</v>
      </c>
      <c r="B964" s="37" t="str">
        <f>CONCATENATE(Замеры!D958,Замеры!F958)</f>
        <v>Группа от QF</v>
      </c>
      <c r="C964" s="35" t="str">
        <f>IF(Замеры!I958=0," ", Замеры!I958)</f>
        <v xml:space="preserve"> </v>
      </c>
      <c r="D964" s="29" t="str">
        <f>IF(Замеры!Z958=0, " ", Замеры!X958)</f>
        <v xml:space="preserve"> </v>
      </c>
      <c r="E964" s="29" t="str">
        <f>CONCATENATE(Замеры!P958,Замеры!S958,Замеры!R958)</f>
        <v xml:space="preserve"> </v>
      </c>
      <c r="F964" s="30" t="str">
        <f>IF(Замеры!Z958=0," ","---")</f>
        <v xml:space="preserve"> </v>
      </c>
      <c r="G964" s="31" t="str">
        <f>IF(Замеры!Z958=0," ",Замеры!J958)</f>
        <v xml:space="preserve"> </v>
      </c>
      <c r="H964" s="31" t="str">
        <f>CONCATENATE(Замеры!AK958,Замеры!AA958,Замеры!AL958)</f>
        <v>0 0</v>
      </c>
      <c r="I964" s="29" t="str">
        <f>CONCATENATE(Замеры!AI958,Замеры!AA958,Замеры!AJ958)</f>
        <v>0 0</v>
      </c>
      <c r="J964" s="31" t="str">
        <f>IF(Замеры!Z958=0," ",G964*2.55)</f>
        <v xml:space="preserve"> </v>
      </c>
      <c r="K964" s="29" t="str">
        <f>IF(Замеры!Z958=0," ",Замеры!AG958)</f>
        <v xml:space="preserve"> </v>
      </c>
      <c r="L964" s="29" t="str">
        <f>IF(Замеры!Z958=0," ",Замеры!AH958)</f>
        <v xml:space="preserve"> </v>
      </c>
      <c r="M964" s="29" t="str">
        <f>IF(Замеры!Z958=0," ",0.1)</f>
        <v xml:space="preserve"> </v>
      </c>
      <c r="N964" s="29" t="str">
        <f>IF(Замеры!Z958=0," ",Замеры!Z958)</f>
        <v xml:space="preserve"> </v>
      </c>
      <c r="O964" s="29" t="str">
        <f>Замеры!AA958</f>
        <v xml:space="preserve"> </v>
      </c>
      <c r="P964" s="29" t="str">
        <f>Замеры!AB958</f>
        <v xml:space="preserve"> </v>
      </c>
      <c r="Q964" s="29" t="str">
        <f>IF(Замеры!Z958=0," ","+")</f>
        <v xml:space="preserve"> </v>
      </c>
      <c r="R964" s="32">
        <f>Замеры!Y958</f>
        <v>0</v>
      </c>
      <c r="W964" s="33" t="e">
        <f t="shared" si="28"/>
        <v>#VALUE!</v>
      </c>
      <c r="X964" s="31" t="s">
        <v>73</v>
      </c>
      <c r="Y964" s="33" t="e">
        <f t="shared" si="29"/>
        <v>#VALUE!</v>
      </c>
      <c r="Z964" s="32"/>
    </row>
    <row r="965" spans="1:26" x14ac:dyDescent="0.3">
      <c r="A965" s="35">
        <f>IF(Замеры!B959=0, " ", Замеры!B959)</f>
        <v>956</v>
      </c>
      <c r="B965" s="37" t="str">
        <f>CONCATENATE(Замеры!D959,Замеры!F959)</f>
        <v>Группа от QF</v>
      </c>
      <c r="C965" s="35" t="str">
        <f>IF(Замеры!I959=0," ", Замеры!I959)</f>
        <v xml:space="preserve"> </v>
      </c>
      <c r="D965" s="29" t="str">
        <f>IF(Замеры!Z959=0, " ", Замеры!X959)</f>
        <v xml:space="preserve"> </v>
      </c>
      <c r="E965" s="29" t="str">
        <f>CONCATENATE(Замеры!P959,Замеры!S959,Замеры!R959)</f>
        <v xml:space="preserve"> </v>
      </c>
      <c r="F965" s="30" t="str">
        <f>IF(Замеры!Z959=0," ","---")</f>
        <v xml:space="preserve"> </v>
      </c>
      <c r="G965" s="31" t="str">
        <f>IF(Замеры!Z959=0," ",Замеры!J959)</f>
        <v xml:space="preserve"> </v>
      </c>
      <c r="H965" s="31" t="str">
        <f>CONCATENATE(Замеры!AK959,Замеры!AA959,Замеры!AL959)</f>
        <v>0 0</v>
      </c>
      <c r="I965" s="29" t="str">
        <f>CONCATENATE(Замеры!AI959,Замеры!AA959,Замеры!AJ959)</f>
        <v>0 0</v>
      </c>
      <c r="J965" s="31" t="str">
        <f>IF(Замеры!Z959=0," ",G965*2.55)</f>
        <v xml:space="preserve"> </v>
      </c>
      <c r="K965" s="29" t="str">
        <f>IF(Замеры!Z959=0," ",Замеры!AG959)</f>
        <v xml:space="preserve"> </v>
      </c>
      <c r="L965" s="29" t="str">
        <f>IF(Замеры!Z959=0," ",Замеры!AH959)</f>
        <v xml:space="preserve"> </v>
      </c>
      <c r="M965" s="29" t="str">
        <f>IF(Замеры!Z959=0," ",0.1)</f>
        <v xml:space="preserve"> </v>
      </c>
      <c r="N965" s="29" t="str">
        <f>IF(Замеры!Z959=0," ",Замеры!Z959)</f>
        <v xml:space="preserve"> </v>
      </c>
      <c r="O965" s="29" t="str">
        <f>Замеры!AA959</f>
        <v xml:space="preserve"> </v>
      </c>
      <c r="P965" s="29" t="str">
        <f>Замеры!AB959</f>
        <v xml:space="preserve"> </v>
      </c>
      <c r="Q965" s="29" t="str">
        <f>IF(Замеры!Z959=0," ","+")</f>
        <v xml:space="preserve"> </v>
      </c>
      <c r="R965" s="32">
        <f>Замеры!Y959</f>
        <v>0</v>
      </c>
      <c r="W965" s="33" t="e">
        <f t="shared" si="28"/>
        <v>#VALUE!</v>
      </c>
      <c r="X965" s="31" t="s">
        <v>73</v>
      </c>
      <c r="Y965" s="33" t="e">
        <f t="shared" si="29"/>
        <v>#VALUE!</v>
      </c>
      <c r="Z965" s="32"/>
    </row>
    <row r="966" spans="1:26" x14ac:dyDescent="0.3">
      <c r="A966" s="35">
        <f>IF(Замеры!B960=0, " ", Замеры!B960)</f>
        <v>957</v>
      </c>
      <c r="B966" s="37" t="str">
        <f>CONCATENATE(Замеры!D960,Замеры!F960)</f>
        <v>Группа от QF</v>
      </c>
      <c r="C966" s="35" t="str">
        <f>IF(Замеры!I960=0," ", Замеры!I960)</f>
        <v xml:space="preserve"> </v>
      </c>
      <c r="D966" s="29" t="str">
        <f>IF(Замеры!Z960=0, " ", Замеры!X960)</f>
        <v xml:space="preserve"> </v>
      </c>
      <c r="E966" s="29" t="str">
        <f>CONCATENATE(Замеры!P960,Замеры!S960,Замеры!R960)</f>
        <v xml:space="preserve"> </v>
      </c>
      <c r="F966" s="30" t="str">
        <f>IF(Замеры!Z960=0," ","---")</f>
        <v xml:space="preserve"> </v>
      </c>
      <c r="G966" s="31" t="str">
        <f>IF(Замеры!Z960=0," ",Замеры!J960)</f>
        <v xml:space="preserve"> </v>
      </c>
      <c r="H966" s="31" t="str">
        <f>CONCATENATE(Замеры!AK960,Замеры!AA960,Замеры!AL960)</f>
        <v>0 0</v>
      </c>
      <c r="I966" s="29" t="str">
        <f>CONCATENATE(Замеры!AI960,Замеры!AA960,Замеры!AJ960)</f>
        <v>0 0</v>
      </c>
      <c r="J966" s="31" t="str">
        <f>IF(Замеры!Z960=0," ",G966*2.55)</f>
        <v xml:space="preserve"> </v>
      </c>
      <c r="K966" s="29" t="str">
        <f>IF(Замеры!Z960=0," ",Замеры!AG960)</f>
        <v xml:space="preserve"> </v>
      </c>
      <c r="L966" s="29" t="str">
        <f>IF(Замеры!Z960=0," ",Замеры!AH960)</f>
        <v xml:space="preserve"> </v>
      </c>
      <c r="M966" s="29" t="str">
        <f>IF(Замеры!Z960=0," ",0.1)</f>
        <v xml:space="preserve"> </v>
      </c>
      <c r="N966" s="29" t="str">
        <f>IF(Замеры!Z960=0," ",Замеры!Z960)</f>
        <v xml:space="preserve"> </v>
      </c>
      <c r="O966" s="29" t="str">
        <f>Замеры!AA960</f>
        <v xml:space="preserve"> </v>
      </c>
      <c r="P966" s="29" t="str">
        <f>Замеры!AB960</f>
        <v xml:space="preserve"> </v>
      </c>
      <c r="Q966" s="29" t="str">
        <f>IF(Замеры!Z960=0," ","+")</f>
        <v xml:space="preserve"> </v>
      </c>
      <c r="R966" s="32">
        <f>Замеры!Y960</f>
        <v>0</v>
      </c>
      <c r="W966" s="33" t="e">
        <f t="shared" si="28"/>
        <v>#VALUE!</v>
      </c>
      <c r="X966" s="31" t="s">
        <v>73</v>
      </c>
      <c r="Y966" s="33" t="e">
        <f t="shared" si="29"/>
        <v>#VALUE!</v>
      </c>
      <c r="Z966" s="32"/>
    </row>
    <row r="967" spans="1:26" x14ac:dyDescent="0.3">
      <c r="A967" s="35">
        <f>IF(Замеры!B961=0, " ", Замеры!B961)</f>
        <v>958</v>
      </c>
      <c r="B967" s="37" t="str">
        <f>CONCATENATE(Замеры!D961,Замеры!F961)</f>
        <v>Группа от QF</v>
      </c>
      <c r="C967" s="35" t="str">
        <f>IF(Замеры!I961=0," ", Замеры!I961)</f>
        <v xml:space="preserve"> </v>
      </c>
      <c r="D967" s="29" t="str">
        <f>IF(Замеры!Z961=0, " ", Замеры!X961)</f>
        <v xml:space="preserve"> </v>
      </c>
      <c r="E967" s="29" t="str">
        <f>CONCATENATE(Замеры!P961,Замеры!S961,Замеры!R961)</f>
        <v xml:space="preserve"> </v>
      </c>
      <c r="F967" s="30" t="str">
        <f>IF(Замеры!Z961=0," ","---")</f>
        <v xml:space="preserve"> </v>
      </c>
      <c r="G967" s="31" t="str">
        <f>IF(Замеры!Z961=0," ",Замеры!J961)</f>
        <v xml:space="preserve"> </v>
      </c>
      <c r="H967" s="31" t="str">
        <f>CONCATENATE(Замеры!AK961,Замеры!AA961,Замеры!AL961)</f>
        <v>0 0</v>
      </c>
      <c r="I967" s="29" t="str">
        <f>CONCATENATE(Замеры!AI961,Замеры!AA961,Замеры!AJ961)</f>
        <v>0 0</v>
      </c>
      <c r="J967" s="31" t="str">
        <f>IF(Замеры!Z961=0," ",G967*2.55)</f>
        <v xml:space="preserve"> </v>
      </c>
      <c r="K967" s="29" t="str">
        <f>IF(Замеры!Z961=0," ",Замеры!AG961)</f>
        <v xml:space="preserve"> </v>
      </c>
      <c r="L967" s="29" t="str">
        <f>IF(Замеры!Z961=0," ",Замеры!AH961)</f>
        <v xml:space="preserve"> </v>
      </c>
      <c r="M967" s="29" t="str">
        <f>IF(Замеры!Z961=0," ",0.1)</f>
        <v xml:space="preserve"> </v>
      </c>
      <c r="N967" s="29" t="str">
        <f>IF(Замеры!Z961=0," ",Замеры!Z961)</f>
        <v xml:space="preserve"> </v>
      </c>
      <c r="O967" s="29" t="str">
        <f>Замеры!AA961</f>
        <v xml:space="preserve"> </v>
      </c>
      <c r="P967" s="29" t="str">
        <f>Замеры!AB961</f>
        <v xml:space="preserve"> </v>
      </c>
      <c r="Q967" s="29" t="str">
        <f>IF(Замеры!Z961=0," ","+")</f>
        <v xml:space="preserve"> </v>
      </c>
      <c r="R967" s="32">
        <f>Замеры!Y961</f>
        <v>0</v>
      </c>
      <c r="W967" s="33" t="e">
        <f t="shared" si="28"/>
        <v>#VALUE!</v>
      </c>
      <c r="X967" s="31" t="s">
        <v>73</v>
      </c>
      <c r="Y967" s="33" t="e">
        <f t="shared" si="29"/>
        <v>#VALUE!</v>
      </c>
      <c r="Z967" s="32"/>
    </row>
    <row r="968" spans="1:26" x14ac:dyDescent="0.3">
      <c r="A968" s="35">
        <f>IF(Замеры!B962=0, " ", Замеры!B962)</f>
        <v>959</v>
      </c>
      <c r="B968" s="37" t="str">
        <f>CONCATENATE(Замеры!D962,Замеры!F962)</f>
        <v>Группа от QF</v>
      </c>
      <c r="C968" s="35" t="str">
        <f>IF(Замеры!I962=0," ", Замеры!I962)</f>
        <v xml:space="preserve"> </v>
      </c>
      <c r="D968" s="29" t="str">
        <f>IF(Замеры!Z962=0, " ", Замеры!X962)</f>
        <v xml:space="preserve"> </v>
      </c>
      <c r="E968" s="29" t="str">
        <f>CONCATENATE(Замеры!P962,Замеры!S962,Замеры!R962)</f>
        <v xml:space="preserve"> </v>
      </c>
      <c r="F968" s="30" t="str">
        <f>IF(Замеры!Z962=0," ","---")</f>
        <v xml:space="preserve"> </v>
      </c>
      <c r="G968" s="31" t="str">
        <f>IF(Замеры!Z962=0," ",Замеры!J962)</f>
        <v xml:space="preserve"> </v>
      </c>
      <c r="H968" s="31" t="str">
        <f>CONCATENATE(Замеры!AK962,Замеры!AA962,Замеры!AL962)</f>
        <v>0 0</v>
      </c>
      <c r="I968" s="29" t="str">
        <f>CONCATENATE(Замеры!AI962,Замеры!AA962,Замеры!AJ962)</f>
        <v>0 0</v>
      </c>
      <c r="J968" s="31" t="str">
        <f>IF(Замеры!Z962=0," ",G968*2.55)</f>
        <v xml:space="preserve"> </v>
      </c>
      <c r="K968" s="29" t="str">
        <f>IF(Замеры!Z962=0," ",Замеры!AG962)</f>
        <v xml:space="preserve"> </v>
      </c>
      <c r="L968" s="29" t="str">
        <f>IF(Замеры!Z962=0," ",Замеры!AH962)</f>
        <v xml:space="preserve"> </v>
      </c>
      <c r="M968" s="29" t="str">
        <f>IF(Замеры!Z962=0," ",0.1)</f>
        <v xml:space="preserve"> </v>
      </c>
      <c r="N968" s="29" t="str">
        <f>IF(Замеры!Z962=0," ",Замеры!Z962)</f>
        <v xml:space="preserve"> </v>
      </c>
      <c r="O968" s="29" t="str">
        <f>Замеры!AA962</f>
        <v xml:space="preserve"> </v>
      </c>
      <c r="P968" s="29" t="str">
        <f>Замеры!AB962</f>
        <v xml:space="preserve"> </v>
      </c>
      <c r="Q968" s="29" t="str">
        <f>IF(Замеры!Z962=0," ","+")</f>
        <v xml:space="preserve"> </v>
      </c>
      <c r="R968" s="32">
        <f>Замеры!Y962</f>
        <v>0</v>
      </c>
      <c r="W968" s="33" t="e">
        <f t="shared" si="28"/>
        <v>#VALUE!</v>
      </c>
      <c r="X968" s="31" t="s">
        <v>73</v>
      </c>
      <c r="Y968" s="33" t="e">
        <f t="shared" si="29"/>
        <v>#VALUE!</v>
      </c>
      <c r="Z968" s="32"/>
    </row>
    <row r="969" spans="1:26" x14ac:dyDescent="0.3">
      <c r="A969" s="35">
        <f>IF(Замеры!B963=0, " ", Замеры!B963)</f>
        <v>960</v>
      </c>
      <c r="B969" s="37" t="str">
        <f>CONCATENATE(Замеры!D963,Замеры!F963)</f>
        <v>Группа от QF</v>
      </c>
      <c r="C969" s="35" t="str">
        <f>IF(Замеры!I963=0," ", Замеры!I963)</f>
        <v xml:space="preserve"> </v>
      </c>
      <c r="D969" s="29" t="str">
        <f>IF(Замеры!Z963=0, " ", Замеры!X963)</f>
        <v xml:space="preserve"> </v>
      </c>
      <c r="E969" s="29" t="str">
        <f>CONCATENATE(Замеры!P963,Замеры!S963,Замеры!R963)</f>
        <v xml:space="preserve"> </v>
      </c>
      <c r="F969" s="30" t="str">
        <f>IF(Замеры!Z963=0," ","---")</f>
        <v xml:space="preserve"> </v>
      </c>
      <c r="G969" s="31" t="str">
        <f>IF(Замеры!Z963=0," ",Замеры!J963)</f>
        <v xml:space="preserve"> </v>
      </c>
      <c r="H969" s="31" t="str">
        <f>CONCATENATE(Замеры!AK963,Замеры!AA963,Замеры!AL963)</f>
        <v>0 0</v>
      </c>
      <c r="I969" s="29" t="str">
        <f>CONCATENATE(Замеры!AI963,Замеры!AA963,Замеры!AJ963)</f>
        <v>0 0</v>
      </c>
      <c r="J969" s="31" t="str">
        <f>IF(Замеры!Z963=0," ",G969*2.55)</f>
        <v xml:space="preserve"> </v>
      </c>
      <c r="K969" s="29" t="str">
        <f>IF(Замеры!Z963=0," ",Замеры!AG963)</f>
        <v xml:space="preserve"> </v>
      </c>
      <c r="L969" s="29" t="str">
        <f>IF(Замеры!Z963=0," ",Замеры!AH963)</f>
        <v xml:space="preserve"> </v>
      </c>
      <c r="M969" s="29" t="str">
        <f>IF(Замеры!Z963=0," ",0.1)</f>
        <v xml:space="preserve"> </v>
      </c>
      <c r="N969" s="29" t="str">
        <f>IF(Замеры!Z963=0," ",Замеры!Z963)</f>
        <v xml:space="preserve"> </v>
      </c>
      <c r="O969" s="29" t="str">
        <f>Замеры!AA963</f>
        <v xml:space="preserve"> </v>
      </c>
      <c r="P969" s="29" t="str">
        <f>Замеры!AB963</f>
        <v xml:space="preserve"> </v>
      </c>
      <c r="Q969" s="29" t="str">
        <f>IF(Замеры!Z963=0," ","+")</f>
        <v xml:space="preserve"> </v>
      </c>
      <c r="R969" s="32">
        <f>Замеры!Y963</f>
        <v>0</v>
      </c>
      <c r="W969" s="33" t="e">
        <f t="shared" si="28"/>
        <v>#VALUE!</v>
      </c>
      <c r="X969" s="31" t="s">
        <v>73</v>
      </c>
      <c r="Y969" s="33" t="e">
        <f t="shared" si="29"/>
        <v>#VALUE!</v>
      </c>
      <c r="Z969" s="32"/>
    </row>
    <row r="970" spans="1:26" x14ac:dyDescent="0.3">
      <c r="A970" s="35">
        <f>IF(Замеры!B964=0, " ", Замеры!B964)</f>
        <v>961</v>
      </c>
      <c r="B970" s="37" t="str">
        <f>CONCATENATE(Замеры!D964,Замеры!F964)</f>
        <v>Группа от QF</v>
      </c>
      <c r="C970" s="35" t="str">
        <f>IF(Замеры!I964=0," ", Замеры!I964)</f>
        <v xml:space="preserve"> </v>
      </c>
      <c r="D970" s="29" t="str">
        <f>IF(Замеры!Z964=0, " ", Замеры!X964)</f>
        <v xml:space="preserve"> </v>
      </c>
      <c r="E970" s="29" t="str">
        <f>CONCATENATE(Замеры!P964,Замеры!S964,Замеры!R964)</f>
        <v xml:space="preserve"> </v>
      </c>
      <c r="F970" s="30" t="str">
        <f>IF(Замеры!Z964=0," ","---")</f>
        <v xml:space="preserve"> </v>
      </c>
      <c r="G970" s="31" t="str">
        <f>IF(Замеры!Z964=0," ",Замеры!J964)</f>
        <v xml:space="preserve"> </v>
      </c>
      <c r="H970" s="31" t="str">
        <f>CONCATENATE(Замеры!AK964,Замеры!AA964,Замеры!AL964)</f>
        <v>0 0</v>
      </c>
      <c r="I970" s="29" t="str">
        <f>CONCATENATE(Замеры!AI964,Замеры!AA964,Замеры!AJ964)</f>
        <v>0 0</v>
      </c>
      <c r="J970" s="31" t="str">
        <f>IF(Замеры!Z964=0," ",G970*2.55)</f>
        <v xml:space="preserve"> </v>
      </c>
      <c r="K970" s="29" t="str">
        <f>IF(Замеры!Z964=0," ",Замеры!AG964)</f>
        <v xml:space="preserve"> </v>
      </c>
      <c r="L970" s="29" t="str">
        <f>IF(Замеры!Z964=0," ",Замеры!AH964)</f>
        <v xml:space="preserve"> </v>
      </c>
      <c r="M970" s="29" t="str">
        <f>IF(Замеры!Z964=0," ",0.1)</f>
        <v xml:space="preserve"> </v>
      </c>
      <c r="N970" s="29" t="str">
        <f>IF(Замеры!Z964=0," ",Замеры!Z964)</f>
        <v xml:space="preserve"> </v>
      </c>
      <c r="O970" s="29" t="str">
        <f>Замеры!AA964</f>
        <v xml:space="preserve"> </v>
      </c>
      <c r="P970" s="29" t="str">
        <f>Замеры!AB964</f>
        <v xml:space="preserve"> </v>
      </c>
      <c r="Q970" s="29" t="str">
        <f>IF(Замеры!Z964=0," ","+")</f>
        <v xml:space="preserve"> </v>
      </c>
      <c r="R970" s="32">
        <f>Замеры!Y964</f>
        <v>0</v>
      </c>
      <c r="W970" s="33" t="e">
        <f t="shared" ref="W970:W1033" si="30">G970*1.13</f>
        <v>#VALUE!</v>
      </c>
      <c r="X970" s="31" t="s">
        <v>73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IF(Замеры!B965=0, " ", Замеры!B965)</f>
        <v>962</v>
      </c>
      <c r="B971" s="37" t="str">
        <f>CONCATENATE(Замеры!D965,Замеры!F965)</f>
        <v>Группа от QF</v>
      </c>
      <c r="C971" s="35" t="str">
        <f>IF(Замеры!I965=0," ", Замеры!I965)</f>
        <v xml:space="preserve"> </v>
      </c>
      <c r="D971" s="29" t="str">
        <f>IF(Замеры!Z965=0, " ", Замеры!X965)</f>
        <v xml:space="preserve"> </v>
      </c>
      <c r="E971" s="29" t="str">
        <f>CONCATENATE(Замеры!P965,Замеры!S965,Замеры!R965)</f>
        <v xml:space="preserve"> </v>
      </c>
      <c r="F971" s="30" t="str">
        <f>IF(Замеры!Z965=0," ","---")</f>
        <v xml:space="preserve"> </v>
      </c>
      <c r="G971" s="31" t="str">
        <f>IF(Замеры!Z965=0," ",Замеры!J965)</f>
        <v xml:space="preserve"> </v>
      </c>
      <c r="H971" s="31" t="str">
        <f>CONCATENATE(Замеры!AK965,Замеры!AA965,Замеры!AL965)</f>
        <v>0 0</v>
      </c>
      <c r="I971" s="29" t="str">
        <f>CONCATENATE(Замеры!AI965,Замеры!AA965,Замеры!AJ965)</f>
        <v>0 0</v>
      </c>
      <c r="J971" s="31" t="str">
        <f>IF(Замеры!Z965=0," ",G971*2.55)</f>
        <v xml:space="preserve"> </v>
      </c>
      <c r="K971" s="29" t="str">
        <f>IF(Замеры!Z965=0," ",Замеры!AG965)</f>
        <v xml:space="preserve"> </v>
      </c>
      <c r="L971" s="29" t="str">
        <f>IF(Замеры!Z965=0," ",Замеры!AH965)</f>
        <v xml:space="preserve"> </v>
      </c>
      <c r="M971" s="29" t="str">
        <f>IF(Замеры!Z965=0," ",0.1)</f>
        <v xml:space="preserve"> </v>
      </c>
      <c r="N971" s="29" t="str">
        <f>IF(Замеры!Z965=0," ",Замеры!Z965)</f>
        <v xml:space="preserve"> </v>
      </c>
      <c r="O971" s="29" t="str">
        <f>Замеры!AA965</f>
        <v xml:space="preserve"> </v>
      </c>
      <c r="P971" s="29" t="str">
        <f>Замеры!AB965</f>
        <v xml:space="preserve"> </v>
      </c>
      <c r="Q971" s="29" t="str">
        <f>IF(Замеры!Z965=0," ","+")</f>
        <v xml:space="preserve"> </v>
      </c>
      <c r="R971" s="32">
        <f>Замеры!Y965</f>
        <v>0</v>
      </c>
      <c r="W971" s="33" t="e">
        <f t="shared" si="30"/>
        <v>#VALUE!</v>
      </c>
      <c r="X971" s="31" t="s">
        <v>73</v>
      </c>
      <c r="Y971" s="33" t="e">
        <f t="shared" si="31"/>
        <v>#VALUE!</v>
      </c>
      <c r="Z971" s="32"/>
    </row>
    <row r="972" spans="1:26" x14ac:dyDescent="0.3">
      <c r="A972" s="35">
        <f>IF(Замеры!B966=0, " ", Замеры!B966)</f>
        <v>963</v>
      </c>
      <c r="B972" s="37" t="str">
        <f>CONCATENATE(Замеры!D966,Замеры!F966)</f>
        <v>Группа от QF</v>
      </c>
      <c r="C972" s="35" t="str">
        <f>IF(Замеры!I966=0," ", Замеры!I966)</f>
        <v xml:space="preserve"> </v>
      </c>
      <c r="D972" s="29" t="str">
        <f>IF(Замеры!Z966=0, " ", Замеры!X966)</f>
        <v xml:space="preserve"> </v>
      </c>
      <c r="E972" s="29" t="str">
        <f>CONCATENATE(Замеры!P966,Замеры!S966,Замеры!R966)</f>
        <v xml:space="preserve"> </v>
      </c>
      <c r="F972" s="30" t="str">
        <f>IF(Замеры!Z966=0," ","---")</f>
        <v xml:space="preserve"> </v>
      </c>
      <c r="G972" s="31" t="str">
        <f>IF(Замеры!Z966=0," ",Замеры!J966)</f>
        <v xml:space="preserve"> </v>
      </c>
      <c r="H972" s="31" t="str">
        <f>CONCATENATE(Замеры!AK966,Замеры!AA966,Замеры!AL966)</f>
        <v>0 0</v>
      </c>
      <c r="I972" s="29" t="str">
        <f>CONCATENATE(Замеры!AI966,Замеры!AA966,Замеры!AJ966)</f>
        <v>0 0</v>
      </c>
      <c r="J972" s="31" t="str">
        <f>IF(Замеры!Z966=0," ",G972*2.55)</f>
        <v xml:space="preserve"> </v>
      </c>
      <c r="K972" s="29" t="str">
        <f>IF(Замеры!Z966=0," ",Замеры!AG966)</f>
        <v xml:space="preserve"> </v>
      </c>
      <c r="L972" s="29" t="str">
        <f>IF(Замеры!Z966=0," ",Замеры!AH966)</f>
        <v xml:space="preserve"> </v>
      </c>
      <c r="M972" s="29" t="str">
        <f>IF(Замеры!Z966=0," ",0.1)</f>
        <v xml:space="preserve"> </v>
      </c>
      <c r="N972" s="29" t="str">
        <f>IF(Замеры!Z966=0," ",Замеры!Z966)</f>
        <v xml:space="preserve"> </v>
      </c>
      <c r="O972" s="29" t="str">
        <f>Замеры!AA966</f>
        <v xml:space="preserve"> </v>
      </c>
      <c r="P972" s="29" t="str">
        <f>Замеры!AB966</f>
        <v xml:space="preserve"> </v>
      </c>
      <c r="Q972" s="29" t="str">
        <f>IF(Замеры!Z966=0," ","+")</f>
        <v xml:space="preserve"> </v>
      </c>
      <c r="R972" s="32">
        <f>Замеры!Y966</f>
        <v>0</v>
      </c>
      <c r="W972" s="33" t="e">
        <f t="shared" si="30"/>
        <v>#VALUE!</v>
      </c>
      <c r="X972" s="31" t="s">
        <v>73</v>
      </c>
      <c r="Y972" s="33" t="e">
        <f t="shared" si="31"/>
        <v>#VALUE!</v>
      </c>
      <c r="Z972" s="32"/>
    </row>
    <row r="973" spans="1:26" x14ac:dyDescent="0.3">
      <c r="A973" s="35">
        <f>IF(Замеры!B967=0, " ", Замеры!B967)</f>
        <v>964</v>
      </c>
      <c r="B973" s="37" t="str">
        <f>CONCATENATE(Замеры!D967,Замеры!F967)</f>
        <v>Группа от QF</v>
      </c>
      <c r="C973" s="35" t="str">
        <f>IF(Замеры!I967=0," ", Замеры!I967)</f>
        <v xml:space="preserve"> </v>
      </c>
      <c r="D973" s="29" t="str">
        <f>IF(Замеры!Z967=0, " ", Замеры!X967)</f>
        <v xml:space="preserve"> </v>
      </c>
      <c r="E973" s="29" t="str">
        <f>CONCATENATE(Замеры!P967,Замеры!S967,Замеры!R967)</f>
        <v xml:space="preserve"> </v>
      </c>
      <c r="F973" s="30" t="str">
        <f>IF(Замеры!Z967=0," ","---")</f>
        <v xml:space="preserve"> </v>
      </c>
      <c r="G973" s="31" t="str">
        <f>IF(Замеры!Z967=0," ",Замеры!J967)</f>
        <v xml:space="preserve"> </v>
      </c>
      <c r="H973" s="31" t="str">
        <f>CONCATENATE(Замеры!AK967,Замеры!AA967,Замеры!AL967)</f>
        <v>0 0</v>
      </c>
      <c r="I973" s="29" t="str">
        <f>CONCATENATE(Замеры!AI967,Замеры!AA967,Замеры!AJ967)</f>
        <v>0 0</v>
      </c>
      <c r="J973" s="31" t="str">
        <f>IF(Замеры!Z967=0," ",G973*2.55)</f>
        <v xml:space="preserve"> </v>
      </c>
      <c r="K973" s="29" t="str">
        <f>IF(Замеры!Z967=0," ",Замеры!AG967)</f>
        <v xml:space="preserve"> </v>
      </c>
      <c r="L973" s="29" t="str">
        <f>IF(Замеры!Z967=0," ",Замеры!AH967)</f>
        <v xml:space="preserve"> </v>
      </c>
      <c r="M973" s="29" t="str">
        <f>IF(Замеры!Z967=0," ",0.1)</f>
        <v xml:space="preserve"> </v>
      </c>
      <c r="N973" s="29" t="str">
        <f>IF(Замеры!Z967=0," ",Замеры!Z967)</f>
        <v xml:space="preserve"> </v>
      </c>
      <c r="O973" s="29" t="str">
        <f>Замеры!AA967</f>
        <v xml:space="preserve"> </v>
      </c>
      <c r="P973" s="29" t="str">
        <f>Замеры!AB967</f>
        <v xml:space="preserve"> </v>
      </c>
      <c r="Q973" s="29" t="str">
        <f>IF(Замеры!Z967=0," ","+")</f>
        <v xml:space="preserve"> </v>
      </c>
      <c r="R973" s="32">
        <f>Замеры!Y967</f>
        <v>0</v>
      </c>
      <c r="W973" s="33" t="e">
        <f t="shared" si="30"/>
        <v>#VALUE!</v>
      </c>
      <c r="X973" s="31" t="s">
        <v>73</v>
      </c>
      <c r="Y973" s="33" t="e">
        <f t="shared" si="31"/>
        <v>#VALUE!</v>
      </c>
      <c r="Z973" s="32"/>
    </row>
    <row r="974" spans="1:26" x14ac:dyDescent="0.3">
      <c r="A974" s="35">
        <f>IF(Замеры!B968=0, " ", Замеры!B968)</f>
        <v>965</v>
      </c>
      <c r="B974" s="37" t="str">
        <f>CONCATENATE(Замеры!D968,Замеры!F968)</f>
        <v>Группа от QF</v>
      </c>
      <c r="C974" s="35" t="str">
        <f>IF(Замеры!I968=0," ", Замеры!I968)</f>
        <v xml:space="preserve"> </v>
      </c>
      <c r="D974" s="29" t="str">
        <f>IF(Замеры!Z968=0, " ", Замеры!X968)</f>
        <v xml:space="preserve"> </v>
      </c>
      <c r="E974" s="29" t="str">
        <f>CONCATENATE(Замеры!P968,Замеры!S968,Замеры!R968)</f>
        <v xml:space="preserve"> </v>
      </c>
      <c r="F974" s="30" t="str">
        <f>IF(Замеры!Z968=0," ","---")</f>
        <v xml:space="preserve"> </v>
      </c>
      <c r="G974" s="31" t="str">
        <f>IF(Замеры!Z968=0," ",Замеры!J968)</f>
        <v xml:space="preserve"> </v>
      </c>
      <c r="H974" s="31" t="str">
        <f>CONCATENATE(Замеры!AK968,Замеры!AA968,Замеры!AL968)</f>
        <v>0 0</v>
      </c>
      <c r="I974" s="29" t="str">
        <f>CONCATENATE(Замеры!AI968,Замеры!AA968,Замеры!AJ968)</f>
        <v>0 0</v>
      </c>
      <c r="J974" s="31" t="str">
        <f>IF(Замеры!Z968=0," ",G974*2.55)</f>
        <v xml:space="preserve"> </v>
      </c>
      <c r="K974" s="29" t="str">
        <f>IF(Замеры!Z968=0," ",Замеры!AG968)</f>
        <v xml:space="preserve"> </v>
      </c>
      <c r="L974" s="29" t="str">
        <f>IF(Замеры!Z968=0," ",Замеры!AH968)</f>
        <v xml:space="preserve"> </v>
      </c>
      <c r="M974" s="29" t="str">
        <f>IF(Замеры!Z968=0," ",0.1)</f>
        <v xml:space="preserve"> </v>
      </c>
      <c r="N974" s="29" t="str">
        <f>IF(Замеры!Z968=0," ",Замеры!Z968)</f>
        <v xml:space="preserve"> </v>
      </c>
      <c r="O974" s="29" t="str">
        <f>Замеры!AA968</f>
        <v xml:space="preserve"> </v>
      </c>
      <c r="P974" s="29" t="str">
        <f>Замеры!AB968</f>
        <v xml:space="preserve"> </v>
      </c>
      <c r="Q974" s="29" t="str">
        <f>IF(Замеры!Z968=0," ","+")</f>
        <v xml:space="preserve"> </v>
      </c>
      <c r="R974" s="32">
        <f>Замеры!Y968</f>
        <v>0</v>
      </c>
      <c r="W974" s="33" t="e">
        <f t="shared" si="30"/>
        <v>#VALUE!</v>
      </c>
      <c r="X974" s="31" t="s">
        <v>73</v>
      </c>
      <c r="Y974" s="33" t="e">
        <f t="shared" si="31"/>
        <v>#VALUE!</v>
      </c>
      <c r="Z974" s="32"/>
    </row>
    <row r="975" spans="1:26" x14ac:dyDescent="0.3">
      <c r="A975" s="35">
        <f>IF(Замеры!B969=0, " ", Замеры!B969)</f>
        <v>966</v>
      </c>
      <c r="B975" s="37" t="str">
        <f>CONCATENATE(Замеры!D969,Замеры!F969)</f>
        <v>Группа от QF</v>
      </c>
      <c r="C975" s="35" t="str">
        <f>IF(Замеры!I969=0," ", Замеры!I969)</f>
        <v xml:space="preserve"> </v>
      </c>
      <c r="D975" s="29" t="str">
        <f>IF(Замеры!Z969=0, " ", Замеры!X969)</f>
        <v xml:space="preserve"> </v>
      </c>
      <c r="E975" s="29" t="str">
        <f>CONCATENATE(Замеры!P969,Замеры!S969,Замеры!R969)</f>
        <v xml:space="preserve"> </v>
      </c>
      <c r="F975" s="30" t="str">
        <f>IF(Замеры!Z969=0," ","---")</f>
        <v xml:space="preserve"> </v>
      </c>
      <c r="G975" s="31" t="str">
        <f>IF(Замеры!Z969=0," ",Замеры!J969)</f>
        <v xml:space="preserve"> </v>
      </c>
      <c r="H975" s="31" t="str">
        <f>CONCATENATE(Замеры!AK969,Замеры!AA969,Замеры!AL969)</f>
        <v>0 0</v>
      </c>
      <c r="I975" s="29" t="str">
        <f>CONCATENATE(Замеры!AI969,Замеры!AA969,Замеры!AJ969)</f>
        <v>0 0</v>
      </c>
      <c r="J975" s="31" t="str">
        <f>IF(Замеры!Z969=0," ",G975*2.55)</f>
        <v xml:space="preserve"> </v>
      </c>
      <c r="K975" s="29" t="str">
        <f>IF(Замеры!Z969=0," ",Замеры!AG969)</f>
        <v xml:space="preserve"> </v>
      </c>
      <c r="L975" s="29" t="str">
        <f>IF(Замеры!Z969=0," ",Замеры!AH969)</f>
        <v xml:space="preserve"> </v>
      </c>
      <c r="M975" s="29" t="str">
        <f>IF(Замеры!Z969=0," ",0.1)</f>
        <v xml:space="preserve"> </v>
      </c>
      <c r="N975" s="29" t="str">
        <f>IF(Замеры!Z969=0," ",Замеры!Z969)</f>
        <v xml:space="preserve"> </v>
      </c>
      <c r="O975" s="29" t="str">
        <f>Замеры!AA969</f>
        <v xml:space="preserve"> </v>
      </c>
      <c r="P975" s="29" t="str">
        <f>Замеры!AB969</f>
        <v xml:space="preserve"> </v>
      </c>
      <c r="Q975" s="29" t="str">
        <f>IF(Замеры!Z969=0," ","+")</f>
        <v xml:space="preserve"> </v>
      </c>
      <c r="R975" s="32">
        <f>Замеры!Y969</f>
        <v>0</v>
      </c>
      <c r="W975" s="33" t="e">
        <f t="shared" si="30"/>
        <v>#VALUE!</v>
      </c>
      <c r="X975" s="31" t="s">
        <v>73</v>
      </c>
      <c r="Y975" s="33" t="e">
        <f t="shared" si="31"/>
        <v>#VALUE!</v>
      </c>
      <c r="Z975" s="32"/>
    </row>
    <row r="976" spans="1:26" x14ac:dyDescent="0.3">
      <c r="A976" s="35">
        <f>IF(Замеры!B970=0, " ", Замеры!B970)</f>
        <v>967</v>
      </c>
      <c r="B976" s="37" t="str">
        <f>CONCATENATE(Замеры!D970,Замеры!F970)</f>
        <v>Группа от QF</v>
      </c>
      <c r="C976" s="35" t="str">
        <f>IF(Замеры!I970=0," ", Замеры!I970)</f>
        <v xml:space="preserve"> </v>
      </c>
      <c r="D976" s="29" t="str">
        <f>IF(Замеры!Z970=0, " ", Замеры!X970)</f>
        <v xml:space="preserve"> </v>
      </c>
      <c r="E976" s="29" t="str">
        <f>CONCATENATE(Замеры!P970,Замеры!S970,Замеры!R970)</f>
        <v xml:space="preserve"> </v>
      </c>
      <c r="F976" s="30" t="str">
        <f>IF(Замеры!Z970=0," ","---")</f>
        <v xml:space="preserve"> </v>
      </c>
      <c r="G976" s="31" t="str">
        <f>IF(Замеры!Z970=0," ",Замеры!J970)</f>
        <v xml:space="preserve"> </v>
      </c>
      <c r="H976" s="31" t="str">
        <f>CONCATENATE(Замеры!AK970,Замеры!AA970,Замеры!AL970)</f>
        <v>0 0</v>
      </c>
      <c r="I976" s="29" t="str">
        <f>CONCATENATE(Замеры!AI970,Замеры!AA970,Замеры!AJ970)</f>
        <v>0 0</v>
      </c>
      <c r="J976" s="31" t="str">
        <f>IF(Замеры!Z970=0," ",G976*2.55)</f>
        <v xml:space="preserve"> </v>
      </c>
      <c r="K976" s="29" t="str">
        <f>IF(Замеры!Z970=0," ",Замеры!AG970)</f>
        <v xml:space="preserve"> </v>
      </c>
      <c r="L976" s="29" t="str">
        <f>IF(Замеры!Z970=0," ",Замеры!AH970)</f>
        <v xml:space="preserve"> </v>
      </c>
      <c r="M976" s="29" t="str">
        <f>IF(Замеры!Z970=0," ",0.1)</f>
        <v xml:space="preserve"> </v>
      </c>
      <c r="N976" s="29" t="str">
        <f>IF(Замеры!Z970=0," ",Замеры!Z970)</f>
        <v xml:space="preserve"> </v>
      </c>
      <c r="O976" s="29" t="str">
        <f>Замеры!AA970</f>
        <v xml:space="preserve"> </v>
      </c>
      <c r="P976" s="29" t="str">
        <f>Замеры!AB970</f>
        <v xml:space="preserve"> </v>
      </c>
      <c r="Q976" s="29" t="str">
        <f>IF(Замеры!Z970=0," ","+")</f>
        <v xml:space="preserve"> </v>
      </c>
      <c r="R976" s="32">
        <f>Замеры!Y970</f>
        <v>0</v>
      </c>
      <c r="W976" s="33" t="e">
        <f t="shared" si="30"/>
        <v>#VALUE!</v>
      </c>
      <c r="X976" s="31" t="s">
        <v>73</v>
      </c>
      <c r="Y976" s="33" t="e">
        <f t="shared" si="31"/>
        <v>#VALUE!</v>
      </c>
      <c r="Z976" s="32"/>
    </row>
    <row r="977" spans="1:26" x14ac:dyDescent="0.3">
      <c r="A977" s="35">
        <f>IF(Замеры!B971=0, " ", Замеры!B971)</f>
        <v>968</v>
      </c>
      <c r="B977" s="37" t="str">
        <f>CONCATENATE(Замеры!D971,Замеры!F971)</f>
        <v>Группа от QF</v>
      </c>
      <c r="C977" s="35" t="str">
        <f>IF(Замеры!I971=0," ", Замеры!I971)</f>
        <v xml:space="preserve"> </v>
      </c>
      <c r="D977" s="29" t="str">
        <f>IF(Замеры!Z971=0, " ", Замеры!X971)</f>
        <v xml:space="preserve"> </v>
      </c>
      <c r="E977" s="29" t="str">
        <f>CONCATENATE(Замеры!P971,Замеры!S971,Замеры!R971)</f>
        <v xml:space="preserve"> </v>
      </c>
      <c r="F977" s="30" t="str">
        <f>IF(Замеры!Z971=0," ","---")</f>
        <v xml:space="preserve"> </v>
      </c>
      <c r="G977" s="31" t="str">
        <f>IF(Замеры!Z971=0," ",Замеры!J971)</f>
        <v xml:space="preserve"> </v>
      </c>
      <c r="H977" s="31" t="str">
        <f>CONCATENATE(Замеры!AK971,Замеры!AA971,Замеры!AL971)</f>
        <v>0 0</v>
      </c>
      <c r="I977" s="29" t="str">
        <f>CONCATENATE(Замеры!AI971,Замеры!AA971,Замеры!AJ971)</f>
        <v>0 0</v>
      </c>
      <c r="J977" s="31" t="str">
        <f>IF(Замеры!Z971=0," ",G977*2.55)</f>
        <v xml:space="preserve"> </v>
      </c>
      <c r="K977" s="29" t="str">
        <f>IF(Замеры!Z971=0," ",Замеры!AG971)</f>
        <v xml:space="preserve"> </v>
      </c>
      <c r="L977" s="29" t="str">
        <f>IF(Замеры!Z971=0," ",Замеры!AH971)</f>
        <v xml:space="preserve"> </v>
      </c>
      <c r="M977" s="29" t="str">
        <f>IF(Замеры!Z971=0," ",0.1)</f>
        <v xml:space="preserve"> </v>
      </c>
      <c r="N977" s="29" t="str">
        <f>IF(Замеры!Z971=0," ",Замеры!Z971)</f>
        <v xml:space="preserve"> </v>
      </c>
      <c r="O977" s="29" t="str">
        <f>Замеры!AA971</f>
        <v xml:space="preserve"> </v>
      </c>
      <c r="P977" s="29" t="str">
        <f>Замеры!AB971</f>
        <v xml:space="preserve"> </v>
      </c>
      <c r="Q977" s="29" t="str">
        <f>IF(Замеры!Z971=0," ","+")</f>
        <v xml:space="preserve"> </v>
      </c>
      <c r="R977" s="32">
        <f>Замеры!Y971</f>
        <v>0</v>
      </c>
      <c r="W977" s="33" t="e">
        <f t="shared" si="30"/>
        <v>#VALUE!</v>
      </c>
      <c r="X977" s="31" t="s">
        <v>73</v>
      </c>
      <c r="Y977" s="33" t="e">
        <f t="shared" si="31"/>
        <v>#VALUE!</v>
      </c>
      <c r="Z977" s="32"/>
    </row>
    <row r="978" spans="1:26" x14ac:dyDescent="0.3">
      <c r="A978" s="35">
        <f>IF(Замеры!B972=0, " ", Замеры!B972)</f>
        <v>969</v>
      </c>
      <c r="B978" s="37" t="str">
        <f>CONCATENATE(Замеры!D972,Замеры!F972)</f>
        <v>Группа от QF</v>
      </c>
      <c r="C978" s="35" t="str">
        <f>IF(Замеры!I972=0," ", Замеры!I972)</f>
        <v xml:space="preserve"> </v>
      </c>
      <c r="D978" s="29" t="str">
        <f>IF(Замеры!Z972=0, " ", Замеры!X972)</f>
        <v xml:space="preserve"> </v>
      </c>
      <c r="E978" s="29" t="str">
        <f>CONCATENATE(Замеры!P972,Замеры!S972,Замеры!R972)</f>
        <v xml:space="preserve"> </v>
      </c>
      <c r="F978" s="30" t="str">
        <f>IF(Замеры!Z972=0," ","---")</f>
        <v xml:space="preserve"> </v>
      </c>
      <c r="G978" s="31" t="str">
        <f>IF(Замеры!Z972=0," ",Замеры!J972)</f>
        <v xml:space="preserve"> </v>
      </c>
      <c r="H978" s="31" t="str">
        <f>CONCATENATE(Замеры!AK972,Замеры!AA972,Замеры!AL972)</f>
        <v>0 0</v>
      </c>
      <c r="I978" s="29" t="str">
        <f>CONCATENATE(Замеры!AI972,Замеры!AA972,Замеры!AJ972)</f>
        <v>0 0</v>
      </c>
      <c r="J978" s="31" t="str">
        <f>IF(Замеры!Z972=0," ",G978*2.55)</f>
        <v xml:space="preserve"> </v>
      </c>
      <c r="K978" s="29" t="str">
        <f>IF(Замеры!Z972=0," ",Замеры!AG972)</f>
        <v xml:space="preserve"> </v>
      </c>
      <c r="L978" s="29" t="str">
        <f>IF(Замеры!Z972=0," ",Замеры!AH972)</f>
        <v xml:space="preserve"> </v>
      </c>
      <c r="M978" s="29" t="str">
        <f>IF(Замеры!Z972=0," ",0.1)</f>
        <v xml:space="preserve"> </v>
      </c>
      <c r="N978" s="29" t="str">
        <f>IF(Замеры!Z972=0," ",Замеры!Z972)</f>
        <v xml:space="preserve"> </v>
      </c>
      <c r="O978" s="29" t="str">
        <f>Замеры!AA972</f>
        <v xml:space="preserve"> </v>
      </c>
      <c r="P978" s="29" t="str">
        <f>Замеры!AB972</f>
        <v xml:space="preserve"> </v>
      </c>
      <c r="Q978" s="29" t="str">
        <f>IF(Замеры!Z972=0," ","+")</f>
        <v xml:space="preserve"> </v>
      </c>
      <c r="R978" s="32">
        <f>Замеры!Y972</f>
        <v>0</v>
      </c>
      <c r="W978" s="33" t="e">
        <f t="shared" si="30"/>
        <v>#VALUE!</v>
      </c>
      <c r="X978" s="31" t="s">
        <v>73</v>
      </c>
      <c r="Y978" s="33" t="e">
        <f t="shared" si="31"/>
        <v>#VALUE!</v>
      </c>
      <c r="Z978" s="32"/>
    </row>
    <row r="979" spans="1:26" x14ac:dyDescent="0.3">
      <c r="A979" s="35">
        <f>IF(Замеры!B973=0, " ", Замеры!B973)</f>
        <v>970</v>
      </c>
      <c r="B979" s="37" t="str">
        <f>CONCATENATE(Замеры!D973,Замеры!F973)</f>
        <v>Группа от QF</v>
      </c>
      <c r="C979" s="35" t="str">
        <f>IF(Замеры!I973=0," ", Замеры!I973)</f>
        <v xml:space="preserve"> </v>
      </c>
      <c r="D979" s="29" t="str">
        <f>IF(Замеры!Z973=0, " ", Замеры!X973)</f>
        <v xml:space="preserve"> </v>
      </c>
      <c r="E979" s="29" t="str">
        <f>CONCATENATE(Замеры!P973,Замеры!S973,Замеры!R973)</f>
        <v xml:space="preserve"> </v>
      </c>
      <c r="F979" s="30" t="str">
        <f>IF(Замеры!Z973=0," ","---")</f>
        <v xml:space="preserve"> </v>
      </c>
      <c r="G979" s="31" t="str">
        <f>IF(Замеры!Z973=0," ",Замеры!J973)</f>
        <v xml:space="preserve"> </v>
      </c>
      <c r="H979" s="31" t="str">
        <f>CONCATENATE(Замеры!AK973,Замеры!AA973,Замеры!AL973)</f>
        <v>0 0</v>
      </c>
      <c r="I979" s="29" t="str">
        <f>CONCATENATE(Замеры!AI973,Замеры!AA973,Замеры!AJ973)</f>
        <v>0 0</v>
      </c>
      <c r="J979" s="31" t="str">
        <f>IF(Замеры!Z973=0," ",G979*2.55)</f>
        <v xml:space="preserve"> </v>
      </c>
      <c r="K979" s="29" t="str">
        <f>IF(Замеры!Z973=0," ",Замеры!AG973)</f>
        <v xml:space="preserve"> </v>
      </c>
      <c r="L979" s="29" t="str">
        <f>IF(Замеры!Z973=0," ",Замеры!AH973)</f>
        <v xml:space="preserve"> </v>
      </c>
      <c r="M979" s="29" t="str">
        <f>IF(Замеры!Z973=0," ",0.1)</f>
        <v xml:space="preserve"> </v>
      </c>
      <c r="N979" s="29" t="str">
        <f>IF(Замеры!Z973=0," ",Замеры!Z973)</f>
        <v xml:space="preserve"> </v>
      </c>
      <c r="O979" s="29" t="str">
        <f>Замеры!AA973</f>
        <v xml:space="preserve"> </v>
      </c>
      <c r="P979" s="29" t="str">
        <f>Замеры!AB973</f>
        <v xml:space="preserve"> </v>
      </c>
      <c r="Q979" s="29" t="str">
        <f>IF(Замеры!Z973=0," ","+")</f>
        <v xml:space="preserve"> </v>
      </c>
      <c r="R979" s="32">
        <f>Замеры!Y973</f>
        <v>0</v>
      </c>
      <c r="W979" s="33" t="e">
        <f t="shared" si="30"/>
        <v>#VALUE!</v>
      </c>
      <c r="X979" s="31" t="s">
        <v>73</v>
      </c>
      <c r="Y979" s="33" t="e">
        <f t="shared" si="31"/>
        <v>#VALUE!</v>
      </c>
      <c r="Z979" s="32"/>
    </row>
    <row r="980" spans="1:26" x14ac:dyDescent="0.3">
      <c r="A980" s="35">
        <f>IF(Замеры!B974=0, " ", Замеры!B974)</f>
        <v>971</v>
      </c>
      <c r="B980" s="37" t="str">
        <f>CONCATENATE(Замеры!D974,Замеры!F974)</f>
        <v>Группа от QF</v>
      </c>
      <c r="C980" s="35" t="str">
        <f>IF(Замеры!I974=0," ", Замеры!I974)</f>
        <v xml:space="preserve"> </v>
      </c>
      <c r="D980" s="29" t="str">
        <f>IF(Замеры!Z974=0, " ", Замеры!X974)</f>
        <v xml:space="preserve"> </v>
      </c>
      <c r="E980" s="29" t="str">
        <f>CONCATENATE(Замеры!P974,Замеры!S974,Замеры!R974)</f>
        <v xml:space="preserve"> </v>
      </c>
      <c r="F980" s="30" t="str">
        <f>IF(Замеры!Z974=0," ","---")</f>
        <v xml:space="preserve"> </v>
      </c>
      <c r="G980" s="31" t="str">
        <f>IF(Замеры!Z974=0," ",Замеры!J974)</f>
        <v xml:space="preserve"> </v>
      </c>
      <c r="H980" s="31" t="str">
        <f>CONCATENATE(Замеры!AK974,Замеры!AA974,Замеры!AL974)</f>
        <v>0 0</v>
      </c>
      <c r="I980" s="29" t="str">
        <f>CONCATENATE(Замеры!AI974,Замеры!AA974,Замеры!AJ974)</f>
        <v>0 0</v>
      </c>
      <c r="J980" s="31" t="str">
        <f>IF(Замеры!Z974=0," ",G980*2.55)</f>
        <v xml:space="preserve"> </v>
      </c>
      <c r="K980" s="29" t="str">
        <f>IF(Замеры!Z974=0," ",Замеры!AG974)</f>
        <v xml:space="preserve"> </v>
      </c>
      <c r="L980" s="29" t="str">
        <f>IF(Замеры!Z974=0," ",Замеры!AH974)</f>
        <v xml:space="preserve"> </v>
      </c>
      <c r="M980" s="29" t="str">
        <f>IF(Замеры!Z974=0," ",0.1)</f>
        <v xml:space="preserve"> </v>
      </c>
      <c r="N980" s="29" t="str">
        <f>IF(Замеры!Z974=0," ",Замеры!Z974)</f>
        <v xml:space="preserve"> </v>
      </c>
      <c r="O980" s="29" t="str">
        <f>Замеры!AA974</f>
        <v xml:space="preserve"> </v>
      </c>
      <c r="P980" s="29" t="str">
        <f>Замеры!AB974</f>
        <v xml:space="preserve"> </v>
      </c>
      <c r="Q980" s="29" t="str">
        <f>IF(Замеры!Z974=0," ","+")</f>
        <v xml:space="preserve"> </v>
      </c>
      <c r="R980" s="32">
        <f>Замеры!Y974</f>
        <v>0</v>
      </c>
      <c r="W980" s="33" t="e">
        <f t="shared" si="30"/>
        <v>#VALUE!</v>
      </c>
      <c r="X980" s="31" t="s">
        <v>73</v>
      </c>
      <c r="Y980" s="33" t="e">
        <f t="shared" si="31"/>
        <v>#VALUE!</v>
      </c>
      <c r="Z980" s="32"/>
    </row>
    <row r="981" spans="1:26" x14ac:dyDescent="0.3">
      <c r="A981" s="35">
        <f>IF(Замеры!B975=0, " ", Замеры!B975)</f>
        <v>972</v>
      </c>
      <c r="B981" s="37" t="str">
        <f>CONCATENATE(Замеры!D975,Замеры!F975)</f>
        <v>Группа от QF</v>
      </c>
      <c r="C981" s="35" t="str">
        <f>IF(Замеры!I975=0," ", Замеры!I975)</f>
        <v xml:space="preserve"> </v>
      </c>
      <c r="D981" s="29" t="str">
        <f>IF(Замеры!Z975=0, " ", Замеры!X975)</f>
        <v xml:space="preserve"> </v>
      </c>
      <c r="E981" s="29" t="str">
        <f>CONCATENATE(Замеры!P975,Замеры!S975,Замеры!R975)</f>
        <v xml:space="preserve"> </v>
      </c>
      <c r="F981" s="30" t="str">
        <f>IF(Замеры!Z975=0," ","---")</f>
        <v xml:space="preserve"> </v>
      </c>
      <c r="G981" s="31" t="str">
        <f>IF(Замеры!Z975=0," ",Замеры!J975)</f>
        <v xml:space="preserve"> </v>
      </c>
      <c r="H981" s="31" t="str">
        <f>CONCATENATE(Замеры!AK975,Замеры!AA975,Замеры!AL975)</f>
        <v>0 0</v>
      </c>
      <c r="I981" s="29" t="str">
        <f>CONCATENATE(Замеры!AI975,Замеры!AA975,Замеры!AJ975)</f>
        <v>0 0</v>
      </c>
      <c r="J981" s="31" t="str">
        <f>IF(Замеры!Z975=0," ",G981*2.55)</f>
        <v xml:space="preserve"> </v>
      </c>
      <c r="K981" s="29" t="str">
        <f>IF(Замеры!Z975=0," ",Замеры!AG975)</f>
        <v xml:space="preserve"> </v>
      </c>
      <c r="L981" s="29" t="str">
        <f>IF(Замеры!Z975=0," ",Замеры!AH975)</f>
        <v xml:space="preserve"> </v>
      </c>
      <c r="M981" s="29" t="str">
        <f>IF(Замеры!Z975=0," ",0.1)</f>
        <v xml:space="preserve"> </v>
      </c>
      <c r="N981" s="29" t="str">
        <f>IF(Замеры!Z975=0," ",Замеры!Z975)</f>
        <v xml:space="preserve"> </v>
      </c>
      <c r="O981" s="29" t="str">
        <f>Замеры!AA975</f>
        <v xml:space="preserve"> </v>
      </c>
      <c r="P981" s="29" t="str">
        <f>Замеры!AB975</f>
        <v xml:space="preserve"> </v>
      </c>
      <c r="Q981" s="29" t="str">
        <f>IF(Замеры!Z975=0," ","+")</f>
        <v xml:space="preserve"> </v>
      </c>
      <c r="R981" s="32">
        <f>Замеры!Y975</f>
        <v>0</v>
      </c>
      <c r="W981" s="33" t="e">
        <f t="shared" si="30"/>
        <v>#VALUE!</v>
      </c>
      <c r="X981" s="31" t="s">
        <v>73</v>
      </c>
      <c r="Y981" s="33" t="e">
        <f t="shared" si="31"/>
        <v>#VALUE!</v>
      </c>
      <c r="Z981" s="32"/>
    </row>
    <row r="982" spans="1:26" x14ac:dyDescent="0.3">
      <c r="A982" s="35">
        <f>IF(Замеры!B976=0, " ", Замеры!B976)</f>
        <v>973</v>
      </c>
      <c r="B982" s="37" t="str">
        <f>CONCATENATE(Замеры!D976,Замеры!F976)</f>
        <v>Группа от QF</v>
      </c>
      <c r="C982" s="35" t="str">
        <f>IF(Замеры!I976=0," ", Замеры!I976)</f>
        <v xml:space="preserve"> </v>
      </c>
      <c r="D982" s="29" t="str">
        <f>IF(Замеры!Z976=0, " ", Замеры!X976)</f>
        <v xml:space="preserve"> </v>
      </c>
      <c r="E982" s="29" t="str">
        <f>CONCATENATE(Замеры!P976,Замеры!S976,Замеры!R976)</f>
        <v xml:space="preserve"> </v>
      </c>
      <c r="F982" s="30" t="str">
        <f>IF(Замеры!Z976=0," ","---")</f>
        <v xml:space="preserve"> </v>
      </c>
      <c r="G982" s="31" t="str">
        <f>IF(Замеры!Z976=0," ",Замеры!J976)</f>
        <v xml:space="preserve"> </v>
      </c>
      <c r="H982" s="31" t="str">
        <f>CONCATENATE(Замеры!AK976,Замеры!AA976,Замеры!AL976)</f>
        <v>0 0</v>
      </c>
      <c r="I982" s="29" t="str">
        <f>CONCATENATE(Замеры!AI976,Замеры!AA976,Замеры!AJ976)</f>
        <v>0 0</v>
      </c>
      <c r="J982" s="31" t="str">
        <f>IF(Замеры!Z976=0," ",G982*2.55)</f>
        <v xml:space="preserve"> </v>
      </c>
      <c r="K982" s="29" t="str">
        <f>IF(Замеры!Z976=0," ",Замеры!AG976)</f>
        <v xml:space="preserve"> </v>
      </c>
      <c r="L982" s="29" t="str">
        <f>IF(Замеры!Z976=0," ",Замеры!AH976)</f>
        <v xml:space="preserve"> </v>
      </c>
      <c r="M982" s="29" t="str">
        <f>IF(Замеры!Z976=0," ",0.1)</f>
        <v xml:space="preserve"> </v>
      </c>
      <c r="N982" s="29" t="str">
        <f>IF(Замеры!Z976=0," ",Замеры!Z976)</f>
        <v xml:space="preserve"> </v>
      </c>
      <c r="O982" s="29" t="str">
        <f>Замеры!AA976</f>
        <v xml:space="preserve"> </v>
      </c>
      <c r="P982" s="29" t="str">
        <f>Замеры!AB976</f>
        <v xml:space="preserve"> </v>
      </c>
      <c r="Q982" s="29" t="str">
        <f>IF(Замеры!Z976=0," ","+")</f>
        <v xml:space="preserve"> </v>
      </c>
      <c r="R982" s="32">
        <f>Замеры!Y976</f>
        <v>0</v>
      </c>
      <c r="W982" s="33" t="e">
        <f t="shared" si="30"/>
        <v>#VALUE!</v>
      </c>
      <c r="X982" s="31" t="s">
        <v>73</v>
      </c>
      <c r="Y982" s="33" t="e">
        <f t="shared" si="31"/>
        <v>#VALUE!</v>
      </c>
      <c r="Z982" s="32"/>
    </row>
    <row r="983" spans="1:26" x14ac:dyDescent="0.3">
      <c r="A983" s="35">
        <f>IF(Замеры!B977=0, " ", Замеры!B977)</f>
        <v>974</v>
      </c>
      <c r="B983" s="37" t="str">
        <f>CONCATENATE(Замеры!D977,Замеры!F977)</f>
        <v>Группа от QF</v>
      </c>
      <c r="C983" s="35" t="str">
        <f>IF(Замеры!I977=0," ", Замеры!I977)</f>
        <v xml:space="preserve"> </v>
      </c>
      <c r="D983" s="29" t="str">
        <f>IF(Замеры!Z977=0, " ", Замеры!X977)</f>
        <v xml:space="preserve"> </v>
      </c>
      <c r="E983" s="29" t="str">
        <f>CONCATENATE(Замеры!P977,Замеры!S977,Замеры!R977)</f>
        <v xml:space="preserve"> </v>
      </c>
      <c r="F983" s="30" t="str">
        <f>IF(Замеры!Z977=0," ","---")</f>
        <v xml:space="preserve"> </v>
      </c>
      <c r="G983" s="31" t="str">
        <f>IF(Замеры!Z977=0," ",Замеры!J977)</f>
        <v xml:space="preserve"> </v>
      </c>
      <c r="H983" s="31" t="str">
        <f>CONCATENATE(Замеры!AK977,Замеры!AA977,Замеры!AL977)</f>
        <v>0 0</v>
      </c>
      <c r="I983" s="29" t="str">
        <f>CONCATENATE(Замеры!AI977,Замеры!AA977,Замеры!AJ977)</f>
        <v>0 0</v>
      </c>
      <c r="J983" s="31" t="str">
        <f>IF(Замеры!Z977=0," ",G983*2.55)</f>
        <v xml:space="preserve"> </v>
      </c>
      <c r="K983" s="29" t="str">
        <f>IF(Замеры!Z977=0," ",Замеры!AG977)</f>
        <v xml:space="preserve"> </v>
      </c>
      <c r="L983" s="29" t="str">
        <f>IF(Замеры!Z977=0," ",Замеры!AH977)</f>
        <v xml:space="preserve"> </v>
      </c>
      <c r="M983" s="29" t="str">
        <f>IF(Замеры!Z977=0," ",0.1)</f>
        <v xml:space="preserve"> </v>
      </c>
      <c r="N983" s="29" t="str">
        <f>IF(Замеры!Z977=0," ",Замеры!Z977)</f>
        <v xml:space="preserve"> </v>
      </c>
      <c r="O983" s="29" t="str">
        <f>Замеры!AA977</f>
        <v xml:space="preserve"> </v>
      </c>
      <c r="P983" s="29" t="str">
        <f>Замеры!AB977</f>
        <v xml:space="preserve"> </v>
      </c>
      <c r="Q983" s="29" t="str">
        <f>IF(Замеры!Z977=0," ","+")</f>
        <v xml:space="preserve"> </v>
      </c>
      <c r="R983" s="32">
        <f>Замеры!Y977</f>
        <v>0</v>
      </c>
      <c r="W983" s="33" t="e">
        <f t="shared" si="30"/>
        <v>#VALUE!</v>
      </c>
      <c r="X983" s="31" t="s">
        <v>73</v>
      </c>
      <c r="Y983" s="33" t="e">
        <f t="shared" si="31"/>
        <v>#VALUE!</v>
      </c>
      <c r="Z983" s="32"/>
    </row>
    <row r="984" spans="1:26" x14ac:dyDescent="0.3">
      <c r="A984" s="35">
        <f>IF(Замеры!B978=0, " ", Замеры!B978)</f>
        <v>975</v>
      </c>
      <c r="B984" s="37" t="str">
        <f>CONCATENATE(Замеры!D978,Замеры!F978)</f>
        <v>Группа от QF</v>
      </c>
      <c r="C984" s="35" t="str">
        <f>IF(Замеры!I978=0," ", Замеры!I978)</f>
        <v xml:space="preserve"> </v>
      </c>
      <c r="D984" s="29" t="str">
        <f>IF(Замеры!Z978=0, " ", Замеры!X978)</f>
        <v xml:space="preserve"> </v>
      </c>
      <c r="E984" s="29" t="str">
        <f>CONCATENATE(Замеры!P978,Замеры!S978,Замеры!R978)</f>
        <v xml:space="preserve"> </v>
      </c>
      <c r="F984" s="30" t="str">
        <f>IF(Замеры!Z978=0," ","---")</f>
        <v xml:space="preserve"> </v>
      </c>
      <c r="G984" s="31" t="str">
        <f>IF(Замеры!Z978=0," ",Замеры!J978)</f>
        <v xml:space="preserve"> </v>
      </c>
      <c r="H984" s="31" t="str">
        <f>CONCATENATE(Замеры!AK978,Замеры!AA978,Замеры!AL978)</f>
        <v>0 0</v>
      </c>
      <c r="I984" s="29" t="str">
        <f>CONCATENATE(Замеры!AI978,Замеры!AA978,Замеры!AJ978)</f>
        <v>0 0</v>
      </c>
      <c r="J984" s="31" t="str">
        <f>IF(Замеры!Z978=0," ",G984*2.55)</f>
        <v xml:space="preserve"> </v>
      </c>
      <c r="K984" s="29" t="str">
        <f>IF(Замеры!Z978=0," ",Замеры!AG978)</f>
        <v xml:space="preserve"> </v>
      </c>
      <c r="L984" s="29" t="str">
        <f>IF(Замеры!Z978=0," ",Замеры!AH978)</f>
        <v xml:space="preserve"> </v>
      </c>
      <c r="M984" s="29" t="str">
        <f>IF(Замеры!Z978=0," ",0.1)</f>
        <v xml:space="preserve"> </v>
      </c>
      <c r="N984" s="29" t="str">
        <f>IF(Замеры!Z978=0," ",Замеры!Z978)</f>
        <v xml:space="preserve"> </v>
      </c>
      <c r="O984" s="29" t="str">
        <f>Замеры!AA978</f>
        <v xml:space="preserve"> </v>
      </c>
      <c r="P984" s="29" t="str">
        <f>Замеры!AB978</f>
        <v xml:space="preserve"> </v>
      </c>
      <c r="Q984" s="29" t="str">
        <f>IF(Замеры!Z978=0," ","+")</f>
        <v xml:space="preserve"> </v>
      </c>
      <c r="R984" s="32">
        <f>Замеры!Y978</f>
        <v>0</v>
      </c>
      <c r="W984" s="33" t="e">
        <f t="shared" si="30"/>
        <v>#VALUE!</v>
      </c>
      <c r="X984" s="31" t="s">
        <v>73</v>
      </c>
      <c r="Y984" s="33" t="e">
        <f t="shared" si="31"/>
        <v>#VALUE!</v>
      </c>
      <c r="Z984" s="32"/>
    </row>
    <row r="985" spans="1:26" x14ac:dyDescent="0.3">
      <c r="A985" s="35">
        <f>IF(Замеры!B979=0, " ", Замеры!B979)</f>
        <v>976</v>
      </c>
      <c r="B985" s="37" t="str">
        <f>CONCATENATE(Замеры!D979,Замеры!F979)</f>
        <v>Группа от QF</v>
      </c>
      <c r="C985" s="35" t="str">
        <f>IF(Замеры!I979=0," ", Замеры!I979)</f>
        <v xml:space="preserve"> </v>
      </c>
      <c r="D985" s="29" t="str">
        <f>IF(Замеры!Z979=0, " ", Замеры!X979)</f>
        <v xml:space="preserve"> </v>
      </c>
      <c r="E985" s="29" t="str">
        <f>CONCATENATE(Замеры!P979,Замеры!S979,Замеры!R979)</f>
        <v xml:space="preserve"> </v>
      </c>
      <c r="F985" s="30" t="str">
        <f>IF(Замеры!Z979=0," ","---")</f>
        <v xml:space="preserve"> </v>
      </c>
      <c r="G985" s="31" t="str">
        <f>IF(Замеры!Z979=0," ",Замеры!J979)</f>
        <v xml:space="preserve"> </v>
      </c>
      <c r="H985" s="31" t="str">
        <f>CONCATENATE(Замеры!AK979,Замеры!AA979,Замеры!AL979)</f>
        <v>0 0</v>
      </c>
      <c r="I985" s="29" t="str">
        <f>CONCATENATE(Замеры!AI979,Замеры!AA979,Замеры!AJ979)</f>
        <v>0 0</v>
      </c>
      <c r="J985" s="31" t="str">
        <f>IF(Замеры!Z979=0," ",G985*2.55)</f>
        <v xml:space="preserve"> </v>
      </c>
      <c r="K985" s="29" t="str">
        <f>IF(Замеры!Z979=0," ",Замеры!AG979)</f>
        <v xml:space="preserve"> </v>
      </c>
      <c r="L985" s="29" t="str">
        <f>IF(Замеры!Z979=0," ",Замеры!AH979)</f>
        <v xml:space="preserve"> </v>
      </c>
      <c r="M985" s="29" t="str">
        <f>IF(Замеры!Z979=0," ",0.1)</f>
        <v xml:space="preserve"> </v>
      </c>
      <c r="N985" s="29" t="str">
        <f>IF(Замеры!Z979=0," ",Замеры!Z979)</f>
        <v xml:space="preserve"> </v>
      </c>
      <c r="O985" s="29" t="str">
        <f>Замеры!AA979</f>
        <v xml:space="preserve"> </v>
      </c>
      <c r="P985" s="29" t="str">
        <f>Замеры!AB979</f>
        <v xml:space="preserve"> </v>
      </c>
      <c r="Q985" s="29" t="str">
        <f>IF(Замеры!Z979=0," ","+")</f>
        <v xml:space="preserve"> </v>
      </c>
      <c r="R985" s="32">
        <f>Замеры!Y979</f>
        <v>0</v>
      </c>
      <c r="W985" s="33" t="e">
        <f t="shared" si="30"/>
        <v>#VALUE!</v>
      </c>
      <c r="X985" s="31" t="s">
        <v>73</v>
      </c>
      <c r="Y985" s="33" t="e">
        <f t="shared" si="31"/>
        <v>#VALUE!</v>
      </c>
      <c r="Z985" s="32"/>
    </row>
    <row r="986" spans="1:26" x14ac:dyDescent="0.3">
      <c r="A986" s="35">
        <f>IF(Замеры!B980=0, " ", Замеры!B980)</f>
        <v>977</v>
      </c>
      <c r="B986" s="37" t="str">
        <f>CONCATENATE(Замеры!D980,Замеры!F980)</f>
        <v>Группа от QF</v>
      </c>
      <c r="C986" s="35" t="str">
        <f>IF(Замеры!I980=0," ", Замеры!I980)</f>
        <v xml:space="preserve"> </v>
      </c>
      <c r="D986" s="29" t="str">
        <f>IF(Замеры!Z980=0, " ", Замеры!X980)</f>
        <v xml:space="preserve"> </v>
      </c>
      <c r="E986" s="29" t="str">
        <f>CONCATENATE(Замеры!P980,Замеры!S980,Замеры!R980)</f>
        <v xml:space="preserve"> </v>
      </c>
      <c r="F986" s="30" t="str">
        <f>IF(Замеры!Z980=0," ","---")</f>
        <v xml:space="preserve"> </v>
      </c>
      <c r="G986" s="31" t="str">
        <f>IF(Замеры!Z980=0," ",Замеры!J980)</f>
        <v xml:space="preserve"> </v>
      </c>
      <c r="H986" s="31" t="str">
        <f>CONCATENATE(Замеры!AK980,Замеры!AA980,Замеры!AL980)</f>
        <v>0 0</v>
      </c>
      <c r="I986" s="29" t="str">
        <f>CONCATENATE(Замеры!AI980,Замеры!AA980,Замеры!AJ980)</f>
        <v>0 0</v>
      </c>
      <c r="J986" s="31" t="str">
        <f>IF(Замеры!Z980=0," ",G986*2.55)</f>
        <v xml:space="preserve"> </v>
      </c>
      <c r="K986" s="29" t="str">
        <f>IF(Замеры!Z980=0," ",Замеры!AG980)</f>
        <v xml:space="preserve"> </v>
      </c>
      <c r="L986" s="29" t="str">
        <f>IF(Замеры!Z980=0," ",Замеры!AH980)</f>
        <v xml:space="preserve"> </v>
      </c>
      <c r="M986" s="29" t="str">
        <f>IF(Замеры!Z980=0," ",0.1)</f>
        <v xml:space="preserve"> </v>
      </c>
      <c r="N986" s="29" t="str">
        <f>IF(Замеры!Z980=0," ",Замеры!Z980)</f>
        <v xml:space="preserve"> </v>
      </c>
      <c r="O986" s="29" t="str">
        <f>Замеры!AA980</f>
        <v xml:space="preserve"> </v>
      </c>
      <c r="P986" s="29" t="str">
        <f>Замеры!AB980</f>
        <v xml:space="preserve"> </v>
      </c>
      <c r="Q986" s="29" t="str">
        <f>IF(Замеры!Z980=0," ","+")</f>
        <v xml:space="preserve"> </v>
      </c>
      <c r="R986" s="32">
        <f>Замеры!Y980</f>
        <v>0</v>
      </c>
      <c r="W986" s="33" t="e">
        <f t="shared" si="30"/>
        <v>#VALUE!</v>
      </c>
      <c r="X986" s="31" t="s">
        <v>73</v>
      </c>
      <c r="Y986" s="33" t="e">
        <f t="shared" si="31"/>
        <v>#VALUE!</v>
      </c>
      <c r="Z986" s="32"/>
    </row>
    <row r="987" spans="1:26" x14ac:dyDescent="0.3">
      <c r="A987" s="35">
        <f>IF(Замеры!B981=0, " ", Замеры!B981)</f>
        <v>978</v>
      </c>
      <c r="B987" s="37" t="str">
        <f>CONCATENATE(Замеры!D981,Замеры!F981)</f>
        <v>Группа от QF</v>
      </c>
      <c r="C987" s="35" t="str">
        <f>IF(Замеры!I981=0," ", Замеры!I981)</f>
        <v xml:space="preserve"> </v>
      </c>
      <c r="D987" s="29" t="str">
        <f>IF(Замеры!Z981=0, " ", Замеры!X981)</f>
        <v xml:space="preserve"> </v>
      </c>
      <c r="E987" s="29" t="str">
        <f>CONCATENATE(Замеры!P981,Замеры!S981,Замеры!R981)</f>
        <v xml:space="preserve"> </v>
      </c>
      <c r="F987" s="30" t="str">
        <f>IF(Замеры!Z981=0," ","---")</f>
        <v xml:space="preserve"> </v>
      </c>
      <c r="G987" s="31" t="str">
        <f>IF(Замеры!Z981=0," ",Замеры!J981)</f>
        <v xml:space="preserve"> </v>
      </c>
      <c r="H987" s="31" t="str">
        <f>CONCATENATE(Замеры!AK981,Замеры!AA981,Замеры!AL981)</f>
        <v>0 0</v>
      </c>
      <c r="I987" s="29" t="str">
        <f>CONCATENATE(Замеры!AI981,Замеры!AA981,Замеры!AJ981)</f>
        <v>0 0</v>
      </c>
      <c r="J987" s="31" t="str">
        <f>IF(Замеры!Z981=0," ",G987*2.55)</f>
        <v xml:space="preserve"> </v>
      </c>
      <c r="K987" s="29" t="str">
        <f>IF(Замеры!Z981=0," ",Замеры!AG981)</f>
        <v xml:space="preserve"> </v>
      </c>
      <c r="L987" s="29" t="str">
        <f>IF(Замеры!Z981=0," ",Замеры!AH981)</f>
        <v xml:space="preserve"> </v>
      </c>
      <c r="M987" s="29" t="str">
        <f>IF(Замеры!Z981=0," ",0.1)</f>
        <v xml:space="preserve"> </v>
      </c>
      <c r="N987" s="29" t="str">
        <f>IF(Замеры!Z981=0," ",Замеры!Z981)</f>
        <v xml:space="preserve"> </v>
      </c>
      <c r="O987" s="29" t="str">
        <f>Замеры!AA981</f>
        <v xml:space="preserve"> </v>
      </c>
      <c r="P987" s="29" t="str">
        <f>Замеры!AB981</f>
        <v xml:space="preserve"> </v>
      </c>
      <c r="Q987" s="29" t="str">
        <f>IF(Замеры!Z981=0," ","+")</f>
        <v xml:space="preserve"> </v>
      </c>
      <c r="R987" s="32">
        <f>Замеры!Y981</f>
        <v>0</v>
      </c>
      <c r="W987" s="33" t="e">
        <f t="shared" si="30"/>
        <v>#VALUE!</v>
      </c>
      <c r="X987" s="31" t="s">
        <v>73</v>
      </c>
      <c r="Y987" s="33" t="e">
        <f t="shared" si="31"/>
        <v>#VALUE!</v>
      </c>
      <c r="Z987" s="32"/>
    </row>
    <row r="988" spans="1:26" x14ac:dyDescent="0.3">
      <c r="A988" s="35">
        <f>IF(Замеры!B982=0, " ", Замеры!B982)</f>
        <v>979</v>
      </c>
      <c r="B988" s="37" t="str">
        <f>CONCATENATE(Замеры!D982,Замеры!F982)</f>
        <v>Группа от QF</v>
      </c>
      <c r="C988" s="35" t="str">
        <f>IF(Замеры!I982=0," ", Замеры!I982)</f>
        <v xml:space="preserve"> </v>
      </c>
      <c r="D988" s="29" t="str">
        <f>IF(Замеры!Z982=0, " ", Замеры!X982)</f>
        <v xml:space="preserve"> </v>
      </c>
      <c r="E988" s="29" t="str">
        <f>CONCATENATE(Замеры!P982,Замеры!S982,Замеры!R982)</f>
        <v xml:space="preserve"> </v>
      </c>
      <c r="F988" s="30" t="str">
        <f>IF(Замеры!Z982=0," ","---")</f>
        <v xml:space="preserve"> </v>
      </c>
      <c r="G988" s="31" t="str">
        <f>IF(Замеры!Z982=0," ",Замеры!J982)</f>
        <v xml:space="preserve"> </v>
      </c>
      <c r="H988" s="31" t="str">
        <f>CONCATENATE(Замеры!AK982,Замеры!AA982,Замеры!AL982)</f>
        <v>0 0</v>
      </c>
      <c r="I988" s="29" t="str">
        <f>CONCATENATE(Замеры!AI982,Замеры!AA982,Замеры!AJ982)</f>
        <v>0 0</v>
      </c>
      <c r="J988" s="31" t="str">
        <f>IF(Замеры!Z982=0," ",G988*2.55)</f>
        <v xml:space="preserve"> </v>
      </c>
      <c r="K988" s="29" t="str">
        <f>IF(Замеры!Z982=0," ",Замеры!AG982)</f>
        <v xml:space="preserve"> </v>
      </c>
      <c r="L988" s="29" t="str">
        <f>IF(Замеры!Z982=0," ",Замеры!AH982)</f>
        <v xml:space="preserve"> </v>
      </c>
      <c r="M988" s="29" t="str">
        <f>IF(Замеры!Z982=0," ",0.1)</f>
        <v xml:space="preserve"> </v>
      </c>
      <c r="N988" s="29" t="str">
        <f>IF(Замеры!Z982=0," ",Замеры!Z982)</f>
        <v xml:space="preserve"> </v>
      </c>
      <c r="O988" s="29" t="str">
        <f>Замеры!AA982</f>
        <v xml:space="preserve"> </v>
      </c>
      <c r="P988" s="29" t="str">
        <f>Замеры!AB982</f>
        <v xml:space="preserve"> </v>
      </c>
      <c r="Q988" s="29" t="str">
        <f>IF(Замеры!Z982=0," ","+")</f>
        <v xml:space="preserve"> </v>
      </c>
      <c r="R988" s="32">
        <f>Замеры!Y982</f>
        <v>0</v>
      </c>
      <c r="W988" s="33" t="e">
        <f t="shared" si="30"/>
        <v>#VALUE!</v>
      </c>
      <c r="X988" s="31" t="s">
        <v>73</v>
      </c>
      <c r="Y988" s="33" t="e">
        <f t="shared" si="31"/>
        <v>#VALUE!</v>
      </c>
      <c r="Z988" s="32"/>
    </row>
    <row r="989" spans="1:26" x14ac:dyDescent="0.3">
      <c r="A989" s="35">
        <f>IF(Замеры!B983=0, " ", Замеры!B983)</f>
        <v>980</v>
      </c>
      <c r="B989" s="37" t="str">
        <f>CONCATENATE(Замеры!D983,Замеры!F983)</f>
        <v>Группа от QF</v>
      </c>
      <c r="C989" s="35" t="str">
        <f>IF(Замеры!I983=0," ", Замеры!I983)</f>
        <v xml:space="preserve"> </v>
      </c>
      <c r="D989" s="29" t="str">
        <f>IF(Замеры!Z983=0, " ", Замеры!X983)</f>
        <v xml:space="preserve"> </v>
      </c>
      <c r="E989" s="29" t="str">
        <f>CONCATENATE(Замеры!P983,Замеры!S983,Замеры!R983)</f>
        <v xml:space="preserve"> </v>
      </c>
      <c r="F989" s="30" t="str">
        <f>IF(Замеры!Z983=0," ","---")</f>
        <v xml:space="preserve"> </v>
      </c>
      <c r="G989" s="31" t="str">
        <f>IF(Замеры!Z983=0," ",Замеры!J983)</f>
        <v xml:space="preserve"> </v>
      </c>
      <c r="H989" s="31" t="str">
        <f>CONCATENATE(Замеры!AK983,Замеры!AA983,Замеры!AL983)</f>
        <v>0 0</v>
      </c>
      <c r="I989" s="29" t="str">
        <f>CONCATENATE(Замеры!AI983,Замеры!AA983,Замеры!AJ983)</f>
        <v>0 0</v>
      </c>
      <c r="J989" s="31" t="str">
        <f>IF(Замеры!Z983=0," ",G989*2.55)</f>
        <v xml:space="preserve"> </v>
      </c>
      <c r="K989" s="29" t="str">
        <f>IF(Замеры!Z983=0," ",Замеры!AG983)</f>
        <v xml:space="preserve"> </v>
      </c>
      <c r="L989" s="29" t="str">
        <f>IF(Замеры!Z983=0," ",Замеры!AH983)</f>
        <v xml:space="preserve"> </v>
      </c>
      <c r="M989" s="29" t="str">
        <f>IF(Замеры!Z983=0," ",0.1)</f>
        <v xml:space="preserve"> </v>
      </c>
      <c r="N989" s="29" t="str">
        <f>IF(Замеры!Z983=0," ",Замеры!Z983)</f>
        <v xml:space="preserve"> </v>
      </c>
      <c r="O989" s="29" t="str">
        <f>Замеры!AA983</f>
        <v xml:space="preserve"> </v>
      </c>
      <c r="P989" s="29" t="str">
        <f>Замеры!AB983</f>
        <v xml:space="preserve"> </v>
      </c>
      <c r="Q989" s="29" t="str">
        <f>IF(Замеры!Z983=0," ","+")</f>
        <v xml:space="preserve"> </v>
      </c>
      <c r="R989" s="32">
        <f>Замеры!Y983</f>
        <v>0</v>
      </c>
      <c r="W989" s="33" t="e">
        <f t="shared" si="30"/>
        <v>#VALUE!</v>
      </c>
      <c r="X989" s="31" t="s">
        <v>73</v>
      </c>
      <c r="Y989" s="33" t="e">
        <f t="shared" si="31"/>
        <v>#VALUE!</v>
      </c>
      <c r="Z989" s="32"/>
    </row>
    <row r="990" spans="1:26" x14ac:dyDescent="0.3">
      <c r="A990" s="35">
        <f>IF(Замеры!B984=0, " ", Замеры!B984)</f>
        <v>981</v>
      </c>
      <c r="B990" s="37" t="str">
        <f>CONCATENATE(Замеры!D984,Замеры!F984)</f>
        <v>Группа от QF</v>
      </c>
      <c r="C990" s="35" t="str">
        <f>IF(Замеры!I984=0," ", Замеры!I984)</f>
        <v xml:space="preserve"> </v>
      </c>
      <c r="D990" s="29" t="str">
        <f>IF(Замеры!Z984=0, " ", Замеры!X984)</f>
        <v xml:space="preserve"> </v>
      </c>
      <c r="E990" s="29" t="str">
        <f>CONCATENATE(Замеры!P984,Замеры!S984,Замеры!R984)</f>
        <v xml:space="preserve"> </v>
      </c>
      <c r="F990" s="30" t="str">
        <f>IF(Замеры!Z984=0," ","---")</f>
        <v xml:space="preserve"> </v>
      </c>
      <c r="G990" s="31" t="str">
        <f>IF(Замеры!Z984=0," ",Замеры!J984)</f>
        <v xml:space="preserve"> </v>
      </c>
      <c r="H990" s="31" t="str">
        <f>CONCATENATE(Замеры!AK984,Замеры!AA984,Замеры!AL984)</f>
        <v>0 0</v>
      </c>
      <c r="I990" s="29" t="str">
        <f>CONCATENATE(Замеры!AI984,Замеры!AA984,Замеры!AJ984)</f>
        <v>0 0</v>
      </c>
      <c r="J990" s="31" t="str">
        <f>IF(Замеры!Z984=0," ",G990*2.55)</f>
        <v xml:space="preserve"> </v>
      </c>
      <c r="K990" s="29" t="str">
        <f>IF(Замеры!Z984=0," ",Замеры!AG984)</f>
        <v xml:space="preserve"> </v>
      </c>
      <c r="L990" s="29" t="str">
        <f>IF(Замеры!Z984=0," ",Замеры!AH984)</f>
        <v xml:space="preserve"> </v>
      </c>
      <c r="M990" s="29" t="str">
        <f>IF(Замеры!Z984=0," ",0.1)</f>
        <v xml:space="preserve"> </v>
      </c>
      <c r="N990" s="29" t="str">
        <f>IF(Замеры!Z984=0," ",Замеры!Z984)</f>
        <v xml:space="preserve"> </v>
      </c>
      <c r="O990" s="29" t="str">
        <f>Замеры!AA984</f>
        <v xml:space="preserve"> </v>
      </c>
      <c r="P990" s="29" t="str">
        <f>Замеры!AB984</f>
        <v xml:space="preserve"> </v>
      </c>
      <c r="Q990" s="29" t="str">
        <f>IF(Замеры!Z984=0," ","+")</f>
        <v xml:space="preserve"> </v>
      </c>
      <c r="R990" s="32">
        <f>Замеры!Y984</f>
        <v>0</v>
      </c>
      <c r="W990" s="33" t="e">
        <f t="shared" si="30"/>
        <v>#VALUE!</v>
      </c>
      <c r="X990" s="31" t="s">
        <v>73</v>
      </c>
      <c r="Y990" s="33" t="e">
        <f t="shared" si="31"/>
        <v>#VALUE!</v>
      </c>
      <c r="Z990" s="32"/>
    </row>
    <row r="991" spans="1:26" x14ac:dyDescent="0.3">
      <c r="A991" s="35">
        <f>IF(Замеры!B985=0, " ", Замеры!B985)</f>
        <v>982</v>
      </c>
      <c r="B991" s="37" t="str">
        <f>CONCATENATE(Замеры!D985,Замеры!F985)</f>
        <v>Группа от QF</v>
      </c>
      <c r="C991" s="35" t="str">
        <f>IF(Замеры!I985=0," ", Замеры!I985)</f>
        <v xml:space="preserve"> </v>
      </c>
      <c r="D991" s="29" t="str">
        <f>IF(Замеры!Z985=0, " ", Замеры!X985)</f>
        <v xml:space="preserve"> </v>
      </c>
      <c r="E991" s="29" t="str">
        <f>CONCATENATE(Замеры!P985,Замеры!S985,Замеры!R985)</f>
        <v xml:space="preserve"> </v>
      </c>
      <c r="F991" s="30" t="str">
        <f>IF(Замеры!Z985=0," ","---")</f>
        <v xml:space="preserve"> </v>
      </c>
      <c r="G991" s="31" t="str">
        <f>IF(Замеры!Z985=0," ",Замеры!J985)</f>
        <v xml:space="preserve"> </v>
      </c>
      <c r="H991" s="31" t="str">
        <f>CONCATENATE(Замеры!AK985,Замеры!AA985,Замеры!AL985)</f>
        <v>0 0</v>
      </c>
      <c r="I991" s="29" t="str">
        <f>CONCATENATE(Замеры!AI985,Замеры!AA985,Замеры!AJ985)</f>
        <v>0 0</v>
      </c>
      <c r="J991" s="31" t="str">
        <f>IF(Замеры!Z985=0," ",G991*2.55)</f>
        <v xml:space="preserve"> </v>
      </c>
      <c r="K991" s="29" t="str">
        <f>IF(Замеры!Z985=0," ",Замеры!AG985)</f>
        <v xml:space="preserve"> </v>
      </c>
      <c r="L991" s="29" t="str">
        <f>IF(Замеры!Z985=0," ",Замеры!AH985)</f>
        <v xml:space="preserve"> </v>
      </c>
      <c r="M991" s="29" t="str">
        <f>IF(Замеры!Z985=0," ",0.1)</f>
        <v xml:space="preserve"> </v>
      </c>
      <c r="N991" s="29" t="str">
        <f>IF(Замеры!Z985=0," ",Замеры!Z985)</f>
        <v xml:space="preserve"> </v>
      </c>
      <c r="O991" s="29" t="str">
        <f>Замеры!AA985</f>
        <v xml:space="preserve"> </v>
      </c>
      <c r="P991" s="29" t="str">
        <f>Замеры!AB985</f>
        <v xml:space="preserve"> </v>
      </c>
      <c r="Q991" s="29" t="str">
        <f>IF(Замеры!Z985=0," ","+")</f>
        <v xml:space="preserve"> </v>
      </c>
      <c r="R991" s="32">
        <f>Замеры!Y985</f>
        <v>0</v>
      </c>
      <c r="W991" s="33" t="e">
        <f t="shared" si="30"/>
        <v>#VALUE!</v>
      </c>
      <c r="X991" s="31" t="s">
        <v>73</v>
      </c>
      <c r="Y991" s="33" t="e">
        <f t="shared" si="31"/>
        <v>#VALUE!</v>
      </c>
      <c r="Z991" s="32"/>
    </row>
    <row r="992" spans="1:26" x14ac:dyDescent="0.3">
      <c r="A992" s="35">
        <f>IF(Замеры!B986=0, " ", Замеры!B986)</f>
        <v>983</v>
      </c>
      <c r="B992" s="37" t="str">
        <f>CONCATENATE(Замеры!D986,Замеры!F986)</f>
        <v>Группа от QF</v>
      </c>
      <c r="C992" s="35" t="str">
        <f>IF(Замеры!I986=0," ", Замеры!I986)</f>
        <v xml:space="preserve"> </v>
      </c>
      <c r="D992" s="29" t="str">
        <f>IF(Замеры!Z986=0, " ", Замеры!X986)</f>
        <v xml:space="preserve"> </v>
      </c>
      <c r="E992" s="29" t="str">
        <f>CONCATENATE(Замеры!P986,Замеры!S986,Замеры!R986)</f>
        <v xml:space="preserve"> </v>
      </c>
      <c r="F992" s="30" t="str">
        <f>IF(Замеры!Z986=0," ","---")</f>
        <v xml:space="preserve"> </v>
      </c>
      <c r="G992" s="31" t="str">
        <f>IF(Замеры!Z986=0," ",Замеры!J986)</f>
        <v xml:space="preserve"> </v>
      </c>
      <c r="H992" s="31" t="str">
        <f>CONCATENATE(Замеры!AK986,Замеры!AA986,Замеры!AL986)</f>
        <v>0 0</v>
      </c>
      <c r="I992" s="29" t="str">
        <f>CONCATENATE(Замеры!AI986,Замеры!AA986,Замеры!AJ986)</f>
        <v>0 0</v>
      </c>
      <c r="J992" s="31" t="str">
        <f>IF(Замеры!Z986=0," ",G992*2.55)</f>
        <v xml:space="preserve"> </v>
      </c>
      <c r="K992" s="29" t="str">
        <f>IF(Замеры!Z986=0," ",Замеры!AG986)</f>
        <v xml:space="preserve"> </v>
      </c>
      <c r="L992" s="29" t="str">
        <f>IF(Замеры!Z986=0," ",Замеры!AH986)</f>
        <v xml:space="preserve"> </v>
      </c>
      <c r="M992" s="29" t="str">
        <f>IF(Замеры!Z986=0," ",0.1)</f>
        <v xml:space="preserve"> </v>
      </c>
      <c r="N992" s="29" t="str">
        <f>IF(Замеры!Z986=0," ",Замеры!Z986)</f>
        <v xml:space="preserve"> </v>
      </c>
      <c r="O992" s="29" t="str">
        <f>Замеры!AA986</f>
        <v xml:space="preserve"> </v>
      </c>
      <c r="P992" s="29" t="str">
        <f>Замеры!AB986</f>
        <v xml:space="preserve"> </v>
      </c>
      <c r="Q992" s="29" t="str">
        <f>IF(Замеры!Z986=0," ","+")</f>
        <v xml:space="preserve"> </v>
      </c>
      <c r="R992" s="32">
        <f>Замеры!Y986</f>
        <v>0</v>
      </c>
      <c r="W992" s="33" t="e">
        <f t="shared" si="30"/>
        <v>#VALUE!</v>
      </c>
      <c r="X992" s="31" t="s">
        <v>73</v>
      </c>
      <c r="Y992" s="33" t="e">
        <f t="shared" si="31"/>
        <v>#VALUE!</v>
      </c>
      <c r="Z992" s="32"/>
    </row>
    <row r="993" spans="1:26" x14ac:dyDescent="0.3">
      <c r="A993" s="35">
        <f>IF(Замеры!B987=0, " ", Замеры!B987)</f>
        <v>984</v>
      </c>
      <c r="B993" s="37" t="str">
        <f>CONCATENATE(Замеры!D987,Замеры!F987)</f>
        <v>Группа от QF</v>
      </c>
      <c r="C993" s="35" t="str">
        <f>IF(Замеры!I987=0," ", Замеры!I987)</f>
        <v xml:space="preserve"> </v>
      </c>
      <c r="D993" s="29" t="str">
        <f>IF(Замеры!Z987=0, " ", Замеры!X987)</f>
        <v xml:space="preserve"> </v>
      </c>
      <c r="E993" s="29" t="str">
        <f>CONCATENATE(Замеры!P987,Замеры!S987,Замеры!R987)</f>
        <v xml:space="preserve"> </v>
      </c>
      <c r="F993" s="30" t="str">
        <f>IF(Замеры!Z987=0," ","---")</f>
        <v xml:space="preserve"> </v>
      </c>
      <c r="G993" s="31" t="str">
        <f>IF(Замеры!Z987=0," ",Замеры!J987)</f>
        <v xml:space="preserve"> </v>
      </c>
      <c r="H993" s="31" t="str">
        <f>CONCATENATE(Замеры!AK987,Замеры!AA987,Замеры!AL987)</f>
        <v>0 0</v>
      </c>
      <c r="I993" s="29" t="str">
        <f>CONCATENATE(Замеры!AI987,Замеры!AA987,Замеры!AJ987)</f>
        <v>0 0</v>
      </c>
      <c r="J993" s="31" t="str">
        <f>IF(Замеры!Z987=0," ",G993*2.55)</f>
        <v xml:space="preserve"> </v>
      </c>
      <c r="K993" s="29" t="str">
        <f>IF(Замеры!Z987=0," ",Замеры!AG987)</f>
        <v xml:space="preserve"> </v>
      </c>
      <c r="L993" s="29" t="str">
        <f>IF(Замеры!Z987=0," ",Замеры!AH987)</f>
        <v xml:space="preserve"> </v>
      </c>
      <c r="M993" s="29" t="str">
        <f>IF(Замеры!Z987=0," ",0.1)</f>
        <v xml:space="preserve"> </v>
      </c>
      <c r="N993" s="29" t="str">
        <f>IF(Замеры!Z987=0," ",Замеры!Z987)</f>
        <v xml:space="preserve"> </v>
      </c>
      <c r="O993" s="29" t="str">
        <f>Замеры!AA987</f>
        <v xml:space="preserve"> </v>
      </c>
      <c r="P993" s="29" t="str">
        <f>Замеры!AB987</f>
        <v xml:space="preserve"> </v>
      </c>
      <c r="Q993" s="29" t="str">
        <f>IF(Замеры!Z987=0," ","+")</f>
        <v xml:space="preserve"> </v>
      </c>
      <c r="R993" s="32">
        <f>Замеры!Y987</f>
        <v>0</v>
      </c>
      <c r="W993" s="33" t="e">
        <f t="shared" si="30"/>
        <v>#VALUE!</v>
      </c>
      <c r="X993" s="31" t="s">
        <v>73</v>
      </c>
      <c r="Y993" s="33" t="e">
        <f t="shared" si="31"/>
        <v>#VALUE!</v>
      </c>
      <c r="Z993" s="32"/>
    </row>
    <row r="994" spans="1:26" x14ac:dyDescent="0.3">
      <c r="A994" s="35">
        <f>IF(Замеры!B988=0, " ", Замеры!B988)</f>
        <v>985</v>
      </c>
      <c r="B994" s="37" t="str">
        <f>CONCATENATE(Замеры!D988,Замеры!F988)</f>
        <v>Группа от QF</v>
      </c>
      <c r="C994" s="35" t="str">
        <f>IF(Замеры!I988=0," ", Замеры!I988)</f>
        <v xml:space="preserve"> </v>
      </c>
      <c r="D994" s="29" t="str">
        <f>IF(Замеры!Z988=0, " ", Замеры!X988)</f>
        <v xml:space="preserve"> </v>
      </c>
      <c r="E994" s="29" t="str">
        <f>CONCATENATE(Замеры!P988,Замеры!S988,Замеры!R988)</f>
        <v xml:space="preserve"> </v>
      </c>
      <c r="F994" s="30" t="str">
        <f>IF(Замеры!Z988=0," ","---")</f>
        <v xml:space="preserve"> </v>
      </c>
      <c r="G994" s="31" t="str">
        <f>IF(Замеры!Z988=0," ",Замеры!J988)</f>
        <v xml:space="preserve"> </v>
      </c>
      <c r="H994" s="31" t="str">
        <f>CONCATENATE(Замеры!AK988,Замеры!AA988,Замеры!AL988)</f>
        <v>0 0</v>
      </c>
      <c r="I994" s="29" t="str">
        <f>CONCATENATE(Замеры!AI988,Замеры!AA988,Замеры!AJ988)</f>
        <v>0 0</v>
      </c>
      <c r="J994" s="31" t="str">
        <f>IF(Замеры!Z988=0," ",G994*2.55)</f>
        <v xml:space="preserve"> </v>
      </c>
      <c r="K994" s="29" t="str">
        <f>IF(Замеры!Z988=0," ",Замеры!AG988)</f>
        <v xml:space="preserve"> </v>
      </c>
      <c r="L994" s="29" t="str">
        <f>IF(Замеры!Z988=0," ",Замеры!AH988)</f>
        <v xml:space="preserve"> </v>
      </c>
      <c r="M994" s="29" t="str">
        <f>IF(Замеры!Z988=0," ",0.1)</f>
        <v xml:space="preserve"> </v>
      </c>
      <c r="N994" s="29" t="str">
        <f>IF(Замеры!Z988=0," ",Замеры!Z988)</f>
        <v xml:space="preserve"> </v>
      </c>
      <c r="O994" s="29" t="str">
        <f>Замеры!AA988</f>
        <v xml:space="preserve"> </v>
      </c>
      <c r="P994" s="29" t="str">
        <f>Замеры!AB988</f>
        <v xml:space="preserve"> </v>
      </c>
      <c r="Q994" s="29" t="str">
        <f>IF(Замеры!Z988=0," ","+")</f>
        <v xml:space="preserve"> </v>
      </c>
      <c r="R994" s="32">
        <f>Замеры!Y988</f>
        <v>0</v>
      </c>
      <c r="W994" s="33" t="e">
        <f t="shared" si="30"/>
        <v>#VALUE!</v>
      </c>
      <c r="X994" s="31" t="s">
        <v>73</v>
      </c>
      <c r="Y994" s="33" t="e">
        <f t="shared" si="31"/>
        <v>#VALUE!</v>
      </c>
      <c r="Z994" s="32"/>
    </row>
    <row r="995" spans="1:26" x14ac:dyDescent="0.3">
      <c r="A995" s="35">
        <f>IF(Замеры!B989=0, " ", Замеры!B989)</f>
        <v>986</v>
      </c>
      <c r="B995" s="37" t="str">
        <f>CONCATENATE(Замеры!D989,Замеры!F989)</f>
        <v>Группа от QF</v>
      </c>
      <c r="C995" s="35" t="str">
        <f>IF(Замеры!I989=0," ", Замеры!I989)</f>
        <v xml:space="preserve"> </v>
      </c>
      <c r="D995" s="29" t="str">
        <f>IF(Замеры!Z989=0, " ", Замеры!X989)</f>
        <v xml:space="preserve"> </v>
      </c>
      <c r="E995" s="29" t="str">
        <f>CONCATENATE(Замеры!P989,Замеры!S989,Замеры!R989)</f>
        <v xml:space="preserve"> </v>
      </c>
      <c r="F995" s="30" t="str">
        <f>IF(Замеры!Z989=0," ","---")</f>
        <v xml:space="preserve"> </v>
      </c>
      <c r="G995" s="31" t="str">
        <f>IF(Замеры!Z989=0," ",Замеры!J989)</f>
        <v xml:space="preserve"> </v>
      </c>
      <c r="H995" s="31" t="str">
        <f>CONCATENATE(Замеры!AK989,Замеры!AA989,Замеры!AL989)</f>
        <v>0 0</v>
      </c>
      <c r="I995" s="29" t="str">
        <f>CONCATENATE(Замеры!AI989,Замеры!AA989,Замеры!AJ989)</f>
        <v>0 0</v>
      </c>
      <c r="J995" s="31" t="str">
        <f>IF(Замеры!Z989=0," ",G995*2.55)</f>
        <v xml:space="preserve"> </v>
      </c>
      <c r="K995" s="29" t="str">
        <f>IF(Замеры!Z989=0," ",Замеры!AG989)</f>
        <v xml:space="preserve"> </v>
      </c>
      <c r="L995" s="29" t="str">
        <f>IF(Замеры!Z989=0," ",Замеры!AH989)</f>
        <v xml:space="preserve"> </v>
      </c>
      <c r="M995" s="29" t="str">
        <f>IF(Замеры!Z989=0," ",0.1)</f>
        <v xml:space="preserve"> </v>
      </c>
      <c r="N995" s="29" t="str">
        <f>IF(Замеры!Z989=0," ",Замеры!Z989)</f>
        <v xml:space="preserve"> </v>
      </c>
      <c r="O995" s="29" t="str">
        <f>Замеры!AA989</f>
        <v xml:space="preserve"> </v>
      </c>
      <c r="P995" s="29" t="str">
        <f>Замеры!AB989</f>
        <v xml:space="preserve"> </v>
      </c>
      <c r="Q995" s="29" t="str">
        <f>IF(Замеры!Z989=0," ","+")</f>
        <v xml:space="preserve"> </v>
      </c>
      <c r="R995" s="32">
        <f>Замеры!Y989</f>
        <v>0</v>
      </c>
      <c r="W995" s="33" t="e">
        <f t="shared" si="30"/>
        <v>#VALUE!</v>
      </c>
      <c r="X995" s="31" t="s">
        <v>73</v>
      </c>
      <c r="Y995" s="33" t="e">
        <f t="shared" si="31"/>
        <v>#VALUE!</v>
      </c>
      <c r="Z995" s="32"/>
    </row>
    <row r="996" spans="1:26" x14ac:dyDescent="0.3">
      <c r="A996" s="35">
        <f>IF(Замеры!B990=0, " ", Замеры!B990)</f>
        <v>987</v>
      </c>
      <c r="B996" s="37" t="str">
        <f>CONCATENATE(Замеры!D990,Замеры!F990)</f>
        <v>Группа от QF</v>
      </c>
      <c r="C996" s="35" t="str">
        <f>IF(Замеры!I990=0," ", Замеры!I990)</f>
        <v xml:space="preserve"> </v>
      </c>
      <c r="D996" s="29" t="str">
        <f>IF(Замеры!Z990=0, " ", Замеры!X990)</f>
        <v xml:space="preserve"> </v>
      </c>
      <c r="E996" s="29" t="str">
        <f>CONCATENATE(Замеры!P990,Замеры!S990,Замеры!R990)</f>
        <v xml:space="preserve"> </v>
      </c>
      <c r="F996" s="30" t="str">
        <f>IF(Замеры!Z990=0," ","---")</f>
        <v xml:space="preserve"> </v>
      </c>
      <c r="G996" s="31" t="str">
        <f>IF(Замеры!Z990=0," ",Замеры!J990)</f>
        <v xml:space="preserve"> </v>
      </c>
      <c r="H996" s="31" t="str">
        <f>CONCATENATE(Замеры!AK990,Замеры!AA990,Замеры!AL990)</f>
        <v>0 0</v>
      </c>
      <c r="I996" s="29" t="str">
        <f>CONCATENATE(Замеры!AI990,Замеры!AA990,Замеры!AJ990)</f>
        <v>0 0</v>
      </c>
      <c r="J996" s="31" t="str">
        <f>IF(Замеры!Z990=0," ",G996*2.55)</f>
        <v xml:space="preserve"> </v>
      </c>
      <c r="K996" s="29" t="str">
        <f>IF(Замеры!Z990=0," ",Замеры!AG990)</f>
        <v xml:space="preserve"> </v>
      </c>
      <c r="L996" s="29" t="str">
        <f>IF(Замеры!Z990=0," ",Замеры!AH990)</f>
        <v xml:space="preserve"> </v>
      </c>
      <c r="M996" s="29" t="str">
        <f>IF(Замеры!Z990=0," ",0.1)</f>
        <v xml:space="preserve"> </v>
      </c>
      <c r="N996" s="29" t="str">
        <f>IF(Замеры!Z990=0," ",Замеры!Z990)</f>
        <v xml:space="preserve"> </v>
      </c>
      <c r="O996" s="29" t="str">
        <f>Замеры!AA990</f>
        <v xml:space="preserve"> </v>
      </c>
      <c r="P996" s="29" t="str">
        <f>Замеры!AB990</f>
        <v xml:space="preserve"> </v>
      </c>
      <c r="Q996" s="29" t="str">
        <f>IF(Замеры!Z990=0," ","+")</f>
        <v xml:space="preserve"> </v>
      </c>
      <c r="R996" s="32">
        <f>Замеры!Y990</f>
        <v>0</v>
      </c>
      <c r="W996" s="33" t="e">
        <f t="shared" si="30"/>
        <v>#VALUE!</v>
      </c>
      <c r="X996" s="31" t="s">
        <v>73</v>
      </c>
      <c r="Y996" s="33" t="e">
        <f t="shared" si="31"/>
        <v>#VALUE!</v>
      </c>
      <c r="Z996" s="32"/>
    </row>
    <row r="997" spans="1:26" x14ac:dyDescent="0.3">
      <c r="A997" s="35">
        <f>IF(Замеры!B991=0, " ", Замеры!B991)</f>
        <v>988</v>
      </c>
      <c r="B997" s="37" t="str">
        <f>CONCATENATE(Замеры!D991,Замеры!F991)</f>
        <v>Группа от QF</v>
      </c>
      <c r="C997" s="35" t="str">
        <f>IF(Замеры!I991=0," ", Замеры!I991)</f>
        <v xml:space="preserve"> </v>
      </c>
      <c r="D997" s="29" t="str">
        <f>IF(Замеры!Z991=0, " ", Замеры!X991)</f>
        <v xml:space="preserve"> </v>
      </c>
      <c r="E997" s="29" t="str">
        <f>CONCATENATE(Замеры!P991,Замеры!S991,Замеры!R991)</f>
        <v xml:space="preserve"> </v>
      </c>
      <c r="F997" s="30" t="str">
        <f>IF(Замеры!Z991=0," ","---")</f>
        <v xml:space="preserve"> </v>
      </c>
      <c r="G997" s="31" t="str">
        <f>IF(Замеры!Z991=0," ",Замеры!J991)</f>
        <v xml:space="preserve"> </v>
      </c>
      <c r="H997" s="31" t="str">
        <f>CONCATENATE(Замеры!AK991,Замеры!AA991,Замеры!AL991)</f>
        <v>0 0</v>
      </c>
      <c r="I997" s="29" t="str">
        <f>CONCATENATE(Замеры!AI991,Замеры!AA991,Замеры!AJ991)</f>
        <v>0 0</v>
      </c>
      <c r="J997" s="31" t="str">
        <f>IF(Замеры!Z991=0," ",G997*2.55)</f>
        <v xml:space="preserve"> </v>
      </c>
      <c r="K997" s="29" t="str">
        <f>IF(Замеры!Z991=0," ",Замеры!AG991)</f>
        <v xml:space="preserve"> </v>
      </c>
      <c r="L997" s="29" t="str">
        <f>IF(Замеры!Z991=0," ",Замеры!AH991)</f>
        <v xml:space="preserve"> </v>
      </c>
      <c r="M997" s="29" t="str">
        <f>IF(Замеры!Z991=0," ",0.1)</f>
        <v xml:space="preserve"> </v>
      </c>
      <c r="N997" s="29" t="str">
        <f>IF(Замеры!Z991=0," ",Замеры!Z991)</f>
        <v xml:space="preserve"> </v>
      </c>
      <c r="O997" s="29" t="str">
        <f>Замеры!AA991</f>
        <v xml:space="preserve"> </v>
      </c>
      <c r="P997" s="29" t="str">
        <f>Замеры!AB991</f>
        <v xml:space="preserve"> </v>
      </c>
      <c r="Q997" s="29" t="str">
        <f>IF(Замеры!Z991=0," ","+")</f>
        <v xml:space="preserve"> </v>
      </c>
      <c r="R997" s="32">
        <f>Замеры!Y991</f>
        <v>0</v>
      </c>
      <c r="W997" s="33" t="e">
        <f t="shared" si="30"/>
        <v>#VALUE!</v>
      </c>
      <c r="X997" s="31" t="s">
        <v>73</v>
      </c>
      <c r="Y997" s="33" t="e">
        <f t="shared" si="31"/>
        <v>#VALUE!</v>
      </c>
      <c r="Z997" s="32"/>
    </row>
    <row r="998" spans="1:26" x14ac:dyDescent="0.3">
      <c r="A998" s="35">
        <f>IF(Замеры!B992=0, " ", Замеры!B992)</f>
        <v>989</v>
      </c>
      <c r="B998" s="37" t="str">
        <f>CONCATENATE(Замеры!D992,Замеры!F992)</f>
        <v>Группа от QF</v>
      </c>
      <c r="C998" s="35" t="str">
        <f>IF(Замеры!I992=0," ", Замеры!I992)</f>
        <v xml:space="preserve"> </v>
      </c>
      <c r="D998" s="29" t="str">
        <f>IF(Замеры!Z992=0, " ", Замеры!X992)</f>
        <v xml:space="preserve"> </v>
      </c>
      <c r="E998" s="29" t="str">
        <f>CONCATENATE(Замеры!P992,Замеры!S992,Замеры!R992)</f>
        <v xml:space="preserve"> </v>
      </c>
      <c r="F998" s="30" t="str">
        <f>IF(Замеры!Z992=0," ","---")</f>
        <v xml:space="preserve"> </v>
      </c>
      <c r="G998" s="31" t="str">
        <f>IF(Замеры!Z992=0," ",Замеры!J992)</f>
        <v xml:space="preserve"> </v>
      </c>
      <c r="H998" s="31" t="str">
        <f>CONCATENATE(Замеры!AK992,Замеры!AA992,Замеры!AL992)</f>
        <v>0 0</v>
      </c>
      <c r="I998" s="29" t="str">
        <f>CONCATENATE(Замеры!AI992,Замеры!AA992,Замеры!AJ992)</f>
        <v>0 0</v>
      </c>
      <c r="J998" s="31" t="str">
        <f>IF(Замеры!Z992=0," ",G998*2.55)</f>
        <v xml:space="preserve"> </v>
      </c>
      <c r="K998" s="29" t="str">
        <f>IF(Замеры!Z992=0," ",Замеры!AG992)</f>
        <v xml:space="preserve"> </v>
      </c>
      <c r="L998" s="29" t="str">
        <f>IF(Замеры!Z992=0," ",Замеры!AH992)</f>
        <v xml:space="preserve"> </v>
      </c>
      <c r="M998" s="29" t="str">
        <f>IF(Замеры!Z992=0," ",0.1)</f>
        <v xml:space="preserve"> </v>
      </c>
      <c r="N998" s="29" t="str">
        <f>IF(Замеры!Z992=0," ",Замеры!Z992)</f>
        <v xml:space="preserve"> </v>
      </c>
      <c r="O998" s="29" t="str">
        <f>Замеры!AA992</f>
        <v xml:space="preserve"> </v>
      </c>
      <c r="P998" s="29" t="str">
        <f>Замеры!AB992</f>
        <v xml:space="preserve"> </v>
      </c>
      <c r="Q998" s="29" t="str">
        <f>IF(Замеры!Z992=0," ","+")</f>
        <v xml:space="preserve"> </v>
      </c>
      <c r="R998" s="32">
        <f>Замеры!Y992</f>
        <v>0</v>
      </c>
      <c r="W998" s="33" t="e">
        <f t="shared" si="30"/>
        <v>#VALUE!</v>
      </c>
      <c r="X998" s="31" t="s">
        <v>73</v>
      </c>
      <c r="Y998" s="33" t="e">
        <f t="shared" si="31"/>
        <v>#VALUE!</v>
      </c>
      <c r="Z998" s="32"/>
    </row>
    <row r="999" spans="1:26" x14ac:dyDescent="0.3">
      <c r="A999" s="35">
        <f>IF(Замеры!B993=0, " ", Замеры!B993)</f>
        <v>990</v>
      </c>
      <c r="B999" s="37" t="str">
        <f>CONCATENATE(Замеры!D993,Замеры!F993)</f>
        <v>Группа от QF</v>
      </c>
      <c r="C999" s="35" t="str">
        <f>IF(Замеры!I993=0," ", Замеры!I993)</f>
        <v xml:space="preserve"> </v>
      </c>
      <c r="D999" s="29" t="str">
        <f>IF(Замеры!Z993=0, " ", Замеры!X993)</f>
        <v xml:space="preserve"> </v>
      </c>
      <c r="E999" s="29" t="str">
        <f>CONCATENATE(Замеры!P993,Замеры!S993,Замеры!R993)</f>
        <v xml:space="preserve"> </v>
      </c>
      <c r="F999" s="30" t="str">
        <f>IF(Замеры!Z993=0," ","---")</f>
        <v xml:space="preserve"> </v>
      </c>
      <c r="G999" s="31" t="str">
        <f>IF(Замеры!Z993=0," ",Замеры!J993)</f>
        <v xml:space="preserve"> </v>
      </c>
      <c r="H999" s="31" t="str">
        <f>CONCATENATE(Замеры!AK993,Замеры!AA993,Замеры!AL993)</f>
        <v>0 0</v>
      </c>
      <c r="I999" s="29" t="str">
        <f>CONCATENATE(Замеры!AI993,Замеры!AA993,Замеры!AJ993)</f>
        <v>0 0</v>
      </c>
      <c r="J999" s="31" t="str">
        <f>IF(Замеры!Z993=0," ",G999*2.55)</f>
        <v xml:space="preserve"> </v>
      </c>
      <c r="K999" s="29" t="str">
        <f>IF(Замеры!Z993=0," ",Замеры!AG993)</f>
        <v xml:space="preserve"> </v>
      </c>
      <c r="L999" s="29" t="str">
        <f>IF(Замеры!Z993=0," ",Замеры!AH993)</f>
        <v xml:space="preserve"> </v>
      </c>
      <c r="M999" s="29" t="str">
        <f>IF(Замеры!Z993=0," ",0.1)</f>
        <v xml:space="preserve"> </v>
      </c>
      <c r="N999" s="29" t="str">
        <f>IF(Замеры!Z993=0," ",Замеры!Z993)</f>
        <v xml:space="preserve"> </v>
      </c>
      <c r="O999" s="29" t="str">
        <f>Замеры!AA993</f>
        <v xml:space="preserve"> </v>
      </c>
      <c r="P999" s="29" t="str">
        <f>Замеры!AB993</f>
        <v xml:space="preserve"> </v>
      </c>
      <c r="Q999" s="29" t="str">
        <f>IF(Замеры!Z993=0," ","+")</f>
        <v xml:space="preserve"> </v>
      </c>
      <c r="R999" s="32">
        <f>Замеры!Y993</f>
        <v>0</v>
      </c>
      <c r="W999" s="33" t="e">
        <f t="shared" si="30"/>
        <v>#VALUE!</v>
      </c>
      <c r="X999" s="31" t="s">
        <v>73</v>
      </c>
      <c r="Y999" s="33" t="e">
        <f t="shared" si="31"/>
        <v>#VALUE!</v>
      </c>
      <c r="Z999" s="32"/>
    </row>
    <row r="1000" spans="1:26" x14ac:dyDescent="0.3">
      <c r="A1000" s="35">
        <f>IF(Замеры!B994=0, " ", Замеры!B994)</f>
        <v>991</v>
      </c>
      <c r="B1000" s="37" t="str">
        <f>CONCATENATE(Замеры!D994,Замеры!F994)</f>
        <v>Группа от QF</v>
      </c>
      <c r="C1000" s="35" t="str">
        <f>IF(Замеры!I994=0," ", Замеры!I994)</f>
        <v xml:space="preserve"> </v>
      </c>
      <c r="D1000" s="29" t="str">
        <f>IF(Замеры!Z994=0, " ", Замеры!X994)</f>
        <v xml:space="preserve"> </v>
      </c>
      <c r="E1000" s="29" t="str">
        <f>CONCATENATE(Замеры!P994,Замеры!S994,Замеры!R994)</f>
        <v xml:space="preserve"> </v>
      </c>
      <c r="F1000" s="30" t="str">
        <f>IF(Замеры!Z994=0," ","---")</f>
        <v xml:space="preserve"> </v>
      </c>
      <c r="G1000" s="31" t="str">
        <f>IF(Замеры!Z994=0," ",Замеры!J994)</f>
        <v xml:space="preserve"> </v>
      </c>
      <c r="H1000" s="31" t="str">
        <f>CONCATENATE(Замеры!AK994,Замеры!AA994,Замеры!AL994)</f>
        <v>0 0</v>
      </c>
      <c r="I1000" s="29" t="str">
        <f>CONCATENATE(Замеры!AI994,Замеры!AA994,Замеры!AJ994)</f>
        <v>0 0</v>
      </c>
      <c r="J1000" s="31" t="str">
        <f>IF(Замеры!Z994=0," ",G1000*2.55)</f>
        <v xml:space="preserve"> </v>
      </c>
      <c r="K1000" s="29" t="str">
        <f>IF(Замеры!Z994=0," ",Замеры!AG994)</f>
        <v xml:space="preserve"> </v>
      </c>
      <c r="L1000" s="29" t="str">
        <f>IF(Замеры!Z994=0," ",Замеры!AH994)</f>
        <v xml:space="preserve"> </v>
      </c>
      <c r="M1000" s="29" t="str">
        <f>IF(Замеры!Z994=0," ",0.1)</f>
        <v xml:space="preserve"> </v>
      </c>
      <c r="N1000" s="29" t="str">
        <f>IF(Замеры!Z994=0," ",Замеры!Z994)</f>
        <v xml:space="preserve"> </v>
      </c>
      <c r="O1000" s="29" t="str">
        <f>Замеры!AA994</f>
        <v xml:space="preserve"> </v>
      </c>
      <c r="P1000" s="29" t="str">
        <f>Замеры!AB994</f>
        <v xml:space="preserve"> </v>
      </c>
      <c r="Q1000" s="29" t="str">
        <f>IF(Замеры!Z994=0," ","+")</f>
        <v xml:space="preserve"> </v>
      </c>
      <c r="R1000" s="32">
        <f>Замеры!Y994</f>
        <v>0</v>
      </c>
      <c r="W1000" s="33" t="e">
        <f t="shared" si="30"/>
        <v>#VALUE!</v>
      </c>
      <c r="X1000" s="31" t="s">
        <v>73</v>
      </c>
      <c r="Y1000" s="33" t="e">
        <f t="shared" si="31"/>
        <v>#VALUE!</v>
      </c>
      <c r="Z1000" s="32"/>
    </row>
    <row r="1001" spans="1:26" x14ac:dyDescent="0.3">
      <c r="A1001" s="35">
        <f>IF(Замеры!B995=0, " ", Замеры!B995)</f>
        <v>992</v>
      </c>
      <c r="B1001" s="37" t="str">
        <f>CONCATENATE(Замеры!D995,Замеры!F995)</f>
        <v>Группа от QF</v>
      </c>
      <c r="C1001" s="35" t="str">
        <f>IF(Замеры!I995=0," ", Замеры!I995)</f>
        <v xml:space="preserve"> </v>
      </c>
      <c r="D1001" s="29" t="str">
        <f>IF(Замеры!Z995=0, " ", Замеры!X995)</f>
        <v xml:space="preserve"> </v>
      </c>
      <c r="E1001" s="29" t="str">
        <f>CONCATENATE(Замеры!P995,Замеры!S995,Замеры!R995)</f>
        <v xml:space="preserve"> </v>
      </c>
      <c r="F1001" s="30" t="str">
        <f>IF(Замеры!Z995=0," ","---")</f>
        <v xml:space="preserve"> </v>
      </c>
      <c r="G1001" s="31" t="str">
        <f>IF(Замеры!Z995=0," ",Замеры!J995)</f>
        <v xml:space="preserve"> </v>
      </c>
      <c r="H1001" s="31" t="str">
        <f>CONCATENATE(Замеры!AK995,Замеры!AA995,Замеры!AL995)</f>
        <v>0 0</v>
      </c>
      <c r="I1001" s="29" t="str">
        <f>CONCATENATE(Замеры!AI995,Замеры!AA995,Замеры!AJ995)</f>
        <v>0 0</v>
      </c>
      <c r="J1001" s="31" t="str">
        <f>IF(Замеры!Z995=0," ",G1001*2.55)</f>
        <v xml:space="preserve"> </v>
      </c>
      <c r="K1001" s="29" t="str">
        <f>IF(Замеры!Z995=0," ",Замеры!AG995)</f>
        <v xml:space="preserve"> </v>
      </c>
      <c r="L1001" s="29" t="str">
        <f>IF(Замеры!Z995=0," ",Замеры!AH995)</f>
        <v xml:space="preserve"> </v>
      </c>
      <c r="M1001" s="29" t="str">
        <f>IF(Замеры!Z995=0," ",0.1)</f>
        <v xml:space="preserve"> </v>
      </c>
      <c r="N1001" s="29" t="str">
        <f>IF(Замеры!Z995=0," ",Замеры!Z995)</f>
        <v xml:space="preserve"> </v>
      </c>
      <c r="O1001" s="29" t="str">
        <f>Замеры!AA995</f>
        <v xml:space="preserve"> </v>
      </c>
      <c r="P1001" s="29" t="str">
        <f>Замеры!AB995</f>
        <v xml:space="preserve"> </v>
      </c>
      <c r="Q1001" s="29" t="str">
        <f>IF(Замеры!Z995=0," ","+")</f>
        <v xml:space="preserve"> </v>
      </c>
      <c r="R1001" s="32">
        <f>Замеры!Y995</f>
        <v>0</v>
      </c>
      <c r="W1001" s="33" t="e">
        <f t="shared" si="30"/>
        <v>#VALUE!</v>
      </c>
      <c r="X1001" s="31" t="s">
        <v>73</v>
      </c>
      <c r="Y1001" s="33" t="e">
        <f t="shared" si="31"/>
        <v>#VALUE!</v>
      </c>
      <c r="Z1001" s="32"/>
    </row>
    <row r="1002" spans="1:26" x14ac:dyDescent="0.3">
      <c r="A1002" s="35">
        <f>IF(Замеры!B996=0, " ", Замеры!B996)</f>
        <v>993</v>
      </c>
      <c r="B1002" s="37" t="str">
        <f>CONCATENATE(Замеры!D996,Замеры!F996)</f>
        <v>Группа от QF</v>
      </c>
      <c r="C1002" s="35" t="str">
        <f>IF(Замеры!I996=0," ", Замеры!I996)</f>
        <v xml:space="preserve"> </v>
      </c>
      <c r="D1002" s="29" t="str">
        <f>IF(Замеры!Z996=0, " ", Замеры!X996)</f>
        <v xml:space="preserve"> </v>
      </c>
      <c r="E1002" s="29" t="str">
        <f>CONCATENATE(Замеры!P996,Замеры!S996,Замеры!R996)</f>
        <v xml:space="preserve"> </v>
      </c>
      <c r="F1002" s="30" t="str">
        <f>IF(Замеры!Z996=0," ","---")</f>
        <v xml:space="preserve"> </v>
      </c>
      <c r="G1002" s="31" t="str">
        <f>IF(Замеры!Z996=0," ",Замеры!J996)</f>
        <v xml:space="preserve"> </v>
      </c>
      <c r="H1002" s="31" t="str">
        <f>CONCATENATE(Замеры!AK996,Замеры!AA996,Замеры!AL996)</f>
        <v>0 0</v>
      </c>
      <c r="I1002" s="29" t="str">
        <f>CONCATENATE(Замеры!AI996,Замеры!AA996,Замеры!AJ996)</f>
        <v>0 0</v>
      </c>
      <c r="J1002" s="31" t="str">
        <f>IF(Замеры!Z996=0," ",G1002*2.55)</f>
        <v xml:space="preserve"> </v>
      </c>
      <c r="K1002" s="29" t="str">
        <f>IF(Замеры!Z996=0," ",Замеры!AG996)</f>
        <v xml:space="preserve"> </v>
      </c>
      <c r="L1002" s="29" t="str">
        <f>IF(Замеры!Z996=0," ",Замеры!AH996)</f>
        <v xml:space="preserve"> </v>
      </c>
      <c r="M1002" s="29" t="str">
        <f>IF(Замеры!Z996=0," ",0.1)</f>
        <v xml:space="preserve"> </v>
      </c>
      <c r="N1002" s="29" t="str">
        <f>IF(Замеры!Z996=0," ",Замеры!Z996)</f>
        <v xml:space="preserve"> </v>
      </c>
      <c r="O1002" s="29" t="str">
        <f>Замеры!AA996</f>
        <v xml:space="preserve"> </v>
      </c>
      <c r="P1002" s="29" t="str">
        <f>Замеры!AB996</f>
        <v xml:space="preserve"> </v>
      </c>
      <c r="Q1002" s="29" t="str">
        <f>IF(Замеры!Z996=0," ","+")</f>
        <v xml:space="preserve"> </v>
      </c>
      <c r="R1002" s="32">
        <f>Замеры!Y996</f>
        <v>0</v>
      </c>
      <c r="W1002" s="33" t="e">
        <f t="shared" si="30"/>
        <v>#VALUE!</v>
      </c>
      <c r="X1002" s="31" t="s">
        <v>73</v>
      </c>
      <c r="Y1002" s="33" t="e">
        <f t="shared" si="31"/>
        <v>#VALUE!</v>
      </c>
      <c r="Z1002" s="32"/>
    </row>
    <row r="1003" spans="1:26" x14ac:dyDescent="0.3">
      <c r="A1003" s="35">
        <f>IF(Замеры!B997=0, " ", Замеры!B997)</f>
        <v>994</v>
      </c>
      <c r="B1003" s="37" t="str">
        <f>CONCATENATE(Замеры!D997,Замеры!F997)</f>
        <v>Группа от QF</v>
      </c>
      <c r="C1003" s="35" t="str">
        <f>IF(Замеры!I997=0," ", Замеры!I997)</f>
        <v xml:space="preserve"> </v>
      </c>
      <c r="D1003" s="29" t="str">
        <f>IF(Замеры!Z997=0, " ", Замеры!X997)</f>
        <v xml:space="preserve"> </v>
      </c>
      <c r="E1003" s="29" t="str">
        <f>CONCATENATE(Замеры!P997,Замеры!S997,Замеры!R997)</f>
        <v xml:space="preserve"> </v>
      </c>
      <c r="F1003" s="30" t="str">
        <f>IF(Замеры!Z997=0," ","---")</f>
        <v xml:space="preserve"> </v>
      </c>
      <c r="G1003" s="31" t="str">
        <f>IF(Замеры!Z997=0," ",Замеры!J997)</f>
        <v xml:space="preserve"> </v>
      </c>
      <c r="H1003" s="31" t="str">
        <f>CONCATENATE(Замеры!AK997,Замеры!AA997,Замеры!AL997)</f>
        <v>0 0</v>
      </c>
      <c r="I1003" s="29" t="str">
        <f>CONCATENATE(Замеры!AI997,Замеры!AA997,Замеры!AJ997)</f>
        <v>0 0</v>
      </c>
      <c r="J1003" s="31" t="str">
        <f>IF(Замеры!Z997=0," ",G1003*2.55)</f>
        <v xml:space="preserve"> </v>
      </c>
      <c r="K1003" s="29" t="str">
        <f>IF(Замеры!Z997=0," ",Замеры!AG997)</f>
        <v xml:space="preserve"> </v>
      </c>
      <c r="L1003" s="29" t="str">
        <f>IF(Замеры!Z997=0," ",Замеры!AH997)</f>
        <v xml:space="preserve"> </v>
      </c>
      <c r="M1003" s="29" t="str">
        <f>IF(Замеры!Z997=0," ",0.1)</f>
        <v xml:space="preserve"> </v>
      </c>
      <c r="N1003" s="29" t="str">
        <f>IF(Замеры!Z997=0," ",Замеры!Z997)</f>
        <v xml:space="preserve"> </v>
      </c>
      <c r="O1003" s="29" t="str">
        <f>Замеры!AA997</f>
        <v xml:space="preserve"> </v>
      </c>
      <c r="P1003" s="29" t="str">
        <f>Замеры!AB997</f>
        <v xml:space="preserve"> </v>
      </c>
      <c r="Q1003" s="29" t="str">
        <f>IF(Замеры!Z997=0," ","+")</f>
        <v xml:space="preserve"> </v>
      </c>
      <c r="R1003" s="32">
        <f>Замеры!Y997</f>
        <v>0</v>
      </c>
      <c r="W1003" s="33" t="e">
        <f t="shared" si="30"/>
        <v>#VALUE!</v>
      </c>
      <c r="X1003" s="31" t="s">
        <v>73</v>
      </c>
      <c r="Y1003" s="33" t="e">
        <f t="shared" si="31"/>
        <v>#VALUE!</v>
      </c>
      <c r="Z1003" s="32"/>
    </row>
    <row r="1004" spans="1:26" x14ac:dyDescent="0.3">
      <c r="A1004" s="35">
        <f>IF(Замеры!B998=0, " ", Замеры!B998)</f>
        <v>995</v>
      </c>
      <c r="B1004" s="37" t="str">
        <f>CONCATENATE(Замеры!D998,Замеры!F998)</f>
        <v>Группа от QF</v>
      </c>
      <c r="C1004" s="35" t="str">
        <f>IF(Замеры!I998=0," ", Замеры!I998)</f>
        <v xml:space="preserve"> </v>
      </c>
      <c r="D1004" s="29" t="str">
        <f>IF(Замеры!Z998=0, " ", Замеры!X998)</f>
        <v xml:space="preserve"> </v>
      </c>
      <c r="E1004" s="29" t="str">
        <f>CONCATENATE(Замеры!P998,Замеры!S998,Замеры!R998)</f>
        <v xml:space="preserve"> </v>
      </c>
      <c r="F1004" s="30" t="str">
        <f>IF(Замеры!Z998=0," ","---")</f>
        <v xml:space="preserve"> </v>
      </c>
      <c r="G1004" s="31" t="str">
        <f>IF(Замеры!Z998=0," ",Замеры!J998)</f>
        <v xml:space="preserve"> </v>
      </c>
      <c r="H1004" s="31" t="str">
        <f>CONCATENATE(Замеры!AK998,Замеры!AA998,Замеры!AL998)</f>
        <v>0 0</v>
      </c>
      <c r="I1004" s="29" t="str">
        <f>CONCATENATE(Замеры!AI998,Замеры!AA998,Замеры!AJ998)</f>
        <v>0 0</v>
      </c>
      <c r="J1004" s="31" t="str">
        <f>IF(Замеры!Z998=0," ",G1004*2.55)</f>
        <v xml:space="preserve"> </v>
      </c>
      <c r="K1004" s="29" t="str">
        <f>IF(Замеры!Z998=0," ",Замеры!AG998)</f>
        <v xml:space="preserve"> </v>
      </c>
      <c r="L1004" s="29" t="str">
        <f>IF(Замеры!Z998=0," ",Замеры!AH998)</f>
        <v xml:space="preserve"> </v>
      </c>
      <c r="M1004" s="29" t="str">
        <f>IF(Замеры!Z998=0," ",0.1)</f>
        <v xml:space="preserve"> </v>
      </c>
      <c r="N1004" s="29" t="str">
        <f>IF(Замеры!Z998=0," ",Замеры!Z998)</f>
        <v xml:space="preserve"> </v>
      </c>
      <c r="O1004" s="29" t="str">
        <f>Замеры!AA998</f>
        <v xml:space="preserve"> </v>
      </c>
      <c r="P1004" s="29" t="str">
        <f>Замеры!AB998</f>
        <v xml:space="preserve"> </v>
      </c>
      <c r="Q1004" s="29" t="str">
        <f>IF(Замеры!Z998=0," ","+")</f>
        <v xml:space="preserve"> </v>
      </c>
      <c r="R1004" s="32">
        <f>Замеры!Y998</f>
        <v>0</v>
      </c>
      <c r="W1004" s="33" t="e">
        <f t="shared" si="30"/>
        <v>#VALUE!</v>
      </c>
      <c r="X1004" s="31" t="s">
        <v>73</v>
      </c>
      <c r="Y1004" s="33" t="e">
        <f t="shared" si="31"/>
        <v>#VALUE!</v>
      </c>
      <c r="Z1004" s="32"/>
    </row>
    <row r="1005" spans="1:26" x14ac:dyDescent="0.3">
      <c r="A1005" s="35">
        <f>IF(Замеры!B999=0, " ", Замеры!B999)</f>
        <v>996</v>
      </c>
      <c r="B1005" s="37" t="str">
        <f>CONCATENATE(Замеры!D999,Замеры!F999)</f>
        <v>Группа от QF</v>
      </c>
      <c r="C1005" s="35" t="str">
        <f>IF(Замеры!I999=0," ", Замеры!I999)</f>
        <v xml:space="preserve"> </v>
      </c>
      <c r="D1005" s="29" t="str">
        <f>IF(Замеры!Z999=0, " ", Замеры!X999)</f>
        <v xml:space="preserve"> </v>
      </c>
      <c r="E1005" s="29" t="str">
        <f>CONCATENATE(Замеры!P999,Замеры!S999,Замеры!R999)</f>
        <v xml:space="preserve"> </v>
      </c>
      <c r="F1005" s="30" t="str">
        <f>IF(Замеры!Z999=0," ","---")</f>
        <v xml:space="preserve"> </v>
      </c>
      <c r="G1005" s="31" t="str">
        <f>IF(Замеры!Z999=0," ",Замеры!J999)</f>
        <v xml:space="preserve"> </v>
      </c>
      <c r="H1005" s="31" t="str">
        <f>CONCATENATE(Замеры!AK999,Замеры!AA999,Замеры!AL999)</f>
        <v>0 0</v>
      </c>
      <c r="I1005" s="29" t="str">
        <f>CONCATENATE(Замеры!AI999,Замеры!AA999,Замеры!AJ999)</f>
        <v>0 0</v>
      </c>
      <c r="J1005" s="31" t="str">
        <f>IF(Замеры!Z999=0," ",G1005*2.55)</f>
        <v xml:space="preserve"> </v>
      </c>
      <c r="K1005" s="29" t="str">
        <f>IF(Замеры!Z999=0," ",Замеры!AG999)</f>
        <v xml:space="preserve"> </v>
      </c>
      <c r="L1005" s="29" t="str">
        <f>IF(Замеры!Z999=0," ",Замеры!AH999)</f>
        <v xml:space="preserve"> </v>
      </c>
      <c r="M1005" s="29" t="str">
        <f>IF(Замеры!Z999=0," ",0.1)</f>
        <v xml:space="preserve"> </v>
      </c>
      <c r="N1005" s="29" t="str">
        <f>IF(Замеры!Z999=0," ",Замеры!Z999)</f>
        <v xml:space="preserve"> </v>
      </c>
      <c r="O1005" s="29" t="str">
        <f>Замеры!AA999</f>
        <v xml:space="preserve"> </v>
      </c>
      <c r="P1005" s="29" t="str">
        <f>Замеры!AB999</f>
        <v xml:space="preserve"> </v>
      </c>
      <c r="Q1005" s="29" t="str">
        <f>IF(Замеры!Z999=0," ","+")</f>
        <v xml:space="preserve"> </v>
      </c>
      <c r="R1005" s="32">
        <f>Замеры!Y999</f>
        <v>0</v>
      </c>
      <c r="W1005" s="33" t="e">
        <f t="shared" si="30"/>
        <v>#VALUE!</v>
      </c>
      <c r="X1005" s="31" t="s">
        <v>73</v>
      </c>
      <c r="Y1005" s="33" t="e">
        <f t="shared" si="31"/>
        <v>#VALUE!</v>
      </c>
      <c r="Z1005" s="32"/>
    </row>
    <row r="1006" spans="1:26" x14ac:dyDescent="0.3">
      <c r="A1006" s="35">
        <f>IF(Замеры!B1000=0, " ", Замеры!B1000)</f>
        <v>997</v>
      </c>
      <c r="B1006" s="37" t="str">
        <f>CONCATENATE(Замеры!D1000,Замеры!F1000)</f>
        <v>Группа от QF</v>
      </c>
      <c r="C1006" s="35" t="str">
        <f>IF(Замеры!I1000=0," ", Замеры!I1000)</f>
        <v xml:space="preserve"> </v>
      </c>
      <c r="D1006" s="29" t="str">
        <f>IF(Замеры!Z1000=0, " ", Замеры!X1000)</f>
        <v xml:space="preserve"> </v>
      </c>
      <c r="E1006" s="29" t="str">
        <f>CONCATENATE(Замеры!P1000,Замеры!S1000,Замеры!R1000)</f>
        <v xml:space="preserve"> </v>
      </c>
      <c r="F1006" s="30" t="str">
        <f>IF(Замеры!Z1000=0," ","---")</f>
        <v xml:space="preserve"> </v>
      </c>
      <c r="G1006" s="31" t="str">
        <f>IF(Замеры!Z1000=0," ",Замеры!J1000)</f>
        <v xml:space="preserve"> </v>
      </c>
      <c r="H1006" s="31" t="str">
        <f>CONCATENATE(Замеры!AK1000,Замеры!AA1000,Замеры!AL1000)</f>
        <v>0 0</v>
      </c>
      <c r="I1006" s="29" t="str">
        <f>CONCATENATE(Замеры!AI1000,Замеры!AA1000,Замеры!AJ1000)</f>
        <v>0 0</v>
      </c>
      <c r="J1006" s="31" t="str">
        <f>IF(Замеры!Z1000=0," ",G1006*2.55)</f>
        <v xml:space="preserve"> </v>
      </c>
      <c r="K1006" s="29" t="str">
        <f>IF(Замеры!Z1000=0," ",Замеры!AG1000)</f>
        <v xml:space="preserve"> </v>
      </c>
      <c r="L1006" s="29" t="str">
        <f>IF(Замеры!Z1000=0," ",Замеры!AH1000)</f>
        <v xml:space="preserve"> </v>
      </c>
      <c r="M1006" s="29" t="str">
        <f>IF(Замеры!Z1000=0," ",0.1)</f>
        <v xml:space="preserve"> </v>
      </c>
      <c r="N1006" s="29" t="str">
        <f>IF(Замеры!Z1000=0," ",Замеры!Z1000)</f>
        <v xml:space="preserve"> </v>
      </c>
      <c r="O1006" s="29" t="str">
        <f>Замеры!AA1000</f>
        <v xml:space="preserve"> </v>
      </c>
      <c r="P1006" s="29" t="str">
        <f>Замеры!AB1000</f>
        <v xml:space="preserve"> </v>
      </c>
      <c r="Q1006" s="29" t="str">
        <f>IF(Замеры!Z1000=0," ","+")</f>
        <v xml:space="preserve"> </v>
      </c>
      <c r="R1006" s="32">
        <f>Замеры!Y1000</f>
        <v>0</v>
      </c>
      <c r="W1006" s="33" t="e">
        <f t="shared" si="30"/>
        <v>#VALUE!</v>
      </c>
      <c r="X1006" s="31" t="s">
        <v>73</v>
      </c>
      <c r="Y1006" s="33" t="e">
        <f t="shared" si="31"/>
        <v>#VALUE!</v>
      </c>
      <c r="Z1006" s="32"/>
    </row>
    <row r="1007" spans="1:26" x14ac:dyDescent="0.3">
      <c r="A1007" s="35">
        <f>IF(Замеры!B1001=0, " ", Замеры!B1001)</f>
        <v>998</v>
      </c>
      <c r="B1007" s="37" t="str">
        <f>CONCATENATE(Замеры!D1001,Замеры!F1001)</f>
        <v>Группа от QF</v>
      </c>
      <c r="C1007" s="35" t="str">
        <f>IF(Замеры!I1001=0," ", Замеры!I1001)</f>
        <v xml:space="preserve"> </v>
      </c>
      <c r="D1007" s="29" t="str">
        <f>IF(Замеры!Z1001=0, " ", Замеры!X1001)</f>
        <v xml:space="preserve"> </v>
      </c>
      <c r="E1007" s="29" t="str">
        <f>CONCATENATE(Замеры!P1001,Замеры!S1001,Замеры!R1001)</f>
        <v xml:space="preserve"> </v>
      </c>
      <c r="F1007" s="30" t="str">
        <f>IF(Замеры!Z1001=0," ","---")</f>
        <v xml:space="preserve"> </v>
      </c>
      <c r="G1007" s="31" t="str">
        <f>IF(Замеры!Z1001=0," ",Замеры!J1001)</f>
        <v xml:space="preserve"> </v>
      </c>
      <c r="H1007" s="31" t="str">
        <f>CONCATENATE(Замеры!AK1001,Замеры!AA1001,Замеры!AL1001)</f>
        <v>0 0</v>
      </c>
      <c r="I1007" s="29" t="str">
        <f>CONCATENATE(Замеры!AI1001,Замеры!AA1001,Замеры!AJ1001)</f>
        <v>0 0</v>
      </c>
      <c r="J1007" s="31" t="str">
        <f>IF(Замеры!Z1001=0," ",G1007*2.55)</f>
        <v xml:space="preserve"> </v>
      </c>
      <c r="K1007" s="29" t="str">
        <f>IF(Замеры!Z1001=0," ",Замеры!AG1001)</f>
        <v xml:space="preserve"> </v>
      </c>
      <c r="L1007" s="29" t="str">
        <f>IF(Замеры!Z1001=0," ",Замеры!AH1001)</f>
        <v xml:space="preserve"> </v>
      </c>
      <c r="M1007" s="29" t="str">
        <f>IF(Замеры!Z1001=0," ",0.1)</f>
        <v xml:space="preserve"> </v>
      </c>
      <c r="N1007" s="29" t="str">
        <f>IF(Замеры!Z1001=0," ",Замеры!Z1001)</f>
        <v xml:space="preserve"> </v>
      </c>
      <c r="O1007" s="29" t="str">
        <f>Замеры!AA1001</f>
        <v xml:space="preserve"> </v>
      </c>
      <c r="P1007" s="29" t="str">
        <f>Замеры!AB1001</f>
        <v xml:space="preserve"> </v>
      </c>
      <c r="Q1007" s="29" t="str">
        <f>IF(Замеры!Z1001=0," ","+")</f>
        <v xml:space="preserve"> </v>
      </c>
      <c r="R1007" s="32">
        <f>Замеры!Y1001</f>
        <v>0</v>
      </c>
      <c r="W1007" s="33" t="e">
        <f t="shared" si="30"/>
        <v>#VALUE!</v>
      </c>
      <c r="X1007" s="31" t="s">
        <v>73</v>
      </c>
      <c r="Y1007" s="33" t="e">
        <f t="shared" si="31"/>
        <v>#VALUE!</v>
      </c>
      <c r="Z1007" s="32"/>
    </row>
    <row r="1008" spans="1:26" x14ac:dyDescent="0.3">
      <c r="A1008" s="35">
        <f>IF(Замеры!B1002=0, " ", Замеры!B1002)</f>
        <v>999</v>
      </c>
      <c r="B1008" s="37" t="str">
        <f>CONCATENATE(Замеры!D1002,Замеры!F1002)</f>
        <v>Группа от QF</v>
      </c>
      <c r="C1008" s="35" t="str">
        <f>IF(Замеры!I1002=0," ", Замеры!I1002)</f>
        <v xml:space="preserve"> </v>
      </c>
      <c r="D1008" s="29" t="str">
        <f>IF(Замеры!Z1002=0, " ", Замеры!X1002)</f>
        <v xml:space="preserve"> </v>
      </c>
      <c r="E1008" s="29" t="str">
        <f>CONCATENATE(Замеры!P1002,Замеры!S1002,Замеры!R1002)</f>
        <v xml:space="preserve"> </v>
      </c>
      <c r="F1008" s="30" t="str">
        <f>IF(Замеры!Z1002=0," ","---")</f>
        <v xml:space="preserve"> </v>
      </c>
      <c r="G1008" s="31" t="str">
        <f>IF(Замеры!Z1002=0," ",Замеры!J1002)</f>
        <v xml:space="preserve"> </v>
      </c>
      <c r="H1008" s="31" t="str">
        <f>CONCATENATE(Замеры!AK1002,Замеры!AA1002,Замеры!AL1002)</f>
        <v>0 0</v>
      </c>
      <c r="I1008" s="29" t="str">
        <f>CONCATENATE(Замеры!AI1002,Замеры!AA1002,Замеры!AJ1002)</f>
        <v>0 0</v>
      </c>
      <c r="J1008" s="31" t="str">
        <f>IF(Замеры!Z1002=0," ",G1008*2.55)</f>
        <v xml:space="preserve"> </v>
      </c>
      <c r="K1008" s="29" t="str">
        <f>IF(Замеры!Z1002=0," ",Замеры!AG1002)</f>
        <v xml:space="preserve"> </v>
      </c>
      <c r="L1008" s="29" t="str">
        <f>IF(Замеры!Z1002=0," ",Замеры!AH1002)</f>
        <v xml:space="preserve"> </v>
      </c>
      <c r="M1008" s="29" t="str">
        <f>IF(Замеры!Z1002=0," ",0.1)</f>
        <v xml:space="preserve"> </v>
      </c>
      <c r="N1008" s="29" t="str">
        <f>IF(Замеры!Z1002=0," ",Замеры!Z1002)</f>
        <v xml:space="preserve"> </v>
      </c>
      <c r="O1008" s="29" t="str">
        <f>Замеры!AA1002</f>
        <v xml:space="preserve"> </v>
      </c>
      <c r="P1008" s="29" t="str">
        <f>Замеры!AB1002</f>
        <v xml:space="preserve"> </v>
      </c>
      <c r="Q1008" s="29" t="str">
        <f>IF(Замеры!Z1002=0," ","+")</f>
        <v xml:space="preserve"> </v>
      </c>
      <c r="R1008" s="32">
        <f>Замеры!Y1002</f>
        <v>0</v>
      </c>
      <c r="W1008" s="33" t="e">
        <f t="shared" si="30"/>
        <v>#VALUE!</v>
      </c>
      <c r="X1008" s="31" t="s">
        <v>73</v>
      </c>
      <c r="Y1008" s="33" t="e">
        <f t="shared" si="31"/>
        <v>#VALUE!</v>
      </c>
      <c r="Z1008" s="32"/>
    </row>
    <row r="1009" spans="1:26" x14ac:dyDescent="0.3">
      <c r="A1009" s="35">
        <f>IF(Замеры!B1003=0, " ", Замеры!B1003)</f>
        <v>1000</v>
      </c>
      <c r="B1009" s="37" t="str">
        <f>CONCATENATE(Замеры!D1003,Замеры!F1003)</f>
        <v>Группа от QF</v>
      </c>
      <c r="C1009" s="35" t="str">
        <f>IF(Замеры!I1003=0," ", Замеры!I1003)</f>
        <v xml:space="preserve"> </v>
      </c>
      <c r="D1009" s="29" t="str">
        <f>IF(Замеры!Z1003=0, " ", Замеры!X1003)</f>
        <v xml:space="preserve"> </v>
      </c>
      <c r="E1009" s="29" t="str">
        <f>CONCATENATE(Замеры!P1003,Замеры!S1003,Замеры!R1003)</f>
        <v xml:space="preserve"> </v>
      </c>
      <c r="F1009" s="30" t="str">
        <f>IF(Замеры!Z1003=0," ","---")</f>
        <v xml:space="preserve"> </v>
      </c>
      <c r="G1009" s="31" t="str">
        <f>IF(Замеры!Z1003=0," ",Замеры!J1003)</f>
        <v xml:space="preserve"> </v>
      </c>
      <c r="H1009" s="31" t="str">
        <f>CONCATENATE(Замеры!AK1003,Замеры!AA1003,Замеры!AL1003)</f>
        <v>0 0</v>
      </c>
      <c r="I1009" s="29" t="str">
        <f>CONCATENATE(Замеры!AI1003,Замеры!AA1003,Замеры!AJ1003)</f>
        <v>0 0</v>
      </c>
      <c r="J1009" s="31" t="str">
        <f>IF(Замеры!Z1003=0," ",G1009*2.55)</f>
        <v xml:space="preserve"> </v>
      </c>
      <c r="K1009" s="29" t="str">
        <f>IF(Замеры!Z1003=0," ",Замеры!AG1003)</f>
        <v xml:space="preserve"> </v>
      </c>
      <c r="L1009" s="29" t="str">
        <f>IF(Замеры!Z1003=0," ",Замеры!AH1003)</f>
        <v xml:space="preserve"> </v>
      </c>
      <c r="M1009" s="29" t="str">
        <f>IF(Замеры!Z1003=0," ",0.1)</f>
        <v xml:space="preserve"> </v>
      </c>
      <c r="N1009" s="29" t="str">
        <f>IF(Замеры!Z1003=0," ",Замеры!Z1003)</f>
        <v xml:space="preserve"> </v>
      </c>
      <c r="O1009" s="29" t="str">
        <f>Замеры!AA1003</f>
        <v xml:space="preserve"> </v>
      </c>
      <c r="P1009" s="29" t="str">
        <f>Замеры!AB1003</f>
        <v xml:space="preserve"> </v>
      </c>
      <c r="Q1009" s="29" t="str">
        <f>IF(Замеры!Z1003=0," ","+")</f>
        <v xml:space="preserve"> </v>
      </c>
      <c r="R1009" s="32">
        <f>Замеры!Y1003</f>
        <v>0</v>
      </c>
      <c r="W1009" s="33" t="e">
        <f t="shared" si="30"/>
        <v>#VALUE!</v>
      </c>
      <c r="X1009" s="31" t="s">
        <v>73</v>
      </c>
      <c r="Y1009" s="33" t="e">
        <f t="shared" si="31"/>
        <v>#VALUE!</v>
      </c>
      <c r="Z1009" s="32"/>
    </row>
    <row r="1010" spans="1:26" x14ac:dyDescent="0.3">
      <c r="A1010" s="35">
        <f>IF(Замеры!B1004=0, " ", Замеры!B1004)</f>
        <v>1001</v>
      </c>
      <c r="B1010" s="37" t="str">
        <f>CONCATENATE(Замеры!D1004,Замеры!F1004)</f>
        <v>Группа от QF</v>
      </c>
      <c r="C1010" s="35" t="str">
        <f>IF(Замеры!I1004=0," ", Замеры!I1004)</f>
        <v xml:space="preserve"> </v>
      </c>
      <c r="D1010" s="29" t="str">
        <f>IF(Замеры!Z1004=0, " ", Замеры!X1004)</f>
        <v xml:space="preserve"> </v>
      </c>
      <c r="E1010" s="29" t="str">
        <f>CONCATENATE(Замеры!P1004,Замеры!S1004,Замеры!R1004)</f>
        <v xml:space="preserve"> </v>
      </c>
      <c r="F1010" s="30" t="str">
        <f>IF(Замеры!Z1004=0," ","---")</f>
        <v xml:space="preserve"> </v>
      </c>
      <c r="G1010" s="31" t="str">
        <f>IF(Замеры!Z1004=0," ",Замеры!J1004)</f>
        <v xml:space="preserve"> </v>
      </c>
      <c r="H1010" s="31" t="str">
        <f>CONCATENATE(Замеры!AK1004,Замеры!AA1004,Замеры!AL1004)</f>
        <v>0 0</v>
      </c>
      <c r="I1010" s="29" t="str">
        <f>CONCATENATE(Замеры!AI1004,Замеры!AA1004,Замеры!AJ1004)</f>
        <v>0 0</v>
      </c>
      <c r="J1010" s="31" t="str">
        <f>IF(Замеры!Z1004=0," ",G1010*2.55)</f>
        <v xml:space="preserve"> </v>
      </c>
      <c r="K1010" s="29" t="str">
        <f>IF(Замеры!Z1004=0," ",Замеры!AG1004)</f>
        <v xml:space="preserve"> </v>
      </c>
      <c r="L1010" s="29" t="str">
        <f>IF(Замеры!Z1004=0," ",Замеры!AH1004)</f>
        <v xml:space="preserve"> </v>
      </c>
      <c r="M1010" s="29" t="str">
        <f>IF(Замеры!Z1004=0," ",0.1)</f>
        <v xml:space="preserve"> </v>
      </c>
      <c r="N1010" s="29" t="str">
        <f>IF(Замеры!Z1004=0," ",Замеры!Z1004)</f>
        <v xml:space="preserve"> </v>
      </c>
      <c r="O1010" s="29" t="str">
        <f>Замеры!AA1004</f>
        <v xml:space="preserve"> </v>
      </c>
      <c r="P1010" s="29" t="str">
        <f>Замеры!AB1004</f>
        <v xml:space="preserve"> </v>
      </c>
      <c r="Q1010" s="29" t="str">
        <f>IF(Замеры!Z1004=0," ","+")</f>
        <v xml:space="preserve"> </v>
      </c>
      <c r="R1010" s="32">
        <f>Замеры!Y1004</f>
        <v>0</v>
      </c>
      <c r="W1010" s="33" t="e">
        <f t="shared" si="30"/>
        <v>#VALUE!</v>
      </c>
      <c r="X1010" s="31" t="s">
        <v>73</v>
      </c>
      <c r="Y1010" s="33" t="e">
        <f t="shared" si="31"/>
        <v>#VALUE!</v>
      </c>
      <c r="Z1010" s="32"/>
    </row>
    <row r="1011" spans="1:26" x14ac:dyDescent="0.3">
      <c r="A1011" s="35">
        <f>IF(Замеры!B1005=0, " ", Замеры!B1005)</f>
        <v>1002</v>
      </c>
      <c r="B1011" s="37" t="str">
        <f>CONCATENATE(Замеры!D1005,Замеры!F1005)</f>
        <v>Группа от QF</v>
      </c>
      <c r="C1011" s="35" t="str">
        <f>IF(Замеры!I1005=0," ", Замеры!I1005)</f>
        <v xml:space="preserve"> </v>
      </c>
      <c r="D1011" s="29" t="str">
        <f>IF(Замеры!Z1005=0, " ", Замеры!X1005)</f>
        <v xml:space="preserve"> </v>
      </c>
      <c r="E1011" s="29" t="str">
        <f>CONCATENATE(Замеры!P1005,Замеры!S1005,Замеры!R1005)</f>
        <v xml:space="preserve"> </v>
      </c>
      <c r="F1011" s="30" t="str">
        <f>IF(Замеры!Z1005=0," ","---")</f>
        <v xml:space="preserve"> </v>
      </c>
      <c r="G1011" s="31" t="str">
        <f>IF(Замеры!Z1005=0," ",Замеры!J1005)</f>
        <v xml:space="preserve"> </v>
      </c>
      <c r="H1011" s="31" t="str">
        <f>CONCATENATE(Замеры!AK1005,Замеры!AA1005,Замеры!AL1005)</f>
        <v>0 0</v>
      </c>
      <c r="I1011" s="29" t="str">
        <f>CONCATENATE(Замеры!AI1005,Замеры!AA1005,Замеры!AJ1005)</f>
        <v>0 0</v>
      </c>
      <c r="J1011" s="31" t="str">
        <f>IF(Замеры!Z1005=0," ",G1011*2.55)</f>
        <v xml:space="preserve"> </v>
      </c>
      <c r="K1011" s="29" t="str">
        <f>IF(Замеры!Z1005=0," ",Замеры!AG1005)</f>
        <v xml:space="preserve"> </v>
      </c>
      <c r="L1011" s="29" t="str">
        <f>IF(Замеры!Z1005=0," ",Замеры!AH1005)</f>
        <v xml:space="preserve"> </v>
      </c>
      <c r="M1011" s="29" t="str">
        <f>IF(Замеры!Z1005=0," ",0.1)</f>
        <v xml:space="preserve"> </v>
      </c>
      <c r="N1011" s="29" t="str">
        <f>IF(Замеры!Z1005=0," ",Замеры!Z1005)</f>
        <v xml:space="preserve"> </v>
      </c>
      <c r="O1011" s="29" t="str">
        <f>Замеры!AA1005</f>
        <v xml:space="preserve"> </v>
      </c>
      <c r="P1011" s="29" t="str">
        <f>Замеры!AB1005</f>
        <v xml:space="preserve"> </v>
      </c>
      <c r="Q1011" s="29" t="str">
        <f>IF(Замеры!Z1005=0," ","+")</f>
        <v xml:space="preserve"> </v>
      </c>
      <c r="R1011" s="32">
        <f>Замеры!Y1005</f>
        <v>0</v>
      </c>
      <c r="W1011" s="33" t="e">
        <f t="shared" si="30"/>
        <v>#VALUE!</v>
      </c>
      <c r="X1011" s="31" t="s">
        <v>73</v>
      </c>
      <c r="Y1011" s="33" t="e">
        <f t="shared" si="31"/>
        <v>#VALUE!</v>
      </c>
      <c r="Z1011" s="32"/>
    </row>
    <row r="1012" spans="1:26" x14ac:dyDescent="0.3">
      <c r="A1012" s="35">
        <f>IF(Замеры!B1006=0, " ", Замеры!B1006)</f>
        <v>1003</v>
      </c>
      <c r="B1012" s="37" t="str">
        <f>CONCATENATE(Замеры!D1006,Замеры!F1006)</f>
        <v>Группа от QF</v>
      </c>
      <c r="C1012" s="35" t="str">
        <f>IF(Замеры!I1006=0," ", Замеры!I1006)</f>
        <v xml:space="preserve"> </v>
      </c>
      <c r="D1012" s="29" t="str">
        <f>IF(Замеры!Z1006=0, " ", Замеры!X1006)</f>
        <v xml:space="preserve"> </v>
      </c>
      <c r="E1012" s="29" t="str">
        <f>CONCATENATE(Замеры!P1006,Замеры!S1006,Замеры!R1006)</f>
        <v xml:space="preserve"> </v>
      </c>
      <c r="F1012" s="30" t="str">
        <f>IF(Замеры!Z1006=0," ","---")</f>
        <v xml:space="preserve"> </v>
      </c>
      <c r="G1012" s="31" t="str">
        <f>IF(Замеры!Z1006=0," ",Замеры!J1006)</f>
        <v xml:space="preserve"> </v>
      </c>
      <c r="H1012" s="31" t="str">
        <f>CONCATENATE(Замеры!AK1006,Замеры!AA1006,Замеры!AL1006)</f>
        <v>0 0</v>
      </c>
      <c r="I1012" s="29" t="str">
        <f>CONCATENATE(Замеры!AI1006,Замеры!AA1006,Замеры!AJ1006)</f>
        <v>0 0</v>
      </c>
      <c r="J1012" s="31" t="str">
        <f>IF(Замеры!Z1006=0," ",G1012*2.55)</f>
        <v xml:space="preserve"> </v>
      </c>
      <c r="K1012" s="29" t="str">
        <f>IF(Замеры!Z1006=0," ",Замеры!AG1006)</f>
        <v xml:space="preserve"> </v>
      </c>
      <c r="L1012" s="29" t="str">
        <f>IF(Замеры!Z1006=0," ",Замеры!AH1006)</f>
        <v xml:space="preserve"> </v>
      </c>
      <c r="M1012" s="29" t="str">
        <f>IF(Замеры!Z1006=0," ",0.1)</f>
        <v xml:space="preserve"> </v>
      </c>
      <c r="N1012" s="29" t="str">
        <f>IF(Замеры!Z1006=0," ",Замеры!Z1006)</f>
        <v xml:space="preserve"> </v>
      </c>
      <c r="O1012" s="29" t="str">
        <f>Замеры!AA1006</f>
        <v xml:space="preserve"> </v>
      </c>
      <c r="P1012" s="29" t="str">
        <f>Замеры!AB1006</f>
        <v xml:space="preserve"> </v>
      </c>
      <c r="Q1012" s="29" t="str">
        <f>IF(Замеры!Z1006=0," ","+")</f>
        <v xml:space="preserve"> </v>
      </c>
      <c r="R1012" s="32">
        <f>Замеры!Y1006</f>
        <v>0</v>
      </c>
      <c r="W1012" s="33" t="e">
        <f t="shared" si="30"/>
        <v>#VALUE!</v>
      </c>
      <c r="X1012" s="31" t="s">
        <v>73</v>
      </c>
      <c r="Y1012" s="33" t="e">
        <f t="shared" si="31"/>
        <v>#VALUE!</v>
      </c>
      <c r="Z1012" s="32"/>
    </row>
    <row r="1013" spans="1:26" x14ac:dyDescent="0.3">
      <c r="A1013" s="35">
        <f>IF(Замеры!B1007=0, " ", Замеры!B1007)</f>
        <v>1004</v>
      </c>
      <c r="B1013" s="37" t="str">
        <f>CONCATENATE(Замеры!D1007,Замеры!F1007)</f>
        <v>Группа от QF</v>
      </c>
      <c r="C1013" s="35" t="str">
        <f>IF(Замеры!I1007=0," ", Замеры!I1007)</f>
        <v xml:space="preserve"> </v>
      </c>
      <c r="D1013" s="29" t="str">
        <f>IF(Замеры!Z1007=0, " ", Замеры!X1007)</f>
        <v xml:space="preserve"> </v>
      </c>
      <c r="E1013" s="29" t="str">
        <f>CONCATENATE(Замеры!P1007,Замеры!S1007,Замеры!R1007)</f>
        <v xml:space="preserve"> </v>
      </c>
      <c r="F1013" s="30" t="str">
        <f>IF(Замеры!Z1007=0," ","---")</f>
        <v xml:space="preserve"> </v>
      </c>
      <c r="G1013" s="31" t="str">
        <f>IF(Замеры!Z1007=0," ",Замеры!J1007)</f>
        <v xml:space="preserve"> </v>
      </c>
      <c r="H1013" s="31" t="str">
        <f>CONCATENATE(Замеры!AK1007,Замеры!AA1007,Замеры!AL1007)</f>
        <v>0 0</v>
      </c>
      <c r="I1013" s="29" t="str">
        <f>CONCATENATE(Замеры!AI1007,Замеры!AA1007,Замеры!AJ1007)</f>
        <v>0 0</v>
      </c>
      <c r="J1013" s="31" t="str">
        <f>IF(Замеры!Z1007=0," ",G1013*2.55)</f>
        <v xml:space="preserve"> </v>
      </c>
      <c r="K1013" s="29" t="str">
        <f>IF(Замеры!Z1007=0," ",Замеры!AG1007)</f>
        <v xml:space="preserve"> </v>
      </c>
      <c r="L1013" s="29" t="str">
        <f>IF(Замеры!Z1007=0," ",Замеры!AH1007)</f>
        <v xml:space="preserve"> </v>
      </c>
      <c r="M1013" s="29" t="str">
        <f>IF(Замеры!Z1007=0," ",0.1)</f>
        <v xml:space="preserve"> </v>
      </c>
      <c r="N1013" s="29" t="str">
        <f>IF(Замеры!Z1007=0," ",Замеры!Z1007)</f>
        <v xml:space="preserve"> </v>
      </c>
      <c r="O1013" s="29" t="str">
        <f>Замеры!AA1007</f>
        <v xml:space="preserve"> </v>
      </c>
      <c r="P1013" s="29" t="str">
        <f>Замеры!AB1007</f>
        <v xml:space="preserve"> </v>
      </c>
      <c r="Q1013" s="29" t="str">
        <f>IF(Замеры!Z1007=0," ","+")</f>
        <v xml:space="preserve"> </v>
      </c>
      <c r="R1013" s="32">
        <f>Замеры!Y1007</f>
        <v>0</v>
      </c>
      <c r="W1013" s="33" t="e">
        <f t="shared" si="30"/>
        <v>#VALUE!</v>
      </c>
      <c r="X1013" s="31" t="s">
        <v>73</v>
      </c>
      <c r="Y1013" s="33" t="e">
        <f t="shared" si="31"/>
        <v>#VALUE!</v>
      </c>
      <c r="Z1013" s="32"/>
    </row>
    <row r="1014" spans="1:26" x14ac:dyDescent="0.3">
      <c r="A1014" s="35">
        <f>IF(Замеры!B1008=0, " ", Замеры!B1008)</f>
        <v>1005</v>
      </c>
      <c r="B1014" s="37" t="str">
        <f>CONCATENATE(Замеры!D1008,Замеры!F1008)</f>
        <v>Группа от QF</v>
      </c>
      <c r="C1014" s="35" t="str">
        <f>IF(Замеры!I1008=0," ", Замеры!I1008)</f>
        <v xml:space="preserve"> </v>
      </c>
      <c r="D1014" s="29" t="str">
        <f>IF(Замеры!Z1008=0, " ", Замеры!X1008)</f>
        <v xml:space="preserve"> </v>
      </c>
      <c r="E1014" s="29" t="str">
        <f>CONCATENATE(Замеры!P1008,Замеры!S1008,Замеры!R1008)</f>
        <v xml:space="preserve"> </v>
      </c>
      <c r="F1014" s="30" t="str">
        <f>IF(Замеры!Z1008=0," ","---")</f>
        <v xml:space="preserve"> </v>
      </c>
      <c r="G1014" s="31" t="str">
        <f>IF(Замеры!Z1008=0," ",Замеры!J1008)</f>
        <v xml:space="preserve"> </v>
      </c>
      <c r="H1014" s="31" t="str">
        <f>CONCATENATE(Замеры!AK1008,Замеры!AA1008,Замеры!AL1008)</f>
        <v>0 0</v>
      </c>
      <c r="I1014" s="29" t="str">
        <f>CONCATENATE(Замеры!AI1008,Замеры!AA1008,Замеры!AJ1008)</f>
        <v>0 0</v>
      </c>
      <c r="J1014" s="31" t="str">
        <f>IF(Замеры!Z1008=0," ",G1014*2.55)</f>
        <v xml:space="preserve"> </v>
      </c>
      <c r="K1014" s="29" t="str">
        <f>IF(Замеры!Z1008=0," ",Замеры!AG1008)</f>
        <v xml:space="preserve"> </v>
      </c>
      <c r="L1014" s="29" t="str">
        <f>IF(Замеры!Z1008=0," ",Замеры!AH1008)</f>
        <v xml:space="preserve"> </v>
      </c>
      <c r="M1014" s="29" t="str">
        <f>IF(Замеры!Z1008=0," ",0.1)</f>
        <v xml:space="preserve"> </v>
      </c>
      <c r="N1014" s="29" t="str">
        <f>IF(Замеры!Z1008=0," ",Замеры!Z1008)</f>
        <v xml:space="preserve"> </v>
      </c>
      <c r="O1014" s="29" t="str">
        <f>Замеры!AA1008</f>
        <v xml:space="preserve"> </v>
      </c>
      <c r="P1014" s="29" t="str">
        <f>Замеры!AB1008</f>
        <v xml:space="preserve"> </v>
      </c>
      <c r="Q1014" s="29" t="str">
        <f>IF(Замеры!Z1008=0," ","+")</f>
        <v xml:space="preserve"> </v>
      </c>
      <c r="R1014" s="32">
        <f>Замеры!Y1008</f>
        <v>0</v>
      </c>
      <c r="W1014" s="33" t="e">
        <f t="shared" si="30"/>
        <v>#VALUE!</v>
      </c>
      <c r="X1014" s="31" t="s">
        <v>73</v>
      </c>
      <c r="Y1014" s="33" t="e">
        <f t="shared" si="31"/>
        <v>#VALUE!</v>
      </c>
      <c r="Z1014" s="32"/>
    </row>
    <row r="1015" spans="1:26" x14ac:dyDescent="0.3">
      <c r="A1015" s="35">
        <f>IF(Замеры!B1009=0, " ", Замеры!B1009)</f>
        <v>1006</v>
      </c>
      <c r="B1015" s="37" t="str">
        <f>CONCATENATE(Замеры!D1009,Замеры!F1009)</f>
        <v>Группа от QF</v>
      </c>
      <c r="C1015" s="35" t="str">
        <f>IF(Замеры!I1009=0," ", Замеры!I1009)</f>
        <v xml:space="preserve"> </v>
      </c>
      <c r="D1015" s="29" t="str">
        <f>IF(Замеры!Z1009=0, " ", Замеры!X1009)</f>
        <v xml:space="preserve"> </v>
      </c>
      <c r="E1015" s="29" t="str">
        <f>CONCATENATE(Замеры!P1009,Замеры!S1009,Замеры!R1009)</f>
        <v xml:space="preserve"> </v>
      </c>
      <c r="F1015" s="30" t="str">
        <f>IF(Замеры!Z1009=0," ","---")</f>
        <v xml:space="preserve"> </v>
      </c>
      <c r="G1015" s="31" t="str">
        <f>IF(Замеры!Z1009=0," ",Замеры!J1009)</f>
        <v xml:space="preserve"> </v>
      </c>
      <c r="H1015" s="31" t="str">
        <f>CONCATENATE(Замеры!AK1009,Замеры!AA1009,Замеры!AL1009)</f>
        <v>0 0</v>
      </c>
      <c r="I1015" s="29" t="str">
        <f>CONCATENATE(Замеры!AI1009,Замеры!AA1009,Замеры!AJ1009)</f>
        <v>0 0</v>
      </c>
      <c r="J1015" s="31" t="str">
        <f>IF(Замеры!Z1009=0," ",G1015*2.55)</f>
        <v xml:space="preserve"> </v>
      </c>
      <c r="K1015" s="29" t="str">
        <f>IF(Замеры!Z1009=0," ",Замеры!AG1009)</f>
        <v xml:space="preserve"> </v>
      </c>
      <c r="L1015" s="29" t="str">
        <f>IF(Замеры!Z1009=0," ",Замеры!AH1009)</f>
        <v xml:space="preserve"> </v>
      </c>
      <c r="M1015" s="29" t="str">
        <f>IF(Замеры!Z1009=0," ",0.1)</f>
        <v xml:space="preserve"> </v>
      </c>
      <c r="N1015" s="29" t="str">
        <f>IF(Замеры!Z1009=0," ",Замеры!Z1009)</f>
        <v xml:space="preserve"> </v>
      </c>
      <c r="O1015" s="29" t="str">
        <f>Замеры!AA1009</f>
        <v xml:space="preserve"> </v>
      </c>
      <c r="P1015" s="29" t="str">
        <f>Замеры!AB1009</f>
        <v xml:space="preserve"> </v>
      </c>
      <c r="Q1015" s="29" t="str">
        <f>IF(Замеры!Z1009=0," ","+")</f>
        <v xml:space="preserve"> </v>
      </c>
      <c r="R1015" s="32">
        <f>Замеры!Y1009</f>
        <v>0</v>
      </c>
      <c r="W1015" s="33" t="e">
        <f t="shared" si="30"/>
        <v>#VALUE!</v>
      </c>
      <c r="X1015" s="31" t="s">
        <v>73</v>
      </c>
      <c r="Y1015" s="33" t="e">
        <f t="shared" si="31"/>
        <v>#VALUE!</v>
      </c>
      <c r="Z1015" s="32"/>
    </row>
    <row r="1016" spans="1:26" x14ac:dyDescent="0.3">
      <c r="A1016" s="35">
        <f>IF(Замеры!B1010=0, " ", Замеры!B1010)</f>
        <v>1007</v>
      </c>
      <c r="B1016" s="37" t="str">
        <f>CONCATENATE(Замеры!D1010,Замеры!F1010)</f>
        <v>Группа от QF</v>
      </c>
      <c r="C1016" s="35" t="str">
        <f>IF(Замеры!I1010=0," ", Замеры!I1010)</f>
        <v xml:space="preserve"> </v>
      </c>
      <c r="D1016" s="29" t="str">
        <f>IF(Замеры!Z1010=0, " ", Замеры!X1010)</f>
        <v xml:space="preserve"> </v>
      </c>
      <c r="E1016" s="29" t="str">
        <f>CONCATENATE(Замеры!P1010,Замеры!S1010,Замеры!R1010)</f>
        <v xml:space="preserve"> </v>
      </c>
      <c r="F1016" s="30" t="str">
        <f>IF(Замеры!Z1010=0," ","---")</f>
        <v xml:space="preserve"> </v>
      </c>
      <c r="G1016" s="31" t="str">
        <f>IF(Замеры!Z1010=0," ",Замеры!J1010)</f>
        <v xml:space="preserve"> </v>
      </c>
      <c r="H1016" s="31" t="str">
        <f>CONCATENATE(Замеры!AK1010,Замеры!AA1010,Замеры!AL1010)</f>
        <v>0 0</v>
      </c>
      <c r="I1016" s="29" t="str">
        <f>CONCATENATE(Замеры!AI1010,Замеры!AA1010,Замеры!AJ1010)</f>
        <v>0 0</v>
      </c>
      <c r="J1016" s="31" t="str">
        <f>IF(Замеры!Z1010=0," ",G1016*2.55)</f>
        <v xml:space="preserve"> </v>
      </c>
      <c r="K1016" s="29" t="str">
        <f>IF(Замеры!Z1010=0," ",Замеры!AG1010)</f>
        <v xml:space="preserve"> </v>
      </c>
      <c r="L1016" s="29" t="str">
        <f>IF(Замеры!Z1010=0," ",Замеры!AH1010)</f>
        <v xml:space="preserve"> </v>
      </c>
      <c r="M1016" s="29" t="str">
        <f>IF(Замеры!Z1010=0," ",0.1)</f>
        <v xml:space="preserve"> </v>
      </c>
      <c r="N1016" s="29" t="str">
        <f>IF(Замеры!Z1010=0," ",Замеры!Z1010)</f>
        <v xml:space="preserve"> </v>
      </c>
      <c r="O1016" s="29" t="str">
        <f>Замеры!AA1010</f>
        <v xml:space="preserve"> </v>
      </c>
      <c r="P1016" s="29" t="str">
        <f>Замеры!AB1010</f>
        <v xml:space="preserve"> </v>
      </c>
      <c r="Q1016" s="29" t="str">
        <f>IF(Замеры!Z1010=0," ","+")</f>
        <v xml:space="preserve"> </v>
      </c>
      <c r="R1016" s="32">
        <f>Замеры!Y1010</f>
        <v>0</v>
      </c>
      <c r="W1016" s="33" t="e">
        <f t="shared" si="30"/>
        <v>#VALUE!</v>
      </c>
      <c r="X1016" s="31" t="s">
        <v>73</v>
      </c>
      <c r="Y1016" s="33" t="e">
        <f t="shared" si="31"/>
        <v>#VALUE!</v>
      </c>
      <c r="Z1016" s="32"/>
    </row>
    <row r="1017" spans="1:26" x14ac:dyDescent="0.3">
      <c r="A1017" s="35">
        <f>IF(Замеры!B1011=0, " ", Замеры!B1011)</f>
        <v>1008</v>
      </c>
      <c r="B1017" s="37" t="str">
        <f>CONCATENATE(Замеры!D1011,Замеры!F1011)</f>
        <v>Группа от QF</v>
      </c>
      <c r="C1017" s="35" t="str">
        <f>IF(Замеры!I1011=0," ", Замеры!I1011)</f>
        <v xml:space="preserve"> </v>
      </c>
      <c r="D1017" s="29" t="str">
        <f>IF(Замеры!Z1011=0, " ", Замеры!X1011)</f>
        <v xml:space="preserve"> </v>
      </c>
      <c r="E1017" s="29" t="str">
        <f>CONCATENATE(Замеры!P1011,Замеры!S1011,Замеры!R1011)</f>
        <v xml:space="preserve"> </v>
      </c>
      <c r="F1017" s="30" t="str">
        <f>IF(Замеры!Z1011=0," ","---")</f>
        <v xml:space="preserve"> </v>
      </c>
      <c r="G1017" s="31" t="str">
        <f>IF(Замеры!Z1011=0," ",Замеры!J1011)</f>
        <v xml:space="preserve"> </v>
      </c>
      <c r="H1017" s="31" t="str">
        <f>CONCATENATE(Замеры!AK1011,Замеры!AA1011,Замеры!AL1011)</f>
        <v>0 0</v>
      </c>
      <c r="I1017" s="29" t="str">
        <f>CONCATENATE(Замеры!AI1011,Замеры!AA1011,Замеры!AJ1011)</f>
        <v>0 0</v>
      </c>
      <c r="J1017" s="31" t="str">
        <f>IF(Замеры!Z1011=0," ",G1017*2.55)</f>
        <v xml:space="preserve"> </v>
      </c>
      <c r="K1017" s="29" t="str">
        <f>IF(Замеры!Z1011=0," ",Замеры!AG1011)</f>
        <v xml:space="preserve"> </v>
      </c>
      <c r="L1017" s="29" t="str">
        <f>IF(Замеры!Z1011=0," ",Замеры!AH1011)</f>
        <v xml:space="preserve"> </v>
      </c>
      <c r="M1017" s="29" t="str">
        <f>IF(Замеры!Z1011=0," ",0.1)</f>
        <v xml:space="preserve"> </v>
      </c>
      <c r="N1017" s="29" t="str">
        <f>IF(Замеры!Z1011=0," ",Замеры!Z1011)</f>
        <v xml:space="preserve"> </v>
      </c>
      <c r="O1017" s="29" t="str">
        <f>Замеры!AA1011</f>
        <v xml:space="preserve"> </v>
      </c>
      <c r="P1017" s="29" t="str">
        <f>Замеры!AB1011</f>
        <v xml:space="preserve"> </v>
      </c>
      <c r="Q1017" s="29" t="str">
        <f>IF(Замеры!Z1011=0," ","+")</f>
        <v xml:space="preserve"> </v>
      </c>
      <c r="R1017" s="32">
        <f>Замеры!Y1011</f>
        <v>0</v>
      </c>
      <c r="W1017" s="33" t="e">
        <f t="shared" si="30"/>
        <v>#VALUE!</v>
      </c>
      <c r="X1017" s="31" t="s">
        <v>73</v>
      </c>
      <c r="Y1017" s="33" t="e">
        <f t="shared" si="31"/>
        <v>#VALUE!</v>
      </c>
      <c r="Z1017" s="32"/>
    </row>
    <row r="1018" spans="1:26" x14ac:dyDescent="0.3">
      <c r="A1018" s="35">
        <f>IF(Замеры!B1012=0, " ", Замеры!B1012)</f>
        <v>1009</v>
      </c>
      <c r="B1018" s="37" t="str">
        <f>CONCATENATE(Замеры!D1012,Замеры!F1012)</f>
        <v>Группа от QF</v>
      </c>
      <c r="C1018" s="35" t="str">
        <f>IF(Замеры!I1012=0," ", Замеры!I1012)</f>
        <v xml:space="preserve"> </v>
      </c>
      <c r="D1018" s="29" t="str">
        <f>IF(Замеры!Z1012=0, " ", Замеры!X1012)</f>
        <v xml:space="preserve"> </v>
      </c>
      <c r="E1018" s="29" t="str">
        <f>CONCATENATE(Замеры!P1012,Замеры!S1012,Замеры!R1012)</f>
        <v xml:space="preserve"> </v>
      </c>
      <c r="F1018" s="30" t="str">
        <f>IF(Замеры!Z1012=0," ","---")</f>
        <v xml:space="preserve"> </v>
      </c>
      <c r="G1018" s="31" t="str">
        <f>IF(Замеры!Z1012=0," ",Замеры!J1012)</f>
        <v xml:space="preserve"> </v>
      </c>
      <c r="H1018" s="31" t="str">
        <f>CONCATENATE(Замеры!AK1012,Замеры!AA1012,Замеры!AL1012)</f>
        <v>0 0</v>
      </c>
      <c r="I1018" s="29" t="str">
        <f>CONCATENATE(Замеры!AI1012,Замеры!AA1012,Замеры!AJ1012)</f>
        <v>0 0</v>
      </c>
      <c r="J1018" s="31" t="str">
        <f>IF(Замеры!Z1012=0," ",G1018*2.55)</f>
        <v xml:space="preserve"> </v>
      </c>
      <c r="K1018" s="29" t="str">
        <f>IF(Замеры!Z1012=0," ",Замеры!AG1012)</f>
        <v xml:space="preserve"> </v>
      </c>
      <c r="L1018" s="29" t="str">
        <f>IF(Замеры!Z1012=0," ",Замеры!AH1012)</f>
        <v xml:space="preserve"> </v>
      </c>
      <c r="M1018" s="29" t="str">
        <f>IF(Замеры!Z1012=0," ",0.1)</f>
        <v xml:space="preserve"> </v>
      </c>
      <c r="N1018" s="29" t="str">
        <f>IF(Замеры!Z1012=0," ",Замеры!Z1012)</f>
        <v xml:space="preserve"> </v>
      </c>
      <c r="O1018" s="29" t="str">
        <f>Замеры!AA1012</f>
        <v xml:space="preserve"> </v>
      </c>
      <c r="P1018" s="29" t="str">
        <f>Замеры!AB1012</f>
        <v xml:space="preserve"> </v>
      </c>
      <c r="Q1018" s="29" t="str">
        <f>IF(Замеры!Z1012=0," ","+")</f>
        <v xml:space="preserve"> </v>
      </c>
      <c r="R1018" s="32">
        <f>Замеры!Y1012</f>
        <v>0</v>
      </c>
      <c r="W1018" s="33" t="e">
        <f t="shared" si="30"/>
        <v>#VALUE!</v>
      </c>
      <c r="X1018" s="31" t="s">
        <v>73</v>
      </c>
      <c r="Y1018" s="33" t="e">
        <f t="shared" si="31"/>
        <v>#VALUE!</v>
      </c>
      <c r="Z1018" s="32"/>
    </row>
    <row r="1019" spans="1:26" x14ac:dyDescent="0.3">
      <c r="A1019" s="35">
        <f>IF(Замеры!B1013=0, " ", Замеры!B1013)</f>
        <v>1010</v>
      </c>
      <c r="B1019" s="37" t="str">
        <f>CONCATENATE(Замеры!D1013,Замеры!F1013)</f>
        <v>Группа от QF</v>
      </c>
      <c r="C1019" s="35" t="str">
        <f>IF(Замеры!I1013=0," ", Замеры!I1013)</f>
        <v xml:space="preserve"> </v>
      </c>
      <c r="D1019" s="29" t="str">
        <f>IF(Замеры!Z1013=0, " ", Замеры!X1013)</f>
        <v xml:space="preserve"> </v>
      </c>
      <c r="E1019" s="29" t="str">
        <f>CONCATENATE(Замеры!P1013,Замеры!S1013,Замеры!R1013)</f>
        <v xml:space="preserve"> </v>
      </c>
      <c r="F1019" s="30" t="str">
        <f>IF(Замеры!Z1013=0," ","---")</f>
        <v xml:space="preserve"> </v>
      </c>
      <c r="G1019" s="31" t="str">
        <f>IF(Замеры!Z1013=0," ",Замеры!J1013)</f>
        <v xml:space="preserve"> </v>
      </c>
      <c r="H1019" s="31" t="str">
        <f>CONCATENATE(Замеры!AK1013,Замеры!AA1013,Замеры!AL1013)</f>
        <v>0 0</v>
      </c>
      <c r="I1019" s="29" t="str">
        <f>CONCATENATE(Замеры!AI1013,Замеры!AA1013,Замеры!AJ1013)</f>
        <v>0 0</v>
      </c>
      <c r="J1019" s="31" t="str">
        <f>IF(Замеры!Z1013=0," ",G1019*2.55)</f>
        <v xml:space="preserve"> </v>
      </c>
      <c r="K1019" s="29" t="str">
        <f>IF(Замеры!Z1013=0," ",Замеры!AG1013)</f>
        <v xml:space="preserve"> </v>
      </c>
      <c r="L1019" s="29" t="str">
        <f>IF(Замеры!Z1013=0," ",Замеры!AH1013)</f>
        <v xml:space="preserve"> </v>
      </c>
      <c r="M1019" s="29" t="str">
        <f>IF(Замеры!Z1013=0," ",0.1)</f>
        <v xml:space="preserve"> </v>
      </c>
      <c r="N1019" s="29" t="str">
        <f>IF(Замеры!Z1013=0," ",Замеры!Z1013)</f>
        <v xml:space="preserve"> </v>
      </c>
      <c r="O1019" s="29" t="str">
        <f>Замеры!AA1013</f>
        <v xml:space="preserve"> </v>
      </c>
      <c r="P1019" s="29" t="str">
        <f>Замеры!AB1013</f>
        <v xml:space="preserve"> </v>
      </c>
      <c r="Q1019" s="29" t="str">
        <f>IF(Замеры!Z1013=0," ","+")</f>
        <v xml:space="preserve"> </v>
      </c>
      <c r="R1019" s="32">
        <f>Замеры!Y1013</f>
        <v>0</v>
      </c>
      <c r="W1019" s="33" t="e">
        <f t="shared" si="30"/>
        <v>#VALUE!</v>
      </c>
      <c r="X1019" s="31" t="s">
        <v>73</v>
      </c>
      <c r="Y1019" s="33" t="e">
        <f t="shared" si="31"/>
        <v>#VALUE!</v>
      </c>
      <c r="Z1019" s="32"/>
    </row>
    <row r="1020" spans="1:26" x14ac:dyDescent="0.3">
      <c r="A1020" s="35">
        <f>IF(Замеры!B1014=0, " ", Замеры!B1014)</f>
        <v>1011</v>
      </c>
      <c r="B1020" s="37" t="str">
        <f>CONCATENATE(Замеры!D1014,Замеры!F1014)</f>
        <v>Группа от QF</v>
      </c>
      <c r="C1020" s="35" t="str">
        <f>IF(Замеры!I1014=0," ", Замеры!I1014)</f>
        <v xml:space="preserve"> </v>
      </c>
      <c r="D1020" s="29" t="str">
        <f>IF(Замеры!Z1014=0, " ", Замеры!X1014)</f>
        <v xml:space="preserve"> </v>
      </c>
      <c r="E1020" s="29" t="str">
        <f>CONCATENATE(Замеры!P1014,Замеры!S1014,Замеры!R1014)</f>
        <v xml:space="preserve"> </v>
      </c>
      <c r="F1020" s="30" t="str">
        <f>IF(Замеры!Z1014=0," ","---")</f>
        <v xml:space="preserve"> </v>
      </c>
      <c r="G1020" s="31" t="str">
        <f>IF(Замеры!Z1014=0," ",Замеры!J1014)</f>
        <v xml:space="preserve"> </v>
      </c>
      <c r="H1020" s="31" t="str">
        <f>CONCATENATE(Замеры!AK1014,Замеры!AA1014,Замеры!AL1014)</f>
        <v>0 0</v>
      </c>
      <c r="I1020" s="29" t="str">
        <f>CONCATENATE(Замеры!AI1014,Замеры!AA1014,Замеры!AJ1014)</f>
        <v>0 0</v>
      </c>
      <c r="J1020" s="31" t="str">
        <f>IF(Замеры!Z1014=0," ",G1020*2.55)</f>
        <v xml:space="preserve"> </v>
      </c>
      <c r="K1020" s="29" t="str">
        <f>IF(Замеры!Z1014=0," ",Замеры!AG1014)</f>
        <v xml:space="preserve"> </v>
      </c>
      <c r="L1020" s="29" t="str">
        <f>IF(Замеры!Z1014=0," ",Замеры!AH1014)</f>
        <v xml:space="preserve"> </v>
      </c>
      <c r="M1020" s="29" t="str">
        <f>IF(Замеры!Z1014=0," ",0.1)</f>
        <v xml:space="preserve"> </v>
      </c>
      <c r="N1020" s="29" t="str">
        <f>IF(Замеры!Z1014=0," ",Замеры!Z1014)</f>
        <v xml:space="preserve"> </v>
      </c>
      <c r="O1020" s="29" t="str">
        <f>Замеры!AA1014</f>
        <v xml:space="preserve"> </v>
      </c>
      <c r="P1020" s="29" t="str">
        <f>Замеры!AB1014</f>
        <v xml:space="preserve"> </v>
      </c>
      <c r="Q1020" s="29" t="str">
        <f>IF(Замеры!Z1014=0," ","+")</f>
        <v xml:space="preserve"> </v>
      </c>
      <c r="R1020" s="32">
        <f>Замеры!Y1014</f>
        <v>0</v>
      </c>
      <c r="W1020" s="33" t="e">
        <f t="shared" si="30"/>
        <v>#VALUE!</v>
      </c>
      <c r="X1020" s="31" t="s">
        <v>73</v>
      </c>
      <c r="Y1020" s="33" t="e">
        <f t="shared" si="31"/>
        <v>#VALUE!</v>
      </c>
      <c r="Z1020" s="32"/>
    </row>
    <row r="1021" spans="1:26" x14ac:dyDescent="0.3">
      <c r="A1021" s="35">
        <f>IF(Замеры!B1015=0, " ", Замеры!B1015)</f>
        <v>1012</v>
      </c>
      <c r="B1021" s="37" t="str">
        <f>CONCATENATE(Замеры!D1015,Замеры!F1015)</f>
        <v>Группа от QF</v>
      </c>
      <c r="C1021" s="35" t="str">
        <f>IF(Замеры!I1015=0," ", Замеры!I1015)</f>
        <v xml:space="preserve"> </v>
      </c>
      <c r="D1021" s="29" t="str">
        <f>IF(Замеры!Z1015=0, " ", Замеры!X1015)</f>
        <v xml:space="preserve"> </v>
      </c>
      <c r="E1021" s="29" t="str">
        <f>CONCATENATE(Замеры!P1015,Замеры!S1015,Замеры!R1015)</f>
        <v xml:space="preserve"> </v>
      </c>
      <c r="F1021" s="30" t="str">
        <f>IF(Замеры!Z1015=0," ","---")</f>
        <v xml:space="preserve"> </v>
      </c>
      <c r="G1021" s="31" t="str">
        <f>IF(Замеры!Z1015=0," ",Замеры!J1015)</f>
        <v xml:space="preserve"> </v>
      </c>
      <c r="H1021" s="31" t="str">
        <f>CONCATENATE(Замеры!AK1015,Замеры!AA1015,Замеры!AL1015)</f>
        <v>0 0</v>
      </c>
      <c r="I1021" s="29" t="str">
        <f>CONCATENATE(Замеры!AI1015,Замеры!AA1015,Замеры!AJ1015)</f>
        <v>0 0</v>
      </c>
      <c r="J1021" s="31" t="str">
        <f>IF(Замеры!Z1015=0," ",G1021*2.55)</f>
        <v xml:space="preserve"> </v>
      </c>
      <c r="K1021" s="29" t="str">
        <f>IF(Замеры!Z1015=0," ",Замеры!AG1015)</f>
        <v xml:space="preserve"> </v>
      </c>
      <c r="L1021" s="29" t="str">
        <f>IF(Замеры!Z1015=0," ",Замеры!AH1015)</f>
        <v xml:space="preserve"> </v>
      </c>
      <c r="M1021" s="29" t="str">
        <f>IF(Замеры!Z1015=0," ",0.1)</f>
        <v xml:space="preserve"> </v>
      </c>
      <c r="N1021" s="29" t="str">
        <f>IF(Замеры!Z1015=0," ",Замеры!Z1015)</f>
        <v xml:space="preserve"> </v>
      </c>
      <c r="O1021" s="29" t="str">
        <f>Замеры!AA1015</f>
        <v xml:space="preserve"> </v>
      </c>
      <c r="P1021" s="29" t="str">
        <f>Замеры!AB1015</f>
        <v xml:space="preserve"> </v>
      </c>
      <c r="Q1021" s="29" t="str">
        <f>IF(Замеры!Z1015=0," ","+")</f>
        <v xml:space="preserve"> </v>
      </c>
      <c r="R1021" s="32">
        <f>Замеры!Y1015</f>
        <v>0</v>
      </c>
      <c r="W1021" s="33" t="e">
        <f t="shared" si="30"/>
        <v>#VALUE!</v>
      </c>
      <c r="X1021" s="31" t="s">
        <v>73</v>
      </c>
      <c r="Y1021" s="33" t="e">
        <f t="shared" si="31"/>
        <v>#VALUE!</v>
      </c>
      <c r="Z1021" s="32"/>
    </row>
    <row r="1022" spans="1:26" x14ac:dyDescent="0.3">
      <c r="A1022" s="35">
        <f>IF(Замеры!B1016=0, " ", Замеры!B1016)</f>
        <v>1013</v>
      </c>
      <c r="B1022" s="37" t="str">
        <f>CONCATENATE(Замеры!D1016,Замеры!F1016)</f>
        <v>Группа от QF</v>
      </c>
      <c r="C1022" s="35" t="str">
        <f>IF(Замеры!I1016=0," ", Замеры!I1016)</f>
        <v xml:space="preserve"> </v>
      </c>
      <c r="D1022" s="29" t="str">
        <f>IF(Замеры!Z1016=0, " ", Замеры!X1016)</f>
        <v xml:space="preserve"> </v>
      </c>
      <c r="E1022" s="29" t="str">
        <f>CONCATENATE(Замеры!P1016,Замеры!S1016,Замеры!R1016)</f>
        <v xml:space="preserve"> </v>
      </c>
      <c r="F1022" s="30" t="str">
        <f>IF(Замеры!Z1016=0," ","---")</f>
        <v xml:space="preserve"> </v>
      </c>
      <c r="G1022" s="31" t="str">
        <f>IF(Замеры!Z1016=0," ",Замеры!J1016)</f>
        <v xml:space="preserve"> </v>
      </c>
      <c r="H1022" s="31" t="str">
        <f>CONCATENATE(Замеры!AK1016,Замеры!AA1016,Замеры!AL1016)</f>
        <v>0 0</v>
      </c>
      <c r="I1022" s="29" t="str">
        <f>CONCATENATE(Замеры!AI1016,Замеры!AA1016,Замеры!AJ1016)</f>
        <v>0 0</v>
      </c>
      <c r="J1022" s="31" t="str">
        <f>IF(Замеры!Z1016=0," ",G1022*2.55)</f>
        <v xml:space="preserve"> </v>
      </c>
      <c r="K1022" s="29" t="str">
        <f>IF(Замеры!Z1016=0," ",Замеры!AG1016)</f>
        <v xml:space="preserve"> </v>
      </c>
      <c r="L1022" s="29" t="str">
        <f>IF(Замеры!Z1016=0," ",Замеры!AH1016)</f>
        <v xml:space="preserve"> </v>
      </c>
      <c r="M1022" s="29" t="str">
        <f>IF(Замеры!Z1016=0," ",0.1)</f>
        <v xml:space="preserve"> </v>
      </c>
      <c r="N1022" s="29" t="str">
        <f>IF(Замеры!Z1016=0," ",Замеры!Z1016)</f>
        <v xml:space="preserve"> </v>
      </c>
      <c r="O1022" s="29" t="str">
        <f>Замеры!AA1016</f>
        <v xml:space="preserve"> </v>
      </c>
      <c r="P1022" s="29" t="str">
        <f>Замеры!AB1016</f>
        <v xml:space="preserve"> </v>
      </c>
      <c r="Q1022" s="29" t="str">
        <f>IF(Замеры!Z1016=0," ","+")</f>
        <v xml:space="preserve"> </v>
      </c>
      <c r="R1022" s="32">
        <f>Замеры!Y1016</f>
        <v>0</v>
      </c>
      <c r="W1022" s="33" t="e">
        <f t="shared" si="30"/>
        <v>#VALUE!</v>
      </c>
      <c r="X1022" s="31" t="s">
        <v>73</v>
      </c>
      <c r="Y1022" s="33" t="e">
        <f t="shared" si="31"/>
        <v>#VALUE!</v>
      </c>
      <c r="Z1022" s="32"/>
    </row>
    <row r="1023" spans="1:26" x14ac:dyDescent="0.3">
      <c r="A1023" s="35">
        <f>IF(Замеры!B1017=0, " ", Замеры!B1017)</f>
        <v>1014</v>
      </c>
      <c r="B1023" s="37" t="str">
        <f>CONCATENATE(Замеры!D1017,Замеры!F1017)</f>
        <v>Группа от QF</v>
      </c>
      <c r="C1023" s="35" t="str">
        <f>IF(Замеры!I1017=0," ", Замеры!I1017)</f>
        <v xml:space="preserve"> </v>
      </c>
      <c r="D1023" s="29" t="str">
        <f>IF(Замеры!Z1017=0, " ", Замеры!X1017)</f>
        <v xml:space="preserve"> </v>
      </c>
      <c r="E1023" s="29" t="str">
        <f>CONCATENATE(Замеры!P1017,Замеры!S1017,Замеры!R1017)</f>
        <v xml:space="preserve"> </v>
      </c>
      <c r="F1023" s="30" t="str">
        <f>IF(Замеры!Z1017=0," ","---")</f>
        <v xml:space="preserve"> </v>
      </c>
      <c r="G1023" s="31" t="str">
        <f>IF(Замеры!Z1017=0," ",Замеры!J1017)</f>
        <v xml:space="preserve"> </v>
      </c>
      <c r="H1023" s="31" t="str">
        <f>CONCATENATE(Замеры!AK1017,Замеры!AA1017,Замеры!AL1017)</f>
        <v>0 0</v>
      </c>
      <c r="I1023" s="29" t="str">
        <f>CONCATENATE(Замеры!AI1017,Замеры!AA1017,Замеры!AJ1017)</f>
        <v>0 0</v>
      </c>
      <c r="J1023" s="31" t="str">
        <f>IF(Замеры!Z1017=0," ",G1023*2.55)</f>
        <v xml:space="preserve"> </v>
      </c>
      <c r="K1023" s="29" t="str">
        <f>IF(Замеры!Z1017=0," ",Замеры!AG1017)</f>
        <v xml:space="preserve"> </v>
      </c>
      <c r="L1023" s="29" t="str">
        <f>IF(Замеры!Z1017=0," ",Замеры!AH1017)</f>
        <v xml:space="preserve"> </v>
      </c>
      <c r="M1023" s="29" t="str">
        <f>IF(Замеры!Z1017=0," ",0.1)</f>
        <v xml:space="preserve"> </v>
      </c>
      <c r="N1023" s="29" t="str">
        <f>IF(Замеры!Z1017=0," ",Замеры!Z1017)</f>
        <v xml:space="preserve"> </v>
      </c>
      <c r="O1023" s="29" t="str">
        <f>Замеры!AA1017</f>
        <v xml:space="preserve"> </v>
      </c>
      <c r="P1023" s="29" t="str">
        <f>Замеры!AB1017</f>
        <v xml:space="preserve"> </v>
      </c>
      <c r="Q1023" s="29" t="str">
        <f>IF(Замеры!Z1017=0," ","+")</f>
        <v xml:space="preserve"> </v>
      </c>
      <c r="R1023" s="32">
        <f>Замеры!Y1017</f>
        <v>0</v>
      </c>
      <c r="W1023" s="33" t="e">
        <f t="shared" si="30"/>
        <v>#VALUE!</v>
      </c>
      <c r="X1023" s="31" t="s">
        <v>73</v>
      </c>
      <c r="Y1023" s="33" t="e">
        <f t="shared" si="31"/>
        <v>#VALUE!</v>
      </c>
      <c r="Z1023" s="32"/>
    </row>
    <row r="1024" spans="1:26" x14ac:dyDescent="0.3">
      <c r="A1024" s="35">
        <f>IF(Замеры!B1018=0, " ", Замеры!B1018)</f>
        <v>1015</v>
      </c>
      <c r="B1024" s="37" t="str">
        <f>CONCATENATE(Замеры!D1018,Замеры!F1018)</f>
        <v>Группа от QF</v>
      </c>
      <c r="C1024" s="35" t="str">
        <f>IF(Замеры!I1018=0," ", Замеры!I1018)</f>
        <v xml:space="preserve"> </v>
      </c>
      <c r="D1024" s="29" t="str">
        <f>IF(Замеры!Z1018=0, " ", Замеры!X1018)</f>
        <v xml:space="preserve"> </v>
      </c>
      <c r="E1024" s="29" t="str">
        <f>CONCATENATE(Замеры!P1018,Замеры!S1018,Замеры!R1018)</f>
        <v xml:space="preserve"> </v>
      </c>
      <c r="F1024" s="30" t="str">
        <f>IF(Замеры!Z1018=0," ","---")</f>
        <v xml:space="preserve"> </v>
      </c>
      <c r="G1024" s="31" t="str">
        <f>IF(Замеры!Z1018=0," ",Замеры!J1018)</f>
        <v xml:space="preserve"> </v>
      </c>
      <c r="H1024" s="31" t="str">
        <f>CONCATENATE(Замеры!AK1018,Замеры!AA1018,Замеры!AL1018)</f>
        <v>0 0</v>
      </c>
      <c r="I1024" s="29" t="str">
        <f>CONCATENATE(Замеры!AI1018,Замеры!AA1018,Замеры!AJ1018)</f>
        <v>0 0</v>
      </c>
      <c r="J1024" s="31" t="str">
        <f>IF(Замеры!Z1018=0," ",G1024*2.55)</f>
        <v xml:space="preserve"> </v>
      </c>
      <c r="K1024" s="29" t="str">
        <f>IF(Замеры!Z1018=0," ",Замеры!AG1018)</f>
        <v xml:space="preserve"> </v>
      </c>
      <c r="L1024" s="29" t="str">
        <f>IF(Замеры!Z1018=0," ",Замеры!AH1018)</f>
        <v xml:space="preserve"> </v>
      </c>
      <c r="M1024" s="29" t="str">
        <f>IF(Замеры!Z1018=0," ",0.1)</f>
        <v xml:space="preserve"> </v>
      </c>
      <c r="N1024" s="29" t="str">
        <f>IF(Замеры!Z1018=0," ",Замеры!Z1018)</f>
        <v xml:space="preserve"> </v>
      </c>
      <c r="O1024" s="29" t="str">
        <f>Замеры!AA1018</f>
        <v xml:space="preserve"> </v>
      </c>
      <c r="P1024" s="29" t="str">
        <f>Замеры!AB1018</f>
        <v xml:space="preserve"> </v>
      </c>
      <c r="Q1024" s="29" t="str">
        <f>IF(Замеры!Z1018=0," ","+")</f>
        <v xml:space="preserve"> </v>
      </c>
      <c r="R1024" s="32">
        <f>Замеры!Y1018</f>
        <v>0</v>
      </c>
      <c r="W1024" s="33" t="e">
        <f t="shared" si="30"/>
        <v>#VALUE!</v>
      </c>
      <c r="X1024" s="31" t="s">
        <v>73</v>
      </c>
      <c r="Y1024" s="33" t="e">
        <f t="shared" si="31"/>
        <v>#VALUE!</v>
      </c>
      <c r="Z1024" s="32"/>
    </row>
    <row r="1025" spans="1:26" x14ac:dyDescent="0.3">
      <c r="A1025" s="35">
        <f>IF(Замеры!B1019=0, " ", Замеры!B1019)</f>
        <v>1016</v>
      </c>
      <c r="B1025" s="37" t="str">
        <f>CONCATENATE(Замеры!D1019,Замеры!F1019)</f>
        <v>Группа от QF</v>
      </c>
      <c r="C1025" s="35" t="str">
        <f>IF(Замеры!I1019=0," ", Замеры!I1019)</f>
        <v xml:space="preserve"> </v>
      </c>
      <c r="D1025" s="29" t="str">
        <f>IF(Замеры!Z1019=0, " ", Замеры!X1019)</f>
        <v xml:space="preserve"> </v>
      </c>
      <c r="E1025" s="29" t="str">
        <f>CONCATENATE(Замеры!P1019,Замеры!S1019,Замеры!R1019)</f>
        <v xml:space="preserve"> </v>
      </c>
      <c r="F1025" s="30" t="str">
        <f>IF(Замеры!Z1019=0," ","---")</f>
        <v xml:space="preserve"> </v>
      </c>
      <c r="G1025" s="31" t="str">
        <f>IF(Замеры!Z1019=0," ",Замеры!J1019)</f>
        <v xml:space="preserve"> </v>
      </c>
      <c r="H1025" s="31" t="str">
        <f>CONCATENATE(Замеры!AK1019,Замеры!AA1019,Замеры!AL1019)</f>
        <v>0 0</v>
      </c>
      <c r="I1025" s="29" t="str">
        <f>CONCATENATE(Замеры!AI1019,Замеры!AA1019,Замеры!AJ1019)</f>
        <v>0 0</v>
      </c>
      <c r="J1025" s="31" t="str">
        <f>IF(Замеры!Z1019=0," ",G1025*2.55)</f>
        <v xml:space="preserve"> </v>
      </c>
      <c r="K1025" s="29" t="str">
        <f>IF(Замеры!Z1019=0," ",Замеры!AG1019)</f>
        <v xml:space="preserve"> </v>
      </c>
      <c r="L1025" s="29" t="str">
        <f>IF(Замеры!Z1019=0," ",Замеры!AH1019)</f>
        <v xml:space="preserve"> </v>
      </c>
      <c r="M1025" s="29" t="str">
        <f>IF(Замеры!Z1019=0," ",0.1)</f>
        <v xml:space="preserve"> </v>
      </c>
      <c r="N1025" s="29" t="str">
        <f>IF(Замеры!Z1019=0," ",Замеры!Z1019)</f>
        <v xml:space="preserve"> </v>
      </c>
      <c r="O1025" s="29" t="str">
        <f>Замеры!AA1019</f>
        <v xml:space="preserve"> </v>
      </c>
      <c r="P1025" s="29" t="str">
        <f>Замеры!AB1019</f>
        <v xml:space="preserve"> </v>
      </c>
      <c r="Q1025" s="29" t="str">
        <f>IF(Замеры!Z1019=0," ","+")</f>
        <v xml:space="preserve"> </v>
      </c>
      <c r="R1025" s="32">
        <f>Замеры!Y1019</f>
        <v>0</v>
      </c>
      <c r="W1025" s="33" t="e">
        <f t="shared" si="30"/>
        <v>#VALUE!</v>
      </c>
      <c r="X1025" s="31" t="s">
        <v>73</v>
      </c>
      <c r="Y1025" s="33" t="e">
        <f t="shared" si="31"/>
        <v>#VALUE!</v>
      </c>
      <c r="Z1025" s="32"/>
    </row>
    <row r="1026" spans="1:26" x14ac:dyDescent="0.3">
      <c r="A1026" s="35">
        <f>IF(Замеры!B1020=0, " ", Замеры!B1020)</f>
        <v>1017</v>
      </c>
      <c r="B1026" s="37" t="str">
        <f>CONCATENATE(Замеры!D1020,Замеры!F1020)</f>
        <v>Группа от QF</v>
      </c>
      <c r="C1026" s="35" t="str">
        <f>IF(Замеры!I1020=0," ", Замеры!I1020)</f>
        <v xml:space="preserve"> </v>
      </c>
      <c r="D1026" s="29" t="str">
        <f>IF(Замеры!Z1020=0, " ", Замеры!X1020)</f>
        <v xml:space="preserve"> </v>
      </c>
      <c r="E1026" s="29" t="str">
        <f>CONCATENATE(Замеры!P1020,Замеры!S1020,Замеры!R1020)</f>
        <v xml:space="preserve"> </v>
      </c>
      <c r="F1026" s="30" t="str">
        <f>IF(Замеры!Z1020=0," ","---")</f>
        <v xml:space="preserve"> </v>
      </c>
      <c r="G1026" s="31" t="str">
        <f>IF(Замеры!Z1020=0," ",Замеры!J1020)</f>
        <v xml:space="preserve"> </v>
      </c>
      <c r="H1026" s="31" t="str">
        <f>CONCATENATE(Замеры!AK1020,Замеры!AA1020,Замеры!AL1020)</f>
        <v>0 0</v>
      </c>
      <c r="I1026" s="29" t="str">
        <f>CONCATENATE(Замеры!AI1020,Замеры!AA1020,Замеры!AJ1020)</f>
        <v>0 0</v>
      </c>
      <c r="J1026" s="31" t="str">
        <f>IF(Замеры!Z1020=0," ",G1026*2.55)</f>
        <v xml:space="preserve"> </v>
      </c>
      <c r="K1026" s="29" t="str">
        <f>IF(Замеры!Z1020=0," ",Замеры!AG1020)</f>
        <v xml:space="preserve"> </v>
      </c>
      <c r="L1026" s="29" t="str">
        <f>IF(Замеры!Z1020=0," ",Замеры!AH1020)</f>
        <v xml:space="preserve"> </v>
      </c>
      <c r="M1026" s="29" t="str">
        <f>IF(Замеры!Z1020=0," ",0.1)</f>
        <v xml:space="preserve"> </v>
      </c>
      <c r="N1026" s="29" t="str">
        <f>IF(Замеры!Z1020=0," ",Замеры!Z1020)</f>
        <v xml:space="preserve"> </v>
      </c>
      <c r="O1026" s="29" t="str">
        <f>Замеры!AA1020</f>
        <v xml:space="preserve"> </v>
      </c>
      <c r="P1026" s="29" t="str">
        <f>Замеры!AB1020</f>
        <v xml:space="preserve"> </v>
      </c>
      <c r="Q1026" s="29" t="str">
        <f>IF(Замеры!Z1020=0," ","+")</f>
        <v xml:space="preserve"> </v>
      </c>
      <c r="R1026" s="32">
        <f>Замеры!Y1020</f>
        <v>0</v>
      </c>
      <c r="W1026" s="33" t="e">
        <f t="shared" si="30"/>
        <v>#VALUE!</v>
      </c>
      <c r="X1026" s="31" t="s">
        <v>73</v>
      </c>
      <c r="Y1026" s="33" t="e">
        <f t="shared" si="31"/>
        <v>#VALUE!</v>
      </c>
      <c r="Z1026" s="32"/>
    </row>
    <row r="1027" spans="1:26" x14ac:dyDescent="0.3">
      <c r="A1027" s="35">
        <f>IF(Замеры!B1021=0, " ", Замеры!B1021)</f>
        <v>1018</v>
      </c>
      <c r="B1027" s="37" t="str">
        <f>CONCATENATE(Замеры!D1021,Замеры!F1021)</f>
        <v>Группа от QF</v>
      </c>
      <c r="C1027" s="35" t="str">
        <f>IF(Замеры!I1021=0," ", Замеры!I1021)</f>
        <v xml:space="preserve"> </v>
      </c>
      <c r="D1027" s="29" t="str">
        <f>IF(Замеры!Z1021=0, " ", Замеры!X1021)</f>
        <v xml:space="preserve"> </v>
      </c>
      <c r="E1027" s="29" t="str">
        <f>CONCATENATE(Замеры!P1021,Замеры!S1021,Замеры!R1021)</f>
        <v xml:space="preserve"> </v>
      </c>
      <c r="F1027" s="30" t="str">
        <f>IF(Замеры!Z1021=0," ","---")</f>
        <v xml:space="preserve"> </v>
      </c>
      <c r="G1027" s="31" t="str">
        <f>IF(Замеры!Z1021=0," ",Замеры!J1021)</f>
        <v xml:space="preserve"> </v>
      </c>
      <c r="H1027" s="31" t="str">
        <f>CONCATENATE(Замеры!AK1021,Замеры!AA1021,Замеры!AL1021)</f>
        <v>0 0</v>
      </c>
      <c r="I1027" s="29" t="str">
        <f>CONCATENATE(Замеры!AI1021,Замеры!AA1021,Замеры!AJ1021)</f>
        <v>0 0</v>
      </c>
      <c r="J1027" s="31" t="str">
        <f>IF(Замеры!Z1021=0," ",G1027*2.55)</f>
        <v xml:space="preserve"> </v>
      </c>
      <c r="K1027" s="29" t="str">
        <f>IF(Замеры!Z1021=0," ",Замеры!AG1021)</f>
        <v xml:space="preserve"> </v>
      </c>
      <c r="L1027" s="29" t="str">
        <f>IF(Замеры!Z1021=0," ",Замеры!AH1021)</f>
        <v xml:space="preserve"> </v>
      </c>
      <c r="M1027" s="29" t="str">
        <f>IF(Замеры!Z1021=0," ",0.1)</f>
        <v xml:space="preserve"> </v>
      </c>
      <c r="N1027" s="29" t="str">
        <f>IF(Замеры!Z1021=0," ",Замеры!Z1021)</f>
        <v xml:space="preserve"> </v>
      </c>
      <c r="O1027" s="29" t="str">
        <f>Замеры!AA1021</f>
        <v xml:space="preserve"> </v>
      </c>
      <c r="P1027" s="29" t="str">
        <f>Замеры!AB1021</f>
        <v xml:space="preserve"> </v>
      </c>
      <c r="Q1027" s="29" t="str">
        <f>IF(Замеры!Z1021=0," ","+")</f>
        <v xml:space="preserve"> </v>
      </c>
      <c r="R1027" s="32">
        <f>Замеры!Y1021</f>
        <v>0</v>
      </c>
      <c r="W1027" s="33" t="e">
        <f t="shared" si="30"/>
        <v>#VALUE!</v>
      </c>
      <c r="X1027" s="31" t="s">
        <v>73</v>
      </c>
      <c r="Y1027" s="33" t="e">
        <f t="shared" si="31"/>
        <v>#VALUE!</v>
      </c>
      <c r="Z1027" s="32"/>
    </row>
    <row r="1028" spans="1:26" x14ac:dyDescent="0.3">
      <c r="A1028" s="35">
        <f>IF(Замеры!B1022=0, " ", Замеры!B1022)</f>
        <v>1019</v>
      </c>
      <c r="B1028" s="37" t="str">
        <f>CONCATENATE(Замеры!D1022,Замеры!F1022)</f>
        <v>Группа от QF</v>
      </c>
      <c r="C1028" s="35" t="str">
        <f>IF(Замеры!I1022=0," ", Замеры!I1022)</f>
        <v xml:space="preserve"> </v>
      </c>
      <c r="D1028" s="29" t="str">
        <f>IF(Замеры!Z1022=0, " ", Замеры!X1022)</f>
        <v xml:space="preserve"> </v>
      </c>
      <c r="E1028" s="29" t="str">
        <f>CONCATENATE(Замеры!P1022,Замеры!S1022,Замеры!R1022)</f>
        <v xml:space="preserve"> </v>
      </c>
      <c r="F1028" s="30" t="str">
        <f>IF(Замеры!Z1022=0," ","---")</f>
        <v xml:space="preserve"> </v>
      </c>
      <c r="G1028" s="31" t="str">
        <f>IF(Замеры!Z1022=0," ",Замеры!J1022)</f>
        <v xml:space="preserve"> </v>
      </c>
      <c r="H1028" s="31" t="str">
        <f>CONCATENATE(Замеры!AK1022,Замеры!AA1022,Замеры!AL1022)</f>
        <v>0 0</v>
      </c>
      <c r="I1028" s="29" t="str">
        <f>CONCATENATE(Замеры!AI1022,Замеры!AA1022,Замеры!AJ1022)</f>
        <v>0 0</v>
      </c>
      <c r="J1028" s="31" t="str">
        <f>IF(Замеры!Z1022=0," ",G1028*2.55)</f>
        <v xml:space="preserve"> </v>
      </c>
      <c r="K1028" s="29" t="str">
        <f>IF(Замеры!Z1022=0," ",Замеры!AG1022)</f>
        <v xml:space="preserve"> </v>
      </c>
      <c r="L1028" s="29" t="str">
        <f>IF(Замеры!Z1022=0," ",Замеры!AH1022)</f>
        <v xml:space="preserve"> </v>
      </c>
      <c r="M1028" s="29" t="str">
        <f>IF(Замеры!Z1022=0," ",0.1)</f>
        <v xml:space="preserve"> </v>
      </c>
      <c r="N1028" s="29" t="str">
        <f>IF(Замеры!Z1022=0," ",Замеры!Z1022)</f>
        <v xml:space="preserve"> </v>
      </c>
      <c r="O1028" s="29" t="str">
        <f>Замеры!AA1022</f>
        <v xml:space="preserve"> </v>
      </c>
      <c r="P1028" s="29" t="str">
        <f>Замеры!AB1022</f>
        <v xml:space="preserve"> </v>
      </c>
      <c r="Q1028" s="29" t="str">
        <f>IF(Замеры!Z1022=0," ","+")</f>
        <v xml:space="preserve"> </v>
      </c>
      <c r="R1028" s="32">
        <f>Замеры!Y1022</f>
        <v>0</v>
      </c>
      <c r="W1028" s="33" t="e">
        <f t="shared" si="30"/>
        <v>#VALUE!</v>
      </c>
      <c r="X1028" s="31" t="s">
        <v>73</v>
      </c>
      <c r="Y1028" s="33" t="e">
        <f t="shared" si="31"/>
        <v>#VALUE!</v>
      </c>
      <c r="Z1028" s="32"/>
    </row>
    <row r="1029" spans="1:26" x14ac:dyDescent="0.3">
      <c r="A1029" s="35">
        <f>IF(Замеры!B1023=0, " ", Замеры!B1023)</f>
        <v>1020</v>
      </c>
      <c r="B1029" s="37" t="str">
        <f>CONCATENATE(Замеры!D1023,Замеры!F1023)</f>
        <v>Группа от QF</v>
      </c>
      <c r="C1029" s="35" t="str">
        <f>IF(Замеры!I1023=0," ", Замеры!I1023)</f>
        <v xml:space="preserve"> </v>
      </c>
      <c r="D1029" s="29" t="str">
        <f>IF(Замеры!Z1023=0, " ", Замеры!X1023)</f>
        <v xml:space="preserve"> </v>
      </c>
      <c r="E1029" s="29" t="str">
        <f>CONCATENATE(Замеры!P1023,Замеры!S1023,Замеры!R1023)</f>
        <v xml:space="preserve"> </v>
      </c>
      <c r="F1029" s="30" t="str">
        <f>IF(Замеры!Z1023=0," ","---")</f>
        <v xml:space="preserve"> </v>
      </c>
      <c r="G1029" s="31" t="str">
        <f>IF(Замеры!Z1023=0," ",Замеры!J1023)</f>
        <v xml:space="preserve"> </v>
      </c>
      <c r="H1029" s="31" t="str">
        <f>CONCATENATE(Замеры!AK1023,Замеры!AA1023,Замеры!AL1023)</f>
        <v>0 0</v>
      </c>
      <c r="I1029" s="29" t="str">
        <f>CONCATENATE(Замеры!AI1023,Замеры!AA1023,Замеры!AJ1023)</f>
        <v>0 0</v>
      </c>
      <c r="J1029" s="31" t="str">
        <f>IF(Замеры!Z1023=0," ",G1029*2.55)</f>
        <v xml:space="preserve"> </v>
      </c>
      <c r="K1029" s="29" t="str">
        <f>IF(Замеры!Z1023=0," ",Замеры!AG1023)</f>
        <v xml:space="preserve"> </v>
      </c>
      <c r="L1029" s="29" t="str">
        <f>IF(Замеры!Z1023=0," ",Замеры!AH1023)</f>
        <v xml:space="preserve"> </v>
      </c>
      <c r="M1029" s="29" t="str">
        <f>IF(Замеры!Z1023=0," ",0.1)</f>
        <v xml:space="preserve"> </v>
      </c>
      <c r="N1029" s="29" t="str">
        <f>IF(Замеры!Z1023=0," ",Замеры!Z1023)</f>
        <v xml:space="preserve"> </v>
      </c>
      <c r="O1029" s="29" t="str">
        <f>Замеры!AA1023</f>
        <v xml:space="preserve"> </v>
      </c>
      <c r="P1029" s="29" t="str">
        <f>Замеры!AB1023</f>
        <v xml:space="preserve"> </v>
      </c>
      <c r="Q1029" s="29" t="str">
        <f>IF(Замеры!Z1023=0," ","+")</f>
        <v xml:space="preserve"> </v>
      </c>
      <c r="R1029" s="32">
        <f>Замеры!Y1023</f>
        <v>0</v>
      </c>
      <c r="W1029" s="33" t="e">
        <f t="shared" si="30"/>
        <v>#VALUE!</v>
      </c>
      <c r="X1029" s="31" t="s">
        <v>73</v>
      </c>
      <c r="Y1029" s="33" t="e">
        <f t="shared" si="31"/>
        <v>#VALUE!</v>
      </c>
      <c r="Z1029" s="32"/>
    </row>
    <row r="1030" spans="1:26" x14ac:dyDescent="0.3">
      <c r="A1030" s="35">
        <f>IF(Замеры!B1024=0, " ", Замеры!B1024)</f>
        <v>1021</v>
      </c>
      <c r="B1030" s="37" t="str">
        <f>CONCATENATE(Замеры!D1024,Замеры!F1024)</f>
        <v>Группа от QF</v>
      </c>
      <c r="C1030" s="35" t="str">
        <f>IF(Замеры!I1024=0," ", Замеры!I1024)</f>
        <v xml:space="preserve"> </v>
      </c>
      <c r="D1030" s="29" t="str">
        <f>IF(Замеры!Z1024=0, " ", Замеры!X1024)</f>
        <v xml:space="preserve"> </v>
      </c>
      <c r="E1030" s="29" t="str">
        <f>CONCATENATE(Замеры!P1024,Замеры!S1024,Замеры!R1024)</f>
        <v xml:space="preserve"> </v>
      </c>
      <c r="F1030" s="30" t="str">
        <f>IF(Замеры!Z1024=0," ","---")</f>
        <v xml:space="preserve"> </v>
      </c>
      <c r="G1030" s="31" t="str">
        <f>IF(Замеры!Z1024=0," ",Замеры!J1024)</f>
        <v xml:space="preserve"> </v>
      </c>
      <c r="H1030" s="31" t="str">
        <f>CONCATENATE(Замеры!AK1024,Замеры!AA1024,Замеры!AL1024)</f>
        <v>0 0</v>
      </c>
      <c r="I1030" s="29" t="str">
        <f>CONCATENATE(Замеры!AI1024,Замеры!AA1024,Замеры!AJ1024)</f>
        <v>0 0</v>
      </c>
      <c r="J1030" s="31" t="str">
        <f>IF(Замеры!Z1024=0," ",G1030*2.55)</f>
        <v xml:space="preserve"> </v>
      </c>
      <c r="K1030" s="29" t="str">
        <f>IF(Замеры!Z1024=0," ",Замеры!AG1024)</f>
        <v xml:space="preserve"> </v>
      </c>
      <c r="L1030" s="29" t="str">
        <f>IF(Замеры!Z1024=0," ",Замеры!AH1024)</f>
        <v xml:space="preserve"> </v>
      </c>
      <c r="M1030" s="29" t="str">
        <f>IF(Замеры!Z1024=0," ",0.1)</f>
        <v xml:space="preserve"> </v>
      </c>
      <c r="N1030" s="29" t="str">
        <f>IF(Замеры!Z1024=0," ",Замеры!Z1024)</f>
        <v xml:space="preserve"> </v>
      </c>
      <c r="O1030" s="29" t="str">
        <f>Замеры!AA1024</f>
        <v xml:space="preserve"> </v>
      </c>
      <c r="P1030" s="29" t="str">
        <f>Замеры!AB1024</f>
        <v xml:space="preserve"> </v>
      </c>
      <c r="Q1030" s="29" t="str">
        <f>IF(Замеры!Z1024=0," ","+")</f>
        <v xml:space="preserve"> </v>
      </c>
      <c r="R1030" s="32">
        <f>Замеры!Y1024</f>
        <v>0</v>
      </c>
      <c r="W1030" s="33" t="e">
        <f t="shared" si="30"/>
        <v>#VALUE!</v>
      </c>
      <c r="X1030" s="31" t="s">
        <v>73</v>
      </c>
      <c r="Y1030" s="33" t="e">
        <f t="shared" si="31"/>
        <v>#VALUE!</v>
      </c>
      <c r="Z1030" s="32"/>
    </row>
    <row r="1031" spans="1:26" x14ac:dyDescent="0.3">
      <c r="A1031" s="35">
        <f>IF(Замеры!B1025=0, " ", Замеры!B1025)</f>
        <v>1022</v>
      </c>
      <c r="B1031" s="37" t="str">
        <f>CONCATENATE(Замеры!D1025,Замеры!F1025)</f>
        <v>Группа от QF</v>
      </c>
      <c r="C1031" s="35" t="str">
        <f>IF(Замеры!I1025=0," ", Замеры!I1025)</f>
        <v xml:space="preserve"> </v>
      </c>
      <c r="D1031" s="29" t="str">
        <f>IF(Замеры!Z1025=0, " ", Замеры!X1025)</f>
        <v xml:space="preserve"> </v>
      </c>
      <c r="E1031" s="29" t="str">
        <f>CONCATENATE(Замеры!P1025,Замеры!S1025,Замеры!R1025)</f>
        <v xml:space="preserve"> </v>
      </c>
      <c r="F1031" s="30" t="str">
        <f>IF(Замеры!Z1025=0," ","---")</f>
        <v xml:space="preserve"> </v>
      </c>
      <c r="G1031" s="31" t="str">
        <f>IF(Замеры!Z1025=0," ",Замеры!J1025)</f>
        <v xml:space="preserve"> </v>
      </c>
      <c r="H1031" s="31" t="str">
        <f>CONCATENATE(Замеры!AK1025,Замеры!AA1025,Замеры!AL1025)</f>
        <v>0 0</v>
      </c>
      <c r="I1031" s="29" t="str">
        <f>CONCATENATE(Замеры!AI1025,Замеры!AA1025,Замеры!AJ1025)</f>
        <v>0 0</v>
      </c>
      <c r="J1031" s="31" t="str">
        <f>IF(Замеры!Z1025=0," ",G1031*2.55)</f>
        <v xml:space="preserve"> </v>
      </c>
      <c r="K1031" s="29" t="str">
        <f>IF(Замеры!Z1025=0," ",Замеры!AG1025)</f>
        <v xml:space="preserve"> </v>
      </c>
      <c r="L1031" s="29" t="str">
        <f>IF(Замеры!Z1025=0," ",Замеры!AH1025)</f>
        <v xml:space="preserve"> </v>
      </c>
      <c r="M1031" s="29" t="str">
        <f>IF(Замеры!Z1025=0," ",0.1)</f>
        <v xml:space="preserve"> </v>
      </c>
      <c r="N1031" s="29" t="str">
        <f>IF(Замеры!Z1025=0," ",Замеры!Z1025)</f>
        <v xml:space="preserve"> </v>
      </c>
      <c r="O1031" s="29" t="str">
        <f>Замеры!AA1025</f>
        <v xml:space="preserve"> </v>
      </c>
      <c r="P1031" s="29" t="str">
        <f>Замеры!AB1025</f>
        <v xml:space="preserve"> </v>
      </c>
      <c r="Q1031" s="29" t="str">
        <f>IF(Замеры!Z1025=0," ","+")</f>
        <v xml:space="preserve"> </v>
      </c>
      <c r="R1031" s="32">
        <f>Замеры!Y1025</f>
        <v>0</v>
      </c>
      <c r="W1031" s="33" t="e">
        <f t="shared" si="30"/>
        <v>#VALUE!</v>
      </c>
      <c r="X1031" s="31" t="s">
        <v>73</v>
      </c>
      <c r="Y1031" s="33" t="e">
        <f t="shared" si="31"/>
        <v>#VALUE!</v>
      </c>
      <c r="Z1031" s="32"/>
    </row>
    <row r="1032" spans="1:26" x14ac:dyDescent="0.3">
      <c r="A1032" s="35">
        <f>IF(Замеры!B1026=0, " ", Замеры!B1026)</f>
        <v>1023</v>
      </c>
      <c r="B1032" s="37" t="str">
        <f>CONCATENATE(Замеры!D1026,Замеры!F1026)</f>
        <v>Группа от QF</v>
      </c>
      <c r="C1032" s="35" t="str">
        <f>IF(Замеры!I1026=0," ", Замеры!I1026)</f>
        <v xml:space="preserve"> </v>
      </c>
      <c r="D1032" s="29" t="str">
        <f>IF(Замеры!Z1026=0, " ", Замеры!X1026)</f>
        <v xml:space="preserve"> </v>
      </c>
      <c r="E1032" s="29" t="str">
        <f>CONCATENATE(Замеры!P1026,Замеры!S1026,Замеры!R1026)</f>
        <v xml:space="preserve"> </v>
      </c>
      <c r="F1032" s="30" t="str">
        <f>IF(Замеры!Z1026=0," ","---")</f>
        <v xml:space="preserve"> </v>
      </c>
      <c r="G1032" s="31" t="str">
        <f>IF(Замеры!Z1026=0," ",Замеры!J1026)</f>
        <v xml:space="preserve"> </v>
      </c>
      <c r="H1032" s="31" t="str">
        <f>CONCATENATE(Замеры!AK1026,Замеры!AA1026,Замеры!AL1026)</f>
        <v>0 0</v>
      </c>
      <c r="I1032" s="29" t="str">
        <f>CONCATENATE(Замеры!AI1026,Замеры!AA1026,Замеры!AJ1026)</f>
        <v>0 0</v>
      </c>
      <c r="J1032" s="31" t="str">
        <f>IF(Замеры!Z1026=0," ",G1032*2.55)</f>
        <v xml:space="preserve"> </v>
      </c>
      <c r="K1032" s="29" t="str">
        <f>IF(Замеры!Z1026=0," ",Замеры!AG1026)</f>
        <v xml:space="preserve"> </v>
      </c>
      <c r="L1032" s="29" t="str">
        <f>IF(Замеры!Z1026=0," ",Замеры!AH1026)</f>
        <v xml:space="preserve"> </v>
      </c>
      <c r="M1032" s="29" t="str">
        <f>IF(Замеры!Z1026=0," ",0.1)</f>
        <v xml:space="preserve"> </v>
      </c>
      <c r="N1032" s="29" t="str">
        <f>IF(Замеры!Z1026=0," ",Замеры!Z1026)</f>
        <v xml:space="preserve"> </v>
      </c>
      <c r="O1032" s="29" t="str">
        <f>Замеры!AA1026</f>
        <v xml:space="preserve"> </v>
      </c>
      <c r="P1032" s="29" t="str">
        <f>Замеры!AB1026</f>
        <v xml:space="preserve"> </v>
      </c>
      <c r="Q1032" s="29" t="str">
        <f>IF(Замеры!Z1026=0," ","+")</f>
        <v xml:space="preserve"> </v>
      </c>
      <c r="R1032" s="32">
        <f>Замеры!Y1026</f>
        <v>0</v>
      </c>
      <c r="W1032" s="33" t="e">
        <f t="shared" si="30"/>
        <v>#VALUE!</v>
      </c>
      <c r="X1032" s="31" t="s">
        <v>73</v>
      </c>
      <c r="Y1032" s="33" t="e">
        <f t="shared" si="31"/>
        <v>#VALUE!</v>
      </c>
      <c r="Z1032" s="32"/>
    </row>
    <row r="1033" spans="1:26" x14ac:dyDescent="0.3">
      <c r="A1033" s="35">
        <f>IF(Замеры!B1027=0, " ", Замеры!B1027)</f>
        <v>1024</v>
      </c>
      <c r="B1033" s="37" t="str">
        <f>CONCATENATE(Замеры!D1027,Замеры!F1027)</f>
        <v>Группа от QF</v>
      </c>
      <c r="C1033" s="35" t="str">
        <f>IF(Замеры!I1027=0," ", Замеры!I1027)</f>
        <v xml:space="preserve"> </v>
      </c>
      <c r="D1033" s="29" t="str">
        <f>IF(Замеры!Z1027=0, " ", Замеры!X1027)</f>
        <v xml:space="preserve"> </v>
      </c>
      <c r="E1033" s="29" t="str">
        <f>CONCATENATE(Замеры!P1027,Замеры!S1027,Замеры!R1027)</f>
        <v xml:space="preserve"> </v>
      </c>
      <c r="F1033" s="30" t="str">
        <f>IF(Замеры!Z1027=0," ","---")</f>
        <v xml:space="preserve"> </v>
      </c>
      <c r="G1033" s="31" t="str">
        <f>IF(Замеры!Z1027=0," ",Замеры!J1027)</f>
        <v xml:space="preserve"> </v>
      </c>
      <c r="H1033" s="31" t="str">
        <f>CONCATENATE(Замеры!AK1027,Замеры!AA1027,Замеры!AL1027)</f>
        <v>0 0</v>
      </c>
      <c r="I1033" s="29" t="str">
        <f>CONCATENATE(Замеры!AI1027,Замеры!AA1027,Замеры!AJ1027)</f>
        <v>0 0</v>
      </c>
      <c r="J1033" s="31" t="str">
        <f>IF(Замеры!Z1027=0," ",G1033*2.55)</f>
        <v xml:space="preserve"> </v>
      </c>
      <c r="K1033" s="29" t="str">
        <f>IF(Замеры!Z1027=0," ",Замеры!AG1027)</f>
        <v xml:space="preserve"> </v>
      </c>
      <c r="L1033" s="29" t="str">
        <f>IF(Замеры!Z1027=0," ",Замеры!AH1027)</f>
        <v xml:space="preserve"> </v>
      </c>
      <c r="M1033" s="29" t="str">
        <f>IF(Замеры!Z1027=0," ",0.1)</f>
        <v xml:space="preserve"> </v>
      </c>
      <c r="N1033" s="29" t="str">
        <f>IF(Замеры!Z1027=0," ",Замеры!Z1027)</f>
        <v xml:space="preserve"> </v>
      </c>
      <c r="O1033" s="29" t="str">
        <f>Замеры!AA1027</f>
        <v xml:space="preserve"> </v>
      </c>
      <c r="P1033" s="29" t="str">
        <f>Замеры!AB1027</f>
        <v xml:space="preserve"> </v>
      </c>
      <c r="Q1033" s="29" t="str">
        <f>IF(Замеры!Z1027=0," ","+")</f>
        <v xml:space="preserve"> </v>
      </c>
      <c r="R1033" s="32">
        <f>Замеры!Y1027</f>
        <v>0</v>
      </c>
      <c r="W1033" s="33" t="e">
        <f t="shared" si="30"/>
        <v>#VALUE!</v>
      </c>
      <c r="X1033" s="31" t="s">
        <v>73</v>
      </c>
      <c r="Y1033" s="33" t="e">
        <f t="shared" si="31"/>
        <v>#VALUE!</v>
      </c>
      <c r="Z1033" s="32"/>
    </row>
    <row r="1034" spans="1:26" x14ac:dyDescent="0.3">
      <c r="A1034" s="35">
        <f>IF(Замеры!B1028=0, " ", Замеры!B1028)</f>
        <v>1025</v>
      </c>
      <c r="B1034" s="37" t="str">
        <f>CONCATENATE(Замеры!D1028,Замеры!F1028)</f>
        <v>Группа от QF</v>
      </c>
      <c r="C1034" s="35" t="str">
        <f>IF(Замеры!I1028=0," ", Замеры!I1028)</f>
        <v xml:space="preserve"> </v>
      </c>
      <c r="D1034" s="29" t="str">
        <f>IF(Замеры!Z1028=0, " ", Замеры!X1028)</f>
        <v xml:space="preserve"> </v>
      </c>
      <c r="E1034" s="29" t="str">
        <f>CONCATENATE(Замеры!P1028,Замеры!S1028,Замеры!R1028)</f>
        <v xml:space="preserve"> </v>
      </c>
      <c r="F1034" s="30" t="str">
        <f>IF(Замеры!Z1028=0," ","---")</f>
        <v xml:space="preserve"> </v>
      </c>
      <c r="G1034" s="31" t="str">
        <f>IF(Замеры!Z1028=0," ",Замеры!J1028)</f>
        <v xml:space="preserve"> </v>
      </c>
      <c r="H1034" s="31" t="str">
        <f>CONCATENATE(Замеры!AK1028,Замеры!AA1028,Замеры!AL1028)</f>
        <v>0 0</v>
      </c>
      <c r="I1034" s="29" t="str">
        <f>CONCATENATE(Замеры!AI1028,Замеры!AA1028,Замеры!AJ1028)</f>
        <v>0 0</v>
      </c>
      <c r="J1034" s="31" t="str">
        <f>IF(Замеры!Z1028=0," ",G1034*2.55)</f>
        <v xml:space="preserve"> </v>
      </c>
      <c r="K1034" s="29" t="str">
        <f>IF(Замеры!Z1028=0," ",Замеры!AG1028)</f>
        <v xml:space="preserve"> </v>
      </c>
      <c r="L1034" s="29" t="str">
        <f>IF(Замеры!Z1028=0," ",Замеры!AH1028)</f>
        <v xml:space="preserve"> </v>
      </c>
      <c r="M1034" s="29" t="str">
        <f>IF(Замеры!Z1028=0," ",0.1)</f>
        <v xml:space="preserve"> </v>
      </c>
      <c r="N1034" s="29" t="str">
        <f>IF(Замеры!Z1028=0," ",Замеры!Z1028)</f>
        <v xml:space="preserve"> </v>
      </c>
      <c r="O1034" s="29" t="str">
        <f>Замеры!AA1028</f>
        <v xml:space="preserve"> </v>
      </c>
      <c r="P1034" s="29" t="str">
        <f>Замеры!AB1028</f>
        <v xml:space="preserve"> </v>
      </c>
      <c r="Q1034" s="29" t="str">
        <f>IF(Замеры!Z1028=0," ","+")</f>
        <v xml:space="preserve"> </v>
      </c>
      <c r="R1034" s="32">
        <f>Замеры!Y1028</f>
        <v>0</v>
      </c>
      <c r="W1034" s="33" t="e">
        <f t="shared" ref="W1034:W1097" si="32">G1034*1.13</f>
        <v>#VALUE!</v>
      </c>
      <c r="X1034" s="31" t="s">
        <v>73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IF(Замеры!B1029=0, " ", Замеры!B1029)</f>
        <v>1026</v>
      </c>
      <c r="B1035" s="37" t="str">
        <f>CONCATENATE(Замеры!D1029,Замеры!F1029)</f>
        <v>Группа от QF</v>
      </c>
      <c r="C1035" s="35" t="str">
        <f>IF(Замеры!I1029=0," ", Замеры!I1029)</f>
        <v xml:space="preserve"> </v>
      </c>
      <c r="D1035" s="29" t="str">
        <f>IF(Замеры!Z1029=0, " ", Замеры!X1029)</f>
        <v xml:space="preserve"> </v>
      </c>
      <c r="E1035" s="29" t="str">
        <f>CONCATENATE(Замеры!P1029,Замеры!S1029,Замеры!R1029)</f>
        <v xml:space="preserve"> </v>
      </c>
      <c r="F1035" s="30" t="str">
        <f>IF(Замеры!Z1029=0," ","---")</f>
        <v xml:space="preserve"> </v>
      </c>
      <c r="G1035" s="31" t="str">
        <f>IF(Замеры!Z1029=0," ",Замеры!J1029)</f>
        <v xml:space="preserve"> </v>
      </c>
      <c r="H1035" s="31" t="str">
        <f>CONCATENATE(Замеры!AK1029,Замеры!AA1029,Замеры!AL1029)</f>
        <v>0 0</v>
      </c>
      <c r="I1035" s="29" t="str">
        <f>CONCATENATE(Замеры!AI1029,Замеры!AA1029,Замеры!AJ1029)</f>
        <v>0 0</v>
      </c>
      <c r="J1035" s="31" t="str">
        <f>IF(Замеры!Z1029=0," ",G1035*2.55)</f>
        <v xml:space="preserve"> </v>
      </c>
      <c r="K1035" s="29" t="str">
        <f>IF(Замеры!Z1029=0," ",Замеры!AG1029)</f>
        <v xml:space="preserve"> </v>
      </c>
      <c r="L1035" s="29" t="str">
        <f>IF(Замеры!Z1029=0," ",Замеры!AH1029)</f>
        <v xml:space="preserve"> </v>
      </c>
      <c r="M1035" s="29" t="str">
        <f>IF(Замеры!Z1029=0," ",0.1)</f>
        <v xml:space="preserve"> </v>
      </c>
      <c r="N1035" s="29" t="str">
        <f>IF(Замеры!Z1029=0," ",Замеры!Z1029)</f>
        <v xml:space="preserve"> </v>
      </c>
      <c r="O1035" s="29" t="str">
        <f>Замеры!AA1029</f>
        <v xml:space="preserve"> </v>
      </c>
      <c r="P1035" s="29" t="str">
        <f>Замеры!AB1029</f>
        <v xml:space="preserve"> </v>
      </c>
      <c r="Q1035" s="29" t="str">
        <f>IF(Замеры!Z1029=0," ","+")</f>
        <v xml:space="preserve"> </v>
      </c>
      <c r="R1035" s="32">
        <f>Замеры!Y1029</f>
        <v>0</v>
      </c>
      <c r="W1035" s="33" t="e">
        <f t="shared" si="32"/>
        <v>#VALUE!</v>
      </c>
      <c r="X1035" s="31" t="s">
        <v>73</v>
      </c>
      <c r="Y1035" s="33" t="e">
        <f t="shared" si="33"/>
        <v>#VALUE!</v>
      </c>
      <c r="Z1035" s="32"/>
    </row>
    <row r="1036" spans="1:26" x14ac:dyDescent="0.3">
      <c r="A1036" s="35">
        <f>IF(Замеры!B1030=0, " ", Замеры!B1030)</f>
        <v>1027</v>
      </c>
      <c r="B1036" s="37" t="str">
        <f>CONCATENATE(Замеры!D1030,Замеры!F1030)</f>
        <v>Группа от QF</v>
      </c>
      <c r="C1036" s="35" t="str">
        <f>IF(Замеры!I1030=0," ", Замеры!I1030)</f>
        <v xml:space="preserve"> </v>
      </c>
      <c r="D1036" s="29" t="str">
        <f>IF(Замеры!Z1030=0, " ", Замеры!X1030)</f>
        <v xml:space="preserve"> </v>
      </c>
      <c r="E1036" s="29" t="str">
        <f>CONCATENATE(Замеры!P1030,Замеры!S1030,Замеры!R1030)</f>
        <v xml:space="preserve"> </v>
      </c>
      <c r="F1036" s="30" t="str">
        <f>IF(Замеры!Z1030=0," ","---")</f>
        <v xml:space="preserve"> </v>
      </c>
      <c r="G1036" s="31" t="str">
        <f>IF(Замеры!Z1030=0," ",Замеры!J1030)</f>
        <v xml:space="preserve"> </v>
      </c>
      <c r="H1036" s="31" t="str">
        <f>CONCATENATE(Замеры!AK1030,Замеры!AA1030,Замеры!AL1030)</f>
        <v>0 0</v>
      </c>
      <c r="I1036" s="29" t="str">
        <f>CONCATENATE(Замеры!AI1030,Замеры!AA1030,Замеры!AJ1030)</f>
        <v>0 0</v>
      </c>
      <c r="J1036" s="31" t="str">
        <f>IF(Замеры!Z1030=0," ",G1036*2.55)</f>
        <v xml:space="preserve"> </v>
      </c>
      <c r="K1036" s="29" t="str">
        <f>IF(Замеры!Z1030=0," ",Замеры!AG1030)</f>
        <v xml:space="preserve"> </v>
      </c>
      <c r="L1036" s="29" t="str">
        <f>IF(Замеры!Z1030=0," ",Замеры!AH1030)</f>
        <v xml:space="preserve"> </v>
      </c>
      <c r="M1036" s="29" t="str">
        <f>IF(Замеры!Z1030=0," ",0.1)</f>
        <v xml:space="preserve"> </v>
      </c>
      <c r="N1036" s="29" t="str">
        <f>IF(Замеры!Z1030=0," ",Замеры!Z1030)</f>
        <v xml:space="preserve"> </v>
      </c>
      <c r="O1036" s="29" t="str">
        <f>Замеры!AA1030</f>
        <v xml:space="preserve"> </v>
      </c>
      <c r="P1036" s="29" t="str">
        <f>Замеры!AB1030</f>
        <v xml:space="preserve"> </v>
      </c>
      <c r="Q1036" s="29" t="str">
        <f>IF(Замеры!Z1030=0," ","+")</f>
        <v xml:space="preserve"> </v>
      </c>
      <c r="R1036" s="32">
        <f>Замеры!Y1030</f>
        <v>0</v>
      </c>
      <c r="W1036" s="33" t="e">
        <f t="shared" si="32"/>
        <v>#VALUE!</v>
      </c>
      <c r="X1036" s="31" t="s">
        <v>73</v>
      </c>
      <c r="Y1036" s="33" t="e">
        <f t="shared" si="33"/>
        <v>#VALUE!</v>
      </c>
      <c r="Z1036" s="32"/>
    </row>
    <row r="1037" spans="1:26" x14ac:dyDescent="0.3">
      <c r="A1037" s="35">
        <f>IF(Замеры!B1031=0, " ", Замеры!B1031)</f>
        <v>1028</v>
      </c>
      <c r="B1037" s="37" t="str">
        <f>CONCATENATE(Замеры!D1031,Замеры!F1031)</f>
        <v>Группа от QF</v>
      </c>
      <c r="C1037" s="35" t="str">
        <f>IF(Замеры!I1031=0," ", Замеры!I1031)</f>
        <v xml:space="preserve"> </v>
      </c>
      <c r="D1037" s="29" t="str">
        <f>IF(Замеры!Z1031=0, " ", Замеры!X1031)</f>
        <v xml:space="preserve"> </v>
      </c>
      <c r="E1037" s="29" t="str">
        <f>CONCATENATE(Замеры!P1031,Замеры!S1031,Замеры!R1031)</f>
        <v xml:space="preserve"> </v>
      </c>
      <c r="F1037" s="30" t="str">
        <f>IF(Замеры!Z1031=0," ","---")</f>
        <v xml:space="preserve"> </v>
      </c>
      <c r="G1037" s="31" t="str">
        <f>IF(Замеры!Z1031=0," ",Замеры!J1031)</f>
        <v xml:space="preserve"> </v>
      </c>
      <c r="H1037" s="31" t="str">
        <f>CONCATENATE(Замеры!AK1031,Замеры!AA1031,Замеры!AL1031)</f>
        <v>0 0</v>
      </c>
      <c r="I1037" s="29" t="str">
        <f>CONCATENATE(Замеры!AI1031,Замеры!AA1031,Замеры!AJ1031)</f>
        <v>0 0</v>
      </c>
      <c r="J1037" s="31" t="str">
        <f>IF(Замеры!Z1031=0," ",G1037*2.55)</f>
        <v xml:space="preserve"> </v>
      </c>
      <c r="K1037" s="29" t="str">
        <f>IF(Замеры!Z1031=0," ",Замеры!AG1031)</f>
        <v xml:space="preserve"> </v>
      </c>
      <c r="L1037" s="29" t="str">
        <f>IF(Замеры!Z1031=0," ",Замеры!AH1031)</f>
        <v xml:space="preserve"> </v>
      </c>
      <c r="M1037" s="29" t="str">
        <f>IF(Замеры!Z1031=0," ",0.1)</f>
        <v xml:space="preserve"> </v>
      </c>
      <c r="N1037" s="29" t="str">
        <f>IF(Замеры!Z1031=0," ",Замеры!Z1031)</f>
        <v xml:space="preserve"> </v>
      </c>
      <c r="O1037" s="29" t="str">
        <f>Замеры!AA1031</f>
        <v xml:space="preserve"> </v>
      </c>
      <c r="P1037" s="29" t="str">
        <f>Замеры!AB1031</f>
        <v xml:space="preserve"> </v>
      </c>
      <c r="Q1037" s="29" t="str">
        <f>IF(Замеры!Z1031=0," ","+")</f>
        <v xml:space="preserve"> </v>
      </c>
      <c r="R1037" s="32">
        <f>Замеры!Y1031</f>
        <v>0</v>
      </c>
      <c r="W1037" s="33" t="e">
        <f t="shared" si="32"/>
        <v>#VALUE!</v>
      </c>
      <c r="X1037" s="31" t="s">
        <v>73</v>
      </c>
      <c r="Y1037" s="33" t="e">
        <f t="shared" si="33"/>
        <v>#VALUE!</v>
      </c>
      <c r="Z1037" s="32"/>
    </row>
    <row r="1038" spans="1:26" x14ac:dyDescent="0.3">
      <c r="A1038" s="35">
        <f>IF(Замеры!B1032=0, " ", Замеры!B1032)</f>
        <v>1029</v>
      </c>
      <c r="B1038" s="37" t="str">
        <f>CONCATENATE(Замеры!D1032,Замеры!F1032)</f>
        <v>Группа от QF</v>
      </c>
      <c r="C1038" s="35" t="str">
        <f>IF(Замеры!I1032=0," ", Замеры!I1032)</f>
        <v xml:space="preserve"> </v>
      </c>
      <c r="D1038" s="29" t="str">
        <f>IF(Замеры!Z1032=0, " ", Замеры!X1032)</f>
        <v xml:space="preserve"> </v>
      </c>
      <c r="E1038" s="29" t="str">
        <f>CONCATENATE(Замеры!P1032,Замеры!S1032,Замеры!R1032)</f>
        <v xml:space="preserve"> </v>
      </c>
      <c r="F1038" s="30" t="str">
        <f>IF(Замеры!Z1032=0," ","---")</f>
        <v xml:space="preserve"> </v>
      </c>
      <c r="G1038" s="31" t="str">
        <f>IF(Замеры!Z1032=0," ",Замеры!J1032)</f>
        <v xml:space="preserve"> </v>
      </c>
      <c r="H1038" s="31" t="str">
        <f>CONCATENATE(Замеры!AK1032,Замеры!AA1032,Замеры!AL1032)</f>
        <v>0 0</v>
      </c>
      <c r="I1038" s="29" t="str">
        <f>CONCATENATE(Замеры!AI1032,Замеры!AA1032,Замеры!AJ1032)</f>
        <v>0 0</v>
      </c>
      <c r="J1038" s="31" t="str">
        <f>IF(Замеры!Z1032=0," ",G1038*2.55)</f>
        <v xml:space="preserve"> </v>
      </c>
      <c r="K1038" s="29" t="str">
        <f>IF(Замеры!Z1032=0," ",Замеры!AG1032)</f>
        <v xml:space="preserve"> </v>
      </c>
      <c r="L1038" s="29" t="str">
        <f>IF(Замеры!Z1032=0," ",Замеры!AH1032)</f>
        <v xml:space="preserve"> </v>
      </c>
      <c r="M1038" s="29" t="str">
        <f>IF(Замеры!Z1032=0," ",0.1)</f>
        <v xml:space="preserve"> </v>
      </c>
      <c r="N1038" s="29" t="str">
        <f>IF(Замеры!Z1032=0," ",Замеры!Z1032)</f>
        <v xml:space="preserve"> </v>
      </c>
      <c r="O1038" s="29" t="str">
        <f>Замеры!AA1032</f>
        <v xml:space="preserve"> </v>
      </c>
      <c r="P1038" s="29" t="str">
        <f>Замеры!AB1032</f>
        <v xml:space="preserve"> </v>
      </c>
      <c r="Q1038" s="29" t="str">
        <f>IF(Замеры!Z1032=0," ","+")</f>
        <v xml:space="preserve"> </v>
      </c>
      <c r="R1038" s="32">
        <f>Замеры!Y1032</f>
        <v>0</v>
      </c>
      <c r="W1038" s="33" t="e">
        <f t="shared" si="32"/>
        <v>#VALUE!</v>
      </c>
      <c r="X1038" s="31" t="s">
        <v>73</v>
      </c>
      <c r="Y1038" s="33" t="e">
        <f t="shared" si="33"/>
        <v>#VALUE!</v>
      </c>
      <c r="Z1038" s="32"/>
    </row>
    <row r="1039" spans="1:26" x14ac:dyDescent="0.3">
      <c r="A1039" s="35">
        <f>IF(Замеры!B1033=0, " ", Замеры!B1033)</f>
        <v>1030</v>
      </c>
      <c r="B1039" s="37" t="str">
        <f>CONCATENATE(Замеры!D1033,Замеры!F1033)</f>
        <v>Группа от QF</v>
      </c>
      <c r="C1039" s="35" t="str">
        <f>IF(Замеры!I1033=0," ", Замеры!I1033)</f>
        <v xml:space="preserve"> </v>
      </c>
      <c r="D1039" s="29" t="str">
        <f>IF(Замеры!Z1033=0, " ", Замеры!X1033)</f>
        <v xml:space="preserve"> </v>
      </c>
      <c r="E1039" s="29" t="str">
        <f>CONCATENATE(Замеры!P1033,Замеры!S1033,Замеры!R1033)</f>
        <v xml:space="preserve"> </v>
      </c>
      <c r="F1039" s="30" t="str">
        <f>IF(Замеры!Z1033=0," ","---")</f>
        <v xml:space="preserve"> </v>
      </c>
      <c r="G1039" s="31" t="str">
        <f>IF(Замеры!Z1033=0," ",Замеры!J1033)</f>
        <v xml:space="preserve"> </v>
      </c>
      <c r="H1039" s="31" t="str">
        <f>CONCATENATE(Замеры!AK1033,Замеры!AA1033,Замеры!AL1033)</f>
        <v>0 0</v>
      </c>
      <c r="I1039" s="29" t="str">
        <f>CONCATENATE(Замеры!AI1033,Замеры!AA1033,Замеры!AJ1033)</f>
        <v>0 0</v>
      </c>
      <c r="J1039" s="31" t="str">
        <f>IF(Замеры!Z1033=0," ",G1039*2.55)</f>
        <v xml:space="preserve"> </v>
      </c>
      <c r="K1039" s="29" t="str">
        <f>IF(Замеры!Z1033=0," ",Замеры!AG1033)</f>
        <v xml:space="preserve"> </v>
      </c>
      <c r="L1039" s="29" t="str">
        <f>IF(Замеры!Z1033=0," ",Замеры!AH1033)</f>
        <v xml:space="preserve"> </v>
      </c>
      <c r="M1039" s="29" t="str">
        <f>IF(Замеры!Z1033=0," ",0.1)</f>
        <v xml:space="preserve"> </v>
      </c>
      <c r="N1039" s="29" t="str">
        <f>IF(Замеры!Z1033=0," ",Замеры!Z1033)</f>
        <v xml:space="preserve"> </v>
      </c>
      <c r="O1039" s="29" t="str">
        <f>Замеры!AA1033</f>
        <v xml:space="preserve"> </v>
      </c>
      <c r="P1039" s="29" t="str">
        <f>Замеры!AB1033</f>
        <v xml:space="preserve"> </v>
      </c>
      <c r="Q1039" s="29" t="str">
        <f>IF(Замеры!Z1033=0," ","+")</f>
        <v xml:space="preserve"> </v>
      </c>
      <c r="R1039" s="32">
        <f>Замеры!Y1033</f>
        <v>0</v>
      </c>
      <c r="W1039" s="33" t="e">
        <f t="shared" si="32"/>
        <v>#VALUE!</v>
      </c>
      <c r="X1039" s="31" t="s">
        <v>73</v>
      </c>
      <c r="Y1039" s="33" t="e">
        <f t="shared" si="33"/>
        <v>#VALUE!</v>
      </c>
      <c r="Z1039" s="32"/>
    </row>
    <row r="1040" spans="1:26" x14ac:dyDescent="0.3">
      <c r="A1040" s="35">
        <f>IF(Замеры!B1034=0, " ", Замеры!B1034)</f>
        <v>1031</v>
      </c>
      <c r="B1040" s="37" t="str">
        <f>CONCATENATE(Замеры!D1034,Замеры!F1034)</f>
        <v>Группа от QF</v>
      </c>
      <c r="C1040" s="35" t="str">
        <f>IF(Замеры!I1034=0," ", Замеры!I1034)</f>
        <v xml:space="preserve"> </v>
      </c>
      <c r="D1040" s="29" t="str">
        <f>IF(Замеры!Z1034=0, " ", Замеры!X1034)</f>
        <v xml:space="preserve"> </v>
      </c>
      <c r="E1040" s="29" t="str">
        <f>CONCATENATE(Замеры!P1034,Замеры!S1034,Замеры!R1034)</f>
        <v xml:space="preserve"> </v>
      </c>
      <c r="F1040" s="30" t="str">
        <f>IF(Замеры!Z1034=0," ","---")</f>
        <v xml:space="preserve"> </v>
      </c>
      <c r="G1040" s="31" t="str">
        <f>IF(Замеры!Z1034=0," ",Замеры!J1034)</f>
        <v xml:space="preserve"> </v>
      </c>
      <c r="H1040" s="31" t="str">
        <f>CONCATENATE(Замеры!AK1034,Замеры!AA1034,Замеры!AL1034)</f>
        <v>0 0</v>
      </c>
      <c r="I1040" s="29" t="str">
        <f>CONCATENATE(Замеры!AI1034,Замеры!AA1034,Замеры!AJ1034)</f>
        <v>0 0</v>
      </c>
      <c r="J1040" s="31" t="str">
        <f>IF(Замеры!Z1034=0," ",G1040*2.55)</f>
        <v xml:space="preserve"> </v>
      </c>
      <c r="K1040" s="29" t="str">
        <f>IF(Замеры!Z1034=0," ",Замеры!AG1034)</f>
        <v xml:space="preserve"> </v>
      </c>
      <c r="L1040" s="29" t="str">
        <f>IF(Замеры!Z1034=0," ",Замеры!AH1034)</f>
        <v xml:space="preserve"> </v>
      </c>
      <c r="M1040" s="29" t="str">
        <f>IF(Замеры!Z1034=0," ",0.1)</f>
        <v xml:space="preserve"> </v>
      </c>
      <c r="N1040" s="29" t="str">
        <f>IF(Замеры!Z1034=0," ",Замеры!Z1034)</f>
        <v xml:space="preserve"> </v>
      </c>
      <c r="O1040" s="29" t="str">
        <f>Замеры!AA1034</f>
        <v xml:space="preserve"> </v>
      </c>
      <c r="P1040" s="29" t="str">
        <f>Замеры!AB1034</f>
        <v xml:space="preserve"> </v>
      </c>
      <c r="Q1040" s="29" t="str">
        <f>IF(Замеры!Z1034=0," ","+")</f>
        <v xml:space="preserve"> </v>
      </c>
      <c r="R1040" s="32">
        <f>Замеры!Y1034</f>
        <v>0</v>
      </c>
      <c r="W1040" s="33" t="e">
        <f t="shared" si="32"/>
        <v>#VALUE!</v>
      </c>
      <c r="X1040" s="31" t="s">
        <v>73</v>
      </c>
      <c r="Y1040" s="33" t="e">
        <f t="shared" si="33"/>
        <v>#VALUE!</v>
      </c>
      <c r="Z1040" s="32"/>
    </row>
    <row r="1041" spans="1:26" x14ac:dyDescent="0.3">
      <c r="A1041" s="35">
        <f>IF(Замеры!B1035=0, " ", Замеры!B1035)</f>
        <v>1032</v>
      </c>
      <c r="B1041" s="37" t="str">
        <f>CONCATENATE(Замеры!D1035,Замеры!F1035)</f>
        <v>Группа от QF</v>
      </c>
      <c r="C1041" s="35" t="str">
        <f>IF(Замеры!I1035=0," ", Замеры!I1035)</f>
        <v xml:space="preserve"> </v>
      </c>
      <c r="D1041" s="29" t="str">
        <f>IF(Замеры!Z1035=0, " ", Замеры!X1035)</f>
        <v xml:space="preserve"> </v>
      </c>
      <c r="E1041" s="29" t="str">
        <f>CONCATENATE(Замеры!P1035,Замеры!S1035,Замеры!R1035)</f>
        <v xml:space="preserve"> </v>
      </c>
      <c r="F1041" s="30" t="str">
        <f>IF(Замеры!Z1035=0," ","---")</f>
        <v xml:space="preserve"> </v>
      </c>
      <c r="G1041" s="31" t="str">
        <f>IF(Замеры!Z1035=0," ",Замеры!J1035)</f>
        <v xml:space="preserve"> </v>
      </c>
      <c r="H1041" s="31" t="str">
        <f>CONCATENATE(Замеры!AK1035,Замеры!AA1035,Замеры!AL1035)</f>
        <v>0 0</v>
      </c>
      <c r="I1041" s="29" t="str">
        <f>CONCATENATE(Замеры!AI1035,Замеры!AA1035,Замеры!AJ1035)</f>
        <v>0 0</v>
      </c>
      <c r="J1041" s="31" t="str">
        <f>IF(Замеры!Z1035=0," ",G1041*2.55)</f>
        <v xml:space="preserve"> </v>
      </c>
      <c r="K1041" s="29" t="str">
        <f>IF(Замеры!Z1035=0," ",Замеры!AG1035)</f>
        <v xml:space="preserve"> </v>
      </c>
      <c r="L1041" s="29" t="str">
        <f>IF(Замеры!Z1035=0," ",Замеры!AH1035)</f>
        <v xml:space="preserve"> </v>
      </c>
      <c r="M1041" s="29" t="str">
        <f>IF(Замеры!Z1035=0," ",0.1)</f>
        <v xml:space="preserve"> </v>
      </c>
      <c r="N1041" s="29" t="str">
        <f>IF(Замеры!Z1035=0," ",Замеры!Z1035)</f>
        <v xml:space="preserve"> </v>
      </c>
      <c r="O1041" s="29" t="str">
        <f>Замеры!AA1035</f>
        <v xml:space="preserve"> </v>
      </c>
      <c r="P1041" s="29" t="str">
        <f>Замеры!AB1035</f>
        <v xml:space="preserve"> </v>
      </c>
      <c r="Q1041" s="29" t="str">
        <f>IF(Замеры!Z1035=0," ","+")</f>
        <v xml:space="preserve"> </v>
      </c>
      <c r="R1041" s="32">
        <f>Замеры!Y1035</f>
        <v>0</v>
      </c>
      <c r="W1041" s="33" t="e">
        <f t="shared" si="32"/>
        <v>#VALUE!</v>
      </c>
      <c r="X1041" s="31" t="s">
        <v>73</v>
      </c>
      <c r="Y1041" s="33" t="e">
        <f t="shared" si="33"/>
        <v>#VALUE!</v>
      </c>
      <c r="Z1041" s="32"/>
    </row>
    <row r="1042" spans="1:26" x14ac:dyDescent="0.3">
      <c r="A1042" s="35">
        <f>IF(Замеры!B1036=0, " ", Замеры!B1036)</f>
        <v>1033</v>
      </c>
      <c r="B1042" s="37" t="str">
        <f>CONCATENATE(Замеры!D1036,Замеры!F1036)</f>
        <v>Группа от QF</v>
      </c>
      <c r="C1042" s="35" t="str">
        <f>IF(Замеры!I1036=0," ", Замеры!I1036)</f>
        <v xml:space="preserve"> </v>
      </c>
      <c r="D1042" s="29" t="str">
        <f>IF(Замеры!Z1036=0, " ", Замеры!X1036)</f>
        <v xml:space="preserve"> </v>
      </c>
      <c r="E1042" s="29" t="str">
        <f>CONCATENATE(Замеры!P1036,Замеры!S1036,Замеры!R1036)</f>
        <v xml:space="preserve"> </v>
      </c>
      <c r="F1042" s="30" t="str">
        <f>IF(Замеры!Z1036=0," ","---")</f>
        <v xml:space="preserve"> </v>
      </c>
      <c r="G1042" s="31" t="str">
        <f>IF(Замеры!Z1036=0," ",Замеры!J1036)</f>
        <v xml:space="preserve"> </v>
      </c>
      <c r="H1042" s="31" t="str">
        <f>CONCATENATE(Замеры!AK1036,Замеры!AA1036,Замеры!AL1036)</f>
        <v>0 0</v>
      </c>
      <c r="I1042" s="29" t="str">
        <f>CONCATENATE(Замеры!AI1036,Замеры!AA1036,Замеры!AJ1036)</f>
        <v>0 0</v>
      </c>
      <c r="J1042" s="31" t="str">
        <f>IF(Замеры!Z1036=0," ",G1042*2.55)</f>
        <v xml:space="preserve"> </v>
      </c>
      <c r="K1042" s="29" t="str">
        <f>IF(Замеры!Z1036=0," ",Замеры!AG1036)</f>
        <v xml:space="preserve"> </v>
      </c>
      <c r="L1042" s="29" t="str">
        <f>IF(Замеры!Z1036=0," ",Замеры!AH1036)</f>
        <v xml:space="preserve"> </v>
      </c>
      <c r="M1042" s="29" t="str">
        <f>IF(Замеры!Z1036=0," ",0.1)</f>
        <v xml:space="preserve"> </v>
      </c>
      <c r="N1042" s="29" t="str">
        <f>IF(Замеры!Z1036=0," ",Замеры!Z1036)</f>
        <v xml:space="preserve"> </v>
      </c>
      <c r="O1042" s="29" t="str">
        <f>Замеры!AA1036</f>
        <v xml:space="preserve"> </v>
      </c>
      <c r="P1042" s="29" t="str">
        <f>Замеры!AB1036</f>
        <v xml:space="preserve"> </v>
      </c>
      <c r="Q1042" s="29" t="str">
        <f>IF(Замеры!Z1036=0," ","+")</f>
        <v xml:space="preserve"> </v>
      </c>
      <c r="R1042" s="32">
        <f>Замеры!Y1036</f>
        <v>0</v>
      </c>
      <c r="W1042" s="33" t="e">
        <f t="shared" si="32"/>
        <v>#VALUE!</v>
      </c>
      <c r="X1042" s="31" t="s">
        <v>73</v>
      </c>
      <c r="Y1042" s="33" t="e">
        <f t="shared" si="33"/>
        <v>#VALUE!</v>
      </c>
      <c r="Z1042" s="32"/>
    </row>
    <row r="1043" spans="1:26" x14ac:dyDescent="0.3">
      <c r="A1043" s="35">
        <f>IF(Замеры!B1037=0, " ", Замеры!B1037)</f>
        <v>1034</v>
      </c>
      <c r="B1043" s="37" t="str">
        <f>CONCATENATE(Замеры!D1037,Замеры!F1037)</f>
        <v>Группа от QF</v>
      </c>
      <c r="C1043" s="35" t="str">
        <f>IF(Замеры!I1037=0," ", Замеры!I1037)</f>
        <v xml:space="preserve"> </v>
      </c>
      <c r="D1043" s="29" t="str">
        <f>IF(Замеры!Z1037=0, " ", Замеры!X1037)</f>
        <v xml:space="preserve"> </v>
      </c>
      <c r="E1043" s="29" t="str">
        <f>CONCATENATE(Замеры!P1037,Замеры!S1037,Замеры!R1037)</f>
        <v xml:space="preserve"> </v>
      </c>
      <c r="F1043" s="30" t="str">
        <f>IF(Замеры!Z1037=0," ","---")</f>
        <v xml:space="preserve"> </v>
      </c>
      <c r="G1043" s="31" t="str">
        <f>IF(Замеры!Z1037=0," ",Замеры!J1037)</f>
        <v xml:space="preserve"> </v>
      </c>
      <c r="H1043" s="31" t="str">
        <f>CONCATENATE(Замеры!AK1037,Замеры!AA1037,Замеры!AL1037)</f>
        <v>0 0</v>
      </c>
      <c r="I1043" s="29" t="str">
        <f>CONCATENATE(Замеры!AI1037,Замеры!AA1037,Замеры!AJ1037)</f>
        <v>0 0</v>
      </c>
      <c r="J1043" s="31" t="str">
        <f>IF(Замеры!Z1037=0," ",G1043*2.55)</f>
        <v xml:space="preserve"> </v>
      </c>
      <c r="K1043" s="29" t="str">
        <f>IF(Замеры!Z1037=0," ",Замеры!AG1037)</f>
        <v xml:space="preserve"> </v>
      </c>
      <c r="L1043" s="29" t="str">
        <f>IF(Замеры!Z1037=0," ",Замеры!AH1037)</f>
        <v xml:space="preserve"> </v>
      </c>
      <c r="M1043" s="29" t="str">
        <f>IF(Замеры!Z1037=0," ",0.1)</f>
        <v xml:space="preserve"> </v>
      </c>
      <c r="N1043" s="29" t="str">
        <f>IF(Замеры!Z1037=0," ",Замеры!Z1037)</f>
        <v xml:space="preserve"> </v>
      </c>
      <c r="O1043" s="29" t="str">
        <f>Замеры!AA1037</f>
        <v xml:space="preserve"> </v>
      </c>
      <c r="P1043" s="29" t="str">
        <f>Замеры!AB1037</f>
        <v xml:space="preserve"> </v>
      </c>
      <c r="Q1043" s="29" t="str">
        <f>IF(Замеры!Z1037=0," ","+")</f>
        <v xml:space="preserve"> </v>
      </c>
      <c r="R1043" s="32">
        <f>Замеры!Y1037</f>
        <v>0</v>
      </c>
      <c r="W1043" s="33" t="e">
        <f t="shared" si="32"/>
        <v>#VALUE!</v>
      </c>
      <c r="X1043" s="31" t="s">
        <v>73</v>
      </c>
      <c r="Y1043" s="33" t="e">
        <f t="shared" si="33"/>
        <v>#VALUE!</v>
      </c>
      <c r="Z1043" s="32"/>
    </row>
    <row r="1044" spans="1:26" x14ac:dyDescent="0.3">
      <c r="A1044" s="35">
        <f>IF(Замеры!B1038=0, " ", Замеры!B1038)</f>
        <v>1035</v>
      </c>
      <c r="B1044" s="37" t="str">
        <f>CONCATENATE(Замеры!D1038,Замеры!F1038)</f>
        <v>Группа от QF</v>
      </c>
      <c r="C1044" s="35" t="str">
        <f>IF(Замеры!I1038=0," ", Замеры!I1038)</f>
        <v xml:space="preserve"> </v>
      </c>
      <c r="D1044" s="29" t="str">
        <f>IF(Замеры!Z1038=0, " ", Замеры!X1038)</f>
        <v xml:space="preserve"> </v>
      </c>
      <c r="E1044" s="29" t="str">
        <f>CONCATENATE(Замеры!P1038,Замеры!S1038,Замеры!R1038)</f>
        <v xml:space="preserve"> </v>
      </c>
      <c r="F1044" s="30" t="str">
        <f>IF(Замеры!Z1038=0," ","---")</f>
        <v xml:space="preserve"> </v>
      </c>
      <c r="G1044" s="31" t="str">
        <f>IF(Замеры!Z1038=0," ",Замеры!J1038)</f>
        <v xml:space="preserve"> </v>
      </c>
      <c r="H1044" s="31" t="str">
        <f>CONCATENATE(Замеры!AK1038,Замеры!AA1038,Замеры!AL1038)</f>
        <v>0 0</v>
      </c>
      <c r="I1044" s="29" t="str">
        <f>CONCATENATE(Замеры!AI1038,Замеры!AA1038,Замеры!AJ1038)</f>
        <v>0 0</v>
      </c>
      <c r="J1044" s="31" t="str">
        <f>IF(Замеры!Z1038=0," ",G1044*2.55)</f>
        <v xml:space="preserve"> </v>
      </c>
      <c r="K1044" s="29" t="str">
        <f>IF(Замеры!Z1038=0," ",Замеры!AG1038)</f>
        <v xml:space="preserve"> </v>
      </c>
      <c r="L1044" s="29" t="str">
        <f>IF(Замеры!Z1038=0," ",Замеры!AH1038)</f>
        <v xml:space="preserve"> </v>
      </c>
      <c r="M1044" s="29" t="str">
        <f>IF(Замеры!Z1038=0," ",0.1)</f>
        <v xml:space="preserve"> </v>
      </c>
      <c r="N1044" s="29" t="str">
        <f>IF(Замеры!Z1038=0," ",Замеры!Z1038)</f>
        <v xml:space="preserve"> </v>
      </c>
      <c r="O1044" s="29" t="str">
        <f>Замеры!AA1038</f>
        <v xml:space="preserve"> </v>
      </c>
      <c r="P1044" s="29" t="str">
        <f>Замеры!AB1038</f>
        <v xml:space="preserve"> </v>
      </c>
      <c r="Q1044" s="29" t="str">
        <f>IF(Замеры!Z1038=0," ","+")</f>
        <v xml:space="preserve"> </v>
      </c>
      <c r="R1044" s="32">
        <f>Замеры!Y1038</f>
        <v>0</v>
      </c>
      <c r="W1044" s="33" t="e">
        <f t="shared" si="32"/>
        <v>#VALUE!</v>
      </c>
      <c r="X1044" s="31" t="s">
        <v>73</v>
      </c>
      <c r="Y1044" s="33" t="e">
        <f t="shared" si="33"/>
        <v>#VALUE!</v>
      </c>
      <c r="Z1044" s="32"/>
    </row>
    <row r="1045" spans="1:26" x14ac:dyDescent="0.3">
      <c r="A1045" s="35">
        <f>IF(Замеры!B1039=0, " ", Замеры!B1039)</f>
        <v>1036</v>
      </c>
      <c r="B1045" s="37" t="str">
        <f>CONCATENATE(Замеры!D1039,Замеры!F1039)</f>
        <v>Группа от QF</v>
      </c>
      <c r="C1045" s="35" t="str">
        <f>IF(Замеры!I1039=0," ", Замеры!I1039)</f>
        <v xml:space="preserve"> </v>
      </c>
      <c r="D1045" s="29" t="str">
        <f>IF(Замеры!Z1039=0, " ", Замеры!X1039)</f>
        <v xml:space="preserve"> </v>
      </c>
      <c r="E1045" s="29" t="str">
        <f>CONCATENATE(Замеры!P1039,Замеры!S1039,Замеры!R1039)</f>
        <v xml:space="preserve"> </v>
      </c>
      <c r="F1045" s="30" t="str">
        <f>IF(Замеры!Z1039=0," ","---")</f>
        <v xml:space="preserve"> </v>
      </c>
      <c r="G1045" s="31" t="str">
        <f>IF(Замеры!Z1039=0," ",Замеры!J1039)</f>
        <v xml:space="preserve"> </v>
      </c>
      <c r="H1045" s="31" t="str">
        <f>CONCATENATE(Замеры!AK1039,Замеры!AA1039,Замеры!AL1039)</f>
        <v>0 0</v>
      </c>
      <c r="I1045" s="29" t="str">
        <f>CONCATENATE(Замеры!AI1039,Замеры!AA1039,Замеры!AJ1039)</f>
        <v>0 0</v>
      </c>
      <c r="J1045" s="31" t="str">
        <f>IF(Замеры!Z1039=0," ",G1045*2.55)</f>
        <v xml:space="preserve"> </v>
      </c>
      <c r="K1045" s="29" t="str">
        <f>IF(Замеры!Z1039=0," ",Замеры!AG1039)</f>
        <v xml:space="preserve"> </v>
      </c>
      <c r="L1045" s="29" t="str">
        <f>IF(Замеры!Z1039=0," ",Замеры!AH1039)</f>
        <v xml:space="preserve"> </v>
      </c>
      <c r="M1045" s="29" t="str">
        <f>IF(Замеры!Z1039=0," ",0.1)</f>
        <v xml:space="preserve"> </v>
      </c>
      <c r="N1045" s="29" t="str">
        <f>IF(Замеры!Z1039=0," ",Замеры!Z1039)</f>
        <v xml:space="preserve"> </v>
      </c>
      <c r="O1045" s="29" t="str">
        <f>Замеры!AA1039</f>
        <v xml:space="preserve"> </v>
      </c>
      <c r="P1045" s="29" t="str">
        <f>Замеры!AB1039</f>
        <v xml:space="preserve"> </v>
      </c>
      <c r="Q1045" s="29" t="str">
        <f>IF(Замеры!Z1039=0," ","+")</f>
        <v xml:space="preserve"> </v>
      </c>
      <c r="R1045" s="32">
        <f>Замеры!Y1039</f>
        <v>0</v>
      </c>
      <c r="W1045" s="33" t="e">
        <f t="shared" si="32"/>
        <v>#VALUE!</v>
      </c>
      <c r="X1045" s="31" t="s">
        <v>73</v>
      </c>
      <c r="Y1045" s="33" t="e">
        <f t="shared" si="33"/>
        <v>#VALUE!</v>
      </c>
      <c r="Z1045" s="32"/>
    </row>
    <row r="1046" spans="1:26" x14ac:dyDescent="0.3">
      <c r="A1046" s="35">
        <f>IF(Замеры!B1040=0, " ", Замеры!B1040)</f>
        <v>1037</v>
      </c>
      <c r="B1046" s="37" t="str">
        <f>CONCATENATE(Замеры!D1040,Замеры!F1040)</f>
        <v>Группа от QF</v>
      </c>
      <c r="C1046" s="35" t="str">
        <f>IF(Замеры!I1040=0," ", Замеры!I1040)</f>
        <v xml:space="preserve"> </v>
      </c>
      <c r="D1046" s="29" t="str">
        <f>IF(Замеры!Z1040=0, " ", Замеры!X1040)</f>
        <v xml:space="preserve"> </v>
      </c>
      <c r="E1046" s="29" t="str">
        <f>CONCATENATE(Замеры!P1040,Замеры!S1040,Замеры!R1040)</f>
        <v xml:space="preserve"> </v>
      </c>
      <c r="F1046" s="30" t="str">
        <f>IF(Замеры!Z1040=0," ","---")</f>
        <v xml:space="preserve"> </v>
      </c>
      <c r="G1046" s="31" t="str">
        <f>IF(Замеры!Z1040=0," ",Замеры!J1040)</f>
        <v xml:space="preserve"> </v>
      </c>
      <c r="H1046" s="31" t="str">
        <f>CONCATENATE(Замеры!AK1040,Замеры!AA1040,Замеры!AL1040)</f>
        <v>0 0</v>
      </c>
      <c r="I1046" s="29" t="str">
        <f>CONCATENATE(Замеры!AI1040,Замеры!AA1040,Замеры!AJ1040)</f>
        <v>0 0</v>
      </c>
      <c r="J1046" s="31" t="str">
        <f>IF(Замеры!Z1040=0," ",G1046*2.55)</f>
        <v xml:space="preserve"> </v>
      </c>
      <c r="K1046" s="29" t="str">
        <f>IF(Замеры!Z1040=0," ",Замеры!AG1040)</f>
        <v xml:space="preserve"> </v>
      </c>
      <c r="L1046" s="29" t="str">
        <f>IF(Замеры!Z1040=0," ",Замеры!AH1040)</f>
        <v xml:space="preserve"> </v>
      </c>
      <c r="M1046" s="29" t="str">
        <f>IF(Замеры!Z1040=0," ",0.1)</f>
        <v xml:space="preserve"> </v>
      </c>
      <c r="N1046" s="29" t="str">
        <f>IF(Замеры!Z1040=0," ",Замеры!Z1040)</f>
        <v xml:space="preserve"> </v>
      </c>
      <c r="O1046" s="29" t="str">
        <f>Замеры!AA1040</f>
        <v xml:space="preserve"> </v>
      </c>
      <c r="P1046" s="29" t="str">
        <f>Замеры!AB1040</f>
        <v xml:space="preserve"> </v>
      </c>
      <c r="Q1046" s="29" t="str">
        <f>IF(Замеры!Z1040=0," ","+")</f>
        <v xml:space="preserve"> </v>
      </c>
      <c r="R1046" s="32">
        <f>Замеры!Y1040</f>
        <v>0</v>
      </c>
      <c r="W1046" s="33" t="e">
        <f t="shared" si="32"/>
        <v>#VALUE!</v>
      </c>
      <c r="X1046" s="31" t="s">
        <v>73</v>
      </c>
      <c r="Y1046" s="33" t="e">
        <f t="shared" si="33"/>
        <v>#VALUE!</v>
      </c>
      <c r="Z1046" s="32"/>
    </row>
    <row r="1047" spans="1:26" x14ac:dyDescent="0.3">
      <c r="A1047" s="35">
        <f>IF(Замеры!B1041=0, " ", Замеры!B1041)</f>
        <v>1038</v>
      </c>
      <c r="B1047" s="37" t="str">
        <f>CONCATENATE(Замеры!D1041,Замеры!F1041)</f>
        <v>Группа от QF</v>
      </c>
      <c r="C1047" s="35" t="str">
        <f>IF(Замеры!I1041=0," ", Замеры!I1041)</f>
        <v xml:space="preserve"> </v>
      </c>
      <c r="D1047" s="29" t="str">
        <f>IF(Замеры!Z1041=0, " ", Замеры!X1041)</f>
        <v xml:space="preserve"> </v>
      </c>
      <c r="E1047" s="29" t="str">
        <f>CONCATENATE(Замеры!P1041,Замеры!S1041,Замеры!R1041)</f>
        <v xml:space="preserve"> </v>
      </c>
      <c r="F1047" s="30" t="str">
        <f>IF(Замеры!Z1041=0," ","---")</f>
        <v xml:space="preserve"> </v>
      </c>
      <c r="G1047" s="31" t="str">
        <f>IF(Замеры!Z1041=0," ",Замеры!J1041)</f>
        <v xml:space="preserve"> </v>
      </c>
      <c r="H1047" s="31" t="str">
        <f>CONCATENATE(Замеры!AK1041,Замеры!AA1041,Замеры!AL1041)</f>
        <v>0 0</v>
      </c>
      <c r="I1047" s="29" t="str">
        <f>CONCATENATE(Замеры!AI1041,Замеры!AA1041,Замеры!AJ1041)</f>
        <v>0 0</v>
      </c>
      <c r="J1047" s="31" t="str">
        <f>IF(Замеры!Z1041=0," ",G1047*2.55)</f>
        <v xml:space="preserve"> </v>
      </c>
      <c r="K1047" s="29" t="str">
        <f>IF(Замеры!Z1041=0," ",Замеры!AG1041)</f>
        <v xml:space="preserve"> </v>
      </c>
      <c r="L1047" s="29" t="str">
        <f>IF(Замеры!Z1041=0," ",Замеры!AH1041)</f>
        <v xml:space="preserve"> </v>
      </c>
      <c r="M1047" s="29" t="str">
        <f>IF(Замеры!Z1041=0," ",0.1)</f>
        <v xml:space="preserve"> </v>
      </c>
      <c r="N1047" s="29" t="str">
        <f>IF(Замеры!Z1041=0," ",Замеры!Z1041)</f>
        <v xml:space="preserve"> </v>
      </c>
      <c r="O1047" s="29" t="str">
        <f>Замеры!AA1041</f>
        <v xml:space="preserve"> </v>
      </c>
      <c r="P1047" s="29" t="str">
        <f>Замеры!AB1041</f>
        <v xml:space="preserve"> </v>
      </c>
      <c r="Q1047" s="29" t="str">
        <f>IF(Замеры!Z1041=0," ","+")</f>
        <v xml:space="preserve"> </v>
      </c>
      <c r="R1047" s="32">
        <f>Замеры!Y1041</f>
        <v>0</v>
      </c>
      <c r="W1047" s="33" t="e">
        <f t="shared" si="32"/>
        <v>#VALUE!</v>
      </c>
      <c r="X1047" s="31" t="s">
        <v>73</v>
      </c>
      <c r="Y1047" s="33" t="e">
        <f t="shared" si="33"/>
        <v>#VALUE!</v>
      </c>
      <c r="Z1047" s="32"/>
    </row>
    <row r="1048" spans="1:26" x14ac:dyDescent="0.3">
      <c r="A1048" s="35">
        <f>IF(Замеры!B1042=0, " ", Замеры!B1042)</f>
        <v>1039</v>
      </c>
      <c r="B1048" s="37" t="str">
        <f>CONCATENATE(Замеры!D1042,Замеры!F1042)</f>
        <v>Группа от QF</v>
      </c>
      <c r="C1048" s="35" t="str">
        <f>IF(Замеры!I1042=0," ", Замеры!I1042)</f>
        <v xml:space="preserve"> </v>
      </c>
      <c r="D1048" s="29" t="str">
        <f>IF(Замеры!Z1042=0, " ", Замеры!X1042)</f>
        <v xml:space="preserve"> </v>
      </c>
      <c r="E1048" s="29" t="str">
        <f>CONCATENATE(Замеры!P1042,Замеры!S1042,Замеры!R1042)</f>
        <v xml:space="preserve"> </v>
      </c>
      <c r="F1048" s="30" t="str">
        <f>IF(Замеры!Z1042=0," ","---")</f>
        <v xml:space="preserve"> </v>
      </c>
      <c r="G1048" s="31" t="str">
        <f>IF(Замеры!Z1042=0," ",Замеры!J1042)</f>
        <v xml:space="preserve"> </v>
      </c>
      <c r="H1048" s="31" t="str">
        <f>CONCATENATE(Замеры!AK1042,Замеры!AA1042,Замеры!AL1042)</f>
        <v>0 0</v>
      </c>
      <c r="I1048" s="29" t="str">
        <f>CONCATENATE(Замеры!AI1042,Замеры!AA1042,Замеры!AJ1042)</f>
        <v>0 0</v>
      </c>
      <c r="J1048" s="31" t="str">
        <f>IF(Замеры!Z1042=0," ",G1048*2.55)</f>
        <v xml:space="preserve"> </v>
      </c>
      <c r="K1048" s="29" t="str">
        <f>IF(Замеры!Z1042=0," ",Замеры!AG1042)</f>
        <v xml:space="preserve"> </v>
      </c>
      <c r="L1048" s="29" t="str">
        <f>IF(Замеры!Z1042=0," ",Замеры!AH1042)</f>
        <v xml:space="preserve"> </v>
      </c>
      <c r="M1048" s="29" t="str">
        <f>IF(Замеры!Z1042=0," ",0.1)</f>
        <v xml:space="preserve"> </v>
      </c>
      <c r="N1048" s="29" t="str">
        <f>IF(Замеры!Z1042=0," ",Замеры!Z1042)</f>
        <v xml:space="preserve"> </v>
      </c>
      <c r="O1048" s="29" t="str">
        <f>Замеры!AA1042</f>
        <v xml:space="preserve"> </v>
      </c>
      <c r="P1048" s="29" t="str">
        <f>Замеры!AB1042</f>
        <v xml:space="preserve"> </v>
      </c>
      <c r="Q1048" s="29" t="str">
        <f>IF(Замеры!Z1042=0," ","+")</f>
        <v xml:space="preserve"> </v>
      </c>
      <c r="R1048" s="32">
        <f>Замеры!Y1042</f>
        <v>0</v>
      </c>
      <c r="W1048" s="33" t="e">
        <f t="shared" si="32"/>
        <v>#VALUE!</v>
      </c>
      <c r="X1048" s="31" t="s">
        <v>73</v>
      </c>
      <c r="Y1048" s="33" t="e">
        <f t="shared" si="33"/>
        <v>#VALUE!</v>
      </c>
      <c r="Z1048" s="32"/>
    </row>
    <row r="1049" spans="1:26" x14ac:dyDescent="0.3">
      <c r="A1049" s="35">
        <f>IF(Замеры!B1043=0, " ", Замеры!B1043)</f>
        <v>1040</v>
      </c>
      <c r="B1049" s="37" t="str">
        <f>CONCATENATE(Замеры!D1043,Замеры!F1043)</f>
        <v>Группа от QF</v>
      </c>
      <c r="C1049" s="35" t="str">
        <f>IF(Замеры!I1043=0," ", Замеры!I1043)</f>
        <v xml:space="preserve"> </v>
      </c>
      <c r="D1049" s="29" t="str">
        <f>IF(Замеры!Z1043=0, " ", Замеры!X1043)</f>
        <v xml:space="preserve"> </v>
      </c>
      <c r="E1049" s="29" t="str">
        <f>CONCATENATE(Замеры!P1043,Замеры!S1043,Замеры!R1043)</f>
        <v xml:space="preserve"> </v>
      </c>
      <c r="F1049" s="30" t="str">
        <f>IF(Замеры!Z1043=0," ","---")</f>
        <v xml:space="preserve"> </v>
      </c>
      <c r="G1049" s="31" t="str">
        <f>IF(Замеры!Z1043=0," ",Замеры!J1043)</f>
        <v xml:space="preserve"> </v>
      </c>
      <c r="H1049" s="31" t="str">
        <f>CONCATENATE(Замеры!AK1043,Замеры!AA1043,Замеры!AL1043)</f>
        <v>0 0</v>
      </c>
      <c r="I1049" s="29" t="str">
        <f>CONCATENATE(Замеры!AI1043,Замеры!AA1043,Замеры!AJ1043)</f>
        <v>0 0</v>
      </c>
      <c r="J1049" s="31" t="str">
        <f>IF(Замеры!Z1043=0," ",G1049*2.55)</f>
        <v xml:space="preserve"> </v>
      </c>
      <c r="K1049" s="29" t="str">
        <f>IF(Замеры!Z1043=0," ",Замеры!AG1043)</f>
        <v xml:space="preserve"> </v>
      </c>
      <c r="L1049" s="29" t="str">
        <f>IF(Замеры!Z1043=0," ",Замеры!AH1043)</f>
        <v xml:space="preserve"> </v>
      </c>
      <c r="M1049" s="29" t="str">
        <f>IF(Замеры!Z1043=0," ",0.1)</f>
        <v xml:space="preserve"> </v>
      </c>
      <c r="N1049" s="29" t="str">
        <f>IF(Замеры!Z1043=0," ",Замеры!Z1043)</f>
        <v xml:space="preserve"> </v>
      </c>
      <c r="O1049" s="29" t="str">
        <f>Замеры!AA1043</f>
        <v xml:space="preserve"> </v>
      </c>
      <c r="P1049" s="29" t="str">
        <f>Замеры!AB1043</f>
        <v xml:space="preserve"> </v>
      </c>
      <c r="Q1049" s="29" t="str">
        <f>IF(Замеры!Z1043=0," ","+")</f>
        <v xml:space="preserve"> </v>
      </c>
      <c r="R1049" s="32">
        <f>Замеры!Y1043</f>
        <v>0</v>
      </c>
      <c r="W1049" s="33" t="e">
        <f t="shared" si="32"/>
        <v>#VALUE!</v>
      </c>
      <c r="X1049" s="31" t="s">
        <v>73</v>
      </c>
      <c r="Y1049" s="33" t="e">
        <f t="shared" si="33"/>
        <v>#VALUE!</v>
      </c>
      <c r="Z1049" s="32"/>
    </row>
    <row r="1050" spans="1:26" x14ac:dyDescent="0.3">
      <c r="A1050" s="35">
        <f>IF(Замеры!B1044=0, " ", Замеры!B1044)</f>
        <v>1041</v>
      </c>
      <c r="B1050" s="37" t="str">
        <f>CONCATENATE(Замеры!D1044,Замеры!F1044)</f>
        <v>Группа от QF</v>
      </c>
      <c r="C1050" s="35" t="str">
        <f>IF(Замеры!I1044=0," ", Замеры!I1044)</f>
        <v xml:space="preserve"> </v>
      </c>
      <c r="D1050" s="29" t="str">
        <f>IF(Замеры!Z1044=0, " ", Замеры!X1044)</f>
        <v xml:space="preserve"> </v>
      </c>
      <c r="E1050" s="29" t="str">
        <f>CONCATENATE(Замеры!P1044,Замеры!S1044,Замеры!R1044)</f>
        <v xml:space="preserve"> </v>
      </c>
      <c r="F1050" s="30" t="str">
        <f>IF(Замеры!Z1044=0," ","---")</f>
        <v xml:space="preserve"> </v>
      </c>
      <c r="G1050" s="31" t="str">
        <f>IF(Замеры!Z1044=0," ",Замеры!J1044)</f>
        <v xml:space="preserve"> </v>
      </c>
      <c r="H1050" s="31" t="str">
        <f>CONCATENATE(Замеры!AK1044,Замеры!AA1044,Замеры!AL1044)</f>
        <v>0 0</v>
      </c>
      <c r="I1050" s="29" t="str">
        <f>CONCATENATE(Замеры!AI1044,Замеры!AA1044,Замеры!AJ1044)</f>
        <v>0 0</v>
      </c>
      <c r="J1050" s="31" t="str">
        <f>IF(Замеры!Z1044=0," ",G1050*2.55)</f>
        <v xml:space="preserve"> </v>
      </c>
      <c r="K1050" s="29" t="str">
        <f>IF(Замеры!Z1044=0," ",Замеры!AG1044)</f>
        <v xml:space="preserve"> </v>
      </c>
      <c r="L1050" s="29" t="str">
        <f>IF(Замеры!Z1044=0," ",Замеры!AH1044)</f>
        <v xml:space="preserve"> </v>
      </c>
      <c r="M1050" s="29" t="str">
        <f>IF(Замеры!Z1044=0," ",0.1)</f>
        <v xml:space="preserve"> </v>
      </c>
      <c r="N1050" s="29" t="str">
        <f>IF(Замеры!Z1044=0," ",Замеры!Z1044)</f>
        <v xml:space="preserve"> </v>
      </c>
      <c r="O1050" s="29" t="str">
        <f>Замеры!AA1044</f>
        <v xml:space="preserve"> </v>
      </c>
      <c r="P1050" s="29" t="str">
        <f>Замеры!AB1044</f>
        <v xml:space="preserve"> </v>
      </c>
      <c r="Q1050" s="29" t="str">
        <f>IF(Замеры!Z1044=0," ","+")</f>
        <v xml:space="preserve"> </v>
      </c>
      <c r="R1050" s="32">
        <f>Замеры!Y1044</f>
        <v>0</v>
      </c>
      <c r="W1050" s="33" t="e">
        <f t="shared" si="32"/>
        <v>#VALUE!</v>
      </c>
      <c r="X1050" s="31" t="s">
        <v>73</v>
      </c>
      <c r="Y1050" s="33" t="e">
        <f t="shared" si="33"/>
        <v>#VALUE!</v>
      </c>
      <c r="Z1050" s="32"/>
    </row>
    <row r="1051" spans="1:26" x14ac:dyDescent="0.3">
      <c r="A1051" s="35">
        <f>IF(Замеры!B1045=0, " ", Замеры!B1045)</f>
        <v>1042</v>
      </c>
      <c r="B1051" s="37" t="str">
        <f>CONCATENATE(Замеры!D1045,Замеры!F1045)</f>
        <v>Группа от QF</v>
      </c>
      <c r="C1051" s="35" t="str">
        <f>IF(Замеры!I1045=0," ", Замеры!I1045)</f>
        <v xml:space="preserve"> </v>
      </c>
      <c r="D1051" s="29" t="str">
        <f>IF(Замеры!Z1045=0, " ", Замеры!X1045)</f>
        <v xml:space="preserve"> </v>
      </c>
      <c r="E1051" s="29" t="str">
        <f>CONCATENATE(Замеры!P1045,Замеры!S1045,Замеры!R1045)</f>
        <v xml:space="preserve"> </v>
      </c>
      <c r="F1051" s="30" t="str">
        <f>IF(Замеры!Z1045=0," ","---")</f>
        <v xml:space="preserve"> </v>
      </c>
      <c r="G1051" s="31" t="str">
        <f>IF(Замеры!Z1045=0," ",Замеры!J1045)</f>
        <v xml:space="preserve"> </v>
      </c>
      <c r="H1051" s="31" t="str">
        <f>CONCATENATE(Замеры!AK1045,Замеры!AA1045,Замеры!AL1045)</f>
        <v>0 0</v>
      </c>
      <c r="I1051" s="29" t="str">
        <f>CONCATENATE(Замеры!AI1045,Замеры!AA1045,Замеры!AJ1045)</f>
        <v>0 0</v>
      </c>
      <c r="J1051" s="31" t="str">
        <f>IF(Замеры!Z1045=0," ",G1051*2.55)</f>
        <v xml:space="preserve"> </v>
      </c>
      <c r="K1051" s="29" t="str">
        <f>IF(Замеры!Z1045=0," ",Замеры!AG1045)</f>
        <v xml:space="preserve"> </v>
      </c>
      <c r="L1051" s="29" t="str">
        <f>IF(Замеры!Z1045=0," ",Замеры!AH1045)</f>
        <v xml:space="preserve"> </v>
      </c>
      <c r="M1051" s="29" t="str">
        <f>IF(Замеры!Z1045=0," ",0.1)</f>
        <v xml:space="preserve"> </v>
      </c>
      <c r="N1051" s="29" t="str">
        <f>IF(Замеры!Z1045=0," ",Замеры!Z1045)</f>
        <v xml:space="preserve"> </v>
      </c>
      <c r="O1051" s="29" t="str">
        <f>Замеры!AA1045</f>
        <v xml:space="preserve"> </v>
      </c>
      <c r="P1051" s="29" t="str">
        <f>Замеры!AB1045</f>
        <v xml:space="preserve"> </v>
      </c>
      <c r="Q1051" s="29" t="str">
        <f>IF(Замеры!Z1045=0," ","+")</f>
        <v xml:space="preserve"> </v>
      </c>
      <c r="R1051" s="32">
        <f>Замеры!Y1045</f>
        <v>0</v>
      </c>
      <c r="W1051" s="33" t="e">
        <f t="shared" si="32"/>
        <v>#VALUE!</v>
      </c>
      <c r="X1051" s="31" t="s">
        <v>73</v>
      </c>
      <c r="Y1051" s="33" t="e">
        <f t="shared" si="33"/>
        <v>#VALUE!</v>
      </c>
      <c r="Z1051" s="32"/>
    </row>
    <row r="1052" spans="1:26" x14ac:dyDescent="0.3">
      <c r="A1052" s="35">
        <f>IF(Замеры!B1046=0, " ", Замеры!B1046)</f>
        <v>1043</v>
      </c>
      <c r="B1052" s="37" t="str">
        <f>CONCATENATE(Замеры!D1046,Замеры!F1046)</f>
        <v>Группа от QF</v>
      </c>
      <c r="C1052" s="35" t="str">
        <f>IF(Замеры!I1046=0," ", Замеры!I1046)</f>
        <v xml:space="preserve"> </v>
      </c>
      <c r="D1052" s="29" t="str">
        <f>IF(Замеры!Z1046=0, " ", Замеры!X1046)</f>
        <v xml:space="preserve"> </v>
      </c>
      <c r="E1052" s="29" t="str">
        <f>CONCATENATE(Замеры!P1046,Замеры!S1046,Замеры!R1046)</f>
        <v xml:space="preserve"> </v>
      </c>
      <c r="F1052" s="30" t="str">
        <f>IF(Замеры!Z1046=0," ","---")</f>
        <v xml:space="preserve"> </v>
      </c>
      <c r="G1052" s="31" t="str">
        <f>IF(Замеры!Z1046=0," ",Замеры!J1046)</f>
        <v xml:space="preserve"> </v>
      </c>
      <c r="H1052" s="31" t="str">
        <f>CONCATENATE(Замеры!AK1046,Замеры!AA1046,Замеры!AL1046)</f>
        <v>0 0</v>
      </c>
      <c r="I1052" s="29" t="str">
        <f>CONCATENATE(Замеры!AI1046,Замеры!AA1046,Замеры!AJ1046)</f>
        <v>0 0</v>
      </c>
      <c r="J1052" s="31" t="str">
        <f>IF(Замеры!Z1046=0," ",G1052*2.55)</f>
        <v xml:space="preserve"> </v>
      </c>
      <c r="K1052" s="29" t="str">
        <f>IF(Замеры!Z1046=0," ",Замеры!AG1046)</f>
        <v xml:space="preserve"> </v>
      </c>
      <c r="L1052" s="29" t="str">
        <f>IF(Замеры!Z1046=0," ",Замеры!AH1046)</f>
        <v xml:space="preserve"> </v>
      </c>
      <c r="M1052" s="29" t="str">
        <f>IF(Замеры!Z1046=0," ",0.1)</f>
        <v xml:space="preserve"> </v>
      </c>
      <c r="N1052" s="29" t="str">
        <f>IF(Замеры!Z1046=0," ",Замеры!Z1046)</f>
        <v xml:space="preserve"> </v>
      </c>
      <c r="O1052" s="29" t="str">
        <f>Замеры!AA1046</f>
        <v xml:space="preserve"> </v>
      </c>
      <c r="P1052" s="29" t="str">
        <f>Замеры!AB1046</f>
        <v xml:space="preserve"> </v>
      </c>
      <c r="Q1052" s="29" t="str">
        <f>IF(Замеры!Z1046=0," ","+")</f>
        <v xml:space="preserve"> </v>
      </c>
      <c r="R1052" s="32">
        <f>Замеры!Y1046</f>
        <v>0</v>
      </c>
      <c r="W1052" s="33" t="e">
        <f t="shared" si="32"/>
        <v>#VALUE!</v>
      </c>
      <c r="X1052" s="31" t="s">
        <v>73</v>
      </c>
      <c r="Y1052" s="33" t="e">
        <f t="shared" si="33"/>
        <v>#VALUE!</v>
      </c>
      <c r="Z1052" s="32"/>
    </row>
    <row r="1053" spans="1:26" x14ac:dyDescent="0.3">
      <c r="A1053" s="35">
        <f>IF(Замеры!B1047=0, " ", Замеры!B1047)</f>
        <v>1044</v>
      </c>
      <c r="B1053" s="37" t="str">
        <f>CONCATENATE(Замеры!D1047,Замеры!F1047)</f>
        <v>Группа от QF</v>
      </c>
      <c r="C1053" s="35" t="str">
        <f>IF(Замеры!I1047=0," ", Замеры!I1047)</f>
        <v xml:space="preserve"> </v>
      </c>
      <c r="D1053" s="29" t="str">
        <f>IF(Замеры!Z1047=0, " ", Замеры!X1047)</f>
        <v xml:space="preserve"> </v>
      </c>
      <c r="E1053" s="29" t="str">
        <f>CONCATENATE(Замеры!P1047,Замеры!S1047,Замеры!R1047)</f>
        <v xml:space="preserve"> </v>
      </c>
      <c r="F1053" s="30" t="str">
        <f>IF(Замеры!Z1047=0," ","---")</f>
        <v xml:space="preserve"> </v>
      </c>
      <c r="G1053" s="31" t="str">
        <f>IF(Замеры!Z1047=0," ",Замеры!J1047)</f>
        <v xml:space="preserve"> </v>
      </c>
      <c r="H1053" s="31" t="str">
        <f>CONCATENATE(Замеры!AK1047,Замеры!AA1047,Замеры!AL1047)</f>
        <v>0 0</v>
      </c>
      <c r="I1053" s="29" t="str">
        <f>CONCATENATE(Замеры!AI1047,Замеры!AA1047,Замеры!AJ1047)</f>
        <v>0 0</v>
      </c>
      <c r="J1053" s="31" t="str">
        <f>IF(Замеры!Z1047=0," ",G1053*2.55)</f>
        <v xml:space="preserve"> </v>
      </c>
      <c r="K1053" s="29" t="str">
        <f>IF(Замеры!Z1047=0," ",Замеры!AG1047)</f>
        <v xml:space="preserve"> </v>
      </c>
      <c r="L1053" s="29" t="str">
        <f>IF(Замеры!Z1047=0," ",Замеры!AH1047)</f>
        <v xml:space="preserve"> </v>
      </c>
      <c r="M1053" s="29" t="str">
        <f>IF(Замеры!Z1047=0," ",0.1)</f>
        <v xml:space="preserve"> </v>
      </c>
      <c r="N1053" s="29" t="str">
        <f>IF(Замеры!Z1047=0," ",Замеры!Z1047)</f>
        <v xml:space="preserve"> </v>
      </c>
      <c r="O1053" s="29" t="str">
        <f>Замеры!AA1047</f>
        <v xml:space="preserve"> </v>
      </c>
      <c r="P1053" s="29" t="str">
        <f>Замеры!AB1047</f>
        <v xml:space="preserve"> </v>
      </c>
      <c r="Q1053" s="29" t="str">
        <f>IF(Замеры!Z1047=0," ","+")</f>
        <v xml:space="preserve"> </v>
      </c>
      <c r="R1053" s="32">
        <f>Замеры!Y1047</f>
        <v>0</v>
      </c>
      <c r="W1053" s="33" t="e">
        <f t="shared" si="32"/>
        <v>#VALUE!</v>
      </c>
      <c r="X1053" s="31" t="s">
        <v>73</v>
      </c>
      <c r="Y1053" s="33" t="e">
        <f t="shared" si="33"/>
        <v>#VALUE!</v>
      </c>
      <c r="Z1053" s="32"/>
    </row>
    <row r="1054" spans="1:26" x14ac:dyDescent="0.3">
      <c r="A1054" s="35">
        <f>IF(Замеры!B1048=0, " ", Замеры!B1048)</f>
        <v>1045</v>
      </c>
      <c r="B1054" s="37" t="str">
        <f>CONCATENATE(Замеры!D1048,Замеры!F1048)</f>
        <v>Группа от QF</v>
      </c>
      <c r="C1054" s="35" t="str">
        <f>IF(Замеры!I1048=0," ", Замеры!I1048)</f>
        <v xml:space="preserve"> </v>
      </c>
      <c r="D1054" s="29" t="str">
        <f>IF(Замеры!Z1048=0, " ", Замеры!X1048)</f>
        <v xml:space="preserve"> </v>
      </c>
      <c r="E1054" s="29" t="str">
        <f>CONCATENATE(Замеры!P1048,Замеры!S1048,Замеры!R1048)</f>
        <v xml:space="preserve"> </v>
      </c>
      <c r="F1054" s="30" t="str">
        <f>IF(Замеры!Z1048=0," ","---")</f>
        <v xml:space="preserve"> </v>
      </c>
      <c r="G1054" s="31" t="str">
        <f>IF(Замеры!Z1048=0," ",Замеры!J1048)</f>
        <v xml:space="preserve"> </v>
      </c>
      <c r="H1054" s="31" t="str">
        <f>CONCATENATE(Замеры!AK1048,Замеры!AA1048,Замеры!AL1048)</f>
        <v>0 0</v>
      </c>
      <c r="I1054" s="29" t="str">
        <f>CONCATENATE(Замеры!AI1048,Замеры!AA1048,Замеры!AJ1048)</f>
        <v>0 0</v>
      </c>
      <c r="J1054" s="31" t="str">
        <f>IF(Замеры!Z1048=0," ",G1054*2.55)</f>
        <v xml:space="preserve"> </v>
      </c>
      <c r="K1054" s="29" t="str">
        <f>IF(Замеры!Z1048=0," ",Замеры!AG1048)</f>
        <v xml:space="preserve"> </v>
      </c>
      <c r="L1054" s="29" t="str">
        <f>IF(Замеры!Z1048=0," ",Замеры!AH1048)</f>
        <v xml:space="preserve"> </v>
      </c>
      <c r="M1054" s="29" t="str">
        <f>IF(Замеры!Z1048=0," ",0.1)</f>
        <v xml:space="preserve"> </v>
      </c>
      <c r="N1054" s="29" t="str">
        <f>IF(Замеры!Z1048=0," ",Замеры!Z1048)</f>
        <v xml:space="preserve"> </v>
      </c>
      <c r="O1054" s="29" t="str">
        <f>Замеры!AA1048</f>
        <v xml:space="preserve"> </v>
      </c>
      <c r="P1054" s="29" t="str">
        <f>Замеры!AB1048</f>
        <v xml:space="preserve"> </v>
      </c>
      <c r="Q1054" s="29" t="str">
        <f>IF(Замеры!Z1048=0," ","+")</f>
        <v xml:space="preserve"> </v>
      </c>
      <c r="R1054" s="32">
        <f>Замеры!Y1048</f>
        <v>0</v>
      </c>
      <c r="W1054" s="33" t="e">
        <f t="shared" si="32"/>
        <v>#VALUE!</v>
      </c>
      <c r="X1054" s="31" t="s">
        <v>73</v>
      </c>
      <c r="Y1054" s="33" t="e">
        <f t="shared" si="33"/>
        <v>#VALUE!</v>
      </c>
      <c r="Z1054" s="32"/>
    </row>
    <row r="1055" spans="1:26" x14ac:dyDescent="0.3">
      <c r="A1055" s="35">
        <f>IF(Замеры!B1049=0, " ", Замеры!B1049)</f>
        <v>1046</v>
      </c>
      <c r="B1055" s="37" t="str">
        <f>CONCATENATE(Замеры!D1049,Замеры!F1049)</f>
        <v>Группа от QF</v>
      </c>
      <c r="C1055" s="35" t="str">
        <f>IF(Замеры!I1049=0," ", Замеры!I1049)</f>
        <v xml:space="preserve"> </v>
      </c>
      <c r="D1055" s="29" t="str">
        <f>IF(Замеры!Z1049=0, " ", Замеры!X1049)</f>
        <v xml:space="preserve"> </v>
      </c>
      <c r="E1055" s="29" t="str">
        <f>CONCATENATE(Замеры!P1049,Замеры!S1049,Замеры!R1049)</f>
        <v xml:space="preserve"> </v>
      </c>
      <c r="F1055" s="30" t="str">
        <f>IF(Замеры!Z1049=0," ","---")</f>
        <v xml:space="preserve"> </v>
      </c>
      <c r="G1055" s="31" t="str">
        <f>IF(Замеры!Z1049=0," ",Замеры!J1049)</f>
        <v xml:space="preserve"> </v>
      </c>
      <c r="H1055" s="31" t="str">
        <f>CONCATENATE(Замеры!AK1049,Замеры!AA1049,Замеры!AL1049)</f>
        <v>0 0</v>
      </c>
      <c r="I1055" s="29" t="str">
        <f>CONCATENATE(Замеры!AI1049,Замеры!AA1049,Замеры!AJ1049)</f>
        <v>0 0</v>
      </c>
      <c r="J1055" s="31" t="str">
        <f>IF(Замеры!Z1049=0," ",G1055*2.55)</f>
        <v xml:space="preserve"> </v>
      </c>
      <c r="K1055" s="29" t="str">
        <f>IF(Замеры!Z1049=0," ",Замеры!AG1049)</f>
        <v xml:space="preserve"> </v>
      </c>
      <c r="L1055" s="29" t="str">
        <f>IF(Замеры!Z1049=0," ",Замеры!AH1049)</f>
        <v xml:space="preserve"> </v>
      </c>
      <c r="M1055" s="29" t="str">
        <f>IF(Замеры!Z1049=0," ",0.1)</f>
        <v xml:space="preserve"> </v>
      </c>
      <c r="N1055" s="29" t="str">
        <f>IF(Замеры!Z1049=0," ",Замеры!Z1049)</f>
        <v xml:space="preserve"> </v>
      </c>
      <c r="O1055" s="29" t="str">
        <f>Замеры!AA1049</f>
        <v xml:space="preserve"> </v>
      </c>
      <c r="P1055" s="29" t="str">
        <f>Замеры!AB1049</f>
        <v xml:space="preserve"> </v>
      </c>
      <c r="Q1055" s="29" t="str">
        <f>IF(Замеры!Z1049=0," ","+")</f>
        <v xml:space="preserve"> </v>
      </c>
      <c r="R1055" s="32">
        <f>Замеры!Y1049</f>
        <v>0</v>
      </c>
      <c r="W1055" s="33" t="e">
        <f t="shared" si="32"/>
        <v>#VALUE!</v>
      </c>
      <c r="X1055" s="31" t="s">
        <v>73</v>
      </c>
      <c r="Y1055" s="33" t="e">
        <f t="shared" si="33"/>
        <v>#VALUE!</v>
      </c>
      <c r="Z1055" s="32"/>
    </row>
    <row r="1056" spans="1:26" x14ac:dyDescent="0.3">
      <c r="A1056" s="35">
        <f>IF(Замеры!B1050=0, " ", Замеры!B1050)</f>
        <v>1047</v>
      </c>
      <c r="B1056" s="37" t="str">
        <f>CONCATENATE(Замеры!D1050,Замеры!F1050)</f>
        <v>Группа от QF</v>
      </c>
      <c r="C1056" s="35" t="str">
        <f>IF(Замеры!I1050=0," ", Замеры!I1050)</f>
        <v xml:space="preserve"> </v>
      </c>
      <c r="D1056" s="29" t="str">
        <f>IF(Замеры!Z1050=0, " ", Замеры!X1050)</f>
        <v xml:space="preserve"> </v>
      </c>
      <c r="E1056" s="29" t="str">
        <f>CONCATENATE(Замеры!P1050,Замеры!S1050,Замеры!R1050)</f>
        <v xml:space="preserve"> </v>
      </c>
      <c r="F1056" s="30" t="str">
        <f>IF(Замеры!Z1050=0," ","---")</f>
        <v xml:space="preserve"> </v>
      </c>
      <c r="G1056" s="31" t="str">
        <f>IF(Замеры!Z1050=0," ",Замеры!J1050)</f>
        <v xml:space="preserve"> </v>
      </c>
      <c r="H1056" s="31" t="str">
        <f>CONCATENATE(Замеры!AK1050,Замеры!AA1050,Замеры!AL1050)</f>
        <v>0 0</v>
      </c>
      <c r="I1056" s="29" t="str">
        <f>CONCATENATE(Замеры!AI1050,Замеры!AA1050,Замеры!AJ1050)</f>
        <v>0 0</v>
      </c>
      <c r="J1056" s="31" t="str">
        <f>IF(Замеры!Z1050=0," ",G1056*2.55)</f>
        <v xml:space="preserve"> </v>
      </c>
      <c r="K1056" s="29" t="str">
        <f>IF(Замеры!Z1050=0," ",Замеры!AG1050)</f>
        <v xml:space="preserve"> </v>
      </c>
      <c r="L1056" s="29" t="str">
        <f>IF(Замеры!Z1050=0," ",Замеры!AH1050)</f>
        <v xml:space="preserve"> </v>
      </c>
      <c r="M1056" s="29" t="str">
        <f>IF(Замеры!Z1050=0," ",0.1)</f>
        <v xml:space="preserve"> </v>
      </c>
      <c r="N1056" s="29" t="str">
        <f>IF(Замеры!Z1050=0," ",Замеры!Z1050)</f>
        <v xml:space="preserve"> </v>
      </c>
      <c r="O1056" s="29" t="str">
        <f>Замеры!AA1050</f>
        <v xml:space="preserve"> </v>
      </c>
      <c r="P1056" s="29" t="str">
        <f>Замеры!AB1050</f>
        <v xml:space="preserve"> </v>
      </c>
      <c r="Q1056" s="29" t="str">
        <f>IF(Замеры!Z1050=0," ","+")</f>
        <v xml:space="preserve"> </v>
      </c>
      <c r="R1056" s="32">
        <f>Замеры!Y1050</f>
        <v>0</v>
      </c>
      <c r="W1056" s="33" t="e">
        <f t="shared" si="32"/>
        <v>#VALUE!</v>
      </c>
      <c r="X1056" s="31" t="s">
        <v>73</v>
      </c>
      <c r="Y1056" s="33" t="e">
        <f t="shared" si="33"/>
        <v>#VALUE!</v>
      </c>
      <c r="Z1056" s="32"/>
    </row>
    <row r="1057" spans="1:26" x14ac:dyDescent="0.3">
      <c r="A1057" s="35">
        <f>IF(Замеры!B1051=0, " ", Замеры!B1051)</f>
        <v>1048</v>
      </c>
      <c r="B1057" s="37" t="str">
        <f>CONCATENATE(Замеры!D1051,Замеры!F1051)</f>
        <v>Группа от QF</v>
      </c>
      <c r="C1057" s="35" t="str">
        <f>IF(Замеры!I1051=0," ", Замеры!I1051)</f>
        <v xml:space="preserve"> </v>
      </c>
      <c r="D1057" s="29" t="str">
        <f>IF(Замеры!Z1051=0, " ", Замеры!X1051)</f>
        <v xml:space="preserve"> </v>
      </c>
      <c r="E1057" s="29" t="str">
        <f>CONCATENATE(Замеры!P1051,Замеры!S1051,Замеры!R1051)</f>
        <v xml:space="preserve"> </v>
      </c>
      <c r="F1057" s="30" t="str">
        <f>IF(Замеры!Z1051=0," ","---")</f>
        <v xml:space="preserve"> </v>
      </c>
      <c r="G1057" s="31" t="str">
        <f>IF(Замеры!Z1051=0," ",Замеры!J1051)</f>
        <v xml:space="preserve"> </v>
      </c>
      <c r="H1057" s="31" t="str">
        <f>CONCATENATE(Замеры!AK1051,Замеры!AA1051,Замеры!AL1051)</f>
        <v>0 0</v>
      </c>
      <c r="I1057" s="29" t="str">
        <f>CONCATENATE(Замеры!AI1051,Замеры!AA1051,Замеры!AJ1051)</f>
        <v>0 0</v>
      </c>
      <c r="J1057" s="31" t="str">
        <f>IF(Замеры!Z1051=0," ",G1057*2.55)</f>
        <v xml:space="preserve"> </v>
      </c>
      <c r="K1057" s="29" t="str">
        <f>IF(Замеры!Z1051=0," ",Замеры!AG1051)</f>
        <v xml:space="preserve"> </v>
      </c>
      <c r="L1057" s="29" t="str">
        <f>IF(Замеры!Z1051=0," ",Замеры!AH1051)</f>
        <v xml:space="preserve"> </v>
      </c>
      <c r="M1057" s="29" t="str">
        <f>IF(Замеры!Z1051=0," ",0.1)</f>
        <v xml:space="preserve"> </v>
      </c>
      <c r="N1057" s="29" t="str">
        <f>IF(Замеры!Z1051=0," ",Замеры!Z1051)</f>
        <v xml:space="preserve"> </v>
      </c>
      <c r="O1057" s="29" t="str">
        <f>Замеры!AA1051</f>
        <v xml:space="preserve"> </v>
      </c>
      <c r="P1057" s="29" t="str">
        <f>Замеры!AB1051</f>
        <v xml:space="preserve"> </v>
      </c>
      <c r="Q1057" s="29" t="str">
        <f>IF(Замеры!Z1051=0," ","+")</f>
        <v xml:space="preserve"> </v>
      </c>
      <c r="R1057" s="32">
        <f>Замеры!Y1051</f>
        <v>0</v>
      </c>
      <c r="W1057" s="33" t="e">
        <f t="shared" si="32"/>
        <v>#VALUE!</v>
      </c>
      <c r="X1057" s="31" t="s">
        <v>73</v>
      </c>
      <c r="Y1057" s="33" t="e">
        <f t="shared" si="33"/>
        <v>#VALUE!</v>
      </c>
      <c r="Z1057" s="32"/>
    </row>
    <row r="1058" spans="1:26" x14ac:dyDescent="0.3">
      <c r="A1058" s="35">
        <f>IF(Замеры!B1052=0, " ", Замеры!B1052)</f>
        <v>1049</v>
      </c>
      <c r="B1058" s="37" t="str">
        <f>CONCATENATE(Замеры!D1052,Замеры!F1052)</f>
        <v>Группа от QF</v>
      </c>
      <c r="C1058" s="35" t="str">
        <f>IF(Замеры!I1052=0," ", Замеры!I1052)</f>
        <v xml:space="preserve"> </v>
      </c>
      <c r="D1058" s="29" t="str">
        <f>IF(Замеры!Z1052=0, " ", Замеры!X1052)</f>
        <v xml:space="preserve"> </v>
      </c>
      <c r="E1058" s="29" t="str">
        <f>CONCATENATE(Замеры!P1052,Замеры!S1052,Замеры!R1052)</f>
        <v xml:space="preserve"> </v>
      </c>
      <c r="F1058" s="30" t="str">
        <f>IF(Замеры!Z1052=0," ","---")</f>
        <v xml:space="preserve"> </v>
      </c>
      <c r="G1058" s="31" t="str">
        <f>IF(Замеры!Z1052=0," ",Замеры!J1052)</f>
        <v xml:space="preserve"> </v>
      </c>
      <c r="H1058" s="31" t="str">
        <f>CONCATENATE(Замеры!AK1052,Замеры!AA1052,Замеры!AL1052)</f>
        <v>0 0</v>
      </c>
      <c r="I1058" s="29" t="str">
        <f>CONCATENATE(Замеры!AI1052,Замеры!AA1052,Замеры!AJ1052)</f>
        <v>0 0</v>
      </c>
      <c r="J1058" s="31" t="str">
        <f>IF(Замеры!Z1052=0," ",G1058*2.55)</f>
        <v xml:space="preserve"> </v>
      </c>
      <c r="K1058" s="29" t="str">
        <f>IF(Замеры!Z1052=0," ",Замеры!AG1052)</f>
        <v xml:space="preserve"> </v>
      </c>
      <c r="L1058" s="29" t="str">
        <f>IF(Замеры!Z1052=0," ",Замеры!AH1052)</f>
        <v xml:space="preserve"> </v>
      </c>
      <c r="M1058" s="29" t="str">
        <f>IF(Замеры!Z1052=0," ",0.1)</f>
        <v xml:space="preserve"> </v>
      </c>
      <c r="N1058" s="29" t="str">
        <f>IF(Замеры!Z1052=0," ",Замеры!Z1052)</f>
        <v xml:space="preserve"> </v>
      </c>
      <c r="O1058" s="29" t="str">
        <f>Замеры!AA1052</f>
        <v xml:space="preserve"> </v>
      </c>
      <c r="P1058" s="29" t="str">
        <f>Замеры!AB1052</f>
        <v xml:space="preserve"> </v>
      </c>
      <c r="Q1058" s="29" t="str">
        <f>IF(Замеры!Z1052=0," ","+")</f>
        <v xml:space="preserve"> </v>
      </c>
      <c r="R1058" s="32">
        <f>Замеры!Y1052</f>
        <v>0</v>
      </c>
      <c r="W1058" s="33" t="e">
        <f t="shared" si="32"/>
        <v>#VALUE!</v>
      </c>
      <c r="X1058" s="31" t="s">
        <v>73</v>
      </c>
      <c r="Y1058" s="33" t="e">
        <f t="shared" si="33"/>
        <v>#VALUE!</v>
      </c>
      <c r="Z1058" s="32"/>
    </row>
    <row r="1059" spans="1:26" x14ac:dyDescent="0.3">
      <c r="A1059" s="35">
        <f>IF(Замеры!B1053=0, " ", Замеры!B1053)</f>
        <v>1050</v>
      </c>
      <c r="B1059" s="37" t="str">
        <f>CONCATENATE(Замеры!D1053,Замеры!F1053)</f>
        <v>Группа от QF</v>
      </c>
      <c r="C1059" s="35" t="str">
        <f>IF(Замеры!I1053=0," ", Замеры!I1053)</f>
        <v xml:space="preserve"> </v>
      </c>
      <c r="D1059" s="29" t="str">
        <f>IF(Замеры!Z1053=0, " ", Замеры!X1053)</f>
        <v xml:space="preserve"> </v>
      </c>
      <c r="E1059" s="29" t="str">
        <f>CONCATENATE(Замеры!P1053,Замеры!S1053,Замеры!R1053)</f>
        <v xml:space="preserve"> </v>
      </c>
      <c r="F1059" s="30" t="str">
        <f>IF(Замеры!Z1053=0," ","---")</f>
        <v xml:space="preserve"> </v>
      </c>
      <c r="G1059" s="31" t="str">
        <f>IF(Замеры!Z1053=0," ",Замеры!J1053)</f>
        <v xml:space="preserve"> </v>
      </c>
      <c r="H1059" s="31" t="str">
        <f>CONCATENATE(Замеры!AK1053,Замеры!AA1053,Замеры!AL1053)</f>
        <v>0 0</v>
      </c>
      <c r="I1059" s="29" t="str">
        <f>CONCATENATE(Замеры!AI1053,Замеры!AA1053,Замеры!AJ1053)</f>
        <v>0 0</v>
      </c>
      <c r="J1059" s="31" t="str">
        <f>IF(Замеры!Z1053=0," ",G1059*2.55)</f>
        <v xml:space="preserve"> </v>
      </c>
      <c r="K1059" s="29" t="str">
        <f>IF(Замеры!Z1053=0," ",Замеры!AG1053)</f>
        <v xml:space="preserve"> </v>
      </c>
      <c r="L1059" s="29" t="str">
        <f>IF(Замеры!Z1053=0," ",Замеры!AH1053)</f>
        <v xml:space="preserve"> </v>
      </c>
      <c r="M1059" s="29" t="str">
        <f>IF(Замеры!Z1053=0," ",0.1)</f>
        <v xml:space="preserve"> </v>
      </c>
      <c r="N1059" s="29" t="str">
        <f>IF(Замеры!Z1053=0," ",Замеры!Z1053)</f>
        <v xml:space="preserve"> </v>
      </c>
      <c r="O1059" s="29" t="str">
        <f>Замеры!AA1053</f>
        <v xml:space="preserve"> </v>
      </c>
      <c r="P1059" s="29" t="str">
        <f>Замеры!AB1053</f>
        <v xml:space="preserve"> </v>
      </c>
      <c r="Q1059" s="29" t="str">
        <f>IF(Замеры!Z1053=0," ","+")</f>
        <v xml:space="preserve"> </v>
      </c>
      <c r="R1059" s="32">
        <f>Замеры!Y1053</f>
        <v>0</v>
      </c>
      <c r="W1059" s="33" t="e">
        <f t="shared" si="32"/>
        <v>#VALUE!</v>
      </c>
      <c r="X1059" s="31" t="s">
        <v>73</v>
      </c>
      <c r="Y1059" s="33" t="e">
        <f t="shared" si="33"/>
        <v>#VALUE!</v>
      </c>
      <c r="Z1059" s="32"/>
    </row>
    <row r="1060" spans="1:26" x14ac:dyDescent="0.3">
      <c r="A1060" s="35">
        <f>IF(Замеры!B1054=0, " ", Замеры!B1054)</f>
        <v>1051</v>
      </c>
      <c r="B1060" s="37" t="str">
        <f>CONCATENATE(Замеры!D1054,Замеры!F1054)</f>
        <v>Группа от QF</v>
      </c>
      <c r="C1060" s="35" t="str">
        <f>IF(Замеры!I1054=0," ", Замеры!I1054)</f>
        <v xml:space="preserve"> </v>
      </c>
      <c r="D1060" s="29" t="str">
        <f>IF(Замеры!Z1054=0, " ", Замеры!X1054)</f>
        <v xml:space="preserve"> </v>
      </c>
      <c r="E1060" s="29" t="str">
        <f>CONCATENATE(Замеры!P1054,Замеры!S1054,Замеры!R1054)</f>
        <v xml:space="preserve"> </v>
      </c>
      <c r="F1060" s="30" t="str">
        <f>IF(Замеры!Z1054=0," ","---")</f>
        <v xml:space="preserve"> </v>
      </c>
      <c r="G1060" s="31" t="str">
        <f>IF(Замеры!Z1054=0," ",Замеры!J1054)</f>
        <v xml:space="preserve"> </v>
      </c>
      <c r="H1060" s="31" t="str">
        <f>CONCATENATE(Замеры!AK1054,Замеры!AA1054,Замеры!AL1054)</f>
        <v>0 0</v>
      </c>
      <c r="I1060" s="29" t="str">
        <f>CONCATENATE(Замеры!AI1054,Замеры!AA1054,Замеры!AJ1054)</f>
        <v>0 0</v>
      </c>
      <c r="J1060" s="31" t="str">
        <f>IF(Замеры!Z1054=0," ",G1060*2.55)</f>
        <v xml:space="preserve"> </v>
      </c>
      <c r="K1060" s="29" t="str">
        <f>IF(Замеры!Z1054=0," ",Замеры!AG1054)</f>
        <v xml:space="preserve"> </v>
      </c>
      <c r="L1060" s="29" t="str">
        <f>IF(Замеры!Z1054=0," ",Замеры!AH1054)</f>
        <v xml:space="preserve"> </v>
      </c>
      <c r="M1060" s="29" t="str">
        <f>IF(Замеры!Z1054=0," ",0.1)</f>
        <v xml:space="preserve"> </v>
      </c>
      <c r="N1060" s="29" t="str">
        <f>IF(Замеры!Z1054=0," ",Замеры!Z1054)</f>
        <v xml:space="preserve"> </v>
      </c>
      <c r="O1060" s="29" t="str">
        <f>Замеры!AA1054</f>
        <v xml:space="preserve"> </v>
      </c>
      <c r="P1060" s="29" t="str">
        <f>Замеры!AB1054</f>
        <v xml:space="preserve"> </v>
      </c>
      <c r="Q1060" s="29" t="str">
        <f>IF(Замеры!Z1054=0," ","+")</f>
        <v xml:space="preserve"> </v>
      </c>
      <c r="R1060" s="32">
        <f>Замеры!Y1054</f>
        <v>0</v>
      </c>
      <c r="W1060" s="33" t="e">
        <f t="shared" si="32"/>
        <v>#VALUE!</v>
      </c>
      <c r="X1060" s="31" t="s">
        <v>73</v>
      </c>
      <c r="Y1060" s="33" t="e">
        <f t="shared" si="33"/>
        <v>#VALUE!</v>
      </c>
      <c r="Z1060" s="32"/>
    </row>
    <row r="1061" spans="1:26" x14ac:dyDescent="0.3">
      <c r="A1061" s="35">
        <f>IF(Замеры!B1055=0, " ", Замеры!B1055)</f>
        <v>1052</v>
      </c>
      <c r="B1061" s="37" t="str">
        <f>CONCATENATE(Замеры!D1055,Замеры!F1055)</f>
        <v>Группа от QF</v>
      </c>
      <c r="C1061" s="35" t="str">
        <f>IF(Замеры!I1055=0," ", Замеры!I1055)</f>
        <v xml:space="preserve"> </v>
      </c>
      <c r="D1061" s="29" t="str">
        <f>IF(Замеры!Z1055=0, " ", Замеры!X1055)</f>
        <v xml:space="preserve"> </v>
      </c>
      <c r="E1061" s="29" t="str">
        <f>CONCATENATE(Замеры!P1055,Замеры!S1055,Замеры!R1055)</f>
        <v xml:space="preserve"> </v>
      </c>
      <c r="F1061" s="30" t="str">
        <f>IF(Замеры!Z1055=0," ","---")</f>
        <v xml:space="preserve"> </v>
      </c>
      <c r="G1061" s="31" t="str">
        <f>IF(Замеры!Z1055=0," ",Замеры!J1055)</f>
        <v xml:space="preserve"> </v>
      </c>
      <c r="H1061" s="31" t="str">
        <f>CONCATENATE(Замеры!AK1055,Замеры!AA1055,Замеры!AL1055)</f>
        <v>0 0</v>
      </c>
      <c r="I1061" s="29" t="str">
        <f>CONCATENATE(Замеры!AI1055,Замеры!AA1055,Замеры!AJ1055)</f>
        <v>0 0</v>
      </c>
      <c r="J1061" s="31" t="str">
        <f>IF(Замеры!Z1055=0," ",G1061*2.55)</f>
        <v xml:space="preserve"> </v>
      </c>
      <c r="K1061" s="29" t="str">
        <f>IF(Замеры!Z1055=0," ",Замеры!AG1055)</f>
        <v xml:space="preserve"> </v>
      </c>
      <c r="L1061" s="29" t="str">
        <f>IF(Замеры!Z1055=0," ",Замеры!AH1055)</f>
        <v xml:space="preserve"> </v>
      </c>
      <c r="M1061" s="29" t="str">
        <f>IF(Замеры!Z1055=0," ",0.1)</f>
        <v xml:space="preserve"> </v>
      </c>
      <c r="N1061" s="29" t="str">
        <f>IF(Замеры!Z1055=0," ",Замеры!Z1055)</f>
        <v xml:space="preserve"> </v>
      </c>
      <c r="O1061" s="29" t="str">
        <f>Замеры!AA1055</f>
        <v xml:space="preserve"> </v>
      </c>
      <c r="P1061" s="29" t="str">
        <f>Замеры!AB1055</f>
        <v xml:space="preserve"> </v>
      </c>
      <c r="Q1061" s="29" t="str">
        <f>IF(Замеры!Z1055=0," ","+")</f>
        <v xml:space="preserve"> </v>
      </c>
      <c r="R1061" s="32">
        <f>Замеры!Y1055</f>
        <v>0</v>
      </c>
      <c r="W1061" s="33" t="e">
        <f t="shared" si="32"/>
        <v>#VALUE!</v>
      </c>
      <c r="X1061" s="31" t="s">
        <v>73</v>
      </c>
      <c r="Y1061" s="33" t="e">
        <f t="shared" si="33"/>
        <v>#VALUE!</v>
      </c>
      <c r="Z1061" s="32"/>
    </row>
    <row r="1062" spans="1:26" x14ac:dyDescent="0.3">
      <c r="A1062" s="35">
        <f>IF(Замеры!B1056=0, " ", Замеры!B1056)</f>
        <v>1053</v>
      </c>
      <c r="B1062" s="37" t="str">
        <f>CONCATENATE(Замеры!D1056,Замеры!F1056)</f>
        <v>Группа от QF</v>
      </c>
      <c r="C1062" s="35" t="str">
        <f>IF(Замеры!I1056=0," ", Замеры!I1056)</f>
        <v xml:space="preserve"> </v>
      </c>
      <c r="D1062" s="29" t="str">
        <f>IF(Замеры!Z1056=0, " ", Замеры!X1056)</f>
        <v xml:space="preserve"> </v>
      </c>
      <c r="E1062" s="29" t="str">
        <f>CONCATENATE(Замеры!P1056,Замеры!S1056,Замеры!R1056)</f>
        <v xml:space="preserve"> </v>
      </c>
      <c r="F1062" s="30" t="str">
        <f>IF(Замеры!Z1056=0," ","---")</f>
        <v xml:space="preserve"> </v>
      </c>
      <c r="G1062" s="31" t="str">
        <f>IF(Замеры!Z1056=0," ",Замеры!J1056)</f>
        <v xml:space="preserve"> </v>
      </c>
      <c r="H1062" s="31" t="str">
        <f>CONCATENATE(Замеры!AK1056,Замеры!AA1056,Замеры!AL1056)</f>
        <v>0 0</v>
      </c>
      <c r="I1062" s="29" t="str">
        <f>CONCATENATE(Замеры!AI1056,Замеры!AA1056,Замеры!AJ1056)</f>
        <v>0 0</v>
      </c>
      <c r="J1062" s="31" t="str">
        <f>IF(Замеры!Z1056=0," ",G1062*2.55)</f>
        <v xml:space="preserve"> </v>
      </c>
      <c r="K1062" s="29" t="str">
        <f>IF(Замеры!Z1056=0," ",Замеры!AG1056)</f>
        <v xml:space="preserve"> </v>
      </c>
      <c r="L1062" s="29" t="str">
        <f>IF(Замеры!Z1056=0," ",Замеры!AH1056)</f>
        <v xml:space="preserve"> </v>
      </c>
      <c r="M1062" s="29" t="str">
        <f>IF(Замеры!Z1056=0," ",0.1)</f>
        <v xml:space="preserve"> </v>
      </c>
      <c r="N1062" s="29" t="str">
        <f>IF(Замеры!Z1056=0," ",Замеры!Z1056)</f>
        <v xml:space="preserve"> </v>
      </c>
      <c r="O1062" s="29" t="str">
        <f>Замеры!AA1056</f>
        <v xml:space="preserve"> </v>
      </c>
      <c r="P1062" s="29" t="str">
        <f>Замеры!AB1056</f>
        <v xml:space="preserve"> </v>
      </c>
      <c r="Q1062" s="29" t="str">
        <f>IF(Замеры!Z1056=0," ","+")</f>
        <v xml:space="preserve"> </v>
      </c>
      <c r="R1062" s="32">
        <f>Замеры!Y1056</f>
        <v>0</v>
      </c>
      <c r="W1062" s="33" t="e">
        <f t="shared" si="32"/>
        <v>#VALUE!</v>
      </c>
      <c r="X1062" s="31" t="s">
        <v>73</v>
      </c>
      <c r="Y1062" s="33" t="e">
        <f t="shared" si="33"/>
        <v>#VALUE!</v>
      </c>
      <c r="Z1062" s="32"/>
    </row>
    <row r="1063" spans="1:26" x14ac:dyDescent="0.3">
      <c r="A1063" s="35">
        <f>IF(Замеры!B1057=0, " ", Замеры!B1057)</f>
        <v>1054</v>
      </c>
      <c r="B1063" s="37" t="str">
        <f>CONCATENATE(Замеры!D1057,Замеры!F1057)</f>
        <v>Группа от QF</v>
      </c>
      <c r="C1063" s="35" t="str">
        <f>IF(Замеры!I1057=0," ", Замеры!I1057)</f>
        <v xml:space="preserve"> </v>
      </c>
      <c r="D1063" s="29" t="str">
        <f>IF(Замеры!Z1057=0, " ", Замеры!X1057)</f>
        <v xml:space="preserve"> </v>
      </c>
      <c r="E1063" s="29" t="str">
        <f>CONCATENATE(Замеры!P1057,Замеры!S1057,Замеры!R1057)</f>
        <v xml:space="preserve"> </v>
      </c>
      <c r="F1063" s="30" t="str">
        <f>IF(Замеры!Z1057=0," ","---")</f>
        <v xml:space="preserve"> </v>
      </c>
      <c r="G1063" s="31" t="str">
        <f>IF(Замеры!Z1057=0," ",Замеры!J1057)</f>
        <v xml:space="preserve"> </v>
      </c>
      <c r="H1063" s="31" t="str">
        <f>CONCATENATE(Замеры!AK1057,Замеры!AA1057,Замеры!AL1057)</f>
        <v>0 0</v>
      </c>
      <c r="I1063" s="29" t="str">
        <f>CONCATENATE(Замеры!AI1057,Замеры!AA1057,Замеры!AJ1057)</f>
        <v>0 0</v>
      </c>
      <c r="J1063" s="31" t="str">
        <f>IF(Замеры!Z1057=0," ",G1063*2.55)</f>
        <v xml:space="preserve"> </v>
      </c>
      <c r="K1063" s="29" t="str">
        <f>IF(Замеры!Z1057=0," ",Замеры!AG1057)</f>
        <v xml:space="preserve"> </v>
      </c>
      <c r="L1063" s="29" t="str">
        <f>IF(Замеры!Z1057=0," ",Замеры!AH1057)</f>
        <v xml:space="preserve"> </v>
      </c>
      <c r="M1063" s="29" t="str">
        <f>IF(Замеры!Z1057=0," ",0.1)</f>
        <v xml:space="preserve"> </v>
      </c>
      <c r="N1063" s="29" t="str">
        <f>IF(Замеры!Z1057=0," ",Замеры!Z1057)</f>
        <v xml:space="preserve"> </v>
      </c>
      <c r="O1063" s="29" t="str">
        <f>Замеры!AA1057</f>
        <v xml:space="preserve"> </v>
      </c>
      <c r="P1063" s="29" t="str">
        <f>Замеры!AB1057</f>
        <v xml:space="preserve"> </v>
      </c>
      <c r="Q1063" s="29" t="str">
        <f>IF(Замеры!Z1057=0," ","+")</f>
        <v xml:space="preserve"> </v>
      </c>
      <c r="R1063" s="32">
        <f>Замеры!Y1057</f>
        <v>0</v>
      </c>
      <c r="W1063" s="33" t="e">
        <f t="shared" si="32"/>
        <v>#VALUE!</v>
      </c>
      <c r="X1063" s="31" t="s">
        <v>73</v>
      </c>
      <c r="Y1063" s="33" t="e">
        <f t="shared" si="33"/>
        <v>#VALUE!</v>
      </c>
      <c r="Z1063" s="32"/>
    </row>
    <row r="1064" spans="1:26" x14ac:dyDescent="0.3">
      <c r="A1064" s="35">
        <f>IF(Замеры!B1058=0, " ", Замеры!B1058)</f>
        <v>1055</v>
      </c>
      <c r="B1064" s="37" t="str">
        <f>CONCATENATE(Замеры!D1058,Замеры!F1058)</f>
        <v>Группа от QF</v>
      </c>
      <c r="C1064" s="35" t="str">
        <f>IF(Замеры!I1058=0," ", Замеры!I1058)</f>
        <v xml:space="preserve"> </v>
      </c>
      <c r="D1064" s="29" t="str">
        <f>IF(Замеры!Z1058=0, " ", Замеры!X1058)</f>
        <v xml:space="preserve"> </v>
      </c>
      <c r="E1064" s="29" t="str">
        <f>CONCATENATE(Замеры!P1058,Замеры!S1058,Замеры!R1058)</f>
        <v xml:space="preserve"> </v>
      </c>
      <c r="F1064" s="30" t="str">
        <f>IF(Замеры!Z1058=0," ","---")</f>
        <v xml:space="preserve"> </v>
      </c>
      <c r="G1064" s="31" t="str">
        <f>IF(Замеры!Z1058=0," ",Замеры!J1058)</f>
        <v xml:space="preserve"> </v>
      </c>
      <c r="H1064" s="31" t="str">
        <f>CONCATENATE(Замеры!AK1058,Замеры!AA1058,Замеры!AL1058)</f>
        <v>0 0</v>
      </c>
      <c r="I1064" s="29" t="str">
        <f>CONCATENATE(Замеры!AI1058,Замеры!AA1058,Замеры!AJ1058)</f>
        <v>0 0</v>
      </c>
      <c r="J1064" s="31" t="str">
        <f>IF(Замеры!Z1058=0," ",G1064*2.55)</f>
        <v xml:space="preserve"> </v>
      </c>
      <c r="K1064" s="29" t="str">
        <f>IF(Замеры!Z1058=0," ",Замеры!AG1058)</f>
        <v xml:space="preserve"> </v>
      </c>
      <c r="L1064" s="29" t="str">
        <f>IF(Замеры!Z1058=0," ",Замеры!AH1058)</f>
        <v xml:space="preserve"> </v>
      </c>
      <c r="M1064" s="29" t="str">
        <f>IF(Замеры!Z1058=0," ",0.1)</f>
        <v xml:space="preserve"> </v>
      </c>
      <c r="N1064" s="29" t="str">
        <f>IF(Замеры!Z1058=0," ",Замеры!Z1058)</f>
        <v xml:space="preserve"> </v>
      </c>
      <c r="O1064" s="29" t="str">
        <f>Замеры!AA1058</f>
        <v xml:space="preserve"> </v>
      </c>
      <c r="P1064" s="29" t="str">
        <f>Замеры!AB1058</f>
        <v xml:space="preserve"> </v>
      </c>
      <c r="Q1064" s="29" t="str">
        <f>IF(Замеры!Z1058=0," ","+")</f>
        <v xml:space="preserve"> </v>
      </c>
      <c r="R1064" s="32">
        <f>Замеры!Y1058</f>
        <v>0</v>
      </c>
      <c r="W1064" s="33" t="e">
        <f t="shared" si="32"/>
        <v>#VALUE!</v>
      </c>
      <c r="X1064" s="31" t="s">
        <v>73</v>
      </c>
      <c r="Y1064" s="33" t="e">
        <f t="shared" si="33"/>
        <v>#VALUE!</v>
      </c>
      <c r="Z1064" s="32"/>
    </row>
    <row r="1065" spans="1:26" x14ac:dyDescent="0.3">
      <c r="A1065" s="35">
        <f>IF(Замеры!B1059=0, " ", Замеры!B1059)</f>
        <v>1056</v>
      </c>
      <c r="B1065" s="37" t="str">
        <f>CONCATENATE(Замеры!D1059,Замеры!F1059)</f>
        <v>Группа от QF</v>
      </c>
      <c r="C1065" s="35" t="str">
        <f>IF(Замеры!I1059=0," ", Замеры!I1059)</f>
        <v xml:space="preserve"> </v>
      </c>
      <c r="D1065" s="29" t="str">
        <f>IF(Замеры!Z1059=0, " ", Замеры!X1059)</f>
        <v xml:space="preserve"> </v>
      </c>
      <c r="E1065" s="29" t="str">
        <f>CONCATENATE(Замеры!P1059,Замеры!S1059,Замеры!R1059)</f>
        <v xml:space="preserve"> </v>
      </c>
      <c r="F1065" s="30" t="str">
        <f>IF(Замеры!Z1059=0," ","---")</f>
        <v xml:space="preserve"> </v>
      </c>
      <c r="G1065" s="31" t="str">
        <f>IF(Замеры!Z1059=0," ",Замеры!J1059)</f>
        <v xml:space="preserve"> </v>
      </c>
      <c r="H1065" s="31" t="str">
        <f>CONCATENATE(Замеры!AK1059,Замеры!AA1059,Замеры!AL1059)</f>
        <v>0 0</v>
      </c>
      <c r="I1065" s="29" t="str">
        <f>CONCATENATE(Замеры!AI1059,Замеры!AA1059,Замеры!AJ1059)</f>
        <v>0 0</v>
      </c>
      <c r="J1065" s="31" t="str">
        <f>IF(Замеры!Z1059=0," ",G1065*2.55)</f>
        <v xml:space="preserve"> </v>
      </c>
      <c r="K1065" s="29" t="str">
        <f>IF(Замеры!Z1059=0," ",Замеры!AG1059)</f>
        <v xml:space="preserve"> </v>
      </c>
      <c r="L1065" s="29" t="str">
        <f>IF(Замеры!Z1059=0," ",Замеры!AH1059)</f>
        <v xml:space="preserve"> </v>
      </c>
      <c r="M1065" s="29" t="str">
        <f>IF(Замеры!Z1059=0," ",0.1)</f>
        <v xml:space="preserve"> </v>
      </c>
      <c r="N1065" s="29" t="str">
        <f>IF(Замеры!Z1059=0," ",Замеры!Z1059)</f>
        <v xml:space="preserve"> </v>
      </c>
      <c r="O1065" s="29" t="str">
        <f>Замеры!AA1059</f>
        <v xml:space="preserve"> </v>
      </c>
      <c r="P1065" s="29" t="str">
        <f>Замеры!AB1059</f>
        <v xml:space="preserve"> </v>
      </c>
      <c r="Q1065" s="29" t="str">
        <f>IF(Замеры!Z1059=0," ","+")</f>
        <v xml:space="preserve"> </v>
      </c>
      <c r="R1065" s="32">
        <f>Замеры!Y1059</f>
        <v>0</v>
      </c>
      <c r="W1065" s="33" t="e">
        <f t="shared" si="32"/>
        <v>#VALUE!</v>
      </c>
      <c r="X1065" s="31" t="s">
        <v>73</v>
      </c>
      <c r="Y1065" s="33" t="e">
        <f t="shared" si="33"/>
        <v>#VALUE!</v>
      </c>
      <c r="Z1065" s="32"/>
    </row>
    <row r="1066" spans="1:26" x14ac:dyDescent="0.3">
      <c r="A1066" s="35">
        <f>IF(Замеры!B1060=0, " ", Замеры!B1060)</f>
        <v>1057</v>
      </c>
      <c r="B1066" s="37" t="str">
        <f>CONCATENATE(Замеры!D1060,Замеры!F1060)</f>
        <v>Группа от QF</v>
      </c>
      <c r="C1066" s="35" t="str">
        <f>IF(Замеры!I1060=0," ", Замеры!I1060)</f>
        <v xml:space="preserve"> </v>
      </c>
      <c r="D1066" s="29" t="str">
        <f>IF(Замеры!Z1060=0, " ", Замеры!X1060)</f>
        <v xml:space="preserve"> </v>
      </c>
      <c r="E1066" s="29" t="str">
        <f>CONCATENATE(Замеры!P1060,Замеры!S1060,Замеры!R1060)</f>
        <v xml:space="preserve"> </v>
      </c>
      <c r="F1066" s="30" t="str">
        <f>IF(Замеры!Z1060=0," ","---")</f>
        <v xml:space="preserve"> </v>
      </c>
      <c r="G1066" s="31" t="str">
        <f>IF(Замеры!Z1060=0," ",Замеры!J1060)</f>
        <v xml:space="preserve"> </v>
      </c>
      <c r="H1066" s="31" t="str">
        <f>CONCATENATE(Замеры!AK1060,Замеры!AA1060,Замеры!AL1060)</f>
        <v>0 0</v>
      </c>
      <c r="I1066" s="29" t="str">
        <f>CONCATENATE(Замеры!AI1060,Замеры!AA1060,Замеры!AJ1060)</f>
        <v>0 0</v>
      </c>
      <c r="J1066" s="31" t="str">
        <f>IF(Замеры!Z1060=0," ",G1066*2.55)</f>
        <v xml:space="preserve"> </v>
      </c>
      <c r="K1066" s="29" t="str">
        <f>IF(Замеры!Z1060=0," ",Замеры!AG1060)</f>
        <v xml:space="preserve"> </v>
      </c>
      <c r="L1066" s="29" t="str">
        <f>IF(Замеры!Z1060=0," ",Замеры!AH1060)</f>
        <v xml:space="preserve"> </v>
      </c>
      <c r="M1066" s="29" t="str">
        <f>IF(Замеры!Z1060=0," ",0.1)</f>
        <v xml:space="preserve"> </v>
      </c>
      <c r="N1066" s="29" t="str">
        <f>IF(Замеры!Z1060=0," ",Замеры!Z1060)</f>
        <v xml:space="preserve"> </v>
      </c>
      <c r="O1066" s="29" t="str">
        <f>Замеры!AA1060</f>
        <v xml:space="preserve"> </v>
      </c>
      <c r="P1066" s="29" t="str">
        <f>Замеры!AB1060</f>
        <v xml:space="preserve"> </v>
      </c>
      <c r="Q1066" s="29" t="str">
        <f>IF(Замеры!Z1060=0," ","+")</f>
        <v xml:space="preserve"> </v>
      </c>
      <c r="R1066" s="32">
        <f>Замеры!Y1060</f>
        <v>0</v>
      </c>
      <c r="W1066" s="33" t="e">
        <f t="shared" si="32"/>
        <v>#VALUE!</v>
      </c>
      <c r="X1066" s="31" t="s">
        <v>73</v>
      </c>
      <c r="Y1066" s="33" t="e">
        <f t="shared" si="33"/>
        <v>#VALUE!</v>
      </c>
      <c r="Z1066" s="32"/>
    </row>
    <row r="1067" spans="1:26" x14ac:dyDescent="0.3">
      <c r="A1067" s="35">
        <f>IF(Замеры!B1061=0, " ", Замеры!B1061)</f>
        <v>1058</v>
      </c>
      <c r="B1067" s="37" t="str">
        <f>CONCATENATE(Замеры!D1061,Замеры!F1061)</f>
        <v>Группа от QF</v>
      </c>
      <c r="C1067" s="35" t="str">
        <f>IF(Замеры!I1061=0," ", Замеры!I1061)</f>
        <v xml:space="preserve"> </v>
      </c>
      <c r="D1067" s="29" t="str">
        <f>IF(Замеры!Z1061=0, " ", Замеры!X1061)</f>
        <v xml:space="preserve"> </v>
      </c>
      <c r="E1067" s="29" t="str">
        <f>CONCATENATE(Замеры!P1061,Замеры!S1061,Замеры!R1061)</f>
        <v xml:space="preserve"> </v>
      </c>
      <c r="F1067" s="30" t="str">
        <f>IF(Замеры!Z1061=0," ","---")</f>
        <v xml:space="preserve"> </v>
      </c>
      <c r="G1067" s="31" t="str">
        <f>IF(Замеры!Z1061=0," ",Замеры!J1061)</f>
        <v xml:space="preserve"> </v>
      </c>
      <c r="H1067" s="31" t="str">
        <f>CONCATENATE(Замеры!AK1061,Замеры!AA1061,Замеры!AL1061)</f>
        <v>0 0</v>
      </c>
      <c r="I1067" s="29" t="str">
        <f>CONCATENATE(Замеры!AI1061,Замеры!AA1061,Замеры!AJ1061)</f>
        <v>0 0</v>
      </c>
      <c r="J1067" s="31" t="str">
        <f>IF(Замеры!Z1061=0," ",G1067*2.55)</f>
        <v xml:space="preserve"> </v>
      </c>
      <c r="K1067" s="29" t="str">
        <f>IF(Замеры!Z1061=0," ",Замеры!AG1061)</f>
        <v xml:space="preserve"> </v>
      </c>
      <c r="L1067" s="29" t="str">
        <f>IF(Замеры!Z1061=0," ",Замеры!AH1061)</f>
        <v xml:space="preserve"> </v>
      </c>
      <c r="M1067" s="29" t="str">
        <f>IF(Замеры!Z1061=0," ",0.1)</f>
        <v xml:space="preserve"> </v>
      </c>
      <c r="N1067" s="29" t="str">
        <f>IF(Замеры!Z1061=0," ",Замеры!Z1061)</f>
        <v xml:space="preserve"> </v>
      </c>
      <c r="O1067" s="29" t="str">
        <f>Замеры!AA1061</f>
        <v xml:space="preserve"> </v>
      </c>
      <c r="P1067" s="29" t="str">
        <f>Замеры!AB1061</f>
        <v xml:space="preserve"> </v>
      </c>
      <c r="Q1067" s="29" t="str">
        <f>IF(Замеры!Z1061=0," ","+")</f>
        <v xml:space="preserve"> </v>
      </c>
      <c r="R1067" s="32">
        <f>Замеры!Y1061</f>
        <v>0</v>
      </c>
      <c r="W1067" s="33" t="e">
        <f t="shared" si="32"/>
        <v>#VALUE!</v>
      </c>
      <c r="X1067" s="31" t="s">
        <v>73</v>
      </c>
      <c r="Y1067" s="33" t="e">
        <f t="shared" si="33"/>
        <v>#VALUE!</v>
      </c>
      <c r="Z1067" s="32"/>
    </row>
    <row r="1068" spans="1:26" x14ac:dyDescent="0.3">
      <c r="A1068" s="35">
        <f>IF(Замеры!B1062=0, " ", Замеры!B1062)</f>
        <v>1059</v>
      </c>
      <c r="B1068" s="37" t="str">
        <f>CONCATENATE(Замеры!D1062,Замеры!F1062)</f>
        <v>Группа от QF</v>
      </c>
      <c r="C1068" s="35" t="str">
        <f>IF(Замеры!I1062=0," ", Замеры!I1062)</f>
        <v xml:space="preserve"> </v>
      </c>
      <c r="D1068" s="29" t="str">
        <f>IF(Замеры!Z1062=0, " ", Замеры!X1062)</f>
        <v xml:space="preserve"> </v>
      </c>
      <c r="E1068" s="29" t="str">
        <f>CONCATENATE(Замеры!P1062,Замеры!S1062,Замеры!R1062)</f>
        <v xml:space="preserve"> </v>
      </c>
      <c r="F1068" s="30" t="str">
        <f>IF(Замеры!Z1062=0," ","---")</f>
        <v xml:space="preserve"> </v>
      </c>
      <c r="G1068" s="31" t="str">
        <f>IF(Замеры!Z1062=0," ",Замеры!J1062)</f>
        <v xml:space="preserve"> </v>
      </c>
      <c r="H1068" s="31" t="str">
        <f>CONCATENATE(Замеры!AK1062,Замеры!AA1062,Замеры!AL1062)</f>
        <v>0 0</v>
      </c>
      <c r="I1068" s="29" t="str">
        <f>CONCATENATE(Замеры!AI1062,Замеры!AA1062,Замеры!AJ1062)</f>
        <v>0 0</v>
      </c>
      <c r="J1068" s="31" t="str">
        <f>IF(Замеры!Z1062=0," ",G1068*2.55)</f>
        <v xml:space="preserve"> </v>
      </c>
      <c r="K1068" s="29" t="str">
        <f>IF(Замеры!Z1062=0," ",Замеры!AG1062)</f>
        <v xml:space="preserve"> </v>
      </c>
      <c r="L1068" s="29" t="str">
        <f>IF(Замеры!Z1062=0," ",Замеры!AH1062)</f>
        <v xml:space="preserve"> </v>
      </c>
      <c r="M1068" s="29" t="str">
        <f>IF(Замеры!Z1062=0," ",0.1)</f>
        <v xml:space="preserve"> </v>
      </c>
      <c r="N1068" s="29" t="str">
        <f>IF(Замеры!Z1062=0," ",Замеры!Z1062)</f>
        <v xml:space="preserve"> </v>
      </c>
      <c r="O1068" s="29" t="str">
        <f>Замеры!AA1062</f>
        <v xml:space="preserve"> </v>
      </c>
      <c r="P1068" s="29" t="str">
        <f>Замеры!AB1062</f>
        <v xml:space="preserve"> </v>
      </c>
      <c r="Q1068" s="29" t="str">
        <f>IF(Замеры!Z1062=0," ","+")</f>
        <v xml:space="preserve"> </v>
      </c>
      <c r="R1068" s="32">
        <f>Замеры!Y1062</f>
        <v>0</v>
      </c>
      <c r="W1068" s="33" t="e">
        <f t="shared" si="32"/>
        <v>#VALUE!</v>
      </c>
      <c r="X1068" s="31" t="s">
        <v>73</v>
      </c>
      <c r="Y1068" s="33" t="e">
        <f t="shared" si="33"/>
        <v>#VALUE!</v>
      </c>
      <c r="Z1068" s="32"/>
    </row>
    <row r="1069" spans="1:26" x14ac:dyDescent="0.3">
      <c r="A1069" s="35">
        <f>IF(Замеры!B1063=0, " ", Замеры!B1063)</f>
        <v>1060</v>
      </c>
      <c r="B1069" s="37" t="str">
        <f>CONCATENATE(Замеры!D1063,Замеры!F1063)</f>
        <v>Группа от QF</v>
      </c>
      <c r="C1069" s="35" t="str">
        <f>IF(Замеры!I1063=0," ", Замеры!I1063)</f>
        <v xml:space="preserve"> </v>
      </c>
      <c r="D1069" s="29" t="str">
        <f>IF(Замеры!Z1063=0, " ", Замеры!X1063)</f>
        <v xml:space="preserve"> </v>
      </c>
      <c r="E1069" s="29" t="str">
        <f>CONCATENATE(Замеры!P1063,Замеры!S1063,Замеры!R1063)</f>
        <v xml:space="preserve"> </v>
      </c>
      <c r="F1069" s="30" t="str">
        <f>IF(Замеры!Z1063=0," ","---")</f>
        <v xml:space="preserve"> </v>
      </c>
      <c r="G1069" s="31" t="str">
        <f>IF(Замеры!Z1063=0," ",Замеры!J1063)</f>
        <v xml:space="preserve"> </v>
      </c>
      <c r="H1069" s="31" t="str">
        <f>CONCATENATE(Замеры!AK1063,Замеры!AA1063,Замеры!AL1063)</f>
        <v>0 0</v>
      </c>
      <c r="I1069" s="29" t="str">
        <f>CONCATENATE(Замеры!AI1063,Замеры!AA1063,Замеры!AJ1063)</f>
        <v>0 0</v>
      </c>
      <c r="J1069" s="31" t="str">
        <f>IF(Замеры!Z1063=0," ",G1069*2.55)</f>
        <v xml:space="preserve"> </v>
      </c>
      <c r="K1069" s="29" t="str">
        <f>IF(Замеры!Z1063=0," ",Замеры!AG1063)</f>
        <v xml:space="preserve"> </v>
      </c>
      <c r="L1069" s="29" t="str">
        <f>IF(Замеры!Z1063=0," ",Замеры!AH1063)</f>
        <v xml:space="preserve"> </v>
      </c>
      <c r="M1069" s="29" t="str">
        <f>IF(Замеры!Z1063=0," ",0.1)</f>
        <v xml:space="preserve"> </v>
      </c>
      <c r="N1069" s="29" t="str">
        <f>IF(Замеры!Z1063=0," ",Замеры!Z1063)</f>
        <v xml:space="preserve"> </v>
      </c>
      <c r="O1069" s="29" t="str">
        <f>Замеры!AA1063</f>
        <v xml:space="preserve"> </v>
      </c>
      <c r="P1069" s="29" t="str">
        <f>Замеры!AB1063</f>
        <v xml:space="preserve"> </v>
      </c>
      <c r="Q1069" s="29" t="str">
        <f>IF(Замеры!Z1063=0," ","+")</f>
        <v xml:space="preserve"> </v>
      </c>
      <c r="R1069" s="32">
        <f>Замеры!Y1063</f>
        <v>0</v>
      </c>
      <c r="W1069" s="33" t="e">
        <f t="shared" si="32"/>
        <v>#VALUE!</v>
      </c>
      <c r="X1069" s="31" t="s">
        <v>73</v>
      </c>
      <c r="Y1069" s="33" t="e">
        <f t="shared" si="33"/>
        <v>#VALUE!</v>
      </c>
      <c r="Z1069" s="32"/>
    </row>
    <row r="1070" spans="1:26" x14ac:dyDescent="0.3">
      <c r="A1070" s="35">
        <f>IF(Замеры!B1064=0, " ", Замеры!B1064)</f>
        <v>1061</v>
      </c>
      <c r="B1070" s="37" t="str">
        <f>CONCATENATE(Замеры!D1064,Замеры!F1064)</f>
        <v>Группа от QF</v>
      </c>
      <c r="C1070" s="35" t="str">
        <f>IF(Замеры!I1064=0," ", Замеры!I1064)</f>
        <v xml:space="preserve"> </v>
      </c>
      <c r="D1070" s="29" t="str">
        <f>IF(Замеры!Z1064=0, " ", Замеры!X1064)</f>
        <v xml:space="preserve"> </v>
      </c>
      <c r="E1070" s="29" t="str">
        <f>CONCATENATE(Замеры!P1064,Замеры!S1064,Замеры!R1064)</f>
        <v xml:space="preserve"> </v>
      </c>
      <c r="F1070" s="30" t="str">
        <f>IF(Замеры!Z1064=0," ","---")</f>
        <v xml:space="preserve"> </v>
      </c>
      <c r="G1070" s="31" t="str">
        <f>IF(Замеры!Z1064=0," ",Замеры!J1064)</f>
        <v xml:space="preserve"> </v>
      </c>
      <c r="H1070" s="31" t="str">
        <f>CONCATENATE(Замеры!AK1064,Замеры!AA1064,Замеры!AL1064)</f>
        <v>0 0</v>
      </c>
      <c r="I1070" s="29" t="str">
        <f>CONCATENATE(Замеры!AI1064,Замеры!AA1064,Замеры!AJ1064)</f>
        <v>0 0</v>
      </c>
      <c r="J1070" s="31" t="str">
        <f>IF(Замеры!Z1064=0," ",G1070*2.55)</f>
        <v xml:space="preserve"> </v>
      </c>
      <c r="K1070" s="29" t="str">
        <f>IF(Замеры!Z1064=0," ",Замеры!AG1064)</f>
        <v xml:space="preserve"> </v>
      </c>
      <c r="L1070" s="29" t="str">
        <f>IF(Замеры!Z1064=0," ",Замеры!AH1064)</f>
        <v xml:space="preserve"> </v>
      </c>
      <c r="M1070" s="29" t="str">
        <f>IF(Замеры!Z1064=0," ",0.1)</f>
        <v xml:space="preserve"> </v>
      </c>
      <c r="N1070" s="29" t="str">
        <f>IF(Замеры!Z1064=0," ",Замеры!Z1064)</f>
        <v xml:space="preserve"> </v>
      </c>
      <c r="O1070" s="29" t="str">
        <f>Замеры!AA1064</f>
        <v xml:space="preserve"> </v>
      </c>
      <c r="P1070" s="29" t="str">
        <f>Замеры!AB1064</f>
        <v xml:space="preserve"> </v>
      </c>
      <c r="Q1070" s="29" t="str">
        <f>IF(Замеры!Z1064=0," ","+")</f>
        <v xml:space="preserve"> </v>
      </c>
      <c r="R1070" s="32">
        <f>Замеры!Y1064</f>
        <v>0</v>
      </c>
      <c r="W1070" s="33" t="e">
        <f t="shared" si="32"/>
        <v>#VALUE!</v>
      </c>
      <c r="X1070" s="31" t="s">
        <v>73</v>
      </c>
      <c r="Y1070" s="33" t="e">
        <f t="shared" si="33"/>
        <v>#VALUE!</v>
      </c>
      <c r="Z1070" s="32"/>
    </row>
    <row r="1071" spans="1:26" x14ac:dyDescent="0.3">
      <c r="A1071" s="35">
        <f>IF(Замеры!B1065=0, " ", Замеры!B1065)</f>
        <v>1062</v>
      </c>
      <c r="B1071" s="37" t="str">
        <f>CONCATENATE(Замеры!D1065,Замеры!F1065)</f>
        <v>Группа от QF</v>
      </c>
      <c r="C1071" s="35" t="str">
        <f>IF(Замеры!I1065=0," ", Замеры!I1065)</f>
        <v xml:space="preserve"> </v>
      </c>
      <c r="D1071" s="29" t="str">
        <f>IF(Замеры!Z1065=0, " ", Замеры!X1065)</f>
        <v xml:space="preserve"> </v>
      </c>
      <c r="E1071" s="29" t="str">
        <f>CONCATENATE(Замеры!P1065,Замеры!S1065,Замеры!R1065)</f>
        <v xml:space="preserve"> </v>
      </c>
      <c r="F1071" s="30" t="str">
        <f>IF(Замеры!Z1065=0," ","---")</f>
        <v xml:space="preserve"> </v>
      </c>
      <c r="G1071" s="31" t="str">
        <f>IF(Замеры!Z1065=0," ",Замеры!J1065)</f>
        <v xml:space="preserve"> </v>
      </c>
      <c r="H1071" s="31" t="str">
        <f>CONCATENATE(Замеры!AK1065,Замеры!AA1065,Замеры!AL1065)</f>
        <v>0 0</v>
      </c>
      <c r="I1071" s="29" t="str">
        <f>CONCATENATE(Замеры!AI1065,Замеры!AA1065,Замеры!AJ1065)</f>
        <v>0 0</v>
      </c>
      <c r="J1071" s="31" t="str">
        <f>IF(Замеры!Z1065=0," ",G1071*2.55)</f>
        <v xml:space="preserve"> </v>
      </c>
      <c r="K1071" s="29" t="str">
        <f>IF(Замеры!Z1065=0," ",Замеры!AG1065)</f>
        <v xml:space="preserve"> </v>
      </c>
      <c r="L1071" s="29" t="str">
        <f>IF(Замеры!Z1065=0," ",Замеры!AH1065)</f>
        <v xml:space="preserve"> </v>
      </c>
      <c r="M1071" s="29" t="str">
        <f>IF(Замеры!Z1065=0," ",0.1)</f>
        <v xml:space="preserve"> </v>
      </c>
      <c r="N1071" s="29" t="str">
        <f>IF(Замеры!Z1065=0," ",Замеры!Z1065)</f>
        <v xml:space="preserve"> </v>
      </c>
      <c r="O1071" s="29" t="str">
        <f>Замеры!AA1065</f>
        <v xml:space="preserve"> </v>
      </c>
      <c r="P1071" s="29" t="str">
        <f>Замеры!AB1065</f>
        <v xml:space="preserve"> </v>
      </c>
      <c r="Q1071" s="29" t="str">
        <f>IF(Замеры!Z1065=0," ","+")</f>
        <v xml:space="preserve"> </v>
      </c>
      <c r="R1071" s="32">
        <f>Замеры!Y1065</f>
        <v>0</v>
      </c>
      <c r="W1071" s="33" t="e">
        <f t="shared" si="32"/>
        <v>#VALUE!</v>
      </c>
      <c r="X1071" s="31" t="s">
        <v>73</v>
      </c>
      <c r="Y1071" s="33" t="e">
        <f t="shared" si="33"/>
        <v>#VALUE!</v>
      </c>
      <c r="Z1071" s="32"/>
    </row>
    <row r="1072" spans="1:26" x14ac:dyDescent="0.3">
      <c r="A1072" s="35">
        <f>IF(Замеры!B1066=0, " ", Замеры!B1066)</f>
        <v>1063</v>
      </c>
      <c r="B1072" s="37" t="str">
        <f>CONCATENATE(Замеры!D1066,Замеры!F1066)</f>
        <v>Группа от QF</v>
      </c>
      <c r="C1072" s="35" t="str">
        <f>IF(Замеры!I1066=0," ", Замеры!I1066)</f>
        <v xml:space="preserve"> </v>
      </c>
      <c r="D1072" s="29" t="str">
        <f>IF(Замеры!Z1066=0, " ", Замеры!X1066)</f>
        <v xml:space="preserve"> </v>
      </c>
      <c r="E1072" s="29" t="str">
        <f>CONCATENATE(Замеры!P1066,Замеры!S1066,Замеры!R1066)</f>
        <v xml:space="preserve"> </v>
      </c>
      <c r="F1072" s="30" t="str">
        <f>IF(Замеры!Z1066=0," ","---")</f>
        <v xml:space="preserve"> </v>
      </c>
      <c r="G1072" s="31" t="str">
        <f>IF(Замеры!Z1066=0," ",Замеры!J1066)</f>
        <v xml:space="preserve"> </v>
      </c>
      <c r="H1072" s="31" t="str">
        <f>CONCATENATE(Замеры!AK1066,Замеры!AA1066,Замеры!AL1066)</f>
        <v>0 0</v>
      </c>
      <c r="I1072" s="29" t="str">
        <f>CONCATENATE(Замеры!AI1066,Замеры!AA1066,Замеры!AJ1066)</f>
        <v>0 0</v>
      </c>
      <c r="J1072" s="31" t="str">
        <f>IF(Замеры!Z1066=0," ",G1072*2.55)</f>
        <v xml:space="preserve"> </v>
      </c>
      <c r="K1072" s="29" t="str">
        <f>IF(Замеры!Z1066=0," ",Замеры!AG1066)</f>
        <v xml:space="preserve"> </v>
      </c>
      <c r="L1072" s="29" t="str">
        <f>IF(Замеры!Z1066=0," ",Замеры!AH1066)</f>
        <v xml:space="preserve"> </v>
      </c>
      <c r="M1072" s="29" t="str">
        <f>IF(Замеры!Z1066=0," ",0.1)</f>
        <v xml:space="preserve"> </v>
      </c>
      <c r="N1072" s="29" t="str">
        <f>IF(Замеры!Z1066=0," ",Замеры!Z1066)</f>
        <v xml:space="preserve"> </v>
      </c>
      <c r="O1072" s="29" t="str">
        <f>Замеры!AA1066</f>
        <v xml:space="preserve"> </v>
      </c>
      <c r="P1072" s="29" t="str">
        <f>Замеры!AB1066</f>
        <v xml:space="preserve"> </v>
      </c>
      <c r="Q1072" s="29" t="str">
        <f>IF(Замеры!Z1066=0," ","+")</f>
        <v xml:space="preserve"> </v>
      </c>
      <c r="R1072" s="32">
        <f>Замеры!Y1066</f>
        <v>0</v>
      </c>
      <c r="W1072" s="33" t="e">
        <f t="shared" si="32"/>
        <v>#VALUE!</v>
      </c>
      <c r="X1072" s="31" t="s">
        <v>73</v>
      </c>
      <c r="Y1072" s="33" t="e">
        <f t="shared" si="33"/>
        <v>#VALUE!</v>
      </c>
      <c r="Z1072" s="32"/>
    </row>
    <row r="1073" spans="1:26" x14ac:dyDescent="0.3">
      <c r="A1073" s="35">
        <f>IF(Замеры!B1067=0, " ", Замеры!B1067)</f>
        <v>1064</v>
      </c>
      <c r="B1073" s="37" t="str">
        <f>CONCATENATE(Замеры!D1067,Замеры!F1067)</f>
        <v>Группа от QF</v>
      </c>
      <c r="C1073" s="35" t="str">
        <f>IF(Замеры!I1067=0," ", Замеры!I1067)</f>
        <v xml:space="preserve"> </v>
      </c>
      <c r="D1073" s="29" t="str">
        <f>IF(Замеры!Z1067=0, " ", Замеры!X1067)</f>
        <v xml:space="preserve"> </v>
      </c>
      <c r="E1073" s="29" t="str">
        <f>CONCATENATE(Замеры!P1067,Замеры!S1067,Замеры!R1067)</f>
        <v xml:space="preserve"> </v>
      </c>
      <c r="F1073" s="30" t="str">
        <f>IF(Замеры!Z1067=0," ","---")</f>
        <v xml:space="preserve"> </v>
      </c>
      <c r="G1073" s="31" t="str">
        <f>IF(Замеры!Z1067=0," ",Замеры!J1067)</f>
        <v xml:space="preserve"> </v>
      </c>
      <c r="H1073" s="31" t="str">
        <f>CONCATENATE(Замеры!AK1067,Замеры!AA1067,Замеры!AL1067)</f>
        <v>0 0</v>
      </c>
      <c r="I1073" s="29" t="str">
        <f>CONCATENATE(Замеры!AI1067,Замеры!AA1067,Замеры!AJ1067)</f>
        <v>0 0</v>
      </c>
      <c r="J1073" s="31" t="str">
        <f>IF(Замеры!Z1067=0," ",G1073*2.55)</f>
        <v xml:space="preserve"> </v>
      </c>
      <c r="K1073" s="29" t="str">
        <f>IF(Замеры!Z1067=0," ",Замеры!AG1067)</f>
        <v xml:space="preserve"> </v>
      </c>
      <c r="L1073" s="29" t="str">
        <f>IF(Замеры!Z1067=0," ",Замеры!AH1067)</f>
        <v xml:space="preserve"> </v>
      </c>
      <c r="M1073" s="29" t="str">
        <f>IF(Замеры!Z1067=0," ",0.1)</f>
        <v xml:space="preserve"> </v>
      </c>
      <c r="N1073" s="29" t="str">
        <f>IF(Замеры!Z1067=0," ",Замеры!Z1067)</f>
        <v xml:space="preserve"> </v>
      </c>
      <c r="O1073" s="29" t="str">
        <f>Замеры!AA1067</f>
        <v xml:space="preserve"> </v>
      </c>
      <c r="P1073" s="29" t="str">
        <f>Замеры!AB1067</f>
        <v xml:space="preserve"> </v>
      </c>
      <c r="Q1073" s="29" t="str">
        <f>IF(Замеры!Z1067=0," ","+")</f>
        <v xml:space="preserve"> </v>
      </c>
      <c r="R1073" s="32">
        <f>Замеры!Y1067</f>
        <v>0</v>
      </c>
      <c r="W1073" s="33" t="e">
        <f t="shared" si="32"/>
        <v>#VALUE!</v>
      </c>
      <c r="X1073" s="31" t="s">
        <v>73</v>
      </c>
      <c r="Y1073" s="33" t="e">
        <f t="shared" si="33"/>
        <v>#VALUE!</v>
      </c>
      <c r="Z1073" s="32"/>
    </row>
    <row r="1074" spans="1:26" x14ac:dyDescent="0.3">
      <c r="A1074" s="35">
        <f>IF(Замеры!B1068=0, " ", Замеры!B1068)</f>
        <v>1065</v>
      </c>
      <c r="B1074" s="37" t="str">
        <f>CONCATENATE(Замеры!D1068,Замеры!F1068)</f>
        <v>Группа от QF</v>
      </c>
      <c r="C1074" s="35" t="str">
        <f>IF(Замеры!I1068=0," ", Замеры!I1068)</f>
        <v xml:space="preserve"> </v>
      </c>
      <c r="D1074" s="29" t="str">
        <f>IF(Замеры!Z1068=0, " ", Замеры!X1068)</f>
        <v xml:space="preserve"> </v>
      </c>
      <c r="E1074" s="29" t="str">
        <f>CONCATENATE(Замеры!P1068,Замеры!S1068,Замеры!R1068)</f>
        <v xml:space="preserve"> </v>
      </c>
      <c r="F1074" s="30" t="str">
        <f>IF(Замеры!Z1068=0," ","---")</f>
        <v xml:space="preserve"> </v>
      </c>
      <c r="G1074" s="31" t="str">
        <f>IF(Замеры!Z1068=0," ",Замеры!J1068)</f>
        <v xml:space="preserve"> </v>
      </c>
      <c r="H1074" s="31" t="str">
        <f>CONCATENATE(Замеры!AK1068,Замеры!AA1068,Замеры!AL1068)</f>
        <v>0 0</v>
      </c>
      <c r="I1074" s="29" t="str">
        <f>CONCATENATE(Замеры!AI1068,Замеры!AA1068,Замеры!AJ1068)</f>
        <v>0 0</v>
      </c>
      <c r="J1074" s="31" t="str">
        <f>IF(Замеры!Z1068=0," ",G1074*2.55)</f>
        <v xml:space="preserve"> </v>
      </c>
      <c r="K1074" s="29" t="str">
        <f>IF(Замеры!Z1068=0," ",Замеры!AG1068)</f>
        <v xml:space="preserve"> </v>
      </c>
      <c r="L1074" s="29" t="str">
        <f>IF(Замеры!Z1068=0," ",Замеры!AH1068)</f>
        <v xml:space="preserve"> </v>
      </c>
      <c r="M1074" s="29" t="str">
        <f>IF(Замеры!Z1068=0," ",0.1)</f>
        <v xml:space="preserve"> </v>
      </c>
      <c r="N1074" s="29" t="str">
        <f>IF(Замеры!Z1068=0," ",Замеры!Z1068)</f>
        <v xml:space="preserve"> </v>
      </c>
      <c r="O1074" s="29" t="str">
        <f>Замеры!AA1068</f>
        <v xml:space="preserve"> </v>
      </c>
      <c r="P1074" s="29" t="str">
        <f>Замеры!AB1068</f>
        <v xml:space="preserve"> </v>
      </c>
      <c r="Q1074" s="29" t="str">
        <f>IF(Замеры!Z1068=0," ","+")</f>
        <v xml:space="preserve"> </v>
      </c>
      <c r="R1074" s="32">
        <f>Замеры!Y1068</f>
        <v>0</v>
      </c>
      <c r="W1074" s="33" t="e">
        <f t="shared" si="32"/>
        <v>#VALUE!</v>
      </c>
      <c r="X1074" s="31" t="s">
        <v>73</v>
      </c>
      <c r="Y1074" s="33" t="e">
        <f t="shared" si="33"/>
        <v>#VALUE!</v>
      </c>
      <c r="Z1074" s="32"/>
    </row>
    <row r="1075" spans="1:26" x14ac:dyDescent="0.3">
      <c r="A1075" s="35">
        <f>IF(Замеры!B1069=0, " ", Замеры!B1069)</f>
        <v>1066</v>
      </c>
      <c r="B1075" s="37" t="str">
        <f>CONCATENATE(Замеры!D1069,Замеры!F1069)</f>
        <v>Группа от QF</v>
      </c>
      <c r="C1075" s="35" t="str">
        <f>IF(Замеры!I1069=0," ", Замеры!I1069)</f>
        <v xml:space="preserve"> </v>
      </c>
      <c r="D1075" s="29" t="str">
        <f>IF(Замеры!Z1069=0, " ", Замеры!X1069)</f>
        <v xml:space="preserve"> </v>
      </c>
      <c r="E1075" s="29" t="str">
        <f>CONCATENATE(Замеры!P1069,Замеры!S1069,Замеры!R1069)</f>
        <v xml:space="preserve"> </v>
      </c>
      <c r="F1075" s="30" t="str">
        <f>IF(Замеры!Z1069=0," ","---")</f>
        <v xml:space="preserve"> </v>
      </c>
      <c r="G1075" s="31" t="str">
        <f>IF(Замеры!Z1069=0," ",Замеры!J1069)</f>
        <v xml:space="preserve"> </v>
      </c>
      <c r="H1075" s="31" t="str">
        <f>CONCATENATE(Замеры!AK1069,Замеры!AA1069,Замеры!AL1069)</f>
        <v>0 0</v>
      </c>
      <c r="I1075" s="29" t="str">
        <f>CONCATENATE(Замеры!AI1069,Замеры!AA1069,Замеры!AJ1069)</f>
        <v>0 0</v>
      </c>
      <c r="J1075" s="31" t="str">
        <f>IF(Замеры!Z1069=0," ",G1075*2.55)</f>
        <v xml:space="preserve"> </v>
      </c>
      <c r="K1075" s="29" t="str">
        <f>IF(Замеры!Z1069=0," ",Замеры!AG1069)</f>
        <v xml:space="preserve"> </v>
      </c>
      <c r="L1075" s="29" t="str">
        <f>IF(Замеры!Z1069=0," ",Замеры!AH1069)</f>
        <v xml:space="preserve"> </v>
      </c>
      <c r="M1075" s="29" t="str">
        <f>IF(Замеры!Z1069=0," ",0.1)</f>
        <v xml:space="preserve"> </v>
      </c>
      <c r="N1075" s="29" t="str">
        <f>IF(Замеры!Z1069=0," ",Замеры!Z1069)</f>
        <v xml:space="preserve"> </v>
      </c>
      <c r="O1075" s="29" t="str">
        <f>Замеры!AA1069</f>
        <v xml:space="preserve"> </v>
      </c>
      <c r="P1075" s="29" t="str">
        <f>Замеры!AB1069</f>
        <v xml:space="preserve"> </v>
      </c>
      <c r="Q1075" s="29" t="str">
        <f>IF(Замеры!Z1069=0," ","+")</f>
        <v xml:space="preserve"> </v>
      </c>
      <c r="R1075" s="32">
        <f>Замеры!Y1069</f>
        <v>0</v>
      </c>
      <c r="W1075" s="33" t="e">
        <f t="shared" si="32"/>
        <v>#VALUE!</v>
      </c>
      <c r="X1075" s="31" t="s">
        <v>73</v>
      </c>
      <c r="Y1075" s="33" t="e">
        <f t="shared" si="33"/>
        <v>#VALUE!</v>
      </c>
      <c r="Z1075" s="32"/>
    </row>
    <row r="1076" spans="1:26" x14ac:dyDescent="0.3">
      <c r="A1076" s="35">
        <f>IF(Замеры!B1070=0, " ", Замеры!B1070)</f>
        <v>1067</v>
      </c>
      <c r="B1076" s="37" t="str">
        <f>CONCATENATE(Замеры!D1070,Замеры!F1070)</f>
        <v>Группа от QF</v>
      </c>
      <c r="C1076" s="35" t="str">
        <f>IF(Замеры!I1070=0," ", Замеры!I1070)</f>
        <v xml:space="preserve"> </v>
      </c>
      <c r="D1076" s="29" t="str">
        <f>IF(Замеры!Z1070=0, " ", Замеры!X1070)</f>
        <v xml:space="preserve"> </v>
      </c>
      <c r="E1076" s="29" t="str">
        <f>CONCATENATE(Замеры!P1070,Замеры!S1070,Замеры!R1070)</f>
        <v xml:space="preserve"> </v>
      </c>
      <c r="F1076" s="30" t="str">
        <f>IF(Замеры!Z1070=0," ","---")</f>
        <v xml:space="preserve"> </v>
      </c>
      <c r="G1076" s="31" t="str">
        <f>IF(Замеры!Z1070=0," ",Замеры!J1070)</f>
        <v xml:space="preserve"> </v>
      </c>
      <c r="H1076" s="31" t="str">
        <f>CONCATENATE(Замеры!AK1070,Замеры!AA1070,Замеры!AL1070)</f>
        <v>0 0</v>
      </c>
      <c r="I1076" s="29" t="str">
        <f>CONCATENATE(Замеры!AI1070,Замеры!AA1070,Замеры!AJ1070)</f>
        <v>0 0</v>
      </c>
      <c r="J1076" s="31" t="str">
        <f>IF(Замеры!Z1070=0," ",G1076*2.55)</f>
        <v xml:space="preserve"> </v>
      </c>
      <c r="K1076" s="29" t="str">
        <f>IF(Замеры!Z1070=0," ",Замеры!AG1070)</f>
        <v xml:space="preserve"> </v>
      </c>
      <c r="L1076" s="29" t="str">
        <f>IF(Замеры!Z1070=0," ",Замеры!AH1070)</f>
        <v xml:space="preserve"> </v>
      </c>
      <c r="M1076" s="29" t="str">
        <f>IF(Замеры!Z1070=0," ",0.1)</f>
        <v xml:space="preserve"> </v>
      </c>
      <c r="N1076" s="29" t="str">
        <f>IF(Замеры!Z1070=0," ",Замеры!Z1070)</f>
        <v xml:space="preserve"> </v>
      </c>
      <c r="O1076" s="29" t="str">
        <f>Замеры!AA1070</f>
        <v xml:space="preserve"> </v>
      </c>
      <c r="P1076" s="29" t="str">
        <f>Замеры!AB1070</f>
        <v xml:space="preserve"> </v>
      </c>
      <c r="Q1076" s="29" t="str">
        <f>IF(Замеры!Z1070=0," ","+")</f>
        <v xml:space="preserve"> </v>
      </c>
      <c r="R1076" s="32">
        <f>Замеры!Y1070</f>
        <v>0</v>
      </c>
      <c r="W1076" s="33" t="e">
        <f t="shared" si="32"/>
        <v>#VALUE!</v>
      </c>
      <c r="X1076" s="31" t="s">
        <v>73</v>
      </c>
      <c r="Y1076" s="33" t="e">
        <f t="shared" si="33"/>
        <v>#VALUE!</v>
      </c>
      <c r="Z1076" s="32"/>
    </row>
    <row r="1077" spans="1:26" x14ac:dyDescent="0.3">
      <c r="A1077" s="35">
        <f>IF(Замеры!B1071=0, " ", Замеры!B1071)</f>
        <v>1068</v>
      </c>
      <c r="B1077" s="37" t="str">
        <f>CONCATENATE(Замеры!D1071,Замеры!F1071)</f>
        <v>Группа от QF</v>
      </c>
      <c r="C1077" s="35" t="str">
        <f>IF(Замеры!I1071=0," ", Замеры!I1071)</f>
        <v xml:space="preserve"> </v>
      </c>
      <c r="D1077" s="29" t="str">
        <f>IF(Замеры!Z1071=0, " ", Замеры!X1071)</f>
        <v xml:space="preserve"> </v>
      </c>
      <c r="E1077" s="29" t="str">
        <f>CONCATENATE(Замеры!P1071,Замеры!S1071,Замеры!R1071)</f>
        <v xml:space="preserve"> </v>
      </c>
      <c r="F1077" s="30" t="str">
        <f>IF(Замеры!Z1071=0," ","---")</f>
        <v xml:space="preserve"> </v>
      </c>
      <c r="G1077" s="31" t="str">
        <f>IF(Замеры!Z1071=0," ",Замеры!J1071)</f>
        <v xml:space="preserve"> </v>
      </c>
      <c r="H1077" s="31" t="str">
        <f>CONCATENATE(Замеры!AK1071,Замеры!AA1071,Замеры!AL1071)</f>
        <v>0 0</v>
      </c>
      <c r="I1077" s="29" t="str">
        <f>CONCATENATE(Замеры!AI1071,Замеры!AA1071,Замеры!AJ1071)</f>
        <v>0 0</v>
      </c>
      <c r="J1077" s="31" t="str">
        <f>IF(Замеры!Z1071=0," ",G1077*2.55)</f>
        <v xml:space="preserve"> </v>
      </c>
      <c r="K1077" s="29" t="str">
        <f>IF(Замеры!Z1071=0," ",Замеры!AG1071)</f>
        <v xml:space="preserve"> </v>
      </c>
      <c r="L1077" s="29" t="str">
        <f>IF(Замеры!Z1071=0," ",Замеры!AH1071)</f>
        <v xml:space="preserve"> </v>
      </c>
      <c r="M1077" s="29" t="str">
        <f>IF(Замеры!Z1071=0," ",0.1)</f>
        <v xml:space="preserve"> </v>
      </c>
      <c r="N1077" s="29" t="str">
        <f>IF(Замеры!Z1071=0," ",Замеры!Z1071)</f>
        <v xml:space="preserve"> </v>
      </c>
      <c r="O1077" s="29" t="str">
        <f>Замеры!AA1071</f>
        <v xml:space="preserve"> </v>
      </c>
      <c r="P1077" s="29" t="str">
        <f>Замеры!AB1071</f>
        <v xml:space="preserve"> </v>
      </c>
      <c r="Q1077" s="29" t="str">
        <f>IF(Замеры!Z1071=0," ","+")</f>
        <v xml:space="preserve"> </v>
      </c>
      <c r="R1077" s="32">
        <f>Замеры!Y1071</f>
        <v>0</v>
      </c>
      <c r="W1077" s="33" t="e">
        <f t="shared" si="32"/>
        <v>#VALUE!</v>
      </c>
      <c r="X1077" s="31" t="s">
        <v>73</v>
      </c>
      <c r="Y1077" s="33" t="e">
        <f t="shared" si="33"/>
        <v>#VALUE!</v>
      </c>
      <c r="Z1077" s="32"/>
    </row>
    <row r="1078" spans="1:26" x14ac:dyDescent="0.3">
      <c r="A1078" s="35">
        <f>IF(Замеры!B1072=0, " ", Замеры!B1072)</f>
        <v>1069</v>
      </c>
      <c r="B1078" s="37" t="str">
        <f>CONCATENATE(Замеры!D1072,Замеры!F1072)</f>
        <v>Группа от QF</v>
      </c>
      <c r="C1078" s="35" t="str">
        <f>IF(Замеры!I1072=0," ", Замеры!I1072)</f>
        <v xml:space="preserve"> </v>
      </c>
      <c r="D1078" s="29" t="str">
        <f>IF(Замеры!Z1072=0, " ", Замеры!X1072)</f>
        <v xml:space="preserve"> </v>
      </c>
      <c r="E1078" s="29" t="str">
        <f>CONCATENATE(Замеры!P1072,Замеры!S1072,Замеры!R1072)</f>
        <v xml:space="preserve"> </v>
      </c>
      <c r="F1078" s="30" t="str">
        <f>IF(Замеры!Z1072=0," ","---")</f>
        <v xml:space="preserve"> </v>
      </c>
      <c r="G1078" s="31" t="str">
        <f>IF(Замеры!Z1072=0," ",Замеры!J1072)</f>
        <v xml:space="preserve"> </v>
      </c>
      <c r="H1078" s="31" t="str">
        <f>CONCATENATE(Замеры!AK1072,Замеры!AA1072,Замеры!AL1072)</f>
        <v>0 0</v>
      </c>
      <c r="I1078" s="29" t="str">
        <f>CONCATENATE(Замеры!AI1072,Замеры!AA1072,Замеры!AJ1072)</f>
        <v>0 0</v>
      </c>
      <c r="J1078" s="31" t="str">
        <f>IF(Замеры!Z1072=0," ",G1078*2.55)</f>
        <v xml:space="preserve"> </v>
      </c>
      <c r="K1078" s="29" t="str">
        <f>IF(Замеры!Z1072=0," ",Замеры!AG1072)</f>
        <v xml:space="preserve"> </v>
      </c>
      <c r="L1078" s="29" t="str">
        <f>IF(Замеры!Z1072=0," ",Замеры!AH1072)</f>
        <v xml:space="preserve"> </v>
      </c>
      <c r="M1078" s="29" t="str">
        <f>IF(Замеры!Z1072=0," ",0.1)</f>
        <v xml:space="preserve"> </v>
      </c>
      <c r="N1078" s="29" t="str">
        <f>IF(Замеры!Z1072=0," ",Замеры!Z1072)</f>
        <v xml:space="preserve"> </v>
      </c>
      <c r="O1078" s="29" t="str">
        <f>Замеры!AA1072</f>
        <v xml:space="preserve"> </v>
      </c>
      <c r="P1078" s="29" t="str">
        <f>Замеры!AB1072</f>
        <v xml:space="preserve"> </v>
      </c>
      <c r="Q1078" s="29" t="str">
        <f>IF(Замеры!Z1072=0," ","+")</f>
        <v xml:space="preserve"> </v>
      </c>
      <c r="R1078" s="32">
        <f>Замеры!Y1072</f>
        <v>0</v>
      </c>
      <c r="W1078" s="33" t="e">
        <f t="shared" si="32"/>
        <v>#VALUE!</v>
      </c>
      <c r="X1078" s="31" t="s">
        <v>73</v>
      </c>
      <c r="Y1078" s="33" t="e">
        <f t="shared" si="33"/>
        <v>#VALUE!</v>
      </c>
      <c r="Z1078" s="32"/>
    </row>
    <row r="1079" spans="1:26" x14ac:dyDescent="0.3">
      <c r="A1079" s="35">
        <f>IF(Замеры!B1073=0, " ", Замеры!B1073)</f>
        <v>1070</v>
      </c>
      <c r="B1079" s="37" t="str">
        <f>CONCATENATE(Замеры!D1073,Замеры!F1073)</f>
        <v>Группа от QF</v>
      </c>
      <c r="C1079" s="35" t="str">
        <f>IF(Замеры!I1073=0," ", Замеры!I1073)</f>
        <v xml:space="preserve"> </v>
      </c>
      <c r="D1079" s="29" t="str">
        <f>IF(Замеры!Z1073=0, " ", Замеры!X1073)</f>
        <v xml:space="preserve"> </v>
      </c>
      <c r="E1079" s="29" t="str">
        <f>CONCATENATE(Замеры!P1073,Замеры!S1073,Замеры!R1073)</f>
        <v xml:space="preserve"> </v>
      </c>
      <c r="F1079" s="30" t="str">
        <f>IF(Замеры!Z1073=0," ","---")</f>
        <v xml:space="preserve"> </v>
      </c>
      <c r="G1079" s="31" t="str">
        <f>IF(Замеры!Z1073=0," ",Замеры!J1073)</f>
        <v xml:space="preserve"> </v>
      </c>
      <c r="H1079" s="31" t="str">
        <f>CONCATENATE(Замеры!AK1073,Замеры!AA1073,Замеры!AL1073)</f>
        <v>0 0</v>
      </c>
      <c r="I1079" s="29" t="str">
        <f>CONCATENATE(Замеры!AI1073,Замеры!AA1073,Замеры!AJ1073)</f>
        <v>0 0</v>
      </c>
      <c r="J1079" s="31" t="str">
        <f>IF(Замеры!Z1073=0," ",G1079*2.55)</f>
        <v xml:space="preserve"> </v>
      </c>
      <c r="K1079" s="29" t="str">
        <f>IF(Замеры!Z1073=0," ",Замеры!AG1073)</f>
        <v xml:space="preserve"> </v>
      </c>
      <c r="L1079" s="29" t="str">
        <f>IF(Замеры!Z1073=0," ",Замеры!AH1073)</f>
        <v xml:space="preserve"> </v>
      </c>
      <c r="M1079" s="29" t="str">
        <f>IF(Замеры!Z1073=0," ",0.1)</f>
        <v xml:space="preserve"> </v>
      </c>
      <c r="N1079" s="29" t="str">
        <f>IF(Замеры!Z1073=0," ",Замеры!Z1073)</f>
        <v xml:space="preserve"> </v>
      </c>
      <c r="O1079" s="29" t="str">
        <f>Замеры!AA1073</f>
        <v xml:space="preserve"> </v>
      </c>
      <c r="P1079" s="29" t="str">
        <f>Замеры!AB1073</f>
        <v xml:space="preserve"> </v>
      </c>
      <c r="Q1079" s="29" t="str">
        <f>IF(Замеры!Z1073=0," ","+")</f>
        <v xml:space="preserve"> </v>
      </c>
      <c r="R1079" s="32">
        <f>Замеры!Y1073</f>
        <v>0</v>
      </c>
      <c r="W1079" s="33" t="e">
        <f t="shared" si="32"/>
        <v>#VALUE!</v>
      </c>
      <c r="X1079" s="31" t="s">
        <v>73</v>
      </c>
      <c r="Y1079" s="33" t="e">
        <f t="shared" si="33"/>
        <v>#VALUE!</v>
      </c>
      <c r="Z1079" s="32"/>
    </row>
    <row r="1080" spans="1:26" x14ac:dyDescent="0.3">
      <c r="A1080" s="35">
        <f>IF(Замеры!B1074=0, " ", Замеры!B1074)</f>
        <v>1071</v>
      </c>
      <c r="B1080" s="37" t="str">
        <f>CONCATENATE(Замеры!D1074,Замеры!F1074)</f>
        <v>Группа от QF</v>
      </c>
      <c r="C1080" s="35" t="str">
        <f>IF(Замеры!I1074=0," ", Замеры!I1074)</f>
        <v xml:space="preserve"> </v>
      </c>
      <c r="D1080" s="29" t="str">
        <f>IF(Замеры!Z1074=0, " ", Замеры!X1074)</f>
        <v xml:space="preserve"> </v>
      </c>
      <c r="E1080" s="29" t="str">
        <f>CONCATENATE(Замеры!P1074,Замеры!S1074,Замеры!R1074)</f>
        <v xml:space="preserve"> </v>
      </c>
      <c r="F1080" s="30" t="str">
        <f>IF(Замеры!Z1074=0," ","---")</f>
        <v xml:space="preserve"> </v>
      </c>
      <c r="G1080" s="31" t="str">
        <f>IF(Замеры!Z1074=0," ",Замеры!J1074)</f>
        <v xml:space="preserve"> </v>
      </c>
      <c r="H1080" s="31" t="str">
        <f>CONCATENATE(Замеры!AK1074,Замеры!AA1074,Замеры!AL1074)</f>
        <v>0 0</v>
      </c>
      <c r="I1080" s="29" t="str">
        <f>CONCATENATE(Замеры!AI1074,Замеры!AA1074,Замеры!AJ1074)</f>
        <v>0 0</v>
      </c>
      <c r="J1080" s="31" t="str">
        <f>IF(Замеры!Z1074=0," ",G1080*2.55)</f>
        <v xml:space="preserve"> </v>
      </c>
      <c r="K1080" s="29" t="str">
        <f>IF(Замеры!Z1074=0," ",Замеры!AG1074)</f>
        <v xml:space="preserve"> </v>
      </c>
      <c r="L1080" s="29" t="str">
        <f>IF(Замеры!Z1074=0," ",Замеры!AH1074)</f>
        <v xml:space="preserve"> </v>
      </c>
      <c r="M1080" s="29" t="str">
        <f>IF(Замеры!Z1074=0," ",0.1)</f>
        <v xml:space="preserve"> </v>
      </c>
      <c r="N1080" s="29" t="str">
        <f>IF(Замеры!Z1074=0," ",Замеры!Z1074)</f>
        <v xml:space="preserve"> </v>
      </c>
      <c r="O1080" s="29" t="str">
        <f>Замеры!AA1074</f>
        <v xml:space="preserve"> </v>
      </c>
      <c r="P1080" s="29" t="str">
        <f>Замеры!AB1074</f>
        <v xml:space="preserve"> </v>
      </c>
      <c r="Q1080" s="29" t="str">
        <f>IF(Замеры!Z1074=0," ","+")</f>
        <v xml:space="preserve"> </v>
      </c>
      <c r="R1080" s="32">
        <f>Замеры!Y1074</f>
        <v>0</v>
      </c>
      <c r="W1080" s="33" t="e">
        <f t="shared" si="32"/>
        <v>#VALUE!</v>
      </c>
      <c r="X1080" s="31" t="s">
        <v>73</v>
      </c>
      <c r="Y1080" s="33" t="e">
        <f t="shared" si="33"/>
        <v>#VALUE!</v>
      </c>
      <c r="Z1080" s="32"/>
    </row>
    <row r="1081" spans="1:26" x14ac:dyDescent="0.3">
      <c r="A1081" s="35">
        <f>IF(Замеры!B1075=0, " ", Замеры!B1075)</f>
        <v>1072</v>
      </c>
      <c r="B1081" s="37" t="str">
        <f>CONCATENATE(Замеры!D1075,Замеры!F1075)</f>
        <v>Группа от QF</v>
      </c>
      <c r="C1081" s="35" t="str">
        <f>IF(Замеры!I1075=0," ", Замеры!I1075)</f>
        <v xml:space="preserve"> </v>
      </c>
      <c r="D1081" s="29" t="str">
        <f>IF(Замеры!Z1075=0, " ", Замеры!X1075)</f>
        <v xml:space="preserve"> </v>
      </c>
      <c r="E1081" s="29" t="str">
        <f>CONCATENATE(Замеры!P1075,Замеры!S1075,Замеры!R1075)</f>
        <v xml:space="preserve"> </v>
      </c>
      <c r="F1081" s="30" t="str">
        <f>IF(Замеры!Z1075=0," ","---")</f>
        <v xml:space="preserve"> </v>
      </c>
      <c r="G1081" s="31" t="str">
        <f>IF(Замеры!Z1075=0," ",Замеры!J1075)</f>
        <v xml:space="preserve"> </v>
      </c>
      <c r="H1081" s="31" t="str">
        <f>CONCATENATE(Замеры!AK1075,Замеры!AA1075,Замеры!AL1075)</f>
        <v>0 0</v>
      </c>
      <c r="I1081" s="29" t="str">
        <f>CONCATENATE(Замеры!AI1075,Замеры!AA1075,Замеры!AJ1075)</f>
        <v>0 0</v>
      </c>
      <c r="J1081" s="31" t="str">
        <f>IF(Замеры!Z1075=0," ",G1081*2.55)</f>
        <v xml:space="preserve"> </v>
      </c>
      <c r="K1081" s="29" t="str">
        <f>IF(Замеры!Z1075=0," ",Замеры!AG1075)</f>
        <v xml:space="preserve"> </v>
      </c>
      <c r="L1081" s="29" t="str">
        <f>IF(Замеры!Z1075=0," ",Замеры!AH1075)</f>
        <v xml:space="preserve"> </v>
      </c>
      <c r="M1081" s="29" t="str">
        <f>IF(Замеры!Z1075=0," ",0.1)</f>
        <v xml:space="preserve"> </v>
      </c>
      <c r="N1081" s="29" t="str">
        <f>IF(Замеры!Z1075=0," ",Замеры!Z1075)</f>
        <v xml:space="preserve"> </v>
      </c>
      <c r="O1081" s="29" t="str">
        <f>Замеры!AA1075</f>
        <v xml:space="preserve"> </v>
      </c>
      <c r="P1081" s="29" t="str">
        <f>Замеры!AB1075</f>
        <v xml:space="preserve"> </v>
      </c>
      <c r="Q1081" s="29" t="str">
        <f>IF(Замеры!Z1075=0," ","+")</f>
        <v xml:space="preserve"> </v>
      </c>
      <c r="R1081" s="32">
        <f>Замеры!Y1075</f>
        <v>0</v>
      </c>
      <c r="W1081" s="33" t="e">
        <f t="shared" si="32"/>
        <v>#VALUE!</v>
      </c>
      <c r="X1081" s="31" t="s">
        <v>73</v>
      </c>
      <c r="Y1081" s="33" t="e">
        <f t="shared" si="33"/>
        <v>#VALUE!</v>
      </c>
      <c r="Z1081" s="32"/>
    </row>
    <row r="1082" spans="1:26" x14ac:dyDescent="0.3">
      <c r="A1082" s="35">
        <f>IF(Замеры!B1076=0, " ", Замеры!B1076)</f>
        <v>1073</v>
      </c>
      <c r="B1082" s="37" t="str">
        <f>CONCATENATE(Замеры!D1076,Замеры!F1076)</f>
        <v>Группа от QF</v>
      </c>
      <c r="C1082" s="35" t="str">
        <f>IF(Замеры!I1076=0," ", Замеры!I1076)</f>
        <v xml:space="preserve"> </v>
      </c>
      <c r="D1082" s="29" t="str">
        <f>IF(Замеры!Z1076=0, " ", Замеры!X1076)</f>
        <v xml:space="preserve"> </v>
      </c>
      <c r="E1082" s="29" t="str">
        <f>CONCATENATE(Замеры!P1076,Замеры!S1076,Замеры!R1076)</f>
        <v xml:space="preserve"> </v>
      </c>
      <c r="F1082" s="30" t="str">
        <f>IF(Замеры!Z1076=0," ","---")</f>
        <v xml:space="preserve"> </v>
      </c>
      <c r="G1082" s="31" t="str">
        <f>IF(Замеры!Z1076=0," ",Замеры!J1076)</f>
        <v xml:space="preserve"> </v>
      </c>
      <c r="H1082" s="31" t="str">
        <f>CONCATENATE(Замеры!AK1076,Замеры!AA1076,Замеры!AL1076)</f>
        <v>0 0</v>
      </c>
      <c r="I1082" s="29" t="str">
        <f>CONCATENATE(Замеры!AI1076,Замеры!AA1076,Замеры!AJ1076)</f>
        <v>0 0</v>
      </c>
      <c r="J1082" s="31" t="str">
        <f>IF(Замеры!Z1076=0," ",G1082*2.55)</f>
        <v xml:space="preserve"> </v>
      </c>
      <c r="K1082" s="29" t="str">
        <f>IF(Замеры!Z1076=0," ",Замеры!AG1076)</f>
        <v xml:space="preserve"> </v>
      </c>
      <c r="L1082" s="29" t="str">
        <f>IF(Замеры!Z1076=0," ",Замеры!AH1076)</f>
        <v xml:space="preserve"> </v>
      </c>
      <c r="M1082" s="29" t="str">
        <f>IF(Замеры!Z1076=0," ",0.1)</f>
        <v xml:space="preserve"> </v>
      </c>
      <c r="N1082" s="29" t="str">
        <f>IF(Замеры!Z1076=0," ",Замеры!Z1076)</f>
        <v xml:space="preserve"> </v>
      </c>
      <c r="O1082" s="29" t="str">
        <f>Замеры!AA1076</f>
        <v xml:space="preserve"> </v>
      </c>
      <c r="P1082" s="29" t="str">
        <f>Замеры!AB1076</f>
        <v xml:space="preserve"> </v>
      </c>
      <c r="Q1082" s="29" t="str">
        <f>IF(Замеры!Z1076=0," ","+")</f>
        <v xml:space="preserve"> </v>
      </c>
      <c r="R1082" s="32">
        <f>Замеры!Y1076</f>
        <v>0</v>
      </c>
      <c r="W1082" s="33" t="e">
        <f t="shared" si="32"/>
        <v>#VALUE!</v>
      </c>
      <c r="X1082" s="31" t="s">
        <v>73</v>
      </c>
      <c r="Y1082" s="33" t="e">
        <f t="shared" si="33"/>
        <v>#VALUE!</v>
      </c>
      <c r="Z1082" s="32"/>
    </row>
    <row r="1083" spans="1:26" x14ac:dyDescent="0.3">
      <c r="A1083" s="35">
        <f>IF(Замеры!B1077=0, " ", Замеры!B1077)</f>
        <v>1074</v>
      </c>
      <c r="B1083" s="37" t="str">
        <f>CONCATENATE(Замеры!D1077,Замеры!F1077)</f>
        <v>Группа от QF</v>
      </c>
      <c r="C1083" s="35" t="str">
        <f>IF(Замеры!I1077=0," ", Замеры!I1077)</f>
        <v xml:space="preserve"> </v>
      </c>
      <c r="D1083" s="29" t="str">
        <f>IF(Замеры!Z1077=0, " ", Замеры!X1077)</f>
        <v xml:space="preserve"> </v>
      </c>
      <c r="E1083" s="29" t="str">
        <f>CONCATENATE(Замеры!P1077,Замеры!S1077,Замеры!R1077)</f>
        <v xml:space="preserve"> </v>
      </c>
      <c r="F1083" s="30" t="str">
        <f>IF(Замеры!Z1077=0," ","---")</f>
        <v xml:space="preserve"> </v>
      </c>
      <c r="G1083" s="31" t="str">
        <f>IF(Замеры!Z1077=0," ",Замеры!J1077)</f>
        <v xml:space="preserve"> </v>
      </c>
      <c r="H1083" s="31" t="str">
        <f>CONCATENATE(Замеры!AK1077,Замеры!AA1077,Замеры!AL1077)</f>
        <v>0 0</v>
      </c>
      <c r="I1083" s="29" t="str">
        <f>CONCATENATE(Замеры!AI1077,Замеры!AA1077,Замеры!AJ1077)</f>
        <v>0 0</v>
      </c>
      <c r="J1083" s="31" t="str">
        <f>IF(Замеры!Z1077=0," ",G1083*2.55)</f>
        <v xml:space="preserve"> </v>
      </c>
      <c r="K1083" s="29" t="str">
        <f>IF(Замеры!Z1077=0," ",Замеры!AG1077)</f>
        <v xml:space="preserve"> </v>
      </c>
      <c r="L1083" s="29" t="str">
        <f>IF(Замеры!Z1077=0," ",Замеры!AH1077)</f>
        <v xml:space="preserve"> </v>
      </c>
      <c r="M1083" s="29" t="str">
        <f>IF(Замеры!Z1077=0," ",0.1)</f>
        <v xml:space="preserve"> </v>
      </c>
      <c r="N1083" s="29" t="str">
        <f>IF(Замеры!Z1077=0," ",Замеры!Z1077)</f>
        <v xml:space="preserve"> </v>
      </c>
      <c r="O1083" s="29" t="str">
        <f>Замеры!AA1077</f>
        <v xml:space="preserve"> </v>
      </c>
      <c r="P1083" s="29" t="str">
        <f>Замеры!AB1077</f>
        <v xml:space="preserve"> </v>
      </c>
      <c r="Q1083" s="29" t="str">
        <f>IF(Замеры!Z1077=0," ","+")</f>
        <v xml:space="preserve"> </v>
      </c>
      <c r="R1083" s="32">
        <f>Замеры!Y1077</f>
        <v>0</v>
      </c>
      <c r="W1083" s="33" t="e">
        <f t="shared" si="32"/>
        <v>#VALUE!</v>
      </c>
      <c r="X1083" s="31" t="s">
        <v>73</v>
      </c>
      <c r="Y1083" s="33" t="e">
        <f t="shared" si="33"/>
        <v>#VALUE!</v>
      </c>
      <c r="Z1083" s="32"/>
    </row>
    <row r="1084" spans="1:26" x14ac:dyDescent="0.3">
      <c r="A1084" s="35">
        <f>IF(Замеры!B1078=0, " ", Замеры!B1078)</f>
        <v>1075</v>
      </c>
      <c r="B1084" s="37" t="str">
        <f>CONCATENATE(Замеры!D1078,Замеры!F1078)</f>
        <v>Группа от QF</v>
      </c>
      <c r="C1084" s="35" t="str">
        <f>IF(Замеры!I1078=0," ", Замеры!I1078)</f>
        <v xml:space="preserve"> </v>
      </c>
      <c r="D1084" s="29" t="str">
        <f>IF(Замеры!Z1078=0, " ", Замеры!X1078)</f>
        <v xml:space="preserve"> </v>
      </c>
      <c r="E1084" s="29" t="str">
        <f>CONCATENATE(Замеры!P1078,Замеры!S1078,Замеры!R1078)</f>
        <v xml:space="preserve"> </v>
      </c>
      <c r="F1084" s="30" t="str">
        <f>IF(Замеры!Z1078=0," ","---")</f>
        <v xml:space="preserve"> </v>
      </c>
      <c r="G1084" s="31" t="str">
        <f>IF(Замеры!Z1078=0," ",Замеры!J1078)</f>
        <v xml:space="preserve"> </v>
      </c>
      <c r="H1084" s="31" t="str">
        <f>CONCATENATE(Замеры!AK1078,Замеры!AA1078,Замеры!AL1078)</f>
        <v>0 0</v>
      </c>
      <c r="I1084" s="29" t="str">
        <f>CONCATENATE(Замеры!AI1078,Замеры!AA1078,Замеры!AJ1078)</f>
        <v>0 0</v>
      </c>
      <c r="J1084" s="31" t="str">
        <f>IF(Замеры!Z1078=0," ",G1084*2.55)</f>
        <v xml:space="preserve"> </v>
      </c>
      <c r="K1084" s="29" t="str">
        <f>IF(Замеры!Z1078=0," ",Замеры!AG1078)</f>
        <v xml:space="preserve"> </v>
      </c>
      <c r="L1084" s="29" t="str">
        <f>IF(Замеры!Z1078=0," ",Замеры!AH1078)</f>
        <v xml:space="preserve"> </v>
      </c>
      <c r="M1084" s="29" t="str">
        <f>IF(Замеры!Z1078=0," ",0.1)</f>
        <v xml:space="preserve"> </v>
      </c>
      <c r="N1084" s="29" t="str">
        <f>IF(Замеры!Z1078=0," ",Замеры!Z1078)</f>
        <v xml:space="preserve"> </v>
      </c>
      <c r="O1084" s="29" t="str">
        <f>Замеры!AA1078</f>
        <v xml:space="preserve"> </v>
      </c>
      <c r="P1084" s="29" t="str">
        <f>Замеры!AB1078</f>
        <v xml:space="preserve"> </v>
      </c>
      <c r="Q1084" s="29" t="str">
        <f>IF(Замеры!Z1078=0," ","+")</f>
        <v xml:space="preserve"> </v>
      </c>
      <c r="R1084" s="32">
        <f>Замеры!Y1078</f>
        <v>0</v>
      </c>
      <c r="W1084" s="33" t="e">
        <f t="shared" si="32"/>
        <v>#VALUE!</v>
      </c>
      <c r="X1084" s="31" t="s">
        <v>73</v>
      </c>
      <c r="Y1084" s="33" t="e">
        <f t="shared" si="33"/>
        <v>#VALUE!</v>
      </c>
      <c r="Z1084" s="32"/>
    </row>
    <row r="1085" spans="1:26" x14ac:dyDescent="0.3">
      <c r="A1085" s="35">
        <f>IF(Замеры!B1079=0, " ", Замеры!B1079)</f>
        <v>1076</v>
      </c>
      <c r="B1085" s="37" t="str">
        <f>CONCATENATE(Замеры!D1079,Замеры!F1079)</f>
        <v>Группа от QF</v>
      </c>
      <c r="C1085" s="35" t="str">
        <f>IF(Замеры!I1079=0," ", Замеры!I1079)</f>
        <v xml:space="preserve"> </v>
      </c>
      <c r="D1085" s="29" t="str">
        <f>IF(Замеры!Z1079=0, " ", Замеры!X1079)</f>
        <v xml:space="preserve"> </v>
      </c>
      <c r="E1085" s="29" t="str">
        <f>CONCATENATE(Замеры!P1079,Замеры!S1079,Замеры!R1079)</f>
        <v xml:space="preserve"> </v>
      </c>
      <c r="F1085" s="30" t="str">
        <f>IF(Замеры!Z1079=0," ","---")</f>
        <v xml:space="preserve"> </v>
      </c>
      <c r="G1085" s="31" t="str">
        <f>IF(Замеры!Z1079=0," ",Замеры!J1079)</f>
        <v xml:space="preserve"> </v>
      </c>
      <c r="H1085" s="31" t="str">
        <f>CONCATENATE(Замеры!AK1079,Замеры!AA1079,Замеры!AL1079)</f>
        <v>0 0</v>
      </c>
      <c r="I1085" s="29" t="str">
        <f>CONCATENATE(Замеры!AI1079,Замеры!AA1079,Замеры!AJ1079)</f>
        <v>0 0</v>
      </c>
      <c r="J1085" s="31" t="str">
        <f>IF(Замеры!Z1079=0," ",G1085*2.55)</f>
        <v xml:space="preserve"> </v>
      </c>
      <c r="K1085" s="29" t="str">
        <f>IF(Замеры!Z1079=0," ",Замеры!AG1079)</f>
        <v xml:space="preserve"> </v>
      </c>
      <c r="L1085" s="29" t="str">
        <f>IF(Замеры!Z1079=0," ",Замеры!AH1079)</f>
        <v xml:space="preserve"> </v>
      </c>
      <c r="M1085" s="29" t="str">
        <f>IF(Замеры!Z1079=0," ",0.1)</f>
        <v xml:space="preserve"> </v>
      </c>
      <c r="N1085" s="29" t="str">
        <f>IF(Замеры!Z1079=0," ",Замеры!Z1079)</f>
        <v xml:space="preserve"> </v>
      </c>
      <c r="O1085" s="29" t="str">
        <f>Замеры!AA1079</f>
        <v xml:space="preserve"> </v>
      </c>
      <c r="P1085" s="29" t="str">
        <f>Замеры!AB1079</f>
        <v xml:space="preserve"> </v>
      </c>
      <c r="Q1085" s="29" t="str">
        <f>IF(Замеры!Z1079=0," ","+")</f>
        <v xml:space="preserve"> </v>
      </c>
      <c r="R1085" s="32">
        <f>Замеры!Y1079</f>
        <v>0</v>
      </c>
      <c r="W1085" s="33" t="e">
        <f t="shared" si="32"/>
        <v>#VALUE!</v>
      </c>
      <c r="X1085" s="31" t="s">
        <v>73</v>
      </c>
      <c r="Y1085" s="33" t="e">
        <f t="shared" si="33"/>
        <v>#VALUE!</v>
      </c>
      <c r="Z1085" s="32"/>
    </row>
    <row r="1086" spans="1:26" x14ac:dyDescent="0.3">
      <c r="A1086" s="35">
        <f>IF(Замеры!B1080=0, " ", Замеры!B1080)</f>
        <v>1077</v>
      </c>
      <c r="B1086" s="37" t="str">
        <f>CONCATENATE(Замеры!D1080,Замеры!F1080)</f>
        <v>Группа от QF</v>
      </c>
      <c r="C1086" s="35" t="str">
        <f>IF(Замеры!I1080=0," ", Замеры!I1080)</f>
        <v xml:space="preserve"> </v>
      </c>
      <c r="D1086" s="29" t="str">
        <f>IF(Замеры!Z1080=0, " ", Замеры!X1080)</f>
        <v xml:space="preserve"> </v>
      </c>
      <c r="E1086" s="29" t="str">
        <f>CONCATENATE(Замеры!P1080,Замеры!S1080,Замеры!R1080)</f>
        <v xml:space="preserve"> </v>
      </c>
      <c r="F1086" s="30" t="str">
        <f>IF(Замеры!Z1080=0," ","---")</f>
        <v xml:space="preserve"> </v>
      </c>
      <c r="G1086" s="31" t="str">
        <f>IF(Замеры!Z1080=0," ",Замеры!J1080)</f>
        <v xml:space="preserve"> </v>
      </c>
      <c r="H1086" s="31" t="str">
        <f>CONCATENATE(Замеры!AK1080,Замеры!AA1080,Замеры!AL1080)</f>
        <v>0 0</v>
      </c>
      <c r="I1086" s="29" t="str">
        <f>CONCATENATE(Замеры!AI1080,Замеры!AA1080,Замеры!AJ1080)</f>
        <v>0 0</v>
      </c>
      <c r="J1086" s="31" t="str">
        <f>IF(Замеры!Z1080=0," ",G1086*2.55)</f>
        <v xml:space="preserve"> </v>
      </c>
      <c r="K1086" s="29" t="str">
        <f>IF(Замеры!Z1080=0," ",Замеры!AG1080)</f>
        <v xml:space="preserve"> </v>
      </c>
      <c r="L1086" s="29" t="str">
        <f>IF(Замеры!Z1080=0," ",Замеры!AH1080)</f>
        <v xml:space="preserve"> </v>
      </c>
      <c r="M1086" s="29" t="str">
        <f>IF(Замеры!Z1080=0," ",0.1)</f>
        <v xml:space="preserve"> </v>
      </c>
      <c r="N1086" s="29" t="str">
        <f>IF(Замеры!Z1080=0," ",Замеры!Z1080)</f>
        <v xml:space="preserve"> </v>
      </c>
      <c r="O1086" s="29" t="str">
        <f>Замеры!AA1080</f>
        <v xml:space="preserve"> </v>
      </c>
      <c r="P1086" s="29" t="str">
        <f>Замеры!AB1080</f>
        <v xml:space="preserve"> </v>
      </c>
      <c r="Q1086" s="29" t="str">
        <f>IF(Замеры!Z1080=0," ","+")</f>
        <v xml:space="preserve"> </v>
      </c>
      <c r="R1086" s="32">
        <f>Замеры!Y1080</f>
        <v>0</v>
      </c>
      <c r="W1086" s="33" t="e">
        <f t="shared" si="32"/>
        <v>#VALUE!</v>
      </c>
      <c r="X1086" s="31" t="s">
        <v>73</v>
      </c>
      <c r="Y1086" s="33" t="e">
        <f t="shared" si="33"/>
        <v>#VALUE!</v>
      </c>
      <c r="Z1086" s="32"/>
    </row>
    <row r="1087" spans="1:26" x14ac:dyDescent="0.3">
      <c r="A1087" s="35">
        <f>IF(Замеры!B1081=0, " ", Замеры!B1081)</f>
        <v>1078</v>
      </c>
      <c r="B1087" s="37" t="str">
        <f>CONCATENATE(Замеры!D1081,Замеры!F1081)</f>
        <v>Группа от QF</v>
      </c>
      <c r="C1087" s="35" t="str">
        <f>IF(Замеры!I1081=0," ", Замеры!I1081)</f>
        <v xml:space="preserve"> </v>
      </c>
      <c r="D1087" s="29" t="str">
        <f>IF(Замеры!Z1081=0, " ", Замеры!X1081)</f>
        <v xml:space="preserve"> </v>
      </c>
      <c r="E1087" s="29" t="str">
        <f>CONCATENATE(Замеры!P1081,Замеры!S1081,Замеры!R1081)</f>
        <v xml:space="preserve"> </v>
      </c>
      <c r="F1087" s="30" t="str">
        <f>IF(Замеры!Z1081=0," ","---")</f>
        <v xml:space="preserve"> </v>
      </c>
      <c r="G1087" s="31" t="str">
        <f>IF(Замеры!Z1081=0," ",Замеры!J1081)</f>
        <v xml:space="preserve"> </v>
      </c>
      <c r="H1087" s="31" t="str">
        <f>CONCATENATE(Замеры!AK1081,Замеры!AA1081,Замеры!AL1081)</f>
        <v>0 0</v>
      </c>
      <c r="I1087" s="29" t="str">
        <f>CONCATENATE(Замеры!AI1081,Замеры!AA1081,Замеры!AJ1081)</f>
        <v>0 0</v>
      </c>
      <c r="J1087" s="31" t="str">
        <f>IF(Замеры!Z1081=0," ",G1087*2.55)</f>
        <v xml:space="preserve"> </v>
      </c>
      <c r="K1087" s="29" t="str">
        <f>IF(Замеры!Z1081=0," ",Замеры!AG1081)</f>
        <v xml:space="preserve"> </v>
      </c>
      <c r="L1087" s="29" t="str">
        <f>IF(Замеры!Z1081=0," ",Замеры!AH1081)</f>
        <v xml:space="preserve"> </v>
      </c>
      <c r="M1087" s="29" t="str">
        <f>IF(Замеры!Z1081=0," ",0.1)</f>
        <v xml:space="preserve"> </v>
      </c>
      <c r="N1087" s="29" t="str">
        <f>IF(Замеры!Z1081=0," ",Замеры!Z1081)</f>
        <v xml:space="preserve"> </v>
      </c>
      <c r="O1087" s="29" t="str">
        <f>Замеры!AA1081</f>
        <v xml:space="preserve"> </v>
      </c>
      <c r="P1087" s="29" t="str">
        <f>Замеры!AB1081</f>
        <v xml:space="preserve"> </v>
      </c>
      <c r="Q1087" s="29" t="str">
        <f>IF(Замеры!Z1081=0," ","+")</f>
        <v xml:space="preserve"> </v>
      </c>
      <c r="R1087" s="32">
        <f>Замеры!Y1081</f>
        <v>0</v>
      </c>
      <c r="W1087" s="33" t="e">
        <f t="shared" si="32"/>
        <v>#VALUE!</v>
      </c>
      <c r="X1087" s="31" t="s">
        <v>73</v>
      </c>
      <c r="Y1087" s="33" t="e">
        <f t="shared" si="33"/>
        <v>#VALUE!</v>
      </c>
      <c r="Z1087" s="32"/>
    </row>
    <row r="1088" spans="1:26" x14ac:dyDescent="0.3">
      <c r="A1088" s="35">
        <f>IF(Замеры!B1082=0, " ", Замеры!B1082)</f>
        <v>1079</v>
      </c>
      <c r="B1088" s="37" t="str">
        <f>CONCATENATE(Замеры!D1082,Замеры!F1082)</f>
        <v>Группа от QF</v>
      </c>
      <c r="C1088" s="35" t="str">
        <f>IF(Замеры!I1082=0," ", Замеры!I1082)</f>
        <v xml:space="preserve"> </v>
      </c>
      <c r="D1088" s="29" t="str">
        <f>IF(Замеры!Z1082=0, " ", Замеры!X1082)</f>
        <v xml:space="preserve"> </v>
      </c>
      <c r="E1088" s="29" t="str">
        <f>CONCATENATE(Замеры!P1082,Замеры!S1082,Замеры!R1082)</f>
        <v xml:space="preserve"> </v>
      </c>
      <c r="F1088" s="30" t="str">
        <f>IF(Замеры!Z1082=0," ","---")</f>
        <v xml:space="preserve"> </v>
      </c>
      <c r="G1088" s="31" t="str">
        <f>IF(Замеры!Z1082=0," ",Замеры!J1082)</f>
        <v xml:space="preserve"> </v>
      </c>
      <c r="H1088" s="31" t="str">
        <f>CONCATENATE(Замеры!AK1082,Замеры!AA1082,Замеры!AL1082)</f>
        <v>0 0</v>
      </c>
      <c r="I1088" s="29" t="str">
        <f>CONCATENATE(Замеры!AI1082,Замеры!AA1082,Замеры!AJ1082)</f>
        <v>0 0</v>
      </c>
      <c r="J1088" s="31" t="str">
        <f>IF(Замеры!Z1082=0," ",G1088*2.55)</f>
        <v xml:space="preserve"> </v>
      </c>
      <c r="K1088" s="29" t="str">
        <f>IF(Замеры!Z1082=0," ",Замеры!AG1082)</f>
        <v xml:space="preserve"> </v>
      </c>
      <c r="L1088" s="29" t="str">
        <f>IF(Замеры!Z1082=0," ",Замеры!AH1082)</f>
        <v xml:space="preserve"> </v>
      </c>
      <c r="M1088" s="29" t="str">
        <f>IF(Замеры!Z1082=0," ",0.1)</f>
        <v xml:space="preserve"> </v>
      </c>
      <c r="N1088" s="29" t="str">
        <f>IF(Замеры!Z1082=0," ",Замеры!Z1082)</f>
        <v xml:space="preserve"> </v>
      </c>
      <c r="O1088" s="29" t="str">
        <f>Замеры!AA1082</f>
        <v xml:space="preserve"> </v>
      </c>
      <c r="P1088" s="29" t="str">
        <f>Замеры!AB1082</f>
        <v xml:space="preserve"> </v>
      </c>
      <c r="Q1088" s="29" t="str">
        <f>IF(Замеры!Z1082=0," ","+")</f>
        <v xml:space="preserve"> </v>
      </c>
      <c r="R1088" s="32">
        <f>Замеры!Y1082</f>
        <v>0</v>
      </c>
      <c r="W1088" s="33" t="e">
        <f t="shared" si="32"/>
        <v>#VALUE!</v>
      </c>
      <c r="X1088" s="31" t="s">
        <v>73</v>
      </c>
      <c r="Y1088" s="33" t="e">
        <f t="shared" si="33"/>
        <v>#VALUE!</v>
      </c>
      <c r="Z1088" s="32"/>
    </row>
    <row r="1089" spans="1:26" x14ac:dyDescent="0.3">
      <c r="A1089" s="35">
        <f>IF(Замеры!B1083=0, " ", Замеры!B1083)</f>
        <v>1080</v>
      </c>
      <c r="B1089" s="37" t="str">
        <f>CONCATENATE(Замеры!D1083,Замеры!F1083)</f>
        <v>Группа от QF</v>
      </c>
      <c r="C1089" s="35" t="str">
        <f>IF(Замеры!I1083=0," ", Замеры!I1083)</f>
        <v xml:space="preserve"> </v>
      </c>
      <c r="D1089" s="29" t="str">
        <f>IF(Замеры!Z1083=0, " ", Замеры!X1083)</f>
        <v xml:space="preserve"> </v>
      </c>
      <c r="E1089" s="29" t="str">
        <f>CONCATENATE(Замеры!P1083,Замеры!S1083,Замеры!R1083)</f>
        <v xml:space="preserve"> </v>
      </c>
      <c r="F1089" s="30" t="str">
        <f>IF(Замеры!Z1083=0," ","---")</f>
        <v xml:space="preserve"> </v>
      </c>
      <c r="G1089" s="31" t="str">
        <f>IF(Замеры!Z1083=0," ",Замеры!J1083)</f>
        <v xml:space="preserve"> </v>
      </c>
      <c r="H1089" s="31" t="str">
        <f>CONCATENATE(Замеры!AK1083,Замеры!AA1083,Замеры!AL1083)</f>
        <v>0 0</v>
      </c>
      <c r="I1089" s="29" t="str">
        <f>CONCATENATE(Замеры!AI1083,Замеры!AA1083,Замеры!AJ1083)</f>
        <v>0 0</v>
      </c>
      <c r="J1089" s="31" t="str">
        <f>IF(Замеры!Z1083=0," ",G1089*2.55)</f>
        <v xml:space="preserve"> </v>
      </c>
      <c r="K1089" s="29" t="str">
        <f>IF(Замеры!Z1083=0," ",Замеры!AG1083)</f>
        <v xml:space="preserve"> </v>
      </c>
      <c r="L1089" s="29" t="str">
        <f>IF(Замеры!Z1083=0," ",Замеры!AH1083)</f>
        <v xml:space="preserve"> </v>
      </c>
      <c r="M1089" s="29" t="str">
        <f>IF(Замеры!Z1083=0," ",0.1)</f>
        <v xml:space="preserve"> </v>
      </c>
      <c r="N1089" s="29" t="str">
        <f>IF(Замеры!Z1083=0," ",Замеры!Z1083)</f>
        <v xml:space="preserve"> </v>
      </c>
      <c r="O1089" s="29" t="str">
        <f>Замеры!AA1083</f>
        <v xml:space="preserve"> </v>
      </c>
      <c r="P1089" s="29" t="str">
        <f>Замеры!AB1083</f>
        <v xml:space="preserve"> </v>
      </c>
      <c r="Q1089" s="29" t="str">
        <f>IF(Замеры!Z1083=0," ","+")</f>
        <v xml:space="preserve"> </v>
      </c>
      <c r="R1089" s="32">
        <f>Замеры!Y1083</f>
        <v>0</v>
      </c>
      <c r="W1089" s="33" t="e">
        <f t="shared" si="32"/>
        <v>#VALUE!</v>
      </c>
      <c r="X1089" s="31" t="s">
        <v>73</v>
      </c>
      <c r="Y1089" s="33" t="e">
        <f t="shared" si="33"/>
        <v>#VALUE!</v>
      </c>
      <c r="Z1089" s="32"/>
    </row>
    <row r="1090" spans="1:26" x14ac:dyDescent="0.3">
      <c r="A1090" s="35">
        <f>IF(Замеры!B1084=0, " ", Замеры!B1084)</f>
        <v>1081</v>
      </c>
      <c r="B1090" s="37" t="str">
        <f>CONCATENATE(Замеры!D1084,Замеры!F1084)</f>
        <v>Группа от QF</v>
      </c>
      <c r="C1090" s="35" t="str">
        <f>IF(Замеры!I1084=0," ", Замеры!I1084)</f>
        <v xml:space="preserve"> </v>
      </c>
      <c r="D1090" s="29" t="str">
        <f>IF(Замеры!Z1084=0, " ", Замеры!X1084)</f>
        <v xml:space="preserve"> </v>
      </c>
      <c r="E1090" s="29" t="str">
        <f>CONCATENATE(Замеры!P1084,Замеры!S1084,Замеры!R1084)</f>
        <v xml:space="preserve"> </v>
      </c>
      <c r="F1090" s="30" t="str">
        <f>IF(Замеры!Z1084=0," ","---")</f>
        <v xml:space="preserve"> </v>
      </c>
      <c r="G1090" s="31" t="str">
        <f>IF(Замеры!Z1084=0," ",Замеры!J1084)</f>
        <v xml:space="preserve"> </v>
      </c>
      <c r="H1090" s="31" t="str">
        <f>CONCATENATE(Замеры!AK1084,Замеры!AA1084,Замеры!AL1084)</f>
        <v>0 0</v>
      </c>
      <c r="I1090" s="29" t="str">
        <f>CONCATENATE(Замеры!AI1084,Замеры!AA1084,Замеры!AJ1084)</f>
        <v>0 0</v>
      </c>
      <c r="J1090" s="31" t="str">
        <f>IF(Замеры!Z1084=0," ",G1090*2.55)</f>
        <v xml:space="preserve"> </v>
      </c>
      <c r="K1090" s="29" t="str">
        <f>IF(Замеры!Z1084=0," ",Замеры!AG1084)</f>
        <v xml:space="preserve"> </v>
      </c>
      <c r="L1090" s="29" t="str">
        <f>IF(Замеры!Z1084=0," ",Замеры!AH1084)</f>
        <v xml:space="preserve"> </v>
      </c>
      <c r="M1090" s="29" t="str">
        <f>IF(Замеры!Z1084=0," ",0.1)</f>
        <v xml:space="preserve"> </v>
      </c>
      <c r="N1090" s="29" t="str">
        <f>IF(Замеры!Z1084=0," ",Замеры!Z1084)</f>
        <v xml:space="preserve"> </v>
      </c>
      <c r="O1090" s="29" t="str">
        <f>Замеры!AA1084</f>
        <v xml:space="preserve"> </v>
      </c>
      <c r="P1090" s="29" t="str">
        <f>Замеры!AB1084</f>
        <v xml:space="preserve"> </v>
      </c>
      <c r="Q1090" s="29" t="str">
        <f>IF(Замеры!Z1084=0," ","+")</f>
        <v xml:space="preserve"> </v>
      </c>
      <c r="R1090" s="32">
        <f>Замеры!Y1084</f>
        <v>0</v>
      </c>
      <c r="W1090" s="33" t="e">
        <f t="shared" si="32"/>
        <v>#VALUE!</v>
      </c>
      <c r="X1090" s="31" t="s">
        <v>73</v>
      </c>
      <c r="Y1090" s="33" t="e">
        <f t="shared" si="33"/>
        <v>#VALUE!</v>
      </c>
      <c r="Z1090" s="32"/>
    </row>
    <row r="1091" spans="1:26" x14ac:dyDescent="0.3">
      <c r="A1091" s="35">
        <f>IF(Замеры!B1085=0, " ", Замеры!B1085)</f>
        <v>1082</v>
      </c>
      <c r="B1091" s="37" t="str">
        <f>CONCATENATE(Замеры!D1085,Замеры!F1085)</f>
        <v>Группа от QF</v>
      </c>
      <c r="C1091" s="35" t="str">
        <f>IF(Замеры!I1085=0," ", Замеры!I1085)</f>
        <v xml:space="preserve"> </v>
      </c>
      <c r="D1091" s="29" t="str">
        <f>IF(Замеры!Z1085=0, " ", Замеры!X1085)</f>
        <v xml:space="preserve"> </v>
      </c>
      <c r="E1091" s="29" t="str">
        <f>CONCATENATE(Замеры!P1085,Замеры!S1085,Замеры!R1085)</f>
        <v xml:space="preserve"> </v>
      </c>
      <c r="F1091" s="30" t="str">
        <f>IF(Замеры!Z1085=0," ","---")</f>
        <v xml:space="preserve"> </v>
      </c>
      <c r="G1091" s="31" t="str">
        <f>IF(Замеры!Z1085=0," ",Замеры!J1085)</f>
        <v xml:space="preserve"> </v>
      </c>
      <c r="H1091" s="31" t="str">
        <f>CONCATENATE(Замеры!AK1085,Замеры!AA1085,Замеры!AL1085)</f>
        <v>0 0</v>
      </c>
      <c r="I1091" s="29" t="str">
        <f>CONCATENATE(Замеры!AI1085,Замеры!AA1085,Замеры!AJ1085)</f>
        <v>0 0</v>
      </c>
      <c r="J1091" s="31" t="str">
        <f>IF(Замеры!Z1085=0," ",G1091*2.55)</f>
        <v xml:space="preserve"> </v>
      </c>
      <c r="K1091" s="29" t="str">
        <f>IF(Замеры!Z1085=0," ",Замеры!AG1085)</f>
        <v xml:space="preserve"> </v>
      </c>
      <c r="L1091" s="29" t="str">
        <f>IF(Замеры!Z1085=0," ",Замеры!AH1085)</f>
        <v xml:space="preserve"> </v>
      </c>
      <c r="M1091" s="29" t="str">
        <f>IF(Замеры!Z1085=0," ",0.1)</f>
        <v xml:space="preserve"> </v>
      </c>
      <c r="N1091" s="29" t="str">
        <f>IF(Замеры!Z1085=0," ",Замеры!Z1085)</f>
        <v xml:space="preserve"> </v>
      </c>
      <c r="O1091" s="29" t="str">
        <f>Замеры!AA1085</f>
        <v xml:space="preserve"> </v>
      </c>
      <c r="P1091" s="29" t="str">
        <f>Замеры!AB1085</f>
        <v xml:space="preserve"> </v>
      </c>
      <c r="Q1091" s="29" t="str">
        <f>IF(Замеры!Z1085=0," ","+")</f>
        <v xml:space="preserve"> </v>
      </c>
      <c r="R1091" s="32">
        <f>Замеры!Y1085</f>
        <v>0</v>
      </c>
      <c r="W1091" s="33" t="e">
        <f t="shared" si="32"/>
        <v>#VALUE!</v>
      </c>
      <c r="X1091" s="31" t="s">
        <v>73</v>
      </c>
      <c r="Y1091" s="33" t="e">
        <f t="shared" si="33"/>
        <v>#VALUE!</v>
      </c>
      <c r="Z1091" s="32"/>
    </row>
    <row r="1092" spans="1:26" x14ac:dyDescent="0.3">
      <c r="A1092" s="35">
        <f>IF(Замеры!B1086=0, " ", Замеры!B1086)</f>
        <v>1083</v>
      </c>
      <c r="B1092" s="37" t="str">
        <f>CONCATENATE(Замеры!D1086,Замеры!F1086)</f>
        <v>Группа от QF</v>
      </c>
      <c r="C1092" s="35" t="str">
        <f>IF(Замеры!I1086=0," ", Замеры!I1086)</f>
        <v xml:space="preserve"> </v>
      </c>
      <c r="D1092" s="29" t="str">
        <f>IF(Замеры!Z1086=0, " ", Замеры!X1086)</f>
        <v xml:space="preserve"> </v>
      </c>
      <c r="E1092" s="29" t="str">
        <f>CONCATENATE(Замеры!P1086,Замеры!S1086,Замеры!R1086)</f>
        <v xml:space="preserve"> </v>
      </c>
      <c r="F1092" s="30" t="str">
        <f>IF(Замеры!Z1086=0," ","---")</f>
        <v xml:space="preserve"> </v>
      </c>
      <c r="G1092" s="31" t="str">
        <f>IF(Замеры!Z1086=0," ",Замеры!J1086)</f>
        <v xml:space="preserve"> </v>
      </c>
      <c r="H1092" s="31" t="str">
        <f>CONCATENATE(Замеры!AK1086,Замеры!AA1086,Замеры!AL1086)</f>
        <v>0 0</v>
      </c>
      <c r="I1092" s="29" t="str">
        <f>CONCATENATE(Замеры!AI1086,Замеры!AA1086,Замеры!AJ1086)</f>
        <v>0 0</v>
      </c>
      <c r="J1092" s="31" t="str">
        <f>IF(Замеры!Z1086=0," ",G1092*2.55)</f>
        <v xml:space="preserve"> </v>
      </c>
      <c r="K1092" s="29" t="str">
        <f>IF(Замеры!Z1086=0," ",Замеры!AG1086)</f>
        <v xml:space="preserve"> </v>
      </c>
      <c r="L1092" s="29" t="str">
        <f>IF(Замеры!Z1086=0," ",Замеры!AH1086)</f>
        <v xml:space="preserve"> </v>
      </c>
      <c r="M1092" s="29" t="str">
        <f>IF(Замеры!Z1086=0," ",0.1)</f>
        <v xml:space="preserve"> </v>
      </c>
      <c r="N1092" s="29" t="str">
        <f>IF(Замеры!Z1086=0," ",Замеры!Z1086)</f>
        <v xml:space="preserve"> </v>
      </c>
      <c r="O1092" s="29" t="str">
        <f>Замеры!AA1086</f>
        <v xml:space="preserve"> </v>
      </c>
      <c r="P1092" s="29" t="str">
        <f>Замеры!AB1086</f>
        <v xml:space="preserve"> </v>
      </c>
      <c r="Q1092" s="29" t="str">
        <f>IF(Замеры!Z1086=0," ","+")</f>
        <v xml:space="preserve"> </v>
      </c>
      <c r="R1092" s="32">
        <f>Замеры!Y1086</f>
        <v>0</v>
      </c>
      <c r="W1092" s="33" t="e">
        <f t="shared" si="32"/>
        <v>#VALUE!</v>
      </c>
      <c r="X1092" s="31" t="s">
        <v>73</v>
      </c>
      <c r="Y1092" s="33" t="e">
        <f t="shared" si="33"/>
        <v>#VALUE!</v>
      </c>
      <c r="Z1092" s="32"/>
    </row>
    <row r="1093" spans="1:26" x14ac:dyDescent="0.3">
      <c r="A1093" s="35">
        <f>IF(Замеры!B1087=0, " ", Замеры!B1087)</f>
        <v>1084</v>
      </c>
      <c r="B1093" s="37" t="str">
        <f>CONCATENATE(Замеры!D1087,Замеры!F1087)</f>
        <v>Группа от QF</v>
      </c>
      <c r="C1093" s="35" t="str">
        <f>IF(Замеры!I1087=0," ", Замеры!I1087)</f>
        <v xml:space="preserve"> </v>
      </c>
      <c r="D1093" s="29" t="str">
        <f>IF(Замеры!Z1087=0, " ", Замеры!X1087)</f>
        <v xml:space="preserve"> </v>
      </c>
      <c r="E1093" s="29" t="str">
        <f>CONCATENATE(Замеры!P1087,Замеры!S1087,Замеры!R1087)</f>
        <v xml:space="preserve"> </v>
      </c>
      <c r="F1093" s="30" t="str">
        <f>IF(Замеры!Z1087=0," ","---")</f>
        <v xml:space="preserve"> </v>
      </c>
      <c r="G1093" s="31" t="str">
        <f>IF(Замеры!Z1087=0," ",Замеры!J1087)</f>
        <v xml:space="preserve"> </v>
      </c>
      <c r="H1093" s="31" t="str">
        <f>CONCATENATE(Замеры!AK1087,Замеры!AA1087,Замеры!AL1087)</f>
        <v>0 0</v>
      </c>
      <c r="I1093" s="29" t="str">
        <f>CONCATENATE(Замеры!AI1087,Замеры!AA1087,Замеры!AJ1087)</f>
        <v>0 0</v>
      </c>
      <c r="J1093" s="31" t="str">
        <f>IF(Замеры!Z1087=0," ",G1093*2.55)</f>
        <v xml:space="preserve"> </v>
      </c>
      <c r="K1093" s="29" t="str">
        <f>IF(Замеры!Z1087=0," ",Замеры!AG1087)</f>
        <v xml:space="preserve"> </v>
      </c>
      <c r="L1093" s="29" t="str">
        <f>IF(Замеры!Z1087=0," ",Замеры!AH1087)</f>
        <v xml:space="preserve"> </v>
      </c>
      <c r="M1093" s="29" t="str">
        <f>IF(Замеры!Z1087=0," ",0.1)</f>
        <v xml:space="preserve"> </v>
      </c>
      <c r="N1093" s="29" t="str">
        <f>IF(Замеры!Z1087=0," ",Замеры!Z1087)</f>
        <v xml:space="preserve"> </v>
      </c>
      <c r="O1093" s="29" t="str">
        <f>Замеры!AA1087</f>
        <v xml:space="preserve"> </v>
      </c>
      <c r="P1093" s="29" t="str">
        <f>Замеры!AB1087</f>
        <v xml:space="preserve"> </v>
      </c>
      <c r="Q1093" s="29" t="str">
        <f>IF(Замеры!Z1087=0," ","+")</f>
        <v xml:space="preserve"> </v>
      </c>
      <c r="R1093" s="32">
        <f>Замеры!Y1087</f>
        <v>0</v>
      </c>
      <c r="W1093" s="33" t="e">
        <f t="shared" si="32"/>
        <v>#VALUE!</v>
      </c>
      <c r="X1093" s="31" t="s">
        <v>73</v>
      </c>
      <c r="Y1093" s="33" t="e">
        <f t="shared" si="33"/>
        <v>#VALUE!</v>
      </c>
      <c r="Z1093" s="32"/>
    </row>
    <row r="1094" spans="1:26" x14ac:dyDescent="0.3">
      <c r="A1094" s="35">
        <f>IF(Замеры!B1088=0, " ", Замеры!B1088)</f>
        <v>1085</v>
      </c>
      <c r="B1094" s="37" t="str">
        <f>CONCATENATE(Замеры!D1088,Замеры!F1088)</f>
        <v>Группа от QF</v>
      </c>
      <c r="C1094" s="35" t="str">
        <f>IF(Замеры!I1088=0," ", Замеры!I1088)</f>
        <v xml:space="preserve"> </v>
      </c>
      <c r="D1094" s="29" t="str">
        <f>IF(Замеры!Z1088=0, " ", Замеры!X1088)</f>
        <v xml:space="preserve"> </v>
      </c>
      <c r="E1094" s="29" t="str">
        <f>CONCATENATE(Замеры!P1088,Замеры!S1088,Замеры!R1088)</f>
        <v xml:space="preserve"> </v>
      </c>
      <c r="F1094" s="30" t="str">
        <f>IF(Замеры!Z1088=0," ","---")</f>
        <v xml:space="preserve"> </v>
      </c>
      <c r="G1094" s="31" t="str">
        <f>IF(Замеры!Z1088=0," ",Замеры!J1088)</f>
        <v xml:space="preserve"> </v>
      </c>
      <c r="H1094" s="31" t="str">
        <f>CONCATENATE(Замеры!AK1088,Замеры!AA1088,Замеры!AL1088)</f>
        <v>0 0</v>
      </c>
      <c r="I1094" s="29" t="str">
        <f>CONCATENATE(Замеры!AI1088,Замеры!AA1088,Замеры!AJ1088)</f>
        <v>0 0</v>
      </c>
      <c r="J1094" s="31" t="str">
        <f>IF(Замеры!Z1088=0," ",G1094*2.55)</f>
        <v xml:space="preserve"> </v>
      </c>
      <c r="K1094" s="29" t="str">
        <f>IF(Замеры!Z1088=0," ",Замеры!AG1088)</f>
        <v xml:space="preserve"> </v>
      </c>
      <c r="L1094" s="29" t="str">
        <f>IF(Замеры!Z1088=0," ",Замеры!AH1088)</f>
        <v xml:space="preserve"> </v>
      </c>
      <c r="M1094" s="29" t="str">
        <f>IF(Замеры!Z1088=0," ",0.1)</f>
        <v xml:space="preserve"> </v>
      </c>
      <c r="N1094" s="29" t="str">
        <f>IF(Замеры!Z1088=0," ",Замеры!Z1088)</f>
        <v xml:space="preserve"> </v>
      </c>
      <c r="O1094" s="29" t="str">
        <f>Замеры!AA1088</f>
        <v xml:space="preserve"> </v>
      </c>
      <c r="P1094" s="29" t="str">
        <f>Замеры!AB1088</f>
        <v xml:space="preserve"> </v>
      </c>
      <c r="Q1094" s="29" t="str">
        <f>IF(Замеры!Z1088=0," ","+")</f>
        <v xml:space="preserve"> </v>
      </c>
      <c r="R1094" s="32">
        <f>Замеры!Y1088</f>
        <v>0</v>
      </c>
      <c r="W1094" s="33" t="e">
        <f t="shared" si="32"/>
        <v>#VALUE!</v>
      </c>
      <c r="X1094" s="31" t="s">
        <v>73</v>
      </c>
      <c r="Y1094" s="33" t="e">
        <f t="shared" si="33"/>
        <v>#VALUE!</v>
      </c>
      <c r="Z1094" s="32"/>
    </row>
    <row r="1095" spans="1:26" x14ac:dyDescent="0.3">
      <c r="A1095" s="35">
        <f>IF(Замеры!B1089=0, " ", Замеры!B1089)</f>
        <v>1086</v>
      </c>
      <c r="B1095" s="37" t="str">
        <f>CONCATENATE(Замеры!D1089,Замеры!F1089)</f>
        <v>Группа от QF</v>
      </c>
      <c r="C1095" s="35" t="str">
        <f>IF(Замеры!I1089=0," ", Замеры!I1089)</f>
        <v xml:space="preserve"> </v>
      </c>
      <c r="D1095" s="29" t="str">
        <f>IF(Замеры!Z1089=0, " ", Замеры!X1089)</f>
        <v xml:space="preserve"> </v>
      </c>
      <c r="E1095" s="29" t="str">
        <f>CONCATENATE(Замеры!P1089,Замеры!S1089,Замеры!R1089)</f>
        <v xml:space="preserve"> </v>
      </c>
      <c r="F1095" s="30" t="str">
        <f>IF(Замеры!Z1089=0," ","---")</f>
        <v xml:space="preserve"> </v>
      </c>
      <c r="G1095" s="31" t="str">
        <f>IF(Замеры!Z1089=0," ",Замеры!J1089)</f>
        <v xml:space="preserve"> </v>
      </c>
      <c r="H1095" s="31" t="str">
        <f>CONCATENATE(Замеры!AK1089,Замеры!AA1089,Замеры!AL1089)</f>
        <v>0 0</v>
      </c>
      <c r="I1095" s="29" t="str">
        <f>CONCATENATE(Замеры!AI1089,Замеры!AA1089,Замеры!AJ1089)</f>
        <v>0 0</v>
      </c>
      <c r="J1095" s="31" t="str">
        <f>IF(Замеры!Z1089=0," ",G1095*2.55)</f>
        <v xml:space="preserve"> </v>
      </c>
      <c r="K1095" s="29" t="str">
        <f>IF(Замеры!Z1089=0," ",Замеры!AG1089)</f>
        <v xml:space="preserve"> </v>
      </c>
      <c r="L1095" s="29" t="str">
        <f>IF(Замеры!Z1089=0," ",Замеры!AH1089)</f>
        <v xml:space="preserve"> </v>
      </c>
      <c r="M1095" s="29" t="str">
        <f>IF(Замеры!Z1089=0," ",0.1)</f>
        <v xml:space="preserve"> </v>
      </c>
      <c r="N1095" s="29" t="str">
        <f>IF(Замеры!Z1089=0," ",Замеры!Z1089)</f>
        <v xml:space="preserve"> </v>
      </c>
      <c r="O1095" s="29" t="str">
        <f>Замеры!AA1089</f>
        <v xml:space="preserve"> </v>
      </c>
      <c r="P1095" s="29" t="str">
        <f>Замеры!AB1089</f>
        <v xml:space="preserve"> </v>
      </c>
      <c r="Q1095" s="29" t="str">
        <f>IF(Замеры!Z1089=0," ","+")</f>
        <v xml:space="preserve"> </v>
      </c>
      <c r="R1095" s="32">
        <f>Замеры!Y1089</f>
        <v>0</v>
      </c>
      <c r="W1095" s="33" t="e">
        <f t="shared" si="32"/>
        <v>#VALUE!</v>
      </c>
      <c r="X1095" s="31" t="s">
        <v>73</v>
      </c>
      <c r="Y1095" s="33" t="e">
        <f t="shared" si="33"/>
        <v>#VALUE!</v>
      </c>
      <c r="Z1095" s="32"/>
    </row>
    <row r="1096" spans="1:26" x14ac:dyDescent="0.3">
      <c r="A1096" s="35">
        <f>IF(Замеры!B1090=0, " ", Замеры!B1090)</f>
        <v>1087</v>
      </c>
      <c r="B1096" s="37" t="str">
        <f>CONCATENATE(Замеры!D1090,Замеры!F1090)</f>
        <v>Группа от QF</v>
      </c>
      <c r="C1096" s="35" t="str">
        <f>IF(Замеры!I1090=0," ", Замеры!I1090)</f>
        <v xml:space="preserve"> </v>
      </c>
      <c r="D1096" s="29" t="str">
        <f>IF(Замеры!Z1090=0, " ", Замеры!X1090)</f>
        <v xml:space="preserve"> </v>
      </c>
      <c r="E1096" s="29" t="str">
        <f>CONCATENATE(Замеры!P1090,Замеры!S1090,Замеры!R1090)</f>
        <v xml:space="preserve"> </v>
      </c>
      <c r="F1096" s="30" t="str">
        <f>IF(Замеры!Z1090=0," ","---")</f>
        <v xml:space="preserve"> </v>
      </c>
      <c r="G1096" s="31" t="str">
        <f>IF(Замеры!Z1090=0," ",Замеры!J1090)</f>
        <v xml:space="preserve"> </v>
      </c>
      <c r="H1096" s="31" t="str">
        <f>CONCATENATE(Замеры!AK1090,Замеры!AA1090,Замеры!AL1090)</f>
        <v>0 0</v>
      </c>
      <c r="I1096" s="29" t="str">
        <f>CONCATENATE(Замеры!AI1090,Замеры!AA1090,Замеры!AJ1090)</f>
        <v>0 0</v>
      </c>
      <c r="J1096" s="31" t="str">
        <f>IF(Замеры!Z1090=0," ",G1096*2.55)</f>
        <v xml:space="preserve"> </v>
      </c>
      <c r="K1096" s="29" t="str">
        <f>IF(Замеры!Z1090=0," ",Замеры!AG1090)</f>
        <v xml:space="preserve"> </v>
      </c>
      <c r="L1096" s="29" t="str">
        <f>IF(Замеры!Z1090=0," ",Замеры!AH1090)</f>
        <v xml:space="preserve"> </v>
      </c>
      <c r="M1096" s="29" t="str">
        <f>IF(Замеры!Z1090=0," ",0.1)</f>
        <v xml:space="preserve"> </v>
      </c>
      <c r="N1096" s="29" t="str">
        <f>IF(Замеры!Z1090=0," ",Замеры!Z1090)</f>
        <v xml:space="preserve"> </v>
      </c>
      <c r="O1096" s="29" t="str">
        <f>Замеры!AA1090</f>
        <v xml:space="preserve"> </v>
      </c>
      <c r="P1096" s="29" t="str">
        <f>Замеры!AB1090</f>
        <v xml:space="preserve"> </v>
      </c>
      <c r="Q1096" s="29" t="str">
        <f>IF(Замеры!Z1090=0," ","+")</f>
        <v xml:space="preserve"> </v>
      </c>
      <c r="R1096" s="32">
        <f>Замеры!Y1090</f>
        <v>0</v>
      </c>
      <c r="W1096" s="33" t="e">
        <f t="shared" si="32"/>
        <v>#VALUE!</v>
      </c>
      <c r="X1096" s="31" t="s">
        <v>73</v>
      </c>
      <c r="Y1096" s="33" t="e">
        <f t="shared" si="33"/>
        <v>#VALUE!</v>
      </c>
      <c r="Z1096" s="32"/>
    </row>
    <row r="1097" spans="1:26" x14ac:dyDescent="0.3">
      <c r="A1097" s="35">
        <f>IF(Замеры!B1091=0, " ", Замеры!B1091)</f>
        <v>1088</v>
      </c>
      <c r="B1097" s="37" t="str">
        <f>CONCATENATE(Замеры!D1091,Замеры!F1091)</f>
        <v>Группа от QF</v>
      </c>
      <c r="C1097" s="35" t="str">
        <f>IF(Замеры!I1091=0," ", Замеры!I1091)</f>
        <v xml:space="preserve"> </v>
      </c>
      <c r="D1097" s="29" t="str">
        <f>IF(Замеры!Z1091=0, " ", Замеры!X1091)</f>
        <v xml:space="preserve"> </v>
      </c>
      <c r="E1097" s="29" t="str">
        <f>CONCATENATE(Замеры!P1091,Замеры!S1091,Замеры!R1091)</f>
        <v xml:space="preserve"> </v>
      </c>
      <c r="F1097" s="30" t="str">
        <f>IF(Замеры!Z1091=0," ","---")</f>
        <v xml:space="preserve"> </v>
      </c>
      <c r="G1097" s="31" t="str">
        <f>IF(Замеры!Z1091=0," ",Замеры!J1091)</f>
        <v xml:space="preserve"> </v>
      </c>
      <c r="H1097" s="31" t="str">
        <f>CONCATENATE(Замеры!AK1091,Замеры!AA1091,Замеры!AL1091)</f>
        <v>0 0</v>
      </c>
      <c r="I1097" s="29" t="str">
        <f>CONCATENATE(Замеры!AI1091,Замеры!AA1091,Замеры!AJ1091)</f>
        <v>0 0</v>
      </c>
      <c r="J1097" s="31" t="str">
        <f>IF(Замеры!Z1091=0," ",G1097*2.55)</f>
        <v xml:space="preserve"> </v>
      </c>
      <c r="K1097" s="29" t="str">
        <f>IF(Замеры!Z1091=0," ",Замеры!AG1091)</f>
        <v xml:space="preserve"> </v>
      </c>
      <c r="L1097" s="29" t="str">
        <f>IF(Замеры!Z1091=0," ",Замеры!AH1091)</f>
        <v xml:space="preserve"> </v>
      </c>
      <c r="M1097" s="29" t="str">
        <f>IF(Замеры!Z1091=0," ",0.1)</f>
        <v xml:space="preserve"> </v>
      </c>
      <c r="N1097" s="29" t="str">
        <f>IF(Замеры!Z1091=0," ",Замеры!Z1091)</f>
        <v xml:space="preserve"> </v>
      </c>
      <c r="O1097" s="29" t="str">
        <f>Замеры!AA1091</f>
        <v xml:space="preserve"> </v>
      </c>
      <c r="P1097" s="29" t="str">
        <f>Замеры!AB1091</f>
        <v xml:space="preserve"> </v>
      </c>
      <c r="Q1097" s="29" t="str">
        <f>IF(Замеры!Z1091=0," ","+")</f>
        <v xml:space="preserve"> </v>
      </c>
      <c r="R1097" s="32">
        <f>Замеры!Y1091</f>
        <v>0</v>
      </c>
      <c r="W1097" s="33" t="e">
        <f t="shared" si="32"/>
        <v>#VALUE!</v>
      </c>
      <c r="X1097" s="31" t="s">
        <v>73</v>
      </c>
      <c r="Y1097" s="33" t="e">
        <f t="shared" si="33"/>
        <v>#VALUE!</v>
      </c>
      <c r="Z1097" s="32"/>
    </row>
    <row r="1098" spans="1:26" x14ac:dyDescent="0.3">
      <c r="A1098" s="35">
        <f>IF(Замеры!B1092=0, " ", Замеры!B1092)</f>
        <v>1089</v>
      </c>
      <c r="B1098" s="37" t="str">
        <f>CONCATENATE(Замеры!D1092,Замеры!F1092)</f>
        <v>Группа от QF</v>
      </c>
      <c r="C1098" s="35" t="str">
        <f>IF(Замеры!I1092=0," ", Замеры!I1092)</f>
        <v xml:space="preserve"> </v>
      </c>
      <c r="D1098" s="29" t="str">
        <f>IF(Замеры!Z1092=0, " ", Замеры!X1092)</f>
        <v xml:space="preserve"> </v>
      </c>
      <c r="E1098" s="29" t="str">
        <f>CONCATENATE(Замеры!P1092,Замеры!S1092,Замеры!R1092)</f>
        <v xml:space="preserve"> </v>
      </c>
      <c r="F1098" s="30" t="str">
        <f>IF(Замеры!Z1092=0," ","---")</f>
        <v xml:space="preserve"> </v>
      </c>
      <c r="G1098" s="31" t="str">
        <f>IF(Замеры!Z1092=0," ",Замеры!J1092)</f>
        <v xml:space="preserve"> </v>
      </c>
      <c r="H1098" s="31" t="str">
        <f>CONCATENATE(Замеры!AK1092,Замеры!AA1092,Замеры!AL1092)</f>
        <v>0 0</v>
      </c>
      <c r="I1098" s="29" t="str">
        <f>CONCATENATE(Замеры!AI1092,Замеры!AA1092,Замеры!AJ1092)</f>
        <v>0 0</v>
      </c>
      <c r="J1098" s="31" t="str">
        <f>IF(Замеры!Z1092=0," ",G1098*2.55)</f>
        <v xml:space="preserve"> </v>
      </c>
      <c r="K1098" s="29" t="str">
        <f>IF(Замеры!Z1092=0," ",Замеры!AG1092)</f>
        <v xml:space="preserve"> </v>
      </c>
      <c r="L1098" s="29" t="str">
        <f>IF(Замеры!Z1092=0," ",Замеры!AH1092)</f>
        <v xml:space="preserve"> </v>
      </c>
      <c r="M1098" s="29" t="str">
        <f>IF(Замеры!Z1092=0," ",0.1)</f>
        <v xml:space="preserve"> </v>
      </c>
      <c r="N1098" s="29" t="str">
        <f>IF(Замеры!Z1092=0," ",Замеры!Z1092)</f>
        <v xml:space="preserve"> </v>
      </c>
      <c r="O1098" s="29" t="str">
        <f>Замеры!AA1092</f>
        <v xml:space="preserve"> </v>
      </c>
      <c r="P1098" s="29" t="str">
        <f>Замеры!AB1092</f>
        <v xml:space="preserve"> </v>
      </c>
      <c r="Q1098" s="29" t="str">
        <f>IF(Замеры!Z1092=0," ","+")</f>
        <v xml:space="preserve"> </v>
      </c>
      <c r="R1098" s="32">
        <f>Замеры!Y1092</f>
        <v>0</v>
      </c>
      <c r="W1098" s="33" t="e">
        <f t="shared" ref="W1098:W1161" si="34">G1098*1.13</f>
        <v>#VALUE!</v>
      </c>
      <c r="X1098" s="31" t="s">
        <v>73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IF(Замеры!B1093=0, " ", Замеры!B1093)</f>
        <v>1090</v>
      </c>
      <c r="B1099" s="37" t="str">
        <f>CONCATENATE(Замеры!D1093,Замеры!F1093)</f>
        <v>Группа от QF</v>
      </c>
      <c r="C1099" s="35" t="str">
        <f>IF(Замеры!I1093=0," ", Замеры!I1093)</f>
        <v xml:space="preserve"> </v>
      </c>
      <c r="D1099" s="29" t="str">
        <f>IF(Замеры!Z1093=0, " ", Замеры!X1093)</f>
        <v xml:space="preserve"> </v>
      </c>
      <c r="E1099" s="29" t="str">
        <f>CONCATENATE(Замеры!P1093,Замеры!S1093,Замеры!R1093)</f>
        <v xml:space="preserve"> </v>
      </c>
      <c r="F1099" s="30" t="str">
        <f>IF(Замеры!Z1093=0," ","---")</f>
        <v xml:space="preserve"> </v>
      </c>
      <c r="G1099" s="31" t="str">
        <f>IF(Замеры!Z1093=0," ",Замеры!J1093)</f>
        <v xml:space="preserve"> </v>
      </c>
      <c r="H1099" s="31" t="str">
        <f>CONCATENATE(Замеры!AK1093,Замеры!AA1093,Замеры!AL1093)</f>
        <v>0 0</v>
      </c>
      <c r="I1099" s="29" t="str">
        <f>CONCATENATE(Замеры!AI1093,Замеры!AA1093,Замеры!AJ1093)</f>
        <v>0 0</v>
      </c>
      <c r="J1099" s="31" t="str">
        <f>IF(Замеры!Z1093=0," ",G1099*2.55)</f>
        <v xml:space="preserve"> </v>
      </c>
      <c r="K1099" s="29" t="str">
        <f>IF(Замеры!Z1093=0," ",Замеры!AG1093)</f>
        <v xml:space="preserve"> </v>
      </c>
      <c r="L1099" s="29" t="str">
        <f>IF(Замеры!Z1093=0," ",Замеры!AH1093)</f>
        <v xml:space="preserve"> </v>
      </c>
      <c r="M1099" s="29" t="str">
        <f>IF(Замеры!Z1093=0," ",0.1)</f>
        <v xml:space="preserve"> </v>
      </c>
      <c r="N1099" s="29" t="str">
        <f>IF(Замеры!Z1093=0," ",Замеры!Z1093)</f>
        <v xml:space="preserve"> </v>
      </c>
      <c r="O1099" s="29" t="str">
        <f>Замеры!AA1093</f>
        <v xml:space="preserve"> </v>
      </c>
      <c r="P1099" s="29" t="str">
        <f>Замеры!AB1093</f>
        <v xml:space="preserve"> </v>
      </c>
      <c r="Q1099" s="29" t="str">
        <f>IF(Замеры!Z1093=0," ","+")</f>
        <v xml:space="preserve"> </v>
      </c>
      <c r="R1099" s="32">
        <f>Замеры!Y1093</f>
        <v>0</v>
      </c>
      <c r="W1099" s="33" t="e">
        <f t="shared" si="34"/>
        <v>#VALUE!</v>
      </c>
      <c r="X1099" s="31" t="s">
        <v>73</v>
      </c>
      <c r="Y1099" s="33" t="e">
        <f t="shared" si="35"/>
        <v>#VALUE!</v>
      </c>
      <c r="Z1099" s="32"/>
    </row>
    <row r="1100" spans="1:26" x14ac:dyDescent="0.3">
      <c r="A1100" s="35">
        <f>IF(Замеры!B1094=0, " ", Замеры!B1094)</f>
        <v>1091</v>
      </c>
      <c r="B1100" s="37" t="str">
        <f>CONCATENATE(Замеры!D1094,Замеры!F1094)</f>
        <v>Группа от QF</v>
      </c>
      <c r="C1100" s="35" t="str">
        <f>IF(Замеры!I1094=0," ", Замеры!I1094)</f>
        <v xml:space="preserve"> </v>
      </c>
      <c r="D1100" s="29" t="str">
        <f>IF(Замеры!Z1094=0, " ", Замеры!X1094)</f>
        <v xml:space="preserve"> </v>
      </c>
      <c r="E1100" s="29" t="str">
        <f>CONCATENATE(Замеры!P1094,Замеры!S1094,Замеры!R1094)</f>
        <v xml:space="preserve"> </v>
      </c>
      <c r="F1100" s="30" t="str">
        <f>IF(Замеры!Z1094=0," ","---")</f>
        <v xml:space="preserve"> </v>
      </c>
      <c r="G1100" s="31" t="str">
        <f>IF(Замеры!Z1094=0," ",Замеры!J1094)</f>
        <v xml:space="preserve"> </v>
      </c>
      <c r="H1100" s="31" t="str">
        <f>CONCATENATE(Замеры!AK1094,Замеры!AA1094,Замеры!AL1094)</f>
        <v>0 0</v>
      </c>
      <c r="I1100" s="29" t="str">
        <f>CONCATENATE(Замеры!AI1094,Замеры!AA1094,Замеры!AJ1094)</f>
        <v>0 0</v>
      </c>
      <c r="J1100" s="31" t="str">
        <f>IF(Замеры!Z1094=0," ",G1100*2.55)</f>
        <v xml:space="preserve"> </v>
      </c>
      <c r="K1100" s="29" t="str">
        <f>IF(Замеры!Z1094=0," ",Замеры!AG1094)</f>
        <v xml:space="preserve"> </v>
      </c>
      <c r="L1100" s="29" t="str">
        <f>IF(Замеры!Z1094=0," ",Замеры!AH1094)</f>
        <v xml:space="preserve"> </v>
      </c>
      <c r="M1100" s="29" t="str">
        <f>IF(Замеры!Z1094=0," ",0.1)</f>
        <v xml:space="preserve"> </v>
      </c>
      <c r="N1100" s="29" t="str">
        <f>IF(Замеры!Z1094=0," ",Замеры!Z1094)</f>
        <v xml:space="preserve"> </v>
      </c>
      <c r="O1100" s="29" t="str">
        <f>Замеры!AA1094</f>
        <v xml:space="preserve"> </v>
      </c>
      <c r="P1100" s="29" t="str">
        <f>Замеры!AB1094</f>
        <v xml:space="preserve"> </v>
      </c>
      <c r="Q1100" s="29" t="str">
        <f>IF(Замеры!Z1094=0," ","+")</f>
        <v xml:space="preserve"> </v>
      </c>
      <c r="R1100" s="32">
        <f>Замеры!Y1094</f>
        <v>0</v>
      </c>
      <c r="W1100" s="33" t="e">
        <f t="shared" si="34"/>
        <v>#VALUE!</v>
      </c>
      <c r="X1100" s="31" t="s">
        <v>73</v>
      </c>
      <c r="Y1100" s="33" t="e">
        <f t="shared" si="35"/>
        <v>#VALUE!</v>
      </c>
      <c r="Z1100" s="32"/>
    </row>
    <row r="1101" spans="1:26" x14ac:dyDescent="0.3">
      <c r="A1101" s="35">
        <f>IF(Замеры!B1095=0, " ", Замеры!B1095)</f>
        <v>1092</v>
      </c>
      <c r="B1101" s="37" t="str">
        <f>CONCATENATE(Замеры!D1095,Замеры!F1095)</f>
        <v>Группа от QF</v>
      </c>
      <c r="C1101" s="35" t="str">
        <f>IF(Замеры!I1095=0," ", Замеры!I1095)</f>
        <v xml:space="preserve"> </v>
      </c>
      <c r="D1101" s="29" t="str">
        <f>IF(Замеры!Z1095=0, " ", Замеры!X1095)</f>
        <v xml:space="preserve"> </v>
      </c>
      <c r="E1101" s="29" t="str">
        <f>CONCATENATE(Замеры!P1095,Замеры!S1095,Замеры!R1095)</f>
        <v xml:space="preserve"> </v>
      </c>
      <c r="F1101" s="30" t="str">
        <f>IF(Замеры!Z1095=0," ","---")</f>
        <v xml:space="preserve"> </v>
      </c>
      <c r="G1101" s="31" t="str">
        <f>IF(Замеры!Z1095=0," ",Замеры!J1095)</f>
        <v xml:space="preserve"> </v>
      </c>
      <c r="H1101" s="31" t="str">
        <f>CONCATENATE(Замеры!AK1095,Замеры!AA1095,Замеры!AL1095)</f>
        <v>0 0</v>
      </c>
      <c r="I1101" s="29" t="str">
        <f>CONCATENATE(Замеры!AI1095,Замеры!AA1095,Замеры!AJ1095)</f>
        <v>0 0</v>
      </c>
      <c r="J1101" s="31" t="str">
        <f>IF(Замеры!Z1095=0," ",G1101*2.55)</f>
        <v xml:space="preserve"> </v>
      </c>
      <c r="K1101" s="29" t="str">
        <f>IF(Замеры!Z1095=0," ",Замеры!AG1095)</f>
        <v xml:space="preserve"> </v>
      </c>
      <c r="L1101" s="29" t="str">
        <f>IF(Замеры!Z1095=0," ",Замеры!AH1095)</f>
        <v xml:space="preserve"> </v>
      </c>
      <c r="M1101" s="29" t="str">
        <f>IF(Замеры!Z1095=0," ",0.1)</f>
        <v xml:space="preserve"> </v>
      </c>
      <c r="N1101" s="29" t="str">
        <f>IF(Замеры!Z1095=0," ",Замеры!Z1095)</f>
        <v xml:space="preserve"> </v>
      </c>
      <c r="O1101" s="29" t="str">
        <f>Замеры!AA1095</f>
        <v xml:space="preserve"> </v>
      </c>
      <c r="P1101" s="29" t="str">
        <f>Замеры!AB1095</f>
        <v xml:space="preserve"> </v>
      </c>
      <c r="Q1101" s="29" t="str">
        <f>IF(Замеры!Z1095=0," ","+")</f>
        <v xml:space="preserve"> </v>
      </c>
      <c r="R1101" s="32">
        <f>Замеры!Y1095</f>
        <v>0</v>
      </c>
      <c r="W1101" s="33" t="e">
        <f t="shared" si="34"/>
        <v>#VALUE!</v>
      </c>
      <c r="X1101" s="31" t="s">
        <v>73</v>
      </c>
      <c r="Y1101" s="33" t="e">
        <f t="shared" si="35"/>
        <v>#VALUE!</v>
      </c>
      <c r="Z1101" s="32"/>
    </row>
    <row r="1102" spans="1:26" x14ac:dyDescent="0.3">
      <c r="A1102" s="35">
        <f>IF(Замеры!B1096=0, " ", Замеры!B1096)</f>
        <v>1093</v>
      </c>
      <c r="B1102" s="37" t="str">
        <f>CONCATENATE(Замеры!D1096,Замеры!F1096)</f>
        <v>Группа от QF</v>
      </c>
      <c r="C1102" s="35" t="str">
        <f>IF(Замеры!I1096=0," ", Замеры!I1096)</f>
        <v xml:space="preserve"> </v>
      </c>
      <c r="D1102" s="29" t="str">
        <f>IF(Замеры!Z1096=0, " ", Замеры!X1096)</f>
        <v xml:space="preserve"> </v>
      </c>
      <c r="E1102" s="29" t="str">
        <f>CONCATENATE(Замеры!P1096,Замеры!S1096,Замеры!R1096)</f>
        <v xml:space="preserve"> </v>
      </c>
      <c r="F1102" s="30" t="str">
        <f>IF(Замеры!Z1096=0," ","---")</f>
        <v xml:space="preserve"> </v>
      </c>
      <c r="G1102" s="31" t="str">
        <f>IF(Замеры!Z1096=0," ",Замеры!J1096)</f>
        <v xml:space="preserve"> </v>
      </c>
      <c r="H1102" s="31" t="str">
        <f>CONCATENATE(Замеры!AK1096,Замеры!AA1096,Замеры!AL1096)</f>
        <v>0 0</v>
      </c>
      <c r="I1102" s="29" t="str">
        <f>CONCATENATE(Замеры!AI1096,Замеры!AA1096,Замеры!AJ1096)</f>
        <v>0 0</v>
      </c>
      <c r="J1102" s="31" t="str">
        <f>IF(Замеры!Z1096=0," ",G1102*2.55)</f>
        <v xml:space="preserve"> </v>
      </c>
      <c r="K1102" s="29" t="str">
        <f>IF(Замеры!Z1096=0," ",Замеры!AG1096)</f>
        <v xml:space="preserve"> </v>
      </c>
      <c r="L1102" s="29" t="str">
        <f>IF(Замеры!Z1096=0," ",Замеры!AH1096)</f>
        <v xml:space="preserve"> </v>
      </c>
      <c r="M1102" s="29" t="str">
        <f>IF(Замеры!Z1096=0," ",0.1)</f>
        <v xml:space="preserve"> </v>
      </c>
      <c r="N1102" s="29" t="str">
        <f>IF(Замеры!Z1096=0," ",Замеры!Z1096)</f>
        <v xml:space="preserve"> </v>
      </c>
      <c r="O1102" s="29" t="str">
        <f>Замеры!AA1096</f>
        <v xml:space="preserve"> </v>
      </c>
      <c r="P1102" s="29" t="str">
        <f>Замеры!AB1096</f>
        <v xml:space="preserve"> </v>
      </c>
      <c r="Q1102" s="29" t="str">
        <f>IF(Замеры!Z1096=0," ","+")</f>
        <v xml:space="preserve"> </v>
      </c>
      <c r="R1102" s="32">
        <f>Замеры!Y1096</f>
        <v>0</v>
      </c>
      <c r="W1102" s="33" t="e">
        <f t="shared" si="34"/>
        <v>#VALUE!</v>
      </c>
      <c r="X1102" s="31" t="s">
        <v>73</v>
      </c>
      <c r="Y1102" s="33" t="e">
        <f t="shared" si="35"/>
        <v>#VALUE!</v>
      </c>
      <c r="Z1102" s="32"/>
    </row>
    <row r="1103" spans="1:26" x14ac:dyDescent="0.3">
      <c r="A1103" s="35">
        <f>IF(Замеры!B1097=0, " ", Замеры!B1097)</f>
        <v>1094</v>
      </c>
      <c r="B1103" s="37" t="str">
        <f>CONCATENATE(Замеры!D1097,Замеры!F1097)</f>
        <v>Группа от QF</v>
      </c>
      <c r="C1103" s="35" t="str">
        <f>IF(Замеры!I1097=0," ", Замеры!I1097)</f>
        <v xml:space="preserve"> </v>
      </c>
      <c r="D1103" s="29" t="str">
        <f>IF(Замеры!Z1097=0, " ", Замеры!X1097)</f>
        <v xml:space="preserve"> </v>
      </c>
      <c r="E1103" s="29" t="str">
        <f>CONCATENATE(Замеры!P1097,Замеры!S1097,Замеры!R1097)</f>
        <v xml:space="preserve"> </v>
      </c>
      <c r="F1103" s="30" t="str">
        <f>IF(Замеры!Z1097=0," ","---")</f>
        <v xml:space="preserve"> </v>
      </c>
      <c r="G1103" s="31" t="str">
        <f>IF(Замеры!Z1097=0," ",Замеры!J1097)</f>
        <v xml:space="preserve"> </v>
      </c>
      <c r="H1103" s="31" t="str">
        <f>CONCATENATE(Замеры!AK1097,Замеры!AA1097,Замеры!AL1097)</f>
        <v>0 0</v>
      </c>
      <c r="I1103" s="29" t="str">
        <f>CONCATENATE(Замеры!AI1097,Замеры!AA1097,Замеры!AJ1097)</f>
        <v>0 0</v>
      </c>
      <c r="J1103" s="31" t="str">
        <f>IF(Замеры!Z1097=0," ",G1103*2.55)</f>
        <v xml:space="preserve"> </v>
      </c>
      <c r="K1103" s="29" t="str">
        <f>IF(Замеры!Z1097=0," ",Замеры!AG1097)</f>
        <v xml:space="preserve"> </v>
      </c>
      <c r="L1103" s="29" t="str">
        <f>IF(Замеры!Z1097=0," ",Замеры!AH1097)</f>
        <v xml:space="preserve"> </v>
      </c>
      <c r="M1103" s="29" t="str">
        <f>IF(Замеры!Z1097=0," ",0.1)</f>
        <v xml:space="preserve"> </v>
      </c>
      <c r="N1103" s="29" t="str">
        <f>IF(Замеры!Z1097=0," ",Замеры!Z1097)</f>
        <v xml:space="preserve"> </v>
      </c>
      <c r="O1103" s="29" t="str">
        <f>Замеры!AA1097</f>
        <v xml:space="preserve"> </v>
      </c>
      <c r="P1103" s="29" t="str">
        <f>Замеры!AB1097</f>
        <v xml:space="preserve"> </v>
      </c>
      <c r="Q1103" s="29" t="str">
        <f>IF(Замеры!Z1097=0," ","+")</f>
        <v xml:space="preserve"> </v>
      </c>
      <c r="R1103" s="32">
        <f>Замеры!Y1097</f>
        <v>0</v>
      </c>
      <c r="W1103" s="33" t="e">
        <f t="shared" si="34"/>
        <v>#VALUE!</v>
      </c>
      <c r="X1103" s="31" t="s">
        <v>73</v>
      </c>
      <c r="Y1103" s="33" t="e">
        <f t="shared" si="35"/>
        <v>#VALUE!</v>
      </c>
      <c r="Z1103" s="32"/>
    </row>
    <row r="1104" spans="1:26" x14ac:dyDescent="0.3">
      <c r="A1104" s="35">
        <f>IF(Замеры!B1098=0, " ", Замеры!B1098)</f>
        <v>1095</v>
      </c>
      <c r="B1104" s="37" t="str">
        <f>CONCATENATE(Замеры!D1098,Замеры!F1098)</f>
        <v>Группа от QF</v>
      </c>
      <c r="C1104" s="35" t="str">
        <f>IF(Замеры!I1098=0," ", Замеры!I1098)</f>
        <v xml:space="preserve"> </v>
      </c>
      <c r="D1104" s="29" t="str">
        <f>IF(Замеры!Z1098=0, " ", Замеры!X1098)</f>
        <v xml:space="preserve"> </v>
      </c>
      <c r="E1104" s="29" t="str">
        <f>CONCATENATE(Замеры!P1098,Замеры!S1098,Замеры!R1098)</f>
        <v xml:space="preserve"> </v>
      </c>
      <c r="F1104" s="30" t="str">
        <f>IF(Замеры!Z1098=0," ","---")</f>
        <v xml:space="preserve"> </v>
      </c>
      <c r="G1104" s="31" t="str">
        <f>IF(Замеры!Z1098=0," ",Замеры!J1098)</f>
        <v xml:space="preserve"> </v>
      </c>
      <c r="H1104" s="31" t="str">
        <f>CONCATENATE(Замеры!AK1098,Замеры!AA1098,Замеры!AL1098)</f>
        <v>0 0</v>
      </c>
      <c r="I1104" s="29" t="str">
        <f>CONCATENATE(Замеры!AI1098,Замеры!AA1098,Замеры!AJ1098)</f>
        <v>0 0</v>
      </c>
      <c r="J1104" s="31" t="str">
        <f>IF(Замеры!Z1098=0," ",G1104*2.55)</f>
        <v xml:space="preserve"> </v>
      </c>
      <c r="K1104" s="29" t="str">
        <f>IF(Замеры!Z1098=0," ",Замеры!AG1098)</f>
        <v xml:space="preserve"> </v>
      </c>
      <c r="L1104" s="29" t="str">
        <f>IF(Замеры!Z1098=0," ",Замеры!AH1098)</f>
        <v xml:space="preserve"> </v>
      </c>
      <c r="M1104" s="29" t="str">
        <f>IF(Замеры!Z1098=0," ",0.1)</f>
        <v xml:space="preserve"> </v>
      </c>
      <c r="N1104" s="29" t="str">
        <f>IF(Замеры!Z1098=0," ",Замеры!Z1098)</f>
        <v xml:space="preserve"> </v>
      </c>
      <c r="O1104" s="29" t="str">
        <f>Замеры!AA1098</f>
        <v xml:space="preserve"> </v>
      </c>
      <c r="P1104" s="29" t="str">
        <f>Замеры!AB1098</f>
        <v xml:space="preserve"> </v>
      </c>
      <c r="Q1104" s="29" t="str">
        <f>IF(Замеры!Z1098=0," ","+")</f>
        <v xml:space="preserve"> </v>
      </c>
      <c r="R1104" s="32">
        <f>Замеры!Y1098</f>
        <v>0</v>
      </c>
      <c r="W1104" s="33" t="e">
        <f t="shared" si="34"/>
        <v>#VALUE!</v>
      </c>
      <c r="X1104" s="31" t="s">
        <v>73</v>
      </c>
      <c r="Y1104" s="33" t="e">
        <f t="shared" si="35"/>
        <v>#VALUE!</v>
      </c>
      <c r="Z1104" s="32"/>
    </row>
    <row r="1105" spans="1:26" x14ac:dyDescent="0.3">
      <c r="A1105" s="35">
        <f>IF(Замеры!B1099=0, " ", Замеры!B1099)</f>
        <v>1096</v>
      </c>
      <c r="B1105" s="37" t="str">
        <f>CONCATENATE(Замеры!D1099,Замеры!F1099)</f>
        <v>Группа от QF</v>
      </c>
      <c r="C1105" s="35" t="str">
        <f>IF(Замеры!I1099=0," ", Замеры!I1099)</f>
        <v xml:space="preserve"> </v>
      </c>
      <c r="D1105" s="29" t="str">
        <f>IF(Замеры!Z1099=0, " ", Замеры!X1099)</f>
        <v xml:space="preserve"> </v>
      </c>
      <c r="E1105" s="29" t="str">
        <f>CONCATENATE(Замеры!P1099,Замеры!S1099,Замеры!R1099)</f>
        <v xml:space="preserve"> </v>
      </c>
      <c r="F1105" s="30" t="str">
        <f>IF(Замеры!Z1099=0," ","---")</f>
        <v xml:space="preserve"> </v>
      </c>
      <c r="G1105" s="31" t="str">
        <f>IF(Замеры!Z1099=0," ",Замеры!J1099)</f>
        <v xml:space="preserve"> </v>
      </c>
      <c r="H1105" s="31" t="str">
        <f>CONCATENATE(Замеры!AK1099,Замеры!AA1099,Замеры!AL1099)</f>
        <v>0 0</v>
      </c>
      <c r="I1105" s="29" t="str">
        <f>CONCATENATE(Замеры!AI1099,Замеры!AA1099,Замеры!AJ1099)</f>
        <v>0 0</v>
      </c>
      <c r="J1105" s="31" t="str">
        <f>IF(Замеры!Z1099=0," ",G1105*2.55)</f>
        <v xml:space="preserve"> </v>
      </c>
      <c r="K1105" s="29" t="str">
        <f>IF(Замеры!Z1099=0," ",Замеры!AG1099)</f>
        <v xml:space="preserve"> </v>
      </c>
      <c r="L1105" s="29" t="str">
        <f>IF(Замеры!Z1099=0," ",Замеры!AH1099)</f>
        <v xml:space="preserve"> </v>
      </c>
      <c r="M1105" s="29" t="str">
        <f>IF(Замеры!Z1099=0," ",0.1)</f>
        <v xml:space="preserve"> </v>
      </c>
      <c r="N1105" s="29" t="str">
        <f>IF(Замеры!Z1099=0," ",Замеры!Z1099)</f>
        <v xml:space="preserve"> </v>
      </c>
      <c r="O1105" s="29" t="str">
        <f>Замеры!AA1099</f>
        <v xml:space="preserve"> </v>
      </c>
      <c r="P1105" s="29" t="str">
        <f>Замеры!AB1099</f>
        <v xml:space="preserve"> </v>
      </c>
      <c r="Q1105" s="29" t="str">
        <f>IF(Замеры!Z1099=0," ","+")</f>
        <v xml:space="preserve"> </v>
      </c>
      <c r="R1105" s="32">
        <f>Замеры!Y1099</f>
        <v>0</v>
      </c>
      <c r="W1105" s="33" t="e">
        <f t="shared" si="34"/>
        <v>#VALUE!</v>
      </c>
      <c r="X1105" s="31" t="s">
        <v>73</v>
      </c>
      <c r="Y1105" s="33" t="e">
        <f t="shared" si="35"/>
        <v>#VALUE!</v>
      </c>
      <c r="Z1105" s="32"/>
    </row>
    <row r="1106" spans="1:26" x14ac:dyDescent="0.3">
      <c r="A1106" s="35">
        <f>IF(Замеры!B1100=0, " ", Замеры!B1100)</f>
        <v>1097</v>
      </c>
      <c r="B1106" s="37" t="str">
        <f>CONCATENATE(Замеры!D1100,Замеры!F1100)</f>
        <v>Группа от QF</v>
      </c>
      <c r="C1106" s="35" t="str">
        <f>IF(Замеры!I1100=0," ", Замеры!I1100)</f>
        <v xml:space="preserve"> </v>
      </c>
      <c r="D1106" s="29" t="str">
        <f>IF(Замеры!Z1100=0, " ", Замеры!X1100)</f>
        <v xml:space="preserve"> </v>
      </c>
      <c r="E1106" s="29" t="str">
        <f>CONCATENATE(Замеры!P1100,Замеры!S1100,Замеры!R1100)</f>
        <v xml:space="preserve"> </v>
      </c>
      <c r="F1106" s="30" t="str">
        <f>IF(Замеры!Z1100=0," ","---")</f>
        <v xml:space="preserve"> </v>
      </c>
      <c r="G1106" s="31" t="str">
        <f>IF(Замеры!Z1100=0," ",Замеры!J1100)</f>
        <v xml:space="preserve"> </v>
      </c>
      <c r="H1106" s="31" t="str">
        <f>CONCATENATE(Замеры!AK1100,Замеры!AA1100,Замеры!AL1100)</f>
        <v>0 0</v>
      </c>
      <c r="I1106" s="29" t="str">
        <f>CONCATENATE(Замеры!AI1100,Замеры!AA1100,Замеры!AJ1100)</f>
        <v>0 0</v>
      </c>
      <c r="J1106" s="31" t="str">
        <f>IF(Замеры!Z1100=0," ",G1106*2.55)</f>
        <v xml:space="preserve"> </v>
      </c>
      <c r="K1106" s="29" t="str">
        <f>IF(Замеры!Z1100=0," ",Замеры!AG1100)</f>
        <v xml:space="preserve"> </v>
      </c>
      <c r="L1106" s="29" t="str">
        <f>IF(Замеры!Z1100=0," ",Замеры!AH1100)</f>
        <v xml:space="preserve"> </v>
      </c>
      <c r="M1106" s="29" t="str">
        <f>IF(Замеры!Z1100=0," ",0.1)</f>
        <v xml:space="preserve"> </v>
      </c>
      <c r="N1106" s="29" t="str">
        <f>IF(Замеры!Z1100=0," ",Замеры!Z1100)</f>
        <v xml:space="preserve"> </v>
      </c>
      <c r="O1106" s="29" t="str">
        <f>Замеры!AA1100</f>
        <v xml:space="preserve"> </v>
      </c>
      <c r="P1106" s="29" t="str">
        <f>Замеры!AB1100</f>
        <v xml:space="preserve"> </v>
      </c>
      <c r="Q1106" s="29" t="str">
        <f>IF(Замеры!Z1100=0," ","+")</f>
        <v xml:space="preserve"> </v>
      </c>
      <c r="R1106" s="32">
        <f>Замеры!Y1100</f>
        <v>0</v>
      </c>
      <c r="W1106" s="33" t="e">
        <f t="shared" si="34"/>
        <v>#VALUE!</v>
      </c>
      <c r="X1106" s="31" t="s">
        <v>73</v>
      </c>
      <c r="Y1106" s="33" t="e">
        <f t="shared" si="35"/>
        <v>#VALUE!</v>
      </c>
      <c r="Z1106" s="32"/>
    </row>
    <row r="1107" spans="1:26" x14ac:dyDescent="0.3">
      <c r="A1107" s="35">
        <f>IF(Замеры!B1101=0, " ", Замеры!B1101)</f>
        <v>1098</v>
      </c>
      <c r="B1107" s="37" t="str">
        <f>CONCATENATE(Замеры!D1101,Замеры!F1101)</f>
        <v>Группа от QF</v>
      </c>
      <c r="C1107" s="35" t="str">
        <f>IF(Замеры!I1101=0," ", Замеры!I1101)</f>
        <v xml:space="preserve"> </v>
      </c>
      <c r="D1107" s="29" t="str">
        <f>IF(Замеры!Z1101=0, " ", Замеры!X1101)</f>
        <v xml:space="preserve"> </v>
      </c>
      <c r="E1107" s="29" t="str">
        <f>CONCATENATE(Замеры!P1101,Замеры!S1101,Замеры!R1101)</f>
        <v xml:space="preserve"> </v>
      </c>
      <c r="F1107" s="30" t="str">
        <f>IF(Замеры!Z1101=0," ","---")</f>
        <v xml:space="preserve"> </v>
      </c>
      <c r="G1107" s="31" t="str">
        <f>IF(Замеры!Z1101=0," ",Замеры!J1101)</f>
        <v xml:space="preserve"> </v>
      </c>
      <c r="H1107" s="31" t="str">
        <f>CONCATENATE(Замеры!AK1101,Замеры!AA1101,Замеры!AL1101)</f>
        <v>0 0</v>
      </c>
      <c r="I1107" s="29" t="str">
        <f>CONCATENATE(Замеры!AI1101,Замеры!AA1101,Замеры!AJ1101)</f>
        <v>0 0</v>
      </c>
      <c r="J1107" s="31" t="str">
        <f>IF(Замеры!Z1101=0," ",G1107*2.55)</f>
        <v xml:space="preserve"> </v>
      </c>
      <c r="K1107" s="29" t="str">
        <f>IF(Замеры!Z1101=0," ",Замеры!AG1101)</f>
        <v xml:space="preserve"> </v>
      </c>
      <c r="L1107" s="29" t="str">
        <f>IF(Замеры!Z1101=0," ",Замеры!AH1101)</f>
        <v xml:space="preserve"> </v>
      </c>
      <c r="M1107" s="29" t="str">
        <f>IF(Замеры!Z1101=0," ",0.1)</f>
        <v xml:space="preserve"> </v>
      </c>
      <c r="N1107" s="29" t="str">
        <f>IF(Замеры!Z1101=0," ",Замеры!Z1101)</f>
        <v xml:space="preserve"> </v>
      </c>
      <c r="O1107" s="29" t="str">
        <f>Замеры!AA1101</f>
        <v xml:space="preserve"> </v>
      </c>
      <c r="P1107" s="29" t="str">
        <f>Замеры!AB1101</f>
        <v xml:space="preserve"> </v>
      </c>
      <c r="Q1107" s="29" t="str">
        <f>IF(Замеры!Z1101=0," ","+")</f>
        <v xml:space="preserve"> </v>
      </c>
      <c r="R1107" s="32">
        <f>Замеры!Y1101</f>
        <v>0</v>
      </c>
      <c r="W1107" s="33" t="e">
        <f t="shared" si="34"/>
        <v>#VALUE!</v>
      </c>
      <c r="X1107" s="31" t="s">
        <v>73</v>
      </c>
      <c r="Y1107" s="33" t="e">
        <f t="shared" si="35"/>
        <v>#VALUE!</v>
      </c>
      <c r="Z1107" s="32"/>
    </row>
    <row r="1108" spans="1:26" x14ac:dyDescent="0.3">
      <c r="A1108" s="35">
        <f>IF(Замеры!B1102=0, " ", Замеры!B1102)</f>
        <v>1099</v>
      </c>
      <c r="B1108" s="37" t="str">
        <f>CONCATENATE(Замеры!D1102,Замеры!F1102)</f>
        <v>Группа от QF</v>
      </c>
      <c r="C1108" s="35" t="str">
        <f>IF(Замеры!I1102=0," ", Замеры!I1102)</f>
        <v xml:space="preserve"> </v>
      </c>
      <c r="D1108" s="29" t="str">
        <f>IF(Замеры!Z1102=0, " ", Замеры!X1102)</f>
        <v xml:space="preserve"> </v>
      </c>
      <c r="E1108" s="29" t="str">
        <f>CONCATENATE(Замеры!P1102,Замеры!S1102,Замеры!R1102)</f>
        <v xml:space="preserve"> </v>
      </c>
      <c r="F1108" s="30" t="str">
        <f>IF(Замеры!Z1102=0," ","---")</f>
        <v xml:space="preserve"> </v>
      </c>
      <c r="G1108" s="31" t="str">
        <f>IF(Замеры!Z1102=0," ",Замеры!J1102)</f>
        <v xml:space="preserve"> </v>
      </c>
      <c r="H1108" s="31" t="str">
        <f>CONCATENATE(Замеры!AK1102,Замеры!AA1102,Замеры!AL1102)</f>
        <v>0 0</v>
      </c>
      <c r="I1108" s="29" t="str">
        <f>CONCATENATE(Замеры!AI1102,Замеры!AA1102,Замеры!AJ1102)</f>
        <v>0 0</v>
      </c>
      <c r="J1108" s="31" t="str">
        <f>IF(Замеры!Z1102=0," ",G1108*2.55)</f>
        <v xml:space="preserve"> </v>
      </c>
      <c r="K1108" s="29" t="str">
        <f>IF(Замеры!Z1102=0," ",Замеры!AG1102)</f>
        <v xml:space="preserve"> </v>
      </c>
      <c r="L1108" s="29" t="str">
        <f>IF(Замеры!Z1102=0," ",Замеры!AH1102)</f>
        <v xml:space="preserve"> </v>
      </c>
      <c r="M1108" s="29" t="str">
        <f>IF(Замеры!Z1102=0," ",0.1)</f>
        <v xml:space="preserve"> </v>
      </c>
      <c r="N1108" s="29" t="str">
        <f>IF(Замеры!Z1102=0," ",Замеры!Z1102)</f>
        <v xml:space="preserve"> </v>
      </c>
      <c r="O1108" s="29" t="str">
        <f>Замеры!AA1102</f>
        <v xml:space="preserve"> </v>
      </c>
      <c r="P1108" s="29" t="str">
        <f>Замеры!AB1102</f>
        <v xml:space="preserve"> </v>
      </c>
      <c r="Q1108" s="29" t="str">
        <f>IF(Замеры!Z1102=0," ","+")</f>
        <v xml:space="preserve"> </v>
      </c>
      <c r="R1108" s="32">
        <f>Замеры!Y1102</f>
        <v>0</v>
      </c>
      <c r="W1108" s="33" t="e">
        <f t="shared" si="34"/>
        <v>#VALUE!</v>
      </c>
      <c r="X1108" s="31" t="s">
        <v>73</v>
      </c>
      <c r="Y1108" s="33" t="e">
        <f t="shared" si="35"/>
        <v>#VALUE!</v>
      </c>
      <c r="Z1108" s="32"/>
    </row>
    <row r="1109" spans="1:26" x14ac:dyDescent="0.3">
      <c r="A1109" s="35">
        <f>IF(Замеры!B1103=0, " ", Замеры!B1103)</f>
        <v>1100</v>
      </c>
      <c r="B1109" s="37" t="str">
        <f>CONCATENATE(Замеры!D1103,Замеры!F1103)</f>
        <v>Группа от QF</v>
      </c>
      <c r="C1109" s="35" t="str">
        <f>IF(Замеры!I1103=0," ", Замеры!I1103)</f>
        <v xml:space="preserve"> </v>
      </c>
      <c r="D1109" s="29" t="str">
        <f>IF(Замеры!Z1103=0, " ", Замеры!X1103)</f>
        <v xml:space="preserve"> </v>
      </c>
      <c r="E1109" s="29" t="str">
        <f>CONCATENATE(Замеры!P1103,Замеры!S1103,Замеры!R1103)</f>
        <v xml:space="preserve"> </v>
      </c>
      <c r="F1109" s="30" t="str">
        <f>IF(Замеры!Z1103=0," ","---")</f>
        <v xml:space="preserve"> </v>
      </c>
      <c r="G1109" s="31" t="str">
        <f>IF(Замеры!Z1103=0," ",Замеры!J1103)</f>
        <v xml:space="preserve"> </v>
      </c>
      <c r="H1109" s="31" t="str">
        <f>CONCATENATE(Замеры!AK1103,Замеры!AA1103,Замеры!AL1103)</f>
        <v>0 0</v>
      </c>
      <c r="I1109" s="29" t="str">
        <f>CONCATENATE(Замеры!AI1103,Замеры!AA1103,Замеры!AJ1103)</f>
        <v>0 0</v>
      </c>
      <c r="J1109" s="31" t="str">
        <f>IF(Замеры!Z1103=0," ",G1109*2.55)</f>
        <v xml:space="preserve"> </v>
      </c>
      <c r="K1109" s="29" t="str">
        <f>IF(Замеры!Z1103=0," ",Замеры!AG1103)</f>
        <v xml:space="preserve"> </v>
      </c>
      <c r="L1109" s="29" t="str">
        <f>IF(Замеры!Z1103=0," ",Замеры!AH1103)</f>
        <v xml:space="preserve"> </v>
      </c>
      <c r="M1109" s="29" t="str">
        <f>IF(Замеры!Z1103=0," ",0.1)</f>
        <v xml:space="preserve"> </v>
      </c>
      <c r="N1109" s="29" t="str">
        <f>IF(Замеры!Z1103=0," ",Замеры!Z1103)</f>
        <v xml:space="preserve"> </v>
      </c>
      <c r="O1109" s="29" t="str">
        <f>Замеры!AA1103</f>
        <v xml:space="preserve"> </v>
      </c>
      <c r="P1109" s="29" t="str">
        <f>Замеры!AB1103</f>
        <v xml:space="preserve"> </v>
      </c>
      <c r="Q1109" s="29" t="str">
        <f>IF(Замеры!Z1103=0," ","+")</f>
        <v xml:space="preserve"> </v>
      </c>
      <c r="R1109" s="32">
        <f>Замеры!Y1103</f>
        <v>0</v>
      </c>
      <c r="W1109" s="33" t="e">
        <f t="shared" si="34"/>
        <v>#VALUE!</v>
      </c>
      <c r="X1109" s="31" t="s">
        <v>73</v>
      </c>
      <c r="Y1109" s="33" t="e">
        <f t="shared" si="35"/>
        <v>#VALUE!</v>
      </c>
      <c r="Z1109" s="32"/>
    </row>
    <row r="1110" spans="1:26" x14ac:dyDescent="0.3">
      <c r="A1110" s="35">
        <f>IF(Замеры!B1104=0, " ", Замеры!B1104)</f>
        <v>1101</v>
      </c>
      <c r="B1110" s="37" t="str">
        <f>CONCATENATE(Замеры!D1104,Замеры!F1104)</f>
        <v>Группа от QF</v>
      </c>
      <c r="C1110" s="35" t="str">
        <f>IF(Замеры!I1104=0," ", Замеры!I1104)</f>
        <v xml:space="preserve"> </v>
      </c>
      <c r="D1110" s="29" t="str">
        <f>IF(Замеры!Z1104=0, " ", Замеры!X1104)</f>
        <v xml:space="preserve"> </v>
      </c>
      <c r="E1110" s="29" t="str">
        <f>CONCATENATE(Замеры!P1104,Замеры!S1104,Замеры!R1104)</f>
        <v xml:space="preserve"> </v>
      </c>
      <c r="F1110" s="30" t="str">
        <f>IF(Замеры!Z1104=0," ","---")</f>
        <v xml:space="preserve"> </v>
      </c>
      <c r="G1110" s="31" t="str">
        <f>IF(Замеры!Z1104=0," ",Замеры!J1104)</f>
        <v xml:space="preserve"> </v>
      </c>
      <c r="H1110" s="31" t="str">
        <f>CONCATENATE(Замеры!AK1104,Замеры!AA1104,Замеры!AL1104)</f>
        <v>0 0</v>
      </c>
      <c r="I1110" s="29" t="str">
        <f>CONCATENATE(Замеры!AI1104,Замеры!AA1104,Замеры!AJ1104)</f>
        <v>0 0</v>
      </c>
      <c r="J1110" s="31" t="str">
        <f>IF(Замеры!Z1104=0," ",G1110*2.55)</f>
        <v xml:space="preserve"> </v>
      </c>
      <c r="K1110" s="29" t="str">
        <f>IF(Замеры!Z1104=0," ",Замеры!AG1104)</f>
        <v xml:space="preserve"> </v>
      </c>
      <c r="L1110" s="29" t="str">
        <f>IF(Замеры!Z1104=0," ",Замеры!AH1104)</f>
        <v xml:space="preserve"> </v>
      </c>
      <c r="M1110" s="29" t="str">
        <f>IF(Замеры!Z1104=0," ",0.1)</f>
        <v xml:space="preserve"> </v>
      </c>
      <c r="N1110" s="29" t="str">
        <f>IF(Замеры!Z1104=0," ",Замеры!Z1104)</f>
        <v xml:space="preserve"> </v>
      </c>
      <c r="O1110" s="29" t="str">
        <f>Замеры!AA1104</f>
        <v xml:space="preserve"> </v>
      </c>
      <c r="P1110" s="29" t="str">
        <f>Замеры!AB1104</f>
        <v xml:space="preserve"> </v>
      </c>
      <c r="Q1110" s="29" t="str">
        <f>IF(Замеры!Z1104=0," ","+")</f>
        <v xml:space="preserve"> </v>
      </c>
      <c r="R1110" s="32">
        <f>Замеры!Y1104</f>
        <v>0</v>
      </c>
      <c r="W1110" s="33" t="e">
        <f t="shared" si="34"/>
        <v>#VALUE!</v>
      </c>
      <c r="X1110" s="31" t="s">
        <v>73</v>
      </c>
      <c r="Y1110" s="33" t="e">
        <f t="shared" si="35"/>
        <v>#VALUE!</v>
      </c>
      <c r="Z1110" s="32"/>
    </row>
    <row r="1111" spans="1:26" x14ac:dyDescent="0.3">
      <c r="A1111" s="35">
        <f>IF(Замеры!B1105=0, " ", Замеры!B1105)</f>
        <v>1102</v>
      </c>
      <c r="B1111" s="37" t="str">
        <f>CONCATENATE(Замеры!D1105,Замеры!F1105)</f>
        <v>Группа от QF</v>
      </c>
      <c r="C1111" s="35" t="str">
        <f>IF(Замеры!I1105=0," ", Замеры!I1105)</f>
        <v xml:space="preserve"> </v>
      </c>
      <c r="D1111" s="29" t="str">
        <f>IF(Замеры!Z1105=0, " ", Замеры!X1105)</f>
        <v xml:space="preserve"> </v>
      </c>
      <c r="E1111" s="29" t="str">
        <f>CONCATENATE(Замеры!P1105,Замеры!S1105,Замеры!R1105)</f>
        <v xml:space="preserve"> </v>
      </c>
      <c r="F1111" s="30" t="str">
        <f>IF(Замеры!Z1105=0," ","---")</f>
        <v xml:space="preserve"> </v>
      </c>
      <c r="G1111" s="31" t="str">
        <f>IF(Замеры!Z1105=0," ",Замеры!J1105)</f>
        <v xml:space="preserve"> </v>
      </c>
      <c r="H1111" s="31" t="str">
        <f>CONCATENATE(Замеры!AK1105,Замеры!AA1105,Замеры!AL1105)</f>
        <v>0 0</v>
      </c>
      <c r="I1111" s="29" t="str">
        <f>CONCATENATE(Замеры!AI1105,Замеры!AA1105,Замеры!AJ1105)</f>
        <v>0 0</v>
      </c>
      <c r="J1111" s="31" t="str">
        <f>IF(Замеры!Z1105=0," ",G1111*2.55)</f>
        <v xml:space="preserve"> </v>
      </c>
      <c r="K1111" s="29" t="str">
        <f>IF(Замеры!Z1105=0," ",Замеры!AG1105)</f>
        <v xml:space="preserve"> </v>
      </c>
      <c r="L1111" s="29" t="str">
        <f>IF(Замеры!Z1105=0," ",Замеры!AH1105)</f>
        <v xml:space="preserve"> </v>
      </c>
      <c r="M1111" s="29" t="str">
        <f>IF(Замеры!Z1105=0," ",0.1)</f>
        <v xml:space="preserve"> </v>
      </c>
      <c r="N1111" s="29" t="str">
        <f>IF(Замеры!Z1105=0," ",Замеры!Z1105)</f>
        <v xml:space="preserve"> </v>
      </c>
      <c r="O1111" s="29" t="str">
        <f>Замеры!AA1105</f>
        <v xml:space="preserve"> </v>
      </c>
      <c r="P1111" s="29" t="str">
        <f>Замеры!AB1105</f>
        <v xml:space="preserve"> </v>
      </c>
      <c r="Q1111" s="29" t="str">
        <f>IF(Замеры!Z1105=0," ","+")</f>
        <v xml:space="preserve"> </v>
      </c>
      <c r="R1111" s="32">
        <f>Замеры!Y1105</f>
        <v>0</v>
      </c>
      <c r="W1111" s="33" t="e">
        <f t="shared" si="34"/>
        <v>#VALUE!</v>
      </c>
      <c r="X1111" s="31" t="s">
        <v>73</v>
      </c>
      <c r="Y1111" s="33" t="e">
        <f t="shared" si="35"/>
        <v>#VALUE!</v>
      </c>
      <c r="Z1111" s="32"/>
    </row>
    <row r="1112" spans="1:26" x14ac:dyDescent="0.3">
      <c r="A1112" s="35">
        <f>IF(Замеры!B1106=0, " ", Замеры!B1106)</f>
        <v>1103</v>
      </c>
      <c r="B1112" s="37" t="str">
        <f>CONCATENATE(Замеры!D1106,Замеры!F1106)</f>
        <v>Группа от QF</v>
      </c>
      <c r="C1112" s="35" t="str">
        <f>IF(Замеры!I1106=0," ", Замеры!I1106)</f>
        <v xml:space="preserve"> </v>
      </c>
      <c r="D1112" s="29" t="str">
        <f>IF(Замеры!Z1106=0, " ", Замеры!X1106)</f>
        <v xml:space="preserve"> </v>
      </c>
      <c r="E1112" s="29" t="str">
        <f>CONCATENATE(Замеры!P1106,Замеры!S1106,Замеры!R1106)</f>
        <v xml:space="preserve"> </v>
      </c>
      <c r="F1112" s="30" t="str">
        <f>IF(Замеры!Z1106=0," ","---")</f>
        <v xml:space="preserve"> </v>
      </c>
      <c r="G1112" s="31" t="str">
        <f>IF(Замеры!Z1106=0," ",Замеры!J1106)</f>
        <v xml:space="preserve"> </v>
      </c>
      <c r="H1112" s="31" t="str">
        <f>CONCATENATE(Замеры!AK1106,Замеры!AA1106,Замеры!AL1106)</f>
        <v>0 0</v>
      </c>
      <c r="I1112" s="29" t="str">
        <f>CONCATENATE(Замеры!AI1106,Замеры!AA1106,Замеры!AJ1106)</f>
        <v>0 0</v>
      </c>
      <c r="J1112" s="31" t="str">
        <f>IF(Замеры!Z1106=0," ",G1112*2.55)</f>
        <v xml:space="preserve"> </v>
      </c>
      <c r="K1112" s="29" t="str">
        <f>IF(Замеры!Z1106=0," ",Замеры!AG1106)</f>
        <v xml:space="preserve"> </v>
      </c>
      <c r="L1112" s="29" t="str">
        <f>IF(Замеры!Z1106=0," ",Замеры!AH1106)</f>
        <v xml:space="preserve"> </v>
      </c>
      <c r="M1112" s="29" t="str">
        <f>IF(Замеры!Z1106=0," ",0.1)</f>
        <v xml:space="preserve"> </v>
      </c>
      <c r="N1112" s="29" t="str">
        <f>IF(Замеры!Z1106=0," ",Замеры!Z1106)</f>
        <v xml:space="preserve"> </v>
      </c>
      <c r="O1112" s="29" t="str">
        <f>Замеры!AA1106</f>
        <v xml:space="preserve"> </v>
      </c>
      <c r="P1112" s="29" t="str">
        <f>Замеры!AB1106</f>
        <v xml:space="preserve"> </v>
      </c>
      <c r="Q1112" s="29" t="str">
        <f>IF(Замеры!Z1106=0," ","+")</f>
        <v xml:space="preserve"> </v>
      </c>
      <c r="R1112" s="32">
        <f>Замеры!Y1106</f>
        <v>0</v>
      </c>
      <c r="W1112" s="33" t="e">
        <f t="shared" si="34"/>
        <v>#VALUE!</v>
      </c>
      <c r="X1112" s="31" t="s">
        <v>73</v>
      </c>
      <c r="Y1112" s="33" t="e">
        <f t="shared" si="35"/>
        <v>#VALUE!</v>
      </c>
      <c r="Z1112" s="32"/>
    </row>
    <row r="1113" spans="1:26" x14ac:dyDescent="0.3">
      <c r="A1113" s="35">
        <f>IF(Замеры!B1107=0, " ", Замеры!B1107)</f>
        <v>1104</v>
      </c>
      <c r="B1113" s="37" t="str">
        <f>CONCATENATE(Замеры!D1107,Замеры!F1107)</f>
        <v>Группа от QF</v>
      </c>
      <c r="C1113" s="35" t="str">
        <f>IF(Замеры!I1107=0," ", Замеры!I1107)</f>
        <v xml:space="preserve"> </v>
      </c>
      <c r="D1113" s="29" t="str">
        <f>IF(Замеры!Z1107=0, " ", Замеры!X1107)</f>
        <v xml:space="preserve"> </v>
      </c>
      <c r="E1113" s="29" t="str">
        <f>CONCATENATE(Замеры!P1107,Замеры!S1107,Замеры!R1107)</f>
        <v xml:space="preserve"> </v>
      </c>
      <c r="F1113" s="30" t="str">
        <f>IF(Замеры!Z1107=0," ","---")</f>
        <v xml:space="preserve"> </v>
      </c>
      <c r="G1113" s="31" t="str">
        <f>IF(Замеры!Z1107=0," ",Замеры!J1107)</f>
        <v xml:space="preserve"> </v>
      </c>
      <c r="H1113" s="31" t="str">
        <f>CONCATENATE(Замеры!AK1107,Замеры!AA1107,Замеры!AL1107)</f>
        <v>0 0</v>
      </c>
      <c r="I1113" s="29" t="str">
        <f>CONCATENATE(Замеры!AI1107,Замеры!AA1107,Замеры!AJ1107)</f>
        <v>0 0</v>
      </c>
      <c r="J1113" s="31" t="str">
        <f>IF(Замеры!Z1107=0," ",G1113*2.55)</f>
        <v xml:space="preserve"> </v>
      </c>
      <c r="K1113" s="29" t="str">
        <f>IF(Замеры!Z1107=0," ",Замеры!AG1107)</f>
        <v xml:space="preserve"> </v>
      </c>
      <c r="L1113" s="29" t="str">
        <f>IF(Замеры!Z1107=0," ",Замеры!AH1107)</f>
        <v xml:space="preserve"> </v>
      </c>
      <c r="M1113" s="29" t="str">
        <f>IF(Замеры!Z1107=0," ",0.1)</f>
        <v xml:space="preserve"> </v>
      </c>
      <c r="N1113" s="29" t="str">
        <f>IF(Замеры!Z1107=0," ",Замеры!Z1107)</f>
        <v xml:space="preserve"> </v>
      </c>
      <c r="O1113" s="29" t="str">
        <f>Замеры!AA1107</f>
        <v xml:space="preserve"> </v>
      </c>
      <c r="P1113" s="29" t="str">
        <f>Замеры!AB1107</f>
        <v xml:space="preserve"> </v>
      </c>
      <c r="Q1113" s="29" t="str">
        <f>IF(Замеры!Z1107=0," ","+")</f>
        <v xml:space="preserve"> </v>
      </c>
      <c r="R1113" s="32">
        <f>Замеры!Y1107</f>
        <v>0</v>
      </c>
      <c r="W1113" s="33" t="e">
        <f t="shared" si="34"/>
        <v>#VALUE!</v>
      </c>
      <c r="X1113" s="31" t="s">
        <v>73</v>
      </c>
      <c r="Y1113" s="33" t="e">
        <f t="shared" si="35"/>
        <v>#VALUE!</v>
      </c>
      <c r="Z1113" s="32"/>
    </row>
    <row r="1114" spans="1:26" x14ac:dyDescent="0.3">
      <c r="A1114" s="35">
        <f>IF(Замеры!B1108=0, " ", Замеры!B1108)</f>
        <v>1105</v>
      </c>
      <c r="B1114" s="37" t="str">
        <f>CONCATENATE(Замеры!D1108,Замеры!F1108)</f>
        <v>Группа от QF</v>
      </c>
      <c r="C1114" s="35" t="str">
        <f>IF(Замеры!I1108=0," ", Замеры!I1108)</f>
        <v xml:space="preserve"> </v>
      </c>
      <c r="D1114" s="29" t="str">
        <f>IF(Замеры!Z1108=0, " ", Замеры!X1108)</f>
        <v xml:space="preserve"> </v>
      </c>
      <c r="E1114" s="29" t="str">
        <f>CONCATENATE(Замеры!P1108,Замеры!S1108,Замеры!R1108)</f>
        <v xml:space="preserve"> </v>
      </c>
      <c r="F1114" s="30" t="str">
        <f>IF(Замеры!Z1108=0," ","---")</f>
        <v xml:space="preserve"> </v>
      </c>
      <c r="G1114" s="31" t="str">
        <f>IF(Замеры!Z1108=0," ",Замеры!J1108)</f>
        <v xml:space="preserve"> </v>
      </c>
      <c r="H1114" s="31" t="str">
        <f>CONCATENATE(Замеры!AK1108,Замеры!AA1108,Замеры!AL1108)</f>
        <v>0 0</v>
      </c>
      <c r="I1114" s="29" t="str">
        <f>CONCATENATE(Замеры!AI1108,Замеры!AA1108,Замеры!AJ1108)</f>
        <v>0 0</v>
      </c>
      <c r="J1114" s="31" t="str">
        <f>IF(Замеры!Z1108=0," ",G1114*2.55)</f>
        <v xml:space="preserve"> </v>
      </c>
      <c r="K1114" s="29" t="str">
        <f>IF(Замеры!Z1108=0," ",Замеры!AG1108)</f>
        <v xml:space="preserve"> </v>
      </c>
      <c r="L1114" s="29" t="str">
        <f>IF(Замеры!Z1108=0," ",Замеры!AH1108)</f>
        <v xml:space="preserve"> </v>
      </c>
      <c r="M1114" s="29" t="str">
        <f>IF(Замеры!Z1108=0," ",0.1)</f>
        <v xml:space="preserve"> </v>
      </c>
      <c r="N1114" s="29" t="str">
        <f>IF(Замеры!Z1108=0," ",Замеры!Z1108)</f>
        <v xml:space="preserve"> </v>
      </c>
      <c r="O1114" s="29" t="str">
        <f>Замеры!AA1108</f>
        <v xml:space="preserve"> </v>
      </c>
      <c r="P1114" s="29" t="str">
        <f>Замеры!AB1108</f>
        <v xml:space="preserve"> </v>
      </c>
      <c r="Q1114" s="29" t="str">
        <f>IF(Замеры!Z1108=0," ","+")</f>
        <v xml:space="preserve"> </v>
      </c>
      <c r="R1114" s="32">
        <f>Замеры!Y1108</f>
        <v>0</v>
      </c>
      <c r="W1114" s="33" t="e">
        <f t="shared" si="34"/>
        <v>#VALUE!</v>
      </c>
      <c r="X1114" s="31" t="s">
        <v>73</v>
      </c>
      <c r="Y1114" s="33" t="e">
        <f t="shared" si="35"/>
        <v>#VALUE!</v>
      </c>
      <c r="Z1114" s="32"/>
    </row>
    <row r="1115" spans="1:26" x14ac:dyDescent="0.3">
      <c r="A1115" s="35">
        <f>IF(Замеры!B1109=0, " ", Замеры!B1109)</f>
        <v>1106</v>
      </c>
      <c r="B1115" s="37" t="str">
        <f>CONCATENATE(Замеры!D1109,Замеры!F1109)</f>
        <v>Группа от QF</v>
      </c>
      <c r="C1115" s="35" t="str">
        <f>IF(Замеры!I1109=0," ", Замеры!I1109)</f>
        <v xml:space="preserve"> </v>
      </c>
      <c r="D1115" s="29" t="str">
        <f>IF(Замеры!Z1109=0, " ", Замеры!X1109)</f>
        <v xml:space="preserve"> </v>
      </c>
      <c r="E1115" s="29" t="str">
        <f>CONCATENATE(Замеры!P1109,Замеры!S1109,Замеры!R1109)</f>
        <v xml:space="preserve"> </v>
      </c>
      <c r="F1115" s="30" t="str">
        <f>IF(Замеры!Z1109=0," ","---")</f>
        <v xml:space="preserve"> </v>
      </c>
      <c r="G1115" s="31" t="str">
        <f>IF(Замеры!Z1109=0," ",Замеры!J1109)</f>
        <v xml:space="preserve"> </v>
      </c>
      <c r="H1115" s="31" t="str">
        <f>CONCATENATE(Замеры!AK1109,Замеры!AA1109,Замеры!AL1109)</f>
        <v>0 0</v>
      </c>
      <c r="I1115" s="29" t="str">
        <f>CONCATENATE(Замеры!AI1109,Замеры!AA1109,Замеры!AJ1109)</f>
        <v>0 0</v>
      </c>
      <c r="J1115" s="31" t="str">
        <f>IF(Замеры!Z1109=0," ",G1115*2.55)</f>
        <v xml:space="preserve"> </v>
      </c>
      <c r="K1115" s="29" t="str">
        <f>IF(Замеры!Z1109=0," ",Замеры!AG1109)</f>
        <v xml:space="preserve"> </v>
      </c>
      <c r="L1115" s="29" t="str">
        <f>IF(Замеры!Z1109=0," ",Замеры!AH1109)</f>
        <v xml:space="preserve"> </v>
      </c>
      <c r="M1115" s="29" t="str">
        <f>IF(Замеры!Z1109=0," ",0.1)</f>
        <v xml:space="preserve"> </v>
      </c>
      <c r="N1115" s="29" t="str">
        <f>IF(Замеры!Z1109=0," ",Замеры!Z1109)</f>
        <v xml:space="preserve"> </v>
      </c>
      <c r="O1115" s="29" t="str">
        <f>Замеры!AA1109</f>
        <v xml:space="preserve"> </v>
      </c>
      <c r="P1115" s="29" t="str">
        <f>Замеры!AB1109</f>
        <v xml:space="preserve"> </v>
      </c>
      <c r="Q1115" s="29" t="str">
        <f>IF(Замеры!Z1109=0," ","+")</f>
        <v xml:space="preserve"> </v>
      </c>
      <c r="R1115" s="32">
        <f>Замеры!Y1109</f>
        <v>0</v>
      </c>
      <c r="W1115" s="33" t="e">
        <f t="shared" si="34"/>
        <v>#VALUE!</v>
      </c>
      <c r="X1115" s="31" t="s">
        <v>73</v>
      </c>
      <c r="Y1115" s="33" t="e">
        <f t="shared" si="35"/>
        <v>#VALUE!</v>
      </c>
      <c r="Z1115" s="32"/>
    </row>
    <row r="1116" spans="1:26" x14ac:dyDescent="0.3">
      <c r="A1116" s="35">
        <f>IF(Замеры!B1110=0, " ", Замеры!B1110)</f>
        <v>1107</v>
      </c>
      <c r="B1116" s="37" t="str">
        <f>CONCATENATE(Замеры!D1110,Замеры!F1110)</f>
        <v>Группа от QF</v>
      </c>
      <c r="C1116" s="35" t="str">
        <f>IF(Замеры!I1110=0," ", Замеры!I1110)</f>
        <v xml:space="preserve"> </v>
      </c>
      <c r="D1116" s="29" t="str">
        <f>IF(Замеры!Z1110=0, " ", Замеры!X1110)</f>
        <v xml:space="preserve"> </v>
      </c>
      <c r="E1116" s="29" t="str">
        <f>CONCATENATE(Замеры!P1110,Замеры!S1110,Замеры!R1110)</f>
        <v xml:space="preserve"> </v>
      </c>
      <c r="F1116" s="30" t="str">
        <f>IF(Замеры!Z1110=0," ","---")</f>
        <v xml:space="preserve"> </v>
      </c>
      <c r="G1116" s="31" t="str">
        <f>IF(Замеры!Z1110=0," ",Замеры!J1110)</f>
        <v xml:space="preserve"> </v>
      </c>
      <c r="H1116" s="31" t="str">
        <f>CONCATENATE(Замеры!AK1110,Замеры!AA1110,Замеры!AL1110)</f>
        <v>0 0</v>
      </c>
      <c r="I1116" s="29" t="str">
        <f>CONCATENATE(Замеры!AI1110,Замеры!AA1110,Замеры!AJ1110)</f>
        <v>0 0</v>
      </c>
      <c r="J1116" s="31" t="str">
        <f>IF(Замеры!Z1110=0," ",G1116*2.55)</f>
        <v xml:space="preserve"> </v>
      </c>
      <c r="K1116" s="29" t="str">
        <f>IF(Замеры!Z1110=0," ",Замеры!AG1110)</f>
        <v xml:space="preserve"> </v>
      </c>
      <c r="L1116" s="29" t="str">
        <f>IF(Замеры!Z1110=0," ",Замеры!AH1110)</f>
        <v xml:space="preserve"> </v>
      </c>
      <c r="M1116" s="29" t="str">
        <f>IF(Замеры!Z1110=0," ",0.1)</f>
        <v xml:space="preserve"> </v>
      </c>
      <c r="N1116" s="29" t="str">
        <f>IF(Замеры!Z1110=0," ",Замеры!Z1110)</f>
        <v xml:space="preserve"> </v>
      </c>
      <c r="O1116" s="29" t="str">
        <f>Замеры!AA1110</f>
        <v xml:space="preserve"> </v>
      </c>
      <c r="P1116" s="29" t="str">
        <f>Замеры!AB1110</f>
        <v xml:space="preserve"> </v>
      </c>
      <c r="Q1116" s="29" t="str">
        <f>IF(Замеры!Z1110=0," ","+")</f>
        <v xml:space="preserve"> </v>
      </c>
      <c r="R1116" s="32">
        <f>Замеры!Y1110</f>
        <v>0</v>
      </c>
      <c r="W1116" s="33" t="e">
        <f t="shared" si="34"/>
        <v>#VALUE!</v>
      </c>
      <c r="X1116" s="31" t="s">
        <v>73</v>
      </c>
      <c r="Y1116" s="33" t="e">
        <f t="shared" si="35"/>
        <v>#VALUE!</v>
      </c>
      <c r="Z1116" s="32"/>
    </row>
    <row r="1117" spans="1:26" x14ac:dyDescent="0.3">
      <c r="A1117" s="35">
        <f>IF(Замеры!B1111=0, " ", Замеры!B1111)</f>
        <v>1108</v>
      </c>
      <c r="B1117" s="37" t="str">
        <f>CONCATENATE(Замеры!D1111,Замеры!F1111)</f>
        <v>Группа от QF</v>
      </c>
      <c r="C1117" s="35" t="str">
        <f>IF(Замеры!I1111=0," ", Замеры!I1111)</f>
        <v xml:space="preserve"> </v>
      </c>
      <c r="D1117" s="29" t="str">
        <f>IF(Замеры!Z1111=0, " ", Замеры!X1111)</f>
        <v xml:space="preserve"> </v>
      </c>
      <c r="E1117" s="29" t="str">
        <f>CONCATENATE(Замеры!P1111,Замеры!S1111,Замеры!R1111)</f>
        <v xml:space="preserve"> </v>
      </c>
      <c r="F1117" s="30" t="str">
        <f>IF(Замеры!Z1111=0," ","---")</f>
        <v xml:space="preserve"> </v>
      </c>
      <c r="G1117" s="31" t="str">
        <f>IF(Замеры!Z1111=0," ",Замеры!J1111)</f>
        <v xml:space="preserve"> </v>
      </c>
      <c r="H1117" s="31" t="str">
        <f>CONCATENATE(Замеры!AK1111,Замеры!AA1111,Замеры!AL1111)</f>
        <v>0 0</v>
      </c>
      <c r="I1117" s="29" t="str">
        <f>CONCATENATE(Замеры!AI1111,Замеры!AA1111,Замеры!AJ1111)</f>
        <v>0 0</v>
      </c>
      <c r="J1117" s="31" t="str">
        <f>IF(Замеры!Z1111=0," ",G1117*2.55)</f>
        <v xml:space="preserve"> </v>
      </c>
      <c r="K1117" s="29" t="str">
        <f>IF(Замеры!Z1111=0," ",Замеры!AG1111)</f>
        <v xml:space="preserve"> </v>
      </c>
      <c r="L1117" s="29" t="str">
        <f>IF(Замеры!Z1111=0," ",Замеры!AH1111)</f>
        <v xml:space="preserve"> </v>
      </c>
      <c r="M1117" s="29" t="str">
        <f>IF(Замеры!Z1111=0," ",0.1)</f>
        <v xml:space="preserve"> </v>
      </c>
      <c r="N1117" s="29" t="str">
        <f>IF(Замеры!Z1111=0," ",Замеры!Z1111)</f>
        <v xml:space="preserve"> </v>
      </c>
      <c r="O1117" s="29" t="str">
        <f>Замеры!AA1111</f>
        <v xml:space="preserve"> </v>
      </c>
      <c r="P1117" s="29" t="str">
        <f>Замеры!AB1111</f>
        <v xml:space="preserve"> </v>
      </c>
      <c r="Q1117" s="29" t="str">
        <f>IF(Замеры!Z1111=0," ","+")</f>
        <v xml:space="preserve"> </v>
      </c>
      <c r="R1117" s="32">
        <f>Замеры!Y1111</f>
        <v>0</v>
      </c>
      <c r="W1117" s="33" t="e">
        <f t="shared" si="34"/>
        <v>#VALUE!</v>
      </c>
      <c r="X1117" s="31" t="s">
        <v>73</v>
      </c>
      <c r="Y1117" s="33" t="e">
        <f t="shared" si="35"/>
        <v>#VALUE!</v>
      </c>
      <c r="Z1117" s="32"/>
    </row>
    <row r="1118" spans="1:26" x14ac:dyDescent="0.3">
      <c r="A1118" s="35">
        <f>IF(Замеры!B1112=0, " ", Замеры!B1112)</f>
        <v>1109</v>
      </c>
      <c r="B1118" s="37" t="str">
        <f>CONCATENATE(Замеры!D1112,Замеры!F1112)</f>
        <v>Группа от QF</v>
      </c>
      <c r="C1118" s="35" t="str">
        <f>IF(Замеры!I1112=0," ", Замеры!I1112)</f>
        <v xml:space="preserve"> </v>
      </c>
      <c r="D1118" s="29" t="str">
        <f>IF(Замеры!Z1112=0, " ", Замеры!X1112)</f>
        <v xml:space="preserve"> </v>
      </c>
      <c r="E1118" s="29" t="str">
        <f>CONCATENATE(Замеры!P1112,Замеры!S1112,Замеры!R1112)</f>
        <v xml:space="preserve"> </v>
      </c>
      <c r="F1118" s="30" t="str">
        <f>IF(Замеры!Z1112=0," ","---")</f>
        <v xml:space="preserve"> </v>
      </c>
      <c r="G1118" s="31" t="str">
        <f>IF(Замеры!Z1112=0," ",Замеры!J1112)</f>
        <v xml:space="preserve"> </v>
      </c>
      <c r="H1118" s="31" t="str">
        <f>CONCATENATE(Замеры!AK1112,Замеры!AA1112,Замеры!AL1112)</f>
        <v>0 0</v>
      </c>
      <c r="I1118" s="29" t="str">
        <f>CONCATENATE(Замеры!AI1112,Замеры!AA1112,Замеры!AJ1112)</f>
        <v>0 0</v>
      </c>
      <c r="J1118" s="31" t="str">
        <f>IF(Замеры!Z1112=0," ",G1118*2.55)</f>
        <v xml:space="preserve"> </v>
      </c>
      <c r="K1118" s="29" t="str">
        <f>IF(Замеры!Z1112=0," ",Замеры!AG1112)</f>
        <v xml:space="preserve"> </v>
      </c>
      <c r="L1118" s="29" t="str">
        <f>IF(Замеры!Z1112=0," ",Замеры!AH1112)</f>
        <v xml:space="preserve"> </v>
      </c>
      <c r="M1118" s="29" t="str">
        <f>IF(Замеры!Z1112=0," ",0.1)</f>
        <v xml:space="preserve"> </v>
      </c>
      <c r="N1118" s="29" t="str">
        <f>IF(Замеры!Z1112=0," ",Замеры!Z1112)</f>
        <v xml:space="preserve"> </v>
      </c>
      <c r="O1118" s="29" t="str">
        <f>Замеры!AA1112</f>
        <v xml:space="preserve"> </v>
      </c>
      <c r="P1118" s="29" t="str">
        <f>Замеры!AB1112</f>
        <v xml:space="preserve"> </v>
      </c>
      <c r="Q1118" s="29" t="str">
        <f>IF(Замеры!Z1112=0," ","+")</f>
        <v xml:space="preserve"> </v>
      </c>
      <c r="R1118" s="32">
        <f>Замеры!Y1112</f>
        <v>0</v>
      </c>
      <c r="W1118" s="33" t="e">
        <f t="shared" si="34"/>
        <v>#VALUE!</v>
      </c>
      <c r="X1118" s="31" t="s">
        <v>73</v>
      </c>
      <c r="Y1118" s="33" t="e">
        <f t="shared" si="35"/>
        <v>#VALUE!</v>
      </c>
      <c r="Z1118" s="32"/>
    </row>
    <row r="1119" spans="1:26" x14ac:dyDescent="0.3">
      <c r="A1119" s="35">
        <f>IF(Замеры!B1113=0, " ", Замеры!B1113)</f>
        <v>1110</v>
      </c>
      <c r="B1119" s="37" t="str">
        <f>CONCATENATE(Замеры!D1113,Замеры!F1113)</f>
        <v>Группа от QF</v>
      </c>
      <c r="C1119" s="35" t="str">
        <f>IF(Замеры!I1113=0," ", Замеры!I1113)</f>
        <v xml:space="preserve"> </v>
      </c>
      <c r="D1119" s="29" t="str">
        <f>IF(Замеры!Z1113=0, " ", Замеры!X1113)</f>
        <v xml:space="preserve"> </v>
      </c>
      <c r="E1119" s="29" t="str">
        <f>CONCATENATE(Замеры!P1113,Замеры!S1113,Замеры!R1113)</f>
        <v xml:space="preserve"> </v>
      </c>
      <c r="F1119" s="30" t="str">
        <f>IF(Замеры!Z1113=0," ","---")</f>
        <v xml:space="preserve"> </v>
      </c>
      <c r="G1119" s="31" t="str">
        <f>IF(Замеры!Z1113=0," ",Замеры!J1113)</f>
        <v xml:space="preserve"> </v>
      </c>
      <c r="H1119" s="31" t="str">
        <f>CONCATENATE(Замеры!AK1113,Замеры!AA1113,Замеры!AL1113)</f>
        <v>0 0</v>
      </c>
      <c r="I1119" s="29" t="str">
        <f>CONCATENATE(Замеры!AI1113,Замеры!AA1113,Замеры!AJ1113)</f>
        <v>0 0</v>
      </c>
      <c r="J1119" s="31" t="str">
        <f>IF(Замеры!Z1113=0," ",G1119*2.55)</f>
        <v xml:space="preserve"> </v>
      </c>
      <c r="K1119" s="29" t="str">
        <f>IF(Замеры!Z1113=0," ",Замеры!AG1113)</f>
        <v xml:space="preserve"> </v>
      </c>
      <c r="L1119" s="29" t="str">
        <f>IF(Замеры!Z1113=0," ",Замеры!AH1113)</f>
        <v xml:space="preserve"> </v>
      </c>
      <c r="M1119" s="29" t="str">
        <f>IF(Замеры!Z1113=0," ",0.1)</f>
        <v xml:space="preserve"> </v>
      </c>
      <c r="N1119" s="29" t="str">
        <f>IF(Замеры!Z1113=0," ",Замеры!Z1113)</f>
        <v xml:space="preserve"> </v>
      </c>
      <c r="O1119" s="29" t="str">
        <f>Замеры!AA1113</f>
        <v xml:space="preserve"> </v>
      </c>
      <c r="P1119" s="29" t="str">
        <f>Замеры!AB1113</f>
        <v xml:space="preserve"> </v>
      </c>
      <c r="Q1119" s="29" t="str">
        <f>IF(Замеры!Z1113=0," ","+")</f>
        <v xml:space="preserve"> </v>
      </c>
      <c r="R1119" s="32">
        <f>Замеры!Y1113</f>
        <v>0</v>
      </c>
      <c r="W1119" s="33" t="e">
        <f t="shared" si="34"/>
        <v>#VALUE!</v>
      </c>
      <c r="X1119" s="31" t="s">
        <v>73</v>
      </c>
      <c r="Y1119" s="33" t="e">
        <f t="shared" si="35"/>
        <v>#VALUE!</v>
      </c>
      <c r="Z1119" s="32"/>
    </row>
    <row r="1120" spans="1:26" x14ac:dyDescent="0.3">
      <c r="A1120" s="35">
        <f>IF(Замеры!B1114=0, " ", Замеры!B1114)</f>
        <v>1111</v>
      </c>
      <c r="B1120" s="37" t="str">
        <f>CONCATENATE(Замеры!D1114,Замеры!F1114)</f>
        <v>Группа от QF</v>
      </c>
      <c r="C1120" s="35" t="str">
        <f>IF(Замеры!I1114=0," ", Замеры!I1114)</f>
        <v xml:space="preserve"> </v>
      </c>
      <c r="D1120" s="29" t="str">
        <f>IF(Замеры!Z1114=0, " ", Замеры!X1114)</f>
        <v xml:space="preserve"> </v>
      </c>
      <c r="E1120" s="29" t="str">
        <f>CONCATENATE(Замеры!P1114,Замеры!S1114,Замеры!R1114)</f>
        <v xml:space="preserve"> </v>
      </c>
      <c r="F1120" s="30" t="str">
        <f>IF(Замеры!Z1114=0," ","---")</f>
        <v xml:space="preserve"> </v>
      </c>
      <c r="G1120" s="31" t="str">
        <f>IF(Замеры!Z1114=0," ",Замеры!J1114)</f>
        <v xml:space="preserve"> </v>
      </c>
      <c r="H1120" s="31" t="str">
        <f>CONCATENATE(Замеры!AK1114,Замеры!AA1114,Замеры!AL1114)</f>
        <v>0 0</v>
      </c>
      <c r="I1120" s="29" t="str">
        <f>CONCATENATE(Замеры!AI1114,Замеры!AA1114,Замеры!AJ1114)</f>
        <v>0 0</v>
      </c>
      <c r="J1120" s="31" t="str">
        <f>IF(Замеры!Z1114=0," ",G1120*2.55)</f>
        <v xml:space="preserve"> </v>
      </c>
      <c r="K1120" s="29" t="str">
        <f>IF(Замеры!Z1114=0," ",Замеры!AG1114)</f>
        <v xml:space="preserve"> </v>
      </c>
      <c r="L1120" s="29" t="str">
        <f>IF(Замеры!Z1114=0," ",Замеры!AH1114)</f>
        <v xml:space="preserve"> </v>
      </c>
      <c r="M1120" s="29" t="str">
        <f>IF(Замеры!Z1114=0," ",0.1)</f>
        <v xml:space="preserve"> </v>
      </c>
      <c r="N1120" s="29" t="str">
        <f>IF(Замеры!Z1114=0," ",Замеры!Z1114)</f>
        <v xml:space="preserve"> </v>
      </c>
      <c r="O1120" s="29" t="str">
        <f>Замеры!AA1114</f>
        <v xml:space="preserve"> </v>
      </c>
      <c r="P1120" s="29" t="str">
        <f>Замеры!AB1114</f>
        <v xml:space="preserve"> </v>
      </c>
      <c r="Q1120" s="29" t="str">
        <f>IF(Замеры!Z1114=0," ","+")</f>
        <v xml:space="preserve"> </v>
      </c>
      <c r="R1120" s="32">
        <f>Замеры!Y1114</f>
        <v>0</v>
      </c>
      <c r="W1120" s="33" t="e">
        <f t="shared" si="34"/>
        <v>#VALUE!</v>
      </c>
      <c r="X1120" s="31" t="s">
        <v>73</v>
      </c>
      <c r="Y1120" s="33" t="e">
        <f t="shared" si="35"/>
        <v>#VALUE!</v>
      </c>
      <c r="Z1120" s="32"/>
    </row>
    <row r="1121" spans="1:26" x14ac:dyDescent="0.3">
      <c r="A1121" s="35">
        <f>IF(Замеры!B1115=0, " ", Замеры!B1115)</f>
        <v>1112</v>
      </c>
      <c r="B1121" s="37" t="str">
        <f>CONCATENATE(Замеры!D1115,Замеры!F1115)</f>
        <v>Группа от QF</v>
      </c>
      <c r="C1121" s="35" t="str">
        <f>IF(Замеры!I1115=0," ", Замеры!I1115)</f>
        <v xml:space="preserve"> </v>
      </c>
      <c r="D1121" s="29" t="str">
        <f>IF(Замеры!Z1115=0, " ", Замеры!X1115)</f>
        <v xml:space="preserve"> </v>
      </c>
      <c r="E1121" s="29" t="str">
        <f>CONCATENATE(Замеры!P1115,Замеры!S1115,Замеры!R1115)</f>
        <v xml:space="preserve"> </v>
      </c>
      <c r="F1121" s="30" t="str">
        <f>IF(Замеры!Z1115=0," ","---")</f>
        <v xml:space="preserve"> </v>
      </c>
      <c r="G1121" s="31" t="str">
        <f>IF(Замеры!Z1115=0," ",Замеры!J1115)</f>
        <v xml:space="preserve"> </v>
      </c>
      <c r="H1121" s="31" t="str">
        <f>CONCATENATE(Замеры!AK1115,Замеры!AA1115,Замеры!AL1115)</f>
        <v>0 0</v>
      </c>
      <c r="I1121" s="29" t="str">
        <f>CONCATENATE(Замеры!AI1115,Замеры!AA1115,Замеры!AJ1115)</f>
        <v>0 0</v>
      </c>
      <c r="J1121" s="31" t="str">
        <f>IF(Замеры!Z1115=0," ",G1121*2.55)</f>
        <v xml:space="preserve"> </v>
      </c>
      <c r="K1121" s="29" t="str">
        <f>IF(Замеры!Z1115=0," ",Замеры!AG1115)</f>
        <v xml:space="preserve"> </v>
      </c>
      <c r="L1121" s="29" t="str">
        <f>IF(Замеры!Z1115=0," ",Замеры!AH1115)</f>
        <v xml:space="preserve"> </v>
      </c>
      <c r="M1121" s="29" t="str">
        <f>IF(Замеры!Z1115=0," ",0.1)</f>
        <v xml:space="preserve"> </v>
      </c>
      <c r="N1121" s="29" t="str">
        <f>IF(Замеры!Z1115=0," ",Замеры!Z1115)</f>
        <v xml:space="preserve"> </v>
      </c>
      <c r="O1121" s="29" t="str">
        <f>Замеры!AA1115</f>
        <v xml:space="preserve"> </v>
      </c>
      <c r="P1121" s="29" t="str">
        <f>Замеры!AB1115</f>
        <v xml:space="preserve"> </v>
      </c>
      <c r="Q1121" s="29" t="str">
        <f>IF(Замеры!Z1115=0," ","+")</f>
        <v xml:space="preserve"> </v>
      </c>
      <c r="R1121" s="32">
        <f>Замеры!Y1115</f>
        <v>0</v>
      </c>
      <c r="W1121" s="33" t="e">
        <f t="shared" si="34"/>
        <v>#VALUE!</v>
      </c>
      <c r="X1121" s="31" t="s">
        <v>73</v>
      </c>
      <c r="Y1121" s="33" t="e">
        <f t="shared" si="35"/>
        <v>#VALUE!</v>
      </c>
      <c r="Z1121" s="32"/>
    </row>
    <row r="1122" spans="1:26" x14ac:dyDescent="0.3">
      <c r="A1122" s="35">
        <f>IF(Замеры!B1116=0, " ", Замеры!B1116)</f>
        <v>1113</v>
      </c>
      <c r="B1122" s="37" t="str">
        <f>CONCATENATE(Замеры!D1116,Замеры!F1116)</f>
        <v>Группа от QF</v>
      </c>
      <c r="C1122" s="35" t="str">
        <f>IF(Замеры!I1116=0," ", Замеры!I1116)</f>
        <v xml:space="preserve"> </v>
      </c>
      <c r="D1122" s="29" t="str">
        <f>IF(Замеры!Z1116=0, " ", Замеры!X1116)</f>
        <v xml:space="preserve"> </v>
      </c>
      <c r="E1122" s="29" t="str">
        <f>CONCATENATE(Замеры!P1116,Замеры!S1116,Замеры!R1116)</f>
        <v xml:space="preserve"> </v>
      </c>
      <c r="F1122" s="30" t="str">
        <f>IF(Замеры!Z1116=0," ","---")</f>
        <v xml:space="preserve"> </v>
      </c>
      <c r="G1122" s="31" t="str">
        <f>IF(Замеры!Z1116=0," ",Замеры!J1116)</f>
        <v xml:space="preserve"> </v>
      </c>
      <c r="H1122" s="31" t="str">
        <f>CONCATENATE(Замеры!AK1116,Замеры!AA1116,Замеры!AL1116)</f>
        <v>0 0</v>
      </c>
      <c r="I1122" s="29" t="str">
        <f>CONCATENATE(Замеры!AI1116,Замеры!AA1116,Замеры!AJ1116)</f>
        <v>0 0</v>
      </c>
      <c r="J1122" s="31" t="str">
        <f>IF(Замеры!Z1116=0," ",G1122*2.55)</f>
        <v xml:space="preserve"> </v>
      </c>
      <c r="K1122" s="29" t="str">
        <f>IF(Замеры!Z1116=0," ",Замеры!AG1116)</f>
        <v xml:space="preserve"> </v>
      </c>
      <c r="L1122" s="29" t="str">
        <f>IF(Замеры!Z1116=0," ",Замеры!AH1116)</f>
        <v xml:space="preserve"> </v>
      </c>
      <c r="M1122" s="29" t="str">
        <f>IF(Замеры!Z1116=0," ",0.1)</f>
        <v xml:space="preserve"> </v>
      </c>
      <c r="N1122" s="29" t="str">
        <f>IF(Замеры!Z1116=0," ",Замеры!Z1116)</f>
        <v xml:space="preserve"> </v>
      </c>
      <c r="O1122" s="29" t="str">
        <f>Замеры!AA1116</f>
        <v xml:space="preserve"> </v>
      </c>
      <c r="P1122" s="29" t="str">
        <f>Замеры!AB1116</f>
        <v xml:space="preserve"> </v>
      </c>
      <c r="Q1122" s="29" t="str">
        <f>IF(Замеры!Z1116=0," ","+")</f>
        <v xml:space="preserve"> </v>
      </c>
      <c r="R1122" s="32">
        <f>Замеры!Y1116</f>
        <v>0</v>
      </c>
      <c r="W1122" s="33" t="e">
        <f t="shared" si="34"/>
        <v>#VALUE!</v>
      </c>
      <c r="X1122" s="31" t="s">
        <v>73</v>
      </c>
      <c r="Y1122" s="33" t="e">
        <f t="shared" si="35"/>
        <v>#VALUE!</v>
      </c>
      <c r="Z1122" s="32"/>
    </row>
    <row r="1123" spans="1:26" x14ac:dyDescent="0.3">
      <c r="A1123" s="35">
        <f>IF(Замеры!B1117=0, " ", Замеры!B1117)</f>
        <v>1114</v>
      </c>
      <c r="B1123" s="37" t="str">
        <f>CONCATENATE(Замеры!D1117,Замеры!F1117)</f>
        <v>Группа от QF</v>
      </c>
      <c r="C1123" s="35" t="str">
        <f>IF(Замеры!I1117=0," ", Замеры!I1117)</f>
        <v xml:space="preserve"> </v>
      </c>
      <c r="D1123" s="29" t="str">
        <f>IF(Замеры!Z1117=0, " ", Замеры!X1117)</f>
        <v xml:space="preserve"> </v>
      </c>
      <c r="E1123" s="29" t="str">
        <f>CONCATENATE(Замеры!P1117,Замеры!S1117,Замеры!R1117)</f>
        <v xml:space="preserve"> </v>
      </c>
      <c r="F1123" s="30" t="str">
        <f>IF(Замеры!Z1117=0," ","---")</f>
        <v xml:space="preserve"> </v>
      </c>
      <c r="G1123" s="31" t="str">
        <f>IF(Замеры!Z1117=0," ",Замеры!J1117)</f>
        <v xml:space="preserve"> </v>
      </c>
      <c r="H1123" s="31" t="str">
        <f>CONCATENATE(Замеры!AK1117,Замеры!AA1117,Замеры!AL1117)</f>
        <v>0 0</v>
      </c>
      <c r="I1123" s="29" t="str">
        <f>CONCATENATE(Замеры!AI1117,Замеры!AA1117,Замеры!AJ1117)</f>
        <v>0 0</v>
      </c>
      <c r="J1123" s="31" t="str">
        <f>IF(Замеры!Z1117=0," ",G1123*2.55)</f>
        <v xml:space="preserve"> </v>
      </c>
      <c r="K1123" s="29" t="str">
        <f>IF(Замеры!Z1117=0," ",Замеры!AG1117)</f>
        <v xml:space="preserve"> </v>
      </c>
      <c r="L1123" s="29" t="str">
        <f>IF(Замеры!Z1117=0," ",Замеры!AH1117)</f>
        <v xml:space="preserve"> </v>
      </c>
      <c r="M1123" s="29" t="str">
        <f>IF(Замеры!Z1117=0," ",0.1)</f>
        <v xml:space="preserve"> </v>
      </c>
      <c r="N1123" s="29" t="str">
        <f>IF(Замеры!Z1117=0," ",Замеры!Z1117)</f>
        <v xml:space="preserve"> </v>
      </c>
      <c r="O1123" s="29" t="str">
        <f>Замеры!AA1117</f>
        <v xml:space="preserve"> </v>
      </c>
      <c r="P1123" s="29" t="str">
        <f>Замеры!AB1117</f>
        <v xml:space="preserve"> </v>
      </c>
      <c r="Q1123" s="29" t="str">
        <f>IF(Замеры!Z1117=0," ","+")</f>
        <v xml:space="preserve"> </v>
      </c>
      <c r="R1123" s="32">
        <f>Замеры!Y1117</f>
        <v>0</v>
      </c>
      <c r="W1123" s="33" t="e">
        <f t="shared" si="34"/>
        <v>#VALUE!</v>
      </c>
      <c r="X1123" s="31" t="s">
        <v>73</v>
      </c>
      <c r="Y1123" s="33" t="e">
        <f t="shared" si="35"/>
        <v>#VALUE!</v>
      </c>
      <c r="Z1123" s="32"/>
    </row>
    <row r="1124" spans="1:26" x14ac:dyDescent="0.3">
      <c r="A1124" s="35">
        <f>IF(Замеры!B1118=0, " ", Замеры!B1118)</f>
        <v>1115</v>
      </c>
      <c r="B1124" s="37" t="str">
        <f>CONCATENATE(Замеры!D1118,Замеры!F1118)</f>
        <v>Группа от QF</v>
      </c>
      <c r="C1124" s="35" t="str">
        <f>IF(Замеры!I1118=0," ", Замеры!I1118)</f>
        <v xml:space="preserve"> </v>
      </c>
      <c r="D1124" s="29" t="str">
        <f>IF(Замеры!Z1118=0, " ", Замеры!X1118)</f>
        <v xml:space="preserve"> </v>
      </c>
      <c r="E1124" s="29" t="str">
        <f>CONCATENATE(Замеры!P1118,Замеры!S1118,Замеры!R1118)</f>
        <v xml:space="preserve"> </v>
      </c>
      <c r="F1124" s="30" t="str">
        <f>IF(Замеры!Z1118=0," ","---")</f>
        <v xml:space="preserve"> </v>
      </c>
      <c r="G1124" s="31" t="str">
        <f>IF(Замеры!Z1118=0," ",Замеры!J1118)</f>
        <v xml:space="preserve"> </v>
      </c>
      <c r="H1124" s="31" t="str">
        <f>CONCATENATE(Замеры!AK1118,Замеры!AA1118,Замеры!AL1118)</f>
        <v>0 0</v>
      </c>
      <c r="I1124" s="29" t="str">
        <f>CONCATENATE(Замеры!AI1118,Замеры!AA1118,Замеры!AJ1118)</f>
        <v>0 0</v>
      </c>
      <c r="J1124" s="31" t="str">
        <f>IF(Замеры!Z1118=0," ",G1124*2.55)</f>
        <v xml:space="preserve"> </v>
      </c>
      <c r="K1124" s="29" t="str">
        <f>IF(Замеры!Z1118=0," ",Замеры!AG1118)</f>
        <v xml:space="preserve"> </v>
      </c>
      <c r="L1124" s="29" t="str">
        <f>IF(Замеры!Z1118=0," ",Замеры!AH1118)</f>
        <v xml:space="preserve"> </v>
      </c>
      <c r="M1124" s="29" t="str">
        <f>IF(Замеры!Z1118=0," ",0.1)</f>
        <v xml:space="preserve"> </v>
      </c>
      <c r="N1124" s="29" t="str">
        <f>IF(Замеры!Z1118=0," ",Замеры!Z1118)</f>
        <v xml:space="preserve"> </v>
      </c>
      <c r="O1124" s="29" t="str">
        <f>Замеры!AA1118</f>
        <v xml:space="preserve"> </v>
      </c>
      <c r="P1124" s="29" t="str">
        <f>Замеры!AB1118</f>
        <v xml:space="preserve"> </v>
      </c>
      <c r="Q1124" s="29" t="str">
        <f>IF(Замеры!Z1118=0," ","+")</f>
        <v xml:space="preserve"> </v>
      </c>
      <c r="R1124" s="32">
        <f>Замеры!Y1118</f>
        <v>0</v>
      </c>
      <c r="W1124" s="33" t="e">
        <f t="shared" si="34"/>
        <v>#VALUE!</v>
      </c>
      <c r="X1124" s="31" t="s">
        <v>73</v>
      </c>
      <c r="Y1124" s="33" t="e">
        <f t="shared" si="35"/>
        <v>#VALUE!</v>
      </c>
      <c r="Z1124" s="32"/>
    </row>
    <row r="1125" spans="1:26" x14ac:dyDescent="0.3">
      <c r="A1125" s="35">
        <f>IF(Замеры!B1119=0, " ", Замеры!B1119)</f>
        <v>1116</v>
      </c>
      <c r="B1125" s="37" t="str">
        <f>CONCATENATE(Замеры!D1119,Замеры!F1119)</f>
        <v>Группа от QF</v>
      </c>
      <c r="C1125" s="35" t="str">
        <f>IF(Замеры!I1119=0," ", Замеры!I1119)</f>
        <v xml:space="preserve"> </v>
      </c>
      <c r="D1125" s="29" t="str">
        <f>IF(Замеры!Z1119=0, " ", Замеры!X1119)</f>
        <v xml:space="preserve"> </v>
      </c>
      <c r="E1125" s="29" t="str">
        <f>CONCATENATE(Замеры!P1119,Замеры!S1119,Замеры!R1119)</f>
        <v xml:space="preserve"> </v>
      </c>
      <c r="F1125" s="30" t="str">
        <f>IF(Замеры!Z1119=0," ","---")</f>
        <v xml:space="preserve"> </v>
      </c>
      <c r="G1125" s="31" t="str">
        <f>IF(Замеры!Z1119=0," ",Замеры!J1119)</f>
        <v xml:space="preserve"> </v>
      </c>
      <c r="H1125" s="31" t="str">
        <f>CONCATENATE(Замеры!AK1119,Замеры!AA1119,Замеры!AL1119)</f>
        <v>0 0</v>
      </c>
      <c r="I1125" s="29" t="str">
        <f>CONCATENATE(Замеры!AI1119,Замеры!AA1119,Замеры!AJ1119)</f>
        <v>0 0</v>
      </c>
      <c r="J1125" s="31" t="str">
        <f>IF(Замеры!Z1119=0," ",G1125*2.55)</f>
        <v xml:space="preserve"> </v>
      </c>
      <c r="K1125" s="29" t="str">
        <f>IF(Замеры!Z1119=0," ",Замеры!AG1119)</f>
        <v xml:space="preserve"> </v>
      </c>
      <c r="L1125" s="29" t="str">
        <f>IF(Замеры!Z1119=0," ",Замеры!AH1119)</f>
        <v xml:space="preserve"> </v>
      </c>
      <c r="M1125" s="29" t="str">
        <f>IF(Замеры!Z1119=0," ",0.1)</f>
        <v xml:space="preserve"> </v>
      </c>
      <c r="N1125" s="29" t="str">
        <f>IF(Замеры!Z1119=0," ",Замеры!Z1119)</f>
        <v xml:space="preserve"> </v>
      </c>
      <c r="O1125" s="29" t="str">
        <f>Замеры!AA1119</f>
        <v xml:space="preserve"> </v>
      </c>
      <c r="P1125" s="29" t="str">
        <f>Замеры!AB1119</f>
        <v xml:space="preserve"> </v>
      </c>
      <c r="Q1125" s="29" t="str">
        <f>IF(Замеры!Z1119=0," ","+")</f>
        <v xml:space="preserve"> </v>
      </c>
      <c r="R1125" s="32">
        <f>Замеры!Y1119</f>
        <v>0</v>
      </c>
      <c r="W1125" s="33" t="e">
        <f t="shared" si="34"/>
        <v>#VALUE!</v>
      </c>
      <c r="X1125" s="31" t="s">
        <v>73</v>
      </c>
      <c r="Y1125" s="33" t="e">
        <f t="shared" si="35"/>
        <v>#VALUE!</v>
      </c>
      <c r="Z1125" s="32"/>
    </row>
    <row r="1126" spans="1:26" x14ac:dyDescent="0.3">
      <c r="A1126" s="35">
        <f>IF(Замеры!B1120=0, " ", Замеры!B1120)</f>
        <v>1117</v>
      </c>
      <c r="B1126" s="37" t="str">
        <f>CONCATENATE(Замеры!D1120,Замеры!F1120)</f>
        <v>Группа от QF</v>
      </c>
      <c r="C1126" s="35" t="str">
        <f>IF(Замеры!I1120=0," ", Замеры!I1120)</f>
        <v xml:space="preserve"> </v>
      </c>
      <c r="D1126" s="29" t="str">
        <f>IF(Замеры!Z1120=0, " ", Замеры!X1120)</f>
        <v xml:space="preserve"> </v>
      </c>
      <c r="E1126" s="29" t="str">
        <f>CONCATENATE(Замеры!P1120,Замеры!S1120,Замеры!R1120)</f>
        <v xml:space="preserve"> </v>
      </c>
      <c r="F1126" s="30" t="str">
        <f>IF(Замеры!Z1120=0," ","---")</f>
        <v xml:space="preserve"> </v>
      </c>
      <c r="G1126" s="31" t="str">
        <f>IF(Замеры!Z1120=0," ",Замеры!J1120)</f>
        <v xml:space="preserve"> </v>
      </c>
      <c r="H1126" s="31" t="str">
        <f>CONCATENATE(Замеры!AK1120,Замеры!AA1120,Замеры!AL1120)</f>
        <v>0 0</v>
      </c>
      <c r="I1126" s="29" t="str">
        <f>CONCATENATE(Замеры!AI1120,Замеры!AA1120,Замеры!AJ1120)</f>
        <v>0 0</v>
      </c>
      <c r="J1126" s="31" t="str">
        <f>IF(Замеры!Z1120=0," ",G1126*2.55)</f>
        <v xml:space="preserve"> </v>
      </c>
      <c r="K1126" s="29" t="str">
        <f>IF(Замеры!Z1120=0," ",Замеры!AG1120)</f>
        <v xml:space="preserve"> </v>
      </c>
      <c r="L1126" s="29" t="str">
        <f>IF(Замеры!Z1120=0," ",Замеры!AH1120)</f>
        <v xml:space="preserve"> </v>
      </c>
      <c r="M1126" s="29" t="str">
        <f>IF(Замеры!Z1120=0," ",0.1)</f>
        <v xml:space="preserve"> </v>
      </c>
      <c r="N1126" s="29" t="str">
        <f>IF(Замеры!Z1120=0," ",Замеры!Z1120)</f>
        <v xml:space="preserve"> </v>
      </c>
      <c r="O1126" s="29" t="str">
        <f>Замеры!AA1120</f>
        <v xml:space="preserve"> </v>
      </c>
      <c r="P1126" s="29" t="str">
        <f>Замеры!AB1120</f>
        <v xml:space="preserve"> </v>
      </c>
      <c r="Q1126" s="29" t="str">
        <f>IF(Замеры!Z1120=0," ","+")</f>
        <v xml:space="preserve"> </v>
      </c>
      <c r="R1126" s="32">
        <f>Замеры!Y1120</f>
        <v>0</v>
      </c>
      <c r="W1126" s="33" t="e">
        <f t="shared" si="34"/>
        <v>#VALUE!</v>
      </c>
      <c r="X1126" s="31" t="s">
        <v>73</v>
      </c>
      <c r="Y1126" s="33" t="e">
        <f t="shared" si="35"/>
        <v>#VALUE!</v>
      </c>
      <c r="Z1126" s="32"/>
    </row>
    <row r="1127" spans="1:26" x14ac:dyDescent="0.3">
      <c r="A1127" s="35">
        <f>IF(Замеры!B1121=0, " ", Замеры!B1121)</f>
        <v>1118</v>
      </c>
      <c r="B1127" s="37" t="str">
        <f>CONCATENATE(Замеры!D1121,Замеры!F1121)</f>
        <v>Группа от QF</v>
      </c>
      <c r="C1127" s="35" t="str">
        <f>IF(Замеры!I1121=0," ", Замеры!I1121)</f>
        <v xml:space="preserve"> </v>
      </c>
      <c r="D1127" s="29" t="str">
        <f>IF(Замеры!Z1121=0, " ", Замеры!X1121)</f>
        <v xml:space="preserve"> </v>
      </c>
      <c r="E1127" s="29" t="str">
        <f>CONCATENATE(Замеры!P1121,Замеры!S1121,Замеры!R1121)</f>
        <v xml:space="preserve"> </v>
      </c>
      <c r="F1127" s="30" t="str">
        <f>IF(Замеры!Z1121=0," ","---")</f>
        <v xml:space="preserve"> </v>
      </c>
      <c r="G1127" s="31" t="str">
        <f>IF(Замеры!Z1121=0," ",Замеры!J1121)</f>
        <v xml:space="preserve"> </v>
      </c>
      <c r="H1127" s="31" t="str">
        <f>CONCATENATE(Замеры!AK1121,Замеры!AA1121,Замеры!AL1121)</f>
        <v>0 0</v>
      </c>
      <c r="I1127" s="29" t="str">
        <f>CONCATENATE(Замеры!AI1121,Замеры!AA1121,Замеры!AJ1121)</f>
        <v>0 0</v>
      </c>
      <c r="J1127" s="31" t="str">
        <f>IF(Замеры!Z1121=0," ",G1127*2.55)</f>
        <v xml:space="preserve"> </v>
      </c>
      <c r="K1127" s="29" t="str">
        <f>IF(Замеры!Z1121=0," ",Замеры!AG1121)</f>
        <v xml:space="preserve"> </v>
      </c>
      <c r="L1127" s="29" t="str">
        <f>IF(Замеры!Z1121=0," ",Замеры!AH1121)</f>
        <v xml:space="preserve"> </v>
      </c>
      <c r="M1127" s="29" t="str">
        <f>IF(Замеры!Z1121=0," ",0.1)</f>
        <v xml:space="preserve"> </v>
      </c>
      <c r="N1127" s="29" t="str">
        <f>IF(Замеры!Z1121=0," ",Замеры!Z1121)</f>
        <v xml:space="preserve"> </v>
      </c>
      <c r="O1127" s="29" t="str">
        <f>Замеры!AA1121</f>
        <v xml:space="preserve"> </v>
      </c>
      <c r="P1127" s="29" t="str">
        <f>Замеры!AB1121</f>
        <v xml:space="preserve"> </v>
      </c>
      <c r="Q1127" s="29" t="str">
        <f>IF(Замеры!Z1121=0," ","+")</f>
        <v xml:space="preserve"> </v>
      </c>
      <c r="R1127" s="32">
        <f>Замеры!Y1121</f>
        <v>0</v>
      </c>
      <c r="W1127" s="33" t="e">
        <f t="shared" si="34"/>
        <v>#VALUE!</v>
      </c>
      <c r="X1127" s="31" t="s">
        <v>73</v>
      </c>
      <c r="Y1127" s="33" t="e">
        <f t="shared" si="35"/>
        <v>#VALUE!</v>
      </c>
      <c r="Z1127" s="32"/>
    </row>
    <row r="1128" spans="1:26" x14ac:dyDescent="0.3">
      <c r="A1128" s="35">
        <f>IF(Замеры!B1122=0, " ", Замеры!B1122)</f>
        <v>1119</v>
      </c>
      <c r="B1128" s="37" t="str">
        <f>CONCATENATE(Замеры!D1122,Замеры!F1122)</f>
        <v>Группа от QF</v>
      </c>
      <c r="C1128" s="35" t="str">
        <f>IF(Замеры!I1122=0," ", Замеры!I1122)</f>
        <v xml:space="preserve"> </v>
      </c>
      <c r="D1128" s="29" t="str">
        <f>IF(Замеры!Z1122=0, " ", Замеры!X1122)</f>
        <v xml:space="preserve"> </v>
      </c>
      <c r="E1128" s="29" t="str">
        <f>CONCATENATE(Замеры!P1122,Замеры!S1122,Замеры!R1122)</f>
        <v xml:space="preserve"> </v>
      </c>
      <c r="F1128" s="30" t="str">
        <f>IF(Замеры!Z1122=0," ","---")</f>
        <v xml:space="preserve"> </v>
      </c>
      <c r="G1128" s="31" t="str">
        <f>IF(Замеры!Z1122=0," ",Замеры!J1122)</f>
        <v xml:space="preserve"> </v>
      </c>
      <c r="H1128" s="31" t="str">
        <f>CONCATENATE(Замеры!AK1122,Замеры!AA1122,Замеры!AL1122)</f>
        <v>0 0</v>
      </c>
      <c r="I1128" s="29" t="str">
        <f>CONCATENATE(Замеры!AI1122,Замеры!AA1122,Замеры!AJ1122)</f>
        <v>0 0</v>
      </c>
      <c r="J1128" s="31" t="str">
        <f>IF(Замеры!Z1122=0," ",G1128*2.55)</f>
        <v xml:space="preserve"> </v>
      </c>
      <c r="K1128" s="29" t="str">
        <f>IF(Замеры!Z1122=0," ",Замеры!AG1122)</f>
        <v xml:space="preserve"> </v>
      </c>
      <c r="L1128" s="29" t="str">
        <f>IF(Замеры!Z1122=0," ",Замеры!AH1122)</f>
        <v xml:space="preserve"> </v>
      </c>
      <c r="M1128" s="29" t="str">
        <f>IF(Замеры!Z1122=0," ",0.1)</f>
        <v xml:space="preserve"> </v>
      </c>
      <c r="N1128" s="29" t="str">
        <f>IF(Замеры!Z1122=0," ",Замеры!Z1122)</f>
        <v xml:space="preserve"> </v>
      </c>
      <c r="O1128" s="29" t="str">
        <f>Замеры!AA1122</f>
        <v xml:space="preserve"> </v>
      </c>
      <c r="P1128" s="29" t="str">
        <f>Замеры!AB1122</f>
        <v xml:space="preserve"> </v>
      </c>
      <c r="Q1128" s="29" t="str">
        <f>IF(Замеры!Z1122=0," ","+")</f>
        <v xml:space="preserve"> </v>
      </c>
      <c r="R1128" s="32">
        <f>Замеры!Y1122</f>
        <v>0</v>
      </c>
      <c r="W1128" s="33" t="e">
        <f t="shared" si="34"/>
        <v>#VALUE!</v>
      </c>
      <c r="X1128" s="31" t="s">
        <v>73</v>
      </c>
      <c r="Y1128" s="33" t="e">
        <f t="shared" si="35"/>
        <v>#VALUE!</v>
      </c>
      <c r="Z1128" s="32"/>
    </row>
    <row r="1129" spans="1:26" x14ac:dyDescent="0.3">
      <c r="A1129" s="35">
        <f>IF(Замеры!B1123=0, " ", Замеры!B1123)</f>
        <v>1120</v>
      </c>
      <c r="B1129" s="37" t="str">
        <f>CONCATENATE(Замеры!D1123,Замеры!F1123)</f>
        <v>Группа от QF</v>
      </c>
      <c r="C1129" s="35" t="str">
        <f>IF(Замеры!I1123=0," ", Замеры!I1123)</f>
        <v xml:space="preserve"> </v>
      </c>
      <c r="D1129" s="29" t="str">
        <f>IF(Замеры!Z1123=0, " ", Замеры!X1123)</f>
        <v xml:space="preserve"> </v>
      </c>
      <c r="E1129" s="29" t="str">
        <f>CONCATENATE(Замеры!P1123,Замеры!S1123,Замеры!R1123)</f>
        <v xml:space="preserve"> </v>
      </c>
      <c r="F1129" s="30" t="str">
        <f>IF(Замеры!Z1123=0," ","---")</f>
        <v xml:space="preserve"> </v>
      </c>
      <c r="G1129" s="31" t="str">
        <f>IF(Замеры!Z1123=0," ",Замеры!J1123)</f>
        <v xml:space="preserve"> </v>
      </c>
      <c r="H1129" s="31" t="str">
        <f>CONCATENATE(Замеры!AK1123,Замеры!AA1123,Замеры!AL1123)</f>
        <v>0 0</v>
      </c>
      <c r="I1129" s="29" t="str">
        <f>CONCATENATE(Замеры!AI1123,Замеры!AA1123,Замеры!AJ1123)</f>
        <v>0 0</v>
      </c>
      <c r="J1129" s="31" t="str">
        <f>IF(Замеры!Z1123=0," ",G1129*2.55)</f>
        <v xml:space="preserve"> </v>
      </c>
      <c r="K1129" s="29" t="str">
        <f>IF(Замеры!Z1123=0," ",Замеры!AG1123)</f>
        <v xml:space="preserve"> </v>
      </c>
      <c r="L1129" s="29" t="str">
        <f>IF(Замеры!Z1123=0," ",Замеры!AH1123)</f>
        <v xml:space="preserve"> </v>
      </c>
      <c r="M1129" s="29" t="str">
        <f>IF(Замеры!Z1123=0," ",0.1)</f>
        <v xml:space="preserve"> </v>
      </c>
      <c r="N1129" s="29" t="str">
        <f>IF(Замеры!Z1123=0," ",Замеры!Z1123)</f>
        <v xml:space="preserve"> </v>
      </c>
      <c r="O1129" s="29" t="str">
        <f>Замеры!AA1123</f>
        <v xml:space="preserve"> </v>
      </c>
      <c r="P1129" s="29" t="str">
        <f>Замеры!AB1123</f>
        <v xml:space="preserve"> </v>
      </c>
      <c r="Q1129" s="29" t="str">
        <f>IF(Замеры!Z1123=0," ","+")</f>
        <v xml:space="preserve"> </v>
      </c>
      <c r="R1129" s="32">
        <f>Замеры!Y1123</f>
        <v>0</v>
      </c>
      <c r="W1129" s="33" t="e">
        <f t="shared" si="34"/>
        <v>#VALUE!</v>
      </c>
      <c r="X1129" s="31" t="s">
        <v>73</v>
      </c>
      <c r="Y1129" s="33" t="e">
        <f t="shared" si="35"/>
        <v>#VALUE!</v>
      </c>
      <c r="Z1129" s="32"/>
    </row>
    <row r="1130" spans="1:26" x14ac:dyDescent="0.3">
      <c r="A1130" s="35">
        <f>IF(Замеры!B1124=0, " ", Замеры!B1124)</f>
        <v>1121</v>
      </c>
      <c r="B1130" s="37" t="str">
        <f>CONCATENATE(Замеры!D1124,Замеры!F1124)</f>
        <v>Группа от QF</v>
      </c>
      <c r="C1130" s="35" t="str">
        <f>IF(Замеры!I1124=0," ", Замеры!I1124)</f>
        <v xml:space="preserve"> </v>
      </c>
      <c r="D1130" s="29" t="str">
        <f>IF(Замеры!Z1124=0, " ", Замеры!X1124)</f>
        <v xml:space="preserve"> </v>
      </c>
      <c r="E1130" s="29" t="str">
        <f>CONCATENATE(Замеры!P1124,Замеры!S1124,Замеры!R1124)</f>
        <v xml:space="preserve"> </v>
      </c>
      <c r="F1130" s="30" t="str">
        <f>IF(Замеры!Z1124=0," ","---")</f>
        <v xml:space="preserve"> </v>
      </c>
      <c r="G1130" s="31" t="str">
        <f>IF(Замеры!Z1124=0," ",Замеры!J1124)</f>
        <v xml:space="preserve"> </v>
      </c>
      <c r="H1130" s="31" t="str">
        <f>CONCATENATE(Замеры!AK1124,Замеры!AA1124,Замеры!AL1124)</f>
        <v>0 0</v>
      </c>
      <c r="I1130" s="29" t="str">
        <f>CONCATENATE(Замеры!AI1124,Замеры!AA1124,Замеры!AJ1124)</f>
        <v>0 0</v>
      </c>
      <c r="J1130" s="31" t="str">
        <f>IF(Замеры!Z1124=0," ",G1130*2.55)</f>
        <v xml:space="preserve"> </v>
      </c>
      <c r="K1130" s="29" t="str">
        <f>IF(Замеры!Z1124=0," ",Замеры!AG1124)</f>
        <v xml:space="preserve"> </v>
      </c>
      <c r="L1130" s="29" t="str">
        <f>IF(Замеры!Z1124=0," ",Замеры!AH1124)</f>
        <v xml:space="preserve"> </v>
      </c>
      <c r="M1130" s="29" t="str">
        <f>IF(Замеры!Z1124=0," ",0.1)</f>
        <v xml:space="preserve"> </v>
      </c>
      <c r="N1130" s="29" t="str">
        <f>IF(Замеры!Z1124=0," ",Замеры!Z1124)</f>
        <v xml:space="preserve"> </v>
      </c>
      <c r="O1130" s="29" t="str">
        <f>Замеры!AA1124</f>
        <v xml:space="preserve"> </v>
      </c>
      <c r="P1130" s="29" t="str">
        <f>Замеры!AB1124</f>
        <v xml:space="preserve"> </v>
      </c>
      <c r="Q1130" s="29" t="str">
        <f>IF(Замеры!Z1124=0," ","+")</f>
        <v xml:space="preserve"> </v>
      </c>
      <c r="R1130" s="32">
        <f>Замеры!Y1124</f>
        <v>0</v>
      </c>
      <c r="W1130" s="33" t="e">
        <f t="shared" si="34"/>
        <v>#VALUE!</v>
      </c>
      <c r="X1130" s="31" t="s">
        <v>73</v>
      </c>
      <c r="Y1130" s="33" t="e">
        <f t="shared" si="35"/>
        <v>#VALUE!</v>
      </c>
      <c r="Z1130" s="32"/>
    </row>
    <row r="1131" spans="1:26" x14ac:dyDescent="0.3">
      <c r="A1131" s="35">
        <f>IF(Замеры!B1125=0, " ", Замеры!B1125)</f>
        <v>1122</v>
      </c>
      <c r="B1131" s="37" t="str">
        <f>CONCATENATE(Замеры!D1125,Замеры!F1125)</f>
        <v>Группа от QF</v>
      </c>
      <c r="C1131" s="35" t="str">
        <f>IF(Замеры!I1125=0," ", Замеры!I1125)</f>
        <v xml:space="preserve"> </v>
      </c>
      <c r="D1131" s="29" t="str">
        <f>IF(Замеры!Z1125=0, " ", Замеры!X1125)</f>
        <v xml:space="preserve"> </v>
      </c>
      <c r="E1131" s="29" t="str">
        <f>CONCATENATE(Замеры!P1125,Замеры!S1125,Замеры!R1125)</f>
        <v xml:space="preserve"> </v>
      </c>
      <c r="F1131" s="30" t="str">
        <f>IF(Замеры!Z1125=0," ","---")</f>
        <v xml:space="preserve"> </v>
      </c>
      <c r="G1131" s="31" t="str">
        <f>IF(Замеры!Z1125=0," ",Замеры!J1125)</f>
        <v xml:space="preserve"> </v>
      </c>
      <c r="H1131" s="31" t="str">
        <f>CONCATENATE(Замеры!AK1125,Замеры!AA1125,Замеры!AL1125)</f>
        <v>0 0</v>
      </c>
      <c r="I1131" s="29" t="str">
        <f>CONCATENATE(Замеры!AI1125,Замеры!AA1125,Замеры!AJ1125)</f>
        <v>0 0</v>
      </c>
      <c r="J1131" s="31" t="str">
        <f>IF(Замеры!Z1125=0," ",G1131*2.55)</f>
        <v xml:space="preserve"> </v>
      </c>
      <c r="K1131" s="29" t="str">
        <f>IF(Замеры!Z1125=0," ",Замеры!AG1125)</f>
        <v xml:space="preserve"> </v>
      </c>
      <c r="L1131" s="29" t="str">
        <f>IF(Замеры!Z1125=0," ",Замеры!AH1125)</f>
        <v xml:space="preserve"> </v>
      </c>
      <c r="M1131" s="29" t="str">
        <f>IF(Замеры!Z1125=0," ",0.1)</f>
        <v xml:space="preserve"> </v>
      </c>
      <c r="N1131" s="29" t="str">
        <f>IF(Замеры!Z1125=0," ",Замеры!Z1125)</f>
        <v xml:space="preserve"> </v>
      </c>
      <c r="O1131" s="29" t="str">
        <f>Замеры!AA1125</f>
        <v xml:space="preserve"> </v>
      </c>
      <c r="P1131" s="29" t="str">
        <f>Замеры!AB1125</f>
        <v xml:space="preserve"> </v>
      </c>
      <c r="Q1131" s="29" t="str">
        <f>IF(Замеры!Z1125=0," ","+")</f>
        <v xml:space="preserve"> </v>
      </c>
      <c r="R1131" s="32">
        <f>Замеры!Y1125</f>
        <v>0</v>
      </c>
      <c r="W1131" s="33" t="e">
        <f t="shared" si="34"/>
        <v>#VALUE!</v>
      </c>
      <c r="X1131" s="31" t="s">
        <v>73</v>
      </c>
      <c r="Y1131" s="33" t="e">
        <f t="shared" si="35"/>
        <v>#VALUE!</v>
      </c>
      <c r="Z1131" s="32"/>
    </row>
    <row r="1132" spans="1:26" x14ac:dyDescent="0.3">
      <c r="A1132" s="35">
        <f>IF(Замеры!B1126=0, " ", Замеры!B1126)</f>
        <v>1123</v>
      </c>
      <c r="B1132" s="37" t="str">
        <f>CONCATENATE(Замеры!D1126,Замеры!F1126)</f>
        <v>Группа от QF</v>
      </c>
      <c r="C1132" s="35" t="str">
        <f>IF(Замеры!I1126=0," ", Замеры!I1126)</f>
        <v xml:space="preserve"> </v>
      </c>
      <c r="D1132" s="29" t="str">
        <f>IF(Замеры!Z1126=0, " ", Замеры!X1126)</f>
        <v xml:space="preserve"> </v>
      </c>
      <c r="E1132" s="29" t="str">
        <f>CONCATENATE(Замеры!P1126,Замеры!S1126,Замеры!R1126)</f>
        <v xml:space="preserve"> </v>
      </c>
      <c r="F1132" s="30" t="str">
        <f>IF(Замеры!Z1126=0," ","---")</f>
        <v xml:space="preserve"> </v>
      </c>
      <c r="G1132" s="31" t="str">
        <f>IF(Замеры!Z1126=0," ",Замеры!J1126)</f>
        <v xml:space="preserve"> </v>
      </c>
      <c r="H1132" s="31" t="str">
        <f>CONCATENATE(Замеры!AK1126,Замеры!AA1126,Замеры!AL1126)</f>
        <v>0 0</v>
      </c>
      <c r="I1132" s="29" t="str">
        <f>CONCATENATE(Замеры!AI1126,Замеры!AA1126,Замеры!AJ1126)</f>
        <v>0 0</v>
      </c>
      <c r="J1132" s="31" t="str">
        <f>IF(Замеры!Z1126=0," ",G1132*2.55)</f>
        <v xml:space="preserve"> </v>
      </c>
      <c r="K1132" s="29" t="str">
        <f>IF(Замеры!Z1126=0," ",Замеры!AG1126)</f>
        <v xml:space="preserve"> </v>
      </c>
      <c r="L1132" s="29" t="str">
        <f>IF(Замеры!Z1126=0," ",Замеры!AH1126)</f>
        <v xml:space="preserve"> </v>
      </c>
      <c r="M1132" s="29" t="str">
        <f>IF(Замеры!Z1126=0," ",0.1)</f>
        <v xml:space="preserve"> </v>
      </c>
      <c r="N1132" s="29" t="str">
        <f>IF(Замеры!Z1126=0," ",Замеры!Z1126)</f>
        <v xml:space="preserve"> </v>
      </c>
      <c r="O1132" s="29" t="str">
        <f>Замеры!AA1126</f>
        <v xml:space="preserve"> </v>
      </c>
      <c r="P1132" s="29" t="str">
        <f>Замеры!AB1126</f>
        <v xml:space="preserve"> </v>
      </c>
      <c r="Q1132" s="29" t="str">
        <f>IF(Замеры!Z1126=0," ","+")</f>
        <v xml:space="preserve"> </v>
      </c>
      <c r="R1132" s="32">
        <f>Замеры!Y1126</f>
        <v>0</v>
      </c>
      <c r="W1132" s="33" t="e">
        <f t="shared" si="34"/>
        <v>#VALUE!</v>
      </c>
      <c r="X1132" s="31" t="s">
        <v>73</v>
      </c>
      <c r="Y1132" s="33" t="e">
        <f t="shared" si="35"/>
        <v>#VALUE!</v>
      </c>
      <c r="Z1132" s="32"/>
    </row>
    <row r="1133" spans="1:26" x14ac:dyDescent="0.3">
      <c r="A1133" s="35">
        <f>IF(Замеры!B1127=0, " ", Замеры!B1127)</f>
        <v>1124</v>
      </c>
      <c r="B1133" s="37" t="str">
        <f>CONCATENATE(Замеры!D1127,Замеры!F1127)</f>
        <v>Группа от QF</v>
      </c>
      <c r="C1133" s="35" t="str">
        <f>IF(Замеры!I1127=0," ", Замеры!I1127)</f>
        <v xml:space="preserve"> </v>
      </c>
      <c r="D1133" s="29" t="str">
        <f>IF(Замеры!Z1127=0, " ", Замеры!X1127)</f>
        <v xml:space="preserve"> </v>
      </c>
      <c r="E1133" s="29" t="str">
        <f>CONCATENATE(Замеры!P1127,Замеры!S1127,Замеры!R1127)</f>
        <v xml:space="preserve"> </v>
      </c>
      <c r="F1133" s="30" t="str">
        <f>IF(Замеры!Z1127=0," ","---")</f>
        <v xml:space="preserve"> </v>
      </c>
      <c r="G1133" s="31" t="str">
        <f>IF(Замеры!Z1127=0," ",Замеры!J1127)</f>
        <v xml:space="preserve"> </v>
      </c>
      <c r="H1133" s="31" t="str">
        <f>CONCATENATE(Замеры!AK1127,Замеры!AA1127,Замеры!AL1127)</f>
        <v>0 0</v>
      </c>
      <c r="I1133" s="29" t="str">
        <f>CONCATENATE(Замеры!AI1127,Замеры!AA1127,Замеры!AJ1127)</f>
        <v>0 0</v>
      </c>
      <c r="J1133" s="31" t="str">
        <f>IF(Замеры!Z1127=0," ",G1133*2.55)</f>
        <v xml:space="preserve"> </v>
      </c>
      <c r="K1133" s="29" t="str">
        <f>IF(Замеры!Z1127=0," ",Замеры!AG1127)</f>
        <v xml:space="preserve"> </v>
      </c>
      <c r="L1133" s="29" t="str">
        <f>IF(Замеры!Z1127=0," ",Замеры!AH1127)</f>
        <v xml:space="preserve"> </v>
      </c>
      <c r="M1133" s="29" t="str">
        <f>IF(Замеры!Z1127=0," ",0.1)</f>
        <v xml:space="preserve"> </v>
      </c>
      <c r="N1133" s="29" t="str">
        <f>IF(Замеры!Z1127=0," ",Замеры!Z1127)</f>
        <v xml:space="preserve"> </v>
      </c>
      <c r="O1133" s="29" t="str">
        <f>Замеры!AA1127</f>
        <v xml:space="preserve"> </v>
      </c>
      <c r="P1133" s="29" t="str">
        <f>Замеры!AB1127</f>
        <v xml:space="preserve"> </v>
      </c>
      <c r="Q1133" s="29" t="str">
        <f>IF(Замеры!Z1127=0," ","+")</f>
        <v xml:space="preserve"> </v>
      </c>
      <c r="R1133" s="32">
        <f>Замеры!Y1127</f>
        <v>0</v>
      </c>
      <c r="W1133" s="33" t="e">
        <f t="shared" si="34"/>
        <v>#VALUE!</v>
      </c>
      <c r="X1133" s="31" t="s">
        <v>73</v>
      </c>
      <c r="Y1133" s="33" t="e">
        <f t="shared" si="35"/>
        <v>#VALUE!</v>
      </c>
      <c r="Z1133" s="32"/>
    </row>
    <row r="1134" spans="1:26" x14ac:dyDescent="0.3">
      <c r="A1134" s="35">
        <f>IF(Замеры!B1128=0, " ", Замеры!B1128)</f>
        <v>1125</v>
      </c>
      <c r="B1134" s="37" t="str">
        <f>CONCATENATE(Замеры!D1128,Замеры!F1128)</f>
        <v>Группа от QF</v>
      </c>
      <c r="C1134" s="35" t="str">
        <f>IF(Замеры!I1128=0," ", Замеры!I1128)</f>
        <v xml:space="preserve"> </v>
      </c>
      <c r="D1134" s="29" t="str">
        <f>IF(Замеры!Z1128=0, " ", Замеры!X1128)</f>
        <v xml:space="preserve"> </v>
      </c>
      <c r="E1134" s="29" t="str">
        <f>CONCATENATE(Замеры!P1128,Замеры!S1128,Замеры!R1128)</f>
        <v xml:space="preserve"> </v>
      </c>
      <c r="F1134" s="30" t="str">
        <f>IF(Замеры!Z1128=0," ","---")</f>
        <v xml:space="preserve"> </v>
      </c>
      <c r="G1134" s="31" t="str">
        <f>IF(Замеры!Z1128=0," ",Замеры!J1128)</f>
        <v xml:space="preserve"> </v>
      </c>
      <c r="H1134" s="31" t="str">
        <f>CONCATENATE(Замеры!AK1128,Замеры!AA1128,Замеры!AL1128)</f>
        <v>0 0</v>
      </c>
      <c r="I1134" s="29" t="str">
        <f>CONCATENATE(Замеры!AI1128,Замеры!AA1128,Замеры!AJ1128)</f>
        <v>0 0</v>
      </c>
      <c r="J1134" s="31" t="str">
        <f>IF(Замеры!Z1128=0," ",G1134*2.55)</f>
        <v xml:space="preserve"> </v>
      </c>
      <c r="K1134" s="29" t="str">
        <f>IF(Замеры!Z1128=0," ",Замеры!AG1128)</f>
        <v xml:space="preserve"> </v>
      </c>
      <c r="L1134" s="29" t="str">
        <f>IF(Замеры!Z1128=0," ",Замеры!AH1128)</f>
        <v xml:space="preserve"> </v>
      </c>
      <c r="M1134" s="29" t="str">
        <f>IF(Замеры!Z1128=0," ",0.1)</f>
        <v xml:space="preserve"> </v>
      </c>
      <c r="N1134" s="29" t="str">
        <f>IF(Замеры!Z1128=0," ",Замеры!Z1128)</f>
        <v xml:space="preserve"> </v>
      </c>
      <c r="O1134" s="29" t="str">
        <f>Замеры!AA1128</f>
        <v xml:space="preserve"> </v>
      </c>
      <c r="P1134" s="29" t="str">
        <f>Замеры!AB1128</f>
        <v xml:space="preserve"> </v>
      </c>
      <c r="Q1134" s="29" t="str">
        <f>IF(Замеры!Z1128=0," ","+")</f>
        <v xml:space="preserve"> </v>
      </c>
      <c r="R1134" s="32">
        <f>Замеры!Y1128</f>
        <v>0</v>
      </c>
      <c r="W1134" s="33" t="e">
        <f t="shared" si="34"/>
        <v>#VALUE!</v>
      </c>
      <c r="X1134" s="31" t="s">
        <v>73</v>
      </c>
      <c r="Y1134" s="33" t="e">
        <f t="shared" si="35"/>
        <v>#VALUE!</v>
      </c>
      <c r="Z1134" s="32"/>
    </row>
    <row r="1135" spans="1:26" x14ac:dyDescent="0.3">
      <c r="A1135" s="35">
        <f>IF(Замеры!B1129=0, " ", Замеры!B1129)</f>
        <v>1126</v>
      </c>
      <c r="B1135" s="37" t="str">
        <f>CONCATENATE(Замеры!D1129,Замеры!F1129)</f>
        <v>Группа от QF</v>
      </c>
      <c r="C1135" s="35" t="str">
        <f>IF(Замеры!I1129=0," ", Замеры!I1129)</f>
        <v xml:space="preserve"> </v>
      </c>
      <c r="D1135" s="29" t="str">
        <f>IF(Замеры!Z1129=0, " ", Замеры!X1129)</f>
        <v xml:space="preserve"> </v>
      </c>
      <c r="E1135" s="29" t="str">
        <f>CONCATENATE(Замеры!P1129,Замеры!S1129,Замеры!R1129)</f>
        <v xml:space="preserve"> </v>
      </c>
      <c r="F1135" s="30" t="str">
        <f>IF(Замеры!Z1129=0," ","---")</f>
        <v xml:space="preserve"> </v>
      </c>
      <c r="G1135" s="31" t="str">
        <f>IF(Замеры!Z1129=0," ",Замеры!J1129)</f>
        <v xml:space="preserve"> </v>
      </c>
      <c r="H1135" s="31" t="str">
        <f>CONCATENATE(Замеры!AK1129,Замеры!AA1129,Замеры!AL1129)</f>
        <v>0 0</v>
      </c>
      <c r="I1135" s="29" t="str">
        <f>CONCATENATE(Замеры!AI1129,Замеры!AA1129,Замеры!AJ1129)</f>
        <v>0 0</v>
      </c>
      <c r="J1135" s="31" t="str">
        <f>IF(Замеры!Z1129=0," ",G1135*2.55)</f>
        <v xml:space="preserve"> </v>
      </c>
      <c r="K1135" s="29" t="str">
        <f>IF(Замеры!Z1129=0," ",Замеры!AG1129)</f>
        <v xml:space="preserve"> </v>
      </c>
      <c r="L1135" s="29" t="str">
        <f>IF(Замеры!Z1129=0," ",Замеры!AH1129)</f>
        <v xml:space="preserve"> </v>
      </c>
      <c r="M1135" s="29" t="str">
        <f>IF(Замеры!Z1129=0," ",0.1)</f>
        <v xml:space="preserve"> </v>
      </c>
      <c r="N1135" s="29" t="str">
        <f>IF(Замеры!Z1129=0," ",Замеры!Z1129)</f>
        <v xml:space="preserve"> </v>
      </c>
      <c r="O1135" s="29" t="str">
        <f>Замеры!AA1129</f>
        <v xml:space="preserve"> </v>
      </c>
      <c r="P1135" s="29" t="str">
        <f>Замеры!AB1129</f>
        <v xml:space="preserve"> </v>
      </c>
      <c r="Q1135" s="29" t="str">
        <f>IF(Замеры!Z1129=0," ","+")</f>
        <v xml:space="preserve"> </v>
      </c>
      <c r="R1135" s="32">
        <f>Замеры!Y1129</f>
        <v>0</v>
      </c>
      <c r="W1135" s="33" t="e">
        <f t="shared" si="34"/>
        <v>#VALUE!</v>
      </c>
      <c r="X1135" s="31" t="s">
        <v>73</v>
      </c>
      <c r="Y1135" s="33" t="e">
        <f t="shared" si="35"/>
        <v>#VALUE!</v>
      </c>
      <c r="Z1135" s="32"/>
    </row>
    <row r="1136" spans="1:26" x14ac:dyDescent="0.3">
      <c r="A1136" s="35">
        <f>IF(Замеры!B1130=0, " ", Замеры!B1130)</f>
        <v>1127</v>
      </c>
      <c r="B1136" s="37" t="str">
        <f>CONCATENATE(Замеры!D1130,Замеры!F1130)</f>
        <v>Группа от QF</v>
      </c>
      <c r="C1136" s="35" t="str">
        <f>IF(Замеры!I1130=0," ", Замеры!I1130)</f>
        <v xml:space="preserve"> </v>
      </c>
      <c r="D1136" s="29" t="str">
        <f>IF(Замеры!Z1130=0, " ", Замеры!X1130)</f>
        <v xml:space="preserve"> </v>
      </c>
      <c r="E1136" s="29" t="str">
        <f>CONCATENATE(Замеры!P1130,Замеры!S1130,Замеры!R1130)</f>
        <v xml:space="preserve"> </v>
      </c>
      <c r="F1136" s="30" t="str">
        <f>IF(Замеры!Z1130=0," ","---")</f>
        <v xml:space="preserve"> </v>
      </c>
      <c r="G1136" s="31" t="str">
        <f>IF(Замеры!Z1130=0," ",Замеры!J1130)</f>
        <v xml:space="preserve"> </v>
      </c>
      <c r="H1136" s="31" t="str">
        <f>CONCATENATE(Замеры!AK1130,Замеры!AA1130,Замеры!AL1130)</f>
        <v>0 0</v>
      </c>
      <c r="I1136" s="29" t="str">
        <f>CONCATENATE(Замеры!AI1130,Замеры!AA1130,Замеры!AJ1130)</f>
        <v>0 0</v>
      </c>
      <c r="J1136" s="31" t="str">
        <f>IF(Замеры!Z1130=0," ",G1136*2.55)</f>
        <v xml:space="preserve"> </v>
      </c>
      <c r="K1136" s="29" t="str">
        <f>IF(Замеры!Z1130=0," ",Замеры!AG1130)</f>
        <v xml:space="preserve"> </v>
      </c>
      <c r="L1136" s="29" t="str">
        <f>IF(Замеры!Z1130=0," ",Замеры!AH1130)</f>
        <v xml:space="preserve"> </v>
      </c>
      <c r="M1136" s="29" t="str">
        <f>IF(Замеры!Z1130=0," ",0.1)</f>
        <v xml:space="preserve"> </v>
      </c>
      <c r="N1136" s="29" t="str">
        <f>IF(Замеры!Z1130=0," ",Замеры!Z1130)</f>
        <v xml:space="preserve"> </v>
      </c>
      <c r="O1136" s="29" t="str">
        <f>Замеры!AA1130</f>
        <v xml:space="preserve"> </v>
      </c>
      <c r="P1136" s="29" t="str">
        <f>Замеры!AB1130</f>
        <v xml:space="preserve"> </v>
      </c>
      <c r="Q1136" s="29" t="str">
        <f>IF(Замеры!Z1130=0," ","+")</f>
        <v xml:space="preserve"> </v>
      </c>
      <c r="R1136" s="32">
        <f>Замеры!Y1130</f>
        <v>0</v>
      </c>
      <c r="W1136" s="33" t="e">
        <f t="shared" si="34"/>
        <v>#VALUE!</v>
      </c>
      <c r="X1136" s="31" t="s">
        <v>73</v>
      </c>
      <c r="Y1136" s="33" t="e">
        <f t="shared" si="35"/>
        <v>#VALUE!</v>
      </c>
      <c r="Z1136" s="32"/>
    </row>
    <row r="1137" spans="1:26" x14ac:dyDescent="0.3">
      <c r="A1137" s="35">
        <f>IF(Замеры!B1131=0, " ", Замеры!B1131)</f>
        <v>1128</v>
      </c>
      <c r="B1137" s="37" t="str">
        <f>CONCATENATE(Замеры!D1131,Замеры!F1131)</f>
        <v>Группа от QF</v>
      </c>
      <c r="C1137" s="35" t="str">
        <f>IF(Замеры!I1131=0," ", Замеры!I1131)</f>
        <v xml:space="preserve"> </v>
      </c>
      <c r="D1137" s="29" t="str">
        <f>IF(Замеры!Z1131=0, " ", Замеры!X1131)</f>
        <v xml:space="preserve"> </v>
      </c>
      <c r="E1137" s="29" t="str">
        <f>CONCATENATE(Замеры!P1131,Замеры!S1131,Замеры!R1131)</f>
        <v xml:space="preserve"> </v>
      </c>
      <c r="F1137" s="30" t="str">
        <f>IF(Замеры!Z1131=0," ","---")</f>
        <v xml:space="preserve"> </v>
      </c>
      <c r="G1137" s="31" t="str">
        <f>IF(Замеры!Z1131=0," ",Замеры!J1131)</f>
        <v xml:space="preserve"> </v>
      </c>
      <c r="H1137" s="31" t="str">
        <f>CONCATENATE(Замеры!AK1131,Замеры!AA1131,Замеры!AL1131)</f>
        <v>0 0</v>
      </c>
      <c r="I1137" s="29" t="str">
        <f>CONCATENATE(Замеры!AI1131,Замеры!AA1131,Замеры!AJ1131)</f>
        <v>0 0</v>
      </c>
      <c r="J1137" s="31" t="str">
        <f>IF(Замеры!Z1131=0," ",G1137*2.55)</f>
        <v xml:space="preserve"> </v>
      </c>
      <c r="K1137" s="29" t="str">
        <f>IF(Замеры!Z1131=0," ",Замеры!AG1131)</f>
        <v xml:space="preserve"> </v>
      </c>
      <c r="L1137" s="29" t="str">
        <f>IF(Замеры!Z1131=0," ",Замеры!AH1131)</f>
        <v xml:space="preserve"> </v>
      </c>
      <c r="M1137" s="29" t="str">
        <f>IF(Замеры!Z1131=0," ",0.1)</f>
        <v xml:space="preserve"> </v>
      </c>
      <c r="N1137" s="29" t="str">
        <f>IF(Замеры!Z1131=0," ",Замеры!Z1131)</f>
        <v xml:space="preserve"> </v>
      </c>
      <c r="O1137" s="29" t="str">
        <f>Замеры!AA1131</f>
        <v xml:space="preserve"> </v>
      </c>
      <c r="P1137" s="29" t="str">
        <f>Замеры!AB1131</f>
        <v xml:space="preserve"> </v>
      </c>
      <c r="Q1137" s="29" t="str">
        <f>IF(Замеры!Z1131=0," ","+")</f>
        <v xml:space="preserve"> </v>
      </c>
      <c r="R1137" s="32">
        <f>Замеры!Y1131</f>
        <v>0</v>
      </c>
      <c r="W1137" s="33" t="e">
        <f t="shared" si="34"/>
        <v>#VALUE!</v>
      </c>
      <c r="X1137" s="31" t="s">
        <v>73</v>
      </c>
      <c r="Y1137" s="33" t="e">
        <f t="shared" si="35"/>
        <v>#VALUE!</v>
      </c>
      <c r="Z1137" s="32"/>
    </row>
    <row r="1138" spans="1:26" x14ac:dyDescent="0.3">
      <c r="A1138" s="35">
        <f>IF(Замеры!B1132=0, " ", Замеры!B1132)</f>
        <v>1129</v>
      </c>
      <c r="B1138" s="37" t="str">
        <f>CONCATENATE(Замеры!D1132,Замеры!F1132)</f>
        <v>Группа от QF</v>
      </c>
      <c r="C1138" s="35" t="str">
        <f>IF(Замеры!I1132=0," ", Замеры!I1132)</f>
        <v xml:space="preserve"> </v>
      </c>
      <c r="D1138" s="29" t="str">
        <f>IF(Замеры!Z1132=0, " ", Замеры!X1132)</f>
        <v xml:space="preserve"> </v>
      </c>
      <c r="E1138" s="29" t="str">
        <f>CONCATENATE(Замеры!P1132,Замеры!S1132,Замеры!R1132)</f>
        <v xml:space="preserve"> </v>
      </c>
      <c r="F1138" s="30" t="str">
        <f>IF(Замеры!Z1132=0," ","---")</f>
        <v xml:space="preserve"> </v>
      </c>
      <c r="G1138" s="31" t="str">
        <f>IF(Замеры!Z1132=0," ",Замеры!J1132)</f>
        <v xml:space="preserve"> </v>
      </c>
      <c r="H1138" s="31" t="str">
        <f>CONCATENATE(Замеры!AK1132,Замеры!AA1132,Замеры!AL1132)</f>
        <v>0 0</v>
      </c>
      <c r="I1138" s="29" t="str">
        <f>CONCATENATE(Замеры!AI1132,Замеры!AA1132,Замеры!AJ1132)</f>
        <v>0 0</v>
      </c>
      <c r="J1138" s="31" t="str">
        <f>IF(Замеры!Z1132=0," ",G1138*2.55)</f>
        <v xml:space="preserve"> </v>
      </c>
      <c r="K1138" s="29" t="str">
        <f>IF(Замеры!Z1132=0," ",Замеры!AG1132)</f>
        <v xml:space="preserve"> </v>
      </c>
      <c r="L1138" s="29" t="str">
        <f>IF(Замеры!Z1132=0," ",Замеры!AH1132)</f>
        <v xml:space="preserve"> </v>
      </c>
      <c r="M1138" s="29" t="str">
        <f>IF(Замеры!Z1132=0," ",0.1)</f>
        <v xml:space="preserve"> </v>
      </c>
      <c r="N1138" s="29" t="str">
        <f>IF(Замеры!Z1132=0," ",Замеры!Z1132)</f>
        <v xml:space="preserve"> </v>
      </c>
      <c r="O1138" s="29" t="str">
        <f>Замеры!AA1132</f>
        <v xml:space="preserve"> </v>
      </c>
      <c r="P1138" s="29" t="str">
        <f>Замеры!AB1132</f>
        <v xml:space="preserve"> </v>
      </c>
      <c r="Q1138" s="29" t="str">
        <f>IF(Замеры!Z1132=0," ","+")</f>
        <v xml:space="preserve"> </v>
      </c>
      <c r="R1138" s="32">
        <f>Замеры!Y1132</f>
        <v>0</v>
      </c>
      <c r="W1138" s="33" t="e">
        <f t="shared" si="34"/>
        <v>#VALUE!</v>
      </c>
      <c r="X1138" s="31" t="s">
        <v>73</v>
      </c>
      <c r="Y1138" s="33" t="e">
        <f t="shared" si="35"/>
        <v>#VALUE!</v>
      </c>
      <c r="Z1138" s="32"/>
    </row>
    <row r="1139" spans="1:26" x14ac:dyDescent="0.3">
      <c r="A1139" s="35">
        <f>IF(Замеры!B1133=0, " ", Замеры!B1133)</f>
        <v>1130</v>
      </c>
      <c r="B1139" s="37" t="str">
        <f>CONCATENATE(Замеры!D1133,Замеры!F1133)</f>
        <v>Группа от QF</v>
      </c>
      <c r="C1139" s="35" t="str">
        <f>IF(Замеры!I1133=0," ", Замеры!I1133)</f>
        <v xml:space="preserve"> </v>
      </c>
      <c r="D1139" s="29" t="str">
        <f>IF(Замеры!Z1133=0, " ", Замеры!X1133)</f>
        <v xml:space="preserve"> </v>
      </c>
      <c r="E1139" s="29" t="str">
        <f>CONCATENATE(Замеры!P1133,Замеры!S1133,Замеры!R1133)</f>
        <v xml:space="preserve"> </v>
      </c>
      <c r="F1139" s="30" t="str">
        <f>IF(Замеры!Z1133=0," ","---")</f>
        <v xml:space="preserve"> </v>
      </c>
      <c r="G1139" s="31" t="str">
        <f>IF(Замеры!Z1133=0," ",Замеры!J1133)</f>
        <v xml:space="preserve"> </v>
      </c>
      <c r="H1139" s="31" t="str">
        <f>CONCATENATE(Замеры!AK1133,Замеры!AA1133,Замеры!AL1133)</f>
        <v>0 0</v>
      </c>
      <c r="I1139" s="29" t="str">
        <f>CONCATENATE(Замеры!AI1133,Замеры!AA1133,Замеры!AJ1133)</f>
        <v>0 0</v>
      </c>
      <c r="J1139" s="31" t="str">
        <f>IF(Замеры!Z1133=0," ",G1139*2.55)</f>
        <v xml:space="preserve"> </v>
      </c>
      <c r="K1139" s="29" t="str">
        <f>IF(Замеры!Z1133=0," ",Замеры!AG1133)</f>
        <v xml:space="preserve"> </v>
      </c>
      <c r="L1139" s="29" t="str">
        <f>IF(Замеры!Z1133=0," ",Замеры!AH1133)</f>
        <v xml:space="preserve"> </v>
      </c>
      <c r="M1139" s="29" t="str">
        <f>IF(Замеры!Z1133=0," ",0.1)</f>
        <v xml:space="preserve"> </v>
      </c>
      <c r="N1139" s="29" t="str">
        <f>IF(Замеры!Z1133=0," ",Замеры!Z1133)</f>
        <v xml:space="preserve"> </v>
      </c>
      <c r="O1139" s="29" t="str">
        <f>Замеры!AA1133</f>
        <v xml:space="preserve"> </v>
      </c>
      <c r="P1139" s="29" t="str">
        <f>Замеры!AB1133</f>
        <v xml:space="preserve"> </v>
      </c>
      <c r="Q1139" s="29" t="str">
        <f>IF(Замеры!Z1133=0," ","+")</f>
        <v xml:space="preserve"> </v>
      </c>
      <c r="R1139" s="32">
        <f>Замеры!Y1133</f>
        <v>0</v>
      </c>
      <c r="W1139" s="33" t="e">
        <f t="shared" si="34"/>
        <v>#VALUE!</v>
      </c>
      <c r="X1139" s="31" t="s">
        <v>73</v>
      </c>
      <c r="Y1139" s="33" t="e">
        <f t="shared" si="35"/>
        <v>#VALUE!</v>
      </c>
      <c r="Z1139" s="32"/>
    </row>
    <row r="1140" spans="1:26" x14ac:dyDescent="0.3">
      <c r="A1140" s="35">
        <f>IF(Замеры!B1134=0, " ", Замеры!B1134)</f>
        <v>1131</v>
      </c>
      <c r="B1140" s="37" t="str">
        <f>CONCATENATE(Замеры!D1134,Замеры!F1134)</f>
        <v>Группа от QF</v>
      </c>
      <c r="C1140" s="35" t="str">
        <f>IF(Замеры!I1134=0," ", Замеры!I1134)</f>
        <v xml:space="preserve"> </v>
      </c>
      <c r="D1140" s="29" t="str">
        <f>IF(Замеры!Z1134=0, " ", Замеры!X1134)</f>
        <v xml:space="preserve"> </v>
      </c>
      <c r="E1140" s="29" t="str">
        <f>CONCATENATE(Замеры!P1134,Замеры!S1134,Замеры!R1134)</f>
        <v xml:space="preserve"> </v>
      </c>
      <c r="F1140" s="30" t="str">
        <f>IF(Замеры!Z1134=0," ","---")</f>
        <v xml:space="preserve"> </v>
      </c>
      <c r="G1140" s="31" t="str">
        <f>IF(Замеры!Z1134=0," ",Замеры!J1134)</f>
        <v xml:space="preserve"> </v>
      </c>
      <c r="H1140" s="31" t="str">
        <f>CONCATENATE(Замеры!AK1134,Замеры!AA1134,Замеры!AL1134)</f>
        <v>0 0</v>
      </c>
      <c r="I1140" s="29" t="str">
        <f>CONCATENATE(Замеры!AI1134,Замеры!AA1134,Замеры!AJ1134)</f>
        <v>0 0</v>
      </c>
      <c r="J1140" s="31" t="str">
        <f>IF(Замеры!Z1134=0," ",G1140*2.55)</f>
        <v xml:space="preserve"> </v>
      </c>
      <c r="K1140" s="29" t="str">
        <f>IF(Замеры!Z1134=0," ",Замеры!AG1134)</f>
        <v xml:space="preserve"> </v>
      </c>
      <c r="L1140" s="29" t="str">
        <f>IF(Замеры!Z1134=0," ",Замеры!AH1134)</f>
        <v xml:space="preserve"> </v>
      </c>
      <c r="M1140" s="29" t="str">
        <f>IF(Замеры!Z1134=0," ",0.1)</f>
        <v xml:space="preserve"> </v>
      </c>
      <c r="N1140" s="29" t="str">
        <f>IF(Замеры!Z1134=0," ",Замеры!Z1134)</f>
        <v xml:space="preserve"> </v>
      </c>
      <c r="O1140" s="29" t="str">
        <f>Замеры!AA1134</f>
        <v xml:space="preserve"> </v>
      </c>
      <c r="P1140" s="29" t="str">
        <f>Замеры!AB1134</f>
        <v xml:space="preserve"> </v>
      </c>
      <c r="Q1140" s="29" t="str">
        <f>IF(Замеры!Z1134=0," ","+")</f>
        <v xml:space="preserve"> </v>
      </c>
      <c r="R1140" s="32">
        <f>Замеры!Y1134</f>
        <v>0</v>
      </c>
      <c r="W1140" s="33" t="e">
        <f t="shared" si="34"/>
        <v>#VALUE!</v>
      </c>
      <c r="X1140" s="31" t="s">
        <v>73</v>
      </c>
      <c r="Y1140" s="33" t="e">
        <f t="shared" si="35"/>
        <v>#VALUE!</v>
      </c>
      <c r="Z1140" s="32"/>
    </row>
    <row r="1141" spans="1:26" x14ac:dyDescent="0.3">
      <c r="A1141" s="35">
        <f>IF(Замеры!B1135=0, " ", Замеры!B1135)</f>
        <v>1132</v>
      </c>
      <c r="B1141" s="37" t="str">
        <f>CONCATENATE(Замеры!D1135,Замеры!F1135)</f>
        <v>Группа от QF</v>
      </c>
      <c r="C1141" s="35" t="str">
        <f>IF(Замеры!I1135=0," ", Замеры!I1135)</f>
        <v xml:space="preserve"> </v>
      </c>
      <c r="D1141" s="29" t="str">
        <f>IF(Замеры!Z1135=0, " ", Замеры!X1135)</f>
        <v xml:space="preserve"> </v>
      </c>
      <c r="E1141" s="29" t="str">
        <f>CONCATENATE(Замеры!P1135,Замеры!S1135,Замеры!R1135)</f>
        <v xml:space="preserve"> </v>
      </c>
      <c r="F1141" s="30" t="str">
        <f>IF(Замеры!Z1135=0," ","---")</f>
        <v xml:space="preserve"> </v>
      </c>
      <c r="G1141" s="31" t="str">
        <f>IF(Замеры!Z1135=0," ",Замеры!J1135)</f>
        <v xml:space="preserve"> </v>
      </c>
      <c r="H1141" s="31" t="str">
        <f>CONCATENATE(Замеры!AK1135,Замеры!AA1135,Замеры!AL1135)</f>
        <v>0 0</v>
      </c>
      <c r="I1141" s="29" t="str">
        <f>CONCATENATE(Замеры!AI1135,Замеры!AA1135,Замеры!AJ1135)</f>
        <v>0 0</v>
      </c>
      <c r="J1141" s="31" t="str">
        <f>IF(Замеры!Z1135=0," ",G1141*2.55)</f>
        <v xml:space="preserve"> </v>
      </c>
      <c r="K1141" s="29" t="str">
        <f>IF(Замеры!Z1135=0," ",Замеры!AG1135)</f>
        <v xml:space="preserve"> </v>
      </c>
      <c r="L1141" s="29" t="str">
        <f>IF(Замеры!Z1135=0," ",Замеры!AH1135)</f>
        <v xml:space="preserve"> </v>
      </c>
      <c r="M1141" s="29" t="str">
        <f>IF(Замеры!Z1135=0," ",0.1)</f>
        <v xml:space="preserve"> </v>
      </c>
      <c r="N1141" s="29" t="str">
        <f>IF(Замеры!Z1135=0," ",Замеры!Z1135)</f>
        <v xml:space="preserve"> </v>
      </c>
      <c r="O1141" s="29" t="str">
        <f>Замеры!AA1135</f>
        <v xml:space="preserve"> </v>
      </c>
      <c r="P1141" s="29" t="str">
        <f>Замеры!AB1135</f>
        <v xml:space="preserve"> </v>
      </c>
      <c r="Q1141" s="29" t="str">
        <f>IF(Замеры!Z1135=0," ","+")</f>
        <v xml:space="preserve"> </v>
      </c>
      <c r="R1141" s="32">
        <f>Замеры!Y1135</f>
        <v>0</v>
      </c>
      <c r="W1141" s="33" t="e">
        <f t="shared" si="34"/>
        <v>#VALUE!</v>
      </c>
      <c r="X1141" s="31" t="s">
        <v>73</v>
      </c>
      <c r="Y1141" s="33" t="e">
        <f t="shared" si="35"/>
        <v>#VALUE!</v>
      </c>
      <c r="Z1141" s="32"/>
    </row>
    <row r="1142" spans="1:26" x14ac:dyDescent="0.3">
      <c r="A1142" s="35">
        <f>IF(Замеры!B1136=0, " ", Замеры!B1136)</f>
        <v>1133</v>
      </c>
      <c r="B1142" s="37" t="str">
        <f>CONCATENATE(Замеры!D1136,Замеры!F1136)</f>
        <v>Группа от QF</v>
      </c>
      <c r="C1142" s="35" t="str">
        <f>IF(Замеры!I1136=0," ", Замеры!I1136)</f>
        <v xml:space="preserve"> </v>
      </c>
      <c r="D1142" s="29" t="str">
        <f>IF(Замеры!Z1136=0, " ", Замеры!X1136)</f>
        <v xml:space="preserve"> </v>
      </c>
      <c r="E1142" s="29" t="str">
        <f>CONCATENATE(Замеры!P1136,Замеры!S1136,Замеры!R1136)</f>
        <v xml:space="preserve"> </v>
      </c>
      <c r="F1142" s="30" t="str">
        <f>IF(Замеры!Z1136=0," ","---")</f>
        <v xml:space="preserve"> </v>
      </c>
      <c r="G1142" s="31" t="str">
        <f>IF(Замеры!Z1136=0," ",Замеры!J1136)</f>
        <v xml:space="preserve"> </v>
      </c>
      <c r="H1142" s="31" t="str">
        <f>CONCATENATE(Замеры!AK1136,Замеры!AA1136,Замеры!AL1136)</f>
        <v>0 0</v>
      </c>
      <c r="I1142" s="29" t="str">
        <f>CONCATENATE(Замеры!AI1136,Замеры!AA1136,Замеры!AJ1136)</f>
        <v>0 0</v>
      </c>
      <c r="J1142" s="31" t="str">
        <f>IF(Замеры!Z1136=0," ",G1142*2.55)</f>
        <v xml:space="preserve"> </v>
      </c>
      <c r="K1142" s="29" t="str">
        <f>IF(Замеры!Z1136=0," ",Замеры!AG1136)</f>
        <v xml:space="preserve"> </v>
      </c>
      <c r="L1142" s="29" t="str">
        <f>IF(Замеры!Z1136=0," ",Замеры!AH1136)</f>
        <v xml:space="preserve"> </v>
      </c>
      <c r="M1142" s="29" t="str">
        <f>IF(Замеры!Z1136=0," ",0.1)</f>
        <v xml:space="preserve"> </v>
      </c>
      <c r="N1142" s="29" t="str">
        <f>IF(Замеры!Z1136=0," ",Замеры!Z1136)</f>
        <v xml:space="preserve"> </v>
      </c>
      <c r="O1142" s="29" t="str">
        <f>Замеры!AA1136</f>
        <v xml:space="preserve"> </v>
      </c>
      <c r="P1142" s="29" t="str">
        <f>Замеры!AB1136</f>
        <v xml:space="preserve"> </v>
      </c>
      <c r="Q1142" s="29" t="str">
        <f>IF(Замеры!Z1136=0," ","+")</f>
        <v xml:space="preserve"> </v>
      </c>
      <c r="R1142" s="32">
        <f>Замеры!Y1136</f>
        <v>0</v>
      </c>
      <c r="W1142" s="33" t="e">
        <f t="shared" si="34"/>
        <v>#VALUE!</v>
      </c>
      <c r="X1142" s="31" t="s">
        <v>73</v>
      </c>
      <c r="Y1142" s="33" t="e">
        <f t="shared" si="35"/>
        <v>#VALUE!</v>
      </c>
      <c r="Z1142" s="32"/>
    </row>
    <row r="1143" spans="1:26" x14ac:dyDescent="0.3">
      <c r="A1143" s="35">
        <f>IF(Замеры!B1137=0, " ", Замеры!B1137)</f>
        <v>1134</v>
      </c>
      <c r="B1143" s="37" t="str">
        <f>CONCATENATE(Замеры!D1137,Замеры!F1137)</f>
        <v>Группа от QF</v>
      </c>
      <c r="C1143" s="35" t="str">
        <f>IF(Замеры!I1137=0," ", Замеры!I1137)</f>
        <v xml:space="preserve"> </v>
      </c>
      <c r="D1143" s="29" t="str">
        <f>IF(Замеры!Z1137=0, " ", Замеры!X1137)</f>
        <v xml:space="preserve"> </v>
      </c>
      <c r="E1143" s="29" t="str">
        <f>CONCATENATE(Замеры!P1137,Замеры!S1137,Замеры!R1137)</f>
        <v xml:space="preserve"> </v>
      </c>
      <c r="F1143" s="30" t="str">
        <f>IF(Замеры!Z1137=0," ","---")</f>
        <v xml:space="preserve"> </v>
      </c>
      <c r="G1143" s="31" t="str">
        <f>IF(Замеры!Z1137=0," ",Замеры!J1137)</f>
        <v xml:space="preserve"> </v>
      </c>
      <c r="H1143" s="31" t="str">
        <f>CONCATENATE(Замеры!AK1137,Замеры!AA1137,Замеры!AL1137)</f>
        <v>0 0</v>
      </c>
      <c r="I1143" s="29" t="str">
        <f>CONCATENATE(Замеры!AI1137,Замеры!AA1137,Замеры!AJ1137)</f>
        <v>0 0</v>
      </c>
      <c r="J1143" s="31" t="str">
        <f>IF(Замеры!Z1137=0," ",G1143*2.55)</f>
        <v xml:space="preserve"> </v>
      </c>
      <c r="K1143" s="29" t="str">
        <f>IF(Замеры!Z1137=0," ",Замеры!AG1137)</f>
        <v xml:space="preserve"> </v>
      </c>
      <c r="L1143" s="29" t="str">
        <f>IF(Замеры!Z1137=0," ",Замеры!AH1137)</f>
        <v xml:space="preserve"> </v>
      </c>
      <c r="M1143" s="29" t="str">
        <f>IF(Замеры!Z1137=0," ",0.1)</f>
        <v xml:space="preserve"> </v>
      </c>
      <c r="N1143" s="29" t="str">
        <f>IF(Замеры!Z1137=0," ",Замеры!Z1137)</f>
        <v xml:space="preserve"> </v>
      </c>
      <c r="O1143" s="29" t="str">
        <f>Замеры!AA1137</f>
        <v xml:space="preserve"> </v>
      </c>
      <c r="P1143" s="29" t="str">
        <f>Замеры!AB1137</f>
        <v xml:space="preserve"> </v>
      </c>
      <c r="Q1143" s="29" t="str">
        <f>IF(Замеры!Z1137=0," ","+")</f>
        <v xml:space="preserve"> </v>
      </c>
      <c r="R1143" s="32">
        <f>Замеры!Y1137</f>
        <v>0</v>
      </c>
      <c r="W1143" s="33" t="e">
        <f t="shared" si="34"/>
        <v>#VALUE!</v>
      </c>
      <c r="X1143" s="31" t="s">
        <v>73</v>
      </c>
      <c r="Y1143" s="33" t="e">
        <f t="shared" si="35"/>
        <v>#VALUE!</v>
      </c>
      <c r="Z1143" s="32"/>
    </row>
    <row r="1144" spans="1:26" x14ac:dyDescent="0.3">
      <c r="A1144" s="35">
        <f>IF(Замеры!B1138=0, " ", Замеры!B1138)</f>
        <v>1135</v>
      </c>
      <c r="B1144" s="37" t="str">
        <f>CONCATENATE(Замеры!D1138,Замеры!F1138)</f>
        <v>Группа от QF</v>
      </c>
      <c r="C1144" s="35" t="str">
        <f>IF(Замеры!I1138=0," ", Замеры!I1138)</f>
        <v xml:space="preserve"> </v>
      </c>
      <c r="D1144" s="29" t="str">
        <f>IF(Замеры!Z1138=0, " ", Замеры!X1138)</f>
        <v xml:space="preserve"> </v>
      </c>
      <c r="E1144" s="29" t="str">
        <f>CONCATENATE(Замеры!P1138,Замеры!S1138,Замеры!R1138)</f>
        <v xml:space="preserve"> </v>
      </c>
      <c r="F1144" s="30" t="str">
        <f>IF(Замеры!Z1138=0," ","---")</f>
        <v xml:space="preserve"> </v>
      </c>
      <c r="G1144" s="31" t="str">
        <f>IF(Замеры!Z1138=0," ",Замеры!J1138)</f>
        <v xml:space="preserve"> </v>
      </c>
      <c r="H1144" s="31" t="str">
        <f>CONCATENATE(Замеры!AK1138,Замеры!AA1138,Замеры!AL1138)</f>
        <v>0 0</v>
      </c>
      <c r="I1144" s="29" t="str">
        <f>CONCATENATE(Замеры!AI1138,Замеры!AA1138,Замеры!AJ1138)</f>
        <v>0 0</v>
      </c>
      <c r="J1144" s="31" t="str">
        <f>IF(Замеры!Z1138=0," ",G1144*2.55)</f>
        <v xml:space="preserve"> </v>
      </c>
      <c r="K1144" s="29" t="str">
        <f>IF(Замеры!Z1138=0," ",Замеры!AG1138)</f>
        <v xml:space="preserve"> </v>
      </c>
      <c r="L1144" s="29" t="str">
        <f>IF(Замеры!Z1138=0," ",Замеры!AH1138)</f>
        <v xml:space="preserve"> </v>
      </c>
      <c r="M1144" s="29" t="str">
        <f>IF(Замеры!Z1138=0," ",0.1)</f>
        <v xml:space="preserve"> </v>
      </c>
      <c r="N1144" s="29" t="str">
        <f>IF(Замеры!Z1138=0," ",Замеры!Z1138)</f>
        <v xml:space="preserve"> </v>
      </c>
      <c r="O1144" s="29" t="str">
        <f>Замеры!AA1138</f>
        <v xml:space="preserve"> </v>
      </c>
      <c r="P1144" s="29" t="str">
        <f>Замеры!AB1138</f>
        <v xml:space="preserve"> </v>
      </c>
      <c r="Q1144" s="29" t="str">
        <f>IF(Замеры!Z1138=0," ","+")</f>
        <v xml:space="preserve"> </v>
      </c>
      <c r="R1144" s="32">
        <f>Замеры!Y1138</f>
        <v>0</v>
      </c>
      <c r="W1144" s="33" t="e">
        <f t="shared" si="34"/>
        <v>#VALUE!</v>
      </c>
      <c r="X1144" s="31" t="s">
        <v>73</v>
      </c>
      <c r="Y1144" s="33" t="e">
        <f t="shared" si="35"/>
        <v>#VALUE!</v>
      </c>
      <c r="Z1144" s="32"/>
    </row>
    <row r="1145" spans="1:26" x14ac:dyDescent="0.3">
      <c r="A1145" s="35">
        <f>IF(Замеры!B1139=0, " ", Замеры!B1139)</f>
        <v>1136</v>
      </c>
      <c r="B1145" s="37" t="str">
        <f>CONCATENATE(Замеры!D1139,Замеры!F1139)</f>
        <v>Группа от QF</v>
      </c>
      <c r="C1145" s="35" t="str">
        <f>IF(Замеры!I1139=0," ", Замеры!I1139)</f>
        <v xml:space="preserve"> </v>
      </c>
      <c r="D1145" s="29" t="str">
        <f>IF(Замеры!Z1139=0, " ", Замеры!X1139)</f>
        <v xml:space="preserve"> </v>
      </c>
      <c r="E1145" s="29" t="str">
        <f>CONCATENATE(Замеры!P1139,Замеры!S1139,Замеры!R1139)</f>
        <v xml:space="preserve"> </v>
      </c>
      <c r="F1145" s="30" t="str">
        <f>IF(Замеры!Z1139=0," ","---")</f>
        <v xml:space="preserve"> </v>
      </c>
      <c r="G1145" s="31" t="str">
        <f>IF(Замеры!Z1139=0," ",Замеры!J1139)</f>
        <v xml:space="preserve"> </v>
      </c>
      <c r="H1145" s="31" t="str">
        <f>CONCATENATE(Замеры!AK1139,Замеры!AA1139,Замеры!AL1139)</f>
        <v>0 0</v>
      </c>
      <c r="I1145" s="29" t="str">
        <f>CONCATENATE(Замеры!AI1139,Замеры!AA1139,Замеры!AJ1139)</f>
        <v>0 0</v>
      </c>
      <c r="J1145" s="31" t="str">
        <f>IF(Замеры!Z1139=0," ",G1145*2.55)</f>
        <v xml:space="preserve"> </v>
      </c>
      <c r="K1145" s="29" t="str">
        <f>IF(Замеры!Z1139=0," ",Замеры!AG1139)</f>
        <v xml:space="preserve"> </v>
      </c>
      <c r="L1145" s="29" t="str">
        <f>IF(Замеры!Z1139=0," ",Замеры!AH1139)</f>
        <v xml:space="preserve"> </v>
      </c>
      <c r="M1145" s="29" t="str">
        <f>IF(Замеры!Z1139=0," ",0.1)</f>
        <v xml:space="preserve"> </v>
      </c>
      <c r="N1145" s="29" t="str">
        <f>IF(Замеры!Z1139=0," ",Замеры!Z1139)</f>
        <v xml:space="preserve"> </v>
      </c>
      <c r="O1145" s="29" t="str">
        <f>Замеры!AA1139</f>
        <v xml:space="preserve"> </v>
      </c>
      <c r="P1145" s="29" t="str">
        <f>Замеры!AB1139</f>
        <v xml:space="preserve"> </v>
      </c>
      <c r="Q1145" s="29" t="str">
        <f>IF(Замеры!Z1139=0," ","+")</f>
        <v xml:space="preserve"> </v>
      </c>
      <c r="R1145" s="32">
        <f>Замеры!Y1139</f>
        <v>0</v>
      </c>
      <c r="W1145" s="33" t="e">
        <f t="shared" si="34"/>
        <v>#VALUE!</v>
      </c>
      <c r="X1145" s="31" t="s">
        <v>73</v>
      </c>
      <c r="Y1145" s="33" t="e">
        <f t="shared" si="35"/>
        <v>#VALUE!</v>
      </c>
      <c r="Z1145" s="32"/>
    </row>
    <row r="1146" spans="1:26" x14ac:dyDescent="0.3">
      <c r="A1146" s="35">
        <f>IF(Замеры!B1140=0, " ", Замеры!B1140)</f>
        <v>1137</v>
      </c>
      <c r="B1146" s="37" t="str">
        <f>CONCATENATE(Замеры!D1140,Замеры!F1140)</f>
        <v>Группа от QF</v>
      </c>
      <c r="C1146" s="35" t="str">
        <f>IF(Замеры!I1140=0," ", Замеры!I1140)</f>
        <v xml:space="preserve"> </v>
      </c>
      <c r="D1146" s="29" t="str">
        <f>IF(Замеры!Z1140=0, " ", Замеры!X1140)</f>
        <v xml:space="preserve"> </v>
      </c>
      <c r="E1146" s="29" t="str">
        <f>CONCATENATE(Замеры!P1140,Замеры!S1140,Замеры!R1140)</f>
        <v xml:space="preserve"> </v>
      </c>
      <c r="F1146" s="30" t="str">
        <f>IF(Замеры!Z1140=0," ","---")</f>
        <v xml:space="preserve"> </v>
      </c>
      <c r="G1146" s="31" t="str">
        <f>IF(Замеры!Z1140=0," ",Замеры!J1140)</f>
        <v xml:space="preserve"> </v>
      </c>
      <c r="H1146" s="31" t="str">
        <f>CONCATENATE(Замеры!AK1140,Замеры!AA1140,Замеры!AL1140)</f>
        <v>0 0</v>
      </c>
      <c r="I1146" s="29" t="str">
        <f>CONCATENATE(Замеры!AI1140,Замеры!AA1140,Замеры!AJ1140)</f>
        <v>0 0</v>
      </c>
      <c r="J1146" s="31" t="str">
        <f>IF(Замеры!Z1140=0," ",G1146*2.55)</f>
        <v xml:space="preserve"> </v>
      </c>
      <c r="K1146" s="29" t="str">
        <f>IF(Замеры!Z1140=0," ",Замеры!AG1140)</f>
        <v xml:space="preserve"> </v>
      </c>
      <c r="L1146" s="29" t="str">
        <f>IF(Замеры!Z1140=0," ",Замеры!AH1140)</f>
        <v xml:space="preserve"> </v>
      </c>
      <c r="M1146" s="29" t="str">
        <f>IF(Замеры!Z1140=0," ",0.1)</f>
        <v xml:space="preserve"> </v>
      </c>
      <c r="N1146" s="29" t="str">
        <f>IF(Замеры!Z1140=0," ",Замеры!Z1140)</f>
        <v xml:space="preserve"> </v>
      </c>
      <c r="O1146" s="29" t="str">
        <f>Замеры!AA1140</f>
        <v xml:space="preserve"> </v>
      </c>
      <c r="P1146" s="29" t="str">
        <f>Замеры!AB1140</f>
        <v xml:space="preserve"> </v>
      </c>
      <c r="Q1146" s="29" t="str">
        <f>IF(Замеры!Z1140=0," ","+")</f>
        <v xml:space="preserve"> </v>
      </c>
      <c r="R1146" s="32">
        <f>Замеры!Y1140</f>
        <v>0</v>
      </c>
      <c r="W1146" s="33" t="e">
        <f t="shared" si="34"/>
        <v>#VALUE!</v>
      </c>
      <c r="X1146" s="31" t="s">
        <v>73</v>
      </c>
      <c r="Y1146" s="33" t="e">
        <f t="shared" si="35"/>
        <v>#VALUE!</v>
      </c>
      <c r="Z1146" s="32"/>
    </row>
    <row r="1147" spans="1:26" x14ac:dyDescent="0.3">
      <c r="A1147" s="35">
        <f>IF(Замеры!B1141=0, " ", Замеры!B1141)</f>
        <v>1138</v>
      </c>
      <c r="B1147" s="37" t="str">
        <f>CONCATENATE(Замеры!D1141,Замеры!F1141)</f>
        <v>Группа от QF</v>
      </c>
      <c r="C1147" s="35" t="str">
        <f>IF(Замеры!I1141=0," ", Замеры!I1141)</f>
        <v xml:space="preserve"> </v>
      </c>
      <c r="D1147" s="29" t="str">
        <f>IF(Замеры!Z1141=0, " ", Замеры!X1141)</f>
        <v xml:space="preserve"> </v>
      </c>
      <c r="E1147" s="29" t="str">
        <f>CONCATENATE(Замеры!P1141,Замеры!S1141,Замеры!R1141)</f>
        <v xml:space="preserve"> </v>
      </c>
      <c r="F1147" s="30" t="str">
        <f>IF(Замеры!Z1141=0," ","---")</f>
        <v xml:space="preserve"> </v>
      </c>
      <c r="G1147" s="31" t="str">
        <f>IF(Замеры!Z1141=0," ",Замеры!J1141)</f>
        <v xml:space="preserve"> </v>
      </c>
      <c r="H1147" s="31" t="str">
        <f>CONCATENATE(Замеры!AK1141,Замеры!AA1141,Замеры!AL1141)</f>
        <v>0 0</v>
      </c>
      <c r="I1147" s="29" t="str">
        <f>CONCATENATE(Замеры!AI1141,Замеры!AA1141,Замеры!AJ1141)</f>
        <v>0 0</v>
      </c>
      <c r="J1147" s="31" t="str">
        <f>IF(Замеры!Z1141=0," ",G1147*2.55)</f>
        <v xml:space="preserve"> </v>
      </c>
      <c r="K1147" s="29" t="str">
        <f>IF(Замеры!Z1141=0," ",Замеры!AG1141)</f>
        <v xml:space="preserve"> </v>
      </c>
      <c r="L1147" s="29" t="str">
        <f>IF(Замеры!Z1141=0," ",Замеры!AH1141)</f>
        <v xml:space="preserve"> </v>
      </c>
      <c r="M1147" s="29" t="str">
        <f>IF(Замеры!Z1141=0," ",0.1)</f>
        <v xml:space="preserve"> </v>
      </c>
      <c r="N1147" s="29" t="str">
        <f>IF(Замеры!Z1141=0," ",Замеры!Z1141)</f>
        <v xml:space="preserve"> </v>
      </c>
      <c r="O1147" s="29" t="str">
        <f>Замеры!AA1141</f>
        <v xml:space="preserve"> </v>
      </c>
      <c r="P1147" s="29" t="str">
        <f>Замеры!AB1141</f>
        <v xml:space="preserve"> </v>
      </c>
      <c r="Q1147" s="29" t="str">
        <f>IF(Замеры!Z1141=0," ","+")</f>
        <v xml:space="preserve"> </v>
      </c>
      <c r="R1147" s="32">
        <f>Замеры!Y1141</f>
        <v>0</v>
      </c>
      <c r="W1147" s="33" t="e">
        <f t="shared" si="34"/>
        <v>#VALUE!</v>
      </c>
      <c r="X1147" s="31" t="s">
        <v>73</v>
      </c>
      <c r="Y1147" s="33" t="e">
        <f t="shared" si="35"/>
        <v>#VALUE!</v>
      </c>
      <c r="Z1147" s="32"/>
    </row>
    <row r="1148" spans="1:26" x14ac:dyDescent="0.3">
      <c r="A1148" s="35">
        <f>IF(Замеры!B1142=0, " ", Замеры!B1142)</f>
        <v>1139</v>
      </c>
      <c r="B1148" s="37" t="str">
        <f>CONCATENATE(Замеры!D1142,Замеры!F1142)</f>
        <v>Группа от QF</v>
      </c>
      <c r="C1148" s="35" t="str">
        <f>IF(Замеры!I1142=0," ", Замеры!I1142)</f>
        <v xml:space="preserve"> </v>
      </c>
      <c r="D1148" s="29" t="str">
        <f>IF(Замеры!Z1142=0, " ", Замеры!X1142)</f>
        <v xml:space="preserve"> </v>
      </c>
      <c r="E1148" s="29" t="str">
        <f>CONCATENATE(Замеры!P1142,Замеры!S1142,Замеры!R1142)</f>
        <v xml:space="preserve"> </v>
      </c>
      <c r="F1148" s="30" t="str">
        <f>IF(Замеры!Z1142=0," ","---")</f>
        <v xml:space="preserve"> </v>
      </c>
      <c r="G1148" s="31" t="str">
        <f>IF(Замеры!Z1142=0," ",Замеры!J1142)</f>
        <v xml:space="preserve"> </v>
      </c>
      <c r="H1148" s="31" t="str">
        <f>CONCATENATE(Замеры!AK1142,Замеры!AA1142,Замеры!AL1142)</f>
        <v>0 0</v>
      </c>
      <c r="I1148" s="29" t="str">
        <f>CONCATENATE(Замеры!AI1142,Замеры!AA1142,Замеры!AJ1142)</f>
        <v>0 0</v>
      </c>
      <c r="J1148" s="31" t="str">
        <f>IF(Замеры!Z1142=0," ",G1148*2.55)</f>
        <v xml:space="preserve"> </v>
      </c>
      <c r="K1148" s="29" t="str">
        <f>IF(Замеры!Z1142=0," ",Замеры!AG1142)</f>
        <v xml:space="preserve"> </v>
      </c>
      <c r="L1148" s="29" t="str">
        <f>IF(Замеры!Z1142=0," ",Замеры!AH1142)</f>
        <v xml:space="preserve"> </v>
      </c>
      <c r="M1148" s="29" t="str">
        <f>IF(Замеры!Z1142=0," ",0.1)</f>
        <v xml:space="preserve"> </v>
      </c>
      <c r="N1148" s="29" t="str">
        <f>IF(Замеры!Z1142=0," ",Замеры!Z1142)</f>
        <v xml:space="preserve"> </v>
      </c>
      <c r="O1148" s="29" t="str">
        <f>Замеры!AA1142</f>
        <v xml:space="preserve"> </v>
      </c>
      <c r="P1148" s="29" t="str">
        <f>Замеры!AB1142</f>
        <v xml:space="preserve"> </v>
      </c>
      <c r="Q1148" s="29" t="str">
        <f>IF(Замеры!Z1142=0," ","+")</f>
        <v xml:space="preserve"> </v>
      </c>
      <c r="R1148" s="32">
        <f>Замеры!Y1142</f>
        <v>0</v>
      </c>
      <c r="W1148" s="33" t="e">
        <f t="shared" si="34"/>
        <v>#VALUE!</v>
      </c>
      <c r="X1148" s="31" t="s">
        <v>73</v>
      </c>
      <c r="Y1148" s="33" t="e">
        <f t="shared" si="35"/>
        <v>#VALUE!</v>
      </c>
      <c r="Z1148" s="32"/>
    </row>
    <row r="1149" spans="1:26" x14ac:dyDescent="0.3">
      <c r="A1149" s="35">
        <f>IF(Замеры!B1143=0, " ", Замеры!B1143)</f>
        <v>1140</v>
      </c>
      <c r="B1149" s="37" t="str">
        <f>CONCATENATE(Замеры!D1143,Замеры!F1143)</f>
        <v>Группа от QF</v>
      </c>
      <c r="C1149" s="35" t="str">
        <f>IF(Замеры!I1143=0," ", Замеры!I1143)</f>
        <v xml:space="preserve"> </v>
      </c>
      <c r="D1149" s="29" t="str">
        <f>IF(Замеры!Z1143=0, " ", Замеры!X1143)</f>
        <v xml:space="preserve"> </v>
      </c>
      <c r="E1149" s="29" t="str">
        <f>CONCATENATE(Замеры!P1143,Замеры!S1143,Замеры!R1143)</f>
        <v xml:space="preserve"> </v>
      </c>
      <c r="F1149" s="30" t="str">
        <f>IF(Замеры!Z1143=0," ","---")</f>
        <v xml:space="preserve"> </v>
      </c>
      <c r="G1149" s="31" t="str">
        <f>IF(Замеры!Z1143=0," ",Замеры!J1143)</f>
        <v xml:space="preserve"> </v>
      </c>
      <c r="H1149" s="31" t="str">
        <f>CONCATENATE(Замеры!AK1143,Замеры!AA1143,Замеры!AL1143)</f>
        <v>0 0</v>
      </c>
      <c r="I1149" s="29" t="str">
        <f>CONCATENATE(Замеры!AI1143,Замеры!AA1143,Замеры!AJ1143)</f>
        <v>0 0</v>
      </c>
      <c r="J1149" s="31" t="str">
        <f>IF(Замеры!Z1143=0," ",G1149*2.55)</f>
        <v xml:space="preserve"> </v>
      </c>
      <c r="K1149" s="29" t="str">
        <f>IF(Замеры!Z1143=0," ",Замеры!AG1143)</f>
        <v xml:space="preserve"> </v>
      </c>
      <c r="L1149" s="29" t="str">
        <f>IF(Замеры!Z1143=0," ",Замеры!AH1143)</f>
        <v xml:space="preserve"> </v>
      </c>
      <c r="M1149" s="29" t="str">
        <f>IF(Замеры!Z1143=0," ",0.1)</f>
        <v xml:space="preserve"> </v>
      </c>
      <c r="N1149" s="29" t="str">
        <f>IF(Замеры!Z1143=0," ",Замеры!Z1143)</f>
        <v xml:space="preserve"> </v>
      </c>
      <c r="O1149" s="29" t="str">
        <f>Замеры!AA1143</f>
        <v xml:space="preserve"> </v>
      </c>
      <c r="P1149" s="29" t="str">
        <f>Замеры!AB1143</f>
        <v xml:space="preserve"> </v>
      </c>
      <c r="Q1149" s="29" t="str">
        <f>IF(Замеры!Z1143=0," ","+")</f>
        <v xml:space="preserve"> </v>
      </c>
      <c r="R1149" s="32">
        <f>Замеры!Y1143</f>
        <v>0</v>
      </c>
      <c r="W1149" s="33" t="e">
        <f t="shared" si="34"/>
        <v>#VALUE!</v>
      </c>
      <c r="X1149" s="31" t="s">
        <v>73</v>
      </c>
      <c r="Y1149" s="33" t="e">
        <f t="shared" si="35"/>
        <v>#VALUE!</v>
      </c>
      <c r="Z1149" s="32"/>
    </row>
    <row r="1150" spans="1:26" x14ac:dyDescent="0.3">
      <c r="A1150" s="35">
        <f>IF(Замеры!B1144=0, " ", Замеры!B1144)</f>
        <v>1141</v>
      </c>
      <c r="B1150" s="37" t="str">
        <f>CONCATENATE(Замеры!D1144,Замеры!F1144)</f>
        <v>Группа от QF</v>
      </c>
      <c r="C1150" s="35" t="str">
        <f>IF(Замеры!I1144=0," ", Замеры!I1144)</f>
        <v xml:space="preserve"> </v>
      </c>
      <c r="D1150" s="29" t="str">
        <f>IF(Замеры!Z1144=0, " ", Замеры!X1144)</f>
        <v xml:space="preserve"> </v>
      </c>
      <c r="E1150" s="29" t="str">
        <f>CONCATENATE(Замеры!P1144,Замеры!S1144,Замеры!R1144)</f>
        <v xml:space="preserve"> </v>
      </c>
      <c r="F1150" s="30" t="str">
        <f>IF(Замеры!Z1144=0," ","---")</f>
        <v xml:space="preserve"> </v>
      </c>
      <c r="G1150" s="31" t="str">
        <f>IF(Замеры!Z1144=0," ",Замеры!J1144)</f>
        <v xml:space="preserve"> </v>
      </c>
      <c r="H1150" s="31" t="str">
        <f>CONCATENATE(Замеры!AK1144,Замеры!AA1144,Замеры!AL1144)</f>
        <v>0 0</v>
      </c>
      <c r="I1150" s="29" t="str">
        <f>CONCATENATE(Замеры!AI1144,Замеры!AA1144,Замеры!AJ1144)</f>
        <v>0 0</v>
      </c>
      <c r="J1150" s="31" t="str">
        <f>IF(Замеры!Z1144=0," ",G1150*2.55)</f>
        <v xml:space="preserve"> </v>
      </c>
      <c r="K1150" s="29" t="str">
        <f>IF(Замеры!Z1144=0," ",Замеры!AG1144)</f>
        <v xml:space="preserve"> </v>
      </c>
      <c r="L1150" s="29" t="str">
        <f>IF(Замеры!Z1144=0," ",Замеры!AH1144)</f>
        <v xml:space="preserve"> </v>
      </c>
      <c r="M1150" s="29" t="str">
        <f>IF(Замеры!Z1144=0," ",0.1)</f>
        <v xml:space="preserve"> </v>
      </c>
      <c r="N1150" s="29" t="str">
        <f>IF(Замеры!Z1144=0," ",Замеры!Z1144)</f>
        <v xml:space="preserve"> </v>
      </c>
      <c r="O1150" s="29" t="str">
        <f>Замеры!AA1144</f>
        <v xml:space="preserve"> </v>
      </c>
      <c r="P1150" s="29" t="str">
        <f>Замеры!AB1144</f>
        <v xml:space="preserve"> </v>
      </c>
      <c r="Q1150" s="29" t="str">
        <f>IF(Замеры!Z1144=0," ","+")</f>
        <v xml:space="preserve"> </v>
      </c>
      <c r="R1150" s="32">
        <f>Замеры!Y1144</f>
        <v>0</v>
      </c>
      <c r="W1150" s="33" t="e">
        <f t="shared" si="34"/>
        <v>#VALUE!</v>
      </c>
      <c r="X1150" s="31" t="s">
        <v>73</v>
      </c>
      <c r="Y1150" s="33" t="e">
        <f t="shared" si="35"/>
        <v>#VALUE!</v>
      </c>
      <c r="Z1150" s="32"/>
    </row>
    <row r="1151" spans="1:26" x14ac:dyDescent="0.3">
      <c r="A1151" s="35">
        <f>IF(Замеры!B1145=0, " ", Замеры!B1145)</f>
        <v>1142</v>
      </c>
      <c r="B1151" s="37" t="str">
        <f>CONCATENATE(Замеры!D1145,Замеры!F1145)</f>
        <v>Группа от QF</v>
      </c>
      <c r="C1151" s="35" t="str">
        <f>IF(Замеры!I1145=0," ", Замеры!I1145)</f>
        <v xml:space="preserve"> </v>
      </c>
      <c r="D1151" s="29" t="str">
        <f>IF(Замеры!Z1145=0, " ", Замеры!X1145)</f>
        <v xml:space="preserve"> </v>
      </c>
      <c r="E1151" s="29" t="str">
        <f>CONCATENATE(Замеры!P1145,Замеры!S1145,Замеры!R1145)</f>
        <v xml:space="preserve"> </v>
      </c>
      <c r="F1151" s="30" t="str">
        <f>IF(Замеры!Z1145=0," ","---")</f>
        <v xml:space="preserve"> </v>
      </c>
      <c r="G1151" s="31" t="str">
        <f>IF(Замеры!Z1145=0," ",Замеры!J1145)</f>
        <v xml:space="preserve"> </v>
      </c>
      <c r="H1151" s="31" t="str">
        <f>CONCATENATE(Замеры!AK1145,Замеры!AA1145,Замеры!AL1145)</f>
        <v>0 0</v>
      </c>
      <c r="I1151" s="29" t="str">
        <f>CONCATENATE(Замеры!AI1145,Замеры!AA1145,Замеры!AJ1145)</f>
        <v>0 0</v>
      </c>
      <c r="J1151" s="31" t="str">
        <f>IF(Замеры!Z1145=0," ",G1151*2.55)</f>
        <v xml:space="preserve"> </v>
      </c>
      <c r="K1151" s="29" t="str">
        <f>IF(Замеры!Z1145=0," ",Замеры!AG1145)</f>
        <v xml:space="preserve"> </v>
      </c>
      <c r="L1151" s="29" t="str">
        <f>IF(Замеры!Z1145=0," ",Замеры!AH1145)</f>
        <v xml:space="preserve"> </v>
      </c>
      <c r="M1151" s="29" t="str">
        <f>IF(Замеры!Z1145=0," ",0.1)</f>
        <v xml:space="preserve"> </v>
      </c>
      <c r="N1151" s="29" t="str">
        <f>IF(Замеры!Z1145=0," ",Замеры!Z1145)</f>
        <v xml:space="preserve"> </v>
      </c>
      <c r="O1151" s="29" t="str">
        <f>Замеры!AA1145</f>
        <v xml:space="preserve"> </v>
      </c>
      <c r="P1151" s="29" t="str">
        <f>Замеры!AB1145</f>
        <v xml:space="preserve"> </v>
      </c>
      <c r="Q1151" s="29" t="str">
        <f>IF(Замеры!Z1145=0," ","+")</f>
        <v xml:space="preserve"> </v>
      </c>
      <c r="R1151" s="32">
        <f>Замеры!Y1145</f>
        <v>0</v>
      </c>
      <c r="W1151" s="33" t="e">
        <f t="shared" si="34"/>
        <v>#VALUE!</v>
      </c>
      <c r="X1151" s="31" t="s">
        <v>73</v>
      </c>
      <c r="Y1151" s="33" t="e">
        <f t="shared" si="35"/>
        <v>#VALUE!</v>
      </c>
      <c r="Z1151" s="32"/>
    </row>
    <row r="1152" spans="1:26" x14ac:dyDescent="0.3">
      <c r="A1152" s="35">
        <f>IF(Замеры!B1146=0, " ", Замеры!B1146)</f>
        <v>1143</v>
      </c>
      <c r="B1152" s="37" t="str">
        <f>CONCATENATE(Замеры!D1146,Замеры!F1146)</f>
        <v>Группа от QF</v>
      </c>
      <c r="C1152" s="35" t="str">
        <f>IF(Замеры!I1146=0," ", Замеры!I1146)</f>
        <v xml:space="preserve"> </v>
      </c>
      <c r="D1152" s="29" t="str">
        <f>IF(Замеры!Z1146=0, " ", Замеры!X1146)</f>
        <v xml:space="preserve"> </v>
      </c>
      <c r="E1152" s="29" t="str">
        <f>CONCATENATE(Замеры!P1146,Замеры!S1146,Замеры!R1146)</f>
        <v xml:space="preserve"> </v>
      </c>
      <c r="F1152" s="30" t="str">
        <f>IF(Замеры!Z1146=0," ","---")</f>
        <v xml:space="preserve"> </v>
      </c>
      <c r="G1152" s="31" t="str">
        <f>IF(Замеры!Z1146=0," ",Замеры!J1146)</f>
        <v xml:space="preserve"> </v>
      </c>
      <c r="H1152" s="31" t="str">
        <f>CONCATENATE(Замеры!AK1146,Замеры!AA1146,Замеры!AL1146)</f>
        <v>0 0</v>
      </c>
      <c r="I1152" s="29" t="str">
        <f>CONCATENATE(Замеры!AI1146,Замеры!AA1146,Замеры!AJ1146)</f>
        <v>0 0</v>
      </c>
      <c r="J1152" s="31" t="str">
        <f>IF(Замеры!Z1146=0," ",G1152*2.55)</f>
        <v xml:space="preserve"> </v>
      </c>
      <c r="K1152" s="29" t="str">
        <f>IF(Замеры!Z1146=0," ",Замеры!AG1146)</f>
        <v xml:space="preserve"> </v>
      </c>
      <c r="L1152" s="29" t="str">
        <f>IF(Замеры!Z1146=0," ",Замеры!AH1146)</f>
        <v xml:space="preserve"> </v>
      </c>
      <c r="M1152" s="29" t="str">
        <f>IF(Замеры!Z1146=0," ",0.1)</f>
        <v xml:space="preserve"> </v>
      </c>
      <c r="N1152" s="29" t="str">
        <f>IF(Замеры!Z1146=0," ",Замеры!Z1146)</f>
        <v xml:space="preserve"> </v>
      </c>
      <c r="O1152" s="29" t="str">
        <f>Замеры!AA1146</f>
        <v xml:space="preserve"> </v>
      </c>
      <c r="P1152" s="29" t="str">
        <f>Замеры!AB1146</f>
        <v xml:space="preserve"> </v>
      </c>
      <c r="Q1152" s="29" t="str">
        <f>IF(Замеры!Z1146=0," ","+")</f>
        <v xml:space="preserve"> </v>
      </c>
      <c r="R1152" s="32">
        <f>Замеры!Y1146</f>
        <v>0</v>
      </c>
      <c r="W1152" s="33" t="e">
        <f t="shared" si="34"/>
        <v>#VALUE!</v>
      </c>
      <c r="X1152" s="31" t="s">
        <v>73</v>
      </c>
      <c r="Y1152" s="33" t="e">
        <f t="shared" si="35"/>
        <v>#VALUE!</v>
      </c>
      <c r="Z1152" s="32"/>
    </row>
    <row r="1153" spans="1:26" x14ac:dyDescent="0.3">
      <c r="A1153" s="35">
        <f>IF(Замеры!B1147=0, " ", Замеры!B1147)</f>
        <v>1144</v>
      </c>
      <c r="B1153" s="37" t="str">
        <f>CONCATENATE(Замеры!D1147,Замеры!F1147)</f>
        <v>Группа от QF</v>
      </c>
      <c r="C1153" s="35" t="str">
        <f>IF(Замеры!I1147=0," ", Замеры!I1147)</f>
        <v xml:space="preserve"> </v>
      </c>
      <c r="D1153" s="29" t="str">
        <f>IF(Замеры!Z1147=0, " ", Замеры!X1147)</f>
        <v xml:space="preserve"> </v>
      </c>
      <c r="E1153" s="29" t="str">
        <f>CONCATENATE(Замеры!P1147,Замеры!S1147,Замеры!R1147)</f>
        <v xml:space="preserve"> </v>
      </c>
      <c r="F1153" s="30" t="str">
        <f>IF(Замеры!Z1147=0," ","---")</f>
        <v xml:space="preserve"> </v>
      </c>
      <c r="G1153" s="31" t="str">
        <f>IF(Замеры!Z1147=0," ",Замеры!J1147)</f>
        <v xml:space="preserve"> </v>
      </c>
      <c r="H1153" s="31" t="str">
        <f>CONCATENATE(Замеры!AK1147,Замеры!AA1147,Замеры!AL1147)</f>
        <v>0 0</v>
      </c>
      <c r="I1153" s="29" t="str">
        <f>CONCATENATE(Замеры!AI1147,Замеры!AA1147,Замеры!AJ1147)</f>
        <v>0 0</v>
      </c>
      <c r="J1153" s="31" t="str">
        <f>IF(Замеры!Z1147=0," ",G1153*2.55)</f>
        <v xml:space="preserve"> </v>
      </c>
      <c r="K1153" s="29" t="str">
        <f>IF(Замеры!Z1147=0," ",Замеры!AG1147)</f>
        <v xml:space="preserve"> </v>
      </c>
      <c r="L1153" s="29" t="str">
        <f>IF(Замеры!Z1147=0," ",Замеры!AH1147)</f>
        <v xml:space="preserve"> </v>
      </c>
      <c r="M1153" s="29" t="str">
        <f>IF(Замеры!Z1147=0," ",0.1)</f>
        <v xml:space="preserve"> </v>
      </c>
      <c r="N1153" s="29" t="str">
        <f>IF(Замеры!Z1147=0," ",Замеры!Z1147)</f>
        <v xml:space="preserve"> </v>
      </c>
      <c r="O1153" s="29" t="str">
        <f>Замеры!AA1147</f>
        <v xml:space="preserve"> </v>
      </c>
      <c r="P1153" s="29" t="str">
        <f>Замеры!AB1147</f>
        <v xml:space="preserve"> </v>
      </c>
      <c r="Q1153" s="29" t="str">
        <f>IF(Замеры!Z1147=0," ","+")</f>
        <v xml:space="preserve"> </v>
      </c>
      <c r="R1153" s="32">
        <f>Замеры!Y1147</f>
        <v>0</v>
      </c>
      <c r="W1153" s="33" t="e">
        <f t="shared" si="34"/>
        <v>#VALUE!</v>
      </c>
      <c r="X1153" s="31" t="s">
        <v>73</v>
      </c>
      <c r="Y1153" s="33" t="e">
        <f t="shared" si="35"/>
        <v>#VALUE!</v>
      </c>
      <c r="Z1153" s="32"/>
    </row>
    <row r="1154" spans="1:26" x14ac:dyDescent="0.3">
      <c r="A1154" s="35">
        <f>IF(Замеры!B1148=0, " ", Замеры!B1148)</f>
        <v>1145</v>
      </c>
      <c r="B1154" s="37" t="str">
        <f>CONCATENATE(Замеры!D1148,Замеры!F1148)</f>
        <v>Группа от QF</v>
      </c>
      <c r="C1154" s="35" t="str">
        <f>IF(Замеры!I1148=0," ", Замеры!I1148)</f>
        <v xml:space="preserve"> </v>
      </c>
      <c r="D1154" s="29" t="str">
        <f>IF(Замеры!Z1148=0, " ", Замеры!X1148)</f>
        <v xml:space="preserve"> </v>
      </c>
      <c r="E1154" s="29" t="str">
        <f>CONCATENATE(Замеры!P1148,Замеры!S1148,Замеры!R1148)</f>
        <v xml:space="preserve"> </v>
      </c>
      <c r="F1154" s="30" t="str">
        <f>IF(Замеры!Z1148=0," ","---")</f>
        <v xml:space="preserve"> </v>
      </c>
      <c r="G1154" s="31" t="str">
        <f>IF(Замеры!Z1148=0," ",Замеры!J1148)</f>
        <v xml:space="preserve"> </v>
      </c>
      <c r="H1154" s="31" t="str">
        <f>CONCATENATE(Замеры!AK1148,Замеры!AA1148,Замеры!AL1148)</f>
        <v>0 0</v>
      </c>
      <c r="I1154" s="29" t="str">
        <f>CONCATENATE(Замеры!AI1148,Замеры!AA1148,Замеры!AJ1148)</f>
        <v>0 0</v>
      </c>
      <c r="J1154" s="31" t="str">
        <f>IF(Замеры!Z1148=0," ",G1154*2.55)</f>
        <v xml:space="preserve"> </v>
      </c>
      <c r="K1154" s="29" t="str">
        <f>IF(Замеры!Z1148=0," ",Замеры!AG1148)</f>
        <v xml:space="preserve"> </v>
      </c>
      <c r="L1154" s="29" t="str">
        <f>IF(Замеры!Z1148=0," ",Замеры!AH1148)</f>
        <v xml:space="preserve"> </v>
      </c>
      <c r="M1154" s="29" t="str">
        <f>IF(Замеры!Z1148=0," ",0.1)</f>
        <v xml:space="preserve"> </v>
      </c>
      <c r="N1154" s="29" t="str">
        <f>IF(Замеры!Z1148=0," ",Замеры!Z1148)</f>
        <v xml:space="preserve"> </v>
      </c>
      <c r="O1154" s="29" t="str">
        <f>Замеры!AA1148</f>
        <v xml:space="preserve"> </v>
      </c>
      <c r="P1154" s="29" t="str">
        <f>Замеры!AB1148</f>
        <v xml:space="preserve"> </v>
      </c>
      <c r="Q1154" s="29" t="str">
        <f>IF(Замеры!Z1148=0," ","+")</f>
        <v xml:space="preserve"> </v>
      </c>
      <c r="R1154" s="32">
        <f>Замеры!Y1148</f>
        <v>0</v>
      </c>
      <c r="W1154" s="33" t="e">
        <f t="shared" si="34"/>
        <v>#VALUE!</v>
      </c>
      <c r="X1154" s="31" t="s">
        <v>73</v>
      </c>
      <c r="Y1154" s="33" t="e">
        <f t="shared" si="35"/>
        <v>#VALUE!</v>
      </c>
      <c r="Z1154" s="32"/>
    </row>
    <row r="1155" spans="1:26" x14ac:dyDescent="0.3">
      <c r="A1155" s="35">
        <f>IF(Замеры!B1149=0, " ", Замеры!B1149)</f>
        <v>1146</v>
      </c>
      <c r="B1155" s="37" t="str">
        <f>CONCATENATE(Замеры!D1149,Замеры!F1149)</f>
        <v>Группа от QF</v>
      </c>
      <c r="C1155" s="35" t="str">
        <f>IF(Замеры!I1149=0," ", Замеры!I1149)</f>
        <v xml:space="preserve"> </v>
      </c>
      <c r="D1155" s="29" t="str">
        <f>IF(Замеры!Z1149=0, " ", Замеры!X1149)</f>
        <v xml:space="preserve"> </v>
      </c>
      <c r="E1155" s="29" t="str">
        <f>CONCATENATE(Замеры!P1149,Замеры!S1149,Замеры!R1149)</f>
        <v xml:space="preserve"> </v>
      </c>
      <c r="F1155" s="30" t="str">
        <f>IF(Замеры!Z1149=0," ","---")</f>
        <v xml:space="preserve"> </v>
      </c>
      <c r="G1155" s="31" t="str">
        <f>IF(Замеры!Z1149=0," ",Замеры!J1149)</f>
        <v xml:space="preserve"> </v>
      </c>
      <c r="H1155" s="31" t="str">
        <f>CONCATENATE(Замеры!AK1149,Замеры!AA1149,Замеры!AL1149)</f>
        <v>0 0</v>
      </c>
      <c r="I1155" s="29" t="str">
        <f>CONCATENATE(Замеры!AI1149,Замеры!AA1149,Замеры!AJ1149)</f>
        <v>0 0</v>
      </c>
      <c r="J1155" s="31" t="str">
        <f>IF(Замеры!Z1149=0," ",G1155*2.55)</f>
        <v xml:space="preserve"> </v>
      </c>
      <c r="K1155" s="29" t="str">
        <f>IF(Замеры!Z1149=0," ",Замеры!AG1149)</f>
        <v xml:space="preserve"> </v>
      </c>
      <c r="L1155" s="29" t="str">
        <f>IF(Замеры!Z1149=0," ",Замеры!AH1149)</f>
        <v xml:space="preserve"> </v>
      </c>
      <c r="M1155" s="29" t="str">
        <f>IF(Замеры!Z1149=0," ",0.1)</f>
        <v xml:space="preserve"> </v>
      </c>
      <c r="N1155" s="29" t="str">
        <f>IF(Замеры!Z1149=0," ",Замеры!Z1149)</f>
        <v xml:space="preserve"> </v>
      </c>
      <c r="O1155" s="29" t="str">
        <f>Замеры!AA1149</f>
        <v xml:space="preserve"> </v>
      </c>
      <c r="P1155" s="29" t="str">
        <f>Замеры!AB1149</f>
        <v xml:space="preserve"> </v>
      </c>
      <c r="Q1155" s="29" t="str">
        <f>IF(Замеры!Z1149=0," ","+")</f>
        <v xml:space="preserve"> </v>
      </c>
      <c r="R1155" s="32">
        <f>Замеры!Y1149</f>
        <v>0</v>
      </c>
      <c r="W1155" s="33" t="e">
        <f t="shared" si="34"/>
        <v>#VALUE!</v>
      </c>
      <c r="X1155" s="31" t="s">
        <v>73</v>
      </c>
      <c r="Y1155" s="33" t="e">
        <f t="shared" si="35"/>
        <v>#VALUE!</v>
      </c>
      <c r="Z1155" s="32"/>
    </row>
    <row r="1156" spans="1:26" x14ac:dyDescent="0.3">
      <c r="A1156" s="35">
        <f>IF(Замеры!B1150=0, " ", Замеры!B1150)</f>
        <v>1147</v>
      </c>
      <c r="B1156" s="37" t="str">
        <f>CONCATENATE(Замеры!D1150,Замеры!F1150)</f>
        <v>Группа от QF</v>
      </c>
      <c r="C1156" s="35" t="str">
        <f>IF(Замеры!I1150=0," ", Замеры!I1150)</f>
        <v xml:space="preserve"> </v>
      </c>
      <c r="D1156" s="29" t="str">
        <f>IF(Замеры!Z1150=0, " ", Замеры!X1150)</f>
        <v xml:space="preserve"> </v>
      </c>
      <c r="E1156" s="29" t="str">
        <f>CONCATENATE(Замеры!P1150,Замеры!S1150,Замеры!R1150)</f>
        <v xml:space="preserve"> </v>
      </c>
      <c r="F1156" s="30" t="str">
        <f>IF(Замеры!Z1150=0," ","---")</f>
        <v xml:space="preserve"> </v>
      </c>
      <c r="G1156" s="31" t="str">
        <f>IF(Замеры!Z1150=0," ",Замеры!J1150)</f>
        <v xml:space="preserve"> </v>
      </c>
      <c r="H1156" s="31" t="str">
        <f>CONCATENATE(Замеры!AK1150,Замеры!AA1150,Замеры!AL1150)</f>
        <v>0 0</v>
      </c>
      <c r="I1156" s="29" t="str">
        <f>CONCATENATE(Замеры!AI1150,Замеры!AA1150,Замеры!AJ1150)</f>
        <v>0 0</v>
      </c>
      <c r="J1156" s="31" t="str">
        <f>IF(Замеры!Z1150=0," ",G1156*2.55)</f>
        <v xml:space="preserve"> </v>
      </c>
      <c r="K1156" s="29" t="str">
        <f>IF(Замеры!Z1150=0," ",Замеры!AG1150)</f>
        <v xml:space="preserve"> </v>
      </c>
      <c r="L1156" s="29" t="str">
        <f>IF(Замеры!Z1150=0," ",Замеры!AH1150)</f>
        <v xml:space="preserve"> </v>
      </c>
      <c r="M1156" s="29" t="str">
        <f>IF(Замеры!Z1150=0," ",0.1)</f>
        <v xml:space="preserve"> </v>
      </c>
      <c r="N1156" s="29" t="str">
        <f>IF(Замеры!Z1150=0," ",Замеры!Z1150)</f>
        <v xml:space="preserve"> </v>
      </c>
      <c r="O1156" s="29" t="str">
        <f>Замеры!AA1150</f>
        <v xml:space="preserve"> </v>
      </c>
      <c r="P1156" s="29" t="str">
        <f>Замеры!AB1150</f>
        <v xml:space="preserve"> </v>
      </c>
      <c r="Q1156" s="29" t="str">
        <f>IF(Замеры!Z1150=0," ","+")</f>
        <v xml:space="preserve"> </v>
      </c>
      <c r="R1156" s="32">
        <f>Замеры!Y1150</f>
        <v>0</v>
      </c>
      <c r="W1156" s="33" t="e">
        <f t="shared" si="34"/>
        <v>#VALUE!</v>
      </c>
      <c r="X1156" s="31" t="s">
        <v>73</v>
      </c>
      <c r="Y1156" s="33" t="e">
        <f t="shared" si="35"/>
        <v>#VALUE!</v>
      </c>
      <c r="Z1156" s="32"/>
    </row>
    <row r="1157" spans="1:26" x14ac:dyDescent="0.3">
      <c r="A1157" s="35">
        <f>IF(Замеры!B1151=0, " ", Замеры!B1151)</f>
        <v>1148</v>
      </c>
      <c r="B1157" s="37" t="str">
        <f>CONCATENATE(Замеры!D1151,Замеры!F1151)</f>
        <v>Группа от QF</v>
      </c>
      <c r="C1157" s="35" t="str">
        <f>IF(Замеры!I1151=0," ", Замеры!I1151)</f>
        <v xml:space="preserve"> </v>
      </c>
      <c r="D1157" s="29" t="str">
        <f>IF(Замеры!Z1151=0, " ", Замеры!X1151)</f>
        <v xml:space="preserve"> </v>
      </c>
      <c r="E1157" s="29" t="str">
        <f>CONCATENATE(Замеры!P1151,Замеры!S1151,Замеры!R1151)</f>
        <v xml:space="preserve"> </v>
      </c>
      <c r="F1157" s="30" t="str">
        <f>IF(Замеры!Z1151=0," ","---")</f>
        <v xml:space="preserve"> </v>
      </c>
      <c r="G1157" s="31" t="str">
        <f>IF(Замеры!Z1151=0," ",Замеры!J1151)</f>
        <v xml:space="preserve"> </v>
      </c>
      <c r="H1157" s="31" t="str">
        <f>CONCATENATE(Замеры!AK1151,Замеры!AA1151,Замеры!AL1151)</f>
        <v>0 0</v>
      </c>
      <c r="I1157" s="29" t="str">
        <f>CONCATENATE(Замеры!AI1151,Замеры!AA1151,Замеры!AJ1151)</f>
        <v>0 0</v>
      </c>
      <c r="J1157" s="31" t="str">
        <f>IF(Замеры!Z1151=0," ",G1157*2.55)</f>
        <v xml:space="preserve"> </v>
      </c>
      <c r="K1157" s="29" t="str">
        <f>IF(Замеры!Z1151=0," ",Замеры!AG1151)</f>
        <v xml:space="preserve"> </v>
      </c>
      <c r="L1157" s="29" t="str">
        <f>IF(Замеры!Z1151=0," ",Замеры!AH1151)</f>
        <v xml:space="preserve"> </v>
      </c>
      <c r="M1157" s="29" t="str">
        <f>IF(Замеры!Z1151=0," ",0.1)</f>
        <v xml:space="preserve"> </v>
      </c>
      <c r="N1157" s="29" t="str">
        <f>IF(Замеры!Z1151=0," ",Замеры!Z1151)</f>
        <v xml:space="preserve"> </v>
      </c>
      <c r="O1157" s="29" t="str">
        <f>Замеры!AA1151</f>
        <v xml:space="preserve"> </v>
      </c>
      <c r="P1157" s="29" t="str">
        <f>Замеры!AB1151</f>
        <v xml:space="preserve"> </v>
      </c>
      <c r="Q1157" s="29" t="str">
        <f>IF(Замеры!Z1151=0," ","+")</f>
        <v xml:space="preserve"> </v>
      </c>
      <c r="R1157" s="32">
        <f>Замеры!Y1151</f>
        <v>0</v>
      </c>
      <c r="W1157" s="33" t="e">
        <f t="shared" si="34"/>
        <v>#VALUE!</v>
      </c>
      <c r="X1157" s="31" t="s">
        <v>73</v>
      </c>
      <c r="Y1157" s="33" t="e">
        <f t="shared" si="35"/>
        <v>#VALUE!</v>
      </c>
      <c r="Z1157" s="32"/>
    </row>
    <row r="1158" spans="1:26" x14ac:dyDescent="0.3">
      <c r="A1158" s="35">
        <f>IF(Замеры!B1152=0, " ", Замеры!B1152)</f>
        <v>1149</v>
      </c>
      <c r="B1158" s="37" t="str">
        <f>CONCATENATE(Замеры!D1152,Замеры!F1152)</f>
        <v>Группа от QF</v>
      </c>
      <c r="C1158" s="35" t="str">
        <f>IF(Замеры!I1152=0," ", Замеры!I1152)</f>
        <v xml:space="preserve"> </v>
      </c>
      <c r="D1158" s="29" t="str">
        <f>IF(Замеры!Z1152=0, " ", Замеры!X1152)</f>
        <v xml:space="preserve"> </v>
      </c>
      <c r="E1158" s="29" t="str">
        <f>CONCATENATE(Замеры!P1152,Замеры!S1152,Замеры!R1152)</f>
        <v xml:space="preserve"> </v>
      </c>
      <c r="F1158" s="30" t="str">
        <f>IF(Замеры!Z1152=0," ","---")</f>
        <v xml:space="preserve"> </v>
      </c>
      <c r="G1158" s="31" t="str">
        <f>IF(Замеры!Z1152=0," ",Замеры!J1152)</f>
        <v xml:space="preserve"> </v>
      </c>
      <c r="H1158" s="31" t="str">
        <f>CONCATENATE(Замеры!AK1152,Замеры!AA1152,Замеры!AL1152)</f>
        <v>0 0</v>
      </c>
      <c r="I1158" s="29" t="str">
        <f>CONCATENATE(Замеры!AI1152,Замеры!AA1152,Замеры!AJ1152)</f>
        <v>0 0</v>
      </c>
      <c r="J1158" s="31" t="str">
        <f>IF(Замеры!Z1152=0," ",G1158*2.55)</f>
        <v xml:space="preserve"> </v>
      </c>
      <c r="K1158" s="29" t="str">
        <f>IF(Замеры!Z1152=0," ",Замеры!AG1152)</f>
        <v xml:space="preserve"> </v>
      </c>
      <c r="L1158" s="29" t="str">
        <f>IF(Замеры!Z1152=0," ",Замеры!AH1152)</f>
        <v xml:space="preserve"> </v>
      </c>
      <c r="M1158" s="29" t="str">
        <f>IF(Замеры!Z1152=0," ",0.1)</f>
        <v xml:space="preserve"> </v>
      </c>
      <c r="N1158" s="29" t="str">
        <f>IF(Замеры!Z1152=0," ",Замеры!Z1152)</f>
        <v xml:space="preserve"> </v>
      </c>
      <c r="O1158" s="29" t="str">
        <f>Замеры!AA1152</f>
        <v xml:space="preserve"> </v>
      </c>
      <c r="P1158" s="29" t="str">
        <f>Замеры!AB1152</f>
        <v xml:space="preserve"> </v>
      </c>
      <c r="Q1158" s="29" t="str">
        <f>IF(Замеры!Z1152=0," ","+")</f>
        <v xml:space="preserve"> </v>
      </c>
      <c r="R1158" s="32">
        <f>Замеры!Y1152</f>
        <v>0</v>
      </c>
      <c r="W1158" s="33" t="e">
        <f t="shared" si="34"/>
        <v>#VALUE!</v>
      </c>
      <c r="X1158" s="31" t="s">
        <v>73</v>
      </c>
      <c r="Y1158" s="33" t="e">
        <f t="shared" si="35"/>
        <v>#VALUE!</v>
      </c>
      <c r="Z1158" s="32"/>
    </row>
    <row r="1159" spans="1:26" x14ac:dyDescent="0.3">
      <c r="A1159" s="35">
        <f>IF(Замеры!B1153=0, " ", Замеры!B1153)</f>
        <v>1150</v>
      </c>
      <c r="B1159" s="37" t="str">
        <f>CONCATENATE(Замеры!D1153,Замеры!F1153)</f>
        <v>Группа от QF</v>
      </c>
      <c r="C1159" s="35" t="str">
        <f>IF(Замеры!I1153=0," ", Замеры!I1153)</f>
        <v xml:space="preserve"> </v>
      </c>
      <c r="D1159" s="29" t="str">
        <f>IF(Замеры!Z1153=0, " ", Замеры!X1153)</f>
        <v xml:space="preserve"> </v>
      </c>
      <c r="E1159" s="29" t="str">
        <f>CONCATENATE(Замеры!P1153,Замеры!S1153,Замеры!R1153)</f>
        <v xml:space="preserve"> </v>
      </c>
      <c r="F1159" s="30" t="str">
        <f>IF(Замеры!Z1153=0," ","---")</f>
        <v xml:space="preserve"> </v>
      </c>
      <c r="G1159" s="31" t="str">
        <f>IF(Замеры!Z1153=0," ",Замеры!J1153)</f>
        <v xml:space="preserve"> </v>
      </c>
      <c r="H1159" s="31" t="str">
        <f>CONCATENATE(Замеры!AK1153,Замеры!AA1153,Замеры!AL1153)</f>
        <v>0 0</v>
      </c>
      <c r="I1159" s="29" t="str">
        <f>CONCATENATE(Замеры!AI1153,Замеры!AA1153,Замеры!AJ1153)</f>
        <v>0 0</v>
      </c>
      <c r="J1159" s="31" t="str">
        <f>IF(Замеры!Z1153=0," ",G1159*2.55)</f>
        <v xml:space="preserve"> </v>
      </c>
      <c r="K1159" s="29" t="str">
        <f>IF(Замеры!Z1153=0," ",Замеры!AG1153)</f>
        <v xml:space="preserve"> </v>
      </c>
      <c r="L1159" s="29" t="str">
        <f>IF(Замеры!Z1153=0," ",Замеры!AH1153)</f>
        <v xml:space="preserve"> </v>
      </c>
      <c r="M1159" s="29" t="str">
        <f>IF(Замеры!Z1153=0," ",0.1)</f>
        <v xml:space="preserve"> </v>
      </c>
      <c r="N1159" s="29" t="str">
        <f>IF(Замеры!Z1153=0," ",Замеры!Z1153)</f>
        <v xml:space="preserve"> </v>
      </c>
      <c r="O1159" s="29" t="str">
        <f>Замеры!AA1153</f>
        <v xml:space="preserve"> </v>
      </c>
      <c r="P1159" s="29" t="str">
        <f>Замеры!AB1153</f>
        <v xml:space="preserve"> </v>
      </c>
      <c r="Q1159" s="29" t="str">
        <f>IF(Замеры!Z1153=0," ","+")</f>
        <v xml:space="preserve"> </v>
      </c>
      <c r="R1159" s="32">
        <f>Замеры!Y1153</f>
        <v>0</v>
      </c>
      <c r="W1159" s="33" t="e">
        <f t="shared" si="34"/>
        <v>#VALUE!</v>
      </c>
      <c r="X1159" s="31" t="s">
        <v>73</v>
      </c>
      <c r="Y1159" s="33" t="e">
        <f t="shared" si="35"/>
        <v>#VALUE!</v>
      </c>
      <c r="Z1159" s="32"/>
    </row>
    <row r="1160" spans="1:26" x14ac:dyDescent="0.3">
      <c r="A1160" s="35">
        <f>IF(Замеры!B1154=0, " ", Замеры!B1154)</f>
        <v>1151</v>
      </c>
      <c r="B1160" s="37" t="str">
        <f>CONCATENATE(Замеры!D1154,Замеры!F1154)</f>
        <v>Группа от QF</v>
      </c>
      <c r="C1160" s="35" t="str">
        <f>IF(Замеры!I1154=0," ", Замеры!I1154)</f>
        <v xml:space="preserve"> </v>
      </c>
      <c r="D1160" s="29" t="str">
        <f>IF(Замеры!Z1154=0, " ", Замеры!X1154)</f>
        <v xml:space="preserve"> </v>
      </c>
      <c r="E1160" s="29" t="str">
        <f>CONCATENATE(Замеры!P1154,Замеры!S1154,Замеры!R1154)</f>
        <v xml:space="preserve"> </v>
      </c>
      <c r="F1160" s="30" t="str">
        <f>IF(Замеры!Z1154=0," ","---")</f>
        <v xml:space="preserve"> </v>
      </c>
      <c r="G1160" s="31" t="str">
        <f>IF(Замеры!Z1154=0," ",Замеры!J1154)</f>
        <v xml:space="preserve"> </v>
      </c>
      <c r="H1160" s="31" t="str">
        <f>CONCATENATE(Замеры!AK1154,Замеры!AA1154,Замеры!AL1154)</f>
        <v>0 0</v>
      </c>
      <c r="I1160" s="29" t="str">
        <f>CONCATENATE(Замеры!AI1154,Замеры!AA1154,Замеры!AJ1154)</f>
        <v>0 0</v>
      </c>
      <c r="J1160" s="31" t="str">
        <f>IF(Замеры!Z1154=0," ",G1160*2.55)</f>
        <v xml:space="preserve"> </v>
      </c>
      <c r="K1160" s="29" t="str">
        <f>IF(Замеры!Z1154=0," ",Замеры!AG1154)</f>
        <v xml:space="preserve"> </v>
      </c>
      <c r="L1160" s="29" t="str">
        <f>IF(Замеры!Z1154=0," ",Замеры!AH1154)</f>
        <v xml:space="preserve"> </v>
      </c>
      <c r="M1160" s="29" t="str">
        <f>IF(Замеры!Z1154=0," ",0.1)</f>
        <v xml:space="preserve"> </v>
      </c>
      <c r="N1160" s="29" t="str">
        <f>IF(Замеры!Z1154=0," ",Замеры!Z1154)</f>
        <v xml:space="preserve"> </v>
      </c>
      <c r="O1160" s="29" t="str">
        <f>Замеры!AA1154</f>
        <v xml:space="preserve"> </v>
      </c>
      <c r="P1160" s="29" t="str">
        <f>Замеры!AB1154</f>
        <v xml:space="preserve"> </v>
      </c>
      <c r="Q1160" s="29" t="str">
        <f>IF(Замеры!Z1154=0," ","+")</f>
        <v xml:space="preserve"> </v>
      </c>
      <c r="R1160" s="32">
        <f>Замеры!Y1154</f>
        <v>0</v>
      </c>
      <c r="W1160" s="33" t="e">
        <f t="shared" si="34"/>
        <v>#VALUE!</v>
      </c>
      <c r="X1160" s="31" t="s">
        <v>73</v>
      </c>
      <c r="Y1160" s="33" t="e">
        <f t="shared" si="35"/>
        <v>#VALUE!</v>
      </c>
      <c r="Z1160" s="32"/>
    </row>
    <row r="1161" spans="1:26" x14ac:dyDescent="0.3">
      <c r="A1161" s="35">
        <f>IF(Замеры!B1155=0, " ", Замеры!B1155)</f>
        <v>1152</v>
      </c>
      <c r="B1161" s="37" t="str">
        <f>CONCATENATE(Замеры!D1155,Замеры!F1155)</f>
        <v>Группа от QF</v>
      </c>
      <c r="C1161" s="35" t="str">
        <f>IF(Замеры!I1155=0," ", Замеры!I1155)</f>
        <v xml:space="preserve"> </v>
      </c>
      <c r="D1161" s="29" t="str">
        <f>IF(Замеры!Z1155=0, " ", Замеры!X1155)</f>
        <v xml:space="preserve"> </v>
      </c>
      <c r="E1161" s="29" t="str">
        <f>CONCATENATE(Замеры!P1155,Замеры!S1155,Замеры!R1155)</f>
        <v xml:space="preserve"> </v>
      </c>
      <c r="F1161" s="30" t="str">
        <f>IF(Замеры!Z1155=0," ","---")</f>
        <v xml:space="preserve"> </v>
      </c>
      <c r="G1161" s="31" t="str">
        <f>IF(Замеры!Z1155=0," ",Замеры!J1155)</f>
        <v xml:space="preserve"> </v>
      </c>
      <c r="H1161" s="31" t="str">
        <f>CONCATENATE(Замеры!AK1155,Замеры!AA1155,Замеры!AL1155)</f>
        <v>0 0</v>
      </c>
      <c r="I1161" s="29" t="str">
        <f>CONCATENATE(Замеры!AI1155,Замеры!AA1155,Замеры!AJ1155)</f>
        <v>0 0</v>
      </c>
      <c r="J1161" s="31" t="str">
        <f>IF(Замеры!Z1155=0," ",G1161*2.55)</f>
        <v xml:space="preserve"> </v>
      </c>
      <c r="K1161" s="29" t="str">
        <f>IF(Замеры!Z1155=0," ",Замеры!AG1155)</f>
        <v xml:space="preserve"> </v>
      </c>
      <c r="L1161" s="29" t="str">
        <f>IF(Замеры!Z1155=0," ",Замеры!AH1155)</f>
        <v xml:space="preserve"> </v>
      </c>
      <c r="M1161" s="29" t="str">
        <f>IF(Замеры!Z1155=0," ",0.1)</f>
        <v xml:space="preserve"> </v>
      </c>
      <c r="N1161" s="29" t="str">
        <f>IF(Замеры!Z1155=0," ",Замеры!Z1155)</f>
        <v xml:space="preserve"> </v>
      </c>
      <c r="O1161" s="29" t="str">
        <f>Замеры!AA1155</f>
        <v xml:space="preserve"> </v>
      </c>
      <c r="P1161" s="29" t="str">
        <f>Замеры!AB1155</f>
        <v xml:space="preserve"> </v>
      </c>
      <c r="Q1161" s="29" t="str">
        <f>IF(Замеры!Z1155=0," ","+")</f>
        <v xml:space="preserve"> </v>
      </c>
      <c r="R1161" s="32">
        <f>Замеры!Y1155</f>
        <v>0</v>
      </c>
      <c r="W1161" s="33" t="e">
        <f t="shared" si="34"/>
        <v>#VALUE!</v>
      </c>
      <c r="X1161" s="31" t="s">
        <v>73</v>
      </c>
      <c r="Y1161" s="33" t="e">
        <f t="shared" si="35"/>
        <v>#VALUE!</v>
      </c>
      <c r="Z1161" s="32"/>
    </row>
    <row r="1162" spans="1:26" x14ac:dyDescent="0.3">
      <c r="A1162" s="35">
        <f>IF(Замеры!B1156=0, " ", Замеры!B1156)</f>
        <v>1153</v>
      </c>
      <c r="B1162" s="37" t="str">
        <f>CONCATENATE(Замеры!D1156,Замеры!F1156)</f>
        <v>Группа от QF</v>
      </c>
      <c r="C1162" s="35" t="str">
        <f>IF(Замеры!I1156=0," ", Замеры!I1156)</f>
        <v xml:space="preserve"> </v>
      </c>
      <c r="D1162" s="29" t="str">
        <f>IF(Замеры!Z1156=0, " ", Замеры!X1156)</f>
        <v xml:space="preserve"> </v>
      </c>
      <c r="E1162" s="29" t="str">
        <f>CONCATENATE(Замеры!P1156,Замеры!S1156,Замеры!R1156)</f>
        <v xml:space="preserve"> </v>
      </c>
      <c r="F1162" s="30" t="str">
        <f>IF(Замеры!Z1156=0," ","---")</f>
        <v xml:space="preserve"> </v>
      </c>
      <c r="G1162" s="31" t="str">
        <f>IF(Замеры!Z1156=0," ",Замеры!J1156)</f>
        <v xml:space="preserve"> </v>
      </c>
      <c r="H1162" s="31" t="str">
        <f>CONCATENATE(Замеры!AK1156,Замеры!AA1156,Замеры!AL1156)</f>
        <v>0 0</v>
      </c>
      <c r="I1162" s="29" t="str">
        <f>CONCATENATE(Замеры!AI1156,Замеры!AA1156,Замеры!AJ1156)</f>
        <v>0 0</v>
      </c>
      <c r="J1162" s="31" t="str">
        <f>IF(Замеры!Z1156=0," ",G1162*2.55)</f>
        <v xml:space="preserve"> </v>
      </c>
      <c r="K1162" s="29" t="str">
        <f>IF(Замеры!Z1156=0," ",Замеры!AG1156)</f>
        <v xml:space="preserve"> </v>
      </c>
      <c r="L1162" s="29" t="str">
        <f>IF(Замеры!Z1156=0," ",Замеры!AH1156)</f>
        <v xml:space="preserve"> </v>
      </c>
      <c r="M1162" s="29" t="str">
        <f>IF(Замеры!Z1156=0," ",0.1)</f>
        <v xml:space="preserve"> </v>
      </c>
      <c r="N1162" s="29" t="str">
        <f>IF(Замеры!Z1156=0," ",Замеры!Z1156)</f>
        <v xml:space="preserve"> </v>
      </c>
      <c r="O1162" s="29" t="str">
        <f>Замеры!AA1156</f>
        <v xml:space="preserve"> </v>
      </c>
      <c r="P1162" s="29" t="str">
        <f>Замеры!AB1156</f>
        <v xml:space="preserve"> </v>
      </c>
      <c r="Q1162" s="29" t="str">
        <f>IF(Замеры!Z1156=0," ","+")</f>
        <v xml:space="preserve"> </v>
      </c>
      <c r="R1162" s="32">
        <f>Замеры!Y1156</f>
        <v>0</v>
      </c>
      <c r="W1162" s="33" t="e">
        <f t="shared" ref="W1162:W1225" si="36">G1162*1.13</f>
        <v>#VALUE!</v>
      </c>
      <c r="X1162" s="31" t="s">
        <v>73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IF(Замеры!B1157=0, " ", Замеры!B1157)</f>
        <v>1154</v>
      </c>
      <c r="B1163" s="37" t="str">
        <f>CONCATENATE(Замеры!D1157,Замеры!F1157)</f>
        <v>Группа от QF</v>
      </c>
      <c r="C1163" s="35" t="str">
        <f>IF(Замеры!I1157=0," ", Замеры!I1157)</f>
        <v xml:space="preserve"> </v>
      </c>
      <c r="D1163" s="29" t="str">
        <f>IF(Замеры!Z1157=0, " ", Замеры!X1157)</f>
        <v xml:space="preserve"> </v>
      </c>
      <c r="E1163" s="29" t="str">
        <f>CONCATENATE(Замеры!P1157,Замеры!S1157,Замеры!R1157)</f>
        <v xml:space="preserve"> </v>
      </c>
      <c r="F1163" s="30" t="str">
        <f>IF(Замеры!Z1157=0," ","---")</f>
        <v xml:space="preserve"> </v>
      </c>
      <c r="G1163" s="31" t="str">
        <f>IF(Замеры!Z1157=0," ",Замеры!J1157)</f>
        <v xml:space="preserve"> </v>
      </c>
      <c r="H1163" s="31" t="str">
        <f>CONCATENATE(Замеры!AK1157,Замеры!AA1157,Замеры!AL1157)</f>
        <v>0 0</v>
      </c>
      <c r="I1163" s="29" t="str">
        <f>CONCATENATE(Замеры!AI1157,Замеры!AA1157,Замеры!AJ1157)</f>
        <v>0 0</v>
      </c>
      <c r="J1163" s="31" t="str">
        <f>IF(Замеры!Z1157=0," ",G1163*2.55)</f>
        <v xml:space="preserve"> </v>
      </c>
      <c r="K1163" s="29" t="str">
        <f>IF(Замеры!Z1157=0," ",Замеры!AG1157)</f>
        <v xml:space="preserve"> </v>
      </c>
      <c r="L1163" s="29" t="str">
        <f>IF(Замеры!Z1157=0," ",Замеры!AH1157)</f>
        <v xml:space="preserve"> </v>
      </c>
      <c r="M1163" s="29" t="str">
        <f>IF(Замеры!Z1157=0," ",0.1)</f>
        <v xml:space="preserve"> </v>
      </c>
      <c r="N1163" s="29" t="str">
        <f>IF(Замеры!Z1157=0," ",Замеры!Z1157)</f>
        <v xml:space="preserve"> </v>
      </c>
      <c r="O1163" s="29" t="str">
        <f>Замеры!AA1157</f>
        <v xml:space="preserve"> </v>
      </c>
      <c r="P1163" s="29" t="str">
        <f>Замеры!AB1157</f>
        <v xml:space="preserve"> </v>
      </c>
      <c r="Q1163" s="29" t="str">
        <f>IF(Замеры!Z1157=0," ","+")</f>
        <v xml:space="preserve"> </v>
      </c>
      <c r="R1163" s="32">
        <f>Замеры!Y1157</f>
        <v>0</v>
      </c>
      <c r="W1163" s="33" t="e">
        <f t="shared" si="36"/>
        <v>#VALUE!</v>
      </c>
      <c r="X1163" s="31" t="s">
        <v>73</v>
      </c>
      <c r="Y1163" s="33" t="e">
        <f t="shared" si="37"/>
        <v>#VALUE!</v>
      </c>
      <c r="Z1163" s="32"/>
    </row>
    <row r="1164" spans="1:26" x14ac:dyDescent="0.3">
      <c r="A1164" s="35">
        <f>IF(Замеры!B1158=0, " ", Замеры!B1158)</f>
        <v>1155</v>
      </c>
      <c r="B1164" s="37" t="str">
        <f>CONCATENATE(Замеры!D1158,Замеры!F1158)</f>
        <v>Группа от QF</v>
      </c>
      <c r="C1164" s="35" t="str">
        <f>IF(Замеры!I1158=0," ", Замеры!I1158)</f>
        <v xml:space="preserve"> </v>
      </c>
      <c r="D1164" s="29" t="str">
        <f>IF(Замеры!Z1158=0, " ", Замеры!X1158)</f>
        <v xml:space="preserve"> </v>
      </c>
      <c r="E1164" s="29" t="str">
        <f>CONCATENATE(Замеры!P1158,Замеры!S1158,Замеры!R1158)</f>
        <v xml:space="preserve"> </v>
      </c>
      <c r="F1164" s="30" t="str">
        <f>IF(Замеры!Z1158=0," ","---")</f>
        <v xml:space="preserve"> </v>
      </c>
      <c r="G1164" s="31" t="str">
        <f>IF(Замеры!Z1158=0," ",Замеры!J1158)</f>
        <v xml:space="preserve"> </v>
      </c>
      <c r="H1164" s="31" t="str">
        <f>CONCATENATE(Замеры!AK1158,Замеры!AA1158,Замеры!AL1158)</f>
        <v>0 0</v>
      </c>
      <c r="I1164" s="29" t="str">
        <f>CONCATENATE(Замеры!AI1158,Замеры!AA1158,Замеры!AJ1158)</f>
        <v>0 0</v>
      </c>
      <c r="J1164" s="31" t="str">
        <f>IF(Замеры!Z1158=0," ",G1164*2.55)</f>
        <v xml:space="preserve"> </v>
      </c>
      <c r="K1164" s="29" t="str">
        <f>IF(Замеры!Z1158=0," ",Замеры!AG1158)</f>
        <v xml:space="preserve"> </v>
      </c>
      <c r="L1164" s="29" t="str">
        <f>IF(Замеры!Z1158=0," ",Замеры!AH1158)</f>
        <v xml:space="preserve"> </v>
      </c>
      <c r="M1164" s="29" t="str">
        <f>IF(Замеры!Z1158=0," ",0.1)</f>
        <v xml:space="preserve"> </v>
      </c>
      <c r="N1164" s="29" t="str">
        <f>IF(Замеры!Z1158=0," ",Замеры!Z1158)</f>
        <v xml:space="preserve"> </v>
      </c>
      <c r="O1164" s="29" t="str">
        <f>Замеры!AA1158</f>
        <v xml:space="preserve"> </v>
      </c>
      <c r="P1164" s="29" t="str">
        <f>Замеры!AB1158</f>
        <v xml:space="preserve"> </v>
      </c>
      <c r="Q1164" s="29" t="str">
        <f>IF(Замеры!Z1158=0," ","+")</f>
        <v xml:space="preserve"> </v>
      </c>
      <c r="R1164" s="32">
        <f>Замеры!Y1158</f>
        <v>0</v>
      </c>
      <c r="W1164" s="33" t="e">
        <f t="shared" si="36"/>
        <v>#VALUE!</v>
      </c>
      <c r="X1164" s="31" t="s">
        <v>73</v>
      </c>
      <c r="Y1164" s="33" t="e">
        <f t="shared" si="37"/>
        <v>#VALUE!</v>
      </c>
      <c r="Z1164" s="32"/>
    </row>
    <row r="1165" spans="1:26" x14ac:dyDescent="0.3">
      <c r="A1165" s="35">
        <f>IF(Замеры!B1159=0, " ", Замеры!B1159)</f>
        <v>1156</v>
      </c>
      <c r="B1165" s="37" t="str">
        <f>CONCATENATE(Замеры!D1159,Замеры!F1159)</f>
        <v>Группа от QF</v>
      </c>
      <c r="C1165" s="35" t="str">
        <f>IF(Замеры!I1159=0," ", Замеры!I1159)</f>
        <v xml:space="preserve"> </v>
      </c>
      <c r="D1165" s="29" t="str">
        <f>IF(Замеры!Z1159=0, " ", Замеры!X1159)</f>
        <v xml:space="preserve"> </v>
      </c>
      <c r="E1165" s="29" t="str">
        <f>CONCATENATE(Замеры!P1159,Замеры!S1159,Замеры!R1159)</f>
        <v xml:space="preserve"> </v>
      </c>
      <c r="F1165" s="30" t="str">
        <f>IF(Замеры!Z1159=0," ","---")</f>
        <v xml:space="preserve"> </v>
      </c>
      <c r="G1165" s="31" t="str">
        <f>IF(Замеры!Z1159=0," ",Замеры!J1159)</f>
        <v xml:space="preserve"> </v>
      </c>
      <c r="H1165" s="31" t="str">
        <f>CONCATENATE(Замеры!AK1159,Замеры!AA1159,Замеры!AL1159)</f>
        <v>0 0</v>
      </c>
      <c r="I1165" s="29" t="str">
        <f>CONCATENATE(Замеры!AI1159,Замеры!AA1159,Замеры!AJ1159)</f>
        <v>0 0</v>
      </c>
      <c r="J1165" s="31" t="str">
        <f>IF(Замеры!Z1159=0," ",G1165*2.55)</f>
        <v xml:space="preserve"> </v>
      </c>
      <c r="K1165" s="29" t="str">
        <f>IF(Замеры!Z1159=0," ",Замеры!AG1159)</f>
        <v xml:space="preserve"> </v>
      </c>
      <c r="L1165" s="29" t="str">
        <f>IF(Замеры!Z1159=0," ",Замеры!AH1159)</f>
        <v xml:space="preserve"> </v>
      </c>
      <c r="M1165" s="29" t="str">
        <f>IF(Замеры!Z1159=0," ",0.1)</f>
        <v xml:space="preserve"> </v>
      </c>
      <c r="N1165" s="29" t="str">
        <f>IF(Замеры!Z1159=0," ",Замеры!Z1159)</f>
        <v xml:space="preserve"> </v>
      </c>
      <c r="O1165" s="29" t="str">
        <f>Замеры!AA1159</f>
        <v xml:space="preserve"> </v>
      </c>
      <c r="P1165" s="29" t="str">
        <f>Замеры!AB1159</f>
        <v xml:space="preserve"> </v>
      </c>
      <c r="Q1165" s="29" t="str">
        <f>IF(Замеры!Z1159=0," ","+")</f>
        <v xml:space="preserve"> </v>
      </c>
      <c r="R1165" s="32">
        <f>Замеры!Y1159</f>
        <v>0</v>
      </c>
      <c r="W1165" s="33" t="e">
        <f t="shared" si="36"/>
        <v>#VALUE!</v>
      </c>
      <c r="X1165" s="31" t="s">
        <v>73</v>
      </c>
      <c r="Y1165" s="33" t="e">
        <f t="shared" si="37"/>
        <v>#VALUE!</v>
      </c>
      <c r="Z1165" s="32"/>
    </row>
    <row r="1166" spans="1:26" x14ac:dyDescent="0.3">
      <c r="A1166" s="35">
        <f>IF(Замеры!B1160=0, " ", Замеры!B1160)</f>
        <v>1157</v>
      </c>
      <c r="B1166" s="37" t="str">
        <f>CONCATENATE(Замеры!D1160,Замеры!F1160)</f>
        <v>Группа от QF</v>
      </c>
      <c r="C1166" s="35" t="str">
        <f>IF(Замеры!I1160=0," ", Замеры!I1160)</f>
        <v xml:space="preserve"> </v>
      </c>
      <c r="D1166" s="29" t="str">
        <f>IF(Замеры!Z1160=0, " ", Замеры!X1160)</f>
        <v xml:space="preserve"> </v>
      </c>
      <c r="E1166" s="29" t="str">
        <f>CONCATENATE(Замеры!P1160,Замеры!S1160,Замеры!R1160)</f>
        <v xml:space="preserve"> </v>
      </c>
      <c r="F1166" s="30" t="str">
        <f>IF(Замеры!Z1160=0," ","---")</f>
        <v xml:space="preserve"> </v>
      </c>
      <c r="G1166" s="31" t="str">
        <f>IF(Замеры!Z1160=0," ",Замеры!J1160)</f>
        <v xml:space="preserve"> </v>
      </c>
      <c r="H1166" s="31" t="str">
        <f>CONCATENATE(Замеры!AK1160,Замеры!AA1160,Замеры!AL1160)</f>
        <v>0 0</v>
      </c>
      <c r="I1166" s="29" t="str">
        <f>CONCATENATE(Замеры!AI1160,Замеры!AA1160,Замеры!AJ1160)</f>
        <v>0 0</v>
      </c>
      <c r="J1166" s="31" t="str">
        <f>IF(Замеры!Z1160=0," ",G1166*2.55)</f>
        <v xml:space="preserve"> </v>
      </c>
      <c r="K1166" s="29" t="str">
        <f>IF(Замеры!Z1160=0," ",Замеры!AG1160)</f>
        <v xml:space="preserve"> </v>
      </c>
      <c r="L1166" s="29" t="str">
        <f>IF(Замеры!Z1160=0," ",Замеры!AH1160)</f>
        <v xml:space="preserve"> </v>
      </c>
      <c r="M1166" s="29" t="str">
        <f>IF(Замеры!Z1160=0," ",0.1)</f>
        <v xml:space="preserve"> </v>
      </c>
      <c r="N1166" s="29" t="str">
        <f>IF(Замеры!Z1160=0," ",Замеры!Z1160)</f>
        <v xml:space="preserve"> </v>
      </c>
      <c r="O1166" s="29" t="str">
        <f>Замеры!AA1160</f>
        <v xml:space="preserve"> </v>
      </c>
      <c r="P1166" s="29" t="str">
        <f>Замеры!AB1160</f>
        <v xml:space="preserve"> </v>
      </c>
      <c r="Q1166" s="29" t="str">
        <f>IF(Замеры!Z1160=0," ","+")</f>
        <v xml:space="preserve"> </v>
      </c>
      <c r="R1166" s="32">
        <f>Замеры!Y1160</f>
        <v>0</v>
      </c>
      <c r="W1166" s="33" t="e">
        <f t="shared" si="36"/>
        <v>#VALUE!</v>
      </c>
      <c r="X1166" s="31" t="s">
        <v>73</v>
      </c>
      <c r="Y1166" s="33" t="e">
        <f t="shared" si="37"/>
        <v>#VALUE!</v>
      </c>
      <c r="Z1166" s="32"/>
    </row>
    <row r="1167" spans="1:26" x14ac:dyDescent="0.3">
      <c r="A1167" s="35">
        <f>IF(Замеры!B1161=0, " ", Замеры!B1161)</f>
        <v>1158</v>
      </c>
      <c r="B1167" s="37" t="str">
        <f>CONCATENATE(Замеры!D1161,Замеры!F1161)</f>
        <v>Группа от QF</v>
      </c>
      <c r="C1167" s="35" t="str">
        <f>IF(Замеры!I1161=0," ", Замеры!I1161)</f>
        <v xml:space="preserve"> </v>
      </c>
      <c r="D1167" s="29" t="str">
        <f>IF(Замеры!Z1161=0, " ", Замеры!X1161)</f>
        <v xml:space="preserve"> </v>
      </c>
      <c r="E1167" s="29" t="str">
        <f>CONCATENATE(Замеры!P1161,Замеры!S1161,Замеры!R1161)</f>
        <v xml:space="preserve"> </v>
      </c>
      <c r="F1167" s="30" t="str">
        <f>IF(Замеры!Z1161=0," ","---")</f>
        <v xml:space="preserve"> </v>
      </c>
      <c r="G1167" s="31" t="str">
        <f>IF(Замеры!Z1161=0," ",Замеры!J1161)</f>
        <v xml:space="preserve"> </v>
      </c>
      <c r="H1167" s="31" t="str">
        <f>CONCATENATE(Замеры!AK1161,Замеры!AA1161,Замеры!AL1161)</f>
        <v>0 0</v>
      </c>
      <c r="I1167" s="29" t="str">
        <f>CONCATENATE(Замеры!AI1161,Замеры!AA1161,Замеры!AJ1161)</f>
        <v>0 0</v>
      </c>
      <c r="J1167" s="31" t="str">
        <f>IF(Замеры!Z1161=0," ",G1167*2.55)</f>
        <v xml:space="preserve"> </v>
      </c>
      <c r="K1167" s="29" t="str">
        <f>IF(Замеры!Z1161=0," ",Замеры!AG1161)</f>
        <v xml:space="preserve"> </v>
      </c>
      <c r="L1167" s="29" t="str">
        <f>IF(Замеры!Z1161=0," ",Замеры!AH1161)</f>
        <v xml:space="preserve"> </v>
      </c>
      <c r="M1167" s="29" t="str">
        <f>IF(Замеры!Z1161=0," ",0.1)</f>
        <v xml:space="preserve"> </v>
      </c>
      <c r="N1167" s="29" t="str">
        <f>IF(Замеры!Z1161=0," ",Замеры!Z1161)</f>
        <v xml:space="preserve"> </v>
      </c>
      <c r="O1167" s="29" t="str">
        <f>Замеры!AA1161</f>
        <v xml:space="preserve"> </v>
      </c>
      <c r="P1167" s="29" t="str">
        <f>Замеры!AB1161</f>
        <v xml:space="preserve"> </v>
      </c>
      <c r="Q1167" s="29" t="str">
        <f>IF(Замеры!Z1161=0," ","+")</f>
        <v xml:space="preserve"> </v>
      </c>
      <c r="R1167" s="32">
        <f>Замеры!Y1161</f>
        <v>0</v>
      </c>
      <c r="W1167" s="33" t="e">
        <f t="shared" si="36"/>
        <v>#VALUE!</v>
      </c>
      <c r="X1167" s="31" t="s">
        <v>73</v>
      </c>
      <c r="Y1167" s="33" t="e">
        <f t="shared" si="37"/>
        <v>#VALUE!</v>
      </c>
      <c r="Z1167" s="32"/>
    </row>
    <row r="1168" spans="1:26" x14ac:dyDescent="0.3">
      <c r="A1168" s="35">
        <f>IF(Замеры!B1162=0, " ", Замеры!B1162)</f>
        <v>1159</v>
      </c>
      <c r="B1168" s="37" t="str">
        <f>CONCATENATE(Замеры!D1162,Замеры!F1162)</f>
        <v>Группа от QF</v>
      </c>
      <c r="C1168" s="35" t="str">
        <f>IF(Замеры!I1162=0," ", Замеры!I1162)</f>
        <v xml:space="preserve"> </v>
      </c>
      <c r="D1168" s="29" t="str">
        <f>IF(Замеры!Z1162=0, " ", Замеры!X1162)</f>
        <v xml:space="preserve"> </v>
      </c>
      <c r="E1168" s="29" t="str">
        <f>CONCATENATE(Замеры!P1162,Замеры!S1162,Замеры!R1162)</f>
        <v xml:space="preserve"> </v>
      </c>
      <c r="F1168" s="30" t="str">
        <f>IF(Замеры!Z1162=0," ","---")</f>
        <v xml:space="preserve"> </v>
      </c>
      <c r="G1168" s="31" t="str">
        <f>IF(Замеры!Z1162=0," ",Замеры!J1162)</f>
        <v xml:space="preserve"> </v>
      </c>
      <c r="H1168" s="31" t="str">
        <f>CONCATENATE(Замеры!AK1162,Замеры!AA1162,Замеры!AL1162)</f>
        <v>0 0</v>
      </c>
      <c r="I1168" s="29" t="str">
        <f>CONCATENATE(Замеры!AI1162,Замеры!AA1162,Замеры!AJ1162)</f>
        <v>0 0</v>
      </c>
      <c r="J1168" s="31" t="str">
        <f>IF(Замеры!Z1162=0," ",G1168*2.55)</f>
        <v xml:space="preserve"> </v>
      </c>
      <c r="K1168" s="29" t="str">
        <f>IF(Замеры!Z1162=0," ",Замеры!AG1162)</f>
        <v xml:space="preserve"> </v>
      </c>
      <c r="L1168" s="29" t="str">
        <f>IF(Замеры!Z1162=0," ",Замеры!AH1162)</f>
        <v xml:space="preserve"> </v>
      </c>
      <c r="M1168" s="29" t="str">
        <f>IF(Замеры!Z1162=0," ",0.1)</f>
        <v xml:space="preserve"> </v>
      </c>
      <c r="N1168" s="29" t="str">
        <f>IF(Замеры!Z1162=0," ",Замеры!Z1162)</f>
        <v xml:space="preserve"> </v>
      </c>
      <c r="O1168" s="29" t="str">
        <f>Замеры!AA1162</f>
        <v xml:space="preserve"> </v>
      </c>
      <c r="P1168" s="29" t="str">
        <f>Замеры!AB1162</f>
        <v xml:space="preserve"> </v>
      </c>
      <c r="Q1168" s="29" t="str">
        <f>IF(Замеры!Z1162=0," ","+")</f>
        <v xml:space="preserve"> </v>
      </c>
      <c r="R1168" s="32">
        <f>Замеры!Y1162</f>
        <v>0</v>
      </c>
      <c r="W1168" s="33" t="e">
        <f t="shared" si="36"/>
        <v>#VALUE!</v>
      </c>
      <c r="X1168" s="31" t="s">
        <v>73</v>
      </c>
      <c r="Y1168" s="33" t="e">
        <f t="shared" si="37"/>
        <v>#VALUE!</v>
      </c>
      <c r="Z1168" s="32"/>
    </row>
    <row r="1169" spans="1:26" x14ac:dyDescent="0.3">
      <c r="A1169" s="35">
        <f>IF(Замеры!B1163=0, " ", Замеры!B1163)</f>
        <v>1160</v>
      </c>
      <c r="B1169" s="37" t="str">
        <f>CONCATENATE(Замеры!D1163,Замеры!F1163)</f>
        <v>Группа от QF</v>
      </c>
      <c r="C1169" s="35" t="str">
        <f>IF(Замеры!I1163=0," ", Замеры!I1163)</f>
        <v xml:space="preserve"> </v>
      </c>
      <c r="D1169" s="29" t="str">
        <f>IF(Замеры!Z1163=0, " ", Замеры!X1163)</f>
        <v xml:space="preserve"> </v>
      </c>
      <c r="E1169" s="29" t="str">
        <f>CONCATENATE(Замеры!P1163,Замеры!S1163,Замеры!R1163)</f>
        <v xml:space="preserve"> </v>
      </c>
      <c r="F1169" s="30" t="str">
        <f>IF(Замеры!Z1163=0," ","---")</f>
        <v xml:space="preserve"> </v>
      </c>
      <c r="G1169" s="31" t="str">
        <f>IF(Замеры!Z1163=0," ",Замеры!J1163)</f>
        <v xml:space="preserve"> </v>
      </c>
      <c r="H1169" s="31" t="str">
        <f>CONCATENATE(Замеры!AK1163,Замеры!AA1163,Замеры!AL1163)</f>
        <v>0 0</v>
      </c>
      <c r="I1169" s="29" t="str">
        <f>CONCATENATE(Замеры!AI1163,Замеры!AA1163,Замеры!AJ1163)</f>
        <v>0 0</v>
      </c>
      <c r="J1169" s="31" t="str">
        <f>IF(Замеры!Z1163=0," ",G1169*2.55)</f>
        <v xml:space="preserve"> </v>
      </c>
      <c r="K1169" s="29" t="str">
        <f>IF(Замеры!Z1163=0," ",Замеры!AG1163)</f>
        <v xml:space="preserve"> </v>
      </c>
      <c r="L1169" s="29" t="str">
        <f>IF(Замеры!Z1163=0," ",Замеры!AH1163)</f>
        <v xml:space="preserve"> </v>
      </c>
      <c r="M1169" s="29" t="str">
        <f>IF(Замеры!Z1163=0," ",0.1)</f>
        <v xml:space="preserve"> </v>
      </c>
      <c r="N1169" s="29" t="str">
        <f>IF(Замеры!Z1163=0," ",Замеры!Z1163)</f>
        <v xml:space="preserve"> </v>
      </c>
      <c r="O1169" s="29" t="str">
        <f>Замеры!AA1163</f>
        <v xml:space="preserve"> </v>
      </c>
      <c r="P1169" s="29" t="str">
        <f>Замеры!AB1163</f>
        <v xml:space="preserve"> </v>
      </c>
      <c r="Q1169" s="29" t="str">
        <f>IF(Замеры!Z1163=0," ","+")</f>
        <v xml:space="preserve"> </v>
      </c>
      <c r="R1169" s="32">
        <f>Замеры!Y1163</f>
        <v>0</v>
      </c>
      <c r="W1169" s="33" t="e">
        <f t="shared" si="36"/>
        <v>#VALUE!</v>
      </c>
      <c r="X1169" s="31" t="s">
        <v>73</v>
      </c>
      <c r="Y1169" s="33" t="e">
        <f t="shared" si="37"/>
        <v>#VALUE!</v>
      </c>
      <c r="Z1169" s="32"/>
    </row>
    <row r="1170" spans="1:26" x14ac:dyDescent="0.3">
      <c r="A1170" s="35">
        <f>IF(Замеры!B1164=0, " ", Замеры!B1164)</f>
        <v>1161</v>
      </c>
      <c r="B1170" s="37" t="str">
        <f>CONCATENATE(Замеры!D1164,Замеры!F1164)</f>
        <v>Группа от QF</v>
      </c>
      <c r="C1170" s="35" t="str">
        <f>IF(Замеры!I1164=0," ", Замеры!I1164)</f>
        <v xml:space="preserve"> </v>
      </c>
      <c r="D1170" s="29" t="str">
        <f>IF(Замеры!Z1164=0, " ", Замеры!X1164)</f>
        <v xml:space="preserve"> </v>
      </c>
      <c r="E1170" s="29" t="str">
        <f>CONCATENATE(Замеры!P1164,Замеры!S1164,Замеры!R1164)</f>
        <v xml:space="preserve"> </v>
      </c>
      <c r="F1170" s="30" t="str">
        <f>IF(Замеры!Z1164=0," ","---")</f>
        <v xml:space="preserve"> </v>
      </c>
      <c r="G1170" s="31" t="str">
        <f>IF(Замеры!Z1164=0," ",Замеры!J1164)</f>
        <v xml:space="preserve"> </v>
      </c>
      <c r="H1170" s="31" t="str">
        <f>CONCATENATE(Замеры!AK1164,Замеры!AA1164,Замеры!AL1164)</f>
        <v>0 0</v>
      </c>
      <c r="I1170" s="29" t="str">
        <f>CONCATENATE(Замеры!AI1164,Замеры!AA1164,Замеры!AJ1164)</f>
        <v>0 0</v>
      </c>
      <c r="J1170" s="31" t="str">
        <f>IF(Замеры!Z1164=0," ",G1170*2.55)</f>
        <v xml:space="preserve"> </v>
      </c>
      <c r="K1170" s="29" t="str">
        <f>IF(Замеры!Z1164=0," ",Замеры!AG1164)</f>
        <v xml:space="preserve"> </v>
      </c>
      <c r="L1170" s="29" t="str">
        <f>IF(Замеры!Z1164=0," ",Замеры!AH1164)</f>
        <v xml:space="preserve"> </v>
      </c>
      <c r="M1170" s="29" t="str">
        <f>IF(Замеры!Z1164=0," ",0.1)</f>
        <v xml:space="preserve"> </v>
      </c>
      <c r="N1170" s="29" t="str">
        <f>IF(Замеры!Z1164=0," ",Замеры!Z1164)</f>
        <v xml:space="preserve"> </v>
      </c>
      <c r="O1170" s="29" t="str">
        <f>Замеры!AA1164</f>
        <v xml:space="preserve"> </v>
      </c>
      <c r="P1170" s="29" t="str">
        <f>Замеры!AB1164</f>
        <v xml:space="preserve"> </v>
      </c>
      <c r="Q1170" s="29" t="str">
        <f>IF(Замеры!Z1164=0," ","+")</f>
        <v xml:space="preserve"> </v>
      </c>
      <c r="R1170" s="32">
        <f>Замеры!Y1164</f>
        <v>0</v>
      </c>
      <c r="W1170" s="33" t="e">
        <f t="shared" si="36"/>
        <v>#VALUE!</v>
      </c>
      <c r="X1170" s="31" t="s">
        <v>73</v>
      </c>
      <c r="Y1170" s="33" t="e">
        <f t="shared" si="37"/>
        <v>#VALUE!</v>
      </c>
      <c r="Z1170" s="32"/>
    </row>
    <row r="1171" spans="1:26" x14ac:dyDescent="0.3">
      <c r="A1171" s="35">
        <f>IF(Замеры!B1165=0, " ", Замеры!B1165)</f>
        <v>1162</v>
      </c>
      <c r="B1171" s="37" t="str">
        <f>CONCATENATE(Замеры!D1165,Замеры!F1165)</f>
        <v>Группа от QF</v>
      </c>
      <c r="C1171" s="35" t="str">
        <f>IF(Замеры!I1165=0," ", Замеры!I1165)</f>
        <v xml:space="preserve"> </v>
      </c>
      <c r="D1171" s="29" t="str">
        <f>IF(Замеры!Z1165=0, " ", Замеры!X1165)</f>
        <v xml:space="preserve"> </v>
      </c>
      <c r="E1171" s="29" t="str">
        <f>CONCATENATE(Замеры!P1165,Замеры!S1165,Замеры!R1165)</f>
        <v xml:space="preserve"> </v>
      </c>
      <c r="F1171" s="30" t="str">
        <f>IF(Замеры!Z1165=0," ","---")</f>
        <v xml:space="preserve"> </v>
      </c>
      <c r="G1171" s="31" t="str">
        <f>IF(Замеры!Z1165=0," ",Замеры!J1165)</f>
        <v xml:space="preserve"> </v>
      </c>
      <c r="H1171" s="31" t="str">
        <f>CONCATENATE(Замеры!AK1165,Замеры!AA1165,Замеры!AL1165)</f>
        <v>0 0</v>
      </c>
      <c r="I1171" s="29" t="str">
        <f>CONCATENATE(Замеры!AI1165,Замеры!AA1165,Замеры!AJ1165)</f>
        <v>0 0</v>
      </c>
      <c r="J1171" s="31" t="str">
        <f>IF(Замеры!Z1165=0," ",G1171*2.55)</f>
        <v xml:space="preserve"> </v>
      </c>
      <c r="K1171" s="29" t="str">
        <f>IF(Замеры!Z1165=0," ",Замеры!AG1165)</f>
        <v xml:space="preserve"> </v>
      </c>
      <c r="L1171" s="29" t="str">
        <f>IF(Замеры!Z1165=0," ",Замеры!AH1165)</f>
        <v xml:space="preserve"> </v>
      </c>
      <c r="M1171" s="29" t="str">
        <f>IF(Замеры!Z1165=0," ",0.1)</f>
        <v xml:space="preserve"> </v>
      </c>
      <c r="N1171" s="29" t="str">
        <f>IF(Замеры!Z1165=0," ",Замеры!Z1165)</f>
        <v xml:space="preserve"> </v>
      </c>
      <c r="O1171" s="29" t="str">
        <f>Замеры!AA1165</f>
        <v xml:space="preserve"> </v>
      </c>
      <c r="P1171" s="29" t="str">
        <f>Замеры!AB1165</f>
        <v xml:space="preserve"> </v>
      </c>
      <c r="Q1171" s="29" t="str">
        <f>IF(Замеры!Z1165=0," ","+")</f>
        <v xml:space="preserve"> </v>
      </c>
      <c r="R1171" s="32">
        <f>Замеры!Y1165</f>
        <v>0</v>
      </c>
      <c r="W1171" s="33" t="e">
        <f t="shared" si="36"/>
        <v>#VALUE!</v>
      </c>
      <c r="X1171" s="31" t="s">
        <v>73</v>
      </c>
      <c r="Y1171" s="33" t="e">
        <f t="shared" si="37"/>
        <v>#VALUE!</v>
      </c>
      <c r="Z1171" s="32"/>
    </row>
    <row r="1172" spans="1:26" x14ac:dyDescent="0.3">
      <c r="A1172" s="35">
        <f>IF(Замеры!B1166=0, " ", Замеры!B1166)</f>
        <v>1163</v>
      </c>
      <c r="B1172" s="37" t="str">
        <f>CONCATENATE(Замеры!D1166,Замеры!F1166)</f>
        <v>Группа от QF</v>
      </c>
      <c r="C1172" s="35" t="str">
        <f>IF(Замеры!I1166=0," ", Замеры!I1166)</f>
        <v xml:space="preserve"> </v>
      </c>
      <c r="D1172" s="29" t="str">
        <f>IF(Замеры!Z1166=0, " ", Замеры!X1166)</f>
        <v xml:space="preserve"> </v>
      </c>
      <c r="E1172" s="29" t="str">
        <f>CONCATENATE(Замеры!P1166,Замеры!S1166,Замеры!R1166)</f>
        <v xml:space="preserve"> </v>
      </c>
      <c r="F1172" s="30" t="str">
        <f>IF(Замеры!Z1166=0," ","---")</f>
        <v xml:space="preserve"> </v>
      </c>
      <c r="G1172" s="31" t="str">
        <f>IF(Замеры!Z1166=0," ",Замеры!J1166)</f>
        <v xml:space="preserve"> </v>
      </c>
      <c r="H1172" s="31" t="str">
        <f>CONCATENATE(Замеры!AK1166,Замеры!AA1166,Замеры!AL1166)</f>
        <v>0 0</v>
      </c>
      <c r="I1172" s="29" t="str">
        <f>CONCATENATE(Замеры!AI1166,Замеры!AA1166,Замеры!AJ1166)</f>
        <v>0 0</v>
      </c>
      <c r="J1172" s="31" t="str">
        <f>IF(Замеры!Z1166=0," ",G1172*2.55)</f>
        <v xml:space="preserve"> </v>
      </c>
      <c r="K1172" s="29" t="str">
        <f>IF(Замеры!Z1166=0," ",Замеры!AG1166)</f>
        <v xml:space="preserve"> </v>
      </c>
      <c r="L1172" s="29" t="str">
        <f>IF(Замеры!Z1166=0," ",Замеры!AH1166)</f>
        <v xml:space="preserve"> </v>
      </c>
      <c r="M1172" s="29" t="str">
        <f>IF(Замеры!Z1166=0," ",0.1)</f>
        <v xml:space="preserve"> </v>
      </c>
      <c r="N1172" s="29" t="str">
        <f>IF(Замеры!Z1166=0," ",Замеры!Z1166)</f>
        <v xml:space="preserve"> </v>
      </c>
      <c r="O1172" s="29" t="str">
        <f>Замеры!AA1166</f>
        <v xml:space="preserve"> </v>
      </c>
      <c r="P1172" s="29" t="str">
        <f>Замеры!AB1166</f>
        <v xml:space="preserve"> </v>
      </c>
      <c r="Q1172" s="29" t="str">
        <f>IF(Замеры!Z1166=0," ","+")</f>
        <v xml:space="preserve"> </v>
      </c>
      <c r="R1172" s="32">
        <f>Замеры!Y1166</f>
        <v>0</v>
      </c>
      <c r="W1172" s="33" t="e">
        <f t="shared" si="36"/>
        <v>#VALUE!</v>
      </c>
      <c r="X1172" s="31" t="s">
        <v>73</v>
      </c>
      <c r="Y1172" s="33" t="e">
        <f t="shared" si="37"/>
        <v>#VALUE!</v>
      </c>
      <c r="Z1172" s="32"/>
    </row>
    <row r="1173" spans="1:26" x14ac:dyDescent="0.3">
      <c r="A1173" s="35">
        <f>IF(Замеры!B1167=0, " ", Замеры!B1167)</f>
        <v>1164</v>
      </c>
      <c r="B1173" s="37" t="str">
        <f>CONCATENATE(Замеры!D1167,Замеры!F1167)</f>
        <v>Группа от QF</v>
      </c>
      <c r="C1173" s="35" t="str">
        <f>IF(Замеры!I1167=0," ", Замеры!I1167)</f>
        <v xml:space="preserve"> </v>
      </c>
      <c r="D1173" s="29" t="str">
        <f>IF(Замеры!Z1167=0, " ", Замеры!X1167)</f>
        <v xml:space="preserve"> </v>
      </c>
      <c r="E1173" s="29" t="str">
        <f>CONCATENATE(Замеры!P1167,Замеры!S1167,Замеры!R1167)</f>
        <v xml:space="preserve"> </v>
      </c>
      <c r="F1173" s="30" t="str">
        <f>IF(Замеры!Z1167=0," ","---")</f>
        <v xml:space="preserve"> </v>
      </c>
      <c r="G1173" s="31" t="str">
        <f>IF(Замеры!Z1167=0," ",Замеры!J1167)</f>
        <v xml:space="preserve"> </v>
      </c>
      <c r="H1173" s="31" t="str">
        <f>CONCATENATE(Замеры!AK1167,Замеры!AA1167,Замеры!AL1167)</f>
        <v>0 0</v>
      </c>
      <c r="I1173" s="29" t="str">
        <f>CONCATENATE(Замеры!AI1167,Замеры!AA1167,Замеры!AJ1167)</f>
        <v>0 0</v>
      </c>
      <c r="J1173" s="31" t="str">
        <f>IF(Замеры!Z1167=0," ",G1173*2.55)</f>
        <v xml:space="preserve"> </v>
      </c>
      <c r="K1173" s="29" t="str">
        <f>IF(Замеры!Z1167=0," ",Замеры!AG1167)</f>
        <v xml:space="preserve"> </v>
      </c>
      <c r="L1173" s="29" t="str">
        <f>IF(Замеры!Z1167=0," ",Замеры!AH1167)</f>
        <v xml:space="preserve"> </v>
      </c>
      <c r="M1173" s="29" t="str">
        <f>IF(Замеры!Z1167=0," ",0.1)</f>
        <v xml:space="preserve"> </v>
      </c>
      <c r="N1173" s="29" t="str">
        <f>IF(Замеры!Z1167=0," ",Замеры!Z1167)</f>
        <v xml:space="preserve"> </v>
      </c>
      <c r="O1173" s="29" t="str">
        <f>Замеры!AA1167</f>
        <v xml:space="preserve"> </v>
      </c>
      <c r="P1173" s="29" t="str">
        <f>Замеры!AB1167</f>
        <v xml:space="preserve"> </v>
      </c>
      <c r="Q1173" s="29" t="str">
        <f>IF(Замеры!Z1167=0," ","+")</f>
        <v xml:space="preserve"> </v>
      </c>
      <c r="R1173" s="32">
        <f>Замеры!Y1167</f>
        <v>0</v>
      </c>
      <c r="W1173" s="33" t="e">
        <f t="shared" si="36"/>
        <v>#VALUE!</v>
      </c>
      <c r="X1173" s="31" t="s">
        <v>73</v>
      </c>
      <c r="Y1173" s="33" t="e">
        <f t="shared" si="37"/>
        <v>#VALUE!</v>
      </c>
      <c r="Z1173" s="32"/>
    </row>
    <row r="1174" spans="1:26" x14ac:dyDescent="0.3">
      <c r="A1174" s="35">
        <f>IF(Замеры!B1168=0, " ", Замеры!B1168)</f>
        <v>1165</v>
      </c>
      <c r="B1174" s="37" t="str">
        <f>CONCATENATE(Замеры!D1168,Замеры!F1168)</f>
        <v>Группа от QF</v>
      </c>
      <c r="C1174" s="35" t="str">
        <f>IF(Замеры!I1168=0," ", Замеры!I1168)</f>
        <v xml:space="preserve"> </v>
      </c>
      <c r="D1174" s="29" t="str">
        <f>IF(Замеры!Z1168=0, " ", Замеры!X1168)</f>
        <v xml:space="preserve"> </v>
      </c>
      <c r="E1174" s="29" t="str">
        <f>CONCATENATE(Замеры!P1168,Замеры!S1168,Замеры!R1168)</f>
        <v xml:space="preserve"> </v>
      </c>
      <c r="F1174" s="30" t="str">
        <f>IF(Замеры!Z1168=0," ","---")</f>
        <v xml:space="preserve"> </v>
      </c>
      <c r="G1174" s="31" t="str">
        <f>IF(Замеры!Z1168=0," ",Замеры!J1168)</f>
        <v xml:space="preserve"> </v>
      </c>
      <c r="H1174" s="31" t="str">
        <f>CONCATENATE(Замеры!AK1168,Замеры!AA1168,Замеры!AL1168)</f>
        <v>0 0</v>
      </c>
      <c r="I1174" s="29" t="str">
        <f>CONCATENATE(Замеры!AI1168,Замеры!AA1168,Замеры!AJ1168)</f>
        <v>0 0</v>
      </c>
      <c r="J1174" s="31" t="str">
        <f>IF(Замеры!Z1168=0," ",G1174*2.55)</f>
        <v xml:space="preserve"> </v>
      </c>
      <c r="K1174" s="29" t="str">
        <f>IF(Замеры!Z1168=0," ",Замеры!AG1168)</f>
        <v xml:space="preserve"> </v>
      </c>
      <c r="L1174" s="29" t="str">
        <f>IF(Замеры!Z1168=0," ",Замеры!AH1168)</f>
        <v xml:space="preserve"> </v>
      </c>
      <c r="M1174" s="29" t="str">
        <f>IF(Замеры!Z1168=0," ",0.1)</f>
        <v xml:space="preserve"> </v>
      </c>
      <c r="N1174" s="29" t="str">
        <f>IF(Замеры!Z1168=0," ",Замеры!Z1168)</f>
        <v xml:space="preserve"> </v>
      </c>
      <c r="O1174" s="29" t="str">
        <f>Замеры!AA1168</f>
        <v xml:space="preserve"> </v>
      </c>
      <c r="P1174" s="29" t="str">
        <f>Замеры!AB1168</f>
        <v xml:space="preserve"> </v>
      </c>
      <c r="Q1174" s="29" t="str">
        <f>IF(Замеры!Z1168=0," ","+")</f>
        <v xml:space="preserve"> </v>
      </c>
      <c r="R1174" s="32">
        <f>Замеры!Y1168</f>
        <v>0</v>
      </c>
      <c r="W1174" s="33" t="e">
        <f t="shared" si="36"/>
        <v>#VALUE!</v>
      </c>
      <c r="X1174" s="31" t="s">
        <v>73</v>
      </c>
      <c r="Y1174" s="33" t="e">
        <f t="shared" si="37"/>
        <v>#VALUE!</v>
      </c>
      <c r="Z1174" s="32"/>
    </row>
    <row r="1175" spans="1:26" x14ac:dyDescent="0.3">
      <c r="A1175" s="35">
        <f>IF(Замеры!B1169=0, " ", Замеры!B1169)</f>
        <v>1166</v>
      </c>
      <c r="B1175" s="37" t="str">
        <f>CONCATENATE(Замеры!D1169,Замеры!F1169)</f>
        <v>Группа от QF</v>
      </c>
      <c r="C1175" s="35" t="str">
        <f>IF(Замеры!I1169=0," ", Замеры!I1169)</f>
        <v xml:space="preserve"> </v>
      </c>
      <c r="D1175" s="29" t="str">
        <f>IF(Замеры!Z1169=0, " ", Замеры!X1169)</f>
        <v xml:space="preserve"> </v>
      </c>
      <c r="E1175" s="29" t="str">
        <f>CONCATENATE(Замеры!P1169,Замеры!S1169,Замеры!R1169)</f>
        <v xml:space="preserve"> </v>
      </c>
      <c r="F1175" s="30" t="str">
        <f>IF(Замеры!Z1169=0," ","---")</f>
        <v xml:space="preserve"> </v>
      </c>
      <c r="G1175" s="31" t="str">
        <f>IF(Замеры!Z1169=0," ",Замеры!J1169)</f>
        <v xml:space="preserve"> </v>
      </c>
      <c r="H1175" s="31" t="str">
        <f>CONCATENATE(Замеры!AK1169,Замеры!AA1169,Замеры!AL1169)</f>
        <v>0 0</v>
      </c>
      <c r="I1175" s="29" t="str">
        <f>CONCATENATE(Замеры!AI1169,Замеры!AA1169,Замеры!AJ1169)</f>
        <v>0 0</v>
      </c>
      <c r="J1175" s="31" t="str">
        <f>IF(Замеры!Z1169=0," ",G1175*2.55)</f>
        <v xml:space="preserve"> </v>
      </c>
      <c r="K1175" s="29" t="str">
        <f>IF(Замеры!Z1169=0," ",Замеры!AG1169)</f>
        <v xml:space="preserve"> </v>
      </c>
      <c r="L1175" s="29" t="str">
        <f>IF(Замеры!Z1169=0," ",Замеры!AH1169)</f>
        <v xml:space="preserve"> </v>
      </c>
      <c r="M1175" s="29" t="str">
        <f>IF(Замеры!Z1169=0," ",0.1)</f>
        <v xml:space="preserve"> </v>
      </c>
      <c r="N1175" s="29" t="str">
        <f>IF(Замеры!Z1169=0," ",Замеры!Z1169)</f>
        <v xml:space="preserve"> </v>
      </c>
      <c r="O1175" s="29" t="str">
        <f>Замеры!AA1169</f>
        <v xml:space="preserve"> </v>
      </c>
      <c r="P1175" s="29" t="str">
        <f>Замеры!AB1169</f>
        <v xml:space="preserve"> </v>
      </c>
      <c r="Q1175" s="29" t="str">
        <f>IF(Замеры!Z1169=0," ","+")</f>
        <v xml:space="preserve"> </v>
      </c>
      <c r="R1175" s="32">
        <f>Замеры!Y1169</f>
        <v>0</v>
      </c>
      <c r="W1175" s="33" t="e">
        <f t="shared" si="36"/>
        <v>#VALUE!</v>
      </c>
      <c r="X1175" s="31" t="s">
        <v>73</v>
      </c>
      <c r="Y1175" s="33" t="e">
        <f t="shared" si="37"/>
        <v>#VALUE!</v>
      </c>
      <c r="Z1175" s="32"/>
    </row>
    <row r="1176" spans="1:26" x14ac:dyDescent="0.3">
      <c r="A1176" s="35">
        <f>IF(Замеры!B1170=0, " ", Замеры!B1170)</f>
        <v>1167</v>
      </c>
      <c r="B1176" s="37" t="str">
        <f>CONCATENATE(Замеры!D1170,Замеры!F1170)</f>
        <v>Группа от QF</v>
      </c>
      <c r="C1176" s="35" t="str">
        <f>IF(Замеры!I1170=0," ", Замеры!I1170)</f>
        <v xml:space="preserve"> </v>
      </c>
      <c r="D1176" s="29" t="str">
        <f>IF(Замеры!Z1170=0, " ", Замеры!X1170)</f>
        <v xml:space="preserve"> </v>
      </c>
      <c r="E1176" s="29" t="str">
        <f>CONCATENATE(Замеры!P1170,Замеры!S1170,Замеры!R1170)</f>
        <v xml:space="preserve"> </v>
      </c>
      <c r="F1176" s="30" t="str">
        <f>IF(Замеры!Z1170=0," ","---")</f>
        <v xml:space="preserve"> </v>
      </c>
      <c r="G1176" s="31" t="str">
        <f>IF(Замеры!Z1170=0," ",Замеры!J1170)</f>
        <v xml:space="preserve"> </v>
      </c>
      <c r="H1176" s="31" t="str">
        <f>CONCATENATE(Замеры!AK1170,Замеры!AA1170,Замеры!AL1170)</f>
        <v>0 0</v>
      </c>
      <c r="I1176" s="29" t="str">
        <f>CONCATENATE(Замеры!AI1170,Замеры!AA1170,Замеры!AJ1170)</f>
        <v>0 0</v>
      </c>
      <c r="J1176" s="31" t="str">
        <f>IF(Замеры!Z1170=0," ",G1176*2.55)</f>
        <v xml:space="preserve"> </v>
      </c>
      <c r="K1176" s="29" t="str">
        <f>IF(Замеры!Z1170=0," ",Замеры!AG1170)</f>
        <v xml:space="preserve"> </v>
      </c>
      <c r="L1176" s="29" t="str">
        <f>IF(Замеры!Z1170=0," ",Замеры!AH1170)</f>
        <v xml:space="preserve"> </v>
      </c>
      <c r="M1176" s="29" t="str">
        <f>IF(Замеры!Z1170=0," ",0.1)</f>
        <v xml:space="preserve"> </v>
      </c>
      <c r="N1176" s="29" t="str">
        <f>IF(Замеры!Z1170=0," ",Замеры!Z1170)</f>
        <v xml:space="preserve"> </v>
      </c>
      <c r="O1176" s="29" t="str">
        <f>Замеры!AA1170</f>
        <v xml:space="preserve"> </v>
      </c>
      <c r="P1176" s="29" t="str">
        <f>Замеры!AB1170</f>
        <v xml:space="preserve"> </v>
      </c>
      <c r="Q1176" s="29" t="str">
        <f>IF(Замеры!Z1170=0," ","+")</f>
        <v xml:space="preserve"> </v>
      </c>
      <c r="R1176" s="32">
        <f>Замеры!Y1170</f>
        <v>0</v>
      </c>
      <c r="W1176" s="33" t="e">
        <f t="shared" si="36"/>
        <v>#VALUE!</v>
      </c>
      <c r="X1176" s="31" t="s">
        <v>73</v>
      </c>
      <c r="Y1176" s="33" t="e">
        <f t="shared" si="37"/>
        <v>#VALUE!</v>
      </c>
      <c r="Z1176" s="32"/>
    </row>
    <row r="1177" spans="1:26" x14ac:dyDescent="0.3">
      <c r="A1177" s="35">
        <f>IF(Замеры!B1171=0, " ", Замеры!B1171)</f>
        <v>1168</v>
      </c>
      <c r="B1177" s="37" t="str">
        <f>CONCATENATE(Замеры!D1171,Замеры!F1171)</f>
        <v>Группа от QF</v>
      </c>
      <c r="C1177" s="35" t="str">
        <f>IF(Замеры!I1171=0," ", Замеры!I1171)</f>
        <v xml:space="preserve"> </v>
      </c>
      <c r="D1177" s="29" t="str">
        <f>IF(Замеры!Z1171=0, " ", Замеры!X1171)</f>
        <v xml:space="preserve"> </v>
      </c>
      <c r="E1177" s="29" t="str">
        <f>CONCATENATE(Замеры!P1171,Замеры!S1171,Замеры!R1171)</f>
        <v xml:space="preserve"> </v>
      </c>
      <c r="F1177" s="30" t="str">
        <f>IF(Замеры!Z1171=0," ","---")</f>
        <v xml:space="preserve"> </v>
      </c>
      <c r="G1177" s="31" t="str">
        <f>IF(Замеры!Z1171=0," ",Замеры!J1171)</f>
        <v xml:space="preserve"> </v>
      </c>
      <c r="H1177" s="31" t="str">
        <f>CONCATENATE(Замеры!AK1171,Замеры!AA1171,Замеры!AL1171)</f>
        <v>0 0</v>
      </c>
      <c r="I1177" s="29" t="str">
        <f>CONCATENATE(Замеры!AI1171,Замеры!AA1171,Замеры!AJ1171)</f>
        <v>0 0</v>
      </c>
      <c r="J1177" s="31" t="str">
        <f>IF(Замеры!Z1171=0," ",G1177*2.55)</f>
        <v xml:space="preserve"> </v>
      </c>
      <c r="K1177" s="29" t="str">
        <f>IF(Замеры!Z1171=0," ",Замеры!AG1171)</f>
        <v xml:space="preserve"> </v>
      </c>
      <c r="L1177" s="29" t="str">
        <f>IF(Замеры!Z1171=0," ",Замеры!AH1171)</f>
        <v xml:space="preserve"> </v>
      </c>
      <c r="M1177" s="29" t="str">
        <f>IF(Замеры!Z1171=0," ",0.1)</f>
        <v xml:space="preserve"> </v>
      </c>
      <c r="N1177" s="29" t="str">
        <f>IF(Замеры!Z1171=0," ",Замеры!Z1171)</f>
        <v xml:space="preserve"> </v>
      </c>
      <c r="O1177" s="29" t="str">
        <f>Замеры!AA1171</f>
        <v xml:space="preserve"> </v>
      </c>
      <c r="P1177" s="29" t="str">
        <f>Замеры!AB1171</f>
        <v xml:space="preserve"> </v>
      </c>
      <c r="Q1177" s="29" t="str">
        <f>IF(Замеры!Z1171=0," ","+")</f>
        <v xml:space="preserve"> </v>
      </c>
      <c r="R1177" s="32">
        <f>Замеры!Y1171</f>
        <v>0</v>
      </c>
      <c r="W1177" s="33" t="e">
        <f t="shared" si="36"/>
        <v>#VALUE!</v>
      </c>
      <c r="X1177" s="31" t="s">
        <v>73</v>
      </c>
      <c r="Y1177" s="33" t="e">
        <f t="shared" si="37"/>
        <v>#VALUE!</v>
      </c>
      <c r="Z1177" s="32"/>
    </row>
    <row r="1178" spans="1:26" x14ac:dyDescent="0.3">
      <c r="A1178" s="35">
        <f>IF(Замеры!B1172=0, " ", Замеры!B1172)</f>
        <v>1169</v>
      </c>
      <c r="B1178" s="37" t="str">
        <f>CONCATENATE(Замеры!D1172,Замеры!F1172)</f>
        <v>Группа от QF</v>
      </c>
      <c r="C1178" s="35" t="str">
        <f>IF(Замеры!I1172=0," ", Замеры!I1172)</f>
        <v xml:space="preserve"> </v>
      </c>
      <c r="D1178" s="29" t="str">
        <f>IF(Замеры!Z1172=0, " ", Замеры!X1172)</f>
        <v xml:space="preserve"> </v>
      </c>
      <c r="E1178" s="29" t="str">
        <f>CONCATENATE(Замеры!P1172,Замеры!S1172,Замеры!R1172)</f>
        <v xml:space="preserve"> </v>
      </c>
      <c r="F1178" s="30" t="str">
        <f>IF(Замеры!Z1172=0," ","---")</f>
        <v xml:space="preserve"> </v>
      </c>
      <c r="G1178" s="31" t="str">
        <f>IF(Замеры!Z1172=0," ",Замеры!J1172)</f>
        <v xml:space="preserve"> </v>
      </c>
      <c r="H1178" s="31" t="str">
        <f>CONCATENATE(Замеры!AK1172,Замеры!AA1172,Замеры!AL1172)</f>
        <v>0 0</v>
      </c>
      <c r="I1178" s="29" t="str">
        <f>CONCATENATE(Замеры!AI1172,Замеры!AA1172,Замеры!AJ1172)</f>
        <v>0 0</v>
      </c>
      <c r="J1178" s="31" t="str">
        <f>IF(Замеры!Z1172=0," ",G1178*2.55)</f>
        <v xml:space="preserve"> </v>
      </c>
      <c r="K1178" s="29" t="str">
        <f>IF(Замеры!Z1172=0," ",Замеры!AG1172)</f>
        <v xml:space="preserve"> </v>
      </c>
      <c r="L1178" s="29" t="str">
        <f>IF(Замеры!Z1172=0," ",Замеры!AH1172)</f>
        <v xml:space="preserve"> </v>
      </c>
      <c r="M1178" s="29" t="str">
        <f>IF(Замеры!Z1172=0," ",0.1)</f>
        <v xml:space="preserve"> </v>
      </c>
      <c r="N1178" s="29" t="str">
        <f>IF(Замеры!Z1172=0," ",Замеры!Z1172)</f>
        <v xml:space="preserve"> </v>
      </c>
      <c r="O1178" s="29" t="str">
        <f>Замеры!AA1172</f>
        <v xml:space="preserve"> </v>
      </c>
      <c r="P1178" s="29" t="str">
        <f>Замеры!AB1172</f>
        <v xml:space="preserve"> </v>
      </c>
      <c r="Q1178" s="29" t="str">
        <f>IF(Замеры!Z1172=0," ","+")</f>
        <v xml:space="preserve"> </v>
      </c>
      <c r="R1178" s="32">
        <f>Замеры!Y1172</f>
        <v>0</v>
      </c>
      <c r="W1178" s="33" t="e">
        <f t="shared" si="36"/>
        <v>#VALUE!</v>
      </c>
      <c r="X1178" s="31" t="s">
        <v>73</v>
      </c>
      <c r="Y1178" s="33" t="e">
        <f t="shared" si="37"/>
        <v>#VALUE!</v>
      </c>
      <c r="Z1178" s="32"/>
    </row>
    <row r="1179" spans="1:26" x14ac:dyDescent="0.3">
      <c r="A1179" s="35">
        <f>IF(Замеры!B1173=0, " ", Замеры!B1173)</f>
        <v>1170</v>
      </c>
      <c r="B1179" s="37" t="str">
        <f>CONCATENATE(Замеры!D1173,Замеры!F1173)</f>
        <v>Группа от QF</v>
      </c>
      <c r="C1179" s="35" t="str">
        <f>IF(Замеры!I1173=0," ", Замеры!I1173)</f>
        <v xml:space="preserve"> </v>
      </c>
      <c r="D1179" s="29" t="str">
        <f>IF(Замеры!Z1173=0, " ", Замеры!X1173)</f>
        <v xml:space="preserve"> </v>
      </c>
      <c r="E1179" s="29" t="str">
        <f>CONCATENATE(Замеры!P1173,Замеры!S1173,Замеры!R1173)</f>
        <v xml:space="preserve"> </v>
      </c>
      <c r="F1179" s="30" t="str">
        <f>IF(Замеры!Z1173=0," ","---")</f>
        <v xml:space="preserve"> </v>
      </c>
      <c r="G1179" s="31" t="str">
        <f>IF(Замеры!Z1173=0," ",Замеры!J1173)</f>
        <v xml:space="preserve"> </v>
      </c>
      <c r="H1179" s="31" t="str">
        <f>CONCATENATE(Замеры!AK1173,Замеры!AA1173,Замеры!AL1173)</f>
        <v>0 0</v>
      </c>
      <c r="I1179" s="29" t="str">
        <f>CONCATENATE(Замеры!AI1173,Замеры!AA1173,Замеры!AJ1173)</f>
        <v>0 0</v>
      </c>
      <c r="J1179" s="31" t="str">
        <f>IF(Замеры!Z1173=0," ",G1179*2.55)</f>
        <v xml:space="preserve"> </v>
      </c>
      <c r="K1179" s="29" t="str">
        <f>IF(Замеры!Z1173=0," ",Замеры!AG1173)</f>
        <v xml:space="preserve"> </v>
      </c>
      <c r="L1179" s="29" t="str">
        <f>IF(Замеры!Z1173=0," ",Замеры!AH1173)</f>
        <v xml:space="preserve"> </v>
      </c>
      <c r="M1179" s="29" t="str">
        <f>IF(Замеры!Z1173=0," ",0.1)</f>
        <v xml:space="preserve"> </v>
      </c>
      <c r="N1179" s="29" t="str">
        <f>IF(Замеры!Z1173=0," ",Замеры!Z1173)</f>
        <v xml:space="preserve"> </v>
      </c>
      <c r="O1179" s="29" t="str">
        <f>Замеры!AA1173</f>
        <v xml:space="preserve"> </v>
      </c>
      <c r="P1179" s="29" t="str">
        <f>Замеры!AB1173</f>
        <v xml:space="preserve"> </v>
      </c>
      <c r="Q1179" s="29" t="str">
        <f>IF(Замеры!Z1173=0," ","+")</f>
        <v xml:space="preserve"> </v>
      </c>
      <c r="R1179" s="32">
        <f>Замеры!Y1173</f>
        <v>0</v>
      </c>
      <c r="W1179" s="33" t="e">
        <f t="shared" si="36"/>
        <v>#VALUE!</v>
      </c>
      <c r="X1179" s="31" t="s">
        <v>73</v>
      </c>
      <c r="Y1179" s="33" t="e">
        <f t="shared" si="37"/>
        <v>#VALUE!</v>
      </c>
      <c r="Z1179" s="32"/>
    </row>
    <row r="1180" spans="1:26" x14ac:dyDescent="0.3">
      <c r="A1180" s="35">
        <f>IF(Замеры!B1174=0, " ", Замеры!B1174)</f>
        <v>1171</v>
      </c>
      <c r="B1180" s="37" t="str">
        <f>CONCATENATE(Замеры!D1174,Замеры!F1174)</f>
        <v>Группа от QF</v>
      </c>
      <c r="C1180" s="35" t="str">
        <f>IF(Замеры!I1174=0," ", Замеры!I1174)</f>
        <v xml:space="preserve"> </v>
      </c>
      <c r="D1180" s="29" t="str">
        <f>IF(Замеры!Z1174=0, " ", Замеры!X1174)</f>
        <v xml:space="preserve"> </v>
      </c>
      <c r="E1180" s="29" t="str">
        <f>CONCATENATE(Замеры!P1174,Замеры!S1174,Замеры!R1174)</f>
        <v xml:space="preserve"> </v>
      </c>
      <c r="F1180" s="30" t="str">
        <f>IF(Замеры!Z1174=0," ","---")</f>
        <v xml:space="preserve"> </v>
      </c>
      <c r="G1180" s="31" t="str">
        <f>IF(Замеры!Z1174=0," ",Замеры!J1174)</f>
        <v xml:space="preserve"> </v>
      </c>
      <c r="H1180" s="31" t="str">
        <f>CONCATENATE(Замеры!AK1174,Замеры!AA1174,Замеры!AL1174)</f>
        <v>0 0</v>
      </c>
      <c r="I1180" s="29" t="str">
        <f>CONCATENATE(Замеры!AI1174,Замеры!AA1174,Замеры!AJ1174)</f>
        <v>0 0</v>
      </c>
      <c r="J1180" s="31" t="str">
        <f>IF(Замеры!Z1174=0," ",G1180*2.55)</f>
        <v xml:space="preserve"> </v>
      </c>
      <c r="K1180" s="29" t="str">
        <f>IF(Замеры!Z1174=0," ",Замеры!AG1174)</f>
        <v xml:space="preserve"> </v>
      </c>
      <c r="L1180" s="29" t="str">
        <f>IF(Замеры!Z1174=0," ",Замеры!AH1174)</f>
        <v xml:space="preserve"> </v>
      </c>
      <c r="M1180" s="29" t="str">
        <f>IF(Замеры!Z1174=0," ",0.1)</f>
        <v xml:space="preserve"> </v>
      </c>
      <c r="N1180" s="29" t="str">
        <f>IF(Замеры!Z1174=0," ",Замеры!Z1174)</f>
        <v xml:space="preserve"> </v>
      </c>
      <c r="O1180" s="29" t="str">
        <f>Замеры!AA1174</f>
        <v xml:space="preserve"> </v>
      </c>
      <c r="P1180" s="29" t="str">
        <f>Замеры!AB1174</f>
        <v xml:space="preserve"> </v>
      </c>
      <c r="Q1180" s="29" t="str">
        <f>IF(Замеры!Z1174=0," ","+")</f>
        <v xml:space="preserve"> </v>
      </c>
      <c r="R1180" s="32">
        <f>Замеры!Y1174</f>
        <v>0</v>
      </c>
      <c r="W1180" s="33" t="e">
        <f t="shared" si="36"/>
        <v>#VALUE!</v>
      </c>
      <c r="X1180" s="31" t="s">
        <v>73</v>
      </c>
      <c r="Y1180" s="33" t="e">
        <f t="shared" si="37"/>
        <v>#VALUE!</v>
      </c>
      <c r="Z1180" s="32"/>
    </row>
    <row r="1181" spans="1:26" x14ac:dyDescent="0.3">
      <c r="A1181" s="35">
        <f>IF(Замеры!B1175=0, " ", Замеры!B1175)</f>
        <v>1172</v>
      </c>
      <c r="B1181" s="37" t="str">
        <f>CONCATENATE(Замеры!D1175,Замеры!F1175)</f>
        <v>Группа от QF</v>
      </c>
      <c r="C1181" s="35" t="str">
        <f>IF(Замеры!I1175=0," ", Замеры!I1175)</f>
        <v xml:space="preserve"> </v>
      </c>
      <c r="D1181" s="29" t="str">
        <f>IF(Замеры!Z1175=0, " ", Замеры!X1175)</f>
        <v xml:space="preserve"> </v>
      </c>
      <c r="E1181" s="29" t="str">
        <f>CONCATENATE(Замеры!P1175,Замеры!S1175,Замеры!R1175)</f>
        <v xml:space="preserve"> </v>
      </c>
      <c r="F1181" s="30" t="str">
        <f>IF(Замеры!Z1175=0," ","---")</f>
        <v xml:space="preserve"> </v>
      </c>
      <c r="G1181" s="31" t="str">
        <f>IF(Замеры!Z1175=0," ",Замеры!J1175)</f>
        <v xml:space="preserve"> </v>
      </c>
      <c r="H1181" s="31" t="str">
        <f>CONCATENATE(Замеры!AK1175,Замеры!AA1175,Замеры!AL1175)</f>
        <v>0 0</v>
      </c>
      <c r="I1181" s="29" t="str">
        <f>CONCATENATE(Замеры!AI1175,Замеры!AA1175,Замеры!AJ1175)</f>
        <v>0 0</v>
      </c>
      <c r="J1181" s="31" t="str">
        <f>IF(Замеры!Z1175=0," ",G1181*2.55)</f>
        <v xml:space="preserve"> </v>
      </c>
      <c r="K1181" s="29" t="str">
        <f>IF(Замеры!Z1175=0," ",Замеры!AG1175)</f>
        <v xml:space="preserve"> </v>
      </c>
      <c r="L1181" s="29" t="str">
        <f>IF(Замеры!Z1175=0," ",Замеры!AH1175)</f>
        <v xml:space="preserve"> </v>
      </c>
      <c r="M1181" s="29" t="str">
        <f>IF(Замеры!Z1175=0," ",0.1)</f>
        <v xml:space="preserve"> </v>
      </c>
      <c r="N1181" s="29" t="str">
        <f>IF(Замеры!Z1175=0," ",Замеры!Z1175)</f>
        <v xml:space="preserve"> </v>
      </c>
      <c r="O1181" s="29" t="str">
        <f>Замеры!AA1175</f>
        <v xml:space="preserve"> </v>
      </c>
      <c r="P1181" s="29" t="str">
        <f>Замеры!AB1175</f>
        <v xml:space="preserve"> </v>
      </c>
      <c r="Q1181" s="29" t="str">
        <f>IF(Замеры!Z1175=0," ","+")</f>
        <v xml:space="preserve"> </v>
      </c>
      <c r="R1181" s="32">
        <f>Замеры!Y1175</f>
        <v>0</v>
      </c>
      <c r="W1181" s="33" t="e">
        <f t="shared" si="36"/>
        <v>#VALUE!</v>
      </c>
      <c r="X1181" s="31" t="s">
        <v>73</v>
      </c>
      <c r="Y1181" s="33" t="e">
        <f t="shared" si="37"/>
        <v>#VALUE!</v>
      </c>
      <c r="Z1181" s="32"/>
    </row>
    <row r="1182" spans="1:26" x14ac:dyDescent="0.3">
      <c r="A1182" s="35">
        <f>IF(Замеры!B1176=0, " ", Замеры!B1176)</f>
        <v>1173</v>
      </c>
      <c r="B1182" s="37" t="str">
        <f>CONCATENATE(Замеры!D1176,Замеры!F1176)</f>
        <v>Группа от QF</v>
      </c>
      <c r="C1182" s="35" t="str">
        <f>IF(Замеры!I1176=0," ", Замеры!I1176)</f>
        <v xml:space="preserve"> </v>
      </c>
      <c r="D1182" s="29" t="str">
        <f>IF(Замеры!Z1176=0, " ", Замеры!X1176)</f>
        <v xml:space="preserve"> </v>
      </c>
      <c r="E1182" s="29" t="str">
        <f>CONCATENATE(Замеры!P1176,Замеры!S1176,Замеры!R1176)</f>
        <v xml:space="preserve"> </v>
      </c>
      <c r="F1182" s="30" t="str">
        <f>IF(Замеры!Z1176=0," ","---")</f>
        <v xml:space="preserve"> </v>
      </c>
      <c r="G1182" s="31" t="str">
        <f>IF(Замеры!Z1176=0," ",Замеры!J1176)</f>
        <v xml:space="preserve"> </v>
      </c>
      <c r="H1182" s="31" t="str">
        <f>CONCATENATE(Замеры!AK1176,Замеры!AA1176,Замеры!AL1176)</f>
        <v>0 0</v>
      </c>
      <c r="I1182" s="29" t="str">
        <f>CONCATENATE(Замеры!AI1176,Замеры!AA1176,Замеры!AJ1176)</f>
        <v>0 0</v>
      </c>
      <c r="J1182" s="31" t="str">
        <f>IF(Замеры!Z1176=0," ",G1182*2.55)</f>
        <v xml:space="preserve"> </v>
      </c>
      <c r="K1182" s="29" t="str">
        <f>IF(Замеры!Z1176=0," ",Замеры!AG1176)</f>
        <v xml:space="preserve"> </v>
      </c>
      <c r="L1182" s="29" t="str">
        <f>IF(Замеры!Z1176=0," ",Замеры!AH1176)</f>
        <v xml:space="preserve"> </v>
      </c>
      <c r="M1182" s="29" t="str">
        <f>IF(Замеры!Z1176=0," ",0.1)</f>
        <v xml:space="preserve"> </v>
      </c>
      <c r="N1182" s="29" t="str">
        <f>IF(Замеры!Z1176=0," ",Замеры!Z1176)</f>
        <v xml:space="preserve"> </v>
      </c>
      <c r="O1182" s="29" t="str">
        <f>Замеры!AA1176</f>
        <v xml:space="preserve"> </v>
      </c>
      <c r="P1182" s="29" t="str">
        <f>Замеры!AB1176</f>
        <v xml:space="preserve"> </v>
      </c>
      <c r="Q1182" s="29" t="str">
        <f>IF(Замеры!Z1176=0," ","+")</f>
        <v xml:space="preserve"> </v>
      </c>
      <c r="R1182" s="32">
        <f>Замеры!Y1176</f>
        <v>0</v>
      </c>
      <c r="W1182" s="33" t="e">
        <f t="shared" si="36"/>
        <v>#VALUE!</v>
      </c>
      <c r="X1182" s="31" t="s">
        <v>73</v>
      </c>
      <c r="Y1182" s="33" t="e">
        <f t="shared" si="37"/>
        <v>#VALUE!</v>
      </c>
      <c r="Z1182" s="32"/>
    </row>
    <row r="1183" spans="1:26" x14ac:dyDescent="0.3">
      <c r="A1183" s="35">
        <f>IF(Замеры!B1177=0, " ", Замеры!B1177)</f>
        <v>1174</v>
      </c>
      <c r="B1183" s="37" t="str">
        <f>CONCATENATE(Замеры!D1177,Замеры!F1177)</f>
        <v>Группа от QF</v>
      </c>
      <c r="C1183" s="35" t="str">
        <f>IF(Замеры!I1177=0," ", Замеры!I1177)</f>
        <v xml:space="preserve"> </v>
      </c>
      <c r="D1183" s="29" t="str">
        <f>IF(Замеры!Z1177=0, " ", Замеры!X1177)</f>
        <v xml:space="preserve"> </v>
      </c>
      <c r="E1183" s="29" t="str">
        <f>CONCATENATE(Замеры!P1177,Замеры!S1177,Замеры!R1177)</f>
        <v xml:space="preserve"> </v>
      </c>
      <c r="F1183" s="30" t="str">
        <f>IF(Замеры!Z1177=0," ","---")</f>
        <v xml:space="preserve"> </v>
      </c>
      <c r="G1183" s="31" t="str">
        <f>IF(Замеры!Z1177=0," ",Замеры!J1177)</f>
        <v xml:space="preserve"> </v>
      </c>
      <c r="H1183" s="31" t="str">
        <f>CONCATENATE(Замеры!AK1177,Замеры!AA1177,Замеры!AL1177)</f>
        <v>0 0</v>
      </c>
      <c r="I1183" s="29" t="str">
        <f>CONCATENATE(Замеры!AI1177,Замеры!AA1177,Замеры!AJ1177)</f>
        <v>0 0</v>
      </c>
      <c r="J1183" s="31" t="str">
        <f>IF(Замеры!Z1177=0," ",G1183*2.55)</f>
        <v xml:space="preserve"> </v>
      </c>
      <c r="K1183" s="29" t="str">
        <f>IF(Замеры!Z1177=0," ",Замеры!AG1177)</f>
        <v xml:space="preserve"> </v>
      </c>
      <c r="L1183" s="29" t="str">
        <f>IF(Замеры!Z1177=0," ",Замеры!AH1177)</f>
        <v xml:space="preserve"> </v>
      </c>
      <c r="M1183" s="29" t="str">
        <f>IF(Замеры!Z1177=0," ",0.1)</f>
        <v xml:space="preserve"> </v>
      </c>
      <c r="N1183" s="29" t="str">
        <f>IF(Замеры!Z1177=0," ",Замеры!Z1177)</f>
        <v xml:space="preserve"> </v>
      </c>
      <c r="O1183" s="29" t="str">
        <f>Замеры!AA1177</f>
        <v xml:space="preserve"> </v>
      </c>
      <c r="P1183" s="29" t="str">
        <f>Замеры!AB1177</f>
        <v xml:space="preserve"> </v>
      </c>
      <c r="Q1183" s="29" t="str">
        <f>IF(Замеры!Z1177=0," ","+")</f>
        <v xml:space="preserve"> </v>
      </c>
      <c r="R1183" s="32">
        <f>Замеры!Y1177</f>
        <v>0</v>
      </c>
      <c r="W1183" s="33" t="e">
        <f t="shared" si="36"/>
        <v>#VALUE!</v>
      </c>
      <c r="X1183" s="31" t="s">
        <v>73</v>
      </c>
      <c r="Y1183" s="33" t="e">
        <f t="shared" si="37"/>
        <v>#VALUE!</v>
      </c>
      <c r="Z1183" s="32"/>
    </row>
    <row r="1184" spans="1:26" x14ac:dyDescent="0.3">
      <c r="A1184" s="35">
        <f>IF(Замеры!B1178=0, " ", Замеры!B1178)</f>
        <v>1175</v>
      </c>
      <c r="B1184" s="37" t="str">
        <f>CONCATENATE(Замеры!D1178,Замеры!F1178)</f>
        <v>Группа от QF</v>
      </c>
      <c r="C1184" s="35" t="str">
        <f>IF(Замеры!I1178=0," ", Замеры!I1178)</f>
        <v xml:space="preserve"> </v>
      </c>
      <c r="D1184" s="29" t="str">
        <f>IF(Замеры!Z1178=0, " ", Замеры!X1178)</f>
        <v xml:space="preserve"> </v>
      </c>
      <c r="E1184" s="29" t="str">
        <f>CONCATENATE(Замеры!P1178,Замеры!S1178,Замеры!R1178)</f>
        <v xml:space="preserve"> </v>
      </c>
      <c r="F1184" s="30" t="str">
        <f>IF(Замеры!Z1178=0," ","---")</f>
        <v xml:space="preserve"> </v>
      </c>
      <c r="G1184" s="31" t="str">
        <f>IF(Замеры!Z1178=0," ",Замеры!J1178)</f>
        <v xml:space="preserve"> </v>
      </c>
      <c r="H1184" s="31" t="str">
        <f>CONCATENATE(Замеры!AK1178,Замеры!AA1178,Замеры!AL1178)</f>
        <v>0 0</v>
      </c>
      <c r="I1184" s="29" t="str">
        <f>CONCATENATE(Замеры!AI1178,Замеры!AA1178,Замеры!AJ1178)</f>
        <v>0 0</v>
      </c>
      <c r="J1184" s="31" t="str">
        <f>IF(Замеры!Z1178=0," ",G1184*2.55)</f>
        <v xml:space="preserve"> </v>
      </c>
      <c r="K1184" s="29" t="str">
        <f>IF(Замеры!Z1178=0," ",Замеры!AG1178)</f>
        <v xml:space="preserve"> </v>
      </c>
      <c r="L1184" s="29" t="str">
        <f>IF(Замеры!Z1178=0," ",Замеры!AH1178)</f>
        <v xml:space="preserve"> </v>
      </c>
      <c r="M1184" s="29" t="str">
        <f>IF(Замеры!Z1178=0," ",0.1)</f>
        <v xml:space="preserve"> </v>
      </c>
      <c r="N1184" s="29" t="str">
        <f>IF(Замеры!Z1178=0," ",Замеры!Z1178)</f>
        <v xml:space="preserve"> </v>
      </c>
      <c r="O1184" s="29" t="str">
        <f>Замеры!AA1178</f>
        <v xml:space="preserve"> </v>
      </c>
      <c r="P1184" s="29" t="str">
        <f>Замеры!AB1178</f>
        <v xml:space="preserve"> </v>
      </c>
      <c r="Q1184" s="29" t="str">
        <f>IF(Замеры!Z1178=0," ","+")</f>
        <v xml:space="preserve"> </v>
      </c>
      <c r="R1184" s="32">
        <f>Замеры!Y1178</f>
        <v>0</v>
      </c>
      <c r="W1184" s="33" t="e">
        <f t="shared" si="36"/>
        <v>#VALUE!</v>
      </c>
      <c r="X1184" s="31" t="s">
        <v>73</v>
      </c>
      <c r="Y1184" s="33" t="e">
        <f t="shared" si="37"/>
        <v>#VALUE!</v>
      </c>
      <c r="Z1184" s="32"/>
    </row>
    <row r="1185" spans="1:26" x14ac:dyDescent="0.3">
      <c r="A1185" s="35">
        <f>IF(Замеры!B1179=0, " ", Замеры!B1179)</f>
        <v>1176</v>
      </c>
      <c r="B1185" s="37" t="str">
        <f>CONCATENATE(Замеры!D1179,Замеры!F1179)</f>
        <v>Группа от QF</v>
      </c>
      <c r="C1185" s="35" t="str">
        <f>IF(Замеры!I1179=0," ", Замеры!I1179)</f>
        <v xml:space="preserve"> </v>
      </c>
      <c r="D1185" s="29" t="str">
        <f>IF(Замеры!Z1179=0, " ", Замеры!X1179)</f>
        <v xml:space="preserve"> </v>
      </c>
      <c r="E1185" s="29" t="str">
        <f>CONCATENATE(Замеры!P1179,Замеры!S1179,Замеры!R1179)</f>
        <v xml:space="preserve"> </v>
      </c>
      <c r="F1185" s="30" t="str">
        <f>IF(Замеры!Z1179=0," ","---")</f>
        <v xml:space="preserve"> </v>
      </c>
      <c r="G1185" s="31" t="str">
        <f>IF(Замеры!Z1179=0," ",Замеры!J1179)</f>
        <v xml:space="preserve"> </v>
      </c>
      <c r="H1185" s="31" t="str">
        <f>CONCATENATE(Замеры!AK1179,Замеры!AA1179,Замеры!AL1179)</f>
        <v>0 0</v>
      </c>
      <c r="I1185" s="29" t="str">
        <f>CONCATENATE(Замеры!AI1179,Замеры!AA1179,Замеры!AJ1179)</f>
        <v>0 0</v>
      </c>
      <c r="J1185" s="31" t="str">
        <f>IF(Замеры!Z1179=0," ",G1185*2.55)</f>
        <v xml:space="preserve"> </v>
      </c>
      <c r="K1185" s="29" t="str">
        <f>IF(Замеры!Z1179=0," ",Замеры!AG1179)</f>
        <v xml:space="preserve"> </v>
      </c>
      <c r="L1185" s="29" t="str">
        <f>IF(Замеры!Z1179=0," ",Замеры!AH1179)</f>
        <v xml:space="preserve"> </v>
      </c>
      <c r="M1185" s="29" t="str">
        <f>IF(Замеры!Z1179=0," ",0.1)</f>
        <v xml:space="preserve"> </v>
      </c>
      <c r="N1185" s="29" t="str">
        <f>IF(Замеры!Z1179=0," ",Замеры!Z1179)</f>
        <v xml:space="preserve"> </v>
      </c>
      <c r="O1185" s="29" t="str">
        <f>Замеры!AA1179</f>
        <v xml:space="preserve"> </v>
      </c>
      <c r="P1185" s="29" t="str">
        <f>Замеры!AB1179</f>
        <v xml:space="preserve"> </v>
      </c>
      <c r="Q1185" s="29" t="str">
        <f>IF(Замеры!Z1179=0," ","+")</f>
        <v xml:space="preserve"> </v>
      </c>
      <c r="R1185" s="32">
        <f>Замеры!Y1179</f>
        <v>0</v>
      </c>
      <c r="W1185" s="33" t="e">
        <f t="shared" si="36"/>
        <v>#VALUE!</v>
      </c>
      <c r="X1185" s="31" t="s">
        <v>73</v>
      </c>
      <c r="Y1185" s="33" t="e">
        <f t="shared" si="37"/>
        <v>#VALUE!</v>
      </c>
      <c r="Z1185" s="32"/>
    </row>
    <row r="1186" spans="1:26" x14ac:dyDescent="0.3">
      <c r="A1186" s="35">
        <f>IF(Замеры!B1180=0, " ", Замеры!B1180)</f>
        <v>1177</v>
      </c>
      <c r="B1186" s="37" t="str">
        <f>CONCATENATE(Замеры!D1180,Замеры!F1180)</f>
        <v>Группа от QF</v>
      </c>
      <c r="C1186" s="35" t="str">
        <f>IF(Замеры!I1180=0," ", Замеры!I1180)</f>
        <v xml:space="preserve"> </v>
      </c>
      <c r="D1186" s="29" t="str">
        <f>IF(Замеры!Z1180=0, " ", Замеры!X1180)</f>
        <v xml:space="preserve"> </v>
      </c>
      <c r="E1186" s="29" t="str">
        <f>CONCATENATE(Замеры!P1180,Замеры!S1180,Замеры!R1180)</f>
        <v xml:space="preserve"> </v>
      </c>
      <c r="F1186" s="30" t="str">
        <f>IF(Замеры!Z1180=0," ","---")</f>
        <v xml:space="preserve"> </v>
      </c>
      <c r="G1186" s="31" t="str">
        <f>IF(Замеры!Z1180=0," ",Замеры!J1180)</f>
        <v xml:space="preserve"> </v>
      </c>
      <c r="H1186" s="31" t="str">
        <f>CONCATENATE(Замеры!AK1180,Замеры!AA1180,Замеры!AL1180)</f>
        <v>0 0</v>
      </c>
      <c r="I1186" s="29" t="str">
        <f>CONCATENATE(Замеры!AI1180,Замеры!AA1180,Замеры!AJ1180)</f>
        <v>0 0</v>
      </c>
      <c r="J1186" s="31" t="str">
        <f>IF(Замеры!Z1180=0," ",G1186*2.55)</f>
        <v xml:space="preserve"> </v>
      </c>
      <c r="K1186" s="29" t="str">
        <f>IF(Замеры!Z1180=0," ",Замеры!AG1180)</f>
        <v xml:space="preserve"> </v>
      </c>
      <c r="L1186" s="29" t="str">
        <f>IF(Замеры!Z1180=0," ",Замеры!AH1180)</f>
        <v xml:space="preserve"> </v>
      </c>
      <c r="M1186" s="29" t="str">
        <f>IF(Замеры!Z1180=0," ",0.1)</f>
        <v xml:space="preserve"> </v>
      </c>
      <c r="N1186" s="29" t="str">
        <f>IF(Замеры!Z1180=0," ",Замеры!Z1180)</f>
        <v xml:space="preserve"> </v>
      </c>
      <c r="O1186" s="29" t="str">
        <f>Замеры!AA1180</f>
        <v xml:space="preserve"> </v>
      </c>
      <c r="P1186" s="29" t="str">
        <f>Замеры!AB1180</f>
        <v xml:space="preserve"> </v>
      </c>
      <c r="Q1186" s="29" t="str">
        <f>IF(Замеры!Z1180=0," ","+")</f>
        <v xml:space="preserve"> </v>
      </c>
      <c r="R1186" s="32">
        <f>Замеры!Y1180</f>
        <v>0</v>
      </c>
      <c r="W1186" s="33" t="e">
        <f t="shared" si="36"/>
        <v>#VALUE!</v>
      </c>
      <c r="X1186" s="31" t="s">
        <v>73</v>
      </c>
      <c r="Y1186" s="33" t="e">
        <f t="shared" si="37"/>
        <v>#VALUE!</v>
      </c>
      <c r="Z1186" s="32"/>
    </row>
    <row r="1187" spans="1:26" x14ac:dyDescent="0.3">
      <c r="A1187" s="35">
        <f>IF(Замеры!B1181=0, " ", Замеры!B1181)</f>
        <v>1178</v>
      </c>
      <c r="B1187" s="37" t="str">
        <f>CONCATENATE(Замеры!D1181,Замеры!F1181)</f>
        <v>Группа от QF</v>
      </c>
      <c r="C1187" s="35" t="str">
        <f>IF(Замеры!I1181=0," ", Замеры!I1181)</f>
        <v xml:space="preserve"> </v>
      </c>
      <c r="D1187" s="29" t="str">
        <f>IF(Замеры!Z1181=0, " ", Замеры!X1181)</f>
        <v xml:space="preserve"> </v>
      </c>
      <c r="E1187" s="29" t="str">
        <f>CONCATENATE(Замеры!P1181,Замеры!S1181,Замеры!R1181)</f>
        <v xml:space="preserve"> </v>
      </c>
      <c r="F1187" s="30" t="str">
        <f>IF(Замеры!Z1181=0," ","---")</f>
        <v xml:space="preserve"> </v>
      </c>
      <c r="G1187" s="31" t="str">
        <f>IF(Замеры!Z1181=0," ",Замеры!J1181)</f>
        <v xml:space="preserve"> </v>
      </c>
      <c r="H1187" s="31" t="str">
        <f>CONCATENATE(Замеры!AK1181,Замеры!AA1181,Замеры!AL1181)</f>
        <v>0 0</v>
      </c>
      <c r="I1187" s="29" t="str">
        <f>CONCATENATE(Замеры!AI1181,Замеры!AA1181,Замеры!AJ1181)</f>
        <v>0 0</v>
      </c>
      <c r="J1187" s="31" t="str">
        <f>IF(Замеры!Z1181=0," ",G1187*2.55)</f>
        <v xml:space="preserve"> </v>
      </c>
      <c r="K1187" s="29" t="str">
        <f>IF(Замеры!Z1181=0," ",Замеры!AG1181)</f>
        <v xml:space="preserve"> </v>
      </c>
      <c r="L1187" s="29" t="str">
        <f>IF(Замеры!Z1181=0," ",Замеры!AH1181)</f>
        <v xml:space="preserve"> </v>
      </c>
      <c r="M1187" s="29" t="str">
        <f>IF(Замеры!Z1181=0," ",0.1)</f>
        <v xml:space="preserve"> </v>
      </c>
      <c r="N1187" s="29" t="str">
        <f>IF(Замеры!Z1181=0," ",Замеры!Z1181)</f>
        <v xml:space="preserve"> </v>
      </c>
      <c r="O1187" s="29" t="str">
        <f>Замеры!AA1181</f>
        <v xml:space="preserve"> </v>
      </c>
      <c r="P1187" s="29" t="str">
        <f>Замеры!AB1181</f>
        <v xml:space="preserve"> </v>
      </c>
      <c r="Q1187" s="29" t="str">
        <f>IF(Замеры!Z1181=0," ","+")</f>
        <v xml:space="preserve"> </v>
      </c>
      <c r="R1187" s="32">
        <f>Замеры!Y1181</f>
        <v>0</v>
      </c>
      <c r="W1187" s="33" t="e">
        <f t="shared" si="36"/>
        <v>#VALUE!</v>
      </c>
      <c r="X1187" s="31" t="s">
        <v>73</v>
      </c>
      <c r="Y1187" s="33" t="e">
        <f t="shared" si="37"/>
        <v>#VALUE!</v>
      </c>
      <c r="Z1187" s="32"/>
    </row>
    <row r="1188" spans="1:26" x14ac:dyDescent="0.3">
      <c r="A1188" s="35">
        <f>IF(Замеры!B1182=0, " ", Замеры!B1182)</f>
        <v>1179</v>
      </c>
      <c r="B1188" s="37" t="str">
        <f>CONCATENATE(Замеры!D1182,Замеры!F1182)</f>
        <v>Группа от QF</v>
      </c>
      <c r="C1188" s="35" t="str">
        <f>IF(Замеры!I1182=0," ", Замеры!I1182)</f>
        <v xml:space="preserve"> </v>
      </c>
      <c r="D1188" s="29" t="str">
        <f>IF(Замеры!Z1182=0, " ", Замеры!X1182)</f>
        <v xml:space="preserve"> </v>
      </c>
      <c r="E1188" s="29" t="str">
        <f>CONCATENATE(Замеры!P1182,Замеры!S1182,Замеры!R1182)</f>
        <v xml:space="preserve"> </v>
      </c>
      <c r="F1188" s="30" t="str">
        <f>IF(Замеры!Z1182=0," ","---")</f>
        <v xml:space="preserve"> </v>
      </c>
      <c r="G1188" s="31" t="str">
        <f>IF(Замеры!Z1182=0," ",Замеры!J1182)</f>
        <v xml:space="preserve"> </v>
      </c>
      <c r="H1188" s="31" t="str">
        <f>CONCATENATE(Замеры!AK1182,Замеры!AA1182,Замеры!AL1182)</f>
        <v>0 0</v>
      </c>
      <c r="I1188" s="29" t="str">
        <f>CONCATENATE(Замеры!AI1182,Замеры!AA1182,Замеры!AJ1182)</f>
        <v>0 0</v>
      </c>
      <c r="J1188" s="31" t="str">
        <f>IF(Замеры!Z1182=0," ",G1188*2.55)</f>
        <v xml:space="preserve"> </v>
      </c>
      <c r="K1188" s="29" t="str">
        <f>IF(Замеры!Z1182=0," ",Замеры!AG1182)</f>
        <v xml:space="preserve"> </v>
      </c>
      <c r="L1188" s="29" t="str">
        <f>IF(Замеры!Z1182=0," ",Замеры!AH1182)</f>
        <v xml:space="preserve"> </v>
      </c>
      <c r="M1188" s="29" t="str">
        <f>IF(Замеры!Z1182=0," ",0.1)</f>
        <v xml:space="preserve"> </v>
      </c>
      <c r="N1188" s="29" t="str">
        <f>IF(Замеры!Z1182=0," ",Замеры!Z1182)</f>
        <v xml:space="preserve"> </v>
      </c>
      <c r="O1188" s="29" t="str">
        <f>Замеры!AA1182</f>
        <v xml:space="preserve"> </v>
      </c>
      <c r="P1188" s="29" t="str">
        <f>Замеры!AB1182</f>
        <v xml:space="preserve"> </v>
      </c>
      <c r="Q1188" s="29" t="str">
        <f>IF(Замеры!Z1182=0," ","+")</f>
        <v xml:space="preserve"> </v>
      </c>
      <c r="R1188" s="32">
        <f>Замеры!Y1182</f>
        <v>0</v>
      </c>
      <c r="W1188" s="33" t="e">
        <f t="shared" si="36"/>
        <v>#VALUE!</v>
      </c>
      <c r="X1188" s="31" t="s">
        <v>73</v>
      </c>
      <c r="Y1188" s="33" t="e">
        <f t="shared" si="37"/>
        <v>#VALUE!</v>
      </c>
      <c r="Z1188" s="32"/>
    </row>
    <row r="1189" spans="1:26" x14ac:dyDescent="0.3">
      <c r="A1189" s="35">
        <f>IF(Замеры!B1183=0, " ", Замеры!B1183)</f>
        <v>1180</v>
      </c>
      <c r="B1189" s="37" t="str">
        <f>CONCATENATE(Замеры!D1183,Замеры!F1183)</f>
        <v>Группа от QF</v>
      </c>
      <c r="C1189" s="35" t="str">
        <f>IF(Замеры!I1183=0," ", Замеры!I1183)</f>
        <v xml:space="preserve"> </v>
      </c>
      <c r="D1189" s="29" t="str">
        <f>IF(Замеры!Z1183=0, " ", Замеры!X1183)</f>
        <v xml:space="preserve"> </v>
      </c>
      <c r="E1189" s="29" t="str">
        <f>CONCATENATE(Замеры!P1183,Замеры!S1183,Замеры!R1183)</f>
        <v xml:space="preserve"> </v>
      </c>
      <c r="F1189" s="30" t="str">
        <f>IF(Замеры!Z1183=0," ","---")</f>
        <v xml:space="preserve"> </v>
      </c>
      <c r="G1189" s="31" t="str">
        <f>IF(Замеры!Z1183=0," ",Замеры!J1183)</f>
        <v xml:space="preserve"> </v>
      </c>
      <c r="H1189" s="31" t="str">
        <f>CONCATENATE(Замеры!AK1183,Замеры!AA1183,Замеры!AL1183)</f>
        <v>0 0</v>
      </c>
      <c r="I1189" s="29" t="str">
        <f>CONCATENATE(Замеры!AI1183,Замеры!AA1183,Замеры!AJ1183)</f>
        <v>0 0</v>
      </c>
      <c r="J1189" s="31" t="str">
        <f>IF(Замеры!Z1183=0," ",G1189*2.55)</f>
        <v xml:space="preserve"> </v>
      </c>
      <c r="K1189" s="29" t="str">
        <f>IF(Замеры!Z1183=0," ",Замеры!AG1183)</f>
        <v xml:space="preserve"> </v>
      </c>
      <c r="L1189" s="29" t="str">
        <f>IF(Замеры!Z1183=0," ",Замеры!AH1183)</f>
        <v xml:space="preserve"> </v>
      </c>
      <c r="M1189" s="29" t="str">
        <f>IF(Замеры!Z1183=0," ",0.1)</f>
        <v xml:space="preserve"> </v>
      </c>
      <c r="N1189" s="29" t="str">
        <f>IF(Замеры!Z1183=0," ",Замеры!Z1183)</f>
        <v xml:space="preserve"> </v>
      </c>
      <c r="O1189" s="29" t="str">
        <f>Замеры!AA1183</f>
        <v xml:space="preserve"> </v>
      </c>
      <c r="P1189" s="29" t="str">
        <f>Замеры!AB1183</f>
        <v xml:space="preserve"> </v>
      </c>
      <c r="Q1189" s="29" t="str">
        <f>IF(Замеры!Z1183=0," ","+")</f>
        <v xml:space="preserve"> </v>
      </c>
      <c r="R1189" s="32">
        <f>Замеры!Y1183</f>
        <v>0</v>
      </c>
      <c r="W1189" s="33" t="e">
        <f t="shared" si="36"/>
        <v>#VALUE!</v>
      </c>
      <c r="X1189" s="31" t="s">
        <v>73</v>
      </c>
      <c r="Y1189" s="33" t="e">
        <f t="shared" si="37"/>
        <v>#VALUE!</v>
      </c>
      <c r="Z1189" s="32"/>
    </row>
    <row r="1190" spans="1:26" x14ac:dyDescent="0.3">
      <c r="A1190" s="35">
        <f>IF(Замеры!B1184=0, " ", Замеры!B1184)</f>
        <v>1181</v>
      </c>
      <c r="B1190" s="37" t="str">
        <f>CONCATENATE(Замеры!D1184,Замеры!F1184)</f>
        <v>Группа от QF</v>
      </c>
      <c r="C1190" s="35" t="str">
        <f>IF(Замеры!I1184=0," ", Замеры!I1184)</f>
        <v xml:space="preserve"> </v>
      </c>
      <c r="D1190" s="29" t="str">
        <f>IF(Замеры!Z1184=0, " ", Замеры!X1184)</f>
        <v xml:space="preserve"> </v>
      </c>
      <c r="E1190" s="29" t="str">
        <f>CONCATENATE(Замеры!P1184,Замеры!S1184,Замеры!R1184)</f>
        <v xml:space="preserve"> </v>
      </c>
      <c r="F1190" s="30" t="str">
        <f>IF(Замеры!Z1184=0," ","---")</f>
        <v xml:space="preserve"> </v>
      </c>
      <c r="G1190" s="31" t="str">
        <f>IF(Замеры!Z1184=0," ",Замеры!J1184)</f>
        <v xml:space="preserve"> </v>
      </c>
      <c r="H1190" s="31" t="str">
        <f>CONCATENATE(Замеры!AK1184,Замеры!AA1184,Замеры!AL1184)</f>
        <v>0 0</v>
      </c>
      <c r="I1190" s="29" t="str">
        <f>CONCATENATE(Замеры!AI1184,Замеры!AA1184,Замеры!AJ1184)</f>
        <v>0 0</v>
      </c>
      <c r="J1190" s="31" t="str">
        <f>IF(Замеры!Z1184=0," ",G1190*2.55)</f>
        <v xml:space="preserve"> </v>
      </c>
      <c r="K1190" s="29" t="str">
        <f>IF(Замеры!Z1184=0," ",Замеры!AG1184)</f>
        <v xml:space="preserve"> </v>
      </c>
      <c r="L1190" s="29" t="str">
        <f>IF(Замеры!Z1184=0," ",Замеры!AH1184)</f>
        <v xml:space="preserve"> </v>
      </c>
      <c r="M1190" s="29" t="str">
        <f>IF(Замеры!Z1184=0," ",0.1)</f>
        <v xml:space="preserve"> </v>
      </c>
      <c r="N1190" s="29" t="str">
        <f>IF(Замеры!Z1184=0," ",Замеры!Z1184)</f>
        <v xml:space="preserve"> </v>
      </c>
      <c r="O1190" s="29" t="str">
        <f>Замеры!AA1184</f>
        <v xml:space="preserve"> </v>
      </c>
      <c r="P1190" s="29" t="str">
        <f>Замеры!AB1184</f>
        <v xml:space="preserve"> </v>
      </c>
      <c r="Q1190" s="29" t="str">
        <f>IF(Замеры!Z1184=0," ","+")</f>
        <v xml:space="preserve"> </v>
      </c>
      <c r="R1190" s="32">
        <f>Замеры!Y1184</f>
        <v>0</v>
      </c>
      <c r="W1190" s="33" t="e">
        <f t="shared" si="36"/>
        <v>#VALUE!</v>
      </c>
      <c r="X1190" s="31" t="s">
        <v>73</v>
      </c>
      <c r="Y1190" s="33" t="e">
        <f t="shared" si="37"/>
        <v>#VALUE!</v>
      </c>
      <c r="Z1190" s="32"/>
    </row>
    <row r="1191" spans="1:26" x14ac:dyDescent="0.3">
      <c r="A1191" s="35">
        <f>IF(Замеры!B1185=0, " ", Замеры!B1185)</f>
        <v>1182</v>
      </c>
      <c r="B1191" s="37" t="str">
        <f>CONCATENATE(Замеры!D1185,Замеры!F1185)</f>
        <v>Группа от QF</v>
      </c>
      <c r="C1191" s="35" t="str">
        <f>IF(Замеры!I1185=0," ", Замеры!I1185)</f>
        <v xml:space="preserve"> </v>
      </c>
      <c r="D1191" s="29" t="str">
        <f>IF(Замеры!Z1185=0, " ", Замеры!X1185)</f>
        <v xml:space="preserve"> </v>
      </c>
      <c r="E1191" s="29" t="str">
        <f>CONCATENATE(Замеры!P1185,Замеры!S1185,Замеры!R1185)</f>
        <v xml:space="preserve"> </v>
      </c>
      <c r="F1191" s="30" t="str">
        <f>IF(Замеры!Z1185=0," ","---")</f>
        <v xml:space="preserve"> </v>
      </c>
      <c r="G1191" s="31" t="str">
        <f>IF(Замеры!Z1185=0," ",Замеры!J1185)</f>
        <v xml:space="preserve"> </v>
      </c>
      <c r="H1191" s="31" t="str">
        <f>CONCATENATE(Замеры!AK1185,Замеры!AA1185,Замеры!AL1185)</f>
        <v>0 0</v>
      </c>
      <c r="I1191" s="29" t="str">
        <f>CONCATENATE(Замеры!AI1185,Замеры!AA1185,Замеры!AJ1185)</f>
        <v>0 0</v>
      </c>
      <c r="J1191" s="31" t="str">
        <f>IF(Замеры!Z1185=0," ",G1191*2.55)</f>
        <v xml:space="preserve"> </v>
      </c>
      <c r="K1191" s="29" t="str">
        <f>IF(Замеры!Z1185=0," ",Замеры!AG1185)</f>
        <v xml:space="preserve"> </v>
      </c>
      <c r="L1191" s="29" t="str">
        <f>IF(Замеры!Z1185=0," ",Замеры!AH1185)</f>
        <v xml:space="preserve"> </v>
      </c>
      <c r="M1191" s="29" t="str">
        <f>IF(Замеры!Z1185=0," ",0.1)</f>
        <v xml:space="preserve"> </v>
      </c>
      <c r="N1191" s="29" t="str">
        <f>IF(Замеры!Z1185=0," ",Замеры!Z1185)</f>
        <v xml:space="preserve"> </v>
      </c>
      <c r="O1191" s="29" t="str">
        <f>Замеры!AA1185</f>
        <v xml:space="preserve"> </v>
      </c>
      <c r="P1191" s="29" t="str">
        <f>Замеры!AB1185</f>
        <v xml:space="preserve"> </v>
      </c>
      <c r="Q1191" s="29" t="str">
        <f>IF(Замеры!Z1185=0," ","+")</f>
        <v xml:space="preserve"> </v>
      </c>
      <c r="R1191" s="32">
        <f>Замеры!Y1185</f>
        <v>0</v>
      </c>
      <c r="W1191" s="33" t="e">
        <f t="shared" si="36"/>
        <v>#VALUE!</v>
      </c>
      <c r="X1191" s="31" t="s">
        <v>73</v>
      </c>
      <c r="Y1191" s="33" t="e">
        <f t="shared" si="37"/>
        <v>#VALUE!</v>
      </c>
      <c r="Z1191" s="32"/>
    </row>
    <row r="1192" spans="1:26" x14ac:dyDescent="0.3">
      <c r="A1192" s="35">
        <f>IF(Замеры!B1186=0, " ", Замеры!B1186)</f>
        <v>1183</v>
      </c>
      <c r="B1192" s="37" t="str">
        <f>CONCATENATE(Замеры!D1186,Замеры!F1186)</f>
        <v>Группа от QF</v>
      </c>
      <c r="C1192" s="35" t="str">
        <f>IF(Замеры!I1186=0," ", Замеры!I1186)</f>
        <v xml:space="preserve"> </v>
      </c>
      <c r="D1192" s="29" t="str">
        <f>IF(Замеры!Z1186=0, " ", Замеры!X1186)</f>
        <v xml:space="preserve"> </v>
      </c>
      <c r="E1192" s="29" t="str">
        <f>CONCATENATE(Замеры!P1186,Замеры!S1186,Замеры!R1186)</f>
        <v xml:space="preserve"> </v>
      </c>
      <c r="F1192" s="30" t="str">
        <f>IF(Замеры!Z1186=0," ","---")</f>
        <v xml:space="preserve"> </v>
      </c>
      <c r="G1192" s="31" t="str">
        <f>IF(Замеры!Z1186=0," ",Замеры!J1186)</f>
        <v xml:space="preserve"> </v>
      </c>
      <c r="H1192" s="31" t="str">
        <f>CONCATENATE(Замеры!AK1186,Замеры!AA1186,Замеры!AL1186)</f>
        <v>0 0</v>
      </c>
      <c r="I1192" s="29" t="str">
        <f>CONCATENATE(Замеры!AI1186,Замеры!AA1186,Замеры!AJ1186)</f>
        <v>0 0</v>
      </c>
      <c r="J1192" s="31" t="str">
        <f>IF(Замеры!Z1186=0," ",G1192*2.55)</f>
        <v xml:space="preserve"> </v>
      </c>
      <c r="K1192" s="29" t="str">
        <f>IF(Замеры!Z1186=0," ",Замеры!AG1186)</f>
        <v xml:space="preserve"> </v>
      </c>
      <c r="L1192" s="29" t="str">
        <f>IF(Замеры!Z1186=0," ",Замеры!AH1186)</f>
        <v xml:space="preserve"> </v>
      </c>
      <c r="M1192" s="29" t="str">
        <f>IF(Замеры!Z1186=0," ",0.1)</f>
        <v xml:space="preserve"> </v>
      </c>
      <c r="N1192" s="29" t="str">
        <f>IF(Замеры!Z1186=0," ",Замеры!Z1186)</f>
        <v xml:space="preserve"> </v>
      </c>
      <c r="O1192" s="29" t="str">
        <f>Замеры!AA1186</f>
        <v xml:space="preserve"> </v>
      </c>
      <c r="P1192" s="29" t="str">
        <f>Замеры!AB1186</f>
        <v xml:space="preserve"> </v>
      </c>
      <c r="Q1192" s="29" t="str">
        <f>IF(Замеры!Z1186=0," ","+")</f>
        <v xml:space="preserve"> </v>
      </c>
      <c r="R1192" s="32">
        <f>Замеры!Y1186</f>
        <v>0</v>
      </c>
      <c r="W1192" s="33" t="e">
        <f t="shared" si="36"/>
        <v>#VALUE!</v>
      </c>
      <c r="X1192" s="31" t="s">
        <v>73</v>
      </c>
      <c r="Y1192" s="33" t="e">
        <f t="shared" si="37"/>
        <v>#VALUE!</v>
      </c>
      <c r="Z1192" s="32"/>
    </row>
    <row r="1193" spans="1:26" x14ac:dyDescent="0.3">
      <c r="A1193" s="35">
        <f>IF(Замеры!B1187=0, " ", Замеры!B1187)</f>
        <v>1184</v>
      </c>
      <c r="B1193" s="37" t="str">
        <f>CONCATENATE(Замеры!D1187,Замеры!F1187)</f>
        <v>Группа от QF</v>
      </c>
      <c r="C1193" s="35" t="str">
        <f>IF(Замеры!I1187=0," ", Замеры!I1187)</f>
        <v xml:space="preserve"> </v>
      </c>
      <c r="D1193" s="29" t="str">
        <f>IF(Замеры!Z1187=0, " ", Замеры!X1187)</f>
        <v xml:space="preserve"> </v>
      </c>
      <c r="E1193" s="29" t="str">
        <f>CONCATENATE(Замеры!P1187,Замеры!S1187,Замеры!R1187)</f>
        <v xml:space="preserve"> </v>
      </c>
      <c r="F1193" s="30" t="str">
        <f>IF(Замеры!Z1187=0," ","---")</f>
        <v xml:space="preserve"> </v>
      </c>
      <c r="G1193" s="31" t="str">
        <f>IF(Замеры!Z1187=0," ",Замеры!J1187)</f>
        <v xml:space="preserve"> </v>
      </c>
      <c r="H1193" s="31" t="str">
        <f>CONCATENATE(Замеры!AK1187,Замеры!AA1187,Замеры!AL1187)</f>
        <v>0 0</v>
      </c>
      <c r="I1193" s="29" t="str">
        <f>CONCATENATE(Замеры!AI1187,Замеры!AA1187,Замеры!AJ1187)</f>
        <v>0 0</v>
      </c>
      <c r="J1193" s="31" t="str">
        <f>IF(Замеры!Z1187=0," ",G1193*2.55)</f>
        <v xml:space="preserve"> </v>
      </c>
      <c r="K1193" s="29" t="str">
        <f>IF(Замеры!Z1187=0," ",Замеры!AG1187)</f>
        <v xml:space="preserve"> </v>
      </c>
      <c r="L1193" s="29" t="str">
        <f>IF(Замеры!Z1187=0," ",Замеры!AH1187)</f>
        <v xml:space="preserve"> </v>
      </c>
      <c r="M1193" s="29" t="str">
        <f>IF(Замеры!Z1187=0," ",0.1)</f>
        <v xml:space="preserve"> </v>
      </c>
      <c r="N1193" s="29" t="str">
        <f>IF(Замеры!Z1187=0," ",Замеры!Z1187)</f>
        <v xml:space="preserve"> </v>
      </c>
      <c r="O1193" s="29" t="str">
        <f>Замеры!AA1187</f>
        <v xml:space="preserve"> </v>
      </c>
      <c r="P1193" s="29" t="str">
        <f>Замеры!AB1187</f>
        <v xml:space="preserve"> </v>
      </c>
      <c r="Q1193" s="29" t="str">
        <f>IF(Замеры!Z1187=0," ","+")</f>
        <v xml:space="preserve"> </v>
      </c>
      <c r="R1193" s="32">
        <f>Замеры!Y1187</f>
        <v>0</v>
      </c>
      <c r="W1193" s="33" t="e">
        <f t="shared" si="36"/>
        <v>#VALUE!</v>
      </c>
      <c r="X1193" s="31" t="s">
        <v>73</v>
      </c>
      <c r="Y1193" s="33" t="e">
        <f t="shared" si="37"/>
        <v>#VALUE!</v>
      </c>
      <c r="Z1193" s="32"/>
    </row>
    <row r="1194" spans="1:26" x14ac:dyDescent="0.3">
      <c r="A1194" s="35">
        <f>IF(Замеры!B1188=0, " ", Замеры!B1188)</f>
        <v>1185</v>
      </c>
      <c r="B1194" s="37" t="str">
        <f>CONCATENATE(Замеры!D1188,Замеры!F1188)</f>
        <v>Группа от QF</v>
      </c>
      <c r="C1194" s="35" t="str">
        <f>IF(Замеры!I1188=0," ", Замеры!I1188)</f>
        <v xml:space="preserve"> </v>
      </c>
      <c r="D1194" s="29" t="str">
        <f>IF(Замеры!Z1188=0, " ", Замеры!X1188)</f>
        <v xml:space="preserve"> </v>
      </c>
      <c r="E1194" s="29" t="str">
        <f>CONCATENATE(Замеры!P1188,Замеры!S1188,Замеры!R1188)</f>
        <v xml:space="preserve"> </v>
      </c>
      <c r="F1194" s="30" t="str">
        <f>IF(Замеры!Z1188=0," ","---")</f>
        <v xml:space="preserve"> </v>
      </c>
      <c r="G1194" s="31" t="str">
        <f>IF(Замеры!Z1188=0," ",Замеры!J1188)</f>
        <v xml:space="preserve"> </v>
      </c>
      <c r="H1194" s="31" t="str">
        <f>CONCATENATE(Замеры!AK1188,Замеры!AA1188,Замеры!AL1188)</f>
        <v>0 0</v>
      </c>
      <c r="I1194" s="29" t="str">
        <f>CONCATENATE(Замеры!AI1188,Замеры!AA1188,Замеры!AJ1188)</f>
        <v>0 0</v>
      </c>
      <c r="J1194" s="31" t="str">
        <f>IF(Замеры!Z1188=0," ",G1194*2.55)</f>
        <v xml:space="preserve"> </v>
      </c>
      <c r="K1194" s="29" t="str">
        <f>IF(Замеры!Z1188=0," ",Замеры!AG1188)</f>
        <v xml:space="preserve"> </v>
      </c>
      <c r="L1194" s="29" t="str">
        <f>IF(Замеры!Z1188=0," ",Замеры!AH1188)</f>
        <v xml:space="preserve"> </v>
      </c>
      <c r="M1194" s="29" t="str">
        <f>IF(Замеры!Z1188=0," ",0.1)</f>
        <v xml:space="preserve"> </v>
      </c>
      <c r="N1194" s="29" t="str">
        <f>IF(Замеры!Z1188=0," ",Замеры!Z1188)</f>
        <v xml:space="preserve"> </v>
      </c>
      <c r="O1194" s="29" t="str">
        <f>Замеры!AA1188</f>
        <v xml:space="preserve"> </v>
      </c>
      <c r="P1194" s="29" t="str">
        <f>Замеры!AB1188</f>
        <v xml:space="preserve"> </v>
      </c>
      <c r="Q1194" s="29" t="str">
        <f>IF(Замеры!Z1188=0," ","+")</f>
        <v xml:space="preserve"> </v>
      </c>
      <c r="R1194" s="32">
        <f>Замеры!Y1188</f>
        <v>0</v>
      </c>
      <c r="W1194" s="33" t="e">
        <f t="shared" si="36"/>
        <v>#VALUE!</v>
      </c>
      <c r="X1194" s="31" t="s">
        <v>73</v>
      </c>
      <c r="Y1194" s="33" t="e">
        <f t="shared" si="37"/>
        <v>#VALUE!</v>
      </c>
      <c r="Z1194" s="32"/>
    </row>
    <row r="1195" spans="1:26" x14ac:dyDescent="0.3">
      <c r="A1195" s="35">
        <f>IF(Замеры!B1189=0, " ", Замеры!B1189)</f>
        <v>1186</v>
      </c>
      <c r="B1195" s="37" t="str">
        <f>CONCATENATE(Замеры!D1189,Замеры!F1189)</f>
        <v>Группа от QF</v>
      </c>
      <c r="C1195" s="35" t="str">
        <f>IF(Замеры!I1189=0," ", Замеры!I1189)</f>
        <v xml:space="preserve"> </v>
      </c>
      <c r="D1195" s="29" t="str">
        <f>IF(Замеры!Z1189=0, " ", Замеры!X1189)</f>
        <v xml:space="preserve"> </v>
      </c>
      <c r="E1195" s="29" t="str">
        <f>CONCATENATE(Замеры!P1189,Замеры!S1189,Замеры!R1189)</f>
        <v xml:space="preserve"> </v>
      </c>
      <c r="F1195" s="30" t="str">
        <f>IF(Замеры!Z1189=0," ","---")</f>
        <v xml:space="preserve"> </v>
      </c>
      <c r="G1195" s="31" t="str">
        <f>IF(Замеры!Z1189=0," ",Замеры!J1189)</f>
        <v xml:space="preserve"> </v>
      </c>
      <c r="H1195" s="31" t="str">
        <f>CONCATENATE(Замеры!AK1189,Замеры!AA1189,Замеры!AL1189)</f>
        <v>0 0</v>
      </c>
      <c r="I1195" s="29" t="str">
        <f>CONCATENATE(Замеры!AI1189,Замеры!AA1189,Замеры!AJ1189)</f>
        <v>0 0</v>
      </c>
      <c r="J1195" s="31" t="str">
        <f>IF(Замеры!Z1189=0," ",G1195*2.55)</f>
        <v xml:space="preserve"> </v>
      </c>
      <c r="K1195" s="29" t="str">
        <f>IF(Замеры!Z1189=0," ",Замеры!AG1189)</f>
        <v xml:space="preserve"> </v>
      </c>
      <c r="L1195" s="29" t="str">
        <f>IF(Замеры!Z1189=0," ",Замеры!AH1189)</f>
        <v xml:space="preserve"> </v>
      </c>
      <c r="M1195" s="29" t="str">
        <f>IF(Замеры!Z1189=0," ",0.1)</f>
        <v xml:space="preserve"> </v>
      </c>
      <c r="N1195" s="29" t="str">
        <f>IF(Замеры!Z1189=0," ",Замеры!Z1189)</f>
        <v xml:space="preserve"> </v>
      </c>
      <c r="O1195" s="29" t="str">
        <f>Замеры!AA1189</f>
        <v xml:space="preserve"> </v>
      </c>
      <c r="P1195" s="29" t="str">
        <f>Замеры!AB1189</f>
        <v xml:space="preserve"> </v>
      </c>
      <c r="Q1195" s="29" t="str">
        <f>IF(Замеры!Z1189=0," ","+")</f>
        <v xml:space="preserve"> </v>
      </c>
      <c r="R1195" s="32">
        <f>Замеры!Y1189</f>
        <v>0</v>
      </c>
      <c r="W1195" s="33" t="e">
        <f t="shared" si="36"/>
        <v>#VALUE!</v>
      </c>
      <c r="X1195" s="31" t="s">
        <v>73</v>
      </c>
      <c r="Y1195" s="33" t="e">
        <f t="shared" si="37"/>
        <v>#VALUE!</v>
      </c>
      <c r="Z1195" s="32"/>
    </row>
    <row r="1196" spans="1:26" x14ac:dyDescent="0.3">
      <c r="A1196" s="35">
        <f>IF(Замеры!B1190=0, " ", Замеры!B1190)</f>
        <v>1187</v>
      </c>
      <c r="B1196" s="37" t="str">
        <f>CONCATENATE(Замеры!D1190,Замеры!F1190)</f>
        <v>Группа от QF</v>
      </c>
      <c r="C1196" s="35" t="str">
        <f>IF(Замеры!I1190=0," ", Замеры!I1190)</f>
        <v xml:space="preserve"> </v>
      </c>
      <c r="D1196" s="29" t="str">
        <f>IF(Замеры!Z1190=0, " ", Замеры!X1190)</f>
        <v xml:space="preserve"> </v>
      </c>
      <c r="E1196" s="29" t="str">
        <f>CONCATENATE(Замеры!P1190,Замеры!S1190,Замеры!R1190)</f>
        <v xml:space="preserve"> </v>
      </c>
      <c r="F1196" s="30" t="str">
        <f>IF(Замеры!Z1190=0," ","---")</f>
        <v xml:space="preserve"> </v>
      </c>
      <c r="G1196" s="31" t="str">
        <f>IF(Замеры!Z1190=0," ",Замеры!J1190)</f>
        <v xml:space="preserve"> </v>
      </c>
      <c r="H1196" s="31" t="str">
        <f>CONCATENATE(Замеры!AK1190,Замеры!AA1190,Замеры!AL1190)</f>
        <v>0 0</v>
      </c>
      <c r="I1196" s="29" t="str">
        <f>CONCATENATE(Замеры!AI1190,Замеры!AA1190,Замеры!AJ1190)</f>
        <v>0 0</v>
      </c>
      <c r="J1196" s="31" t="str">
        <f>IF(Замеры!Z1190=0," ",G1196*2.55)</f>
        <v xml:space="preserve"> </v>
      </c>
      <c r="K1196" s="29" t="str">
        <f>IF(Замеры!Z1190=0," ",Замеры!AG1190)</f>
        <v xml:space="preserve"> </v>
      </c>
      <c r="L1196" s="29" t="str">
        <f>IF(Замеры!Z1190=0," ",Замеры!AH1190)</f>
        <v xml:space="preserve"> </v>
      </c>
      <c r="M1196" s="29" t="str">
        <f>IF(Замеры!Z1190=0," ",0.1)</f>
        <v xml:space="preserve"> </v>
      </c>
      <c r="N1196" s="29" t="str">
        <f>IF(Замеры!Z1190=0," ",Замеры!Z1190)</f>
        <v xml:space="preserve"> </v>
      </c>
      <c r="O1196" s="29" t="str">
        <f>Замеры!AA1190</f>
        <v xml:space="preserve"> </v>
      </c>
      <c r="P1196" s="29" t="str">
        <f>Замеры!AB1190</f>
        <v xml:space="preserve"> </v>
      </c>
      <c r="Q1196" s="29" t="str">
        <f>IF(Замеры!Z1190=0," ","+")</f>
        <v xml:space="preserve"> </v>
      </c>
      <c r="R1196" s="32">
        <f>Замеры!Y1190</f>
        <v>0</v>
      </c>
      <c r="W1196" s="33" t="e">
        <f t="shared" si="36"/>
        <v>#VALUE!</v>
      </c>
      <c r="X1196" s="31" t="s">
        <v>73</v>
      </c>
      <c r="Y1196" s="33" t="e">
        <f t="shared" si="37"/>
        <v>#VALUE!</v>
      </c>
      <c r="Z1196" s="32"/>
    </row>
    <row r="1197" spans="1:26" x14ac:dyDescent="0.3">
      <c r="A1197" s="35">
        <f>IF(Замеры!B1191=0, " ", Замеры!B1191)</f>
        <v>1188</v>
      </c>
      <c r="B1197" s="37" t="str">
        <f>CONCATENATE(Замеры!D1191,Замеры!F1191)</f>
        <v>Группа от QF</v>
      </c>
      <c r="C1197" s="35" t="str">
        <f>IF(Замеры!I1191=0," ", Замеры!I1191)</f>
        <v xml:space="preserve"> </v>
      </c>
      <c r="D1197" s="29" t="str">
        <f>IF(Замеры!Z1191=0, " ", Замеры!X1191)</f>
        <v xml:space="preserve"> </v>
      </c>
      <c r="E1197" s="29" t="str">
        <f>CONCATENATE(Замеры!P1191,Замеры!S1191,Замеры!R1191)</f>
        <v xml:space="preserve"> </v>
      </c>
      <c r="F1197" s="30" t="str">
        <f>IF(Замеры!Z1191=0," ","---")</f>
        <v xml:space="preserve"> </v>
      </c>
      <c r="G1197" s="31" t="str">
        <f>IF(Замеры!Z1191=0," ",Замеры!J1191)</f>
        <v xml:space="preserve"> </v>
      </c>
      <c r="H1197" s="31" t="str">
        <f>CONCATENATE(Замеры!AK1191,Замеры!AA1191,Замеры!AL1191)</f>
        <v>0 0</v>
      </c>
      <c r="I1197" s="29" t="str">
        <f>CONCATENATE(Замеры!AI1191,Замеры!AA1191,Замеры!AJ1191)</f>
        <v>0 0</v>
      </c>
      <c r="J1197" s="31" t="str">
        <f>IF(Замеры!Z1191=0," ",G1197*2.55)</f>
        <v xml:space="preserve"> </v>
      </c>
      <c r="K1197" s="29" t="str">
        <f>IF(Замеры!Z1191=0," ",Замеры!AG1191)</f>
        <v xml:space="preserve"> </v>
      </c>
      <c r="L1197" s="29" t="str">
        <f>IF(Замеры!Z1191=0," ",Замеры!AH1191)</f>
        <v xml:space="preserve"> </v>
      </c>
      <c r="M1197" s="29" t="str">
        <f>IF(Замеры!Z1191=0," ",0.1)</f>
        <v xml:space="preserve"> </v>
      </c>
      <c r="N1197" s="29" t="str">
        <f>IF(Замеры!Z1191=0," ",Замеры!Z1191)</f>
        <v xml:space="preserve"> </v>
      </c>
      <c r="O1197" s="29" t="str">
        <f>Замеры!AA1191</f>
        <v xml:space="preserve"> </v>
      </c>
      <c r="P1197" s="29" t="str">
        <f>Замеры!AB1191</f>
        <v xml:space="preserve"> </v>
      </c>
      <c r="Q1197" s="29" t="str">
        <f>IF(Замеры!Z1191=0," ","+")</f>
        <v xml:space="preserve"> </v>
      </c>
      <c r="R1197" s="32">
        <f>Замеры!Y1191</f>
        <v>0</v>
      </c>
      <c r="W1197" s="33" t="e">
        <f t="shared" si="36"/>
        <v>#VALUE!</v>
      </c>
      <c r="X1197" s="31" t="s">
        <v>73</v>
      </c>
      <c r="Y1197" s="33" t="e">
        <f t="shared" si="37"/>
        <v>#VALUE!</v>
      </c>
      <c r="Z1197" s="32"/>
    </row>
    <row r="1198" spans="1:26" x14ac:dyDescent="0.3">
      <c r="A1198" s="35">
        <f>IF(Замеры!B1192=0, " ", Замеры!B1192)</f>
        <v>1189</v>
      </c>
      <c r="B1198" s="37" t="str">
        <f>CONCATENATE(Замеры!D1192,Замеры!F1192)</f>
        <v>Группа от QF</v>
      </c>
      <c r="C1198" s="35" t="str">
        <f>IF(Замеры!I1192=0," ", Замеры!I1192)</f>
        <v xml:space="preserve"> </v>
      </c>
      <c r="D1198" s="29" t="str">
        <f>IF(Замеры!Z1192=0, " ", Замеры!X1192)</f>
        <v xml:space="preserve"> </v>
      </c>
      <c r="E1198" s="29" t="str">
        <f>CONCATENATE(Замеры!P1192,Замеры!S1192,Замеры!R1192)</f>
        <v xml:space="preserve"> </v>
      </c>
      <c r="F1198" s="30" t="str">
        <f>IF(Замеры!Z1192=0," ","---")</f>
        <v xml:space="preserve"> </v>
      </c>
      <c r="G1198" s="31" t="str">
        <f>IF(Замеры!Z1192=0," ",Замеры!J1192)</f>
        <v xml:space="preserve"> </v>
      </c>
      <c r="H1198" s="31" t="str">
        <f>CONCATENATE(Замеры!AK1192,Замеры!AA1192,Замеры!AL1192)</f>
        <v>0 0</v>
      </c>
      <c r="I1198" s="29" t="str">
        <f>CONCATENATE(Замеры!AI1192,Замеры!AA1192,Замеры!AJ1192)</f>
        <v>0 0</v>
      </c>
      <c r="J1198" s="31" t="str">
        <f>IF(Замеры!Z1192=0," ",G1198*2.55)</f>
        <v xml:space="preserve"> </v>
      </c>
      <c r="K1198" s="29" t="str">
        <f>IF(Замеры!Z1192=0," ",Замеры!AG1192)</f>
        <v xml:space="preserve"> </v>
      </c>
      <c r="L1198" s="29" t="str">
        <f>IF(Замеры!Z1192=0," ",Замеры!AH1192)</f>
        <v xml:space="preserve"> </v>
      </c>
      <c r="M1198" s="29" t="str">
        <f>IF(Замеры!Z1192=0," ",0.1)</f>
        <v xml:space="preserve"> </v>
      </c>
      <c r="N1198" s="29" t="str">
        <f>IF(Замеры!Z1192=0," ",Замеры!Z1192)</f>
        <v xml:space="preserve"> </v>
      </c>
      <c r="O1198" s="29" t="str">
        <f>Замеры!AA1192</f>
        <v xml:space="preserve"> </v>
      </c>
      <c r="P1198" s="29" t="str">
        <f>Замеры!AB1192</f>
        <v xml:space="preserve"> </v>
      </c>
      <c r="Q1198" s="29" t="str">
        <f>IF(Замеры!Z1192=0," ","+")</f>
        <v xml:space="preserve"> </v>
      </c>
      <c r="R1198" s="32">
        <f>Замеры!Y1192</f>
        <v>0</v>
      </c>
      <c r="W1198" s="33" t="e">
        <f t="shared" si="36"/>
        <v>#VALUE!</v>
      </c>
      <c r="X1198" s="31" t="s">
        <v>73</v>
      </c>
      <c r="Y1198" s="33" t="e">
        <f t="shared" si="37"/>
        <v>#VALUE!</v>
      </c>
      <c r="Z1198" s="32"/>
    </row>
    <row r="1199" spans="1:26" x14ac:dyDescent="0.3">
      <c r="A1199" s="35">
        <f>IF(Замеры!B1193=0, " ", Замеры!B1193)</f>
        <v>1190</v>
      </c>
      <c r="B1199" s="37" t="str">
        <f>CONCATENATE(Замеры!D1193,Замеры!F1193)</f>
        <v>Группа от QF</v>
      </c>
      <c r="C1199" s="35" t="str">
        <f>IF(Замеры!I1193=0," ", Замеры!I1193)</f>
        <v xml:space="preserve"> </v>
      </c>
      <c r="D1199" s="29" t="str">
        <f>IF(Замеры!Z1193=0, " ", Замеры!X1193)</f>
        <v xml:space="preserve"> </v>
      </c>
      <c r="E1199" s="29" t="str">
        <f>CONCATENATE(Замеры!P1193,Замеры!S1193,Замеры!R1193)</f>
        <v xml:space="preserve"> </v>
      </c>
      <c r="F1199" s="30" t="str">
        <f>IF(Замеры!Z1193=0," ","---")</f>
        <v xml:space="preserve"> </v>
      </c>
      <c r="G1199" s="31" t="str">
        <f>IF(Замеры!Z1193=0," ",Замеры!J1193)</f>
        <v xml:space="preserve"> </v>
      </c>
      <c r="H1199" s="31" t="str">
        <f>CONCATENATE(Замеры!AK1193,Замеры!AA1193,Замеры!AL1193)</f>
        <v>0 0</v>
      </c>
      <c r="I1199" s="29" t="str">
        <f>CONCATENATE(Замеры!AI1193,Замеры!AA1193,Замеры!AJ1193)</f>
        <v>0 0</v>
      </c>
      <c r="J1199" s="31" t="str">
        <f>IF(Замеры!Z1193=0," ",G1199*2.55)</f>
        <v xml:space="preserve"> </v>
      </c>
      <c r="K1199" s="29" t="str">
        <f>IF(Замеры!Z1193=0," ",Замеры!AG1193)</f>
        <v xml:space="preserve"> </v>
      </c>
      <c r="L1199" s="29" t="str">
        <f>IF(Замеры!Z1193=0," ",Замеры!AH1193)</f>
        <v xml:space="preserve"> </v>
      </c>
      <c r="M1199" s="29" t="str">
        <f>IF(Замеры!Z1193=0," ",0.1)</f>
        <v xml:space="preserve"> </v>
      </c>
      <c r="N1199" s="29" t="str">
        <f>IF(Замеры!Z1193=0," ",Замеры!Z1193)</f>
        <v xml:space="preserve"> </v>
      </c>
      <c r="O1199" s="29" t="str">
        <f>Замеры!AA1193</f>
        <v xml:space="preserve"> </v>
      </c>
      <c r="P1199" s="29" t="str">
        <f>Замеры!AB1193</f>
        <v xml:space="preserve"> </v>
      </c>
      <c r="Q1199" s="29" t="str">
        <f>IF(Замеры!Z1193=0," ","+")</f>
        <v xml:space="preserve"> </v>
      </c>
      <c r="R1199" s="32">
        <f>Замеры!Y1193</f>
        <v>0</v>
      </c>
      <c r="W1199" s="33" t="e">
        <f t="shared" si="36"/>
        <v>#VALUE!</v>
      </c>
      <c r="X1199" s="31" t="s">
        <v>73</v>
      </c>
      <c r="Y1199" s="33" t="e">
        <f t="shared" si="37"/>
        <v>#VALUE!</v>
      </c>
      <c r="Z1199" s="32"/>
    </row>
    <row r="1200" spans="1:26" x14ac:dyDescent="0.3">
      <c r="A1200" s="35">
        <f>IF(Замеры!B1194=0, " ", Замеры!B1194)</f>
        <v>1191</v>
      </c>
      <c r="B1200" s="37" t="str">
        <f>CONCATENATE(Замеры!D1194,Замеры!F1194)</f>
        <v>Группа от QF</v>
      </c>
      <c r="C1200" s="35" t="str">
        <f>IF(Замеры!I1194=0," ", Замеры!I1194)</f>
        <v xml:space="preserve"> </v>
      </c>
      <c r="D1200" s="29" t="str">
        <f>IF(Замеры!Z1194=0, " ", Замеры!X1194)</f>
        <v xml:space="preserve"> </v>
      </c>
      <c r="E1200" s="29" t="str">
        <f>CONCATENATE(Замеры!P1194,Замеры!S1194,Замеры!R1194)</f>
        <v xml:space="preserve"> </v>
      </c>
      <c r="F1200" s="30" t="str">
        <f>IF(Замеры!Z1194=0," ","---")</f>
        <v xml:space="preserve"> </v>
      </c>
      <c r="G1200" s="31" t="str">
        <f>IF(Замеры!Z1194=0," ",Замеры!J1194)</f>
        <v xml:space="preserve"> </v>
      </c>
      <c r="H1200" s="31" t="str">
        <f>CONCATENATE(Замеры!AK1194,Замеры!AA1194,Замеры!AL1194)</f>
        <v>0 0</v>
      </c>
      <c r="I1200" s="29" t="str">
        <f>CONCATENATE(Замеры!AI1194,Замеры!AA1194,Замеры!AJ1194)</f>
        <v>0 0</v>
      </c>
      <c r="J1200" s="31" t="str">
        <f>IF(Замеры!Z1194=0," ",G1200*2.55)</f>
        <v xml:space="preserve"> </v>
      </c>
      <c r="K1200" s="29" t="str">
        <f>IF(Замеры!Z1194=0," ",Замеры!AG1194)</f>
        <v xml:space="preserve"> </v>
      </c>
      <c r="L1200" s="29" t="str">
        <f>IF(Замеры!Z1194=0," ",Замеры!AH1194)</f>
        <v xml:space="preserve"> </v>
      </c>
      <c r="M1200" s="29" t="str">
        <f>IF(Замеры!Z1194=0," ",0.1)</f>
        <v xml:space="preserve"> </v>
      </c>
      <c r="N1200" s="29" t="str">
        <f>IF(Замеры!Z1194=0," ",Замеры!Z1194)</f>
        <v xml:space="preserve"> </v>
      </c>
      <c r="O1200" s="29" t="str">
        <f>Замеры!AA1194</f>
        <v xml:space="preserve"> </v>
      </c>
      <c r="P1200" s="29" t="str">
        <f>Замеры!AB1194</f>
        <v xml:space="preserve"> </v>
      </c>
      <c r="Q1200" s="29" t="str">
        <f>IF(Замеры!Z1194=0," ","+")</f>
        <v xml:space="preserve"> </v>
      </c>
      <c r="R1200" s="32">
        <f>Замеры!Y1194</f>
        <v>0</v>
      </c>
      <c r="W1200" s="33" t="e">
        <f t="shared" si="36"/>
        <v>#VALUE!</v>
      </c>
      <c r="X1200" s="31" t="s">
        <v>73</v>
      </c>
      <c r="Y1200" s="33" t="e">
        <f t="shared" si="37"/>
        <v>#VALUE!</v>
      </c>
      <c r="Z1200" s="32"/>
    </row>
    <row r="1201" spans="1:26" x14ac:dyDescent="0.3">
      <c r="A1201" s="35">
        <f>IF(Замеры!B1195=0, " ", Замеры!B1195)</f>
        <v>1192</v>
      </c>
      <c r="B1201" s="37" t="str">
        <f>CONCATENATE(Замеры!D1195,Замеры!F1195)</f>
        <v>Группа от QF</v>
      </c>
      <c r="C1201" s="35" t="str">
        <f>IF(Замеры!I1195=0," ", Замеры!I1195)</f>
        <v xml:space="preserve"> </v>
      </c>
      <c r="D1201" s="29" t="str">
        <f>IF(Замеры!Z1195=0, " ", Замеры!X1195)</f>
        <v xml:space="preserve"> </v>
      </c>
      <c r="E1201" s="29" t="str">
        <f>CONCATENATE(Замеры!P1195,Замеры!S1195,Замеры!R1195)</f>
        <v xml:space="preserve"> </v>
      </c>
      <c r="F1201" s="30" t="str">
        <f>IF(Замеры!Z1195=0," ","---")</f>
        <v xml:space="preserve"> </v>
      </c>
      <c r="G1201" s="31" t="str">
        <f>IF(Замеры!Z1195=0," ",Замеры!J1195)</f>
        <v xml:space="preserve"> </v>
      </c>
      <c r="H1201" s="31" t="str">
        <f>CONCATENATE(Замеры!AK1195,Замеры!AA1195,Замеры!AL1195)</f>
        <v>0 0</v>
      </c>
      <c r="I1201" s="29" t="str">
        <f>CONCATENATE(Замеры!AI1195,Замеры!AA1195,Замеры!AJ1195)</f>
        <v>0 0</v>
      </c>
      <c r="J1201" s="31" t="str">
        <f>IF(Замеры!Z1195=0," ",G1201*2.55)</f>
        <v xml:space="preserve"> </v>
      </c>
      <c r="K1201" s="29" t="str">
        <f>IF(Замеры!Z1195=0," ",Замеры!AG1195)</f>
        <v xml:space="preserve"> </v>
      </c>
      <c r="L1201" s="29" t="str">
        <f>IF(Замеры!Z1195=0," ",Замеры!AH1195)</f>
        <v xml:space="preserve"> </v>
      </c>
      <c r="M1201" s="29" t="str">
        <f>IF(Замеры!Z1195=0," ",0.1)</f>
        <v xml:space="preserve"> </v>
      </c>
      <c r="N1201" s="29" t="str">
        <f>IF(Замеры!Z1195=0," ",Замеры!Z1195)</f>
        <v xml:space="preserve"> </v>
      </c>
      <c r="O1201" s="29" t="str">
        <f>Замеры!AA1195</f>
        <v xml:space="preserve"> </v>
      </c>
      <c r="P1201" s="29" t="str">
        <f>Замеры!AB1195</f>
        <v xml:space="preserve"> </v>
      </c>
      <c r="Q1201" s="29" t="str">
        <f>IF(Замеры!Z1195=0," ","+")</f>
        <v xml:space="preserve"> </v>
      </c>
      <c r="R1201" s="32">
        <f>Замеры!Y1195</f>
        <v>0</v>
      </c>
      <c r="W1201" s="33" t="e">
        <f t="shared" si="36"/>
        <v>#VALUE!</v>
      </c>
      <c r="X1201" s="31" t="s">
        <v>73</v>
      </c>
      <c r="Y1201" s="33" t="e">
        <f t="shared" si="37"/>
        <v>#VALUE!</v>
      </c>
      <c r="Z1201" s="32"/>
    </row>
    <row r="1202" spans="1:26" x14ac:dyDescent="0.3">
      <c r="A1202" s="35">
        <f>IF(Замеры!B1196=0, " ", Замеры!B1196)</f>
        <v>1193</v>
      </c>
      <c r="B1202" s="37" t="str">
        <f>CONCATENATE(Замеры!D1196,Замеры!F1196)</f>
        <v>Группа от QF</v>
      </c>
      <c r="C1202" s="35" t="str">
        <f>IF(Замеры!I1196=0," ", Замеры!I1196)</f>
        <v xml:space="preserve"> </v>
      </c>
      <c r="D1202" s="29" t="str">
        <f>IF(Замеры!Z1196=0, " ", Замеры!X1196)</f>
        <v xml:space="preserve"> </v>
      </c>
      <c r="E1202" s="29" t="str">
        <f>CONCATENATE(Замеры!P1196,Замеры!S1196,Замеры!R1196)</f>
        <v xml:space="preserve"> </v>
      </c>
      <c r="F1202" s="30" t="str">
        <f>IF(Замеры!Z1196=0," ","---")</f>
        <v xml:space="preserve"> </v>
      </c>
      <c r="G1202" s="31" t="str">
        <f>IF(Замеры!Z1196=0," ",Замеры!J1196)</f>
        <v xml:space="preserve"> </v>
      </c>
      <c r="H1202" s="31" t="str">
        <f>CONCATENATE(Замеры!AK1196,Замеры!AA1196,Замеры!AL1196)</f>
        <v>0 0</v>
      </c>
      <c r="I1202" s="29" t="str">
        <f>CONCATENATE(Замеры!AI1196,Замеры!AA1196,Замеры!AJ1196)</f>
        <v>0 0</v>
      </c>
      <c r="J1202" s="31" t="str">
        <f>IF(Замеры!Z1196=0," ",G1202*2.55)</f>
        <v xml:space="preserve"> </v>
      </c>
      <c r="K1202" s="29" t="str">
        <f>IF(Замеры!Z1196=0," ",Замеры!AG1196)</f>
        <v xml:space="preserve"> </v>
      </c>
      <c r="L1202" s="29" t="str">
        <f>IF(Замеры!Z1196=0," ",Замеры!AH1196)</f>
        <v xml:space="preserve"> </v>
      </c>
      <c r="M1202" s="29" t="str">
        <f>IF(Замеры!Z1196=0," ",0.1)</f>
        <v xml:space="preserve"> </v>
      </c>
      <c r="N1202" s="29" t="str">
        <f>IF(Замеры!Z1196=0," ",Замеры!Z1196)</f>
        <v xml:space="preserve"> </v>
      </c>
      <c r="O1202" s="29" t="str">
        <f>Замеры!AA1196</f>
        <v xml:space="preserve"> </v>
      </c>
      <c r="P1202" s="29" t="str">
        <f>Замеры!AB1196</f>
        <v xml:space="preserve"> </v>
      </c>
      <c r="Q1202" s="29" t="str">
        <f>IF(Замеры!Z1196=0," ","+")</f>
        <v xml:space="preserve"> </v>
      </c>
      <c r="R1202" s="32">
        <f>Замеры!Y1196</f>
        <v>0</v>
      </c>
      <c r="W1202" s="33" t="e">
        <f t="shared" si="36"/>
        <v>#VALUE!</v>
      </c>
      <c r="X1202" s="31" t="s">
        <v>73</v>
      </c>
      <c r="Y1202" s="33" t="e">
        <f t="shared" si="37"/>
        <v>#VALUE!</v>
      </c>
      <c r="Z1202" s="32"/>
    </row>
    <row r="1203" spans="1:26" x14ac:dyDescent="0.3">
      <c r="A1203" s="35">
        <f>IF(Замеры!B1197=0, " ", Замеры!B1197)</f>
        <v>1194</v>
      </c>
      <c r="B1203" s="37" t="str">
        <f>CONCATENATE(Замеры!D1197,Замеры!F1197)</f>
        <v>Группа от QF</v>
      </c>
      <c r="C1203" s="35" t="str">
        <f>IF(Замеры!I1197=0," ", Замеры!I1197)</f>
        <v xml:space="preserve"> </v>
      </c>
      <c r="D1203" s="29" t="str">
        <f>IF(Замеры!Z1197=0, " ", Замеры!X1197)</f>
        <v xml:space="preserve"> </v>
      </c>
      <c r="E1203" s="29" t="str">
        <f>CONCATENATE(Замеры!P1197,Замеры!S1197,Замеры!R1197)</f>
        <v xml:space="preserve"> </v>
      </c>
      <c r="F1203" s="30" t="str">
        <f>IF(Замеры!Z1197=0," ","---")</f>
        <v xml:space="preserve"> </v>
      </c>
      <c r="G1203" s="31" t="str">
        <f>IF(Замеры!Z1197=0," ",Замеры!J1197)</f>
        <v xml:space="preserve"> </v>
      </c>
      <c r="H1203" s="31" t="str">
        <f>CONCATENATE(Замеры!AK1197,Замеры!AA1197,Замеры!AL1197)</f>
        <v>0 0</v>
      </c>
      <c r="I1203" s="29" t="str">
        <f>CONCATENATE(Замеры!AI1197,Замеры!AA1197,Замеры!AJ1197)</f>
        <v>0 0</v>
      </c>
      <c r="J1203" s="31" t="str">
        <f>IF(Замеры!Z1197=0," ",G1203*2.55)</f>
        <v xml:space="preserve"> </v>
      </c>
      <c r="K1203" s="29" t="str">
        <f>IF(Замеры!Z1197=0," ",Замеры!AG1197)</f>
        <v xml:space="preserve"> </v>
      </c>
      <c r="L1203" s="29" t="str">
        <f>IF(Замеры!Z1197=0," ",Замеры!AH1197)</f>
        <v xml:space="preserve"> </v>
      </c>
      <c r="M1203" s="29" t="str">
        <f>IF(Замеры!Z1197=0," ",0.1)</f>
        <v xml:space="preserve"> </v>
      </c>
      <c r="N1203" s="29" t="str">
        <f>IF(Замеры!Z1197=0," ",Замеры!Z1197)</f>
        <v xml:space="preserve"> </v>
      </c>
      <c r="O1203" s="29" t="str">
        <f>Замеры!AA1197</f>
        <v xml:space="preserve"> </v>
      </c>
      <c r="P1203" s="29" t="str">
        <f>Замеры!AB1197</f>
        <v xml:space="preserve"> </v>
      </c>
      <c r="Q1203" s="29" t="str">
        <f>IF(Замеры!Z1197=0," ","+")</f>
        <v xml:space="preserve"> </v>
      </c>
      <c r="R1203" s="32">
        <f>Замеры!Y1197</f>
        <v>0</v>
      </c>
      <c r="W1203" s="33" t="e">
        <f t="shared" si="36"/>
        <v>#VALUE!</v>
      </c>
      <c r="X1203" s="31" t="s">
        <v>73</v>
      </c>
      <c r="Y1203" s="33" t="e">
        <f t="shared" si="37"/>
        <v>#VALUE!</v>
      </c>
      <c r="Z1203" s="32"/>
    </row>
    <row r="1204" spans="1:26" x14ac:dyDescent="0.3">
      <c r="A1204" s="35">
        <f>IF(Замеры!B1198=0, " ", Замеры!B1198)</f>
        <v>1195</v>
      </c>
      <c r="B1204" s="37" t="str">
        <f>CONCATENATE(Замеры!D1198,Замеры!F1198)</f>
        <v>Группа от QF</v>
      </c>
      <c r="C1204" s="35" t="str">
        <f>IF(Замеры!I1198=0," ", Замеры!I1198)</f>
        <v xml:space="preserve"> </v>
      </c>
      <c r="D1204" s="29" t="str">
        <f>IF(Замеры!Z1198=0, " ", Замеры!X1198)</f>
        <v xml:space="preserve"> </v>
      </c>
      <c r="E1204" s="29" t="str">
        <f>CONCATENATE(Замеры!P1198,Замеры!S1198,Замеры!R1198)</f>
        <v xml:space="preserve"> </v>
      </c>
      <c r="F1204" s="30" t="str">
        <f>IF(Замеры!Z1198=0," ","---")</f>
        <v xml:space="preserve"> </v>
      </c>
      <c r="G1204" s="31" t="str">
        <f>IF(Замеры!Z1198=0," ",Замеры!J1198)</f>
        <v xml:space="preserve"> </v>
      </c>
      <c r="H1204" s="31" t="str">
        <f>CONCATENATE(Замеры!AK1198,Замеры!AA1198,Замеры!AL1198)</f>
        <v>0 0</v>
      </c>
      <c r="I1204" s="29" t="str">
        <f>CONCATENATE(Замеры!AI1198,Замеры!AA1198,Замеры!AJ1198)</f>
        <v>0 0</v>
      </c>
      <c r="J1204" s="31" t="str">
        <f>IF(Замеры!Z1198=0," ",G1204*2.55)</f>
        <v xml:space="preserve"> </v>
      </c>
      <c r="K1204" s="29" t="str">
        <f>IF(Замеры!Z1198=0," ",Замеры!AG1198)</f>
        <v xml:space="preserve"> </v>
      </c>
      <c r="L1204" s="29" t="str">
        <f>IF(Замеры!Z1198=0," ",Замеры!AH1198)</f>
        <v xml:space="preserve"> </v>
      </c>
      <c r="M1204" s="29" t="str">
        <f>IF(Замеры!Z1198=0," ",0.1)</f>
        <v xml:space="preserve"> </v>
      </c>
      <c r="N1204" s="29" t="str">
        <f>IF(Замеры!Z1198=0," ",Замеры!Z1198)</f>
        <v xml:space="preserve"> </v>
      </c>
      <c r="O1204" s="29" t="str">
        <f>Замеры!AA1198</f>
        <v xml:space="preserve"> </v>
      </c>
      <c r="P1204" s="29" t="str">
        <f>Замеры!AB1198</f>
        <v xml:space="preserve"> </v>
      </c>
      <c r="Q1204" s="29" t="str">
        <f>IF(Замеры!Z1198=0," ","+")</f>
        <v xml:space="preserve"> </v>
      </c>
      <c r="R1204" s="32">
        <f>Замеры!Y1198</f>
        <v>0</v>
      </c>
      <c r="W1204" s="33" t="e">
        <f t="shared" si="36"/>
        <v>#VALUE!</v>
      </c>
      <c r="X1204" s="31" t="s">
        <v>73</v>
      </c>
      <c r="Y1204" s="33" t="e">
        <f t="shared" si="37"/>
        <v>#VALUE!</v>
      </c>
      <c r="Z1204" s="32"/>
    </row>
    <row r="1205" spans="1:26" x14ac:dyDescent="0.3">
      <c r="A1205" s="35">
        <f>IF(Замеры!B1199=0, " ", Замеры!B1199)</f>
        <v>1196</v>
      </c>
      <c r="B1205" s="37" t="str">
        <f>CONCATENATE(Замеры!D1199,Замеры!F1199)</f>
        <v>Группа от QF</v>
      </c>
      <c r="C1205" s="35" t="str">
        <f>IF(Замеры!I1199=0," ", Замеры!I1199)</f>
        <v xml:space="preserve"> </v>
      </c>
      <c r="D1205" s="29" t="str">
        <f>IF(Замеры!Z1199=0, " ", Замеры!X1199)</f>
        <v xml:space="preserve"> </v>
      </c>
      <c r="E1205" s="29" t="str">
        <f>CONCATENATE(Замеры!P1199,Замеры!S1199,Замеры!R1199)</f>
        <v xml:space="preserve"> </v>
      </c>
      <c r="F1205" s="30" t="str">
        <f>IF(Замеры!Z1199=0," ","---")</f>
        <v xml:space="preserve"> </v>
      </c>
      <c r="G1205" s="31" t="str">
        <f>IF(Замеры!Z1199=0," ",Замеры!J1199)</f>
        <v xml:space="preserve"> </v>
      </c>
      <c r="H1205" s="31" t="str">
        <f>CONCATENATE(Замеры!AK1199,Замеры!AA1199,Замеры!AL1199)</f>
        <v>0 0</v>
      </c>
      <c r="I1205" s="29" t="str">
        <f>CONCATENATE(Замеры!AI1199,Замеры!AA1199,Замеры!AJ1199)</f>
        <v>0 0</v>
      </c>
      <c r="J1205" s="31" t="str">
        <f>IF(Замеры!Z1199=0," ",G1205*2.55)</f>
        <v xml:space="preserve"> </v>
      </c>
      <c r="K1205" s="29" t="str">
        <f>IF(Замеры!Z1199=0," ",Замеры!AG1199)</f>
        <v xml:space="preserve"> </v>
      </c>
      <c r="L1205" s="29" t="str">
        <f>IF(Замеры!Z1199=0," ",Замеры!AH1199)</f>
        <v xml:space="preserve"> </v>
      </c>
      <c r="M1205" s="29" t="str">
        <f>IF(Замеры!Z1199=0," ",0.1)</f>
        <v xml:space="preserve"> </v>
      </c>
      <c r="N1205" s="29" t="str">
        <f>IF(Замеры!Z1199=0," ",Замеры!Z1199)</f>
        <v xml:space="preserve"> </v>
      </c>
      <c r="O1205" s="29" t="str">
        <f>Замеры!AA1199</f>
        <v xml:space="preserve"> </v>
      </c>
      <c r="P1205" s="29" t="str">
        <f>Замеры!AB1199</f>
        <v xml:space="preserve"> </v>
      </c>
      <c r="Q1205" s="29" t="str">
        <f>IF(Замеры!Z1199=0," ","+")</f>
        <v xml:space="preserve"> </v>
      </c>
      <c r="R1205" s="32">
        <f>Замеры!Y1199</f>
        <v>0</v>
      </c>
      <c r="W1205" s="33" t="e">
        <f t="shared" si="36"/>
        <v>#VALUE!</v>
      </c>
      <c r="X1205" s="31" t="s">
        <v>73</v>
      </c>
      <c r="Y1205" s="33" t="e">
        <f t="shared" si="37"/>
        <v>#VALUE!</v>
      </c>
      <c r="Z1205" s="32"/>
    </row>
    <row r="1206" spans="1:26" x14ac:dyDescent="0.3">
      <c r="A1206" s="35">
        <f>IF(Замеры!B1200=0, " ", Замеры!B1200)</f>
        <v>1197</v>
      </c>
      <c r="B1206" s="37" t="str">
        <f>CONCATENATE(Замеры!D1200,Замеры!F1200)</f>
        <v>Группа от QF</v>
      </c>
      <c r="C1206" s="35" t="str">
        <f>IF(Замеры!I1200=0," ", Замеры!I1200)</f>
        <v xml:space="preserve"> </v>
      </c>
      <c r="D1206" s="29" t="str">
        <f>IF(Замеры!Z1200=0, " ", Замеры!X1200)</f>
        <v xml:space="preserve"> </v>
      </c>
      <c r="E1206" s="29" t="str">
        <f>CONCATENATE(Замеры!P1200,Замеры!S1200,Замеры!R1200)</f>
        <v xml:space="preserve"> </v>
      </c>
      <c r="F1206" s="30" t="str">
        <f>IF(Замеры!Z1200=0," ","---")</f>
        <v xml:space="preserve"> </v>
      </c>
      <c r="G1206" s="31" t="str">
        <f>IF(Замеры!Z1200=0," ",Замеры!J1200)</f>
        <v xml:space="preserve"> </v>
      </c>
      <c r="H1206" s="31" t="str">
        <f>CONCATENATE(Замеры!AK1200,Замеры!AA1200,Замеры!AL1200)</f>
        <v>0 0</v>
      </c>
      <c r="I1206" s="29" t="str">
        <f>CONCATENATE(Замеры!AI1200,Замеры!AA1200,Замеры!AJ1200)</f>
        <v>0 0</v>
      </c>
      <c r="J1206" s="31" t="str">
        <f>IF(Замеры!Z1200=0," ",G1206*2.55)</f>
        <v xml:space="preserve"> </v>
      </c>
      <c r="K1206" s="29" t="str">
        <f>IF(Замеры!Z1200=0," ",Замеры!AG1200)</f>
        <v xml:space="preserve"> </v>
      </c>
      <c r="L1206" s="29" t="str">
        <f>IF(Замеры!Z1200=0," ",Замеры!AH1200)</f>
        <v xml:space="preserve"> </v>
      </c>
      <c r="M1206" s="29" t="str">
        <f>IF(Замеры!Z1200=0," ",0.1)</f>
        <v xml:space="preserve"> </v>
      </c>
      <c r="N1206" s="29" t="str">
        <f>IF(Замеры!Z1200=0," ",Замеры!Z1200)</f>
        <v xml:space="preserve"> </v>
      </c>
      <c r="O1206" s="29" t="str">
        <f>Замеры!AA1200</f>
        <v xml:space="preserve"> </v>
      </c>
      <c r="P1206" s="29" t="str">
        <f>Замеры!AB1200</f>
        <v xml:space="preserve"> </v>
      </c>
      <c r="Q1206" s="29" t="str">
        <f>IF(Замеры!Z1200=0," ","+")</f>
        <v xml:space="preserve"> </v>
      </c>
      <c r="R1206" s="32">
        <f>Замеры!Y1200</f>
        <v>0</v>
      </c>
      <c r="W1206" s="33" t="e">
        <f t="shared" si="36"/>
        <v>#VALUE!</v>
      </c>
      <c r="X1206" s="31" t="s">
        <v>73</v>
      </c>
      <c r="Y1206" s="33" t="e">
        <f t="shared" si="37"/>
        <v>#VALUE!</v>
      </c>
      <c r="Z1206" s="32"/>
    </row>
    <row r="1207" spans="1:26" x14ac:dyDescent="0.3">
      <c r="A1207" s="35">
        <f>IF(Замеры!B1201=0, " ", Замеры!B1201)</f>
        <v>1198</v>
      </c>
      <c r="B1207" s="37" t="str">
        <f>CONCATENATE(Замеры!D1201,Замеры!F1201)</f>
        <v>Группа от QF</v>
      </c>
      <c r="C1207" s="35" t="str">
        <f>IF(Замеры!I1201=0," ", Замеры!I1201)</f>
        <v xml:space="preserve"> </v>
      </c>
      <c r="D1207" s="29" t="str">
        <f>IF(Замеры!Z1201=0, " ", Замеры!X1201)</f>
        <v xml:space="preserve"> </v>
      </c>
      <c r="E1207" s="29" t="str">
        <f>CONCATENATE(Замеры!P1201,Замеры!S1201,Замеры!R1201)</f>
        <v xml:space="preserve"> </v>
      </c>
      <c r="F1207" s="30" t="str">
        <f>IF(Замеры!Z1201=0," ","---")</f>
        <v xml:space="preserve"> </v>
      </c>
      <c r="G1207" s="31" t="str">
        <f>IF(Замеры!Z1201=0," ",Замеры!J1201)</f>
        <v xml:space="preserve"> </v>
      </c>
      <c r="H1207" s="31" t="str">
        <f>CONCATENATE(Замеры!AK1201,Замеры!AA1201,Замеры!AL1201)</f>
        <v>0 0</v>
      </c>
      <c r="I1207" s="29" t="str">
        <f>CONCATENATE(Замеры!AI1201,Замеры!AA1201,Замеры!AJ1201)</f>
        <v>0 0</v>
      </c>
      <c r="J1207" s="31" t="str">
        <f>IF(Замеры!Z1201=0," ",G1207*2.55)</f>
        <v xml:space="preserve"> </v>
      </c>
      <c r="K1207" s="29" t="str">
        <f>IF(Замеры!Z1201=0," ",Замеры!AG1201)</f>
        <v xml:space="preserve"> </v>
      </c>
      <c r="L1207" s="29" t="str">
        <f>IF(Замеры!Z1201=0," ",Замеры!AH1201)</f>
        <v xml:space="preserve"> </v>
      </c>
      <c r="M1207" s="29" t="str">
        <f>IF(Замеры!Z1201=0," ",0.1)</f>
        <v xml:space="preserve"> </v>
      </c>
      <c r="N1207" s="29" t="str">
        <f>IF(Замеры!Z1201=0," ",Замеры!Z1201)</f>
        <v xml:space="preserve"> </v>
      </c>
      <c r="O1207" s="29" t="str">
        <f>Замеры!AA1201</f>
        <v xml:space="preserve"> </v>
      </c>
      <c r="P1207" s="29" t="str">
        <f>Замеры!AB1201</f>
        <v xml:space="preserve"> </v>
      </c>
      <c r="Q1207" s="29" t="str">
        <f>IF(Замеры!Z1201=0," ","+")</f>
        <v xml:space="preserve"> </v>
      </c>
      <c r="R1207" s="32">
        <f>Замеры!Y1201</f>
        <v>0</v>
      </c>
      <c r="W1207" s="33" t="e">
        <f t="shared" si="36"/>
        <v>#VALUE!</v>
      </c>
      <c r="X1207" s="31" t="s">
        <v>73</v>
      </c>
      <c r="Y1207" s="33" t="e">
        <f t="shared" si="37"/>
        <v>#VALUE!</v>
      </c>
      <c r="Z1207" s="32"/>
    </row>
    <row r="1208" spans="1:26" x14ac:dyDescent="0.3">
      <c r="A1208" s="35">
        <f>IF(Замеры!B1202=0, " ", Замеры!B1202)</f>
        <v>1199</v>
      </c>
      <c r="B1208" s="37" t="str">
        <f>CONCATENATE(Замеры!D1202,Замеры!F1202)</f>
        <v>Группа от QF</v>
      </c>
      <c r="C1208" s="35" t="str">
        <f>IF(Замеры!I1202=0," ", Замеры!I1202)</f>
        <v xml:space="preserve"> </v>
      </c>
      <c r="D1208" s="29" t="str">
        <f>IF(Замеры!Z1202=0, " ", Замеры!X1202)</f>
        <v xml:space="preserve"> </v>
      </c>
      <c r="E1208" s="29" t="str">
        <f>CONCATENATE(Замеры!P1202,Замеры!S1202,Замеры!R1202)</f>
        <v xml:space="preserve"> </v>
      </c>
      <c r="F1208" s="30" t="str">
        <f>IF(Замеры!Z1202=0," ","---")</f>
        <v xml:space="preserve"> </v>
      </c>
      <c r="G1208" s="31" t="str">
        <f>IF(Замеры!Z1202=0," ",Замеры!J1202)</f>
        <v xml:space="preserve"> </v>
      </c>
      <c r="H1208" s="31" t="str">
        <f>CONCATENATE(Замеры!AK1202,Замеры!AA1202,Замеры!AL1202)</f>
        <v>0 0</v>
      </c>
      <c r="I1208" s="29" t="str">
        <f>CONCATENATE(Замеры!AI1202,Замеры!AA1202,Замеры!AJ1202)</f>
        <v>0 0</v>
      </c>
      <c r="J1208" s="31" t="str">
        <f>IF(Замеры!Z1202=0," ",G1208*2.55)</f>
        <v xml:space="preserve"> </v>
      </c>
      <c r="K1208" s="29" t="str">
        <f>IF(Замеры!Z1202=0," ",Замеры!AG1202)</f>
        <v xml:space="preserve"> </v>
      </c>
      <c r="L1208" s="29" t="str">
        <f>IF(Замеры!Z1202=0," ",Замеры!AH1202)</f>
        <v xml:space="preserve"> </v>
      </c>
      <c r="M1208" s="29" t="str">
        <f>IF(Замеры!Z1202=0," ",0.1)</f>
        <v xml:space="preserve"> </v>
      </c>
      <c r="N1208" s="29" t="str">
        <f>IF(Замеры!Z1202=0," ",Замеры!Z1202)</f>
        <v xml:space="preserve"> </v>
      </c>
      <c r="O1208" s="29" t="str">
        <f>Замеры!AA1202</f>
        <v xml:space="preserve"> </v>
      </c>
      <c r="P1208" s="29" t="str">
        <f>Замеры!AB1202</f>
        <v xml:space="preserve"> </v>
      </c>
      <c r="Q1208" s="29" t="str">
        <f>IF(Замеры!Z1202=0," ","+")</f>
        <v xml:space="preserve"> </v>
      </c>
      <c r="R1208" s="32">
        <f>Замеры!Y1202</f>
        <v>0</v>
      </c>
      <c r="W1208" s="33" t="e">
        <f t="shared" si="36"/>
        <v>#VALUE!</v>
      </c>
      <c r="X1208" s="31" t="s">
        <v>73</v>
      </c>
      <c r="Y1208" s="33" t="e">
        <f t="shared" si="37"/>
        <v>#VALUE!</v>
      </c>
      <c r="Z1208" s="32"/>
    </row>
    <row r="1209" spans="1:26" x14ac:dyDescent="0.3">
      <c r="A1209" s="35">
        <f>IF(Замеры!B1203=0, " ", Замеры!B1203)</f>
        <v>1200</v>
      </c>
      <c r="B1209" s="37" t="str">
        <f>CONCATENATE(Замеры!D1203,Замеры!F1203)</f>
        <v>Группа от QF</v>
      </c>
      <c r="C1209" s="35" t="str">
        <f>IF(Замеры!I1203=0," ", Замеры!I1203)</f>
        <v xml:space="preserve"> </v>
      </c>
      <c r="D1209" s="29" t="str">
        <f>IF(Замеры!Z1203=0, " ", Замеры!X1203)</f>
        <v xml:space="preserve"> </v>
      </c>
      <c r="E1209" s="29" t="str">
        <f>CONCATENATE(Замеры!P1203,Замеры!S1203,Замеры!R1203)</f>
        <v xml:space="preserve"> </v>
      </c>
      <c r="F1209" s="30" t="str">
        <f>IF(Замеры!Z1203=0," ","---")</f>
        <v xml:space="preserve"> </v>
      </c>
      <c r="G1209" s="31" t="str">
        <f>IF(Замеры!Z1203=0," ",Замеры!J1203)</f>
        <v xml:space="preserve"> </v>
      </c>
      <c r="H1209" s="31" t="str">
        <f>CONCATENATE(Замеры!AK1203,Замеры!AA1203,Замеры!AL1203)</f>
        <v>0 0</v>
      </c>
      <c r="I1209" s="29" t="str">
        <f>CONCATENATE(Замеры!AI1203,Замеры!AA1203,Замеры!AJ1203)</f>
        <v>0 0</v>
      </c>
      <c r="J1209" s="31" t="str">
        <f>IF(Замеры!Z1203=0," ",G1209*2.55)</f>
        <v xml:space="preserve"> </v>
      </c>
      <c r="K1209" s="29" t="str">
        <f>IF(Замеры!Z1203=0," ",Замеры!AG1203)</f>
        <v xml:space="preserve"> </v>
      </c>
      <c r="L1209" s="29" t="str">
        <f>IF(Замеры!Z1203=0," ",Замеры!AH1203)</f>
        <v xml:space="preserve"> </v>
      </c>
      <c r="M1209" s="29" t="str">
        <f>IF(Замеры!Z1203=0," ",0.1)</f>
        <v xml:space="preserve"> </v>
      </c>
      <c r="N1209" s="29" t="str">
        <f>IF(Замеры!Z1203=0," ",Замеры!Z1203)</f>
        <v xml:space="preserve"> </v>
      </c>
      <c r="O1209" s="29" t="str">
        <f>Замеры!AA1203</f>
        <v xml:space="preserve"> </v>
      </c>
      <c r="P1209" s="29" t="str">
        <f>Замеры!AB1203</f>
        <v xml:space="preserve"> </v>
      </c>
      <c r="Q1209" s="29" t="str">
        <f>IF(Замеры!Z1203=0," ","+")</f>
        <v xml:space="preserve"> </v>
      </c>
      <c r="R1209" s="32">
        <f>Замеры!Y1203</f>
        <v>0</v>
      </c>
      <c r="W1209" s="33" t="e">
        <f t="shared" si="36"/>
        <v>#VALUE!</v>
      </c>
      <c r="X1209" s="31" t="s">
        <v>73</v>
      </c>
      <c r="Y1209" s="33" t="e">
        <f t="shared" si="37"/>
        <v>#VALUE!</v>
      </c>
      <c r="Z1209" s="32"/>
    </row>
    <row r="1210" spans="1:26" x14ac:dyDescent="0.3">
      <c r="A1210" s="35">
        <f>IF(Замеры!B1204=0, " ", Замеры!B1204)</f>
        <v>1201</v>
      </c>
      <c r="B1210" s="37" t="str">
        <f>CONCATENATE(Замеры!D1204,Замеры!F1204)</f>
        <v>Группа от QF</v>
      </c>
      <c r="C1210" s="35" t="str">
        <f>IF(Замеры!I1204=0," ", Замеры!I1204)</f>
        <v xml:space="preserve"> </v>
      </c>
      <c r="D1210" s="29" t="str">
        <f>IF(Замеры!Z1204=0, " ", Замеры!X1204)</f>
        <v xml:space="preserve"> </v>
      </c>
      <c r="E1210" s="29" t="str">
        <f>CONCATENATE(Замеры!P1204,Замеры!S1204,Замеры!R1204)</f>
        <v xml:space="preserve"> </v>
      </c>
      <c r="F1210" s="30" t="str">
        <f>IF(Замеры!Z1204=0," ","---")</f>
        <v xml:space="preserve"> </v>
      </c>
      <c r="G1210" s="31" t="str">
        <f>IF(Замеры!Z1204=0," ",Замеры!J1204)</f>
        <v xml:space="preserve"> </v>
      </c>
      <c r="H1210" s="31" t="str">
        <f>CONCATENATE(Замеры!AK1204,Замеры!AA1204,Замеры!AL1204)</f>
        <v>0 0</v>
      </c>
      <c r="I1210" s="29" t="str">
        <f>CONCATENATE(Замеры!AI1204,Замеры!AA1204,Замеры!AJ1204)</f>
        <v>0 0</v>
      </c>
      <c r="J1210" s="31" t="str">
        <f>IF(Замеры!Z1204=0," ",G1210*2.55)</f>
        <v xml:space="preserve"> </v>
      </c>
      <c r="K1210" s="29" t="str">
        <f>IF(Замеры!Z1204=0," ",Замеры!AG1204)</f>
        <v xml:space="preserve"> </v>
      </c>
      <c r="L1210" s="29" t="str">
        <f>IF(Замеры!Z1204=0," ",Замеры!AH1204)</f>
        <v xml:space="preserve"> </v>
      </c>
      <c r="M1210" s="29" t="str">
        <f>IF(Замеры!Z1204=0," ",0.1)</f>
        <v xml:space="preserve"> </v>
      </c>
      <c r="N1210" s="29" t="str">
        <f>IF(Замеры!Z1204=0," ",Замеры!Z1204)</f>
        <v xml:space="preserve"> </v>
      </c>
      <c r="O1210" s="29" t="str">
        <f>Замеры!AA1204</f>
        <v xml:space="preserve"> </v>
      </c>
      <c r="P1210" s="29" t="str">
        <f>Замеры!AB1204</f>
        <v xml:space="preserve"> </v>
      </c>
      <c r="Q1210" s="29" t="str">
        <f>IF(Замеры!Z1204=0," ","+")</f>
        <v xml:space="preserve"> </v>
      </c>
      <c r="R1210" s="32">
        <f>Замеры!Y1204</f>
        <v>0</v>
      </c>
      <c r="W1210" s="33" t="e">
        <f t="shared" si="36"/>
        <v>#VALUE!</v>
      </c>
      <c r="X1210" s="31" t="s">
        <v>73</v>
      </c>
      <c r="Y1210" s="33" t="e">
        <f t="shared" si="37"/>
        <v>#VALUE!</v>
      </c>
      <c r="Z1210" s="32"/>
    </row>
    <row r="1211" spans="1:26" x14ac:dyDescent="0.3">
      <c r="A1211" s="35">
        <f>IF(Замеры!B1205=0, " ", Замеры!B1205)</f>
        <v>1202</v>
      </c>
      <c r="B1211" s="37" t="str">
        <f>CONCATENATE(Замеры!D1205,Замеры!F1205)</f>
        <v>Группа от QF</v>
      </c>
      <c r="C1211" s="35" t="str">
        <f>IF(Замеры!I1205=0," ", Замеры!I1205)</f>
        <v xml:space="preserve"> </v>
      </c>
      <c r="D1211" s="29" t="str">
        <f>IF(Замеры!Z1205=0, " ", Замеры!X1205)</f>
        <v xml:space="preserve"> </v>
      </c>
      <c r="E1211" s="29" t="str">
        <f>CONCATENATE(Замеры!P1205,Замеры!S1205,Замеры!R1205)</f>
        <v xml:space="preserve"> </v>
      </c>
      <c r="F1211" s="30" t="str">
        <f>IF(Замеры!Z1205=0," ","---")</f>
        <v xml:space="preserve"> </v>
      </c>
      <c r="G1211" s="31" t="str">
        <f>IF(Замеры!Z1205=0," ",Замеры!J1205)</f>
        <v xml:space="preserve"> </v>
      </c>
      <c r="H1211" s="31" t="str">
        <f>CONCATENATE(Замеры!AK1205,Замеры!AA1205,Замеры!AL1205)</f>
        <v>0 0</v>
      </c>
      <c r="I1211" s="29" t="str">
        <f>CONCATENATE(Замеры!AI1205,Замеры!AA1205,Замеры!AJ1205)</f>
        <v>0 0</v>
      </c>
      <c r="J1211" s="31" t="str">
        <f>IF(Замеры!Z1205=0," ",G1211*2.55)</f>
        <v xml:space="preserve"> </v>
      </c>
      <c r="K1211" s="29" t="str">
        <f>IF(Замеры!Z1205=0," ",Замеры!AG1205)</f>
        <v xml:space="preserve"> </v>
      </c>
      <c r="L1211" s="29" t="str">
        <f>IF(Замеры!Z1205=0," ",Замеры!AH1205)</f>
        <v xml:space="preserve"> </v>
      </c>
      <c r="M1211" s="29" t="str">
        <f>IF(Замеры!Z1205=0," ",0.1)</f>
        <v xml:space="preserve"> </v>
      </c>
      <c r="N1211" s="29" t="str">
        <f>IF(Замеры!Z1205=0," ",Замеры!Z1205)</f>
        <v xml:space="preserve"> </v>
      </c>
      <c r="O1211" s="29" t="str">
        <f>Замеры!AA1205</f>
        <v xml:space="preserve"> </v>
      </c>
      <c r="P1211" s="29" t="str">
        <f>Замеры!AB1205</f>
        <v xml:space="preserve"> </v>
      </c>
      <c r="Q1211" s="29" t="str">
        <f>IF(Замеры!Z1205=0," ","+")</f>
        <v xml:space="preserve"> </v>
      </c>
      <c r="R1211" s="32">
        <f>Замеры!Y1205</f>
        <v>0</v>
      </c>
      <c r="W1211" s="33" t="e">
        <f t="shared" si="36"/>
        <v>#VALUE!</v>
      </c>
      <c r="X1211" s="31" t="s">
        <v>73</v>
      </c>
      <c r="Y1211" s="33" t="e">
        <f t="shared" si="37"/>
        <v>#VALUE!</v>
      </c>
      <c r="Z1211" s="32"/>
    </row>
    <row r="1212" spans="1:26" x14ac:dyDescent="0.3">
      <c r="A1212" s="35">
        <f>IF(Замеры!B1206=0, " ", Замеры!B1206)</f>
        <v>1203</v>
      </c>
      <c r="B1212" s="37" t="str">
        <f>CONCATENATE(Замеры!D1206,Замеры!F1206)</f>
        <v>Группа от QF</v>
      </c>
      <c r="C1212" s="35" t="str">
        <f>IF(Замеры!I1206=0," ", Замеры!I1206)</f>
        <v xml:space="preserve"> </v>
      </c>
      <c r="D1212" s="29" t="str">
        <f>IF(Замеры!Z1206=0, " ", Замеры!X1206)</f>
        <v xml:space="preserve"> </v>
      </c>
      <c r="E1212" s="29" t="str">
        <f>CONCATENATE(Замеры!P1206,Замеры!S1206,Замеры!R1206)</f>
        <v xml:space="preserve"> </v>
      </c>
      <c r="F1212" s="30" t="str">
        <f>IF(Замеры!Z1206=0," ","---")</f>
        <v xml:space="preserve"> </v>
      </c>
      <c r="G1212" s="31" t="str">
        <f>IF(Замеры!Z1206=0," ",Замеры!J1206)</f>
        <v xml:space="preserve"> </v>
      </c>
      <c r="H1212" s="31" t="str">
        <f>CONCATENATE(Замеры!AK1206,Замеры!AA1206,Замеры!AL1206)</f>
        <v>0 0</v>
      </c>
      <c r="I1212" s="29" t="str">
        <f>CONCATENATE(Замеры!AI1206,Замеры!AA1206,Замеры!AJ1206)</f>
        <v>0 0</v>
      </c>
      <c r="J1212" s="31" t="str">
        <f>IF(Замеры!Z1206=0," ",G1212*2.55)</f>
        <v xml:space="preserve"> </v>
      </c>
      <c r="K1212" s="29" t="str">
        <f>IF(Замеры!Z1206=0," ",Замеры!AG1206)</f>
        <v xml:space="preserve"> </v>
      </c>
      <c r="L1212" s="29" t="str">
        <f>IF(Замеры!Z1206=0," ",Замеры!AH1206)</f>
        <v xml:space="preserve"> </v>
      </c>
      <c r="M1212" s="29" t="str">
        <f>IF(Замеры!Z1206=0," ",0.1)</f>
        <v xml:space="preserve"> </v>
      </c>
      <c r="N1212" s="29" t="str">
        <f>IF(Замеры!Z1206=0," ",Замеры!Z1206)</f>
        <v xml:space="preserve"> </v>
      </c>
      <c r="O1212" s="29" t="str">
        <f>Замеры!AA1206</f>
        <v xml:space="preserve"> </v>
      </c>
      <c r="P1212" s="29" t="str">
        <f>Замеры!AB1206</f>
        <v xml:space="preserve"> </v>
      </c>
      <c r="Q1212" s="29" t="str">
        <f>IF(Замеры!Z1206=0," ","+")</f>
        <v xml:space="preserve"> </v>
      </c>
      <c r="R1212" s="32">
        <f>Замеры!Y1206</f>
        <v>0</v>
      </c>
      <c r="W1212" s="33" t="e">
        <f t="shared" si="36"/>
        <v>#VALUE!</v>
      </c>
      <c r="X1212" s="31" t="s">
        <v>73</v>
      </c>
      <c r="Y1212" s="33" t="e">
        <f t="shared" si="37"/>
        <v>#VALUE!</v>
      </c>
      <c r="Z1212" s="32"/>
    </row>
    <row r="1213" spans="1:26" x14ac:dyDescent="0.3">
      <c r="A1213" s="35">
        <f>IF(Замеры!B1207=0, " ", Замеры!B1207)</f>
        <v>1204</v>
      </c>
      <c r="B1213" s="37" t="str">
        <f>CONCATENATE(Замеры!D1207,Замеры!F1207)</f>
        <v>Группа от QF</v>
      </c>
      <c r="C1213" s="35" t="str">
        <f>IF(Замеры!I1207=0," ", Замеры!I1207)</f>
        <v xml:space="preserve"> </v>
      </c>
      <c r="D1213" s="29" t="str">
        <f>IF(Замеры!Z1207=0, " ", Замеры!X1207)</f>
        <v xml:space="preserve"> </v>
      </c>
      <c r="E1213" s="29" t="str">
        <f>CONCATENATE(Замеры!P1207,Замеры!S1207,Замеры!R1207)</f>
        <v xml:space="preserve"> </v>
      </c>
      <c r="F1213" s="30" t="str">
        <f>IF(Замеры!Z1207=0," ","---")</f>
        <v xml:space="preserve"> </v>
      </c>
      <c r="G1213" s="31" t="str">
        <f>IF(Замеры!Z1207=0," ",Замеры!J1207)</f>
        <v xml:space="preserve"> </v>
      </c>
      <c r="H1213" s="31" t="str">
        <f>CONCATENATE(Замеры!AK1207,Замеры!AA1207,Замеры!AL1207)</f>
        <v>0 0</v>
      </c>
      <c r="I1213" s="29" t="str">
        <f>CONCATENATE(Замеры!AI1207,Замеры!AA1207,Замеры!AJ1207)</f>
        <v>0 0</v>
      </c>
      <c r="J1213" s="31" t="str">
        <f>IF(Замеры!Z1207=0," ",G1213*2.55)</f>
        <v xml:space="preserve"> </v>
      </c>
      <c r="K1213" s="29" t="str">
        <f>IF(Замеры!Z1207=0," ",Замеры!AG1207)</f>
        <v xml:space="preserve"> </v>
      </c>
      <c r="L1213" s="29" t="str">
        <f>IF(Замеры!Z1207=0," ",Замеры!AH1207)</f>
        <v xml:space="preserve"> </v>
      </c>
      <c r="M1213" s="29" t="str">
        <f>IF(Замеры!Z1207=0," ",0.1)</f>
        <v xml:space="preserve"> </v>
      </c>
      <c r="N1213" s="29" t="str">
        <f>IF(Замеры!Z1207=0," ",Замеры!Z1207)</f>
        <v xml:space="preserve"> </v>
      </c>
      <c r="O1213" s="29" t="str">
        <f>Замеры!AA1207</f>
        <v xml:space="preserve"> </v>
      </c>
      <c r="P1213" s="29" t="str">
        <f>Замеры!AB1207</f>
        <v xml:space="preserve"> </v>
      </c>
      <c r="Q1213" s="29" t="str">
        <f>IF(Замеры!Z1207=0," ","+")</f>
        <v xml:space="preserve"> </v>
      </c>
      <c r="R1213" s="32">
        <f>Замеры!Y1207</f>
        <v>0</v>
      </c>
      <c r="W1213" s="33" t="e">
        <f t="shared" si="36"/>
        <v>#VALUE!</v>
      </c>
      <c r="X1213" s="31" t="s">
        <v>73</v>
      </c>
      <c r="Y1213" s="33" t="e">
        <f t="shared" si="37"/>
        <v>#VALUE!</v>
      </c>
      <c r="Z1213" s="32"/>
    </row>
    <row r="1214" spans="1:26" x14ac:dyDescent="0.3">
      <c r="A1214" s="35">
        <f>IF(Замеры!B1208=0, " ", Замеры!B1208)</f>
        <v>1205</v>
      </c>
      <c r="B1214" s="37" t="str">
        <f>CONCATENATE(Замеры!D1208,Замеры!F1208)</f>
        <v>Группа от QF</v>
      </c>
      <c r="C1214" s="35" t="str">
        <f>IF(Замеры!I1208=0," ", Замеры!I1208)</f>
        <v xml:space="preserve"> </v>
      </c>
      <c r="D1214" s="29" t="str">
        <f>IF(Замеры!Z1208=0, " ", Замеры!X1208)</f>
        <v xml:space="preserve"> </v>
      </c>
      <c r="E1214" s="29" t="str">
        <f>CONCATENATE(Замеры!P1208,Замеры!S1208,Замеры!R1208)</f>
        <v xml:space="preserve"> </v>
      </c>
      <c r="F1214" s="30" t="str">
        <f>IF(Замеры!Z1208=0," ","---")</f>
        <v xml:space="preserve"> </v>
      </c>
      <c r="G1214" s="31" t="str">
        <f>IF(Замеры!Z1208=0," ",Замеры!J1208)</f>
        <v xml:space="preserve"> </v>
      </c>
      <c r="H1214" s="31" t="str">
        <f>CONCATENATE(Замеры!AK1208,Замеры!AA1208,Замеры!AL1208)</f>
        <v>0 0</v>
      </c>
      <c r="I1214" s="29" t="str">
        <f>CONCATENATE(Замеры!AI1208,Замеры!AA1208,Замеры!AJ1208)</f>
        <v>0 0</v>
      </c>
      <c r="J1214" s="31" t="str">
        <f>IF(Замеры!Z1208=0," ",G1214*2.55)</f>
        <v xml:space="preserve"> </v>
      </c>
      <c r="K1214" s="29" t="str">
        <f>IF(Замеры!Z1208=0," ",Замеры!AG1208)</f>
        <v xml:space="preserve"> </v>
      </c>
      <c r="L1214" s="29" t="str">
        <f>IF(Замеры!Z1208=0," ",Замеры!AH1208)</f>
        <v xml:space="preserve"> </v>
      </c>
      <c r="M1214" s="29" t="str">
        <f>IF(Замеры!Z1208=0," ",0.1)</f>
        <v xml:space="preserve"> </v>
      </c>
      <c r="N1214" s="29" t="str">
        <f>IF(Замеры!Z1208=0," ",Замеры!Z1208)</f>
        <v xml:space="preserve"> </v>
      </c>
      <c r="O1214" s="29" t="str">
        <f>Замеры!AA1208</f>
        <v xml:space="preserve"> </v>
      </c>
      <c r="P1214" s="29" t="str">
        <f>Замеры!AB1208</f>
        <v xml:space="preserve"> </v>
      </c>
      <c r="Q1214" s="29" t="str">
        <f>IF(Замеры!Z1208=0," ","+")</f>
        <v xml:space="preserve"> </v>
      </c>
      <c r="R1214" s="32">
        <f>Замеры!Y1208</f>
        <v>0</v>
      </c>
      <c r="W1214" s="33" t="e">
        <f t="shared" si="36"/>
        <v>#VALUE!</v>
      </c>
      <c r="X1214" s="31" t="s">
        <v>73</v>
      </c>
      <c r="Y1214" s="33" t="e">
        <f t="shared" si="37"/>
        <v>#VALUE!</v>
      </c>
      <c r="Z1214" s="32"/>
    </row>
    <row r="1215" spans="1:26" x14ac:dyDescent="0.3">
      <c r="A1215" s="35">
        <f>IF(Замеры!B1209=0, " ", Замеры!B1209)</f>
        <v>1206</v>
      </c>
      <c r="B1215" s="37" t="str">
        <f>CONCATENATE(Замеры!D1209,Замеры!F1209)</f>
        <v>Группа от QF</v>
      </c>
      <c r="C1215" s="35" t="str">
        <f>IF(Замеры!I1209=0," ", Замеры!I1209)</f>
        <v xml:space="preserve"> </v>
      </c>
      <c r="D1215" s="29" t="str">
        <f>IF(Замеры!Z1209=0, " ", Замеры!X1209)</f>
        <v xml:space="preserve"> </v>
      </c>
      <c r="E1215" s="29" t="str">
        <f>CONCATENATE(Замеры!P1209,Замеры!S1209,Замеры!R1209)</f>
        <v xml:space="preserve"> </v>
      </c>
      <c r="F1215" s="30" t="str">
        <f>IF(Замеры!Z1209=0," ","---")</f>
        <v xml:space="preserve"> </v>
      </c>
      <c r="G1215" s="31" t="str">
        <f>IF(Замеры!Z1209=0," ",Замеры!J1209)</f>
        <v xml:space="preserve"> </v>
      </c>
      <c r="H1215" s="31" t="str">
        <f>CONCATENATE(Замеры!AK1209,Замеры!AA1209,Замеры!AL1209)</f>
        <v>0 0</v>
      </c>
      <c r="I1215" s="29" t="str">
        <f>CONCATENATE(Замеры!AI1209,Замеры!AA1209,Замеры!AJ1209)</f>
        <v>0 0</v>
      </c>
      <c r="J1215" s="31" t="str">
        <f>IF(Замеры!Z1209=0," ",G1215*2.55)</f>
        <v xml:space="preserve"> </v>
      </c>
      <c r="K1215" s="29" t="str">
        <f>IF(Замеры!Z1209=0," ",Замеры!AG1209)</f>
        <v xml:space="preserve"> </v>
      </c>
      <c r="L1215" s="29" t="str">
        <f>IF(Замеры!Z1209=0," ",Замеры!AH1209)</f>
        <v xml:space="preserve"> </v>
      </c>
      <c r="M1215" s="29" t="str">
        <f>IF(Замеры!Z1209=0," ",0.1)</f>
        <v xml:space="preserve"> </v>
      </c>
      <c r="N1215" s="29" t="str">
        <f>IF(Замеры!Z1209=0," ",Замеры!Z1209)</f>
        <v xml:space="preserve"> </v>
      </c>
      <c r="O1215" s="29" t="str">
        <f>Замеры!AA1209</f>
        <v xml:space="preserve"> </v>
      </c>
      <c r="P1215" s="29" t="str">
        <f>Замеры!AB1209</f>
        <v xml:space="preserve"> </v>
      </c>
      <c r="Q1215" s="29" t="str">
        <f>IF(Замеры!Z1209=0," ","+")</f>
        <v xml:space="preserve"> </v>
      </c>
      <c r="R1215" s="32">
        <f>Замеры!Y1209</f>
        <v>0</v>
      </c>
      <c r="W1215" s="33" t="e">
        <f t="shared" si="36"/>
        <v>#VALUE!</v>
      </c>
      <c r="X1215" s="31" t="s">
        <v>73</v>
      </c>
      <c r="Y1215" s="33" t="e">
        <f t="shared" si="37"/>
        <v>#VALUE!</v>
      </c>
      <c r="Z1215" s="32"/>
    </row>
    <row r="1216" spans="1:26" x14ac:dyDescent="0.3">
      <c r="A1216" s="35">
        <f>IF(Замеры!B1210=0, " ", Замеры!B1210)</f>
        <v>1207</v>
      </c>
      <c r="B1216" s="37" t="str">
        <f>CONCATENATE(Замеры!D1210,Замеры!F1210)</f>
        <v>Группа от QF</v>
      </c>
      <c r="C1216" s="35" t="str">
        <f>IF(Замеры!I1210=0," ", Замеры!I1210)</f>
        <v xml:space="preserve"> </v>
      </c>
      <c r="D1216" s="29" t="str">
        <f>IF(Замеры!Z1210=0, " ", Замеры!X1210)</f>
        <v xml:space="preserve"> </v>
      </c>
      <c r="E1216" s="29" t="str">
        <f>CONCATENATE(Замеры!P1210,Замеры!S1210,Замеры!R1210)</f>
        <v xml:space="preserve"> </v>
      </c>
      <c r="F1216" s="30" t="str">
        <f>IF(Замеры!Z1210=0," ","---")</f>
        <v xml:space="preserve"> </v>
      </c>
      <c r="G1216" s="31" t="str">
        <f>IF(Замеры!Z1210=0," ",Замеры!J1210)</f>
        <v xml:space="preserve"> </v>
      </c>
      <c r="H1216" s="31" t="str">
        <f>CONCATENATE(Замеры!AK1210,Замеры!AA1210,Замеры!AL1210)</f>
        <v>0 0</v>
      </c>
      <c r="I1216" s="29" t="str">
        <f>CONCATENATE(Замеры!AI1210,Замеры!AA1210,Замеры!AJ1210)</f>
        <v>0 0</v>
      </c>
      <c r="J1216" s="31" t="str">
        <f>IF(Замеры!Z1210=0," ",G1216*2.55)</f>
        <v xml:space="preserve"> </v>
      </c>
      <c r="K1216" s="29" t="str">
        <f>IF(Замеры!Z1210=0," ",Замеры!AG1210)</f>
        <v xml:space="preserve"> </v>
      </c>
      <c r="L1216" s="29" t="str">
        <f>IF(Замеры!Z1210=0," ",Замеры!AH1210)</f>
        <v xml:space="preserve"> </v>
      </c>
      <c r="M1216" s="29" t="str">
        <f>IF(Замеры!Z1210=0," ",0.1)</f>
        <v xml:space="preserve"> </v>
      </c>
      <c r="N1216" s="29" t="str">
        <f>IF(Замеры!Z1210=0," ",Замеры!Z1210)</f>
        <v xml:space="preserve"> </v>
      </c>
      <c r="O1216" s="29" t="str">
        <f>Замеры!AA1210</f>
        <v xml:space="preserve"> </v>
      </c>
      <c r="P1216" s="29" t="str">
        <f>Замеры!AB1210</f>
        <v xml:space="preserve"> </v>
      </c>
      <c r="Q1216" s="29" t="str">
        <f>IF(Замеры!Z1210=0," ","+")</f>
        <v xml:space="preserve"> </v>
      </c>
      <c r="R1216" s="32">
        <f>Замеры!Y1210</f>
        <v>0</v>
      </c>
      <c r="W1216" s="33" t="e">
        <f t="shared" si="36"/>
        <v>#VALUE!</v>
      </c>
      <c r="X1216" s="31" t="s">
        <v>73</v>
      </c>
      <c r="Y1216" s="33" t="e">
        <f t="shared" si="37"/>
        <v>#VALUE!</v>
      </c>
      <c r="Z1216" s="32"/>
    </row>
    <row r="1217" spans="1:26" x14ac:dyDescent="0.3">
      <c r="A1217" s="35">
        <f>IF(Замеры!B1211=0, " ", Замеры!B1211)</f>
        <v>1208</v>
      </c>
      <c r="B1217" s="37" t="str">
        <f>CONCATENATE(Замеры!D1211,Замеры!F1211)</f>
        <v>Группа от QF</v>
      </c>
      <c r="C1217" s="35" t="str">
        <f>IF(Замеры!I1211=0," ", Замеры!I1211)</f>
        <v xml:space="preserve"> </v>
      </c>
      <c r="D1217" s="29" t="str">
        <f>IF(Замеры!Z1211=0, " ", Замеры!X1211)</f>
        <v xml:space="preserve"> </v>
      </c>
      <c r="E1217" s="29" t="str">
        <f>CONCATENATE(Замеры!P1211,Замеры!S1211,Замеры!R1211)</f>
        <v xml:space="preserve"> </v>
      </c>
      <c r="F1217" s="30" t="str">
        <f>IF(Замеры!Z1211=0," ","---")</f>
        <v xml:space="preserve"> </v>
      </c>
      <c r="G1217" s="31" t="str">
        <f>IF(Замеры!Z1211=0," ",Замеры!J1211)</f>
        <v xml:space="preserve"> </v>
      </c>
      <c r="H1217" s="31" t="str">
        <f>CONCATENATE(Замеры!AK1211,Замеры!AA1211,Замеры!AL1211)</f>
        <v>0 0</v>
      </c>
      <c r="I1217" s="29" t="str">
        <f>CONCATENATE(Замеры!AI1211,Замеры!AA1211,Замеры!AJ1211)</f>
        <v>0 0</v>
      </c>
      <c r="J1217" s="31" t="str">
        <f>IF(Замеры!Z1211=0," ",G1217*2.55)</f>
        <v xml:space="preserve"> </v>
      </c>
      <c r="K1217" s="29" t="str">
        <f>IF(Замеры!Z1211=0," ",Замеры!AG1211)</f>
        <v xml:space="preserve"> </v>
      </c>
      <c r="L1217" s="29" t="str">
        <f>IF(Замеры!Z1211=0," ",Замеры!AH1211)</f>
        <v xml:space="preserve"> </v>
      </c>
      <c r="M1217" s="29" t="str">
        <f>IF(Замеры!Z1211=0," ",0.1)</f>
        <v xml:space="preserve"> </v>
      </c>
      <c r="N1217" s="29" t="str">
        <f>IF(Замеры!Z1211=0," ",Замеры!Z1211)</f>
        <v xml:space="preserve"> </v>
      </c>
      <c r="O1217" s="29" t="str">
        <f>Замеры!AA1211</f>
        <v xml:space="preserve"> </v>
      </c>
      <c r="P1217" s="29" t="str">
        <f>Замеры!AB1211</f>
        <v xml:space="preserve"> </v>
      </c>
      <c r="Q1217" s="29" t="str">
        <f>IF(Замеры!Z1211=0," ","+")</f>
        <v xml:space="preserve"> </v>
      </c>
      <c r="R1217" s="32">
        <f>Замеры!Y1211</f>
        <v>0</v>
      </c>
      <c r="W1217" s="33" t="e">
        <f t="shared" si="36"/>
        <v>#VALUE!</v>
      </c>
      <c r="X1217" s="31" t="s">
        <v>73</v>
      </c>
      <c r="Y1217" s="33" t="e">
        <f t="shared" si="37"/>
        <v>#VALUE!</v>
      </c>
      <c r="Z1217" s="32"/>
    </row>
    <row r="1218" spans="1:26" x14ac:dyDescent="0.3">
      <c r="A1218" s="35">
        <f>IF(Замеры!B1212=0, " ", Замеры!B1212)</f>
        <v>1209</v>
      </c>
      <c r="B1218" s="37" t="str">
        <f>CONCATENATE(Замеры!D1212,Замеры!F1212)</f>
        <v>Группа от QF</v>
      </c>
      <c r="C1218" s="35" t="str">
        <f>IF(Замеры!I1212=0," ", Замеры!I1212)</f>
        <v xml:space="preserve"> </v>
      </c>
      <c r="D1218" s="29" t="str">
        <f>IF(Замеры!Z1212=0, " ", Замеры!X1212)</f>
        <v xml:space="preserve"> </v>
      </c>
      <c r="E1218" s="29" t="str">
        <f>CONCATENATE(Замеры!P1212,Замеры!S1212,Замеры!R1212)</f>
        <v xml:space="preserve"> </v>
      </c>
      <c r="F1218" s="30" t="str">
        <f>IF(Замеры!Z1212=0," ","---")</f>
        <v xml:space="preserve"> </v>
      </c>
      <c r="G1218" s="31" t="str">
        <f>IF(Замеры!Z1212=0," ",Замеры!J1212)</f>
        <v xml:space="preserve"> </v>
      </c>
      <c r="H1218" s="31" t="str">
        <f>CONCATENATE(Замеры!AK1212,Замеры!AA1212,Замеры!AL1212)</f>
        <v>0 0</v>
      </c>
      <c r="I1218" s="29" t="str">
        <f>CONCATENATE(Замеры!AI1212,Замеры!AA1212,Замеры!AJ1212)</f>
        <v>0 0</v>
      </c>
      <c r="J1218" s="31" t="str">
        <f>IF(Замеры!Z1212=0," ",G1218*2.55)</f>
        <v xml:space="preserve"> </v>
      </c>
      <c r="K1218" s="29" t="str">
        <f>IF(Замеры!Z1212=0," ",Замеры!AG1212)</f>
        <v xml:space="preserve"> </v>
      </c>
      <c r="L1218" s="29" t="str">
        <f>IF(Замеры!Z1212=0," ",Замеры!AH1212)</f>
        <v xml:space="preserve"> </v>
      </c>
      <c r="M1218" s="29" t="str">
        <f>IF(Замеры!Z1212=0," ",0.1)</f>
        <v xml:space="preserve"> </v>
      </c>
      <c r="N1218" s="29" t="str">
        <f>IF(Замеры!Z1212=0," ",Замеры!Z1212)</f>
        <v xml:space="preserve"> </v>
      </c>
      <c r="O1218" s="29" t="str">
        <f>Замеры!AA1212</f>
        <v xml:space="preserve"> </v>
      </c>
      <c r="P1218" s="29" t="str">
        <f>Замеры!AB1212</f>
        <v xml:space="preserve"> </v>
      </c>
      <c r="Q1218" s="29" t="str">
        <f>IF(Замеры!Z1212=0," ","+")</f>
        <v xml:space="preserve"> </v>
      </c>
      <c r="R1218" s="32">
        <f>Замеры!Y1212</f>
        <v>0</v>
      </c>
      <c r="W1218" s="33" t="e">
        <f t="shared" si="36"/>
        <v>#VALUE!</v>
      </c>
      <c r="X1218" s="31" t="s">
        <v>73</v>
      </c>
      <c r="Y1218" s="33" t="e">
        <f t="shared" si="37"/>
        <v>#VALUE!</v>
      </c>
      <c r="Z1218" s="32"/>
    </row>
    <row r="1219" spans="1:26" x14ac:dyDescent="0.3">
      <c r="A1219" s="35">
        <f>IF(Замеры!B1213=0, " ", Замеры!B1213)</f>
        <v>1210</v>
      </c>
      <c r="B1219" s="37" t="str">
        <f>CONCATENATE(Замеры!D1213,Замеры!F1213)</f>
        <v>Группа от QF</v>
      </c>
      <c r="C1219" s="35" t="str">
        <f>IF(Замеры!I1213=0," ", Замеры!I1213)</f>
        <v xml:space="preserve"> </v>
      </c>
      <c r="D1219" s="29" t="str">
        <f>IF(Замеры!Z1213=0, " ", Замеры!X1213)</f>
        <v xml:space="preserve"> </v>
      </c>
      <c r="E1219" s="29" t="str">
        <f>CONCATENATE(Замеры!P1213,Замеры!S1213,Замеры!R1213)</f>
        <v xml:space="preserve"> </v>
      </c>
      <c r="F1219" s="30" t="str">
        <f>IF(Замеры!Z1213=0," ","---")</f>
        <v xml:space="preserve"> </v>
      </c>
      <c r="G1219" s="31" t="str">
        <f>IF(Замеры!Z1213=0," ",Замеры!J1213)</f>
        <v xml:space="preserve"> </v>
      </c>
      <c r="H1219" s="31" t="str">
        <f>CONCATENATE(Замеры!AK1213,Замеры!AA1213,Замеры!AL1213)</f>
        <v>0 0</v>
      </c>
      <c r="I1219" s="29" t="str">
        <f>CONCATENATE(Замеры!AI1213,Замеры!AA1213,Замеры!AJ1213)</f>
        <v>0 0</v>
      </c>
      <c r="J1219" s="31" t="str">
        <f>IF(Замеры!Z1213=0," ",G1219*2.55)</f>
        <v xml:space="preserve"> </v>
      </c>
      <c r="K1219" s="29" t="str">
        <f>IF(Замеры!Z1213=0," ",Замеры!AG1213)</f>
        <v xml:space="preserve"> </v>
      </c>
      <c r="L1219" s="29" t="str">
        <f>IF(Замеры!Z1213=0," ",Замеры!AH1213)</f>
        <v xml:space="preserve"> </v>
      </c>
      <c r="M1219" s="29" t="str">
        <f>IF(Замеры!Z1213=0," ",0.1)</f>
        <v xml:space="preserve"> </v>
      </c>
      <c r="N1219" s="29" t="str">
        <f>IF(Замеры!Z1213=0," ",Замеры!Z1213)</f>
        <v xml:space="preserve"> </v>
      </c>
      <c r="O1219" s="29" t="str">
        <f>Замеры!AA1213</f>
        <v xml:space="preserve"> </v>
      </c>
      <c r="P1219" s="29" t="str">
        <f>Замеры!AB1213</f>
        <v xml:space="preserve"> </v>
      </c>
      <c r="Q1219" s="29" t="str">
        <f>IF(Замеры!Z1213=0," ","+")</f>
        <v xml:space="preserve"> </v>
      </c>
      <c r="R1219" s="32">
        <f>Замеры!Y1213</f>
        <v>0</v>
      </c>
      <c r="W1219" s="33" t="e">
        <f t="shared" si="36"/>
        <v>#VALUE!</v>
      </c>
      <c r="X1219" s="31" t="s">
        <v>73</v>
      </c>
      <c r="Y1219" s="33" t="e">
        <f t="shared" si="37"/>
        <v>#VALUE!</v>
      </c>
      <c r="Z1219" s="32"/>
    </row>
    <row r="1220" spans="1:26" x14ac:dyDescent="0.3">
      <c r="A1220" s="35">
        <f>IF(Замеры!B1214=0, " ", Замеры!B1214)</f>
        <v>1211</v>
      </c>
      <c r="B1220" s="37" t="str">
        <f>CONCATENATE(Замеры!D1214,Замеры!F1214)</f>
        <v>Группа от QF</v>
      </c>
      <c r="C1220" s="35" t="str">
        <f>IF(Замеры!I1214=0," ", Замеры!I1214)</f>
        <v xml:space="preserve"> </v>
      </c>
      <c r="D1220" s="29" t="str">
        <f>IF(Замеры!Z1214=0, " ", Замеры!X1214)</f>
        <v xml:space="preserve"> </v>
      </c>
      <c r="E1220" s="29" t="str">
        <f>CONCATENATE(Замеры!P1214,Замеры!S1214,Замеры!R1214)</f>
        <v xml:space="preserve"> </v>
      </c>
      <c r="F1220" s="30" t="str">
        <f>IF(Замеры!Z1214=0," ","---")</f>
        <v xml:space="preserve"> </v>
      </c>
      <c r="G1220" s="31" t="str">
        <f>IF(Замеры!Z1214=0," ",Замеры!J1214)</f>
        <v xml:space="preserve"> </v>
      </c>
      <c r="H1220" s="31" t="str">
        <f>CONCATENATE(Замеры!AK1214,Замеры!AA1214,Замеры!AL1214)</f>
        <v>0 0</v>
      </c>
      <c r="I1220" s="29" t="str">
        <f>CONCATENATE(Замеры!AI1214,Замеры!AA1214,Замеры!AJ1214)</f>
        <v>0 0</v>
      </c>
      <c r="J1220" s="31" t="str">
        <f>IF(Замеры!Z1214=0," ",G1220*2.55)</f>
        <v xml:space="preserve"> </v>
      </c>
      <c r="K1220" s="29" t="str">
        <f>IF(Замеры!Z1214=0," ",Замеры!AG1214)</f>
        <v xml:space="preserve"> </v>
      </c>
      <c r="L1220" s="29" t="str">
        <f>IF(Замеры!Z1214=0," ",Замеры!AH1214)</f>
        <v xml:space="preserve"> </v>
      </c>
      <c r="M1220" s="29" t="str">
        <f>IF(Замеры!Z1214=0," ",0.1)</f>
        <v xml:space="preserve"> </v>
      </c>
      <c r="N1220" s="29" t="str">
        <f>IF(Замеры!Z1214=0," ",Замеры!Z1214)</f>
        <v xml:space="preserve"> </v>
      </c>
      <c r="O1220" s="29" t="str">
        <f>Замеры!AA1214</f>
        <v xml:space="preserve"> </v>
      </c>
      <c r="P1220" s="29" t="str">
        <f>Замеры!AB1214</f>
        <v xml:space="preserve"> </v>
      </c>
      <c r="Q1220" s="29" t="str">
        <f>IF(Замеры!Z1214=0," ","+")</f>
        <v xml:space="preserve"> </v>
      </c>
      <c r="R1220" s="32">
        <f>Замеры!Y1214</f>
        <v>0</v>
      </c>
      <c r="W1220" s="33" t="e">
        <f t="shared" si="36"/>
        <v>#VALUE!</v>
      </c>
      <c r="X1220" s="31" t="s">
        <v>73</v>
      </c>
      <c r="Y1220" s="33" t="e">
        <f t="shared" si="37"/>
        <v>#VALUE!</v>
      </c>
      <c r="Z1220" s="32"/>
    </row>
    <row r="1221" spans="1:26" x14ac:dyDescent="0.3">
      <c r="A1221" s="35">
        <f>IF(Замеры!B1215=0, " ", Замеры!B1215)</f>
        <v>1212</v>
      </c>
      <c r="B1221" s="37" t="str">
        <f>CONCATENATE(Замеры!D1215,Замеры!F1215)</f>
        <v>Группа от QF</v>
      </c>
      <c r="C1221" s="35" t="str">
        <f>IF(Замеры!I1215=0," ", Замеры!I1215)</f>
        <v xml:space="preserve"> </v>
      </c>
      <c r="D1221" s="29" t="str">
        <f>IF(Замеры!Z1215=0, " ", Замеры!X1215)</f>
        <v xml:space="preserve"> </v>
      </c>
      <c r="E1221" s="29" t="str">
        <f>CONCATENATE(Замеры!P1215,Замеры!S1215,Замеры!R1215)</f>
        <v xml:space="preserve"> </v>
      </c>
      <c r="F1221" s="30" t="str">
        <f>IF(Замеры!Z1215=0," ","---")</f>
        <v xml:space="preserve"> </v>
      </c>
      <c r="G1221" s="31" t="str">
        <f>IF(Замеры!Z1215=0," ",Замеры!J1215)</f>
        <v xml:space="preserve"> </v>
      </c>
      <c r="H1221" s="31" t="str">
        <f>CONCATENATE(Замеры!AK1215,Замеры!AA1215,Замеры!AL1215)</f>
        <v>0 0</v>
      </c>
      <c r="I1221" s="29" t="str">
        <f>CONCATENATE(Замеры!AI1215,Замеры!AA1215,Замеры!AJ1215)</f>
        <v>0 0</v>
      </c>
      <c r="J1221" s="31" t="str">
        <f>IF(Замеры!Z1215=0," ",G1221*2.55)</f>
        <v xml:space="preserve"> </v>
      </c>
      <c r="K1221" s="29" t="str">
        <f>IF(Замеры!Z1215=0," ",Замеры!AG1215)</f>
        <v xml:space="preserve"> </v>
      </c>
      <c r="L1221" s="29" t="str">
        <f>IF(Замеры!Z1215=0," ",Замеры!AH1215)</f>
        <v xml:space="preserve"> </v>
      </c>
      <c r="M1221" s="29" t="str">
        <f>IF(Замеры!Z1215=0," ",0.1)</f>
        <v xml:space="preserve"> </v>
      </c>
      <c r="N1221" s="29" t="str">
        <f>IF(Замеры!Z1215=0," ",Замеры!Z1215)</f>
        <v xml:space="preserve"> </v>
      </c>
      <c r="O1221" s="29" t="str">
        <f>Замеры!AA1215</f>
        <v xml:space="preserve"> </v>
      </c>
      <c r="P1221" s="29" t="str">
        <f>Замеры!AB1215</f>
        <v xml:space="preserve"> </v>
      </c>
      <c r="Q1221" s="29" t="str">
        <f>IF(Замеры!Z1215=0," ","+")</f>
        <v xml:space="preserve"> </v>
      </c>
      <c r="R1221" s="32">
        <f>Замеры!Y1215</f>
        <v>0</v>
      </c>
      <c r="W1221" s="33" t="e">
        <f t="shared" si="36"/>
        <v>#VALUE!</v>
      </c>
      <c r="X1221" s="31" t="s">
        <v>73</v>
      </c>
      <c r="Y1221" s="33" t="e">
        <f t="shared" si="37"/>
        <v>#VALUE!</v>
      </c>
      <c r="Z1221" s="32"/>
    </row>
    <row r="1222" spans="1:26" x14ac:dyDescent="0.3">
      <c r="A1222" s="35">
        <f>IF(Замеры!B1216=0, " ", Замеры!B1216)</f>
        <v>1213</v>
      </c>
      <c r="B1222" s="37" t="str">
        <f>CONCATENATE(Замеры!D1216,Замеры!F1216)</f>
        <v>Группа от QF</v>
      </c>
      <c r="C1222" s="35" t="str">
        <f>IF(Замеры!I1216=0," ", Замеры!I1216)</f>
        <v xml:space="preserve"> </v>
      </c>
      <c r="D1222" s="29" t="str">
        <f>IF(Замеры!Z1216=0, " ", Замеры!X1216)</f>
        <v xml:space="preserve"> </v>
      </c>
      <c r="E1222" s="29" t="str">
        <f>CONCATENATE(Замеры!P1216,Замеры!S1216,Замеры!R1216)</f>
        <v xml:space="preserve"> </v>
      </c>
      <c r="F1222" s="30" t="str">
        <f>IF(Замеры!Z1216=0," ","---")</f>
        <v xml:space="preserve"> </v>
      </c>
      <c r="G1222" s="31" t="str">
        <f>IF(Замеры!Z1216=0," ",Замеры!J1216)</f>
        <v xml:space="preserve"> </v>
      </c>
      <c r="H1222" s="31" t="str">
        <f>CONCATENATE(Замеры!AK1216,Замеры!AA1216,Замеры!AL1216)</f>
        <v>0 0</v>
      </c>
      <c r="I1222" s="29" t="str">
        <f>CONCATENATE(Замеры!AI1216,Замеры!AA1216,Замеры!AJ1216)</f>
        <v>0 0</v>
      </c>
      <c r="J1222" s="31" t="str">
        <f>IF(Замеры!Z1216=0," ",G1222*2.55)</f>
        <v xml:space="preserve"> </v>
      </c>
      <c r="K1222" s="29" t="str">
        <f>IF(Замеры!Z1216=0," ",Замеры!AG1216)</f>
        <v xml:space="preserve"> </v>
      </c>
      <c r="L1222" s="29" t="str">
        <f>IF(Замеры!Z1216=0," ",Замеры!AH1216)</f>
        <v xml:space="preserve"> </v>
      </c>
      <c r="M1222" s="29" t="str">
        <f>IF(Замеры!Z1216=0," ",0.1)</f>
        <v xml:space="preserve"> </v>
      </c>
      <c r="N1222" s="29" t="str">
        <f>IF(Замеры!Z1216=0," ",Замеры!Z1216)</f>
        <v xml:space="preserve"> </v>
      </c>
      <c r="O1222" s="29" t="str">
        <f>Замеры!AA1216</f>
        <v xml:space="preserve"> </v>
      </c>
      <c r="P1222" s="29" t="str">
        <f>Замеры!AB1216</f>
        <v xml:space="preserve"> </v>
      </c>
      <c r="Q1222" s="29" t="str">
        <f>IF(Замеры!Z1216=0," ","+")</f>
        <v xml:space="preserve"> </v>
      </c>
      <c r="R1222" s="32">
        <f>Замеры!Y1216</f>
        <v>0</v>
      </c>
      <c r="W1222" s="33" t="e">
        <f t="shared" si="36"/>
        <v>#VALUE!</v>
      </c>
      <c r="X1222" s="31" t="s">
        <v>73</v>
      </c>
      <c r="Y1222" s="33" t="e">
        <f t="shared" si="37"/>
        <v>#VALUE!</v>
      </c>
      <c r="Z1222" s="32"/>
    </row>
    <row r="1223" spans="1:26" x14ac:dyDescent="0.3">
      <c r="A1223" s="35">
        <f>IF(Замеры!B1217=0, " ", Замеры!B1217)</f>
        <v>1214</v>
      </c>
      <c r="B1223" s="37" t="str">
        <f>CONCATENATE(Замеры!D1217,Замеры!F1217)</f>
        <v>Группа от QF</v>
      </c>
      <c r="C1223" s="35" t="str">
        <f>IF(Замеры!I1217=0," ", Замеры!I1217)</f>
        <v xml:space="preserve"> </v>
      </c>
      <c r="D1223" s="29" t="str">
        <f>IF(Замеры!Z1217=0, " ", Замеры!X1217)</f>
        <v xml:space="preserve"> </v>
      </c>
      <c r="E1223" s="29" t="str">
        <f>CONCATENATE(Замеры!P1217,Замеры!S1217,Замеры!R1217)</f>
        <v xml:space="preserve"> </v>
      </c>
      <c r="F1223" s="30" t="str">
        <f>IF(Замеры!Z1217=0," ","---")</f>
        <v xml:space="preserve"> </v>
      </c>
      <c r="G1223" s="31" t="str">
        <f>IF(Замеры!Z1217=0," ",Замеры!J1217)</f>
        <v xml:space="preserve"> </v>
      </c>
      <c r="H1223" s="31" t="str">
        <f>CONCATENATE(Замеры!AK1217,Замеры!AA1217,Замеры!AL1217)</f>
        <v>0 0</v>
      </c>
      <c r="I1223" s="29" t="str">
        <f>CONCATENATE(Замеры!AI1217,Замеры!AA1217,Замеры!AJ1217)</f>
        <v>0 0</v>
      </c>
      <c r="J1223" s="31" t="str">
        <f>IF(Замеры!Z1217=0," ",G1223*2.55)</f>
        <v xml:space="preserve"> </v>
      </c>
      <c r="K1223" s="29" t="str">
        <f>IF(Замеры!Z1217=0," ",Замеры!AG1217)</f>
        <v xml:space="preserve"> </v>
      </c>
      <c r="L1223" s="29" t="str">
        <f>IF(Замеры!Z1217=0," ",Замеры!AH1217)</f>
        <v xml:space="preserve"> </v>
      </c>
      <c r="M1223" s="29" t="str">
        <f>IF(Замеры!Z1217=0," ",0.1)</f>
        <v xml:space="preserve"> </v>
      </c>
      <c r="N1223" s="29" t="str">
        <f>IF(Замеры!Z1217=0," ",Замеры!Z1217)</f>
        <v xml:space="preserve"> </v>
      </c>
      <c r="O1223" s="29" t="str">
        <f>Замеры!AA1217</f>
        <v xml:space="preserve"> </v>
      </c>
      <c r="P1223" s="29" t="str">
        <f>Замеры!AB1217</f>
        <v xml:space="preserve"> </v>
      </c>
      <c r="Q1223" s="29" t="str">
        <f>IF(Замеры!Z1217=0," ","+")</f>
        <v xml:space="preserve"> </v>
      </c>
      <c r="R1223" s="32">
        <f>Замеры!Y1217</f>
        <v>0</v>
      </c>
      <c r="W1223" s="33" t="e">
        <f t="shared" si="36"/>
        <v>#VALUE!</v>
      </c>
      <c r="X1223" s="31" t="s">
        <v>73</v>
      </c>
      <c r="Y1223" s="33" t="e">
        <f t="shared" si="37"/>
        <v>#VALUE!</v>
      </c>
      <c r="Z1223" s="32"/>
    </row>
    <row r="1224" spans="1:26" x14ac:dyDescent="0.3">
      <c r="A1224" s="35">
        <f>IF(Замеры!B1218=0, " ", Замеры!B1218)</f>
        <v>1215</v>
      </c>
      <c r="B1224" s="37" t="str">
        <f>CONCATENATE(Замеры!D1218,Замеры!F1218)</f>
        <v>Группа от QF</v>
      </c>
      <c r="C1224" s="35" t="str">
        <f>IF(Замеры!I1218=0," ", Замеры!I1218)</f>
        <v xml:space="preserve"> </v>
      </c>
      <c r="D1224" s="29" t="str">
        <f>IF(Замеры!Z1218=0, " ", Замеры!X1218)</f>
        <v xml:space="preserve"> </v>
      </c>
      <c r="E1224" s="29" t="str">
        <f>CONCATENATE(Замеры!P1218,Замеры!S1218,Замеры!R1218)</f>
        <v xml:space="preserve"> </v>
      </c>
      <c r="F1224" s="30" t="str">
        <f>IF(Замеры!Z1218=0," ","---")</f>
        <v xml:space="preserve"> </v>
      </c>
      <c r="G1224" s="31" t="str">
        <f>IF(Замеры!Z1218=0," ",Замеры!J1218)</f>
        <v xml:space="preserve"> </v>
      </c>
      <c r="H1224" s="31" t="str">
        <f>CONCATENATE(Замеры!AK1218,Замеры!AA1218,Замеры!AL1218)</f>
        <v>0 0</v>
      </c>
      <c r="I1224" s="29" t="str">
        <f>CONCATENATE(Замеры!AI1218,Замеры!AA1218,Замеры!AJ1218)</f>
        <v>0 0</v>
      </c>
      <c r="J1224" s="31" t="str">
        <f>IF(Замеры!Z1218=0," ",G1224*2.55)</f>
        <v xml:space="preserve"> </v>
      </c>
      <c r="K1224" s="29" t="str">
        <f>IF(Замеры!Z1218=0," ",Замеры!AG1218)</f>
        <v xml:space="preserve"> </v>
      </c>
      <c r="L1224" s="29" t="str">
        <f>IF(Замеры!Z1218=0," ",Замеры!AH1218)</f>
        <v xml:space="preserve"> </v>
      </c>
      <c r="M1224" s="29" t="str">
        <f>IF(Замеры!Z1218=0," ",0.1)</f>
        <v xml:space="preserve"> </v>
      </c>
      <c r="N1224" s="29" t="str">
        <f>IF(Замеры!Z1218=0," ",Замеры!Z1218)</f>
        <v xml:space="preserve"> </v>
      </c>
      <c r="O1224" s="29" t="str">
        <f>Замеры!AA1218</f>
        <v xml:space="preserve"> </v>
      </c>
      <c r="P1224" s="29" t="str">
        <f>Замеры!AB1218</f>
        <v xml:space="preserve"> </v>
      </c>
      <c r="Q1224" s="29" t="str">
        <f>IF(Замеры!Z1218=0," ","+")</f>
        <v xml:space="preserve"> </v>
      </c>
      <c r="R1224" s="32">
        <f>Замеры!Y1218</f>
        <v>0</v>
      </c>
      <c r="W1224" s="33" t="e">
        <f t="shared" si="36"/>
        <v>#VALUE!</v>
      </c>
      <c r="X1224" s="31" t="s">
        <v>73</v>
      </c>
      <c r="Y1224" s="33" t="e">
        <f t="shared" si="37"/>
        <v>#VALUE!</v>
      </c>
      <c r="Z1224" s="32"/>
    </row>
    <row r="1225" spans="1:26" x14ac:dyDescent="0.3">
      <c r="A1225" s="35">
        <f>IF(Замеры!B1219=0, " ", Замеры!B1219)</f>
        <v>1216</v>
      </c>
      <c r="B1225" s="37" t="str">
        <f>CONCATENATE(Замеры!D1219,Замеры!F1219)</f>
        <v>Группа от QF</v>
      </c>
      <c r="C1225" s="35" t="str">
        <f>IF(Замеры!I1219=0," ", Замеры!I1219)</f>
        <v xml:space="preserve"> </v>
      </c>
      <c r="D1225" s="29" t="str">
        <f>IF(Замеры!Z1219=0, " ", Замеры!X1219)</f>
        <v xml:space="preserve"> </v>
      </c>
      <c r="E1225" s="29" t="str">
        <f>CONCATENATE(Замеры!P1219,Замеры!S1219,Замеры!R1219)</f>
        <v xml:space="preserve"> </v>
      </c>
      <c r="F1225" s="30" t="str">
        <f>IF(Замеры!Z1219=0," ","---")</f>
        <v xml:space="preserve"> </v>
      </c>
      <c r="G1225" s="31" t="str">
        <f>IF(Замеры!Z1219=0," ",Замеры!J1219)</f>
        <v xml:space="preserve"> </v>
      </c>
      <c r="H1225" s="31" t="str">
        <f>CONCATENATE(Замеры!AK1219,Замеры!AA1219,Замеры!AL1219)</f>
        <v>0 0</v>
      </c>
      <c r="I1225" s="29" t="str">
        <f>CONCATENATE(Замеры!AI1219,Замеры!AA1219,Замеры!AJ1219)</f>
        <v>0 0</v>
      </c>
      <c r="J1225" s="31" t="str">
        <f>IF(Замеры!Z1219=0," ",G1225*2.55)</f>
        <v xml:space="preserve"> </v>
      </c>
      <c r="K1225" s="29" t="str">
        <f>IF(Замеры!Z1219=0," ",Замеры!AG1219)</f>
        <v xml:space="preserve"> </v>
      </c>
      <c r="L1225" s="29" t="str">
        <f>IF(Замеры!Z1219=0," ",Замеры!AH1219)</f>
        <v xml:space="preserve"> </v>
      </c>
      <c r="M1225" s="29" t="str">
        <f>IF(Замеры!Z1219=0," ",0.1)</f>
        <v xml:space="preserve"> </v>
      </c>
      <c r="N1225" s="29" t="str">
        <f>IF(Замеры!Z1219=0," ",Замеры!Z1219)</f>
        <v xml:space="preserve"> </v>
      </c>
      <c r="O1225" s="29" t="str">
        <f>Замеры!AA1219</f>
        <v xml:space="preserve"> </v>
      </c>
      <c r="P1225" s="29" t="str">
        <f>Замеры!AB1219</f>
        <v xml:space="preserve"> </v>
      </c>
      <c r="Q1225" s="29" t="str">
        <f>IF(Замеры!Z1219=0," ","+")</f>
        <v xml:space="preserve"> </v>
      </c>
      <c r="R1225" s="32">
        <f>Замеры!Y1219</f>
        <v>0</v>
      </c>
      <c r="W1225" s="33" t="e">
        <f t="shared" si="36"/>
        <v>#VALUE!</v>
      </c>
      <c r="X1225" s="31" t="s">
        <v>73</v>
      </c>
      <c r="Y1225" s="33" t="e">
        <f t="shared" si="37"/>
        <v>#VALUE!</v>
      </c>
      <c r="Z1225" s="32"/>
    </row>
    <row r="1226" spans="1:26" x14ac:dyDescent="0.3">
      <c r="A1226" s="35">
        <f>IF(Замеры!B1220=0, " ", Замеры!B1220)</f>
        <v>1217</v>
      </c>
      <c r="B1226" s="37" t="str">
        <f>CONCATENATE(Замеры!D1220,Замеры!F1220)</f>
        <v>Группа от QF</v>
      </c>
      <c r="C1226" s="35" t="str">
        <f>IF(Замеры!I1220=0," ", Замеры!I1220)</f>
        <v xml:space="preserve"> </v>
      </c>
      <c r="D1226" s="29" t="str">
        <f>IF(Замеры!Z1220=0, " ", Замеры!X1220)</f>
        <v xml:space="preserve"> </v>
      </c>
      <c r="E1226" s="29" t="str">
        <f>CONCATENATE(Замеры!P1220,Замеры!S1220,Замеры!R1220)</f>
        <v xml:space="preserve"> </v>
      </c>
      <c r="F1226" s="30" t="str">
        <f>IF(Замеры!Z1220=0," ","---")</f>
        <v xml:space="preserve"> </v>
      </c>
      <c r="G1226" s="31" t="str">
        <f>IF(Замеры!Z1220=0," ",Замеры!J1220)</f>
        <v xml:space="preserve"> </v>
      </c>
      <c r="H1226" s="31" t="str">
        <f>CONCATENATE(Замеры!AK1220,Замеры!AA1220,Замеры!AL1220)</f>
        <v>0 0</v>
      </c>
      <c r="I1226" s="29" t="str">
        <f>CONCATENATE(Замеры!AI1220,Замеры!AA1220,Замеры!AJ1220)</f>
        <v>0 0</v>
      </c>
      <c r="J1226" s="31" t="str">
        <f>IF(Замеры!Z1220=0," ",G1226*2.55)</f>
        <v xml:space="preserve"> </v>
      </c>
      <c r="K1226" s="29" t="str">
        <f>IF(Замеры!Z1220=0," ",Замеры!AG1220)</f>
        <v xml:space="preserve"> </v>
      </c>
      <c r="L1226" s="29" t="str">
        <f>IF(Замеры!Z1220=0," ",Замеры!AH1220)</f>
        <v xml:space="preserve"> </v>
      </c>
      <c r="M1226" s="29" t="str">
        <f>IF(Замеры!Z1220=0," ",0.1)</f>
        <v xml:space="preserve"> </v>
      </c>
      <c r="N1226" s="29" t="str">
        <f>IF(Замеры!Z1220=0," ",Замеры!Z1220)</f>
        <v xml:space="preserve"> </v>
      </c>
      <c r="O1226" s="29" t="str">
        <f>Замеры!AA1220</f>
        <v xml:space="preserve"> </v>
      </c>
      <c r="P1226" s="29" t="str">
        <f>Замеры!AB1220</f>
        <v xml:space="preserve"> </v>
      </c>
      <c r="Q1226" s="29" t="str">
        <f>IF(Замеры!Z1220=0," ","+")</f>
        <v xml:space="preserve"> </v>
      </c>
      <c r="R1226" s="32">
        <f>Замеры!Y1220</f>
        <v>0</v>
      </c>
      <c r="W1226" s="33" t="e">
        <f t="shared" ref="W1226:W1289" si="38">G1226*1.13</f>
        <v>#VALUE!</v>
      </c>
      <c r="X1226" s="31" t="s">
        <v>73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IF(Замеры!B1221=0, " ", Замеры!B1221)</f>
        <v>1218</v>
      </c>
      <c r="B1227" s="37" t="str">
        <f>CONCATENATE(Замеры!D1221,Замеры!F1221)</f>
        <v>Группа от QF</v>
      </c>
      <c r="C1227" s="35" t="str">
        <f>IF(Замеры!I1221=0," ", Замеры!I1221)</f>
        <v xml:space="preserve"> </v>
      </c>
      <c r="D1227" s="29" t="str">
        <f>IF(Замеры!Z1221=0, " ", Замеры!X1221)</f>
        <v xml:space="preserve"> </v>
      </c>
      <c r="E1227" s="29" t="str">
        <f>CONCATENATE(Замеры!P1221,Замеры!S1221,Замеры!R1221)</f>
        <v xml:space="preserve"> </v>
      </c>
      <c r="F1227" s="30" t="str">
        <f>IF(Замеры!Z1221=0," ","---")</f>
        <v xml:space="preserve"> </v>
      </c>
      <c r="G1227" s="31" t="str">
        <f>IF(Замеры!Z1221=0," ",Замеры!J1221)</f>
        <v xml:space="preserve"> </v>
      </c>
      <c r="H1227" s="31" t="str">
        <f>CONCATENATE(Замеры!AK1221,Замеры!AA1221,Замеры!AL1221)</f>
        <v>0 0</v>
      </c>
      <c r="I1227" s="29" t="str">
        <f>CONCATENATE(Замеры!AI1221,Замеры!AA1221,Замеры!AJ1221)</f>
        <v>0 0</v>
      </c>
      <c r="J1227" s="31" t="str">
        <f>IF(Замеры!Z1221=0," ",G1227*2.55)</f>
        <v xml:space="preserve"> </v>
      </c>
      <c r="K1227" s="29" t="str">
        <f>IF(Замеры!Z1221=0," ",Замеры!AG1221)</f>
        <v xml:space="preserve"> </v>
      </c>
      <c r="L1227" s="29" t="str">
        <f>IF(Замеры!Z1221=0," ",Замеры!AH1221)</f>
        <v xml:space="preserve"> </v>
      </c>
      <c r="M1227" s="29" t="str">
        <f>IF(Замеры!Z1221=0," ",0.1)</f>
        <v xml:space="preserve"> </v>
      </c>
      <c r="N1227" s="29" t="str">
        <f>IF(Замеры!Z1221=0," ",Замеры!Z1221)</f>
        <v xml:space="preserve"> </v>
      </c>
      <c r="O1227" s="29" t="str">
        <f>Замеры!AA1221</f>
        <v xml:space="preserve"> </v>
      </c>
      <c r="P1227" s="29" t="str">
        <f>Замеры!AB1221</f>
        <v xml:space="preserve"> </v>
      </c>
      <c r="Q1227" s="29" t="str">
        <f>IF(Замеры!Z1221=0," ","+")</f>
        <v xml:space="preserve"> </v>
      </c>
      <c r="R1227" s="32">
        <f>Замеры!Y1221</f>
        <v>0</v>
      </c>
      <c r="W1227" s="33" t="e">
        <f t="shared" si="38"/>
        <v>#VALUE!</v>
      </c>
      <c r="X1227" s="31" t="s">
        <v>73</v>
      </c>
      <c r="Y1227" s="33" t="e">
        <f t="shared" si="39"/>
        <v>#VALUE!</v>
      </c>
      <c r="Z1227" s="32"/>
    </row>
    <row r="1228" spans="1:26" x14ac:dyDescent="0.3">
      <c r="A1228" s="35">
        <f>IF(Замеры!B1222=0, " ", Замеры!B1222)</f>
        <v>1219</v>
      </c>
      <c r="B1228" s="37" t="str">
        <f>CONCATENATE(Замеры!D1222,Замеры!F1222)</f>
        <v>Группа от QF</v>
      </c>
      <c r="C1228" s="35" t="str">
        <f>IF(Замеры!I1222=0," ", Замеры!I1222)</f>
        <v xml:space="preserve"> </v>
      </c>
      <c r="D1228" s="29" t="str">
        <f>IF(Замеры!Z1222=0, " ", Замеры!X1222)</f>
        <v xml:space="preserve"> </v>
      </c>
      <c r="E1228" s="29" t="str">
        <f>CONCATENATE(Замеры!P1222,Замеры!S1222,Замеры!R1222)</f>
        <v xml:space="preserve"> </v>
      </c>
      <c r="F1228" s="30" t="str">
        <f>IF(Замеры!Z1222=0," ","---")</f>
        <v xml:space="preserve"> </v>
      </c>
      <c r="G1228" s="31" t="str">
        <f>IF(Замеры!Z1222=0," ",Замеры!J1222)</f>
        <v xml:space="preserve"> </v>
      </c>
      <c r="H1228" s="31" t="str">
        <f>CONCATENATE(Замеры!AK1222,Замеры!AA1222,Замеры!AL1222)</f>
        <v>0 0</v>
      </c>
      <c r="I1228" s="29" t="str">
        <f>CONCATENATE(Замеры!AI1222,Замеры!AA1222,Замеры!AJ1222)</f>
        <v>0 0</v>
      </c>
      <c r="J1228" s="31" t="str">
        <f>IF(Замеры!Z1222=0," ",G1228*2.55)</f>
        <v xml:space="preserve"> </v>
      </c>
      <c r="K1228" s="29" t="str">
        <f>IF(Замеры!Z1222=0," ",Замеры!AG1222)</f>
        <v xml:space="preserve"> </v>
      </c>
      <c r="L1228" s="29" t="str">
        <f>IF(Замеры!Z1222=0," ",Замеры!AH1222)</f>
        <v xml:space="preserve"> </v>
      </c>
      <c r="M1228" s="29" t="str">
        <f>IF(Замеры!Z1222=0," ",0.1)</f>
        <v xml:space="preserve"> </v>
      </c>
      <c r="N1228" s="29" t="str">
        <f>IF(Замеры!Z1222=0," ",Замеры!Z1222)</f>
        <v xml:space="preserve"> </v>
      </c>
      <c r="O1228" s="29" t="str">
        <f>Замеры!AA1222</f>
        <v xml:space="preserve"> </v>
      </c>
      <c r="P1228" s="29" t="str">
        <f>Замеры!AB1222</f>
        <v xml:space="preserve"> </v>
      </c>
      <c r="Q1228" s="29" t="str">
        <f>IF(Замеры!Z1222=0," ","+")</f>
        <v xml:space="preserve"> </v>
      </c>
      <c r="R1228" s="32">
        <f>Замеры!Y1222</f>
        <v>0</v>
      </c>
      <c r="W1228" s="33" t="e">
        <f t="shared" si="38"/>
        <v>#VALUE!</v>
      </c>
      <c r="X1228" s="31" t="s">
        <v>73</v>
      </c>
      <c r="Y1228" s="33" t="e">
        <f t="shared" si="39"/>
        <v>#VALUE!</v>
      </c>
      <c r="Z1228" s="32"/>
    </row>
    <row r="1229" spans="1:26" x14ac:dyDescent="0.3">
      <c r="A1229" s="35">
        <f>IF(Замеры!B1223=0, " ", Замеры!B1223)</f>
        <v>1220</v>
      </c>
      <c r="B1229" s="37" t="str">
        <f>CONCATENATE(Замеры!D1223,Замеры!F1223)</f>
        <v>Группа от QF</v>
      </c>
      <c r="C1229" s="35" t="str">
        <f>IF(Замеры!I1223=0," ", Замеры!I1223)</f>
        <v xml:space="preserve"> </v>
      </c>
      <c r="D1229" s="29" t="str">
        <f>IF(Замеры!Z1223=0, " ", Замеры!X1223)</f>
        <v xml:space="preserve"> </v>
      </c>
      <c r="E1229" s="29" t="str">
        <f>CONCATENATE(Замеры!P1223,Замеры!S1223,Замеры!R1223)</f>
        <v xml:space="preserve"> </v>
      </c>
      <c r="F1229" s="30" t="str">
        <f>IF(Замеры!Z1223=0," ","---")</f>
        <v xml:space="preserve"> </v>
      </c>
      <c r="G1229" s="31" t="str">
        <f>IF(Замеры!Z1223=0," ",Замеры!J1223)</f>
        <v xml:space="preserve"> </v>
      </c>
      <c r="H1229" s="31" t="str">
        <f>CONCATENATE(Замеры!AK1223,Замеры!AA1223,Замеры!AL1223)</f>
        <v>0 0</v>
      </c>
      <c r="I1229" s="29" t="str">
        <f>CONCATENATE(Замеры!AI1223,Замеры!AA1223,Замеры!AJ1223)</f>
        <v>0 0</v>
      </c>
      <c r="J1229" s="31" t="str">
        <f>IF(Замеры!Z1223=0," ",G1229*2.55)</f>
        <v xml:space="preserve"> </v>
      </c>
      <c r="K1229" s="29" t="str">
        <f>IF(Замеры!Z1223=0," ",Замеры!AG1223)</f>
        <v xml:space="preserve"> </v>
      </c>
      <c r="L1229" s="29" t="str">
        <f>IF(Замеры!Z1223=0," ",Замеры!AH1223)</f>
        <v xml:space="preserve"> </v>
      </c>
      <c r="M1229" s="29" t="str">
        <f>IF(Замеры!Z1223=0," ",0.1)</f>
        <v xml:space="preserve"> </v>
      </c>
      <c r="N1229" s="29" t="str">
        <f>IF(Замеры!Z1223=0," ",Замеры!Z1223)</f>
        <v xml:space="preserve"> </v>
      </c>
      <c r="O1229" s="29" t="str">
        <f>Замеры!AA1223</f>
        <v xml:space="preserve"> </v>
      </c>
      <c r="P1229" s="29" t="str">
        <f>Замеры!AB1223</f>
        <v xml:space="preserve"> </v>
      </c>
      <c r="Q1229" s="29" t="str">
        <f>IF(Замеры!Z1223=0," ","+")</f>
        <v xml:space="preserve"> </v>
      </c>
      <c r="R1229" s="32">
        <f>Замеры!Y1223</f>
        <v>0</v>
      </c>
      <c r="W1229" s="33" t="e">
        <f t="shared" si="38"/>
        <v>#VALUE!</v>
      </c>
      <c r="X1229" s="31" t="s">
        <v>73</v>
      </c>
      <c r="Y1229" s="33" t="e">
        <f t="shared" si="39"/>
        <v>#VALUE!</v>
      </c>
      <c r="Z1229" s="32"/>
    </row>
    <row r="1230" spans="1:26" x14ac:dyDescent="0.3">
      <c r="A1230" s="35">
        <f>IF(Замеры!B1224=0, " ", Замеры!B1224)</f>
        <v>1221</v>
      </c>
      <c r="B1230" s="37" t="str">
        <f>CONCATENATE(Замеры!D1224,Замеры!F1224)</f>
        <v>Группа от QF</v>
      </c>
      <c r="C1230" s="35" t="str">
        <f>IF(Замеры!I1224=0," ", Замеры!I1224)</f>
        <v xml:space="preserve"> </v>
      </c>
      <c r="D1230" s="29" t="str">
        <f>IF(Замеры!Z1224=0, " ", Замеры!X1224)</f>
        <v xml:space="preserve"> </v>
      </c>
      <c r="E1230" s="29" t="str">
        <f>CONCATENATE(Замеры!P1224,Замеры!S1224,Замеры!R1224)</f>
        <v xml:space="preserve"> </v>
      </c>
      <c r="F1230" s="30" t="str">
        <f>IF(Замеры!Z1224=0," ","---")</f>
        <v xml:space="preserve"> </v>
      </c>
      <c r="G1230" s="31" t="str">
        <f>IF(Замеры!Z1224=0," ",Замеры!J1224)</f>
        <v xml:space="preserve"> </v>
      </c>
      <c r="H1230" s="31" t="str">
        <f>CONCATENATE(Замеры!AK1224,Замеры!AA1224,Замеры!AL1224)</f>
        <v>0 0</v>
      </c>
      <c r="I1230" s="29" t="str">
        <f>CONCATENATE(Замеры!AI1224,Замеры!AA1224,Замеры!AJ1224)</f>
        <v>0 0</v>
      </c>
      <c r="J1230" s="31" t="str">
        <f>IF(Замеры!Z1224=0," ",G1230*2.55)</f>
        <v xml:space="preserve"> </v>
      </c>
      <c r="K1230" s="29" t="str">
        <f>IF(Замеры!Z1224=0," ",Замеры!AG1224)</f>
        <v xml:space="preserve"> </v>
      </c>
      <c r="L1230" s="29" t="str">
        <f>IF(Замеры!Z1224=0," ",Замеры!AH1224)</f>
        <v xml:space="preserve"> </v>
      </c>
      <c r="M1230" s="29" t="str">
        <f>IF(Замеры!Z1224=0," ",0.1)</f>
        <v xml:space="preserve"> </v>
      </c>
      <c r="N1230" s="29" t="str">
        <f>IF(Замеры!Z1224=0," ",Замеры!Z1224)</f>
        <v xml:space="preserve"> </v>
      </c>
      <c r="O1230" s="29" t="str">
        <f>Замеры!AA1224</f>
        <v xml:space="preserve"> </v>
      </c>
      <c r="P1230" s="29" t="str">
        <f>Замеры!AB1224</f>
        <v xml:space="preserve"> </v>
      </c>
      <c r="Q1230" s="29" t="str">
        <f>IF(Замеры!Z1224=0," ","+")</f>
        <v xml:space="preserve"> </v>
      </c>
      <c r="R1230" s="32">
        <f>Замеры!Y1224</f>
        <v>0</v>
      </c>
      <c r="W1230" s="33" t="e">
        <f t="shared" si="38"/>
        <v>#VALUE!</v>
      </c>
      <c r="X1230" s="31" t="s">
        <v>73</v>
      </c>
      <c r="Y1230" s="33" t="e">
        <f t="shared" si="39"/>
        <v>#VALUE!</v>
      </c>
      <c r="Z1230" s="32"/>
    </row>
    <row r="1231" spans="1:26" x14ac:dyDescent="0.3">
      <c r="A1231" s="35">
        <f>IF(Замеры!B1225=0, " ", Замеры!B1225)</f>
        <v>1222</v>
      </c>
      <c r="B1231" s="37" t="str">
        <f>CONCATENATE(Замеры!D1225,Замеры!F1225)</f>
        <v>Группа от QF</v>
      </c>
      <c r="C1231" s="35" t="str">
        <f>IF(Замеры!I1225=0," ", Замеры!I1225)</f>
        <v xml:space="preserve"> </v>
      </c>
      <c r="D1231" s="29" t="str">
        <f>IF(Замеры!Z1225=0, " ", Замеры!X1225)</f>
        <v xml:space="preserve"> </v>
      </c>
      <c r="E1231" s="29" t="str">
        <f>CONCATENATE(Замеры!P1225,Замеры!S1225,Замеры!R1225)</f>
        <v xml:space="preserve"> </v>
      </c>
      <c r="F1231" s="30" t="str">
        <f>IF(Замеры!Z1225=0," ","---")</f>
        <v xml:space="preserve"> </v>
      </c>
      <c r="G1231" s="31" t="str">
        <f>IF(Замеры!Z1225=0," ",Замеры!J1225)</f>
        <v xml:space="preserve"> </v>
      </c>
      <c r="H1231" s="31" t="str">
        <f>CONCATENATE(Замеры!AK1225,Замеры!AA1225,Замеры!AL1225)</f>
        <v>0 0</v>
      </c>
      <c r="I1231" s="29" t="str">
        <f>CONCATENATE(Замеры!AI1225,Замеры!AA1225,Замеры!AJ1225)</f>
        <v>0 0</v>
      </c>
      <c r="J1231" s="31" t="str">
        <f>IF(Замеры!Z1225=0," ",G1231*2.55)</f>
        <v xml:space="preserve"> </v>
      </c>
      <c r="K1231" s="29" t="str">
        <f>IF(Замеры!Z1225=0," ",Замеры!AG1225)</f>
        <v xml:space="preserve"> </v>
      </c>
      <c r="L1231" s="29" t="str">
        <f>IF(Замеры!Z1225=0," ",Замеры!AH1225)</f>
        <v xml:space="preserve"> </v>
      </c>
      <c r="M1231" s="29" t="str">
        <f>IF(Замеры!Z1225=0," ",0.1)</f>
        <v xml:space="preserve"> </v>
      </c>
      <c r="N1231" s="29" t="str">
        <f>IF(Замеры!Z1225=0," ",Замеры!Z1225)</f>
        <v xml:space="preserve"> </v>
      </c>
      <c r="O1231" s="29" t="str">
        <f>Замеры!AA1225</f>
        <v xml:space="preserve"> </v>
      </c>
      <c r="P1231" s="29" t="str">
        <f>Замеры!AB1225</f>
        <v xml:space="preserve"> </v>
      </c>
      <c r="Q1231" s="29" t="str">
        <f>IF(Замеры!Z1225=0," ","+")</f>
        <v xml:space="preserve"> </v>
      </c>
      <c r="R1231" s="32">
        <f>Замеры!Y1225</f>
        <v>0</v>
      </c>
      <c r="W1231" s="33" t="e">
        <f t="shared" si="38"/>
        <v>#VALUE!</v>
      </c>
      <c r="X1231" s="31" t="s">
        <v>73</v>
      </c>
      <c r="Y1231" s="33" t="e">
        <f t="shared" si="39"/>
        <v>#VALUE!</v>
      </c>
      <c r="Z1231" s="32"/>
    </row>
    <row r="1232" spans="1:26" x14ac:dyDescent="0.3">
      <c r="A1232" s="35">
        <f>IF(Замеры!B1226=0, " ", Замеры!B1226)</f>
        <v>1223</v>
      </c>
      <c r="B1232" s="37" t="str">
        <f>CONCATENATE(Замеры!D1226,Замеры!F1226)</f>
        <v>Группа от QF</v>
      </c>
      <c r="C1232" s="35" t="str">
        <f>IF(Замеры!I1226=0," ", Замеры!I1226)</f>
        <v xml:space="preserve"> </v>
      </c>
      <c r="D1232" s="29" t="str">
        <f>IF(Замеры!Z1226=0, " ", Замеры!X1226)</f>
        <v xml:space="preserve"> </v>
      </c>
      <c r="E1232" s="29" t="str">
        <f>CONCATENATE(Замеры!P1226,Замеры!S1226,Замеры!R1226)</f>
        <v xml:space="preserve"> </v>
      </c>
      <c r="F1232" s="30" t="str">
        <f>IF(Замеры!Z1226=0," ","---")</f>
        <v xml:space="preserve"> </v>
      </c>
      <c r="G1232" s="31" t="str">
        <f>IF(Замеры!Z1226=0," ",Замеры!J1226)</f>
        <v xml:space="preserve"> </v>
      </c>
      <c r="H1232" s="31" t="str">
        <f>CONCATENATE(Замеры!AK1226,Замеры!AA1226,Замеры!AL1226)</f>
        <v>0 0</v>
      </c>
      <c r="I1232" s="29" t="str">
        <f>CONCATENATE(Замеры!AI1226,Замеры!AA1226,Замеры!AJ1226)</f>
        <v>0 0</v>
      </c>
      <c r="J1232" s="31" t="str">
        <f>IF(Замеры!Z1226=0," ",G1232*2.55)</f>
        <v xml:space="preserve"> </v>
      </c>
      <c r="K1232" s="29" t="str">
        <f>IF(Замеры!Z1226=0," ",Замеры!AG1226)</f>
        <v xml:space="preserve"> </v>
      </c>
      <c r="L1232" s="29" t="str">
        <f>IF(Замеры!Z1226=0," ",Замеры!AH1226)</f>
        <v xml:space="preserve"> </v>
      </c>
      <c r="M1232" s="29" t="str">
        <f>IF(Замеры!Z1226=0," ",0.1)</f>
        <v xml:space="preserve"> </v>
      </c>
      <c r="N1232" s="29" t="str">
        <f>IF(Замеры!Z1226=0," ",Замеры!Z1226)</f>
        <v xml:space="preserve"> </v>
      </c>
      <c r="O1232" s="29" t="str">
        <f>Замеры!AA1226</f>
        <v xml:space="preserve"> </v>
      </c>
      <c r="P1232" s="29" t="str">
        <f>Замеры!AB1226</f>
        <v xml:space="preserve"> </v>
      </c>
      <c r="Q1232" s="29" t="str">
        <f>IF(Замеры!Z1226=0," ","+")</f>
        <v xml:space="preserve"> </v>
      </c>
      <c r="R1232" s="32">
        <f>Замеры!Y1226</f>
        <v>0</v>
      </c>
      <c r="W1232" s="33" t="e">
        <f t="shared" si="38"/>
        <v>#VALUE!</v>
      </c>
      <c r="X1232" s="31" t="s">
        <v>73</v>
      </c>
      <c r="Y1232" s="33" t="e">
        <f t="shared" si="39"/>
        <v>#VALUE!</v>
      </c>
      <c r="Z1232" s="32"/>
    </row>
    <row r="1233" spans="1:26" x14ac:dyDescent="0.3">
      <c r="A1233" s="35">
        <f>IF(Замеры!B1227=0, " ", Замеры!B1227)</f>
        <v>1224</v>
      </c>
      <c r="B1233" s="37" t="str">
        <f>CONCATENATE(Замеры!D1227,Замеры!F1227)</f>
        <v>Группа от QF</v>
      </c>
      <c r="C1233" s="35" t="str">
        <f>IF(Замеры!I1227=0," ", Замеры!I1227)</f>
        <v xml:space="preserve"> </v>
      </c>
      <c r="D1233" s="29" t="str">
        <f>IF(Замеры!Z1227=0, " ", Замеры!X1227)</f>
        <v xml:space="preserve"> </v>
      </c>
      <c r="E1233" s="29" t="str">
        <f>CONCATENATE(Замеры!P1227,Замеры!S1227,Замеры!R1227)</f>
        <v xml:space="preserve"> </v>
      </c>
      <c r="F1233" s="30" t="str">
        <f>IF(Замеры!Z1227=0," ","---")</f>
        <v xml:space="preserve"> </v>
      </c>
      <c r="G1233" s="31" t="str">
        <f>IF(Замеры!Z1227=0," ",Замеры!J1227)</f>
        <v xml:space="preserve"> </v>
      </c>
      <c r="H1233" s="31" t="str">
        <f>CONCATENATE(Замеры!AK1227,Замеры!AA1227,Замеры!AL1227)</f>
        <v>0 0</v>
      </c>
      <c r="I1233" s="29" t="str">
        <f>CONCATENATE(Замеры!AI1227,Замеры!AA1227,Замеры!AJ1227)</f>
        <v>0 0</v>
      </c>
      <c r="J1233" s="31" t="str">
        <f>IF(Замеры!Z1227=0," ",G1233*2.55)</f>
        <v xml:space="preserve"> </v>
      </c>
      <c r="K1233" s="29" t="str">
        <f>IF(Замеры!Z1227=0," ",Замеры!AG1227)</f>
        <v xml:space="preserve"> </v>
      </c>
      <c r="L1233" s="29" t="str">
        <f>IF(Замеры!Z1227=0," ",Замеры!AH1227)</f>
        <v xml:space="preserve"> </v>
      </c>
      <c r="M1233" s="29" t="str">
        <f>IF(Замеры!Z1227=0," ",0.1)</f>
        <v xml:space="preserve"> </v>
      </c>
      <c r="N1233" s="29" t="str">
        <f>IF(Замеры!Z1227=0," ",Замеры!Z1227)</f>
        <v xml:space="preserve"> </v>
      </c>
      <c r="O1233" s="29" t="str">
        <f>Замеры!AA1227</f>
        <v xml:space="preserve"> </v>
      </c>
      <c r="P1233" s="29" t="str">
        <f>Замеры!AB1227</f>
        <v xml:space="preserve"> </v>
      </c>
      <c r="Q1233" s="29" t="str">
        <f>IF(Замеры!Z1227=0," ","+")</f>
        <v xml:space="preserve"> </v>
      </c>
      <c r="R1233" s="32">
        <f>Замеры!Y1227</f>
        <v>0</v>
      </c>
      <c r="W1233" s="33" t="e">
        <f t="shared" si="38"/>
        <v>#VALUE!</v>
      </c>
      <c r="X1233" s="31" t="s">
        <v>73</v>
      </c>
      <c r="Y1233" s="33" t="e">
        <f t="shared" si="39"/>
        <v>#VALUE!</v>
      </c>
      <c r="Z1233" s="32"/>
    </row>
    <row r="1234" spans="1:26" x14ac:dyDescent="0.3">
      <c r="A1234" s="35">
        <f>IF(Замеры!B1228=0, " ", Замеры!B1228)</f>
        <v>1225</v>
      </c>
      <c r="B1234" s="37" t="str">
        <f>CONCATENATE(Замеры!D1228,Замеры!F1228)</f>
        <v>Группа от QF</v>
      </c>
      <c r="C1234" s="35" t="str">
        <f>IF(Замеры!I1228=0," ", Замеры!I1228)</f>
        <v xml:space="preserve"> </v>
      </c>
      <c r="D1234" s="29" t="str">
        <f>IF(Замеры!Z1228=0, " ", Замеры!X1228)</f>
        <v xml:space="preserve"> </v>
      </c>
      <c r="E1234" s="29" t="str">
        <f>CONCATENATE(Замеры!P1228,Замеры!S1228,Замеры!R1228)</f>
        <v xml:space="preserve"> </v>
      </c>
      <c r="F1234" s="30" t="str">
        <f>IF(Замеры!Z1228=0," ","---")</f>
        <v xml:space="preserve"> </v>
      </c>
      <c r="G1234" s="31" t="str">
        <f>IF(Замеры!Z1228=0," ",Замеры!J1228)</f>
        <v xml:space="preserve"> </v>
      </c>
      <c r="H1234" s="31" t="str">
        <f>CONCATENATE(Замеры!AK1228,Замеры!AA1228,Замеры!AL1228)</f>
        <v>0 0</v>
      </c>
      <c r="I1234" s="29" t="str">
        <f>CONCATENATE(Замеры!AI1228,Замеры!AA1228,Замеры!AJ1228)</f>
        <v>0 0</v>
      </c>
      <c r="J1234" s="31" t="str">
        <f>IF(Замеры!Z1228=0," ",G1234*2.55)</f>
        <v xml:space="preserve"> </v>
      </c>
      <c r="K1234" s="29" t="str">
        <f>IF(Замеры!Z1228=0," ",Замеры!AG1228)</f>
        <v xml:space="preserve"> </v>
      </c>
      <c r="L1234" s="29" t="str">
        <f>IF(Замеры!Z1228=0," ",Замеры!AH1228)</f>
        <v xml:space="preserve"> </v>
      </c>
      <c r="M1234" s="29" t="str">
        <f>IF(Замеры!Z1228=0," ",0.1)</f>
        <v xml:space="preserve"> </v>
      </c>
      <c r="N1234" s="29" t="str">
        <f>IF(Замеры!Z1228=0," ",Замеры!Z1228)</f>
        <v xml:space="preserve"> </v>
      </c>
      <c r="O1234" s="29" t="str">
        <f>Замеры!AA1228</f>
        <v xml:space="preserve"> </v>
      </c>
      <c r="P1234" s="29" t="str">
        <f>Замеры!AB1228</f>
        <v xml:space="preserve"> </v>
      </c>
      <c r="Q1234" s="29" t="str">
        <f>IF(Замеры!Z1228=0," ","+")</f>
        <v xml:space="preserve"> </v>
      </c>
      <c r="R1234" s="32">
        <f>Замеры!Y1228</f>
        <v>0</v>
      </c>
      <c r="W1234" s="33" t="e">
        <f t="shared" si="38"/>
        <v>#VALUE!</v>
      </c>
      <c r="X1234" s="31" t="s">
        <v>73</v>
      </c>
      <c r="Y1234" s="33" t="e">
        <f t="shared" si="39"/>
        <v>#VALUE!</v>
      </c>
      <c r="Z1234" s="32"/>
    </row>
    <row r="1235" spans="1:26" x14ac:dyDescent="0.3">
      <c r="A1235" s="35">
        <f>IF(Замеры!B1229=0, " ", Замеры!B1229)</f>
        <v>1226</v>
      </c>
      <c r="B1235" s="37" t="str">
        <f>CONCATENATE(Замеры!D1229,Замеры!F1229)</f>
        <v>Группа от QF</v>
      </c>
      <c r="C1235" s="35" t="str">
        <f>IF(Замеры!I1229=0," ", Замеры!I1229)</f>
        <v xml:space="preserve"> </v>
      </c>
      <c r="D1235" s="29" t="str">
        <f>IF(Замеры!Z1229=0, " ", Замеры!X1229)</f>
        <v xml:space="preserve"> </v>
      </c>
      <c r="E1235" s="29" t="str">
        <f>CONCATENATE(Замеры!P1229,Замеры!S1229,Замеры!R1229)</f>
        <v xml:space="preserve"> </v>
      </c>
      <c r="F1235" s="30" t="str">
        <f>IF(Замеры!Z1229=0," ","---")</f>
        <v xml:space="preserve"> </v>
      </c>
      <c r="G1235" s="31" t="str">
        <f>IF(Замеры!Z1229=0," ",Замеры!J1229)</f>
        <v xml:space="preserve"> </v>
      </c>
      <c r="H1235" s="31" t="str">
        <f>CONCATENATE(Замеры!AK1229,Замеры!AA1229,Замеры!AL1229)</f>
        <v>0 0</v>
      </c>
      <c r="I1235" s="29" t="str">
        <f>CONCATENATE(Замеры!AI1229,Замеры!AA1229,Замеры!AJ1229)</f>
        <v>0 0</v>
      </c>
      <c r="J1235" s="31" t="str">
        <f>IF(Замеры!Z1229=0," ",G1235*2.55)</f>
        <v xml:space="preserve"> </v>
      </c>
      <c r="K1235" s="29" t="str">
        <f>IF(Замеры!Z1229=0," ",Замеры!AG1229)</f>
        <v xml:space="preserve"> </v>
      </c>
      <c r="L1235" s="29" t="str">
        <f>IF(Замеры!Z1229=0," ",Замеры!AH1229)</f>
        <v xml:space="preserve"> </v>
      </c>
      <c r="M1235" s="29" t="str">
        <f>IF(Замеры!Z1229=0," ",0.1)</f>
        <v xml:space="preserve"> </v>
      </c>
      <c r="N1235" s="29" t="str">
        <f>IF(Замеры!Z1229=0," ",Замеры!Z1229)</f>
        <v xml:space="preserve"> </v>
      </c>
      <c r="O1235" s="29" t="str">
        <f>Замеры!AA1229</f>
        <v xml:space="preserve"> </v>
      </c>
      <c r="P1235" s="29" t="str">
        <f>Замеры!AB1229</f>
        <v xml:space="preserve"> </v>
      </c>
      <c r="Q1235" s="29" t="str">
        <f>IF(Замеры!Z1229=0," ","+")</f>
        <v xml:space="preserve"> </v>
      </c>
      <c r="R1235" s="32">
        <f>Замеры!Y1229</f>
        <v>0</v>
      </c>
      <c r="W1235" s="33" t="e">
        <f t="shared" si="38"/>
        <v>#VALUE!</v>
      </c>
      <c r="X1235" s="31" t="s">
        <v>73</v>
      </c>
      <c r="Y1235" s="33" t="e">
        <f t="shared" si="39"/>
        <v>#VALUE!</v>
      </c>
      <c r="Z1235" s="32"/>
    </row>
    <row r="1236" spans="1:26" x14ac:dyDescent="0.3">
      <c r="A1236" s="35">
        <f>IF(Замеры!B1230=0, " ", Замеры!B1230)</f>
        <v>1227</v>
      </c>
      <c r="B1236" s="37" t="str">
        <f>CONCATENATE(Замеры!D1230,Замеры!F1230)</f>
        <v>Группа от QF</v>
      </c>
      <c r="C1236" s="35" t="str">
        <f>IF(Замеры!I1230=0," ", Замеры!I1230)</f>
        <v xml:space="preserve"> </v>
      </c>
      <c r="D1236" s="29" t="str">
        <f>IF(Замеры!Z1230=0, " ", Замеры!X1230)</f>
        <v xml:space="preserve"> </v>
      </c>
      <c r="E1236" s="29" t="str">
        <f>CONCATENATE(Замеры!P1230,Замеры!S1230,Замеры!R1230)</f>
        <v xml:space="preserve"> </v>
      </c>
      <c r="F1236" s="30" t="str">
        <f>IF(Замеры!Z1230=0," ","---")</f>
        <v xml:space="preserve"> </v>
      </c>
      <c r="G1236" s="31" t="str">
        <f>IF(Замеры!Z1230=0," ",Замеры!J1230)</f>
        <v xml:space="preserve"> </v>
      </c>
      <c r="H1236" s="31" t="str">
        <f>CONCATENATE(Замеры!AK1230,Замеры!AA1230,Замеры!AL1230)</f>
        <v>0 0</v>
      </c>
      <c r="I1236" s="29" t="str">
        <f>CONCATENATE(Замеры!AI1230,Замеры!AA1230,Замеры!AJ1230)</f>
        <v>0 0</v>
      </c>
      <c r="J1236" s="31" t="str">
        <f>IF(Замеры!Z1230=0," ",G1236*2.55)</f>
        <v xml:space="preserve"> </v>
      </c>
      <c r="K1236" s="29" t="str">
        <f>IF(Замеры!Z1230=0," ",Замеры!AG1230)</f>
        <v xml:space="preserve"> </v>
      </c>
      <c r="L1236" s="29" t="str">
        <f>IF(Замеры!Z1230=0," ",Замеры!AH1230)</f>
        <v xml:space="preserve"> </v>
      </c>
      <c r="M1236" s="29" t="str">
        <f>IF(Замеры!Z1230=0," ",0.1)</f>
        <v xml:space="preserve"> </v>
      </c>
      <c r="N1236" s="29" t="str">
        <f>IF(Замеры!Z1230=0," ",Замеры!Z1230)</f>
        <v xml:space="preserve"> </v>
      </c>
      <c r="O1236" s="29" t="str">
        <f>Замеры!AA1230</f>
        <v xml:space="preserve"> </v>
      </c>
      <c r="P1236" s="29" t="str">
        <f>Замеры!AB1230</f>
        <v xml:space="preserve"> </v>
      </c>
      <c r="Q1236" s="29" t="str">
        <f>IF(Замеры!Z1230=0," ","+")</f>
        <v xml:space="preserve"> </v>
      </c>
      <c r="R1236" s="32">
        <f>Замеры!Y1230</f>
        <v>0</v>
      </c>
      <c r="W1236" s="33" t="e">
        <f t="shared" si="38"/>
        <v>#VALUE!</v>
      </c>
      <c r="X1236" s="31" t="s">
        <v>73</v>
      </c>
      <c r="Y1236" s="33" t="e">
        <f t="shared" si="39"/>
        <v>#VALUE!</v>
      </c>
      <c r="Z1236" s="32"/>
    </row>
    <row r="1237" spans="1:26" x14ac:dyDescent="0.3">
      <c r="A1237" s="35">
        <f>IF(Замеры!B1231=0, " ", Замеры!B1231)</f>
        <v>1228</v>
      </c>
      <c r="B1237" s="37" t="str">
        <f>CONCATENATE(Замеры!D1231,Замеры!F1231)</f>
        <v>Группа от QF</v>
      </c>
      <c r="C1237" s="35" t="str">
        <f>IF(Замеры!I1231=0," ", Замеры!I1231)</f>
        <v xml:space="preserve"> </v>
      </c>
      <c r="D1237" s="29" t="str">
        <f>IF(Замеры!Z1231=0, " ", Замеры!X1231)</f>
        <v xml:space="preserve"> </v>
      </c>
      <c r="E1237" s="29" t="str">
        <f>CONCATENATE(Замеры!P1231,Замеры!S1231,Замеры!R1231)</f>
        <v xml:space="preserve"> </v>
      </c>
      <c r="F1237" s="30" t="str">
        <f>IF(Замеры!Z1231=0," ","---")</f>
        <v xml:space="preserve"> </v>
      </c>
      <c r="G1237" s="31" t="str">
        <f>IF(Замеры!Z1231=0," ",Замеры!J1231)</f>
        <v xml:space="preserve"> </v>
      </c>
      <c r="H1237" s="31" t="str">
        <f>CONCATENATE(Замеры!AK1231,Замеры!AA1231,Замеры!AL1231)</f>
        <v>0 0</v>
      </c>
      <c r="I1237" s="29" t="str">
        <f>CONCATENATE(Замеры!AI1231,Замеры!AA1231,Замеры!AJ1231)</f>
        <v>0 0</v>
      </c>
      <c r="J1237" s="31" t="str">
        <f>IF(Замеры!Z1231=0," ",G1237*2.55)</f>
        <v xml:space="preserve"> </v>
      </c>
      <c r="K1237" s="29" t="str">
        <f>IF(Замеры!Z1231=0," ",Замеры!AG1231)</f>
        <v xml:space="preserve"> </v>
      </c>
      <c r="L1237" s="29" t="str">
        <f>IF(Замеры!Z1231=0," ",Замеры!AH1231)</f>
        <v xml:space="preserve"> </v>
      </c>
      <c r="M1237" s="29" t="str">
        <f>IF(Замеры!Z1231=0," ",0.1)</f>
        <v xml:space="preserve"> </v>
      </c>
      <c r="N1237" s="29" t="str">
        <f>IF(Замеры!Z1231=0," ",Замеры!Z1231)</f>
        <v xml:space="preserve"> </v>
      </c>
      <c r="O1237" s="29" t="str">
        <f>Замеры!AA1231</f>
        <v xml:space="preserve"> </v>
      </c>
      <c r="P1237" s="29" t="str">
        <f>Замеры!AB1231</f>
        <v xml:space="preserve"> </v>
      </c>
      <c r="Q1237" s="29" t="str">
        <f>IF(Замеры!Z1231=0," ","+")</f>
        <v xml:space="preserve"> </v>
      </c>
      <c r="R1237" s="32">
        <f>Замеры!Y1231</f>
        <v>0</v>
      </c>
      <c r="W1237" s="33" t="e">
        <f t="shared" si="38"/>
        <v>#VALUE!</v>
      </c>
      <c r="X1237" s="31" t="s">
        <v>73</v>
      </c>
      <c r="Y1237" s="33" t="e">
        <f t="shared" si="39"/>
        <v>#VALUE!</v>
      </c>
      <c r="Z1237" s="32"/>
    </row>
    <row r="1238" spans="1:26" x14ac:dyDescent="0.3">
      <c r="A1238" s="35">
        <f>IF(Замеры!B1232=0, " ", Замеры!B1232)</f>
        <v>1229</v>
      </c>
      <c r="B1238" s="37" t="str">
        <f>CONCATENATE(Замеры!D1232,Замеры!F1232)</f>
        <v>Группа от QF</v>
      </c>
      <c r="C1238" s="35" t="str">
        <f>IF(Замеры!I1232=0," ", Замеры!I1232)</f>
        <v xml:space="preserve"> </v>
      </c>
      <c r="D1238" s="29" t="str">
        <f>IF(Замеры!Z1232=0, " ", Замеры!X1232)</f>
        <v xml:space="preserve"> </v>
      </c>
      <c r="E1238" s="29" t="str">
        <f>CONCATENATE(Замеры!P1232,Замеры!S1232,Замеры!R1232)</f>
        <v xml:space="preserve"> </v>
      </c>
      <c r="F1238" s="30" t="str">
        <f>IF(Замеры!Z1232=0," ","---")</f>
        <v xml:space="preserve"> </v>
      </c>
      <c r="G1238" s="31" t="str">
        <f>IF(Замеры!Z1232=0," ",Замеры!J1232)</f>
        <v xml:space="preserve"> </v>
      </c>
      <c r="H1238" s="31" t="str">
        <f>CONCATENATE(Замеры!AK1232,Замеры!AA1232,Замеры!AL1232)</f>
        <v>0 0</v>
      </c>
      <c r="I1238" s="29" t="str">
        <f>CONCATENATE(Замеры!AI1232,Замеры!AA1232,Замеры!AJ1232)</f>
        <v>0 0</v>
      </c>
      <c r="J1238" s="31" t="str">
        <f>IF(Замеры!Z1232=0," ",G1238*2.55)</f>
        <v xml:space="preserve"> </v>
      </c>
      <c r="K1238" s="29" t="str">
        <f>IF(Замеры!Z1232=0," ",Замеры!AG1232)</f>
        <v xml:space="preserve"> </v>
      </c>
      <c r="L1238" s="29" t="str">
        <f>IF(Замеры!Z1232=0," ",Замеры!AH1232)</f>
        <v xml:space="preserve"> </v>
      </c>
      <c r="M1238" s="29" t="str">
        <f>IF(Замеры!Z1232=0," ",0.1)</f>
        <v xml:space="preserve"> </v>
      </c>
      <c r="N1238" s="29" t="str">
        <f>IF(Замеры!Z1232=0," ",Замеры!Z1232)</f>
        <v xml:space="preserve"> </v>
      </c>
      <c r="O1238" s="29" t="str">
        <f>Замеры!AA1232</f>
        <v xml:space="preserve"> </v>
      </c>
      <c r="P1238" s="29" t="str">
        <f>Замеры!AB1232</f>
        <v xml:space="preserve"> </v>
      </c>
      <c r="Q1238" s="29" t="str">
        <f>IF(Замеры!Z1232=0," ","+")</f>
        <v xml:space="preserve"> </v>
      </c>
      <c r="R1238" s="32">
        <f>Замеры!Y1232</f>
        <v>0</v>
      </c>
      <c r="W1238" s="33" t="e">
        <f t="shared" si="38"/>
        <v>#VALUE!</v>
      </c>
      <c r="X1238" s="31" t="s">
        <v>73</v>
      </c>
      <c r="Y1238" s="33" t="e">
        <f t="shared" si="39"/>
        <v>#VALUE!</v>
      </c>
      <c r="Z1238" s="32"/>
    </row>
    <row r="1239" spans="1:26" x14ac:dyDescent="0.3">
      <c r="A1239" s="35">
        <f>IF(Замеры!B1233=0, " ", Замеры!B1233)</f>
        <v>1230</v>
      </c>
      <c r="B1239" s="37" t="str">
        <f>CONCATENATE(Замеры!D1233,Замеры!F1233)</f>
        <v>Группа от QF</v>
      </c>
      <c r="C1239" s="35" t="str">
        <f>IF(Замеры!I1233=0," ", Замеры!I1233)</f>
        <v xml:space="preserve"> </v>
      </c>
      <c r="D1239" s="29" t="str">
        <f>IF(Замеры!Z1233=0, " ", Замеры!X1233)</f>
        <v xml:space="preserve"> </v>
      </c>
      <c r="E1239" s="29" t="str">
        <f>CONCATENATE(Замеры!P1233,Замеры!S1233,Замеры!R1233)</f>
        <v xml:space="preserve"> </v>
      </c>
      <c r="F1239" s="30" t="str">
        <f>IF(Замеры!Z1233=0," ","---")</f>
        <v xml:space="preserve"> </v>
      </c>
      <c r="G1239" s="31" t="str">
        <f>IF(Замеры!Z1233=0," ",Замеры!J1233)</f>
        <v xml:space="preserve"> </v>
      </c>
      <c r="H1239" s="31" t="str">
        <f>CONCATENATE(Замеры!AK1233,Замеры!AA1233,Замеры!AL1233)</f>
        <v>0 0</v>
      </c>
      <c r="I1239" s="29" t="str">
        <f>CONCATENATE(Замеры!AI1233,Замеры!AA1233,Замеры!AJ1233)</f>
        <v>0 0</v>
      </c>
      <c r="J1239" s="31" t="str">
        <f>IF(Замеры!Z1233=0," ",G1239*2.55)</f>
        <v xml:space="preserve"> </v>
      </c>
      <c r="K1239" s="29" t="str">
        <f>IF(Замеры!Z1233=0," ",Замеры!AG1233)</f>
        <v xml:space="preserve"> </v>
      </c>
      <c r="L1239" s="29" t="str">
        <f>IF(Замеры!Z1233=0," ",Замеры!AH1233)</f>
        <v xml:space="preserve"> </v>
      </c>
      <c r="M1239" s="29" t="str">
        <f>IF(Замеры!Z1233=0," ",0.1)</f>
        <v xml:space="preserve"> </v>
      </c>
      <c r="N1239" s="29" t="str">
        <f>IF(Замеры!Z1233=0," ",Замеры!Z1233)</f>
        <v xml:space="preserve"> </v>
      </c>
      <c r="O1239" s="29" t="str">
        <f>Замеры!AA1233</f>
        <v xml:space="preserve"> </v>
      </c>
      <c r="P1239" s="29" t="str">
        <f>Замеры!AB1233</f>
        <v xml:space="preserve"> </v>
      </c>
      <c r="Q1239" s="29" t="str">
        <f>IF(Замеры!Z1233=0," ","+")</f>
        <v xml:space="preserve"> </v>
      </c>
      <c r="R1239" s="32">
        <f>Замеры!Y1233</f>
        <v>0</v>
      </c>
      <c r="W1239" s="33" t="e">
        <f t="shared" si="38"/>
        <v>#VALUE!</v>
      </c>
      <c r="X1239" s="31" t="s">
        <v>73</v>
      </c>
      <c r="Y1239" s="33" t="e">
        <f t="shared" si="39"/>
        <v>#VALUE!</v>
      </c>
      <c r="Z1239" s="32"/>
    </row>
    <row r="1240" spans="1:26" x14ac:dyDescent="0.3">
      <c r="A1240" s="35">
        <f>IF(Замеры!B1234=0, " ", Замеры!B1234)</f>
        <v>1231</v>
      </c>
      <c r="B1240" s="37" t="str">
        <f>CONCATENATE(Замеры!D1234,Замеры!F1234)</f>
        <v>Группа от QF</v>
      </c>
      <c r="C1240" s="35" t="str">
        <f>IF(Замеры!I1234=0," ", Замеры!I1234)</f>
        <v xml:space="preserve"> </v>
      </c>
      <c r="D1240" s="29" t="str">
        <f>IF(Замеры!Z1234=0, " ", Замеры!X1234)</f>
        <v xml:space="preserve"> </v>
      </c>
      <c r="E1240" s="29" t="str">
        <f>CONCATENATE(Замеры!P1234,Замеры!S1234,Замеры!R1234)</f>
        <v xml:space="preserve"> </v>
      </c>
      <c r="F1240" s="30" t="str">
        <f>IF(Замеры!Z1234=0," ","---")</f>
        <v xml:space="preserve"> </v>
      </c>
      <c r="G1240" s="31" t="str">
        <f>IF(Замеры!Z1234=0," ",Замеры!J1234)</f>
        <v xml:space="preserve"> </v>
      </c>
      <c r="H1240" s="31" t="str">
        <f>CONCATENATE(Замеры!AK1234,Замеры!AA1234,Замеры!AL1234)</f>
        <v>0 0</v>
      </c>
      <c r="I1240" s="29" t="str">
        <f>CONCATENATE(Замеры!AI1234,Замеры!AA1234,Замеры!AJ1234)</f>
        <v>0 0</v>
      </c>
      <c r="J1240" s="31" t="str">
        <f>IF(Замеры!Z1234=0," ",G1240*2.55)</f>
        <v xml:space="preserve"> </v>
      </c>
      <c r="K1240" s="29" t="str">
        <f>IF(Замеры!Z1234=0," ",Замеры!AG1234)</f>
        <v xml:space="preserve"> </v>
      </c>
      <c r="L1240" s="29" t="str">
        <f>IF(Замеры!Z1234=0," ",Замеры!AH1234)</f>
        <v xml:space="preserve"> </v>
      </c>
      <c r="M1240" s="29" t="str">
        <f>IF(Замеры!Z1234=0," ",0.1)</f>
        <v xml:space="preserve"> </v>
      </c>
      <c r="N1240" s="29" t="str">
        <f>IF(Замеры!Z1234=0," ",Замеры!Z1234)</f>
        <v xml:space="preserve"> </v>
      </c>
      <c r="O1240" s="29" t="str">
        <f>Замеры!AA1234</f>
        <v xml:space="preserve"> </v>
      </c>
      <c r="P1240" s="29" t="str">
        <f>Замеры!AB1234</f>
        <v xml:space="preserve"> </v>
      </c>
      <c r="Q1240" s="29" t="str">
        <f>IF(Замеры!Z1234=0," ","+")</f>
        <v xml:space="preserve"> </v>
      </c>
      <c r="R1240" s="32">
        <f>Замеры!Y1234</f>
        <v>0</v>
      </c>
      <c r="W1240" s="33" t="e">
        <f t="shared" si="38"/>
        <v>#VALUE!</v>
      </c>
      <c r="X1240" s="31" t="s">
        <v>73</v>
      </c>
      <c r="Y1240" s="33" t="e">
        <f t="shared" si="39"/>
        <v>#VALUE!</v>
      </c>
      <c r="Z1240" s="32"/>
    </row>
    <row r="1241" spans="1:26" x14ac:dyDescent="0.3">
      <c r="A1241" s="35">
        <f>IF(Замеры!B1235=0, " ", Замеры!B1235)</f>
        <v>1232</v>
      </c>
      <c r="B1241" s="37" t="str">
        <f>CONCATENATE(Замеры!D1235,Замеры!F1235)</f>
        <v>Группа от QF</v>
      </c>
      <c r="C1241" s="35" t="str">
        <f>IF(Замеры!I1235=0," ", Замеры!I1235)</f>
        <v xml:space="preserve"> </v>
      </c>
      <c r="D1241" s="29" t="str">
        <f>IF(Замеры!Z1235=0, " ", Замеры!X1235)</f>
        <v xml:space="preserve"> </v>
      </c>
      <c r="E1241" s="29" t="str">
        <f>CONCATENATE(Замеры!P1235,Замеры!S1235,Замеры!R1235)</f>
        <v xml:space="preserve"> </v>
      </c>
      <c r="F1241" s="30" t="str">
        <f>IF(Замеры!Z1235=0," ","---")</f>
        <v xml:space="preserve"> </v>
      </c>
      <c r="G1241" s="31" t="str">
        <f>IF(Замеры!Z1235=0," ",Замеры!J1235)</f>
        <v xml:space="preserve"> </v>
      </c>
      <c r="H1241" s="31" t="str">
        <f>CONCATENATE(Замеры!AK1235,Замеры!AA1235,Замеры!AL1235)</f>
        <v>0 0</v>
      </c>
      <c r="I1241" s="29" t="str">
        <f>CONCATENATE(Замеры!AI1235,Замеры!AA1235,Замеры!AJ1235)</f>
        <v>0 0</v>
      </c>
      <c r="J1241" s="31" t="str">
        <f>IF(Замеры!Z1235=0," ",G1241*2.55)</f>
        <v xml:space="preserve"> </v>
      </c>
      <c r="K1241" s="29" t="str">
        <f>IF(Замеры!Z1235=0," ",Замеры!AG1235)</f>
        <v xml:space="preserve"> </v>
      </c>
      <c r="L1241" s="29" t="str">
        <f>IF(Замеры!Z1235=0," ",Замеры!AH1235)</f>
        <v xml:space="preserve"> </v>
      </c>
      <c r="M1241" s="29" t="str">
        <f>IF(Замеры!Z1235=0," ",0.1)</f>
        <v xml:space="preserve"> </v>
      </c>
      <c r="N1241" s="29" t="str">
        <f>IF(Замеры!Z1235=0," ",Замеры!Z1235)</f>
        <v xml:space="preserve"> </v>
      </c>
      <c r="O1241" s="29" t="str">
        <f>Замеры!AA1235</f>
        <v xml:space="preserve"> </v>
      </c>
      <c r="P1241" s="29" t="str">
        <f>Замеры!AB1235</f>
        <v xml:space="preserve"> </v>
      </c>
      <c r="Q1241" s="29" t="str">
        <f>IF(Замеры!Z1235=0," ","+")</f>
        <v xml:space="preserve"> </v>
      </c>
      <c r="R1241" s="32">
        <f>Замеры!Y1235</f>
        <v>0</v>
      </c>
      <c r="W1241" s="33" t="e">
        <f t="shared" si="38"/>
        <v>#VALUE!</v>
      </c>
      <c r="X1241" s="31" t="s">
        <v>73</v>
      </c>
      <c r="Y1241" s="33" t="e">
        <f t="shared" si="39"/>
        <v>#VALUE!</v>
      </c>
      <c r="Z1241" s="32"/>
    </row>
    <row r="1242" spans="1:26" x14ac:dyDescent="0.3">
      <c r="A1242" s="35">
        <f>IF(Замеры!B1236=0, " ", Замеры!B1236)</f>
        <v>1233</v>
      </c>
      <c r="B1242" s="37" t="str">
        <f>CONCATENATE(Замеры!D1236,Замеры!F1236)</f>
        <v>Группа от QF</v>
      </c>
      <c r="C1242" s="35" t="str">
        <f>IF(Замеры!I1236=0," ", Замеры!I1236)</f>
        <v xml:space="preserve"> </v>
      </c>
      <c r="D1242" s="29" t="str">
        <f>IF(Замеры!Z1236=0, " ", Замеры!X1236)</f>
        <v xml:space="preserve"> </v>
      </c>
      <c r="E1242" s="29" t="str">
        <f>CONCATENATE(Замеры!P1236,Замеры!S1236,Замеры!R1236)</f>
        <v xml:space="preserve"> </v>
      </c>
      <c r="F1242" s="30" t="str">
        <f>IF(Замеры!Z1236=0," ","---")</f>
        <v xml:space="preserve"> </v>
      </c>
      <c r="G1242" s="31" t="str">
        <f>IF(Замеры!Z1236=0," ",Замеры!J1236)</f>
        <v xml:space="preserve"> </v>
      </c>
      <c r="H1242" s="31" t="str">
        <f>CONCATENATE(Замеры!AK1236,Замеры!AA1236,Замеры!AL1236)</f>
        <v>0 0</v>
      </c>
      <c r="I1242" s="29" t="str">
        <f>CONCATENATE(Замеры!AI1236,Замеры!AA1236,Замеры!AJ1236)</f>
        <v>0 0</v>
      </c>
      <c r="J1242" s="31" t="str">
        <f>IF(Замеры!Z1236=0," ",G1242*2.55)</f>
        <v xml:space="preserve"> </v>
      </c>
      <c r="K1242" s="29" t="str">
        <f>IF(Замеры!Z1236=0," ",Замеры!AG1236)</f>
        <v xml:space="preserve"> </v>
      </c>
      <c r="L1242" s="29" t="str">
        <f>IF(Замеры!Z1236=0," ",Замеры!AH1236)</f>
        <v xml:space="preserve"> </v>
      </c>
      <c r="M1242" s="29" t="str">
        <f>IF(Замеры!Z1236=0," ",0.1)</f>
        <v xml:space="preserve"> </v>
      </c>
      <c r="N1242" s="29" t="str">
        <f>IF(Замеры!Z1236=0," ",Замеры!Z1236)</f>
        <v xml:space="preserve"> </v>
      </c>
      <c r="O1242" s="29" t="str">
        <f>Замеры!AA1236</f>
        <v xml:space="preserve"> </v>
      </c>
      <c r="P1242" s="29" t="str">
        <f>Замеры!AB1236</f>
        <v xml:space="preserve"> </v>
      </c>
      <c r="Q1242" s="29" t="str">
        <f>IF(Замеры!Z1236=0," ","+")</f>
        <v xml:space="preserve"> </v>
      </c>
      <c r="R1242" s="32">
        <f>Замеры!Y1236</f>
        <v>0</v>
      </c>
      <c r="W1242" s="33" t="e">
        <f t="shared" si="38"/>
        <v>#VALUE!</v>
      </c>
      <c r="X1242" s="31" t="s">
        <v>73</v>
      </c>
      <c r="Y1242" s="33" t="e">
        <f t="shared" si="39"/>
        <v>#VALUE!</v>
      </c>
      <c r="Z1242" s="32"/>
    </row>
    <row r="1243" spans="1:26" x14ac:dyDescent="0.3">
      <c r="A1243" s="35">
        <f>IF(Замеры!B1237=0, " ", Замеры!B1237)</f>
        <v>1234</v>
      </c>
      <c r="B1243" s="37" t="str">
        <f>CONCATENATE(Замеры!D1237,Замеры!F1237)</f>
        <v>Группа от QF</v>
      </c>
      <c r="C1243" s="35" t="str">
        <f>IF(Замеры!I1237=0," ", Замеры!I1237)</f>
        <v xml:space="preserve"> </v>
      </c>
      <c r="D1243" s="29" t="str">
        <f>IF(Замеры!Z1237=0, " ", Замеры!X1237)</f>
        <v xml:space="preserve"> </v>
      </c>
      <c r="E1243" s="29" t="str">
        <f>CONCATENATE(Замеры!P1237,Замеры!S1237,Замеры!R1237)</f>
        <v xml:space="preserve"> </v>
      </c>
      <c r="F1243" s="30" t="str">
        <f>IF(Замеры!Z1237=0," ","---")</f>
        <v xml:space="preserve"> </v>
      </c>
      <c r="G1243" s="31" t="str">
        <f>IF(Замеры!Z1237=0," ",Замеры!J1237)</f>
        <v xml:space="preserve"> </v>
      </c>
      <c r="H1243" s="31" t="str">
        <f>CONCATENATE(Замеры!AK1237,Замеры!AA1237,Замеры!AL1237)</f>
        <v>0 0</v>
      </c>
      <c r="I1243" s="29" t="str">
        <f>CONCATENATE(Замеры!AI1237,Замеры!AA1237,Замеры!AJ1237)</f>
        <v>0 0</v>
      </c>
      <c r="J1243" s="31" t="str">
        <f>IF(Замеры!Z1237=0," ",G1243*2.55)</f>
        <v xml:space="preserve"> </v>
      </c>
      <c r="K1243" s="29" t="str">
        <f>IF(Замеры!Z1237=0," ",Замеры!AG1237)</f>
        <v xml:space="preserve"> </v>
      </c>
      <c r="L1243" s="29" t="str">
        <f>IF(Замеры!Z1237=0," ",Замеры!AH1237)</f>
        <v xml:space="preserve"> </v>
      </c>
      <c r="M1243" s="29" t="str">
        <f>IF(Замеры!Z1237=0," ",0.1)</f>
        <v xml:space="preserve"> </v>
      </c>
      <c r="N1243" s="29" t="str">
        <f>IF(Замеры!Z1237=0," ",Замеры!Z1237)</f>
        <v xml:space="preserve"> </v>
      </c>
      <c r="O1243" s="29" t="str">
        <f>Замеры!AA1237</f>
        <v xml:space="preserve"> </v>
      </c>
      <c r="P1243" s="29" t="str">
        <f>Замеры!AB1237</f>
        <v xml:space="preserve"> </v>
      </c>
      <c r="Q1243" s="29" t="str">
        <f>IF(Замеры!Z1237=0," ","+")</f>
        <v xml:space="preserve"> </v>
      </c>
      <c r="R1243" s="32">
        <f>Замеры!Y1237</f>
        <v>0</v>
      </c>
      <c r="W1243" s="33" t="e">
        <f t="shared" si="38"/>
        <v>#VALUE!</v>
      </c>
      <c r="X1243" s="31" t="s">
        <v>73</v>
      </c>
      <c r="Y1243" s="33" t="e">
        <f t="shared" si="39"/>
        <v>#VALUE!</v>
      </c>
      <c r="Z1243" s="32"/>
    </row>
    <row r="1244" spans="1:26" x14ac:dyDescent="0.3">
      <c r="A1244" s="35">
        <f>IF(Замеры!B1238=0, " ", Замеры!B1238)</f>
        <v>1235</v>
      </c>
      <c r="B1244" s="37" t="str">
        <f>CONCATENATE(Замеры!D1238,Замеры!F1238)</f>
        <v>Группа от QF</v>
      </c>
      <c r="C1244" s="35" t="str">
        <f>IF(Замеры!I1238=0," ", Замеры!I1238)</f>
        <v xml:space="preserve"> </v>
      </c>
      <c r="D1244" s="29" t="str">
        <f>IF(Замеры!Z1238=0, " ", Замеры!X1238)</f>
        <v xml:space="preserve"> </v>
      </c>
      <c r="E1244" s="29" t="str">
        <f>CONCATENATE(Замеры!P1238,Замеры!S1238,Замеры!R1238)</f>
        <v xml:space="preserve"> </v>
      </c>
      <c r="F1244" s="30" t="str">
        <f>IF(Замеры!Z1238=0," ","---")</f>
        <v xml:space="preserve"> </v>
      </c>
      <c r="G1244" s="31" t="str">
        <f>IF(Замеры!Z1238=0," ",Замеры!J1238)</f>
        <v xml:space="preserve"> </v>
      </c>
      <c r="H1244" s="31" t="str">
        <f>CONCATENATE(Замеры!AK1238,Замеры!AA1238,Замеры!AL1238)</f>
        <v>0 0</v>
      </c>
      <c r="I1244" s="29" t="str">
        <f>CONCATENATE(Замеры!AI1238,Замеры!AA1238,Замеры!AJ1238)</f>
        <v>0 0</v>
      </c>
      <c r="J1244" s="31" t="str">
        <f>IF(Замеры!Z1238=0," ",G1244*2.55)</f>
        <v xml:space="preserve"> </v>
      </c>
      <c r="K1244" s="29" t="str">
        <f>IF(Замеры!Z1238=0," ",Замеры!AG1238)</f>
        <v xml:space="preserve"> </v>
      </c>
      <c r="L1244" s="29" t="str">
        <f>IF(Замеры!Z1238=0," ",Замеры!AH1238)</f>
        <v xml:space="preserve"> </v>
      </c>
      <c r="M1244" s="29" t="str">
        <f>IF(Замеры!Z1238=0," ",0.1)</f>
        <v xml:space="preserve"> </v>
      </c>
      <c r="N1244" s="29" t="str">
        <f>IF(Замеры!Z1238=0," ",Замеры!Z1238)</f>
        <v xml:space="preserve"> </v>
      </c>
      <c r="O1244" s="29" t="str">
        <f>Замеры!AA1238</f>
        <v xml:space="preserve"> </v>
      </c>
      <c r="P1244" s="29" t="str">
        <f>Замеры!AB1238</f>
        <v xml:space="preserve"> </v>
      </c>
      <c r="Q1244" s="29" t="str">
        <f>IF(Замеры!Z1238=0," ","+")</f>
        <v xml:space="preserve"> </v>
      </c>
      <c r="R1244" s="32">
        <f>Замеры!Y1238</f>
        <v>0</v>
      </c>
      <c r="W1244" s="33" t="e">
        <f t="shared" si="38"/>
        <v>#VALUE!</v>
      </c>
      <c r="X1244" s="31" t="s">
        <v>73</v>
      </c>
      <c r="Y1244" s="33" t="e">
        <f t="shared" si="39"/>
        <v>#VALUE!</v>
      </c>
      <c r="Z1244" s="32"/>
    </row>
    <row r="1245" spans="1:26" x14ac:dyDescent="0.3">
      <c r="A1245" s="35">
        <f>IF(Замеры!B1239=0, " ", Замеры!B1239)</f>
        <v>1236</v>
      </c>
      <c r="B1245" s="37" t="str">
        <f>CONCATENATE(Замеры!D1239,Замеры!F1239)</f>
        <v>Группа от QF</v>
      </c>
      <c r="C1245" s="35" t="str">
        <f>IF(Замеры!I1239=0," ", Замеры!I1239)</f>
        <v xml:space="preserve"> </v>
      </c>
      <c r="D1245" s="29" t="str">
        <f>IF(Замеры!Z1239=0, " ", Замеры!X1239)</f>
        <v xml:space="preserve"> </v>
      </c>
      <c r="E1245" s="29" t="str">
        <f>CONCATENATE(Замеры!P1239,Замеры!S1239,Замеры!R1239)</f>
        <v xml:space="preserve"> </v>
      </c>
      <c r="F1245" s="30" t="str">
        <f>IF(Замеры!Z1239=0," ","---")</f>
        <v xml:space="preserve"> </v>
      </c>
      <c r="G1245" s="31" t="str">
        <f>IF(Замеры!Z1239=0," ",Замеры!J1239)</f>
        <v xml:space="preserve"> </v>
      </c>
      <c r="H1245" s="31" t="str">
        <f>CONCATENATE(Замеры!AK1239,Замеры!AA1239,Замеры!AL1239)</f>
        <v>0 0</v>
      </c>
      <c r="I1245" s="29" t="str">
        <f>CONCATENATE(Замеры!AI1239,Замеры!AA1239,Замеры!AJ1239)</f>
        <v>0 0</v>
      </c>
      <c r="J1245" s="31" t="str">
        <f>IF(Замеры!Z1239=0," ",G1245*2.55)</f>
        <v xml:space="preserve"> </v>
      </c>
      <c r="K1245" s="29" t="str">
        <f>IF(Замеры!Z1239=0," ",Замеры!AG1239)</f>
        <v xml:space="preserve"> </v>
      </c>
      <c r="L1245" s="29" t="str">
        <f>IF(Замеры!Z1239=0," ",Замеры!AH1239)</f>
        <v xml:space="preserve"> </v>
      </c>
      <c r="M1245" s="29" t="str">
        <f>IF(Замеры!Z1239=0," ",0.1)</f>
        <v xml:space="preserve"> </v>
      </c>
      <c r="N1245" s="29" t="str">
        <f>IF(Замеры!Z1239=0," ",Замеры!Z1239)</f>
        <v xml:space="preserve"> </v>
      </c>
      <c r="O1245" s="29" t="str">
        <f>Замеры!AA1239</f>
        <v xml:space="preserve"> </v>
      </c>
      <c r="P1245" s="29" t="str">
        <f>Замеры!AB1239</f>
        <v xml:space="preserve"> </v>
      </c>
      <c r="Q1245" s="29" t="str">
        <f>IF(Замеры!Z1239=0," ","+")</f>
        <v xml:space="preserve"> </v>
      </c>
      <c r="R1245" s="32">
        <f>Замеры!Y1239</f>
        <v>0</v>
      </c>
      <c r="W1245" s="33" t="e">
        <f t="shared" si="38"/>
        <v>#VALUE!</v>
      </c>
      <c r="X1245" s="31" t="s">
        <v>73</v>
      </c>
      <c r="Y1245" s="33" t="e">
        <f t="shared" si="39"/>
        <v>#VALUE!</v>
      </c>
      <c r="Z1245" s="32"/>
    </row>
    <row r="1246" spans="1:26" x14ac:dyDescent="0.3">
      <c r="A1246" s="35">
        <f>IF(Замеры!B1240=0, " ", Замеры!B1240)</f>
        <v>1237</v>
      </c>
      <c r="B1246" s="37" t="str">
        <f>CONCATENATE(Замеры!D1240,Замеры!F1240)</f>
        <v>Группа от QF</v>
      </c>
      <c r="C1246" s="35" t="str">
        <f>IF(Замеры!I1240=0," ", Замеры!I1240)</f>
        <v xml:space="preserve"> </v>
      </c>
      <c r="D1246" s="29" t="str">
        <f>IF(Замеры!Z1240=0, " ", Замеры!X1240)</f>
        <v xml:space="preserve"> </v>
      </c>
      <c r="E1246" s="29" t="str">
        <f>CONCATENATE(Замеры!P1240,Замеры!S1240,Замеры!R1240)</f>
        <v xml:space="preserve"> </v>
      </c>
      <c r="F1246" s="30" t="str">
        <f>IF(Замеры!Z1240=0," ","---")</f>
        <v xml:space="preserve"> </v>
      </c>
      <c r="G1246" s="31" t="str">
        <f>IF(Замеры!Z1240=0," ",Замеры!J1240)</f>
        <v xml:space="preserve"> </v>
      </c>
      <c r="H1246" s="31" t="str">
        <f>CONCATENATE(Замеры!AK1240,Замеры!AA1240,Замеры!AL1240)</f>
        <v>0 0</v>
      </c>
      <c r="I1246" s="29" t="str">
        <f>CONCATENATE(Замеры!AI1240,Замеры!AA1240,Замеры!AJ1240)</f>
        <v>0 0</v>
      </c>
      <c r="J1246" s="31" t="str">
        <f>IF(Замеры!Z1240=0," ",G1246*2.55)</f>
        <v xml:space="preserve"> </v>
      </c>
      <c r="K1246" s="29" t="str">
        <f>IF(Замеры!Z1240=0," ",Замеры!AG1240)</f>
        <v xml:space="preserve"> </v>
      </c>
      <c r="L1246" s="29" t="str">
        <f>IF(Замеры!Z1240=0," ",Замеры!AH1240)</f>
        <v xml:space="preserve"> </v>
      </c>
      <c r="M1246" s="29" t="str">
        <f>IF(Замеры!Z1240=0," ",0.1)</f>
        <v xml:space="preserve"> </v>
      </c>
      <c r="N1246" s="29" t="str">
        <f>IF(Замеры!Z1240=0," ",Замеры!Z1240)</f>
        <v xml:space="preserve"> </v>
      </c>
      <c r="O1246" s="29" t="str">
        <f>Замеры!AA1240</f>
        <v xml:space="preserve"> </v>
      </c>
      <c r="P1246" s="29" t="str">
        <f>Замеры!AB1240</f>
        <v xml:space="preserve"> </v>
      </c>
      <c r="Q1246" s="29" t="str">
        <f>IF(Замеры!Z1240=0," ","+")</f>
        <v xml:space="preserve"> </v>
      </c>
      <c r="R1246" s="32">
        <f>Замеры!Y1240</f>
        <v>0</v>
      </c>
      <c r="W1246" s="33" t="e">
        <f t="shared" si="38"/>
        <v>#VALUE!</v>
      </c>
      <c r="X1246" s="31" t="s">
        <v>73</v>
      </c>
      <c r="Y1246" s="33" t="e">
        <f t="shared" si="39"/>
        <v>#VALUE!</v>
      </c>
      <c r="Z1246" s="32"/>
    </row>
    <row r="1247" spans="1:26" x14ac:dyDescent="0.3">
      <c r="A1247" s="35">
        <f>IF(Замеры!B1241=0, " ", Замеры!B1241)</f>
        <v>1238</v>
      </c>
      <c r="B1247" s="37" t="str">
        <f>CONCATENATE(Замеры!D1241,Замеры!F1241)</f>
        <v>Группа от QF</v>
      </c>
      <c r="C1247" s="35" t="str">
        <f>IF(Замеры!I1241=0," ", Замеры!I1241)</f>
        <v xml:space="preserve"> </v>
      </c>
      <c r="D1247" s="29" t="str">
        <f>IF(Замеры!Z1241=0, " ", Замеры!X1241)</f>
        <v xml:space="preserve"> </v>
      </c>
      <c r="E1247" s="29" t="str">
        <f>CONCATENATE(Замеры!P1241,Замеры!S1241,Замеры!R1241)</f>
        <v xml:space="preserve"> </v>
      </c>
      <c r="F1247" s="30" t="str">
        <f>IF(Замеры!Z1241=0," ","---")</f>
        <v xml:space="preserve"> </v>
      </c>
      <c r="G1247" s="31" t="str">
        <f>IF(Замеры!Z1241=0," ",Замеры!J1241)</f>
        <v xml:space="preserve"> </v>
      </c>
      <c r="H1247" s="31" t="str">
        <f>CONCATENATE(Замеры!AK1241,Замеры!AA1241,Замеры!AL1241)</f>
        <v>0 0</v>
      </c>
      <c r="I1247" s="29" t="str">
        <f>CONCATENATE(Замеры!AI1241,Замеры!AA1241,Замеры!AJ1241)</f>
        <v>0 0</v>
      </c>
      <c r="J1247" s="31" t="str">
        <f>IF(Замеры!Z1241=0," ",G1247*2.55)</f>
        <v xml:space="preserve"> </v>
      </c>
      <c r="K1247" s="29" t="str">
        <f>IF(Замеры!Z1241=0," ",Замеры!AG1241)</f>
        <v xml:space="preserve"> </v>
      </c>
      <c r="L1247" s="29" t="str">
        <f>IF(Замеры!Z1241=0," ",Замеры!AH1241)</f>
        <v xml:space="preserve"> </v>
      </c>
      <c r="M1247" s="29" t="str">
        <f>IF(Замеры!Z1241=0," ",0.1)</f>
        <v xml:space="preserve"> </v>
      </c>
      <c r="N1247" s="29" t="str">
        <f>IF(Замеры!Z1241=0," ",Замеры!Z1241)</f>
        <v xml:space="preserve"> </v>
      </c>
      <c r="O1247" s="29" t="str">
        <f>Замеры!AA1241</f>
        <v xml:space="preserve"> </v>
      </c>
      <c r="P1247" s="29" t="str">
        <f>Замеры!AB1241</f>
        <v xml:space="preserve"> </v>
      </c>
      <c r="Q1247" s="29" t="str">
        <f>IF(Замеры!Z1241=0," ","+")</f>
        <v xml:space="preserve"> </v>
      </c>
      <c r="R1247" s="32">
        <f>Замеры!Y1241</f>
        <v>0</v>
      </c>
      <c r="W1247" s="33" t="e">
        <f t="shared" si="38"/>
        <v>#VALUE!</v>
      </c>
      <c r="X1247" s="31" t="s">
        <v>73</v>
      </c>
      <c r="Y1247" s="33" t="e">
        <f t="shared" si="39"/>
        <v>#VALUE!</v>
      </c>
      <c r="Z1247" s="32"/>
    </row>
    <row r="1248" spans="1:26" x14ac:dyDescent="0.3">
      <c r="A1248" s="35">
        <f>IF(Замеры!B1242=0, " ", Замеры!B1242)</f>
        <v>1239</v>
      </c>
      <c r="B1248" s="37" t="str">
        <f>CONCATENATE(Замеры!D1242,Замеры!F1242)</f>
        <v>Группа от QF</v>
      </c>
      <c r="C1248" s="35" t="str">
        <f>IF(Замеры!I1242=0," ", Замеры!I1242)</f>
        <v xml:space="preserve"> </v>
      </c>
      <c r="D1248" s="29" t="str">
        <f>IF(Замеры!Z1242=0, " ", Замеры!X1242)</f>
        <v xml:space="preserve"> </v>
      </c>
      <c r="E1248" s="29" t="str">
        <f>CONCATENATE(Замеры!P1242,Замеры!S1242,Замеры!R1242)</f>
        <v xml:space="preserve"> </v>
      </c>
      <c r="F1248" s="30" t="str">
        <f>IF(Замеры!Z1242=0," ","---")</f>
        <v xml:space="preserve"> </v>
      </c>
      <c r="G1248" s="31" t="str">
        <f>IF(Замеры!Z1242=0," ",Замеры!J1242)</f>
        <v xml:space="preserve"> </v>
      </c>
      <c r="H1248" s="31" t="str">
        <f>CONCATENATE(Замеры!AK1242,Замеры!AA1242,Замеры!AL1242)</f>
        <v>0 0</v>
      </c>
      <c r="I1248" s="29" t="str">
        <f>CONCATENATE(Замеры!AI1242,Замеры!AA1242,Замеры!AJ1242)</f>
        <v>0 0</v>
      </c>
      <c r="J1248" s="31" t="str">
        <f>IF(Замеры!Z1242=0," ",G1248*2.55)</f>
        <v xml:space="preserve"> </v>
      </c>
      <c r="K1248" s="29" t="str">
        <f>IF(Замеры!Z1242=0," ",Замеры!AG1242)</f>
        <v xml:space="preserve"> </v>
      </c>
      <c r="L1248" s="29" t="str">
        <f>IF(Замеры!Z1242=0," ",Замеры!AH1242)</f>
        <v xml:space="preserve"> </v>
      </c>
      <c r="M1248" s="29" t="str">
        <f>IF(Замеры!Z1242=0," ",0.1)</f>
        <v xml:space="preserve"> </v>
      </c>
      <c r="N1248" s="29" t="str">
        <f>IF(Замеры!Z1242=0," ",Замеры!Z1242)</f>
        <v xml:space="preserve"> </v>
      </c>
      <c r="O1248" s="29" t="str">
        <f>Замеры!AA1242</f>
        <v xml:space="preserve"> </v>
      </c>
      <c r="P1248" s="29" t="str">
        <f>Замеры!AB1242</f>
        <v xml:space="preserve"> </v>
      </c>
      <c r="Q1248" s="29" t="str">
        <f>IF(Замеры!Z1242=0," ","+")</f>
        <v xml:space="preserve"> </v>
      </c>
      <c r="R1248" s="32">
        <f>Замеры!Y1242</f>
        <v>0</v>
      </c>
      <c r="W1248" s="33" t="e">
        <f t="shared" si="38"/>
        <v>#VALUE!</v>
      </c>
      <c r="X1248" s="31" t="s">
        <v>73</v>
      </c>
      <c r="Y1248" s="33" t="e">
        <f t="shared" si="39"/>
        <v>#VALUE!</v>
      </c>
      <c r="Z1248" s="32"/>
    </row>
    <row r="1249" spans="1:26" x14ac:dyDescent="0.3">
      <c r="A1249" s="35">
        <f>IF(Замеры!B1243=0, " ", Замеры!B1243)</f>
        <v>1240</v>
      </c>
      <c r="B1249" s="37" t="str">
        <f>CONCATENATE(Замеры!D1243,Замеры!F1243)</f>
        <v>Группа от QF</v>
      </c>
      <c r="C1249" s="35" t="str">
        <f>IF(Замеры!I1243=0," ", Замеры!I1243)</f>
        <v xml:space="preserve"> </v>
      </c>
      <c r="D1249" s="29" t="str">
        <f>IF(Замеры!Z1243=0, " ", Замеры!X1243)</f>
        <v xml:space="preserve"> </v>
      </c>
      <c r="E1249" s="29" t="str">
        <f>CONCATENATE(Замеры!P1243,Замеры!S1243,Замеры!R1243)</f>
        <v xml:space="preserve"> </v>
      </c>
      <c r="F1249" s="30" t="str">
        <f>IF(Замеры!Z1243=0," ","---")</f>
        <v xml:space="preserve"> </v>
      </c>
      <c r="G1249" s="31" t="str">
        <f>IF(Замеры!Z1243=0," ",Замеры!J1243)</f>
        <v xml:space="preserve"> </v>
      </c>
      <c r="H1249" s="31" t="str">
        <f>CONCATENATE(Замеры!AK1243,Замеры!AA1243,Замеры!AL1243)</f>
        <v>0 0</v>
      </c>
      <c r="I1249" s="29" t="str">
        <f>CONCATENATE(Замеры!AI1243,Замеры!AA1243,Замеры!AJ1243)</f>
        <v>0 0</v>
      </c>
      <c r="J1249" s="31" t="str">
        <f>IF(Замеры!Z1243=0," ",G1249*2.55)</f>
        <v xml:space="preserve"> </v>
      </c>
      <c r="K1249" s="29" t="str">
        <f>IF(Замеры!Z1243=0," ",Замеры!AG1243)</f>
        <v xml:space="preserve"> </v>
      </c>
      <c r="L1249" s="29" t="str">
        <f>IF(Замеры!Z1243=0," ",Замеры!AH1243)</f>
        <v xml:space="preserve"> </v>
      </c>
      <c r="M1249" s="29" t="str">
        <f>IF(Замеры!Z1243=0," ",0.1)</f>
        <v xml:space="preserve"> </v>
      </c>
      <c r="N1249" s="29" t="str">
        <f>IF(Замеры!Z1243=0," ",Замеры!Z1243)</f>
        <v xml:space="preserve"> </v>
      </c>
      <c r="O1249" s="29" t="str">
        <f>Замеры!AA1243</f>
        <v xml:space="preserve"> </v>
      </c>
      <c r="P1249" s="29" t="str">
        <f>Замеры!AB1243</f>
        <v xml:space="preserve"> </v>
      </c>
      <c r="Q1249" s="29" t="str">
        <f>IF(Замеры!Z1243=0," ","+")</f>
        <v xml:space="preserve"> </v>
      </c>
      <c r="R1249" s="32">
        <f>Замеры!Y1243</f>
        <v>0</v>
      </c>
      <c r="W1249" s="33" t="e">
        <f t="shared" si="38"/>
        <v>#VALUE!</v>
      </c>
      <c r="X1249" s="31" t="s">
        <v>73</v>
      </c>
      <c r="Y1249" s="33" t="e">
        <f t="shared" si="39"/>
        <v>#VALUE!</v>
      </c>
      <c r="Z1249" s="32"/>
    </row>
    <row r="1250" spans="1:26" x14ac:dyDescent="0.3">
      <c r="A1250" s="35">
        <f>IF(Замеры!B1244=0, " ", Замеры!B1244)</f>
        <v>1241</v>
      </c>
      <c r="B1250" s="37" t="str">
        <f>CONCATENATE(Замеры!D1244,Замеры!F1244)</f>
        <v>Группа от QF</v>
      </c>
      <c r="C1250" s="35" t="str">
        <f>IF(Замеры!I1244=0," ", Замеры!I1244)</f>
        <v xml:space="preserve"> </v>
      </c>
      <c r="D1250" s="29" t="str">
        <f>IF(Замеры!Z1244=0, " ", Замеры!X1244)</f>
        <v xml:space="preserve"> </v>
      </c>
      <c r="E1250" s="29" t="str">
        <f>CONCATENATE(Замеры!P1244,Замеры!S1244,Замеры!R1244)</f>
        <v xml:space="preserve"> </v>
      </c>
      <c r="F1250" s="30" t="str">
        <f>IF(Замеры!Z1244=0," ","---")</f>
        <v xml:space="preserve"> </v>
      </c>
      <c r="G1250" s="31" t="str">
        <f>IF(Замеры!Z1244=0," ",Замеры!J1244)</f>
        <v xml:space="preserve"> </v>
      </c>
      <c r="H1250" s="31" t="str">
        <f>CONCATENATE(Замеры!AK1244,Замеры!AA1244,Замеры!AL1244)</f>
        <v>0 0</v>
      </c>
      <c r="I1250" s="29" t="str">
        <f>CONCATENATE(Замеры!AI1244,Замеры!AA1244,Замеры!AJ1244)</f>
        <v>0 0</v>
      </c>
      <c r="J1250" s="31" t="str">
        <f>IF(Замеры!Z1244=0," ",G1250*2.55)</f>
        <v xml:space="preserve"> </v>
      </c>
      <c r="K1250" s="29" t="str">
        <f>IF(Замеры!Z1244=0," ",Замеры!AG1244)</f>
        <v xml:space="preserve"> </v>
      </c>
      <c r="L1250" s="29" t="str">
        <f>IF(Замеры!Z1244=0," ",Замеры!AH1244)</f>
        <v xml:space="preserve"> </v>
      </c>
      <c r="M1250" s="29" t="str">
        <f>IF(Замеры!Z1244=0," ",0.1)</f>
        <v xml:space="preserve"> </v>
      </c>
      <c r="N1250" s="29" t="str">
        <f>IF(Замеры!Z1244=0," ",Замеры!Z1244)</f>
        <v xml:space="preserve"> </v>
      </c>
      <c r="O1250" s="29" t="str">
        <f>Замеры!AA1244</f>
        <v xml:space="preserve"> </v>
      </c>
      <c r="P1250" s="29" t="str">
        <f>Замеры!AB1244</f>
        <v xml:space="preserve"> </v>
      </c>
      <c r="Q1250" s="29" t="str">
        <f>IF(Замеры!Z1244=0," ","+")</f>
        <v xml:space="preserve"> </v>
      </c>
      <c r="R1250" s="32">
        <f>Замеры!Y1244</f>
        <v>0</v>
      </c>
      <c r="W1250" s="33" t="e">
        <f t="shared" si="38"/>
        <v>#VALUE!</v>
      </c>
      <c r="X1250" s="31" t="s">
        <v>73</v>
      </c>
      <c r="Y1250" s="33" t="e">
        <f t="shared" si="39"/>
        <v>#VALUE!</v>
      </c>
      <c r="Z1250" s="32"/>
    </row>
    <row r="1251" spans="1:26" x14ac:dyDescent="0.3">
      <c r="A1251" s="35">
        <f>IF(Замеры!B1245=0, " ", Замеры!B1245)</f>
        <v>1242</v>
      </c>
      <c r="B1251" s="37" t="str">
        <f>CONCATENATE(Замеры!D1245,Замеры!F1245)</f>
        <v>Группа от QF</v>
      </c>
      <c r="C1251" s="35" t="str">
        <f>IF(Замеры!I1245=0," ", Замеры!I1245)</f>
        <v xml:space="preserve"> </v>
      </c>
      <c r="D1251" s="29" t="str">
        <f>IF(Замеры!Z1245=0, " ", Замеры!X1245)</f>
        <v xml:space="preserve"> </v>
      </c>
      <c r="E1251" s="29" t="str">
        <f>CONCATENATE(Замеры!P1245,Замеры!S1245,Замеры!R1245)</f>
        <v xml:space="preserve"> </v>
      </c>
      <c r="F1251" s="30" t="str">
        <f>IF(Замеры!Z1245=0," ","---")</f>
        <v xml:space="preserve"> </v>
      </c>
      <c r="G1251" s="31" t="str">
        <f>IF(Замеры!Z1245=0," ",Замеры!J1245)</f>
        <v xml:space="preserve"> </v>
      </c>
      <c r="H1251" s="31" t="str">
        <f>CONCATENATE(Замеры!AK1245,Замеры!AA1245,Замеры!AL1245)</f>
        <v>0 0</v>
      </c>
      <c r="I1251" s="29" t="str">
        <f>CONCATENATE(Замеры!AI1245,Замеры!AA1245,Замеры!AJ1245)</f>
        <v>0 0</v>
      </c>
      <c r="J1251" s="31" t="str">
        <f>IF(Замеры!Z1245=0," ",G1251*2.55)</f>
        <v xml:space="preserve"> </v>
      </c>
      <c r="K1251" s="29" t="str">
        <f>IF(Замеры!Z1245=0," ",Замеры!AG1245)</f>
        <v xml:space="preserve"> </v>
      </c>
      <c r="L1251" s="29" t="str">
        <f>IF(Замеры!Z1245=0," ",Замеры!AH1245)</f>
        <v xml:space="preserve"> </v>
      </c>
      <c r="M1251" s="29" t="str">
        <f>IF(Замеры!Z1245=0," ",0.1)</f>
        <v xml:space="preserve"> </v>
      </c>
      <c r="N1251" s="29" t="str">
        <f>IF(Замеры!Z1245=0," ",Замеры!Z1245)</f>
        <v xml:space="preserve"> </v>
      </c>
      <c r="O1251" s="29" t="str">
        <f>Замеры!AA1245</f>
        <v xml:space="preserve"> </v>
      </c>
      <c r="P1251" s="29" t="str">
        <f>Замеры!AB1245</f>
        <v xml:space="preserve"> </v>
      </c>
      <c r="Q1251" s="29" t="str">
        <f>IF(Замеры!Z1245=0," ","+")</f>
        <v xml:space="preserve"> </v>
      </c>
      <c r="R1251" s="32">
        <f>Замеры!Y1245</f>
        <v>0</v>
      </c>
      <c r="W1251" s="33" t="e">
        <f t="shared" si="38"/>
        <v>#VALUE!</v>
      </c>
      <c r="X1251" s="31" t="s">
        <v>73</v>
      </c>
      <c r="Y1251" s="33" t="e">
        <f t="shared" si="39"/>
        <v>#VALUE!</v>
      </c>
      <c r="Z1251" s="32"/>
    </row>
    <row r="1252" spans="1:26" x14ac:dyDescent="0.3">
      <c r="A1252" s="35">
        <f>IF(Замеры!B1246=0, " ", Замеры!B1246)</f>
        <v>1243</v>
      </c>
      <c r="B1252" s="37" t="str">
        <f>CONCATENATE(Замеры!D1246,Замеры!F1246)</f>
        <v>Группа от QF</v>
      </c>
      <c r="C1252" s="35" t="str">
        <f>IF(Замеры!I1246=0," ", Замеры!I1246)</f>
        <v xml:space="preserve"> </v>
      </c>
      <c r="D1252" s="29" t="str">
        <f>IF(Замеры!Z1246=0, " ", Замеры!X1246)</f>
        <v xml:space="preserve"> </v>
      </c>
      <c r="E1252" s="29" t="str">
        <f>CONCATENATE(Замеры!P1246,Замеры!S1246,Замеры!R1246)</f>
        <v xml:space="preserve"> </v>
      </c>
      <c r="F1252" s="30" t="str">
        <f>IF(Замеры!Z1246=0," ","---")</f>
        <v xml:space="preserve"> </v>
      </c>
      <c r="G1252" s="31" t="str">
        <f>IF(Замеры!Z1246=0," ",Замеры!J1246)</f>
        <v xml:space="preserve"> </v>
      </c>
      <c r="H1252" s="31" t="str">
        <f>CONCATENATE(Замеры!AK1246,Замеры!AA1246,Замеры!AL1246)</f>
        <v>0 0</v>
      </c>
      <c r="I1252" s="29" t="str">
        <f>CONCATENATE(Замеры!AI1246,Замеры!AA1246,Замеры!AJ1246)</f>
        <v>0 0</v>
      </c>
      <c r="J1252" s="31" t="str">
        <f>IF(Замеры!Z1246=0," ",G1252*2.55)</f>
        <v xml:space="preserve"> </v>
      </c>
      <c r="K1252" s="29" t="str">
        <f>IF(Замеры!Z1246=0," ",Замеры!AG1246)</f>
        <v xml:space="preserve"> </v>
      </c>
      <c r="L1252" s="29" t="str">
        <f>IF(Замеры!Z1246=0," ",Замеры!AH1246)</f>
        <v xml:space="preserve"> </v>
      </c>
      <c r="M1252" s="29" t="str">
        <f>IF(Замеры!Z1246=0," ",0.1)</f>
        <v xml:space="preserve"> </v>
      </c>
      <c r="N1252" s="29" t="str">
        <f>IF(Замеры!Z1246=0," ",Замеры!Z1246)</f>
        <v xml:space="preserve"> </v>
      </c>
      <c r="O1252" s="29" t="str">
        <f>Замеры!AA1246</f>
        <v xml:space="preserve"> </v>
      </c>
      <c r="P1252" s="29" t="str">
        <f>Замеры!AB1246</f>
        <v xml:space="preserve"> </v>
      </c>
      <c r="Q1252" s="29" t="str">
        <f>IF(Замеры!Z1246=0," ","+")</f>
        <v xml:space="preserve"> </v>
      </c>
      <c r="R1252" s="32">
        <f>Замеры!Y1246</f>
        <v>0</v>
      </c>
      <c r="W1252" s="33" t="e">
        <f t="shared" si="38"/>
        <v>#VALUE!</v>
      </c>
      <c r="X1252" s="31" t="s">
        <v>73</v>
      </c>
      <c r="Y1252" s="33" t="e">
        <f t="shared" si="39"/>
        <v>#VALUE!</v>
      </c>
      <c r="Z1252" s="32"/>
    </row>
    <row r="1253" spans="1:26" x14ac:dyDescent="0.3">
      <c r="A1253" s="35">
        <f>IF(Замеры!B1247=0, " ", Замеры!B1247)</f>
        <v>1244</v>
      </c>
      <c r="B1253" s="37" t="str">
        <f>CONCATENATE(Замеры!D1247,Замеры!F1247)</f>
        <v>Группа от QF</v>
      </c>
      <c r="C1253" s="35" t="str">
        <f>IF(Замеры!I1247=0," ", Замеры!I1247)</f>
        <v xml:space="preserve"> </v>
      </c>
      <c r="D1253" s="29" t="str">
        <f>IF(Замеры!Z1247=0, " ", Замеры!X1247)</f>
        <v xml:space="preserve"> </v>
      </c>
      <c r="E1253" s="29" t="str">
        <f>CONCATENATE(Замеры!P1247,Замеры!S1247,Замеры!R1247)</f>
        <v xml:space="preserve"> </v>
      </c>
      <c r="F1253" s="30" t="str">
        <f>IF(Замеры!Z1247=0," ","---")</f>
        <v xml:space="preserve"> </v>
      </c>
      <c r="G1253" s="31" t="str">
        <f>IF(Замеры!Z1247=0," ",Замеры!J1247)</f>
        <v xml:space="preserve"> </v>
      </c>
      <c r="H1253" s="31" t="str">
        <f>CONCATENATE(Замеры!AK1247,Замеры!AA1247,Замеры!AL1247)</f>
        <v>0 0</v>
      </c>
      <c r="I1253" s="29" t="str">
        <f>CONCATENATE(Замеры!AI1247,Замеры!AA1247,Замеры!AJ1247)</f>
        <v>0 0</v>
      </c>
      <c r="J1253" s="31" t="str">
        <f>IF(Замеры!Z1247=0," ",G1253*2.55)</f>
        <v xml:space="preserve"> </v>
      </c>
      <c r="K1253" s="29" t="str">
        <f>IF(Замеры!Z1247=0," ",Замеры!AG1247)</f>
        <v xml:space="preserve"> </v>
      </c>
      <c r="L1253" s="29" t="str">
        <f>IF(Замеры!Z1247=0," ",Замеры!AH1247)</f>
        <v xml:space="preserve"> </v>
      </c>
      <c r="M1253" s="29" t="str">
        <f>IF(Замеры!Z1247=0," ",0.1)</f>
        <v xml:space="preserve"> </v>
      </c>
      <c r="N1253" s="29" t="str">
        <f>IF(Замеры!Z1247=0," ",Замеры!Z1247)</f>
        <v xml:space="preserve"> </v>
      </c>
      <c r="O1253" s="29" t="str">
        <f>Замеры!AA1247</f>
        <v xml:space="preserve"> </v>
      </c>
      <c r="P1253" s="29" t="str">
        <f>Замеры!AB1247</f>
        <v xml:space="preserve"> </v>
      </c>
      <c r="Q1253" s="29" t="str">
        <f>IF(Замеры!Z1247=0," ","+")</f>
        <v xml:space="preserve"> </v>
      </c>
      <c r="R1253" s="32">
        <f>Замеры!Y1247</f>
        <v>0</v>
      </c>
      <c r="W1253" s="33" t="e">
        <f t="shared" si="38"/>
        <v>#VALUE!</v>
      </c>
      <c r="X1253" s="31" t="s">
        <v>73</v>
      </c>
      <c r="Y1253" s="33" t="e">
        <f t="shared" si="39"/>
        <v>#VALUE!</v>
      </c>
      <c r="Z1253" s="32"/>
    </row>
    <row r="1254" spans="1:26" x14ac:dyDescent="0.3">
      <c r="A1254" s="35">
        <f>IF(Замеры!B1248=0, " ", Замеры!B1248)</f>
        <v>1245</v>
      </c>
      <c r="B1254" s="37" t="str">
        <f>CONCATENATE(Замеры!D1248,Замеры!F1248)</f>
        <v>Группа от QF</v>
      </c>
      <c r="C1254" s="35" t="str">
        <f>IF(Замеры!I1248=0," ", Замеры!I1248)</f>
        <v xml:space="preserve"> </v>
      </c>
      <c r="D1254" s="29" t="str">
        <f>IF(Замеры!Z1248=0, " ", Замеры!X1248)</f>
        <v xml:space="preserve"> </v>
      </c>
      <c r="E1254" s="29" t="str">
        <f>CONCATENATE(Замеры!P1248,Замеры!S1248,Замеры!R1248)</f>
        <v xml:space="preserve"> </v>
      </c>
      <c r="F1254" s="30" t="str">
        <f>IF(Замеры!Z1248=0," ","---")</f>
        <v xml:space="preserve"> </v>
      </c>
      <c r="G1254" s="31" t="str">
        <f>IF(Замеры!Z1248=0," ",Замеры!J1248)</f>
        <v xml:space="preserve"> </v>
      </c>
      <c r="H1254" s="31" t="str">
        <f>CONCATENATE(Замеры!AK1248,Замеры!AA1248,Замеры!AL1248)</f>
        <v>0 0</v>
      </c>
      <c r="I1254" s="29" t="str">
        <f>CONCATENATE(Замеры!AI1248,Замеры!AA1248,Замеры!AJ1248)</f>
        <v>0 0</v>
      </c>
      <c r="J1254" s="31" t="str">
        <f>IF(Замеры!Z1248=0," ",G1254*2.55)</f>
        <v xml:space="preserve"> </v>
      </c>
      <c r="K1254" s="29" t="str">
        <f>IF(Замеры!Z1248=0," ",Замеры!AG1248)</f>
        <v xml:space="preserve"> </v>
      </c>
      <c r="L1254" s="29" t="str">
        <f>IF(Замеры!Z1248=0," ",Замеры!AH1248)</f>
        <v xml:space="preserve"> </v>
      </c>
      <c r="M1254" s="29" t="str">
        <f>IF(Замеры!Z1248=0," ",0.1)</f>
        <v xml:space="preserve"> </v>
      </c>
      <c r="N1254" s="29" t="str">
        <f>IF(Замеры!Z1248=0," ",Замеры!Z1248)</f>
        <v xml:space="preserve"> </v>
      </c>
      <c r="O1254" s="29" t="str">
        <f>Замеры!AA1248</f>
        <v xml:space="preserve"> </v>
      </c>
      <c r="P1254" s="29" t="str">
        <f>Замеры!AB1248</f>
        <v xml:space="preserve"> </v>
      </c>
      <c r="Q1254" s="29" t="str">
        <f>IF(Замеры!Z1248=0," ","+")</f>
        <v xml:space="preserve"> </v>
      </c>
      <c r="R1254" s="32">
        <f>Замеры!Y1248</f>
        <v>0</v>
      </c>
      <c r="W1254" s="33" t="e">
        <f t="shared" si="38"/>
        <v>#VALUE!</v>
      </c>
      <c r="X1254" s="31" t="s">
        <v>73</v>
      </c>
      <c r="Y1254" s="33" t="e">
        <f t="shared" si="39"/>
        <v>#VALUE!</v>
      </c>
      <c r="Z1254" s="32"/>
    </row>
    <row r="1255" spans="1:26" x14ac:dyDescent="0.3">
      <c r="A1255" s="35">
        <f>IF(Замеры!B1249=0, " ", Замеры!B1249)</f>
        <v>1246</v>
      </c>
      <c r="B1255" s="37" t="str">
        <f>CONCATENATE(Замеры!D1249,Замеры!F1249)</f>
        <v>Группа от QF</v>
      </c>
      <c r="C1255" s="35" t="str">
        <f>IF(Замеры!I1249=0," ", Замеры!I1249)</f>
        <v xml:space="preserve"> </v>
      </c>
      <c r="D1255" s="29" t="str">
        <f>IF(Замеры!Z1249=0, " ", Замеры!X1249)</f>
        <v xml:space="preserve"> </v>
      </c>
      <c r="E1255" s="29" t="str">
        <f>CONCATENATE(Замеры!P1249,Замеры!S1249,Замеры!R1249)</f>
        <v xml:space="preserve"> </v>
      </c>
      <c r="F1255" s="30" t="str">
        <f>IF(Замеры!Z1249=0," ","---")</f>
        <v xml:space="preserve"> </v>
      </c>
      <c r="G1255" s="31" t="str">
        <f>IF(Замеры!Z1249=0," ",Замеры!J1249)</f>
        <v xml:space="preserve"> </v>
      </c>
      <c r="H1255" s="31" t="str">
        <f>CONCATENATE(Замеры!AK1249,Замеры!AA1249,Замеры!AL1249)</f>
        <v>0 0</v>
      </c>
      <c r="I1255" s="29" t="str">
        <f>CONCATENATE(Замеры!AI1249,Замеры!AA1249,Замеры!AJ1249)</f>
        <v>0 0</v>
      </c>
      <c r="J1255" s="31" t="str">
        <f>IF(Замеры!Z1249=0," ",G1255*2.55)</f>
        <v xml:space="preserve"> </v>
      </c>
      <c r="K1255" s="29" t="str">
        <f>IF(Замеры!Z1249=0," ",Замеры!AG1249)</f>
        <v xml:space="preserve"> </v>
      </c>
      <c r="L1255" s="29" t="str">
        <f>IF(Замеры!Z1249=0," ",Замеры!AH1249)</f>
        <v xml:space="preserve"> </v>
      </c>
      <c r="M1255" s="29" t="str">
        <f>IF(Замеры!Z1249=0," ",0.1)</f>
        <v xml:space="preserve"> </v>
      </c>
      <c r="N1255" s="29" t="str">
        <f>IF(Замеры!Z1249=0," ",Замеры!Z1249)</f>
        <v xml:space="preserve"> </v>
      </c>
      <c r="O1255" s="29" t="str">
        <f>Замеры!AA1249</f>
        <v xml:space="preserve"> </v>
      </c>
      <c r="P1255" s="29" t="str">
        <f>Замеры!AB1249</f>
        <v xml:space="preserve"> </v>
      </c>
      <c r="Q1255" s="29" t="str">
        <f>IF(Замеры!Z1249=0," ","+")</f>
        <v xml:space="preserve"> </v>
      </c>
      <c r="R1255" s="32">
        <f>Замеры!Y1249</f>
        <v>0</v>
      </c>
      <c r="W1255" s="33" t="e">
        <f t="shared" si="38"/>
        <v>#VALUE!</v>
      </c>
      <c r="X1255" s="31" t="s">
        <v>73</v>
      </c>
      <c r="Y1255" s="33" t="e">
        <f t="shared" si="39"/>
        <v>#VALUE!</v>
      </c>
      <c r="Z1255" s="32"/>
    </row>
    <row r="1256" spans="1:26" x14ac:dyDescent="0.3">
      <c r="A1256" s="35">
        <f>IF(Замеры!B1250=0, " ", Замеры!B1250)</f>
        <v>1247</v>
      </c>
      <c r="B1256" s="37" t="str">
        <f>CONCATENATE(Замеры!D1250,Замеры!F1250)</f>
        <v>Группа от QF</v>
      </c>
      <c r="C1256" s="35" t="str">
        <f>IF(Замеры!I1250=0," ", Замеры!I1250)</f>
        <v xml:space="preserve"> </v>
      </c>
      <c r="D1256" s="29" t="str">
        <f>IF(Замеры!Z1250=0, " ", Замеры!X1250)</f>
        <v xml:space="preserve"> </v>
      </c>
      <c r="E1256" s="29" t="str">
        <f>CONCATENATE(Замеры!P1250,Замеры!S1250,Замеры!R1250)</f>
        <v xml:space="preserve"> </v>
      </c>
      <c r="F1256" s="30" t="str">
        <f>IF(Замеры!Z1250=0," ","---")</f>
        <v xml:space="preserve"> </v>
      </c>
      <c r="G1256" s="31" t="str">
        <f>IF(Замеры!Z1250=0," ",Замеры!J1250)</f>
        <v xml:space="preserve"> </v>
      </c>
      <c r="H1256" s="31" t="str">
        <f>CONCATENATE(Замеры!AK1250,Замеры!AA1250,Замеры!AL1250)</f>
        <v>0 0</v>
      </c>
      <c r="I1256" s="29" t="str">
        <f>CONCATENATE(Замеры!AI1250,Замеры!AA1250,Замеры!AJ1250)</f>
        <v>0 0</v>
      </c>
      <c r="J1256" s="31" t="str">
        <f>IF(Замеры!Z1250=0," ",G1256*2.55)</f>
        <v xml:space="preserve"> </v>
      </c>
      <c r="K1256" s="29" t="str">
        <f>IF(Замеры!Z1250=0," ",Замеры!AG1250)</f>
        <v xml:space="preserve"> </v>
      </c>
      <c r="L1256" s="29" t="str">
        <f>IF(Замеры!Z1250=0," ",Замеры!AH1250)</f>
        <v xml:space="preserve"> </v>
      </c>
      <c r="M1256" s="29" t="str">
        <f>IF(Замеры!Z1250=0," ",0.1)</f>
        <v xml:space="preserve"> </v>
      </c>
      <c r="N1256" s="29" t="str">
        <f>IF(Замеры!Z1250=0," ",Замеры!Z1250)</f>
        <v xml:space="preserve"> </v>
      </c>
      <c r="O1256" s="29" t="str">
        <f>Замеры!AA1250</f>
        <v xml:space="preserve"> </v>
      </c>
      <c r="P1256" s="29" t="str">
        <f>Замеры!AB1250</f>
        <v xml:space="preserve"> </v>
      </c>
      <c r="Q1256" s="29" t="str">
        <f>IF(Замеры!Z1250=0," ","+")</f>
        <v xml:space="preserve"> </v>
      </c>
      <c r="R1256" s="32">
        <f>Замеры!Y1250</f>
        <v>0</v>
      </c>
      <c r="W1256" s="33" t="e">
        <f t="shared" si="38"/>
        <v>#VALUE!</v>
      </c>
      <c r="X1256" s="31" t="s">
        <v>73</v>
      </c>
      <c r="Y1256" s="33" t="e">
        <f t="shared" si="39"/>
        <v>#VALUE!</v>
      </c>
      <c r="Z1256" s="32"/>
    </row>
    <row r="1257" spans="1:26" x14ac:dyDescent="0.3">
      <c r="A1257" s="35">
        <f>IF(Замеры!B1251=0, " ", Замеры!B1251)</f>
        <v>1248</v>
      </c>
      <c r="B1257" s="37" t="str">
        <f>CONCATENATE(Замеры!D1251,Замеры!F1251)</f>
        <v>Группа от QF</v>
      </c>
      <c r="C1257" s="35" t="str">
        <f>IF(Замеры!I1251=0," ", Замеры!I1251)</f>
        <v xml:space="preserve"> </v>
      </c>
      <c r="D1257" s="29" t="str">
        <f>IF(Замеры!Z1251=0, " ", Замеры!X1251)</f>
        <v xml:space="preserve"> </v>
      </c>
      <c r="E1257" s="29" t="str">
        <f>CONCATENATE(Замеры!P1251,Замеры!S1251,Замеры!R1251)</f>
        <v xml:space="preserve"> </v>
      </c>
      <c r="F1257" s="30" t="str">
        <f>IF(Замеры!Z1251=0," ","---")</f>
        <v xml:space="preserve"> </v>
      </c>
      <c r="G1257" s="31" t="str">
        <f>IF(Замеры!Z1251=0," ",Замеры!J1251)</f>
        <v xml:space="preserve"> </v>
      </c>
      <c r="H1257" s="31" t="str">
        <f>CONCATENATE(Замеры!AK1251,Замеры!AA1251,Замеры!AL1251)</f>
        <v>0 0</v>
      </c>
      <c r="I1257" s="29" t="str">
        <f>CONCATENATE(Замеры!AI1251,Замеры!AA1251,Замеры!AJ1251)</f>
        <v>0 0</v>
      </c>
      <c r="J1257" s="31" t="str">
        <f>IF(Замеры!Z1251=0," ",G1257*2.55)</f>
        <v xml:space="preserve"> </v>
      </c>
      <c r="K1257" s="29" t="str">
        <f>IF(Замеры!Z1251=0," ",Замеры!AG1251)</f>
        <v xml:space="preserve"> </v>
      </c>
      <c r="L1257" s="29" t="str">
        <f>IF(Замеры!Z1251=0," ",Замеры!AH1251)</f>
        <v xml:space="preserve"> </v>
      </c>
      <c r="M1257" s="29" t="str">
        <f>IF(Замеры!Z1251=0," ",0.1)</f>
        <v xml:space="preserve"> </v>
      </c>
      <c r="N1257" s="29" t="str">
        <f>IF(Замеры!Z1251=0," ",Замеры!Z1251)</f>
        <v xml:space="preserve"> </v>
      </c>
      <c r="O1257" s="29" t="str">
        <f>Замеры!AA1251</f>
        <v xml:space="preserve"> </v>
      </c>
      <c r="P1257" s="29" t="str">
        <f>Замеры!AB1251</f>
        <v xml:space="preserve"> </v>
      </c>
      <c r="Q1257" s="29" t="str">
        <f>IF(Замеры!Z1251=0," ","+")</f>
        <v xml:space="preserve"> </v>
      </c>
      <c r="R1257" s="32">
        <f>Замеры!Y1251</f>
        <v>0</v>
      </c>
      <c r="W1257" s="33" t="e">
        <f t="shared" si="38"/>
        <v>#VALUE!</v>
      </c>
      <c r="X1257" s="31" t="s">
        <v>73</v>
      </c>
      <c r="Y1257" s="33" t="e">
        <f t="shared" si="39"/>
        <v>#VALUE!</v>
      </c>
      <c r="Z1257" s="32"/>
    </row>
    <row r="1258" spans="1:26" x14ac:dyDescent="0.3">
      <c r="A1258" s="35">
        <f>IF(Замеры!B1252=0, " ", Замеры!B1252)</f>
        <v>1249</v>
      </c>
      <c r="B1258" s="37" t="str">
        <f>CONCATENATE(Замеры!D1252,Замеры!F1252)</f>
        <v>Группа от QF</v>
      </c>
      <c r="C1258" s="35" t="str">
        <f>IF(Замеры!I1252=0," ", Замеры!I1252)</f>
        <v xml:space="preserve"> </v>
      </c>
      <c r="D1258" s="29" t="str">
        <f>IF(Замеры!Z1252=0, " ", Замеры!X1252)</f>
        <v xml:space="preserve"> </v>
      </c>
      <c r="E1258" s="29" t="str">
        <f>CONCATENATE(Замеры!P1252,Замеры!S1252,Замеры!R1252)</f>
        <v xml:space="preserve"> </v>
      </c>
      <c r="F1258" s="30" t="str">
        <f>IF(Замеры!Z1252=0," ","---")</f>
        <v xml:space="preserve"> </v>
      </c>
      <c r="G1258" s="31" t="str">
        <f>IF(Замеры!Z1252=0," ",Замеры!J1252)</f>
        <v xml:space="preserve"> </v>
      </c>
      <c r="H1258" s="31" t="str">
        <f>CONCATENATE(Замеры!AK1252,Замеры!AA1252,Замеры!AL1252)</f>
        <v>0 0</v>
      </c>
      <c r="I1258" s="29" t="str">
        <f>CONCATENATE(Замеры!AI1252,Замеры!AA1252,Замеры!AJ1252)</f>
        <v>0 0</v>
      </c>
      <c r="J1258" s="31" t="str">
        <f>IF(Замеры!Z1252=0," ",G1258*2.55)</f>
        <v xml:space="preserve"> </v>
      </c>
      <c r="K1258" s="29" t="str">
        <f>IF(Замеры!Z1252=0," ",Замеры!AG1252)</f>
        <v xml:space="preserve"> </v>
      </c>
      <c r="L1258" s="29" t="str">
        <f>IF(Замеры!Z1252=0," ",Замеры!AH1252)</f>
        <v xml:space="preserve"> </v>
      </c>
      <c r="M1258" s="29" t="str">
        <f>IF(Замеры!Z1252=0," ",0.1)</f>
        <v xml:space="preserve"> </v>
      </c>
      <c r="N1258" s="29" t="str">
        <f>IF(Замеры!Z1252=0," ",Замеры!Z1252)</f>
        <v xml:space="preserve"> </v>
      </c>
      <c r="O1258" s="29" t="str">
        <f>Замеры!AA1252</f>
        <v xml:space="preserve"> </v>
      </c>
      <c r="P1258" s="29" t="str">
        <f>Замеры!AB1252</f>
        <v xml:space="preserve"> </v>
      </c>
      <c r="Q1258" s="29" t="str">
        <f>IF(Замеры!Z1252=0," ","+")</f>
        <v xml:space="preserve"> </v>
      </c>
      <c r="R1258" s="32">
        <f>Замеры!Y1252</f>
        <v>0</v>
      </c>
      <c r="W1258" s="33" t="e">
        <f t="shared" si="38"/>
        <v>#VALUE!</v>
      </c>
      <c r="X1258" s="31" t="s">
        <v>73</v>
      </c>
      <c r="Y1258" s="33" t="e">
        <f t="shared" si="39"/>
        <v>#VALUE!</v>
      </c>
      <c r="Z1258" s="32"/>
    </row>
    <row r="1259" spans="1:26" x14ac:dyDescent="0.3">
      <c r="A1259" s="35">
        <f>IF(Замеры!B1253=0, " ", Замеры!B1253)</f>
        <v>1250</v>
      </c>
      <c r="B1259" s="37" t="str">
        <f>CONCATENATE(Замеры!D1253,Замеры!F1253)</f>
        <v>Группа от QF</v>
      </c>
      <c r="C1259" s="35" t="str">
        <f>IF(Замеры!I1253=0," ", Замеры!I1253)</f>
        <v xml:space="preserve"> </v>
      </c>
      <c r="D1259" s="29" t="str">
        <f>IF(Замеры!Z1253=0, " ", Замеры!X1253)</f>
        <v xml:space="preserve"> </v>
      </c>
      <c r="E1259" s="29" t="str">
        <f>CONCATENATE(Замеры!P1253,Замеры!S1253,Замеры!R1253)</f>
        <v xml:space="preserve"> </v>
      </c>
      <c r="F1259" s="30" t="str">
        <f>IF(Замеры!Z1253=0," ","---")</f>
        <v xml:space="preserve"> </v>
      </c>
      <c r="G1259" s="31" t="str">
        <f>IF(Замеры!Z1253=0," ",Замеры!J1253)</f>
        <v xml:space="preserve"> </v>
      </c>
      <c r="H1259" s="31" t="str">
        <f>CONCATENATE(Замеры!AK1253,Замеры!AA1253,Замеры!AL1253)</f>
        <v>0 0</v>
      </c>
      <c r="I1259" s="29" t="str">
        <f>CONCATENATE(Замеры!AI1253,Замеры!AA1253,Замеры!AJ1253)</f>
        <v>0 0</v>
      </c>
      <c r="J1259" s="31" t="str">
        <f>IF(Замеры!Z1253=0," ",G1259*2.55)</f>
        <v xml:space="preserve"> </v>
      </c>
      <c r="K1259" s="29" t="str">
        <f>IF(Замеры!Z1253=0," ",Замеры!AG1253)</f>
        <v xml:space="preserve"> </v>
      </c>
      <c r="L1259" s="29" t="str">
        <f>IF(Замеры!Z1253=0," ",Замеры!AH1253)</f>
        <v xml:space="preserve"> </v>
      </c>
      <c r="M1259" s="29" t="str">
        <f>IF(Замеры!Z1253=0," ",0.1)</f>
        <v xml:space="preserve"> </v>
      </c>
      <c r="N1259" s="29" t="str">
        <f>IF(Замеры!Z1253=0," ",Замеры!Z1253)</f>
        <v xml:space="preserve"> </v>
      </c>
      <c r="O1259" s="29" t="str">
        <f>Замеры!AA1253</f>
        <v xml:space="preserve"> </v>
      </c>
      <c r="P1259" s="29" t="str">
        <f>Замеры!AB1253</f>
        <v xml:space="preserve"> </v>
      </c>
      <c r="Q1259" s="29" t="str">
        <f>IF(Замеры!Z1253=0," ","+")</f>
        <v xml:space="preserve"> </v>
      </c>
      <c r="R1259" s="32">
        <f>Замеры!Y1253</f>
        <v>0</v>
      </c>
      <c r="W1259" s="33" t="e">
        <f t="shared" si="38"/>
        <v>#VALUE!</v>
      </c>
      <c r="X1259" s="31" t="s">
        <v>73</v>
      </c>
      <c r="Y1259" s="33" t="e">
        <f t="shared" si="39"/>
        <v>#VALUE!</v>
      </c>
      <c r="Z1259" s="32"/>
    </row>
    <row r="1260" spans="1:26" x14ac:dyDescent="0.3">
      <c r="A1260" s="35">
        <f>IF(Замеры!B1254=0, " ", Замеры!B1254)</f>
        <v>1251</v>
      </c>
      <c r="B1260" s="37" t="str">
        <f>CONCATENATE(Замеры!D1254,Замеры!F1254)</f>
        <v>Группа от QF</v>
      </c>
      <c r="C1260" s="35" t="str">
        <f>IF(Замеры!I1254=0," ", Замеры!I1254)</f>
        <v xml:space="preserve"> </v>
      </c>
      <c r="D1260" s="29" t="str">
        <f>IF(Замеры!Z1254=0, " ", Замеры!X1254)</f>
        <v xml:space="preserve"> </v>
      </c>
      <c r="E1260" s="29" t="str">
        <f>CONCATENATE(Замеры!P1254,Замеры!S1254,Замеры!R1254)</f>
        <v xml:space="preserve"> </v>
      </c>
      <c r="F1260" s="30" t="str">
        <f>IF(Замеры!Z1254=0," ","---")</f>
        <v xml:space="preserve"> </v>
      </c>
      <c r="G1260" s="31" t="str">
        <f>IF(Замеры!Z1254=0," ",Замеры!J1254)</f>
        <v xml:space="preserve"> </v>
      </c>
      <c r="H1260" s="31" t="str">
        <f>CONCATENATE(Замеры!AK1254,Замеры!AA1254,Замеры!AL1254)</f>
        <v>0 0</v>
      </c>
      <c r="I1260" s="29" t="str">
        <f>CONCATENATE(Замеры!AI1254,Замеры!AA1254,Замеры!AJ1254)</f>
        <v>0 0</v>
      </c>
      <c r="J1260" s="31" t="str">
        <f>IF(Замеры!Z1254=0," ",G1260*2.55)</f>
        <v xml:space="preserve"> </v>
      </c>
      <c r="K1260" s="29" t="str">
        <f>IF(Замеры!Z1254=0," ",Замеры!AG1254)</f>
        <v xml:space="preserve"> </v>
      </c>
      <c r="L1260" s="29" t="str">
        <f>IF(Замеры!Z1254=0," ",Замеры!AH1254)</f>
        <v xml:space="preserve"> </v>
      </c>
      <c r="M1260" s="29" t="str">
        <f>IF(Замеры!Z1254=0," ",0.1)</f>
        <v xml:space="preserve"> </v>
      </c>
      <c r="N1260" s="29" t="str">
        <f>IF(Замеры!Z1254=0," ",Замеры!Z1254)</f>
        <v xml:space="preserve"> </v>
      </c>
      <c r="O1260" s="29" t="str">
        <f>Замеры!AA1254</f>
        <v xml:space="preserve"> </v>
      </c>
      <c r="P1260" s="29" t="str">
        <f>Замеры!AB1254</f>
        <v xml:space="preserve"> </v>
      </c>
      <c r="Q1260" s="29" t="str">
        <f>IF(Замеры!Z1254=0," ","+")</f>
        <v xml:space="preserve"> </v>
      </c>
      <c r="R1260" s="32">
        <f>Замеры!Y1254</f>
        <v>0</v>
      </c>
      <c r="W1260" s="33" t="e">
        <f t="shared" si="38"/>
        <v>#VALUE!</v>
      </c>
      <c r="X1260" s="31" t="s">
        <v>73</v>
      </c>
      <c r="Y1260" s="33" t="e">
        <f t="shared" si="39"/>
        <v>#VALUE!</v>
      </c>
      <c r="Z1260" s="32"/>
    </row>
    <row r="1261" spans="1:26" x14ac:dyDescent="0.3">
      <c r="A1261" s="35">
        <f>IF(Замеры!B1255=0, " ", Замеры!B1255)</f>
        <v>1252</v>
      </c>
      <c r="B1261" s="37" t="str">
        <f>CONCATENATE(Замеры!D1255,Замеры!F1255)</f>
        <v>Группа от QF</v>
      </c>
      <c r="C1261" s="35" t="str">
        <f>IF(Замеры!I1255=0," ", Замеры!I1255)</f>
        <v xml:space="preserve"> </v>
      </c>
      <c r="D1261" s="29" t="str">
        <f>IF(Замеры!Z1255=0, " ", Замеры!X1255)</f>
        <v xml:space="preserve"> </v>
      </c>
      <c r="E1261" s="29" t="str">
        <f>CONCATENATE(Замеры!P1255,Замеры!S1255,Замеры!R1255)</f>
        <v xml:space="preserve"> </v>
      </c>
      <c r="F1261" s="30" t="str">
        <f>IF(Замеры!Z1255=0," ","---")</f>
        <v xml:space="preserve"> </v>
      </c>
      <c r="G1261" s="31" t="str">
        <f>IF(Замеры!Z1255=0," ",Замеры!J1255)</f>
        <v xml:space="preserve"> </v>
      </c>
      <c r="H1261" s="31" t="str">
        <f>CONCATENATE(Замеры!AK1255,Замеры!AA1255,Замеры!AL1255)</f>
        <v>0 0</v>
      </c>
      <c r="I1261" s="29" t="str">
        <f>CONCATENATE(Замеры!AI1255,Замеры!AA1255,Замеры!AJ1255)</f>
        <v>0 0</v>
      </c>
      <c r="J1261" s="31" t="str">
        <f>IF(Замеры!Z1255=0," ",G1261*2.55)</f>
        <v xml:space="preserve"> </v>
      </c>
      <c r="K1261" s="29" t="str">
        <f>IF(Замеры!Z1255=0," ",Замеры!AG1255)</f>
        <v xml:space="preserve"> </v>
      </c>
      <c r="L1261" s="29" t="str">
        <f>IF(Замеры!Z1255=0," ",Замеры!AH1255)</f>
        <v xml:space="preserve"> </v>
      </c>
      <c r="M1261" s="29" t="str">
        <f>IF(Замеры!Z1255=0," ",0.1)</f>
        <v xml:space="preserve"> </v>
      </c>
      <c r="N1261" s="29" t="str">
        <f>IF(Замеры!Z1255=0," ",Замеры!Z1255)</f>
        <v xml:space="preserve"> </v>
      </c>
      <c r="O1261" s="29" t="str">
        <f>Замеры!AA1255</f>
        <v xml:space="preserve"> </v>
      </c>
      <c r="P1261" s="29" t="str">
        <f>Замеры!AB1255</f>
        <v xml:space="preserve"> </v>
      </c>
      <c r="Q1261" s="29" t="str">
        <f>IF(Замеры!Z1255=0," ","+")</f>
        <v xml:space="preserve"> </v>
      </c>
      <c r="R1261" s="32">
        <f>Замеры!Y1255</f>
        <v>0</v>
      </c>
      <c r="W1261" s="33" t="e">
        <f t="shared" si="38"/>
        <v>#VALUE!</v>
      </c>
      <c r="X1261" s="31" t="s">
        <v>73</v>
      </c>
      <c r="Y1261" s="33" t="e">
        <f t="shared" si="39"/>
        <v>#VALUE!</v>
      </c>
      <c r="Z1261" s="32"/>
    </row>
    <row r="1262" spans="1:26" x14ac:dyDescent="0.3">
      <c r="A1262" s="35">
        <f>IF(Замеры!B1256=0, " ", Замеры!B1256)</f>
        <v>1253</v>
      </c>
      <c r="B1262" s="37" t="str">
        <f>CONCATENATE(Замеры!D1256,Замеры!F1256)</f>
        <v>Группа от QF</v>
      </c>
      <c r="C1262" s="35" t="str">
        <f>IF(Замеры!I1256=0," ", Замеры!I1256)</f>
        <v xml:space="preserve"> </v>
      </c>
      <c r="D1262" s="29" t="str">
        <f>IF(Замеры!Z1256=0, " ", Замеры!X1256)</f>
        <v xml:space="preserve"> </v>
      </c>
      <c r="E1262" s="29" t="str">
        <f>CONCATENATE(Замеры!P1256,Замеры!S1256,Замеры!R1256)</f>
        <v xml:space="preserve"> </v>
      </c>
      <c r="F1262" s="30" t="str">
        <f>IF(Замеры!Z1256=0," ","---")</f>
        <v xml:space="preserve"> </v>
      </c>
      <c r="G1262" s="31" t="str">
        <f>IF(Замеры!Z1256=0," ",Замеры!J1256)</f>
        <v xml:space="preserve"> </v>
      </c>
      <c r="H1262" s="31" t="str">
        <f>CONCATENATE(Замеры!AK1256,Замеры!AA1256,Замеры!AL1256)</f>
        <v>0 0</v>
      </c>
      <c r="I1262" s="29" t="str">
        <f>CONCATENATE(Замеры!AI1256,Замеры!AA1256,Замеры!AJ1256)</f>
        <v>0 0</v>
      </c>
      <c r="J1262" s="31" t="str">
        <f>IF(Замеры!Z1256=0," ",G1262*2.55)</f>
        <v xml:space="preserve"> </v>
      </c>
      <c r="K1262" s="29" t="str">
        <f>IF(Замеры!Z1256=0," ",Замеры!AG1256)</f>
        <v xml:space="preserve"> </v>
      </c>
      <c r="L1262" s="29" t="str">
        <f>IF(Замеры!Z1256=0," ",Замеры!AH1256)</f>
        <v xml:space="preserve"> </v>
      </c>
      <c r="M1262" s="29" t="str">
        <f>IF(Замеры!Z1256=0," ",0.1)</f>
        <v xml:space="preserve"> </v>
      </c>
      <c r="N1262" s="29" t="str">
        <f>IF(Замеры!Z1256=0," ",Замеры!Z1256)</f>
        <v xml:space="preserve"> </v>
      </c>
      <c r="O1262" s="29" t="str">
        <f>Замеры!AA1256</f>
        <v xml:space="preserve"> </v>
      </c>
      <c r="P1262" s="29" t="str">
        <f>Замеры!AB1256</f>
        <v xml:space="preserve"> </v>
      </c>
      <c r="Q1262" s="29" t="str">
        <f>IF(Замеры!Z1256=0," ","+")</f>
        <v xml:space="preserve"> </v>
      </c>
      <c r="R1262" s="32">
        <f>Замеры!Y1256</f>
        <v>0</v>
      </c>
      <c r="W1262" s="33" t="e">
        <f t="shared" si="38"/>
        <v>#VALUE!</v>
      </c>
      <c r="X1262" s="31" t="s">
        <v>73</v>
      </c>
      <c r="Y1262" s="33" t="e">
        <f t="shared" si="39"/>
        <v>#VALUE!</v>
      </c>
      <c r="Z1262" s="32"/>
    </row>
    <row r="1263" spans="1:26" x14ac:dyDescent="0.3">
      <c r="A1263" s="35">
        <f>IF(Замеры!B1257=0, " ", Замеры!B1257)</f>
        <v>1254</v>
      </c>
      <c r="B1263" s="37" t="str">
        <f>CONCATENATE(Замеры!D1257,Замеры!F1257)</f>
        <v>Группа от QF</v>
      </c>
      <c r="C1263" s="35" t="str">
        <f>IF(Замеры!I1257=0," ", Замеры!I1257)</f>
        <v xml:space="preserve"> </v>
      </c>
      <c r="D1263" s="29" t="str">
        <f>IF(Замеры!Z1257=0, " ", Замеры!X1257)</f>
        <v xml:space="preserve"> </v>
      </c>
      <c r="E1263" s="29" t="str">
        <f>CONCATENATE(Замеры!P1257,Замеры!S1257,Замеры!R1257)</f>
        <v xml:space="preserve"> </v>
      </c>
      <c r="F1263" s="30" t="str">
        <f>IF(Замеры!Z1257=0," ","---")</f>
        <v xml:space="preserve"> </v>
      </c>
      <c r="G1263" s="31" t="str">
        <f>IF(Замеры!Z1257=0," ",Замеры!J1257)</f>
        <v xml:space="preserve"> </v>
      </c>
      <c r="H1263" s="31" t="str">
        <f>CONCATENATE(Замеры!AK1257,Замеры!AA1257,Замеры!AL1257)</f>
        <v>0 0</v>
      </c>
      <c r="I1263" s="29" t="str">
        <f>CONCATENATE(Замеры!AI1257,Замеры!AA1257,Замеры!AJ1257)</f>
        <v>0 0</v>
      </c>
      <c r="J1263" s="31" t="str">
        <f>IF(Замеры!Z1257=0," ",G1263*2.55)</f>
        <v xml:space="preserve"> </v>
      </c>
      <c r="K1263" s="29" t="str">
        <f>IF(Замеры!Z1257=0," ",Замеры!AG1257)</f>
        <v xml:space="preserve"> </v>
      </c>
      <c r="L1263" s="29" t="str">
        <f>IF(Замеры!Z1257=0," ",Замеры!AH1257)</f>
        <v xml:space="preserve"> </v>
      </c>
      <c r="M1263" s="29" t="str">
        <f>IF(Замеры!Z1257=0," ",0.1)</f>
        <v xml:space="preserve"> </v>
      </c>
      <c r="N1263" s="29" t="str">
        <f>IF(Замеры!Z1257=0," ",Замеры!Z1257)</f>
        <v xml:space="preserve"> </v>
      </c>
      <c r="O1263" s="29" t="str">
        <f>Замеры!AA1257</f>
        <v xml:space="preserve"> </v>
      </c>
      <c r="P1263" s="29" t="str">
        <f>Замеры!AB1257</f>
        <v xml:space="preserve"> </v>
      </c>
      <c r="Q1263" s="29" t="str">
        <f>IF(Замеры!Z1257=0," ","+")</f>
        <v xml:space="preserve"> </v>
      </c>
      <c r="R1263" s="32">
        <f>Замеры!Y1257</f>
        <v>0</v>
      </c>
      <c r="W1263" s="33" t="e">
        <f t="shared" si="38"/>
        <v>#VALUE!</v>
      </c>
      <c r="X1263" s="31" t="s">
        <v>73</v>
      </c>
      <c r="Y1263" s="33" t="e">
        <f t="shared" si="39"/>
        <v>#VALUE!</v>
      </c>
      <c r="Z1263" s="32"/>
    </row>
    <row r="1264" spans="1:26" x14ac:dyDescent="0.3">
      <c r="A1264" s="35">
        <f>IF(Замеры!B1258=0, " ", Замеры!B1258)</f>
        <v>1255</v>
      </c>
      <c r="B1264" s="37" t="str">
        <f>CONCATENATE(Замеры!D1258,Замеры!F1258)</f>
        <v>Группа от QF</v>
      </c>
      <c r="C1264" s="35" t="str">
        <f>IF(Замеры!I1258=0," ", Замеры!I1258)</f>
        <v xml:space="preserve"> </v>
      </c>
      <c r="D1264" s="29" t="str">
        <f>IF(Замеры!Z1258=0, " ", Замеры!X1258)</f>
        <v xml:space="preserve"> </v>
      </c>
      <c r="E1264" s="29" t="str">
        <f>CONCATENATE(Замеры!P1258,Замеры!S1258,Замеры!R1258)</f>
        <v xml:space="preserve"> </v>
      </c>
      <c r="F1264" s="30" t="str">
        <f>IF(Замеры!Z1258=0," ","---")</f>
        <v xml:space="preserve"> </v>
      </c>
      <c r="G1264" s="31" t="str">
        <f>IF(Замеры!Z1258=0," ",Замеры!J1258)</f>
        <v xml:space="preserve"> </v>
      </c>
      <c r="H1264" s="31" t="str">
        <f>CONCATENATE(Замеры!AK1258,Замеры!AA1258,Замеры!AL1258)</f>
        <v>0 0</v>
      </c>
      <c r="I1264" s="29" t="str">
        <f>CONCATENATE(Замеры!AI1258,Замеры!AA1258,Замеры!AJ1258)</f>
        <v>0 0</v>
      </c>
      <c r="J1264" s="31" t="str">
        <f>IF(Замеры!Z1258=0," ",G1264*2.55)</f>
        <v xml:space="preserve"> </v>
      </c>
      <c r="K1264" s="29" t="str">
        <f>IF(Замеры!Z1258=0," ",Замеры!AG1258)</f>
        <v xml:space="preserve"> </v>
      </c>
      <c r="L1264" s="29" t="str">
        <f>IF(Замеры!Z1258=0," ",Замеры!AH1258)</f>
        <v xml:space="preserve"> </v>
      </c>
      <c r="M1264" s="29" t="str">
        <f>IF(Замеры!Z1258=0," ",0.1)</f>
        <v xml:space="preserve"> </v>
      </c>
      <c r="N1264" s="29" t="str">
        <f>IF(Замеры!Z1258=0," ",Замеры!Z1258)</f>
        <v xml:space="preserve"> </v>
      </c>
      <c r="O1264" s="29" t="str">
        <f>Замеры!AA1258</f>
        <v xml:space="preserve"> </v>
      </c>
      <c r="P1264" s="29" t="str">
        <f>Замеры!AB1258</f>
        <v xml:space="preserve"> </v>
      </c>
      <c r="Q1264" s="29" t="str">
        <f>IF(Замеры!Z1258=0," ","+")</f>
        <v xml:space="preserve"> </v>
      </c>
      <c r="R1264" s="32">
        <f>Замеры!Y1258</f>
        <v>0</v>
      </c>
      <c r="W1264" s="33" t="e">
        <f t="shared" si="38"/>
        <v>#VALUE!</v>
      </c>
      <c r="X1264" s="31" t="s">
        <v>73</v>
      </c>
      <c r="Y1264" s="33" t="e">
        <f t="shared" si="39"/>
        <v>#VALUE!</v>
      </c>
      <c r="Z1264" s="32"/>
    </row>
    <row r="1265" spans="1:26" x14ac:dyDescent="0.3">
      <c r="A1265" s="35">
        <f>IF(Замеры!B1259=0, " ", Замеры!B1259)</f>
        <v>1256</v>
      </c>
      <c r="B1265" s="37" t="str">
        <f>CONCATENATE(Замеры!D1259,Замеры!F1259)</f>
        <v>Группа от QF</v>
      </c>
      <c r="C1265" s="35" t="str">
        <f>IF(Замеры!I1259=0," ", Замеры!I1259)</f>
        <v xml:space="preserve"> </v>
      </c>
      <c r="D1265" s="29" t="str">
        <f>IF(Замеры!Z1259=0, " ", Замеры!X1259)</f>
        <v xml:space="preserve"> </v>
      </c>
      <c r="E1265" s="29" t="str">
        <f>CONCATENATE(Замеры!P1259,Замеры!S1259,Замеры!R1259)</f>
        <v xml:space="preserve"> </v>
      </c>
      <c r="F1265" s="30" t="str">
        <f>IF(Замеры!Z1259=0," ","---")</f>
        <v xml:space="preserve"> </v>
      </c>
      <c r="G1265" s="31" t="str">
        <f>IF(Замеры!Z1259=0," ",Замеры!J1259)</f>
        <v xml:space="preserve"> </v>
      </c>
      <c r="H1265" s="31" t="str">
        <f>CONCATENATE(Замеры!AK1259,Замеры!AA1259,Замеры!AL1259)</f>
        <v>0 0</v>
      </c>
      <c r="I1265" s="29" t="str">
        <f>CONCATENATE(Замеры!AI1259,Замеры!AA1259,Замеры!AJ1259)</f>
        <v>0 0</v>
      </c>
      <c r="J1265" s="31" t="str">
        <f>IF(Замеры!Z1259=0," ",G1265*2.55)</f>
        <v xml:space="preserve"> </v>
      </c>
      <c r="K1265" s="29" t="str">
        <f>IF(Замеры!Z1259=0," ",Замеры!AG1259)</f>
        <v xml:space="preserve"> </v>
      </c>
      <c r="L1265" s="29" t="str">
        <f>IF(Замеры!Z1259=0," ",Замеры!AH1259)</f>
        <v xml:space="preserve"> </v>
      </c>
      <c r="M1265" s="29" t="str">
        <f>IF(Замеры!Z1259=0," ",0.1)</f>
        <v xml:space="preserve"> </v>
      </c>
      <c r="N1265" s="29" t="str">
        <f>IF(Замеры!Z1259=0," ",Замеры!Z1259)</f>
        <v xml:space="preserve"> </v>
      </c>
      <c r="O1265" s="29" t="str">
        <f>Замеры!AA1259</f>
        <v xml:space="preserve"> </v>
      </c>
      <c r="P1265" s="29" t="str">
        <f>Замеры!AB1259</f>
        <v xml:space="preserve"> </v>
      </c>
      <c r="Q1265" s="29" t="str">
        <f>IF(Замеры!Z1259=0," ","+")</f>
        <v xml:space="preserve"> </v>
      </c>
      <c r="R1265" s="32">
        <f>Замеры!Y1259</f>
        <v>0</v>
      </c>
      <c r="W1265" s="33" t="e">
        <f t="shared" si="38"/>
        <v>#VALUE!</v>
      </c>
      <c r="X1265" s="31" t="s">
        <v>73</v>
      </c>
      <c r="Y1265" s="33" t="e">
        <f t="shared" si="39"/>
        <v>#VALUE!</v>
      </c>
      <c r="Z1265" s="32"/>
    </row>
    <row r="1266" spans="1:26" x14ac:dyDescent="0.3">
      <c r="A1266" s="35">
        <f>IF(Замеры!B1260=0, " ", Замеры!B1260)</f>
        <v>1257</v>
      </c>
      <c r="B1266" s="37" t="str">
        <f>CONCATENATE(Замеры!D1260,Замеры!F1260)</f>
        <v>Группа от QF</v>
      </c>
      <c r="C1266" s="35" t="str">
        <f>IF(Замеры!I1260=0," ", Замеры!I1260)</f>
        <v xml:space="preserve"> </v>
      </c>
      <c r="D1266" s="29" t="str">
        <f>IF(Замеры!Z1260=0, " ", Замеры!X1260)</f>
        <v xml:space="preserve"> </v>
      </c>
      <c r="E1266" s="29" t="str">
        <f>CONCATENATE(Замеры!P1260,Замеры!S1260,Замеры!R1260)</f>
        <v xml:space="preserve"> </v>
      </c>
      <c r="F1266" s="30" t="str">
        <f>IF(Замеры!Z1260=0," ","---")</f>
        <v xml:space="preserve"> </v>
      </c>
      <c r="G1266" s="31" t="str">
        <f>IF(Замеры!Z1260=0," ",Замеры!J1260)</f>
        <v xml:space="preserve"> </v>
      </c>
      <c r="H1266" s="31" t="str">
        <f>CONCATENATE(Замеры!AK1260,Замеры!AA1260,Замеры!AL1260)</f>
        <v>0 0</v>
      </c>
      <c r="I1266" s="29" t="str">
        <f>CONCATENATE(Замеры!AI1260,Замеры!AA1260,Замеры!AJ1260)</f>
        <v>0 0</v>
      </c>
      <c r="J1266" s="31" t="str">
        <f>IF(Замеры!Z1260=0," ",G1266*2.55)</f>
        <v xml:space="preserve"> </v>
      </c>
      <c r="K1266" s="29" t="str">
        <f>IF(Замеры!Z1260=0," ",Замеры!AG1260)</f>
        <v xml:space="preserve"> </v>
      </c>
      <c r="L1266" s="29" t="str">
        <f>IF(Замеры!Z1260=0," ",Замеры!AH1260)</f>
        <v xml:space="preserve"> </v>
      </c>
      <c r="M1266" s="29" t="str">
        <f>IF(Замеры!Z1260=0," ",0.1)</f>
        <v xml:space="preserve"> </v>
      </c>
      <c r="N1266" s="29" t="str">
        <f>IF(Замеры!Z1260=0," ",Замеры!Z1260)</f>
        <v xml:space="preserve"> </v>
      </c>
      <c r="O1266" s="29" t="str">
        <f>Замеры!AA1260</f>
        <v xml:space="preserve"> </v>
      </c>
      <c r="P1266" s="29" t="str">
        <f>Замеры!AB1260</f>
        <v xml:space="preserve"> </v>
      </c>
      <c r="Q1266" s="29" t="str">
        <f>IF(Замеры!Z1260=0," ","+")</f>
        <v xml:space="preserve"> </v>
      </c>
      <c r="R1266" s="32">
        <f>Замеры!Y1260</f>
        <v>0</v>
      </c>
      <c r="W1266" s="33" t="e">
        <f t="shared" si="38"/>
        <v>#VALUE!</v>
      </c>
      <c r="X1266" s="31" t="s">
        <v>73</v>
      </c>
      <c r="Y1266" s="33" t="e">
        <f t="shared" si="39"/>
        <v>#VALUE!</v>
      </c>
      <c r="Z1266" s="32"/>
    </row>
    <row r="1267" spans="1:26" x14ac:dyDescent="0.3">
      <c r="A1267" s="35">
        <f>IF(Замеры!B1261=0, " ", Замеры!B1261)</f>
        <v>1258</v>
      </c>
      <c r="B1267" s="37" t="str">
        <f>CONCATENATE(Замеры!D1261,Замеры!F1261)</f>
        <v>Группа от QF</v>
      </c>
      <c r="C1267" s="35" t="str">
        <f>IF(Замеры!I1261=0," ", Замеры!I1261)</f>
        <v xml:space="preserve"> </v>
      </c>
      <c r="D1267" s="29" t="str">
        <f>IF(Замеры!Z1261=0, " ", Замеры!X1261)</f>
        <v xml:space="preserve"> </v>
      </c>
      <c r="E1267" s="29" t="str">
        <f>CONCATENATE(Замеры!P1261,Замеры!S1261,Замеры!R1261)</f>
        <v xml:space="preserve"> </v>
      </c>
      <c r="F1267" s="30" t="str">
        <f>IF(Замеры!Z1261=0," ","---")</f>
        <v xml:space="preserve"> </v>
      </c>
      <c r="G1267" s="31" t="str">
        <f>IF(Замеры!Z1261=0," ",Замеры!J1261)</f>
        <v xml:space="preserve"> </v>
      </c>
      <c r="H1267" s="31" t="str">
        <f>CONCATENATE(Замеры!AK1261,Замеры!AA1261,Замеры!AL1261)</f>
        <v>0 0</v>
      </c>
      <c r="I1267" s="29" t="str">
        <f>CONCATENATE(Замеры!AI1261,Замеры!AA1261,Замеры!AJ1261)</f>
        <v>0 0</v>
      </c>
      <c r="J1267" s="31" t="str">
        <f>IF(Замеры!Z1261=0," ",G1267*2.55)</f>
        <v xml:space="preserve"> </v>
      </c>
      <c r="K1267" s="29" t="str">
        <f>IF(Замеры!Z1261=0," ",Замеры!AG1261)</f>
        <v xml:space="preserve"> </v>
      </c>
      <c r="L1267" s="29" t="str">
        <f>IF(Замеры!Z1261=0," ",Замеры!AH1261)</f>
        <v xml:space="preserve"> </v>
      </c>
      <c r="M1267" s="29" t="str">
        <f>IF(Замеры!Z1261=0," ",0.1)</f>
        <v xml:space="preserve"> </v>
      </c>
      <c r="N1267" s="29" t="str">
        <f>IF(Замеры!Z1261=0," ",Замеры!Z1261)</f>
        <v xml:space="preserve"> </v>
      </c>
      <c r="O1267" s="29" t="str">
        <f>Замеры!AA1261</f>
        <v xml:space="preserve"> </v>
      </c>
      <c r="P1267" s="29" t="str">
        <f>Замеры!AB1261</f>
        <v xml:space="preserve"> </v>
      </c>
      <c r="Q1267" s="29" t="str">
        <f>IF(Замеры!Z1261=0," ","+")</f>
        <v xml:space="preserve"> </v>
      </c>
      <c r="R1267" s="32">
        <f>Замеры!Y1261</f>
        <v>0</v>
      </c>
      <c r="W1267" s="33" t="e">
        <f t="shared" si="38"/>
        <v>#VALUE!</v>
      </c>
      <c r="X1267" s="31" t="s">
        <v>73</v>
      </c>
      <c r="Y1267" s="33" t="e">
        <f t="shared" si="39"/>
        <v>#VALUE!</v>
      </c>
      <c r="Z1267" s="32"/>
    </row>
    <row r="1268" spans="1:26" x14ac:dyDescent="0.3">
      <c r="A1268" s="35">
        <f>IF(Замеры!B1262=0, " ", Замеры!B1262)</f>
        <v>1259</v>
      </c>
      <c r="B1268" s="37" t="str">
        <f>CONCATENATE(Замеры!D1262,Замеры!F1262)</f>
        <v>Группа от QF</v>
      </c>
      <c r="C1268" s="35" t="str">
        <f>IF(Замеры!I1262=0," ", Замеры!I1262)</f>
        <v xml:space="preserve"> </v>
      </c>
      <c r="D1268" s="29" t="str">
        <f>IF(Замеры!Z1262=0, " ", Замеры!X1262)</f>
        <v xml:space="preserve"> </v>
      </c>
      <c r="E1268" s="29" t="str">
        <f>CONCATENATE(Замеры!P1262,Замеры!S1262,Замеры!R1262)</f>
        <v xml:space="preserve"> </v>
      </c>
      <c r="F1268" s="30" t="str">
        <f>IF(Замеры!Z1262=0," ","---")</f>
        <v xml:space="preserve"> </v>
      </c>
      <c r="G1268" s="31" t="str">
        <f>IF(Замеры!Z1262=0," ",Замеры!J1262)</f>
        <v xml:space="preserve"> </v>
      </c>
      <c r="H1268" s="31" t="str">
        <f>CONCATENATE(Замеры!AK1262,Замеры!AA1262,Замеры!AL1262)</f>
        <v>0 0</v>
      </c>
      <c r="I1268" s="29" t="str">
        <f>CONCATENATE(Замеры!AI1262,Замеры!AA1262,Замеры!AJ1262)</f>
        <v>0 0</v>
      </c>
      <c r="J1268" s="31" t="str">
        <f>IF(Замеры!Z1262=0," ",G1268*2.55)</f>
        <v xml:space="preserve"> </v>
      </c>
      <c r="K1268" s="29" t="str">
        <f>IF(Замеры!Z1262=0," ",Замеры!AG1262)</f>
        <v xml:space="preserve"> </v>
      </c>
      <c r="L1268" s="29" t="str">
        <f>IF(Замеры!Z1262=0," ",Замеры!AH1262)</f>
        <v xml:space="preserve"> </v>
      </c>
      <c r="M1268" s="29" t="str">
        <f>IF(Замеры!Z1262=0," ",0.1)</f>
        <v xml:space="preserve"> </v>
      </c>
      <c r="N1268" s="29" t="str">
        <f>IF(Замеры!Z1262=0," ",Замеры!Z1262)</f>
        <v xml:space="preserve"> </v>
      </c>
      <c r="O1268" s="29" t="str">
        <f>Замеры!AA1262</f>
        <v xml:space="preserve"> </v>
      </c>
      <c r="P1268" s="29" t="str">
        <f>Замеры!AB1262</f>
        <v xml:space="preserve"> </v>
      </c>
      <c r="Q1268" s="29" t="str">
        <f>IF(Замеры!Z1262=0," ","+")</f>
        <v xml:space="preserve"> </v>
      </c>
      <c r="R1268" s="32">
        <f>Замеры!Y1262</f>
        <v>0</v>
      </c>
      <c r="W1268" s="33" t="e">
        <f t="shared" si="38"/>
        <v>#VALUE!</v>
      </c>
      <c r="X1268" s="31" t="s">
        <v>73</v>
      </c>
      <c r="Y1268" s="33" t="e">
        <f t="shared" si="39"/>
        <v>#VALUE!</v>
      </c>
      <c r="Z1268" s="32"/>
    </row>
    <row r="1269" spans="1:26" x14ac:dyDescent="0.3">
      <c r="A1269" s="35">
        <f>IF(Замеры!B1263=0, " ", Замеры!B1263)</f>
        <v>1260</v>
      </c>
      <c r="B1269" s="37" t="str">
        <f>CONCATENATE(Замеры!D1263,Замеры!F1263)</f>
        <v>Группа от QF</v>
      </c>
      <c r="C1269" s="35" t="str">
        <f>IF(Замеры!I1263=0," ", Замеры!I1263)</f>
        <v xml:space="preserve"> </v>
      </c>
      <c r="D1269" s="29" t="str">
        <f>IF(Замеры!Z1263=0, " ", Замеры!X1263)</f>
        <v xml:space="preserve"> </v>
      </c>
      <c r="E1269" s="29" t="str">
        <f>CONCATENATE(Замеры!P1263,Замеры!S1263,Замеры!R1263)</f>
        <v xml:space="preserve"> </v>
      </c>
      <c r="F1269" s="30" t="str">
        <f>IF(Замеры!Z1263=0," ","---")</f>
        <v xml:space="preserve"> </v>
      </c>
      <c r="G1269" s="31" t="str">
        <f>IF(Замеры!Z1263=0," ",Замеры!J1263)</f>
        <v xml:space="preserve"> </v>
      </c>
      <c r="H1269" s="31" t="str">
        <f>CONCATENATE(Замеры!AK1263,Замеры!AA1263,Замеры!AL1263)</f>
        <v>0 0</v>
      </c>
      <c r="I1269" s="29" t="str">
        <f>CONCATENATE(Замеры!AI1263,Замеры!AA1263,Замеры!AJ1263)</f>
        <v>0 0</v>
      </c>
      <c r="J1269" s="31" t="str">
        <f>IF(Замеры!Z1263=0," ",G1269*2.55)</f>
        <v xml:space="preserve"> </v>
      </c>
      <c r="K1269" s="29" t="str">
        <f>IF(Замеры!Z1263=0," ",Замеры!AG1263)</f>
        <v xml:space="preserve"> </v>
      </c>
      <c r="L1269" s="29" t="str">
        <f>IF(Замеры!Z1263=0," ",Замеры!AH1263)</f>
        <v xml:space="preserve"> </v>
      </c>
      <c r="M1269" s="29" t="str">
        <f>IF(Замеры!Z1263=0," ",0.1)</f>
        <v xml:space="preserve"> </v>
      </c>
      <c r="N1269" s="29" t="str">
        <f>IF(Замеры!Z1263=0," ",Замеры!Z1263)</f>
        <v xml:space="preserve"> </v>
      </c>
      <c r="O1269" s="29" t="str">
        <f>Замеры!AA1263</f>
        <v xml:space="preserve"> </v>
      </c>
      <c r="P1269" s="29" t="str">
        <f>Замеры!AB1263</f>
        <v xml:space="preserve"> </v>
      </c>
      <c r="Q1269" s="29" t="str">
        <f>IF(Замеры!Z1263=0," ","+")</f>
        <v xml:space="preserve"> </v>
      </c>
      <c r="R1269" s="32">
        <f>Замеры!Y1263</f>
        <v>0</v>
      </c>
      <c r="W1269" s="33" t="e">
        <f t="shared" si="38"/>
        <v>#VALUE!</v>
      </c>
      <c r="X1269" s="31" t="s">
        <v>73</v>
      </c>
      <c r="Y1269" s="33" t="e">
        <f t="shared" si="39"/>
        <v>#VALUE!</v>
      </c>
      <c r="Z1269" s="32"/>
    </row>
    <row r="1270" spans="1:26" x14ac:dyDescent="0.3">
      <c r="A1270" s="35">
        <f>IF(Замеры!B1264=0, " ", Замеры!B1264)</f>
        <v>1261</v>
      </c>
      <c r="B1270" s="37" t="str">
        <f>CONCATENATE(Замеры!D1264,Замеры!F1264)</f>
        <v>Группа от QF</v>
      </c>
      <c r="C1270" s="35" t="str">
        <f>IF(Замеры!I1264=0," ", Замеры!I1264)</f>
        <v xml:space="preserve"> </v>
      </c>
      <c r="D1270" s="29" t="str">
        <f>IF(Замеры!Z1264=0, " ", Замеры!X1264)</f>
        <v xml:space="preserve"> </v>
      </c>
      <c r="E1270" s="29" t="str">
        <f>CONCATENATE(Замеры!P1264,Замеры!S1264,Замеры!R1264)</f>
        <v xml:space="preserve"> </v>
      </c>
      <c r="F1270" s="30" t="str">
        <f>IF(Замеры!Z1264=0," ","---")</f>
        <v xml:space="preserve"> </v>
      </c>
      <c r="G1270" s="31" t="str">
        <f>IF(Замеры!Z1264=0," ",Замеры!J1264)</f>
        <v xml:space="preserve"> </v>
      </c>
      <c r="H1270" s="31" t="str">
        <f>CONCATENATE(Замеры!AK1264,Замеры!AA1264,Замеры!AL1264)</f>
        <v>0 0</v>
      </c>
      <c r="I1270" s="29" t="str">
        <f>CONCATENATE(Замеры!AI1264,Замеры!AA1264,Замеры!AJ1264)</f>
        <v>0 0</v>
      </c>
      <c r="J1270" s="31" t="str">
        <f>IF(Замеры!Z1264=0," ",G1270*2.55)</f>
        <v xml:space="preserve"> </v>
      </c>
      <c r="K1270" s="29" t="str">
        <f>IF(Замеры!Z1264=0," ",Замеры!AG1264)</f>
        <v xml:space="preserve"> </v>
      </c>
      <c r="L1270" s="29" t="str">
        <f>IF(Замеры!Z1264=0," ",Замеры!AH1264)</f>
        <v xml:space="preserve"> </v>
      </c>
      <c r="M1270" s="29" t="str">
        <f>IF(Замеры!Z1264=0," ",0.1)</f>
        <v xml:space="preserve"> </v>
      </c>
      <c r="N1270" s="29" t="str">
        <f>IF(Замеры!Z1264=0," ",Замеры!Z1264)</f>
        <v xml:space="preserve"> </v>
      </c>
      <c r="O1270" s="29" t="str">
        <f>Замеры!AA1264</f>
        <v xml:space="preserve"> </v>
      </c>
      <c r="P1270" s="29" t="str">
        <f>Замеры!AB1264</f>
        <v xml:space="preserve"> </v>
      </c>
      <c r="Q1270" s="29" t="str">
        <f>IF(Замеры!Z1264=0," ","+")</f>
        <v xml:space="preserve"> </v>
      </c>
      <c r="R1270" s="32">
        <f>Замеры!Y1264</f>
        <v>0</v>
      </c>
      <c r="W1270" s="33" t="e">
        <f t="shared" si="38"/>
        <v>#VALUE!</v>
      </c>
      <c r="X1270" s="31" t="s">
        <v>73</v>
      </c>
      <c r="Y1270" s="33" t="e">
        <f t="shared" si="39"/>
        <v>#VALUE!</v>
      </c>
      <c r="Z1270" s="32"/>
    </row>
    <row r="1271" spans="1:26" x14ac:dyDescent="0.3">
      <c r="A1271" s="35">
        <f>IF(Замеры!B1265=0, " ", Замеры!B1265)</f>
        <v>1262</v>
      </c>
      <c r="B1271" s="37" t="str">
        <f>CONCATENATE(Замеры!D1265,Замеры!F1265)</f>
        <v>Группа от QF</v>
      </c>
      <c r="C1271" s="35" t="str">
        <f>IF(Замеры!I1265=0," ", Замеры!I1265)</f>
        <v xml:space="preserve"> </v>
      </c>
      <c r="D1271" s="29" t="str">
        <f>IF(Замеры!Z1265=0, " ", Замеры!X1265)</f>
        <v xml:space="preserve"> </v>
      </c>
      <c r="E1271" s="29" t="str">
        <f>CONCATENATE(Замеры!P1265,Замеры!S1265,Замеры!R1265)</f>
        <v xml:space="preserve"> </v>
      </c>
      <c r="F1271" s="30" t="str">
        <f>IF(Замеры!Z1265=0," ","---")</f>
        <v xml:space="preserve"> </v>
      </c>
      <c r="G1271" s="31" t="str">
        <f>IF(Замеры!Z1265=0," ",Замеры!J1265)</f>
        <v xml:space="preserve"> </v>
      </c>
      <c r="H1271" s="31" t="str">
        <f>CONCATENATE(Замеры!AK1265,Замеры!AA1265,Замеры!AL1265)</f>
        <v>0 0</v>
      </c>
      <c r="I1271" s="29" t="str">
        <f>CONCATENATE(Замеры!AI1265,Замеры!AA1265,Замеры!AJ1265)</f>
        <v>0 0</v>
      </c>
      <c r="J1271" s="31" t="str">
        <f>IF(Замеры!Z1265=0," ",G1271*2.55)</f>
        <v xml:space="preserve"> </v>
      </c>
      <c r="K1271" s="29" t="str">
        <f>IF(Замеры!Z1265=0," ",Замеры!AG1265)</f>
        <v xml:space="preserve"> </v>
      </c>
      <c r="L1271" s="29" t="str">
        <f>IF(Замеры!Z1265=0," ",Замеры!AH1265)</f>
        <v xml:space="preserve"> </v>
      </c>
      <c r="M1271" s="29" t="str">
        <f>IF(Замеры!Z1265=0," ",0.1)</f>
        <v xml:space="preserve"> </v>
      </c>
      <c r="N1271" s="29" t="str">
        <f>IF(Замеры!Z1265=0," ",Замеры!Z1265)</f>
        <v xml:space="preserve"> </v>
      </c>
      <c r="O1271" s="29" t="str">
        <f>Замеры!AA1265</f>
        <v xml:space="preserve"> </v>
      </c>
      <c r="P1271" s="29" t="str">
        <f>Замеры!AB1265</f>
        <v xml:space="preserve"> </v>
      </c>
      <c r="Q1271" s="29" t="str">
        <f>IF(Замеры!Z1265=0," ","+")</f>
        <v xml:space="preserve"> </v>
      </c>
      <c r="R1271" s="32">
        <f>Замеры!Y1265</f>
        <v>0</v>
      </c>
      <c r="W1271" s="33" t="e">
        <f t="shared" si="38"/>
        <v>#VALUE!</v>
      </c>
      <c r="X1271" s="31" t="s">
        <v>73</v>
      </c>
      <c r="Y1271" s="33" t="e">
        <f t="shared" si="39"/>
        <v>#VALUE!</v>
      </c>
      <c r="Z1271" s="32"/>
    </row>
    <row r="1272" spans="1:26" x14ac:dyDescent="0.3">
      <c r="A1272" s="35">
        <f>IF(Замеры!B1266=0, " ", Замеры!B1266)</f>
        <v>1263</v>
      </c>
      <c r="B1272" s="37" t="str">
        <f>CONCATENATE(Замеры!D1266,Замеры!F1266)</f>
        <v>Группа от QF</v>
      </c>
      <c r="C1272" s="35" t="str">
        <f>IF(Замеры!I1266=0," ", Замеры!I1266)</f>
        <v xml:space="preserve"> </v>
      </c>
      <c r="D1272" s="29" t="str">
        <f>IF(Замеры!Z1266=0, " ", Замеры!X1266)</f>
        <v xml:space="preserve"> </v>
      </c>
      <c r="E1272" s="29" t="str">
        <f>CONCATENATE(Замеры!P1266,Замеры!S1266,Замеры!R1266)</f>
        <v xml:space="preserve"> </v>
      </c>
      <c r="F1272" s="30" t="str">
        <f>IF(Замеры!Z1266=0," ","---")</f>
        <v xml:space="preserve"> </v>
      </c>
      <c r="G1272" s="31" t="str">
        <f>IF(Замеры!Z1266=0," ",Замеры!J1266)</f>
        <v xml:space="preserve"> </v>
      </c>
      <c r="H1272" s="31" t="str">
        <f>CONCATENATE(Замеры!AK1266,Замеры!AA1266,Замеры!AL1266)</f>
        <v>0 0</v>
      </c>
      <c r="I1272" s="29" t="str">
        <f>CONCATENATE(Замеры!AI1266,Замеры!AA1266,Замеры!AJ1266)</f>
        <v>0 0</v>
      </c>
      <c r="J1272" s="31" t="str">
        <f>IF(Замеры!Z1266=0," ",G1272*2.55)</f>
        <v xml:space="preserve"> </v>
      </c>
      <c r="K1272" s="29" t="str">
        <f>IF(Замеры!Z1266=0," ",Замеры!AG1266)</f>
        <v xml:space="preserve"> </v>
      </c>
      <c r="L1272" s="29" t="str">
        <f>IF(Замеры!Z1266=0," ",Замеры!AH1266)</f>
        <v xml:space="preserve"> </v>
      </c>
      <c r="M1272" s="29" t="str">
        <f>IF(Замеры!Z1266=0," ",0.1)</f>
        <v xml:space="preserve"> </v>
      </c>
      <c r="N1272" s="29" t="str">
        <f>IF(Замеры!Z1266=0," ",Замеры!Z1266)</f>
        <v xml:space="preserve"> </v>
      </c>
      <c r="O1272" s="29" t="str">
        <f>Замеры!AA1266</f>
        <v xml:space="preserve"> </v>
      </c>
      <c r="P1272" s="29" t="str">
        <f>Замеры!AB1266</f>
        <v xml:space="preserve"> </v>
      </c>
      <c r="Q1272" s="29" t="str">
        <f>IF(Замеры!Z1266=0," ","+")</f>
        <v xml:space="preserve"> </v>
      </c>
      <c r="R1272" s="32">
        <f>Замеры!Y1266</f>
        <v>0</v>
      </c>
      <c r="W1272" s="33" t="e">
        <f t="shared" si="38"/>
        <v>#VALUE!</v>
      </c>
      <c r="X1272" s="31" t="s">
        <v>73</v>
      </c>
      <c r="Y1272" s="33" t="e">
        <f t="shared" si="39"/>
        <v>#VALUE!</v>
      </c>
      <c r="Z1272" s="32"/>
    </row>
    <row r="1273" spans="1:26" x14ac:dyDescent="0.3">
      <c r="A1273" s="35">
        <f>IF(Замеры!B1267=0, " ", Замеры!B1267)</f>
        <v>1264</v>
      </c>
      <c r="B1273" s="37" t="str">
        <f>CONCATENATE(Замеры!D1267,Замеры!F1267)</f>
        <v>Группа от QF</v>
      </c>
      <c r="C1273" s="35" t="str">
        <f>IF(Замеры!I1267=0," ", Замеры!I1267)</f>
        <v xml:space="preserve"> </v>
      </c>
      <c r="D1273" s="29" t="str">
        <f>IF(Замеры!Z1267=0, " ", Замеры!X1267)</f>
        <v xml:space="preserve"> </v>
      </c>
      <c r="E1273" s="29" t="str">
        <f>CONCATENATE(Замеры!P1267,Замеры!S1267,Замеры!R1267)</f>
        <v xml:space="preserve"> </v>
      </c>
      <c r="F1273" s="30" t="str">
        <f>IF(Замеры!Z1267=0," ","---")</f>
        <v xml:space="preserve"> </v>
      </c>
      <c r="G1273" s="31" t="str">
        <f>IF(Замеры!Z1267=0," ",Замеры!J1267)</f>
        <v xml:space="preserve"> </v>
      </c>
      <c r="H1273" s="31" t="str">
        <f>CONCATENATE(Замеры!AK1267,Замеры!AA1267,Замеры!AL1267)</f>
        <v>0 0</v>
      </c>
      <c r="I1273" s="29" t="str">
        <f>CONCATENATE(Замеры!AI1267,Замеры!AA1267,Замеры!AJ1267)</f>
        <v>0 0</v>
      </c>
      <c r="J1273" s="31" t="str">
        <f>IF(Замеры!Z1267=0," ",G1273*2.55)</f>
        <v xml:space="preserve"> </v>
      </c>
      <c r="K1273" s="29" t="str">
        <f>IF(Замеры!Z1267=0," ",Замеры!AG1267)</f>
        <v xml:space="preserve"> </v>
      </c>
      <c r="L1273" s="29" t="str">
        <f>IF(Замеры!Z1267=0," ",Замеры!AH1267)</f>
        <v xml:space="preserve"> </v>
      </c>
      <c r="M1273" s="29" t="str">
        <f>IF(Замеры!Z1267=0," ",0.1)</f>
        <v xml:space="preserve"> </v>
      </c>
      <c r="N1273" s="29" t="str">
        <f>IF(Замеры!Z1267=0," ",Замеры!Z1267)</f>
        <v xml:space="preserve"> </v>
      </c>
      <c r="O1273" s="29" t="str">
        <f>Замеры!AA1267</f>
        <v xml:space="preserve"> </v>
      </c>
      <c r="P1273" s="29" t="str">
        <f>Замеры!AB1267</f>
        <v xml:space="preserve"> </v>
      </c>
      <c r="Q1273" s="29" t="str">
        <f>IF(Замеры!Z1267=0," ","+")</f>
        <v xml:space="preserve"> </v>
      </c>
      <c r="R1273" s="32">
        <f>Замеры!Y1267</f>
        <v>0</v>
      </c>
      <c r="W1273" s="33" t="e">
        <f t="shared" si="38"/>
        <v>#VALUE!</v>
      </c>
      <c r="X1273" s="31" t="s">
        <v>73</v>
      </c>
      <c r="Y1273" s="33" t="e">
        <f t="shared" si="39"/>
        <v>#VALUE!</v>
      </c>
      <c r="Z1273" s="32"/>
    </row>
    <row r="1274" spans="1:26" x14ac:dyDescent="0.3">
      <c r="A1274" s="35">
        <f>IF(Замеры!B1268=0, " ", Замеры!B1268)</f>
        <v>1265</v>
      </c>
      <c r="B1274" s="37" t="str">
        <f>CONCATENATE(Замеры!D1268,Замеры!F1268)</f>
        <v>Группа от QF</v>
      </c>
      <c r="C1274" s="35" t="str">
        <f>IF(Замеры!I1268=0," ", Замеры!I1268)</f>
        <v xml:space="preserve"> </v>
      </c>
      <c r="D1274" s="29" t="str">
        <f>IF(Замеры!Z1268=0, " ", Замеры!X1268)</f>
        <v xml:space="preserve"> </v>
      </c>
      <c r="E1274" s="29" t="str">
        <f>CONCATENATE(Замеры!P1268,Замеры!S1268,Замеры!R1268)</f>
        <v xml:space="preserve"> </v>
      </c>
      <c r="F1274" s="30" t="str">
        <f>IF(Замеры!Z1268=0," ","---")</f>
        <v xml:space="preserve"> </v>
      </c>
      <c r="G1274" s="31" t="str">
        <f>IF(Замеры!Z1268=0," ",Замеры!J1268)</f>
        <v xml:space="preserve"> </v>
      </c>
      <c r="H1274" s="31" t="str">
        <f>CONCATENATE(Замеры!AK1268,Замеры!AA1268,Замеры!AL1268)</f>
        <v>0 0</v>
      </c>
      <c r="I1274" s="29" t="str">
        <f>CONCATENATE(Замеры!AI1268,Замеры!AA1268,Замеры!AJ1268)</f>
        <v>0 0</v>
      </c>
      <c r="J1274" s="31" t="str">
        <f>IF(Замеры!Z1268=0," ",G1274*2.55)</f>
        <v xml:space="preserve"> </v>
      </c>
      <c r="K1274" s="29" t="str">
        <f>IF(Замеры!Z1268=0," ",Замеры!AG1268)</f>
        <v xml:space="preserve"> </v>
      </c>
      <c r="L1274" s="29" t="str">
        <f>IF(Замеры!Z1268=0," ",Замеры!AH1268)</f>
        <v xml:space="preserve"> </v>
      </c>
      <c r="M1274" s="29" t="str">
        <f>IF(Замеры!Z1268=0," ",0.1)</f>
        <v xml:space="preserve"> </v>
      </c>
      <c r="N1274" s="29" t="str">
        <f>IF(Замеры!Z1268=0," ",Замеры!Z1268)</f>
        <v xml:space="preserve"> </v>
      </c>
      <c r="O1274" s="29" t="str">
        <f>Замеры!AA1268</f>
        <v xml:space="preserve"> </v>
      </c>
      <c r="P1274" s="29" t="str">
        <f>Замеры!AB1268</f>
        <v xml:space="preserve"> </v>
      </c>
      <c r="Q1274" s="29" t="str">
        <f>IF(Замеры!Z1268=0," ","+")</f>
        <v xml:space="preserve"> </v>
      </c>
      <c r="R1274" s="32">
        <f>Замеры!Y1268</f>
        <v>0</v>
      </c>
      <c r="W1274" s="33" t="e">
        <f t="shared" si="38"/>
        <v>#VALUE!</v>
      </c>
      <c r="X1274" s="31" t="s">
        <v>73</v>
      </c>
      <c r="Y1274" s="33" t="e">
        <f t="shared" si="39"/>
        <v>#VALUE!</v>
      </c>
      <c r="Z1274" s="32"/>
    </row>
    <row r="1275" spans="1:26" x14ac:dyDescent="0.3">
      <c r="A1275" s="35">
        <f>IF(Замеры!B1269=0, " ", Замеры!B1269)</f>
        <v>1266</v>
      </c>
      <c r="B1275" s="37" t="str">
        <f>CONCATENATE(Замеры!D1269,Замеры!F1269)</f>
        <v>Группа от QF</v>
      </c>
      <c r="C1275" s="35" t="str">
        <f>IF(Замеры!I1269=0," ", Замеры!I1269)</f>
        <v xml:space="preserve"> </v>
      </c>
      <c r="D1275" s="29" t="str">
        <f>IF(Замеры!Z1269=0, " ", Замеры!X1269)</f>
        <v xml:space="preserve"> </v>
      </c>
      <c r="E1275" s="29" t="str">
        <f>CONCATENATE(Замеры!P1269,Замеры!S1269,Замеры!R1269)</f>
        <v xml:space="preserve"> </v>
      </c>
      <c r="F1275" s="30" t="str">
        <f>IF(Замеры!Z1269=0," ","---")</f>
        <v xml:space="preserve"> </v>
      </c>
      <c r="G1275" s="31" t="str">
        <f>IF(Замеры!Z1269=0," ",Замеры!J1269)</f>
        <v xml:space="preserve"> </v>
      </c>
      <c r="H1275" s="31" t="str">
        <f>CONCATENATE(Замеры!AK1269,Замеры!AA1269,Замеры!AL1269)</f>
        <v>0 0</v>
      </c>
      <c r="I1275" s="29" t="str">
        <f>CONCATENATE(Замеры!AI1269,Замеры!AA1269,Замеры!AJ1269)</f>
        <v>0 0</v>
      </c>
      <c r="J1275" s="31" t="str">
        <f>IF(Замеры!Z1269=0," ",G1275*2.55)</f>
        <v xml:space="preserve"> </v>
      </c>
      <c r="K1275" s="29" t="str">
        <f>IF(Замеры!Z1269=0," ",Замеры!AG1269)</f>
        <v xml:space="preserve"> </v>
      </c>
      <c r="L1275" s="29" t="str">
        <f>IF(Замеры!Z1269=0," ",Замеры!AH1269)</f>
        <v xml:space="preserve"> </v>
      </c>
      <c r="M1275" s="29" t="str">
        <f>IF(Замеры!Z1269=0," ",0.1)</f>
        <v xml:space="preserve"> </v>
      </c>
      <c r="N1275" s="29" t="str">
        <f>IF(Замеры!Z1269=0," ",Замеры!Z1269)</f>
        <v xml:space="preserve"> </v>
      </c>
      <c r="O1275" s="29" t="str">
        <f>Замеры!AA1269</f>
        <v xml:space="preserve"> </v>
      </c>
      <c r="P1275" s="29" t="str">
        <f>Замеры!AB1269</f>
        <v xml:space="preserve"> </v>
      </c>
      <c r="Q1275" s="29" t="str">
        <f>IF(Замеры!Z1269=0," ","+")</f>
        <v xml:space="preserve"> </v>
      </c>
      <c r="R1275" s="32">
        <f>Замеры!Y1269</f>
        <v>0</v>
      </c>
      <c r="W1275" s="33" t="e">
        <f t="shared" si="38"/>
        <v>#VALUE!</v>
      </c>
      <c r="X1275" s="31" t="s">
        <v>73</v>
      </c>
      <c r="Y1275" s="33" t="e">
        <f t="shared" si="39"/>
        <v>#VALUE!</v>
      </c>
      <c r="Z1275" s="32"/>
    </row>
    <row r="1276" spans="1:26" x14ac:dyDescent="0.3">
      <c r="A1276" s="35">
        <f>IF(Замеры!B1270=0, " ", Замеры!B1270)</f>
        <v>1267</v>
      </c>
      <c r="B1276" s="37" t="str">
        <f>CONCATENATE(Замеры!D1270,Замеры!F1270)</f>
        <v>Группа от QF</v>
      </c>
      <c r="C1276" s="35" t="str">
        <f>IF(Замеры!I1270=0," ", Замеры!I1270)</f>
        <v xml:space="preserve"> </v>
      </c>
      <c r="D1276" s="29" t="str">
        <f>IF(Замеры!Z1270=0, " ", Замеры!X1270)</f>
        <v xml:space="preserve"> </v>
      </c>
      <c r="E1276" s="29" t="str">
        <f>CONCATENATE(Замеры!P1270,Замеры!S1270,Замеры!R1270)</f>
        <v xml:space="preserve"> </v>
      </c>
      <c r="F1276" s="30" t="str">
        <f>IF(Замеры!Z1270=0," ","---")</f>
        <v xml:space="preserve"> </v>
      </c>
      <c r="G1276" s="31" t="str">
        <f>IF(Замеры!Z1270=0," ",Замеры!J1270)</f>
        <v xml:space="preserve"> </v>
      </c>
      <c r="H1276" s="31" t="str">
        <f>CONCATENATE(Замеры!AK1270,Замеры!AA1270,Замеры!AL1270)</f>
        <v>0 0</v>
      </c>
      <c r="I1276" s="29" t="str">
        <f>CONCATENATE(Замеры!AI1270,Замеры!AA1270,Замеры!AJ1270)</f>
        <v>0 0</v>
      </c>
      <c r="J1276" s="31" t="str">
        <f>IF(Замеры!Z1270=0," ",G1276*2.55)</f>
        <v xml:space="preserve"> </v>
      </c>
      <c r="K1276" s="29" t="str">
        <f>IF(Замеры!Z1270=0," ",Замеры!AG1270)</f>
        <v xml:space="preserve"> </v>
      </c>
      <c r="L1276" s="29" t="str">
        <f>IF(Замеры!Z1270=0," ",Замеры!AH1270)</f>
        <v xml:space="preserve"> </v>
      </c>
      <c r="M1276" s="29" t="str">
        <f>IF(Замеры!Z1270=0," ",0.1)</f>
        <v xml:space="preserve"> </v>
      </c>
      <c r="N1276" s="29" t="str">
        <f>IF(Замеры!Z1270=0," ",Замеры!Z1270)</f>
        <v xml:space="preserve"> </v>
      </c>
      <c r="O1276" s="29" t="str">
        <f>Замеры!AA1270</f>
        <v xml:space="preserve"> </v>
      </c>
      <c r="P1276" s="29" t="str">
        <f>Замеры!AB1270</f>
        <v xml:space="preserve"> </v>
      </c>
      <c r="Q1276" s="29" t="str">
        <f>IF(Замеры!Z1270=0," ","+")</f>
        <v xml:space="preserve"> </v>
      </c>
      <c r="R1276" s="32">
        <f>Замеры!Y1270</f>
        <v>0</v>
      </c>
      <c r="W1276" s="33" t="e">
        <f t="shared" si="38"/>
        <v>#VALUE!</v>
      </c>
      <c r="X1276" s="31" t="s">
        <v>73</v>
      </c>
      <c r="Y1276" s="33" t="e">
        <f t="shared" si="39"/>
        <v>#VALUE!</v>
      </c>
      <c r="Z1276" s="32"/>
    </row>
    <row r="1277" spans="1:26" x14ac:dyDescent="0.3">
      <c r="A1277" s="35">
        <f>IF(Замеры!B1271=0, " ", Замеры!B1271)</f>
        <v>1268</v>
      </c>
      <c r="B1277" s="37" t="str">
        <f>CONCATENATE(Замеры!D1271,Замеры!F1271)</f>
        <v>Группа от QF</v>
      </c>
      <c r="C1277" s="35" t="str">
        <f>IF(Замеры!I1271=0," ", Замеры!I1271)</f>
        <v xml:space="preserve"> </v>
      </c>
      <c r="D1277" s="29" t="str">
        <f>IF(Замеры!Z1271=0, " ", Замеры!X1271)</f>
        <v xml:space="preserve"> </v>
      </c>
      <c r="E1277" s="29" t="str">
        <f>CONCATENATE(Замеры!P1271,Замеры!S1271,Замеры!R1271)</f>
        <v xml:space="preserve"> </v>
      </c>
      <c r="F1277" s="30" t="str">
        <f>IF(Замеры!Z1271=0," ","---")</f>
        <v xml:space="preserve"> </v>
      </c>
      <c r="G1277" s="31" t="str">
        <f>IF(Замеры!Z1271=0," ",Замеры!J1271)</f>
        <v xml:space="preserve"> </v>
      </c>
      <c r="H1277" s="31" t="str">
        <f>CONCATENATE(Замеры!AK1271,Замеры!AA1271,Замеры!AL1271)</f>
        <v>0 0</v>
      </c>
      <c r="I1277" s="29" t="str">
        <f>CONCATENATE(Замеры!AI1271,Замеры!AA1271,Замеры!AJ1271)</f>
        <v>0 0</v>
      </c>
      <c r="J1277" s="31" t="str">
        <f>IF(Замеры!Z1271=0," ",G1277*2.55)</f>
        <v xml:space="preserve"> </v>
      </c>
      <c r="K1277" s="29" t="str">
        <f>IF(Замеры!Z1271=0," ",Замеры!AG1271)</f>
        <v xml:space="preserve"> </v>
      </c>
      <c r="L1277" s="29" t="str">
        <f>IF(Замеры!Z1271=0," ",Замеры!AH1271)</f>
        <v xml:space="preserve"> </v>
      </c>
      <c r="M1277" s="29" t="str">
        <f>IF(Замеры!Z1271=0," ",0.1)</f>
        <v xml:space="preserve"> </v>
      </c>
      <c r="N1277" s="29" t="str">
        <f>IF(Замеры!Z1271=0," ",Замеры!Z1271)</f>
        <v xml:space="preserve"> </v>
      </c>
      <c r="O1277" s="29" t="str">
        <f>Замеры!AA1271</f>
        <v xml:space="preserve"> </v>
      </c>
      <c r="P1277" s="29" t="str">
        <f>Замеры!AB1271</f>
        <v xml:space="preserve"> </v>
      </c>
      <c r="Q1277" s="29" t="str">
        <f>IF(Замеры!Z1271=0," ","+")</f>
        <v xml:space="preserve"> </v>
      </c>
      <c r="R1277" s="32">
        <f>Замеры!Y1271</f>
        <v>0</v>
      </c>
      <c r="W1277" s="33" t="e">
        <f t="shared" si="38"/>
        <v>#VALUE!</v>
      </c>
      <c r="X1277" s="31" t="s">
        <v>73</v>
      </c>
      <c r="Y1277" s="33" t="e">
        <f t="shared" si="39"/>
        <v>#VALUE!</v>
      </c>
      <c r="Z1277" s="32"/>
    </row>
    <row r="1278" spans="1:26" x14ac:dyDescent="0.3">
      <c r="A1278" s="35">
        <f>IF(Замеры!B1272=0, " ", Замеры!B1272)</f>
        <v>1269</v>
      </c>
      <c r="B1278" s="37" t="str">
        <f>CONCATENATE(Замеры!D1272,Замеры!F1272)</f>
        <v>Группа от QF</v>
      </c>
      <c r="C1278" s="35" t="str">
        <f>IF(Замеры!I1272=0," ", Замеры!I1272)</f>
        <v xml:space="preserve"> </v>
      </c>
      <c r="D1278" s="29" t="str">
        <f>IF(Замеры!Z1272=0, " ", Замеры!X1272)</f>
        <v xml:space="preserve"> </v>
      </c>
      <c r="E1278" s="29" t="str">
        <f>CONCATENATE(Замеры!P1272,Замеры!S1272,Замеры!R1272)</f>
        <v xml:space="preserve"> </v>
      </c>
      <c r="F1278" s="30" t="str">
        <f>IF(Замеры!Z1272=0," ","---")</f>
        <v xml:space="preserve"> </v>
      </c>
      <c r="G1278" s="31" t="str">
        <f>IF(Замеры!Z1272=0," ",Замеры!J1272)</f>
        <v xml:space="preserve"> </v>
      </c>
      <c r="H1278" s="31" t="str">
        <f>CONCATENATE(Замеры!AK1272,Замеры!AA1272,Замеры!AL1272)</f>
        <v>0 0</v>
      </c>
      <c r="I1278" s="29" t="str">
        <f>CONCATENATE(Замеры!AI1272,Замеры!AA1272,Замеры!AJ1272)</f>
        <v>0 0</v>
      </c>
      <c r="J1278" s="31" t="str">
        <f>IF(Замеры!Z1272=0," ",G1278*2.55)</f>
        <v xml:space="preserve"> </v>
      </c>
      <c r="K1278" s="29" t="str">
        <f>IF(Замеры!Z1272=0," ",Замеры!AG1272)</f>
        <v xml:space="preserve"> </v>
      </c>
      <c r="L1278" s="29" t="str">
        <f>IF(Замеры!Z1272=0," ",Замеры!AH1272)</f>
        <v xml:space="preserve"> </v>
      </c>
      <c r="M1278" s="29" t="str">
        <f>IF(Замеры!Z1272=0," ",0.1)</f>
        <v xml:space="preserve"> </v>
      </c>
      <c r="N1278" s="29" t="str">
        <f>IF(Замеры!Z1272=0," ",Замеры!Z1272)</f>
        <v xml:space="preserve"> </v>
      </c>
      <c r="O1278" s="29" t="str">
        <f>Замеры!AA1272</f>
        <v xml:space="preserve"> </v>
      </c>
      <c r="P1278" s="29" t="str">
        <f>Замеры!AB1272</f>
        <v xml:space="preserve"> </v>
      </c>
      <c r="Q1278" s="29" t="str">
        <f>IF(Замеры!Z1272=0," ","+")</f>
        <v xml:space="preserve"> </v>
      </c>
      <c r="R1278" s="32">
        <f>Замеры!Y1272</f>
        <v>0</v>
      </c>
      <c r="W1278" s="33" t="e">
        <f t="shared" si="38"/>
        <v>#VALUE!</v>
      </c>
      <c r="X1278" s="31" t="s">
        <v>73</v>
      </c>
      <c r="Y1278" s="33" t="e">
        <f t="shared" si="39"/>
        <v>#VALUE!</v>
      </c>
      <c r="Z1278" s="32"/>
    </row>
    <row r="1279" spans="1:26" x14ac:dyDescent="0.3">
      <c r="A1279" s="35">
        <f>IF(Замеры!B1273=0, " ", Замеры!B1273)</f>
        <v>1270</v>
      </c>
      <c r="B1279" s="37" t="str">
        <f>CONCATENATE(Замеры!D1273,Замеры!F1273)</f>
        <v>Группа от QF</v>
      </c>
      <c r="C1279" s="35" t="str">
        <f>IF(Замеры!I1273=0," ", Замеры!I1273)</f>
        <v xml:space="preserve"> </v>
      </c>
      <c r="D1279" s="29" t="str">
        <f>IF(Замеры!Z1273=0, " ", Замеры!X1273)</f>
        <v xml:space="preserve"> </v>
      </c>
      <c r="E1279" s="29" t="str">
        <f>CONCATENATE(Замеры!P1273,Замеры!S1273,Замеры!R1273)</f>
        <v xml:space="preserve"> </v>
      </c>
      <c r="F1279" s="30" t="str">
        <f>IF(Замеры!Z1273=0," ","---")</f>
        <v xml:space="preserve"> </v>
      </c>
      <c r="G1279" s="31" t="str">
        <f>IF(Замеры!Z1273=0," ",Замеры!J1273)</f>
        <v xml:space="preserve"> </v>
      </c>
      <c r="H1279" s="31" t="str">
        <f>CONCATENATE(Замеры!AK1273,Замеры!AA1273,Замеры!AL1273)</f>
        <v>0 0</v>
      </c>
      <c r="I1279" s="29" t="str">
        <f>CONCATENATE(Замеры!AI1273,Замеры!AA1273,Замеры!AJ1273)</f>
        <v>0 0</v>
      </c>
      <c r="J1279" s="31" t="str">
        <f>IF(Замеры!Z1273=0," ",G1279*2.55)</f>
        <v xml:space="preserve"> </v>
      </c>
      <c r="K1279" s="29" t="str">
        <f>IF(Замеры!Z1273=0," ",Замеры!AG1273)</f>
        <v xml:space="preserve"> </v>
      </c>
      <c r="L1279" s="29" t="str">
        <f>IF(Замеры!Z1273=0," ",Замеры!AH1273)</f>
        <v xml:space="preserve"> </v>
      </c>
      <c r="M1279" s="29" t="str">
        <f>IF(Замеры!Z1273=0," ",0.1)</f>
        <v xml:space="preserve"> </v>
      </c>
      <c r="N1279" s="29" t="str">
        <f>IF(Замеры!Z1273=0," ",Замеры!Z1273)</f>
        <v xml:space="preserve"> </v>
      </c>
      <c r="O1279" s="29" t="str">
        <f>Замеры!AA1273</f>
        <v xml:space="preserve"> </v>
      </c>
      <c r="P1279" s="29" t="str">
        <f>Замеры!AB1273</f>
        <v xml:space="preserve"> </v>
      </c>
      <c r="Q1279" s="29" t="str">
        <f>IF(Замеры!Z1273=0," ","+")</f>
        <v xml:space="preserve"> </v>
      </c>
      <c r="R1279" s="32">
        <f>Замеры!Y1273</f>
        <v>0</v>
      </c>
      <c r="W1279" s="33" t="e">
        <f t="shared" si="38"/>
        <v>#VALUE!</v>
      </c>
      <c r="X1279" s="31" t="s">
        <v>73</v>
      </c>
      <c r="Y1279" s="33" t="e">
        <f t="shared" si="39"/>
        <v>#VALUE!</v>
      </c>
      <c r="Z1279" s="32"/>
    </row>
    <row r="1280" spans="1:26" x14ac:dyDescent="0.3">
      <c r="A1280" s="35">
        <f>IF(Замеры!B1274=0, " ", Замеры!B1274)</f>
        <v>1271</v>
      </c>
      <c r="B1280" s="37" t="str">
        <f>CONCATENATE(Замеры!D1274,Замеры!F1274)</f>
        <v>Группа от QF</v>
      </c>
      <c r="C1280" s="35" t="str">
        <f>IF(Замеры!I1274=0," ", Замеры!I1274)</f>
        <v xml:space="preserve"> </v>
      </c>
      <c r="D1280" s="29" t="str">
        <f>IF(Замеры!Z1274=0, " ", Замеры!X1274)</f>
        <v xml:space="preserve"> </v>
      </c>
      <c r="E1280" s="29" t="str">
        <f>CONCATENATE(Замеры!P1274,Замеры!S1274,Замеры!R1274)</f>
        <v xml:space="preserve"> </v>
      </c>
      <c r="F1280" s="30" t="str">
        <f>IF(Замеры!Z1274=0," ","---")</f>
        <v xml:space="preserve"> </v>
      </c>
      <c r="G1280" s="31" t="str">
        <f>IF(Замеры!Z1274=0," ",Замеры!J1274)</f>
        <v xml:space="preserve"> </v>
      </c>
      <c r="H1280" s="31" t="str">
        <f>CONCATENATE(Замеры!AK1274,Замеры!AA1274,Замеры!AL1274)</f>
        <v>0 0</v>
      </c>
      <c r="I1280" s="29" t="str">
        <f>CONCATENATE(Замеры!AI1274,Замеры!AA1274,Замеры!AJ1274)</f>
        <v>0 0</v>
      </c>
      <c r="J1280" s="31" t="str">
        <f>IF(Замеры!Z1274=0," ",G1280*2.55)</f>
        <v xml:space="preserve"> </v>
      </c>
      <c r="K1280" s="29" t="str">
        <f>IF(Замеры!Z1274=0," ",Замеры!AG1274)</f>
        <v xml:space="preserve"> </v>
      </c>
      <c r="L1280" s="29" t="str">
        <f>IF(Замеры!Z1274=0," ",Замеры!AH1274)</f>
        <v xml:space="preserve"> </v>
      </c>
      <c r="M1280" s="29" t="str">
        <f>IF(Замеры!Z1274=0," ",0.1)</f>
        <v xml:space="preserve"> </v>
      </c>
      <c r="N1280" s="29" t="str">
        <f>IF(Замеры!Z1274=0," ",Замеры!Z1274)</f>
        <v xml:space="preserve"> </v>
      </c>
      <c r="O1280" s="29" t="str">
        <f>Замеры!AA1274</f>
        <v xml:space="preserve"> </v>
      </c>
      <c r="P1280" s="29" t="str">
        <f>Замеры!AB1274</f>
        <v xml:space="preserve"> </v>
      </c>
      <c r="Q1280" s="29" t="str">
        <f>IF(Замеры!Z1274=0," ","+")</f>
        <v xml:space="preserve"> </v>
      </c>
      <c r="R1280" s="32">
        <f>Замеры!Y1274</f>
        <v>0</v>
      </c>
      <c r="W1280" s="33" t="e">
        <f t="shared" si="38"/>
        <v>#VALUE!</v>
      </c>
      <c r="X1280" s="31" t="s">
        <v>73</v>
      </c>
      <c r="Y1280" s="33" t="e">
        <f t="shared" si="39"/>
        <v>#VALUE!</v>
      </c>
      <c r="Z1280" s="32"/>
    </row>
    <row r="1281" spans="1:26" x14ac:dyDescent="0.3">
      <c r="A1281" s="35">
        <f>IF(Замеры!B1275=0, " ", Замеры!B1275)</f>
        <v>1272</v>
      </c>
      <c r="B1281" s="37" t="str">
        <f>CONCATENATE(Замеры!D1275,Замеры!F1275)</f>
        <v>Группа от QF</v>
      </c>
      <c r="C1281" s="35" t="str">
        <f>IF(Замеры!I1275=0," ", Замеры!I1275)</f>
        <v xml:space="preserve"> </v>
      </c>
      <c r="D1281" s="29" t="str">
        <f>IF(Замеры!Z1275=0, " ", Замеры!X1275)</f>
        <v xml:space="preserve"> </v>
      </c>
      <c r="E1281" s="29" t="str">
        <f>CONCATENATE(Замеры!P1275,Замеры!S1275,Замеры!R1275)</f>
        <v xml:space="preserve"> </v>
      </c>
      <c r="F1281" s="30" t="str">
        <f>IF(Замеры!Z1275=0," ","---")</f>
        <v xml:space="preserve"> </v>
      </c>
      <c r="G1281" s="31" t="str">
        <f>IF(Замеры!Z1275=0," ",Замеры!J1275)</f>
        <v xml:space="preserve"> </v>
      </c>
      <c r="H1281" s="31" t="str">
        <f>CONCATENATE(Замеры!AK1275,Замеры!AA1275,Замеры!AL1275)</f>
        <v>0 0</v>
      </c>
      <c r="I1281" s="29" t="str">
        <f>CONCATENATE(Замеры!AI1275,Замеры!AA1275,Замеры!AJ1275)</f>
        <v>0 0</v>
      </c>
      <c r="J1281" s="31" t="str">
        <f>IF(Замеры!Z1275=0," ",G1281*2.55)</f>
        <v xml:space="preserve"> </v>
      </c>
      <c r="K1281" s="29" t="str">
        <f>IF(Замеры!Z1275=0," ",Замеры!AG1275)</f>
        <v xml:space="preserve"> </v>
      </c>
      <c r="L1281" s="29" t="str">
        <f>IF(Замеры!Z1275=0," ",Замеры!AH1275)</f>
        <v xml:space="preserve"> </v>
      </c>
      <c r="M1281" s="29" t="str">
        <f>IF(Замеры!Z1275=0," ",0.1)</f>
        <v xml:space="preserve"> </v>
      </c>
      <c r="N1281" s="29" t="str">
        <f>IF(Замеры!Z1275=0," ",Замеры!Z1275)</f>
        <v xml:space="preserve"> </v>
      </c>
      <c r="O1281" s="29" t="str">
        <f>Замеры!AA1275</f>
        <v xml:space="preserve"> </v>
      </c>
      <c r="P1281" s="29" t="str">
        <f>Замеры!AB1275</f>
        <v xml:space="preserve"> </v>
      </c>
      <c r="Q1281" s="29" t="str">
        <f>IF(Замеры!Z1275=0," ","+")</f>
        <v xml:space="preserve"> </v>
      </c>
      <c r="R1281" s="32">
        <f>Замеры!Y1275</f>
        <v>0</v>
      </c>
      <c r="W1281" s="33" t="e">
        <f t="shared" si="38"/>
        <v>#VALUE!</v>
      </c>
      <c r="X1281" s="31" t="s">
        <v>73</v>
      </c>
      <c r="Y1281" s="33" t="e">
        <f t="shared" si="39"/>
        <v>#VALUE!</v>
      </c>
      <c r="Z1281" s="32"/>
    </row>
    <row r="1282" spans="1:26" x14ac:dyDescent="0.3">
      <c r="A1282" s="35">
        <f>IF(Замеры!B1276=0, " ", Замеры!B1276)</f>
        <v>1273</v>
      </c>
      <c r="B1282" s="37" t="str">
        <f>CONCATENATE(Замеры!D1276,Замеры!F1276)</f>
        <v>Группа от QF</v>
      </c>
      <c r="C1282" s="35" t="str">
        <f>IF(Замеры!I1276=0," ", Замеры!I1276)</f>
        <v xml:space="preserve"> </v>
      </c>
      <c r="D1282" s="29" t="str">
        <f>IF(Замеры!Z1276=0, " ", Замеры!X1276)</f>
        <v xml:space="preserve"> </v>
      </c>
      <c r="E1282" s="29" t="str">
        <f>CONCATENATE(Замеры!P1276,Замеры!S1276,Замеры!R1276)</f>
        <v xml:space="preserve"> </v>
      </c>
      <c r="F1282" s="30" t="str">
        <f>IF(Замеры!Z1276=0," ","---")</f>
        <v xml:space="preserve"> </v>
      </c>
      <c r="G1282" s="31" t="str">
        <f>IF(Замеры!Z1276=0," ",Замеры!J1276)</f>
        <v xml:space="preserve"> </v>
      </c>
      <c r="H1282" s="31" t="str">
        <f>CONCATENATE(Замеры!AK1276,Замеры!AA1276,Замеры!AL1276)</f>
        <v>0 0</v>
      </c>
      <c r="I1282" s="29" t="str">
        <f>CONCATENATE(Замеры!AI1276,Замеры!AA1276,Замеры!AJ1276)</f>
        <v>0 0</v>
      </c>
      <c r="J1282" s="31" t="str">
        <f>IF(Замеры!Z1276=0," ",G1282*2.55)</f>
        <v xml:space="preserve"> </v>
      </c>
      <c r="K1282" s="29" t="str">
        <f>IF(Замеры!Z1276=0," ",Замеры!AG1276)</f>
        <v xml:space="preserve"> </v>
      </c>
      <c r="L1282" s="29" t="str">
        <f>IF(Замеры!Z1276=0," ",Замеры!AH1276)</f>
        <v xml:space="preserve"> </v>
      </c>
      <c r="M1282" s="29" t="str">
        <f>IF(Замеры!Z1276=0," ",0.1)</f>
        <v xml:space="preserve"> </v>
      </c>
      <c r="N1282" s="29" t="str">
        <f>IF(Замеры!Z1276=0," ",Замеры!Z1276)</f>
        <v xml:space="preserve"> </v>
      </c>
      <c r="O1282" s="29" t="str">
        <f>Замеры!AA1276</f>
        <v xml:space="preserve"> </v>
      </c>
      <c r="P1282" s="29" t="str">
        <f>Замеры!AB1276</f>
        <v xml:space="preserve"> </v>
      </c>
      <c r="Q1282" s="29" t="str">
        <f>IF(Замеры!Z1276=0," ","+")</f>
        <v xml:space="preserve"> </v>
      </c>
      <c r="R1282" s="32">
        <f>Замеры!Y1276</f>
        <v>0</v>
      </c>
      <c r="W1282" s="33" t="e">
        <f t="shared" si="38"/>
        <v>#VALUE!</v>
      </c>
      <c r="X1282" s="31" t="s">
        <v>73</v>
      </c>
      <c r="Y1282" s="33" t="e">
        <f t="shared" si="39"/>
        <v>#VALUE!</v>
      </c>
      <c r="Z1282" s="32"/>
    </row>
    <row r="1283" spans="1:26" x14ac:dyDescent="0.3">
      <c r="A1283" s="35">
        <f>IF(Замеры!B1277=0, " ", Замеры!B1277)</f>
        <v>1274</v>
      </c>
      <c r="B1283" s="37" t="str">
        <f>CONCATENATE(Замеры!D1277,Замеры!F1277)</f>
        <v>Группа от QF</v>
      </c>
      <c r="C1283" s="35" t="str">
        <f>IF(Замеры!I1277=0," ", Замеры!I1277)</f>
        <v xml:space="preserve"> </v>
      </c>
      <c r="D1283" s="29" t="str">
        <f>IF(Замеры!Z1277=0, " ", Замеры!X1277)</f>
        <v xml:space="preserve"> </v>
      </c>
      <c r="E1283" s="29" t="str">
        <f>CONCATENATE(Замеры!P1277,Замеры!S1277,Замеры!R1277)</f>
        <v xml:space="preserve"> </v>
      </c>
      <c r="F1283" s="30" t="str">
        <f>IF(Замеры!Z1277=0," ","---")</f>
        <v xml:space="preserve"> </v>
      </c>
      <c r="G1283" s="31" t="str">
        <f>IF(Замеры!Z1277=0," ",Замеры!J1277)</f>
        <v xml:space="preserve"> </v>
      </c>
      <c r="H1283" s="31" t="str">
        <f>CONCATENATE(Замеры!AK1277,Замеры!AA1277,Замеры!AL1277)</f>
        <v>0 0</v>
      </c>
      <c r="I1283" s="29" t="str">
        <f>CONCATENATE(Замеры!AI1277,Замеры!AA1277,Замеры!AJ1277)</f>
        <v>0 0</v>
      </c>
      <c r="J1283" s="31" t="str">
        <f>IF(Замеры!Z1277=0," ",G1283*2.55)</f>
        <v xml:space="preserve"> </v>
      </c>
      <c r="K1283" s="29" t="str">
        <f>IF(Замеры!Z1277=0," ",Замеры!AG1277)</f>
        <v xml:space="preserve"> </v>
      </c>
      <c r="L1283" s="29" t="str">
        <f>IF(Замеры!Z1277=0," ",Замеры!AH1277)</f>
        <v xml:space="preserve"> </v>
      </c>
      <c r="M1283" s="29" t="str">
        <f>IF(Замеры!Z1277=0," ",0.1)</f>
        <v xml:space="preserve"> </v>
      </c>
      <c r="N1283" s="29" t="str">
        <f>IF(Замеры!Z1277=0," ",Замеры!Z1277)</f>
        <v xml:space="preserve"> </v>
      </c>
      <c r="O1283" s="29" t="str">
        <f>Замеры!AA1277</f>
        <v xml:space="preserve"> </v>
      </c>
      <c r="P1283" s="29" t="str">
        <f>Замеры!AB1277</f>
        <v xml:space="preserve"> </v>
      </c>
      <c r="Q1283" s="29" t="str">
        <f>IF(Замеры!Z1277=0," ","+")</f>
        <v xml:space="preserve"> </v>
      </c>
      <c r="R1283" s="32">
        <f>Замеры!Y1277</f>
        <v>0</v>
      </c>
      <c r="W1283" s="33" t="e">
        <f t="shared" si="38"/>
        <v>#VALUE!</v>
      </c>
      <c r="X1283" s="31" t="s">
        <v>73</v>
      </c>
      <c r="Y1283" s="33" t="e">
        <f t="shared" si="39"/>
        <v>#VALUE!</v>
      </c>
      <c r="Z1283" s="32"/>
    </row>
    <row r="1284" spans="1:26" x14ac:dyDescent="0.3">
      <c r="A1284" s="35">
        <f>IF(Замеры!B1278=0, " ", Замеры!B1278)</f>
        <v>1275</v>
      </c>
      <c r="B1284" s="37" t="str">
        <f>CONCATENATE(Замеры!D1278,Замеры!F1278)</f>
        <v>Группа от QF</v>
      </c>
      <c r="C1284" s="35" t="str">
        <f>IF(Замеры!I1278=0," ", Замеры!I1278)</f>
        <v xml:space="preserve"> </v>
      </c>
      <c r="D1284" s="29" t="str">
        <f>IF(Замеры!Z1278=0, " ", Замеры!X1278)</f>
        <v xml:space="preserve"> </v>
      </c>
      <c r="E1284" s="29" t="str">
        <f>CONCATENATE(Замеры!P1278,Замеры!S1278,Замеры!R1278)</f>
        <v xml:space="preserve"> </v>
      </c>
      <c r="F1284" s="30" t="str">
        <f>IF(Замеры!Z1278=0," ","---")</f>
        <v xml:space="preserve"> </v>
      </c>
      <c r="G1284" s="31" t="str">
        <f>IF(Замеры!Z1278=0," ",Замеры!J1278)</f>
        <v xml:space="preserve"> </v>
      </c>
      <c r="H1284" s="31" t="str">
        <f>CONCATENATE(Замеры!AK1278,Замеры!AA1278,Замеры!AL1278)</f>
        <v>0 0</v>
      </c>
      <c r="I1284" s="29" t="str">
        <f>CONCATENATE(Замеры!AI1278,Замеры!AA1278,Замеры!AJ1278)</f>
        <v>0 0</v>
      </c>
      <c r="J1284" s="31" t="str">
        <f>IF(Замеры!Z1278=0," ",G1284*2.55)</f>
        <v xml:space="preserve"> </v>
      </c>
      <c r="K1284" s="29" t="str">
        <f>IF(Замеры!Z1278=0," ",Замеры!AG1278)</f>
        <v xml:space="preserve"> </v>
      </c>
      <c r="L1284" s="29" t="str">
        <f>IF(Замеры!Z1278=0," ",Замеры!AH1278)</f>
        <v xml:space="preserve"> </v>
      </c>
      <c r="M1284" s="29" t="str">
        <f>IF(Замеры!Z1278=0," ",0.1)</f>
        <v xml:space="preserve"> </v>
      </c>
      <c r="N1284" s="29" t="str">
        <f>IF(Замеры!Z1278=0," ",Замеры!Z1278)</f>
        <v xml:space="preserve"> </v>
      </c>
      <c r="O1284" s="29" t="str">
        <f>Замеры!AA1278</f>
        <v xml:space="preserve"> </v>
      </c>
      <c r="P1284" s="29" t="str">
        <f>Замеры!AB1278</f>
        <v xml:space="preserve"> </v>
      </c>
      <c r="Q1284" s="29" t="str">
        <f>IF(Замеры!Z1278=0," ","+")</f>
        <v xml:space="preserve"> </v>
      </c>
      <c r="R1284" s="32">
        <f>Замеры!Y1278</f>
        <v>0</v>
      </c>
      <c r="W1284" s="33" t="e">
        <f t="shared" si="38"/>
        <v>#VALUE!</v>
      </c>
      <c r="X1284" s="31" t="s">
        <v>73</v>
      </c>
      <c r="Y1284" s="33" t="e">
        <f t="shared" si="39"/>
        <v>#VALUE!</v>
      </c>
      <c r="Z1284" s="32"/>
    </row>
    <row r="1285" spans="1:26" x14ac:dyDescent="0.3">
      <c r="A1285" s="35">
        <f>IF(Замеры!B1279=0, " ", Замеры!B1279)</f>
        <v>1276</v>
      </c>
      <c r="B1285" s="37" t="str">
        <f>CONCATENATE(Замеры!D1279,Замеры!F1279)</f>
        <v>Группа от QF</v>
      </c>
      <c r="C1285" s="35" t="str">
        <f>IF(Замеры!I1279=0," ", Замеры!I1279)</f>
        <v xml:space="preserve"> </v>
      </c>
      <c r="D1285" s="29" t="str">
        <f>IF(Замеры!Z1279=0, " ", Замеры!X1279)</f>
        <v xml:space="preserve"> </v>
      </c>
      <c r="E1285" s="29" t="str">
        <f>CONCATENATE(Замеры!P1279,Замеры!S1279,Замеры!R1279)</f>
        <v xml:space="preserve"> </v>
      </c>
      <c r="F1285" s="30" t="str">
        <f>IF(Замеры!Z1279=0," ","---")</f>
        <v xml:space="preserve"> </v>
      </c>
      <c r="G1285" s="31" t="str">
        <f>IF(Замеры!Z1279=0," ",Замеры!J1279)</f>
        <v xml:space="preserve"> </v>
      </c>
      <c r="H1285" s="31" t="str">
        <f>CONCATENATE(Замеры!AK1279,Замеры!AA1279,Замеры!AL1279)</f>
        <v>0 0</v>
      </c>
      <c r="I1285" s="29" t="str">
        <f>CONCATENATE(Замеры!AI1279,Замеры!AA1279,Замеры!AJ1279)</f>
        <v>0 0</v>
      </c>
      <c r="J1285" s="31" t="str">
        <f>IF(Замеры!Z1279=0," ",G1285*2.55)</f>
        <v xml:space="preserve"> </v>
      </c>
      <c r="K1285" s="29" t="str">
        <f>IF(Замеры!Z1279=0," ",Замеры!AG1279)</f>
        <v xml:space="preserve"> </v>
      </c>
      <c r="L1285" s="29" t="str">
        <f>IF(Замеры!Z1279=0," ",Замеры!AH1279)</f>
        <v xml:space="preserve"> </v>
      </c>
      <c r="M1285" s="29" t="str">
        <f>IF(Замеры!Z1279=0," ",0.1)</f>
        <v xml:space="preserve"> </v>
      </c>
      <c r="N1285" s="29" t="str">
        <f>IF(Замеры!Z1279=0," ",Замеры!Z1279)</f>
        <v xml:space="preserve"> </v>
      </c>
      <c r="O1285" s="29" t="str">
        <f>Замеры!AA1279</f>
        <v xml:space="preserve"> </v>
      </c>
      <c r="P1285" s="29" t="str">
        <f>Замеры!AB1279</f>
        <v xml:space="preserve"> </v>
      </c>
      <c r="Q1285" s="29" t="str">
        <f>IF(Замеры!Z1279=0," ","+")</f>
        <v xml:space="preserve"> </v>
      </c>
      <c r="R1285" s="32">
        <f>Замеры!Y1279</f>
        <v>0</v>
      </c>
      <c r="W1285" s="33" t="e">
        <f t="shared" si="38"/>
        <v>#VALUE!</v>
      </c>
      <c r="X1285" s="31" t="s">
        <v>73</v>
      </c>
      <c r="Y1285" s="33" t="e">
        <f t="shared" si="39"/>
        <v>#VALUE!</v>
      </c>
      <c r="Z1285" s="32"/>
    </row>
    <row r="1286" spans="1:26" x14ac:dyDescent="0.3">
      <c r="A1286" s="35">
        <f>IF(Замеры!B1280=0, " ", Замеры!B1280)</f>
        <v>1277</v>
      </c>
      <c r="B1286" s="37" t="str">
        <f>CONCATENATE(Замеры!D1280,Замеры!F1280)</f>
        <v>Группа от QF</v>
      </c>
      <c r="C1286" s="35" t="str">
        <f>IF(Замеры!I1280=0," ", Замеры!I1280)</f>
        <v xml:space="preserve"> </v>
      </c>
      <c r="D1286" s="29" t="str">
        <f>IF(Замеры!Z1280=0, " ", Замеры!X1280)</f>
        <v xml:space="preserve"> </v>
      </c>
      <c r="E1286" s="29" t="str">
        <f>CONCATENATE(Замеры!P1280,Замеры!S1280,Замеры!R1280)</f>
        <v xml:space="preserve"> </v>
      </c>
      <c r="F1286" s="30" t="str">
        <f>IF(Замеры!Z1280=0," ","---")</f>
        <v xml:space="preserve"> </v>
      </c>
      <c r="G1286" s="31" t="str">
        <f>IF(Замеры!Z1280=0," ",Замеры!J1280)</f>
        <v xml:space="preserve"> </v>
      </c>
      <c r="H1286" s="31" t="str">
        <f>CONCATENATE(Замеры!AK1280,Замеры!AA1280,Замеры!AL1280)</f>
        <v>0 0</v>
      </c>
      <c r="I1286" s="29" t="str">
        <f>CONCATENATE(Замеры!AI1280,Замеры!AA1280,Замеры!AJ1280)</f>
        <v>0 0</v>
      </c>
      <c r="J1286" s="31" t="str">
        <f>IF(Замеры!Z1280=0," ",G1286*2.55)</f>
        <v xml:space="preserve"> </v>
      </c>
      <c r="K1286" s="29" t="str">
        <f>IF(Замеры!Z1280=0," ",Замеры!AG1280)</f>
        <v xml:space="preserve"> </v>
      </c>
      <c r="L1286" s="29" t="str">
        <f>IF(Замеры!Z1280=0," ",Замеры!AH1280)</f>
        <v xml:space="preserve"> </v>
      </c>
      <c r="M1286" s="29" t="str">
        <f>IF(Замеры!Z1280=0," ",0.1)</f>
        <v xml:space="preserve"> </v>
      </c>
      <c r="N1286" s="29" t="str">
        <f>IF(Замеры!Z1280=0," ",Замеры!Z1280)</f>
        <v xml:space="preserve"> </v>
      </c>
      <c r="O1286" s="29" t="str">
        <f>Замеры!AA1280</f>
        <v xml:space="preserve"> </v>
      </c>
      <c r="P1286" s="29" t="str">
        <f>Замеры!AB1280</f>
        <v xml:space="preserve"> </v>
      </c>
      <c r="Q1286" s="29" t="str">
        <f>IF(Замеры!Z1280=0," ","+")</f>
        <v xml:space="preserve"> </v>
      </c>
      <c r="R1286" s="32">
        <f>Замеры!Y1280</f>
        <v>0</v>
      </c>
      <c r="W1286" s="33" t="e">
        <f t="shared" si="38"/>
        <v>#VALUE!</v>
      </c>
      <c r="X1286" s="31" t="s">
        <v>73</v>
      </c>
      <c r="Y1286" s="33" t="e">
        <f t="shared" si="39"/>
        <v>#VALUE!</v>
      </c>
      <c r="Z1286" s="32"/>
    </row>
    <row r="1287" spans="1:26" x14ac:dyDescent="0.3">
      <c r="A1287" s="35">
        <f>IF(Замеры!B1281=0, " ", Замеры!B1281)</f>
        <v>1278</v>
      </c>
      <c r="B1287" s="37" t="str">
        <f>CONCATENATE(Замеры!D1281,Замеры!F1281)</f>
        <v>Группа от QF</v>
      </c>
      <c r="C1287" s="35" t="str">
        <f>IF(Замеры!I1281=0," ", Замеры!I1281)</f>
        <v xml:space="preserve"> </v>
      </c>
      <c r="D1287" s="29" t="str">
        <f>IF(Замеры!Z1281=0, " ", Замеры!X1281)</f>
        <v xml:space="preserve"> </v>
      </c>
      <c r="E1287" s="29" t="str">
        <f>CONCATENATE(Замеры!P1281,Замеры!S1281,Замеры!R1281)</f>
        <v xml:space="preserve"> </v>
      </c>
      <c r="F1287" s="30" t="str">
        <f>IF(Замеры!Z1281=0," ","---")</f>
        <v xml:space="preserve"> </v>
      </c>
      <c r="G1287" s="31" t="str">
        <f>IF(Замеры!Z1281=0," ",Замеры!J1281)</f>
        <v xml:space="preserve"> </v>
      </c>
      <c r="H1287" s="31" t="str">
        <f>CONCATENATE(Замеры!AK1281,Замеры!AA1281,Замеры!AL1281)</f>
        <v>0 0</v>
      </c>
      <c r="I1287" s="29" t="str">
        <f>CONCATENATE(Замеры!AI1281,Замеры!AA1281,Замеры!AJ1281)</f>
        <v>0 0</v>
      </c>
      <c r="J1287" s="31" t="str">
        <f>IF(Замеры!Z1281=0," ",G1287*2.55)</f>
        <v xml:space="preserve"> </v>
      </c>
      <c r="K1287" s="29" t="str">
        <f>IF(Замеры!Z1281=0," ",Замеры!AG1281)</f>
        <v xml:space="preserve"> </v>
      </c>
      <c r="L1287" s="29" t="str">
        <f>IF(Замеры!Z1281=0," ",Замеры!AH1281)</f>
        <v xml:space="preserve"> </v>
      </c>
      <c r="M1287" s="29" t="str">
        <f>IF(Замеры!Z1281=0," ",0.1)</f>
        <v xml:space="preserve"> </v>
      </c>
      <c r="N1287" s="29" t="str">
        <f>IF(Замеры!Z1281=0," ",Замеры!Z1281)</f>
        <v xml:space="preserve"> </v>
      </c>
      <c r="O1287" s="29" t="str">
        <f>Замеры!AA1281</f>
        <v xml:space="preserve"> </v>
      </c>
      <c r="P1287" s="29" t="str">
        <f>Замеры!AB1281</f>
        <v xml:space="preserve"> </v>
      </c>
      <c r="Q1287" s="29" t="str">
        <f>IF(Замеры!Z1281=0," ","+")</f>
        <v xml:space="preserve"> </v>
      </c>
      <c r="R1287" s="32">
        <f>Замеры!Y1281</f>
        <v>0</v>
      </c>
      <c r="W1287" s="33" t="e">
        <f t="shared" si="38"/>
        <v>#VALUE!</v>
      </c>
      <c r="X1287" s="31" t="s">
        <v>73</v>
      </c>
      <c r="Y1287" s="33" t="e">
        <f t="shared" si="39"/>
        <v>#VALUE!</v>
      </c>
      <c r="Z1287" s="32"/>
    </row>
    <row r="1288" spans="1:26" x14ac:dyDescent="0.3">
      <c r="A1288" s="35">
        <f>IF(Замеры!B1282=0, " ", Замеры!B1282)</f>
        <v>1279</v>
      </c>
      <c r="B1288" s="37" t="str">
        <f>CONCATENATE(Замеры!D1282,Замеры!F1282)</f>
        <v>Группа от QF</v>
      </c>
      <c r="C1288" s="35" t="str">
        <f>IF(Замеры!I1282=0," ", Замеры!I1282)</f>
        <v xml:space="preserve"> </v>
      </c>
      <c r="D1288" s="29" t="str">
        <f>IF(Замеры!Z1282=0, " ", Замеры!X1282)</f>
        <v xml:space="preserve"> </v>
      </c>
      <c r="E1288" s="29" t="str">
        <f>CONCATENATE(Замеры!P1282,Замеры!S1282,Замеры!R1282)</f>
        <v xml:space="preserve"> </v>
      </c>
      <c r="F1288" s="30" t="str">
        <f>IF(Замеры!Z1282=0," ","---")</f>
        <v xml:space="preserve"> </v>
      </c>
      <c r="G1288" s="31" t="str">
        <f>IF(Замеры!Z1282=0," ",Замеры!J1282)</f>
        <v xml:space="preserve"> </v>
      </c>
      <c r="H1288" s="31" t="str">
        <f>CONCATENATE(Замеры!AK1282,Замеры!AA1282,Замеры!AL1282)</f>
        <v>0 0</v>
      </c>
      <c r="I1288" s="29" t="str">
        <f>CONCATENATE(Замеры!AI1282,Замеры!AA1282,Замеры!AJ1282)</f>
        <v>0 0</v>
      </c>
      <c r="J1288" s="31" t="str">
        <f>IF(Замеры!Z1282=0," ",G1288*2.55)</f>
        <v xml:space="preserve"> </v>
      </c>
      <c r="K1288" s="29" t="str">
        <f>IF(Замеры!Z1282=0," ",Замеры!AG1282)</f>
        <v xml:space="preserve"> </v>
      </c>
      <c r="L1288" s="29" t="str">
        <f>IF(Замеры!Z1282=0," ",Замеры!AH1282)</f>
        <v xml:space="preserve"> </v>
      </c>
      <c r="M1288" s="29" t="str">
        <f>IF(Замеры!Z1282=0," ",0.1)</f>
        <v xml:space="preserve"> </v>
      </c>
      <c r="N1288" s="29" t="str">
        <f>IF(Замеры!Z1282=0," ",Замеры!Z1282)</f>
        <v xml:space="preserve"> </v>
      </c>
      <c r="O1288" s="29" t="str">
        <f>Замеры!AA1282</f>
        <v xml:space="preserve"> </v>
      </c>
      <c r="P1288" s="29" t="str">
        <f>Замеры!AB1282</f>
        <v xml:space="preserve"> </v>
      </c>
      <c r="Q1288" s="29" t="str">
        <f>IF(Замеры!Z1282=0," ","+")</f>
        <v xml:space="preserve"> </v>
      </c>
      <c r="R1288" s="32">
        <f>Замеры!Y1282</f>
        <v>0</v>
      </c>
      <c r="W1288" s="33" t="e">
        <f t="shared" si="38"/>
        <v>#VALUE!</v>
      </c>
      <c r="X1288" s="31" t="s">
        <v>73</v>
      </c>
      <c r="Y1288" s="33" t="e">
        <f t="shared" si="39"/>
        <v>#VALUE!</v>
      </c>
      <c r="Z1288" s="32"/>
    </row>
    <row r="1289" spans="1:26" x14ac:dyDescent="0.3">
      <c r="A1289" s="35">
        <f>IF(Замеры!B1283=0, " ", Замеры!B1283)</f>
        <v>1280</v>
      </c>
      <c r="B1289" s="37" t="str">
        <f>CONCATENATE(Замеры!D1283,Замеры!F1283)</f>
        <v>Группа от QF</v>
      </c>
      <c r="C1289" s="35" t="str">
        <f>IF(Замеры!I1283=0," ", Замеры!I1283)</f>
        <v xml:space="preserve"> </v>
      </c>
      <c r="D1289" s="29" t="str">
        <f>IF(Замеры!Z1283=0, " ", Замеры!X1283)</f>
        <v xml:space="preserve"> </v>
      </c>
      <c r="E1289" s="29" t="str">
        <f>CONCATENATE(Замеры!P1283,Замеры!S1283,Замеры!R1283)</f>
        <v xml:space="preserve"> </v>
      </c>
      <c r="F1289" s="30" t="str">
        <f>IF(Замеры!Z1283=0," ","---")</f>
        <v xml:space="preserve"> </v>
      </c>
      <c r="G1289" s="31" t="str">
        <f>IF(Замеры!Z1283=0," ",Замеры!J1283)</f>
        <v xml:space="preserve"> </v>
      </c>
      <c r="H1289" s="31" t="str">
        <f>CONCATENATE(Замеры!AK1283,Замеры!AA1283,Замеры!AL1283)</f>
        <v>0 0</v>
      </c>
      <c r="I1289" s="29" t="str">
        <f>CONCATENATE(Замеры!AI1283,Замеры!AA1283,Замеры!AJ1283)</f>
        <v>0 0</v>
      </c>
      <c r="J1289" s="31" t="str">
        <f>IF(Замеры!Z1283=0," ",G1289*2.55)</f>
        <v xml:space="preserve"> </v>
      </c>
      <c r="K1289" s="29" t="str">
        <f>IF(Замеры!Z1283=0," ",Замеры!AG1283)</f>
        <v xml:space="preserve"> </v>
      </c>
      <c r="L1289" s="29" t="str">
        <f>IF(Замеры!Z1283=0," ",Замеры!AH1283)</f>
        <v xml:space="preserve"> </v>
      </c>
      <c r="M1289" s="29" t="str">
        <f>IF(Замеры!Z1283=0," ",0.1)</f>
        <v xml:space="preserve"> </v>
      </c>
      <c r="N1289" s="29" t="str">
        <f>IF(Замеры!Z1283=0," ",Замеры!Z1283)</f>
        <v xml:space="preserve"> </v>
      </c>
      <c r="O1289" s="29" t="str">
        <f>Замеры!AA1283</f>
        <v xml:space="preserve"> </v>
      </c>
      <c r="P1289" s="29" t="str">
        <f>Замеры!AB1283</f>
        <v xml:space="preserve"> </v>
      </c>
      <c r="Q1289" s="29" t="str">
        <f>IF(Замеры!Z1283=0," ","+")</f>
        <v xml:space="preserve"> </v>
      </c>
      <c r="R1289" s="32">
        <f>Замеры!Y1283</f>
        <v>0</v>
      </c>
      <c r="W1289" s="33" t="e">
        <f t="shared" si="38"/>
        <v>#VALUE!</v>
      </c>
      <c r="X1289" s="31" t="s">
        <v>73</v>
      </c>
      <c r="Y1289" s="33" t="e">
        <f t="shared" si="39"/>
        <v>#VALUE!</v>
      </c>
      <c r="Z1289" s="32"/>
    </row>
    <row r="1290" spans="1:26" x14ac:dyDescent="0.3">
      <c r="A1290" s="35">
        <f>IF(Замеры!B1284=0, " ", Замеры!B1284)</f>
        <v>1281</v>
      </c>
      <c r="B1290" s="37" t="str">
        <f>CONCATENATE(Замеры!D1284,Замеры!F1284)</f>
        <v>Группа от QF</v>
      </c>
      <c r="C1290" s="35" t="str">
        <f>IF(Замеры!I1284=0," ", Замеры!I1284)</f>
        <v xml:space="preserve"> </v>
      </c>
      <c r="D1290" s="29" t="str">
        <f>IF(Замеры!Z1284=0, " ", Замеры!X1284)</f>
        <v xml:space="preserve"> </v>
      </c>
      <c r="E1290" s="29" t="str">
        <f>CONCATENATE(Замеры!P1284,Замеры!S1284,Замеры!R1284)</f>
        <v xml:space="preserve"> </v>
      </c>
      <c r="F1290" s="30" t="str">
        <f>IF(Замеры!Z1284=0," ","---")</f>
        <v xml:space="preserve"> </v>
      </c>
      <c r="G1290" s="31" t="str">
        <f>IF(Замеры!Z1284=0," ",Замеры!J1284)</f>
        <v xml:space="preserve"> </v>
      </c>
      <c r="H1290" s="31" t="str">
        <f>CONCATENATE(Замеры!AK1284,Замеры!AA1284,Замеры!AL1284)</f>
        <v>0 0</v>
      </c>
      <c r="I1290" s="29" t="str">
        <f>CONCATENATE(Замеры!AI1284,Замеры!AA1284,Замеры!AJ1284)</f>
        <v>0 0</v>
      </c>
      <c r="J1290" s="31" t="str">
        <f>IF(Замеры!Z1284=0," ",G1290*2.55)</f>
        <v xml:space="preserve"> </v>
      </c>
      <c r="K1290" s="29" t="str">
        <f>IF(Замеры!Z1284=0," ",Замеры!AG1284)</f>
        <v xml:space="preserve"> </v>
      </c>
      <c r="L1290" s="29" t="str">
        <f>IF(Замеры!Z1284=0," ",Замеры!AH1284)</f>
        <v xml:space="preserve"> </v>
      </c>
      <c r="M1290" s="29" t="str">
        <f>IF(Замеры!Z1284=0," ",0.1)</f>
        <v xml:space="preserve"> </v>
      </c>
      <c r="N1290" s="29" t="str">
        <f>IF(Замеры!Z1284=0," ",Замеры!Z1284)</f>
        <v xml:space="preserve"> </v>
      </c>
      <c r="O1290" s="29" t="str">
        <f>Замеры!AA1284</f>
        <v xml:space="preserve"> </v>
      </c>
      <c r="P1290" s="29" t="str">
        <f>Замеры!AB1284</f>
        <v xml:space="preserve"> </v>
      </c>
      <c r="Q1290" s="29" t="str">
        <f>IF(Замеры!Z1284=0," ","+")</f>
        <v xml:space="preserve"> </v>
      </c>
      <c r="R1290" s="32">
        <f>Замеры!Y1284</f>
        <v>0</v>
      </c>
      <c r="W1290" s="33" t="e">
        <f t="shared" ref="W1290:W1353" si="40">G1290*1.13</f>
        <v>#VALUE!</v>
      </c>
      <c r="X1290" s="31" t="s">
        <v>73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IF(Замеры!B1285=0, " ", Замеры!B1285)</f>
        <v>1282</v>
      </c>
      <c r="B1291" s="37" t="str">
        <f>CONCATENATE(Замеры!D1285,Замеры!F1285)</f>
        <v>Группа от QF</v>
      </c>
      <c r="C1291" s="35" t="str">
        <f>IF(Замеры!I1285=0," ", Замеры!I1285)</f>
        <v xml:space="preserve"> </v>
      </c>
      <c r="D1291" s="29" t="str">
        <f>IF(Замеры!Z1285=0, " ", Замеры!X1285)</f>
        <v xml:space="preserve"> </v>
      </c>
      <c r="E1291" s="29" t="str">
        <f>CONCATENATE(Замеры!P1285,Замеры!S1285,Замеры!R1285)</f>
        <v xml:space="preserve"> </v>
      </c>
      <c r="F1291" s="30" t="str">
        <f>IF(Замеры!Z1285=0," ","---")</f>
        <v xml:space="preserve"> </v>
      </c>
      <c r="G1291" s="31" t="str">
        <f>IF(Замеры!Z1285=0," ",Замеры!J1285)</f>
        <v xml:space="preserve"> </v>
      </c>
      <c r="H1291" s="31" t="str">
        <f>CONCATENATE(Замеры!AK1285,Замеры!AA1285,Замеры!AL1285)</f>
        <v>0 0</v>
      </c>
      <c r="I1291" s="29" t="str">
        <f>CONCATENATE(Замеры!AI1285,Замеры!AA1285,Замеры!AJ1285)</f>
        <v>0 0</v>
      </c>
      <c r="J1291" s="31" t="str">
        <f>IF(Замеры!Z1285=0," ",G1291*2.55)</f>
        <v xml:space="preserve"> </v>
      </c>
      <c r="K1291" s="29" t="str">
        <f>IF(Замеры!Z1285=0," ",Замеры!AG1285)</f>
        <v xml:space="preserve"> </v>
      </c>
      <c r="L1291" s="29" t="str">
        <f>IF(Замеры!Z1285=0," ",Замеры!AH1285)</f>
        <v xml:space="preserve"> </v>
      </c>
      <c r="M1291" s="29" t="str">
        <f>IF(Замеры!Z1285=0," ",0.1)</f>
        <v xml:space="preserve"> </v>
      </c>
      <c r="N1291" s="29" t="str">
        <f>IF(Замеры!Z1285=0," ",Замеры!Z1285)</f>
        <v xml:space="preserve"> </v>
      </c>
      <c r="O1291" s="29" t="str">
        <f>Замеры!AA1285</f>
        <v xml:space="preserve"> </v>
      </c>
      <c r="P1291" s="29" t="str">
        <f>Замеры!AB1285</f>
        <v xml:space="preserve"> </v>
      </c>
      <c r="Q1291" s="29" t="str">
        <f>IF(Замеры!Z1285=0," ","+")</f>
        <v xml:space="preserve"> </v>
      </c>
      <c r="R1291" s="32">
        <f>Замеры!Y1285</f>
        <v>0</v>
      </c>
      <c r="W1291" s="33" t="e">
        <f t="shared" si="40"/>
        <v>#VALUE!</v>
      </c>
      <c r="X1291" s="31" t="s">
        <v>73</v>
      </c>
      <c r="Y1291" s="33" t="e">
        <f t="shared" si="41"/>
        <v>#VALUE!</v>
      </c>
      <c r="Z1291" s="32"/>
    </row>
    <row r="1292" spans="1:26" x14ac:dyDescent="0.3">
      <c r="A1292" s="35">
        <f>IF(Замеры!B1286=0, " ", Замеры!B1286)</f>
        <v>1283</v>
      </c>
      <c r="B1292" s="37" t="str">
        <f>CONCATENATE(Замеры!D1286,Замеры!F1286)</f>
        <v>Группа от QF</v>
      </c>
      <c r="C1292" s="35" t="str">
        <f>IF(Замеры!I1286=0," ", Замеры!I1286)</f>
        <v xml:space="preserve"> </v>
      </c>
      <c r="D1292" s="29" t="str">
        <f>IF(Замеры!Z1286=0, " ", Замеры!X1286)</f>
        <v xml:space="preserve"> </v>
      </c>
      <c r="E1292" s="29" t="str">
        <f>CONCATENATE(Замеры!P1286,Замеры!S1286,Замеры!R1286)</f>
        <v xml:space="preserve"> </v>
      </c>
      <c r="F1292" s="30" t="str">
        <f>IF(Замеры!Z1286=0," ","---")</f>
        <v xml:space="preserve"> </v>
      </c>
      <c r="G1292" s="31" t="str">
        <f>IF(Замеры!Z1286=0," ",Замеры!J1286)</f>
        <v xml:space="preserve"> </v>
      </c>
      <c r="H1292" s="31" t="str">
        <f>CONCATENATE(Замеры!AK1286,Замеры!AA1286,Замеры!AL1286)</f>
        <v>0 0</v>
      </c>
      <c r="I1292" s="29" t="str">
        <f>CONCATENATE(Замеры!AI1286,Замеры!AA1286,Замеры!AJ1286)</f>
        <v>0 0</v>
      </c>
      <c r="J1292" s="31" t="str">
        <f>IF(Замеры!Z1286=0," ",G1292*2.55)</f>
        <v xml:space="preserve"> </v>
      </c>
      <c r="K1292" s="29" t="str">
        <f>IF(Замеры!Z1286=0," ",Замеры!AG1286)</f>
        <v xml:space="preserve"> </v>
      </c>
      <c r="L1292" s="29" t="str">
        <f>IF(Замеры!Z1286=0," ",Замеры!AH1286)</f>
        <v xml:space="preserve"> </v>
      </c>
      <c r="M1292" s="29" t="str">
        <f>IF(Замеры!Z1286=0," ",0.1)</f>
        <v xml:space="preserve"> </v>
      </c>
      <c r="N1292" s="29" t="str">
        <f>IF(Замеры!Z1286=0," ",Замеры!Z1286)</f>
        <v xml:space="preserve"> </v>
      </c>
      <c r="O1292" s="29" t="str">
        <f>Замеры!AA1286</f>
        <v xml:space="preserve"> </v>
      </c>
      <c r="P1292" s="29" t="str">
        <f>Замеры!AB1286</f>
        <v xml:space="preserve"> </v>
      </c>
      <c r="Q1292" s="29" t="str">
        <f>IF(Замеры!Z1286=0," ","+")</f>
        <v xml:space="preserve"> </v>
      </c>
      <c r="R1292" s="32">
        <f>Замеры!Y1286</f>
        <v>0</v>
      </c>
      <c r="W1292" s="33" t="e">
        <f t="shared" si="40"/>
        <v>#VALUE!</v>
      </c>
      <c r="X1292" s="31" t="s">
        <v>73</v>
      </c>
      <c r="Y1292" s="33" t="e">
        <f t="shared" si="41"/>
        <v>#VALUE!</v>
      </c>
      <c r="Z1292" s="32"/>
    </row>
    <row r="1293" spans="1:26" x14ac:dyDescent="0.3">
      <c r="A1293" s="35">
        <f>IF(Замеры!B1287=0, " ", Замеры!B1287)</f>
        <v>1284</v>
      </c>
      <c r="B1293" s="37" t="str">
        <f>CONCATENATE(Замеры!D1287,Замеры!F1287)</f>
        <v>Группа от QF</v>
      </c>
      <c r="C1293" s="35" t="str">
        <f>IF(Замеры!I1287=0," ", Замеры!I1287)</f>
        <v xml:space="preserve"> </v>
      </c>
      <c r="D1293" s="29" t="str">
        <f>IF(Замеры!Z1287=0, " ", Замеры!X1287)</f>
        <v xml:space="preserve"> </v>
      </c>
      <c r="E1293" s="29" t="str">
        <f>CONCATENATE(Замеры!P1287,Замеры!S1287,Замеры!R1287)</f>
        <v xml:space="preserve"> </v>
      </c>
      <c r="F1293" s="30" t="str">
        <f>IF(Замеры!Z1287=0," ","---")</f>
        <v xml:space="preserve"> </v>
      </c>
      <c r="G1293" s="31" t="str">
        <f>IF(Замеры!Z1287=0," ",Замеры!J1287)</f>
        <v xml:space="preserve"> </v>
      </c>
      <c r="H1293" s="31" t="str">
        <f>CONCATENATE(Замеры!AK1287,Замеры!AA1287,Замеры!AL1287)</f>
        <v>0 0</v>
      </c>
      <c r="I1293" s="29" t="str">
        <f>CONCATENATE(Замеры!AI1287,Замеры!AA1287,Замеры!AJ1287)</f>
        <v>0 0</v>
      </c>
      <c r="J1293" s="31" t="str">
        <f>IF(Замеры!Z1287=0," ",G1293*2.55)</f>
        <v xml:space="preserve"> </v>
      </c>
      <c r="K1293" s="29" t="str">
        <f>IF(Замеры!Z1287=0," ",Замеры!AG1287)</f>
        <v xml:space="preserve"> </v>
      </c>
      <c r="L1293" s="29" t="str">
        <f>IF(Замеры!Z1287=0," ",Замеры!AH1287)</f>
        <v xml:space="preserve"> </v>
      </c>
      <c r="M1293" s="29" t="str">
        <f>IF(Замеры!Z1287=0," ",0.1)</f>
        <v xml:space="preserve"> </v>
      </c>
      <c r="N1293" s="29" t="str">
        <f>IF(Замеры!Z1287=0," ",Замеры!Z1287)</f>
        <v xml:space="preserve"> </v>
      </c>
      <c r="O1293" s="29" t="str">
        <f>Замеры!AA1287</f>
        <v xml:space="preserve"> </v>
      </c>
      <c r="P1293" s="29" t="str">
        <f>Замеры!AB1287</f>
        <v xml:space="preserve"> </v>
      </c>
      <c r="Q1293" s="29" t="str">
        <f>IF(Замеры!Z1287=0," ","+")</f>
        <v xml:space="preserve"> </v>
      </c>
      <c r="R1293" s="32">
        <f>Замеры!Y1287</f>
        <v>0</v>
      </c>
      <c r="W1293" s="33" t="e">
        <f t="shared" si="40"/>
        <v>#VALUE!</v>
      </c>
      <c r="X1293" s="31" t="s">
        <v>73</v>
      </c>
      <c r="Y1293" s="33" t="e">
        <f t="shared" si="41"/>
        <v>#VALUE!</v>
      </c>
      <c r="Z1293" s="32"/>
    </row>
    <row r="1294" spans="1:26" x14ac:dyDescent="0.3">
      <c r="A1294" s="35">
        <f>IF(Замеры!B1288=0, " ", Замеры!B1288)</f>
        <v>1285</v>
      </c>
      <c r="B1294" s="37" t="str">
        <f>CONCATENATE(Замеры!D1288,Замеры!F1288)</f>
        <v>Группа от QF</v>
      </c>
      <c r="C1294" s="35" t="str">
        <f>IF(Замеры!I1288=0," ", Замеры!I1288)</f>
        <v xml:space="preserve"> </v>
      </c>
      <c r="D1294" s="29" t="str">
        <f>IF(Замеры!Z1288=0, " ", Замеры!X1288)</f>
        <v xml:space="preserve"> </v>
      </c>
      <c r="E1294" s="29" t="str">
        <f>CONCATENATE(Замеры!P1288,Замеры!S1288,Замеры!R1288)</f>
        <v xml:space="preserve"> </v>
      </c>
      <c r="F1294" s="30" t="str">
        <f>IF(Замеры!Z1288=0," ","---")</f>
        <v xml:space="preserve"> </v>
      </c>
      <c r="G1294" s="31" t="str">
        <f>IF(Замеры!Z1288=0," ",Замеры!J1288)</f>
        <v xml:space="preserve"> </v>
      </c>
      <c r="H1294" s="31" t="str">
        <f>CONCATENATE(Замеры!AK1288,Замеры!AA1288,Замеры!AL1288)</f>
        <v>0 0</v>
      </c>
      <c r="I1294" s="29" t="str">
        <f>CONCATENATE(Замеры!AI1288,Замеры!AA1288,Замеры!AJ1288)</f>
        <v>0 0</v>
      </c>
      <c r="J1294" s="31" t="str">
        <f>IF(Замеры!Z1288=0," ",G1294*2.55)</f>
        <v xml:space="preserve"> </v>
      </c>
      <c r="K1294" s="29" t="str">
        <f>IF(Замеры!Z1288=0," ",Замеры!AG1288)</f>
        <v xml:space="preserve"> </v>
      </c>
      <c r="L1294" s="29" t="str">
        <f>IF(Замеры!Z1288=0," ",Замеры!AH1288)</f>
        <v xml:space="preserve"> </v>
      </c>
      <c r="M1294" s="29" t="str">
        <f>IF(Замеры!Z1288=0," ",0.1)</f>
        <v xml:space="preserve"> </v>
      </c>
      <c r="N1294" s="29" t="str">
        <f>IF(Замеры!Z1288=0," ",Замеры!Z1288)</f>
        <v xml:space="preserve"> </v>
      </c>
      <c r="O1294" s="29" t="str">
        <f>Замеры!AA1288</f>
        <v xml:space="preserve"> </v>
      </c>
      <c r="P1294" s="29" t="str">
        <f>Замеры!AB1288</f>
        <v xml:space="preserve"> </v>
      </c>
      <c r="Q1294" s="29" t="str">
        <f>IF(Замеры!Z1288=0," ","+")</f>
        <v xml:space="preserve"> </v>
      </c>
      <c r="R1294" s="32">
        <f>Замеры!Y1288</f>
        <v>0</v>
      </c>
      <c r="W1294" s="33" t="e">
        <f t="shared" si="40"/>
        <v>#VALUE!</v>
      </c>
      <c r="X1294" s="31" t="s">
        <v>73</v>
      </c>
      <c r="Y1294" s="33" t="e">
        <f t="shared" si="41"/>
        <v>#VALUE!</v>
      </c>
      <c r="Z1294" s="32"/>
    </row>
    <row r="1295" spans="1:26" x14ac:dyDescent="0.3">
      <c r="A1295" s="35">
        <f>IF(Замеры!B1289=0, " ", Замеры!B1289)</f>
        <v>1286</v>
      </c>
      <c r="B1295" s="37" t="str">
        <f>CONCATENATE(Замеры!D1289,Замеры!F1289)</f>
        <v>Группа от QF</v>
      </c>
      <c r="C1295" s="35" t="str">
        <f>IF(Замеры!I1289=0," ", Замеры!I1289)</f>
        <v xml:space="preserve"> </v>
      </c>
      <c r="D1295" s="29" t="str">
        <f>IF(Замеры!Z1289=0, " ", Замеры!X1289)</f>
        <v xml:space="preserve"> </v>
      </c>
      <c r="E1295" s="29" t="str">
        <f>CONCATENATE(Замеры!P1289,Замеры!S1289,Замеры!R1289)</f>
        <v xml:space="preserve"> </v>
      </c>
      <c r="F1295" s="30" t="str">
        <f>IF(Замеры!Z1289=0," ","---")</f>
        <v xml:space="preserve"> </v>
      </c>
      <c r="G1295" s="31" t="str">
        <f>IF(Замеры!Z1289=0," ",Замеры!J1289)</f>
        <v xml:space="preserve"> </v>
      </c>
      <c r="H1295" s="31" t="str">
        <f>CONCATENATE(Замеры!AK1289,Замеры!AA1289,Замеры!AL1289)</f>
        <v>0 0</v>
      </c>
      <c r="I1295" s="29" t="str">
        <f>CONCATENATE(Замеры!AI1289,Замеры!AA1289,Замеры!AJ1289)</f>
        <v>0 0</v>
      </c>
      <c r="J1295" s="31" t="str">
        <f>IF(Замеры!Z1289=0," ",G1295*2.55)</f>
        <v xml:space="preserve"> </v>
      </c>
      <c r="K1295" s="29" t="str">
        <f>IF(Замеры!Z1289=0," ",Замеры!AG1289)</f>
        <v xml:space="preserve"> </v>
      </c>
      <c r="L1295" s="29" t="str">
        <f>IF(Замеры!Z1289=0," ",Замеры!AH1289)</f>
        <v xml:space="preserve"> </v>
      </c>
      <c r="M1295" s="29" t="str">
        <f>IF(Замеры!Z1289=0," ",0.1)</f>
        <v xml:space="preserve"> </v>
      </c>
      <c r="N1295" s="29" t="str">
        <f>IF(Замеры!Z1289=0," ",Замеры!Z1289)</f>
        <v xml:space="preserve"> </v>
      </c>
      <c r="O1295" s="29" t="str">
        <f>Замеры!AA1289</f>
        <v xml:space="preserve"> </v>
      </c>
      <c r="P1295" s="29" t="str">
        <f>Замеры!AB1289</f>
        <v xml:space="preserve"> </v>
      </c>
      <c r="Q1295" s="29" t="str">
        <f>IF(Замеры!Z1289=0," ","+")</f>
        <v xml:space="preserve"> </v>
      </c>
      <c r="R1295" s="32">
        <f>Замеры!Y1289</f>
        <v>0</v>
      </c>
      <c r="W1295" s="33" t="e">
        <f t="shared" si="40"/>
        <v>#VALUE!</v>
      </c>
      <c r="X1295" s="31" t="s">
        <v>73</v>
      </c>
      <c r="Y1295" s="33" t="e">
        <f t="shared" si="41"/>
        <v>#VALUE!</v>
      </c>
      <c r="Z1295" s="32"/>
    </row>
    <row r="1296" spans="1:26" x14ac:dyDescent="0.3">
      <c r="A1296" s="35">
        <f>IF(Замеры!B1290=0, " ", Замеры!B1290)</f>
        <v>1287</v>
      </c>
      <c r="B1296" s="37" t="str">
        <f>CONCATENATE(Замеры!D1290,Замеры!F1290)</f>
        <v>Группа от QF</v>
      </c>
      <c r="C1296" s="35" t="str">
        <f>IF(Замеры!I1290=0," ", Замеры!I1290)</f>
        <v xml:space="preserve"> </v>
      </c>
      <c r="D1296" s="29" t="str">
        <f>IF(Замеры!Z1290=0, " ", Замеры!X1290)</f>
        <v xml:space="preserve"> </v>
      </c>
      <c r="E1296" s="29" t="str">
        <f>CONCATENATE(Замеры!P1290,Замеры!S1290,Замеры!R1290)</f>
        <v xml:space="preserve"> </v>
      </c>
      <c r="F1296" s="30" t="str">
        <f>IF(Замеры!Z1290=0," ","---")</f>
        <v xml:space="preserve"> </v>
      </c>
      <c r="G1296" s="31" t="str">
        <f>IF(Замеры!Z1290=0," ",Замеры!J1290)</f>
        <v xml:space="preserve"> </v>
      </c>
      <c r="H1296" s="31" t="str">
        <f>CONCATENATE(Замеры!AK1290,Замеры!AA1290,Замеры!AL1290)</f>
        <v>0 0</v>
      </c>
      <c r="I1296" s="29" t="str">
        <f>CONCATENATE(Замеры!AI1290,Замеры!AA1290,Замеры!AJ1290)</f>
        <v>0 0</v>
      </c>
      <c r="J1296" s="31" t="str">
        <f>IF(Замеры!Z1290=0," ",G1296*2.55)</f>
        <v xml:space="preserve"> </v>
      </c>
      <c r="K1296" s="29" t="str">
        <f>IF(Замеры!Z1290=0," ",Замеры!AG1290)</f>
        <v xml:space="preserve"> </v>
      </c>
      <c r="L1296" s="29" t="str">
        <f>IF(Замеры!Z1290=0," ",Замеры!AH1290)</f>
        <v xml:space="preserve"> </v>
      </c>
      <c r="M1296" s="29" t="str">
        <f>IF(Замеры!Z1290=0," ",0.1)</f>
        <v xml:space="preserve"> </v>
      </c>
      <c r="N1296" s="29" t="str">
        <f>IF(Замеры!Z1290=0," ",Замеры!Z1290)</f>
        <v xml:space="preserve"> </v>
      </c>
      <c r="O1296" s="29" t="str">
        <f>Замеры!AA1290</f>
        <v xml:space="preserve"> </v>
      </c>
      <c r="P1296" s="29" t="str">
        <f>Замеры!AB1290</f>
        <v xml:space="preserve"> </v>
      </c>
      <c r="Q1296" s="29" t="str">
        <f>IF(Замеры!Z1290=0," ","+")</f>
        <v xml:space="preserve"> </v>
      </c>
      <c r="R1296" s="32">
        <f>Замеры!Y1290</f>
        <v>0</v>
      </c>
      <c r="W1296" s="33" t="e">
        <f t="shared" si="40"/>
        <v>#VALUE!</v>
      </c>
      <c r="X1296" s="31" t="s">
        <v>73</v>
      </c>
      <c r="Y1296" s="33" t="e">
        <f t="shared" si="41"/>
        <v>#VALUE!</v>
      </c>
      <c r="Z1296" s="32"/>
    </row>
    <row r="1297" spans="1:26" x14ac:dyDescent="0.3">
      <c r="A1297" s="35">
        <f>IF(Замеры!B1291=0, " ", Замеры!B1291)</f>
        <v>1288</v>
      </c>
      <c r="B1297" s="37" t="str">
        <f>CONCATENATE(Замеры!D1291,Замеры!F1291)</f>
        <v>Группа от QF</v>
      </c>
      <c r="C1297" s="35" t="str">
        <f>IF(Замеры!I1291=0," ", Замеры!I1291)</f>
        <v xml:space="preserve"> </v>
      </c>
      <c r="D1297" s="29" t="str">
        <f>IF(Замеры!Z1291=0, " ", Замеры!X1291)</f>
        <v xml:space="preserve"> </v>
      </c>
      <c r="E1297" s="29" t="str">
        <f>CONCATENATE(Замеры!P1291,Замеры!S1291,Замеры!R1291)</f>
        <v xml:space="preserve"> </v>
      </c>
      <c r="F1297" s="30" t="str">
        <f>IF(Замеры!Z1291=0," ","---")</f>
        <v xml:space="preserve"> </v>
      </c>
      <c r="G1297" s="31" t="str">
        <f>IF(Замеры!Z1291=0," ",Замеры!J1291)</f>
        <v xml:space="preserve"> </v>
      </c>
      <c r="H1297" s="31" t="str">
        <f>CONCATENATE(Замеры!AK1291,Замеры!AA1291,Замеры!AL1291)</f>
        <v>0 0</v>
      </c>
      <c r="I1297" s="29" t="str">
        <f>CONCATENATE(Замеры!AI1291,Замеры!AA1291,Замеры!AJ1291)</f>
        <v>0 0</v>
      </c>
      <c r="J1297" s="31" t="str">
        <f>IF(Замеры!Z1291=0," ",G1297*2.55)</f>
        <v xml:space="preserve"> </v>
      </c>
      <c r="K1297" s="29" t="str">
        <f>IF(Замеры!Z1291=0," ",Замеры!AG1291)</f>
        <v xml:space="preserve"> </v>
      </c>
      <c r="L1297" s="29" t="str">
        <f>IF(Замеры!Z1291=0," ",Замеры!AH1291)</f>
        <v xml:space="preserve"> </v>
      </c>
      <c r="M1297" s="29" t="str">
        <f>IF(Замеры!Z1291=0," ",0.1)</f>
        <v xml:space="preserve"> </v>
      </c>
      <c r="N1297" s="29" t="str">
        <f>IF(Замеры!Z1291=0," ",Замеры!Z1291)</f>
        <v xml:space="preserve"> </v>
      </c>
      <c r="O1297" s="29" t="str">
        <f>Замеры!AA1291</f>
        <v xml:space="preserve"> </v>
      </c>
      <c r="P1297" s="29" t="str">
        <f>Замеры!AB1291</f>
        <v xml:space="preserve"> </v>
      </c>
      <c r="Q1297" s="29" t="str">
        <f>IF(Замеры!Z1291=0," ","+")</f>
        <v xml:space="preserve"> </v>
      </c>
      <c r="R1297" s="32">
        <f>Замеры!Y1291</f>
        <v>0</v>
      </c>
      <c r="W1297" s="33" t="e">
        <f t="shared" si="40"/>
        <v>#VALUE!</v>
      </c>
      <c r="X1297" s="31" t="s">
        <v>73</v>
      </c>
      <c r="Y1297" s="33" t="e">
        <f t="shared" si="41"/>
        <v>#VALUE!</v>
      </c>
      <c r="Z1297" s="32"/>
    </row>
    <row r="1298" spans="1:26" x14ac:dyDescent="0.3">
      <c r="A1298" s="35">
        <f>IF(Замеры!B1292=0, " ", Замеры!B1292)</f>
        <v>1289</v>
      </c>
      <c r="B1298" s="37" t="str">
        <f>CONCATENATE(Замеры!D1292,Замеры!F1292)</f>
        <v>Группа от QF</v>
      </c>
      <c r="C1298" s="35" t="str">
        <f>IF(Замеры!I1292=0," ", Замеры!I1292)</f>
        <v xml:space="preserve"> </v>
      </c>
      <c r="D1298" s="29" t="str">
        <f>IF(Замеры!Z1292=0, " ", Замеры!X1292)</f>
        <v xml:space="preserve"> </v>
      </c>
      <c r="E1298" s="29" t="str">
        <f>CONCATENATE(Замеры!P1292,Замеры!S1292,Замеры!R1292)</f>
        <v xml:space="preserve"> </v>
      </c>
      <c r="F1298" s="30" t="str">
        <f>IF(Замеры!Z1292=0," ","---")</f>
        <v xml:space="preserve"> </v>
      </c>
      <c r="G1298" s="31" t="str">
        <f>IF(Замеры!Z1292=0," ",Замеры!J1292)</f>
        <v xml:space="preserve"> </v>
      </c>
      <c r="H1298" s="31" t="str">
        <f>CONCATENATE(Замеры!AK1292,Замеры!AA1292,Замеры!AL1292)</f>
        <v>0 0</v>
      </c>
      <c r="I1298" s="29" t="str">
        <f>CONCATENATE(Замеры!AI1292,Замеры!AA1292,Замеры!AJ1292)</f>
        <v>0 0</v>
      </c>
      <c r="J1298" s="31" t="str">
        <f>IF(Замеры!Z1292=0," ",G1298*2.55)</f>
        <v xml:space="preserve"> </v>
      </c>
      <c r="K1298" s="29" t="str">
        <f>IF(Замеры!Z1292=0," ",Замеры!AG1292)</f>
        <v xml:space="preserve"> </v>
      </c>
      <c r="L1298" s="29" t="str">
        <f>IF(Замеры!Z1292=0," ",Замеры!AH1292)</f>
        <v xml:space="preserve"> </v>
      </c>
      <c r="M1298" s="29" t="str">
        <f>IF(Замеры!Z1292=0," ",0.1)</f>
        <v xml:space="preserve"> </v>
      </c>
      <c r="N1298" s="29" t="str">
        <f>IF(Замеры!Z1292=0," ",Замеры!Z1292)</f>
        <v xml:space="preserve"> </v>
      </c>
      <c r="O1298" s="29" t="str">
        <f>Замеры!AA1292</f>
        <v xml:space="preserve"> </v>
      </c>
      <c r="P1298" s="29" t="str">
        <f>Замеры!AB1292</f>
        <v xml:space="preserve"> </v>
      </c>
      <c r="Q1298" s="29" t="str">
        <f>IF(Замеры!Z1292=0," ","+")</f>
        <v xml:space="preserve"> </v>
      </c>
      <c r="R1298" s="32">
        <f>Замеры!Y1292</f>
        <v>0</v>
      </c>
      <c r="W1298" s="33" t="e">
        <f t="shared" si="40"/>
        <v>#VALUE!</v>
      </c>
      <c r="X1298" s="31" t="s">
        <v>73</v>
      </c>
      <c r="Y1298" s="33" t="e">
        <f t="shared" si="41"/>
        <v>#VALUE!</v>
      </c>
      <c r="Z1298" s="32"/>
    </row>
    <row r="1299" spans="1:26" x14ac:dyDescent="0.3">
      <c r="A1299" s="35">
        <f>IF(Замеры!B1293=0, " ", Замеры!B1293)</f>
        <v>1290</v>
      </c>
      <c r="B1299" s="37" t="str">
        <f>CONCATENATE(Замеры!D1293,Замеры!F1293)</f>
        <v>Группа от QF</v>
      </c>
      <c r="C1299" s="35" t="str">
        <f>IF(Замеры!I1293=0," ", Замеры!I1293)</f>
        <v xml:space="preserve"> </v>
      </c>
      <c r="D1299" s="29" t="str">
        <f>IF(Замеры!Z1293=0, " ", Замеры!X1293)</f>
        <v xml:space="preserve"> </v>
      </c>
      <c r="E1299" s="29" t="str">
        <f>CONCATENATE(Замеры!P1293,Замеры!S1293,Замеры!R1293)</f>
        <v xml:space="preserve"> </v>
      </c>
      <c r="F1299" s="30" t="str">
        <f>IF(Замеры!Z1293=0," ","---")</f>
        <v xml:space="preserve"> </v>
      </c>
      <c r="G1299" s="31" t="str">
        <f>IF(Замеры!Z1293=0," ",Замеры!J1293)</f>
        <v xml:space="preserve"> </v>
      </c>
      <c r="H1299" s="31" t="str">
        <f>CONCATENATE(Замеры!AK1293,Замеры!AA1293,Замеры!AL1293)</f>
        <v>0 0</v>
      </c>
      <c r="I1299" s="29" t="str">
        <f>CONCATENATE(Замеры!AI1293,Замеры!AA1293,Замеры!AJ1293)</f>
        <v>0 0</v>
      </c>
      <c r="J1299" s="31" t="str">
        <f>IF(Замеры!Z1293=0," ",G1299*2.55)</f>
        <v xml:space="preserve"> </v>
      </c>
      <c r="K1299" s="29" t="str">
        <f>IF(Замеры!Z1293=0," ",Замеры!AG1293)</f>
        <v xml:space="preserve"> </v>
      </c>
      <c r="L1299" s="29" t="str">
        <f>IF(Замеры!Z1293=0," ",Замеры!AH1293)</f>
        <v xml:space="preserve"> </v>
      </c>
      <c r="M1299" s="29" t="str">
        <f>IF(Замеры!Z1293=0," ",0.1)</f>
        <v xml:space="preserve"> </v>
      </c>
      <c r="N1299" s="29" t="str">
        <f>IF(Замеры!Z1293=0," ",Замеры!Z1293)</f>
        <v xml:space="preserve"> </v>
      </c>
      <c r="O1299" s="29" t="str">
        <f>Замеры!AA1293</f>
        <v xml:space="preserve"> </v>
      </c>
      <c r="P1299" s="29" t="str">
        <f>Замеры!AB1293</f>
        <v xml:space="preserve"> </v>
      </c>
      <c r="Q1299" s="29" t="str">
        <f>IF(Замеры!Z1293=0," ","+")</f>
        <v xml:space="preserve"> </v>
      </c>
      <c r="R1299" s="32">
        <f>Замеры!Y1293</f>
        <v>0</v>
      </c>
      <c r="W1299" s="33" t="e">
        <f t="shared" si="40"/>
        <v>#VALUE!</v>
      </c>
      <c r="X1299" s="31" t="s">
        <v>73</v>
      </c>
      <c r="Y1299" s="33" t="e">
        <f t="shared" si="41"/>
        <v>#VALUE!</v>
      </c>
      <c r="Z1299" s="32"/>
    </row>
    <row r="1300" spans="1:26" x14ac:dyDescent="0.3">
      <c r="A1300" s="35">
        <f>IF(Замеры!B1294=0, " ", Замеры!B1294)</f>
        <v>1291</v>
      </c>
      <c r="B1300" s="37" t="str">
        <f>CONCATENATE(Замеры!D1294,Замеры!F1294)</f>
        <v>Группа от QF</v>
      </c>
      <c r="C1300" s="35" t="str">
        <f>IF(Замеры!I1294=0," ", Замеры!I1294)</f>
        <v xml:space="preserve"> </v>
      </c>
      <c r="D1300" s="29" t="str">
        <f>IF(Замеры!Z1294=0, " ", Замеры!X1294)</f>
        <v xml:space="preserve"> </v>
      </c>
      <c r="E1300" s="29" t="str">
        <f>CONCATENATE(Замеры!P1294,Замеры!S1294,Замеры!R1294)</f>
        <v xml:space="preserve"> </v>
      </c>
      <c r="F1300" s="30" t="str">
        <f>IF(Замеры!Z1294=0," ","---")</f>
        <v xml:space="preserve"> </v>
      </c>
      <c r="G1300" s="31" t="str">
        <f>IF(Замеры!Z1294=0," ",Замеры!J1294)</f>
        <v xml:space="preserve"> </v>
      </c>
      <c r="H1300" s="31" t="str">
        <f>CONCATENATE(Замеры!AK1294,Замеры!AA1294,Замеры!AL1294)</f>
        <v>0 0</v>
      </c>
      <c r="I1300" s="29" t="str">
        <f>CONCATENATE(Замеры!AI1294,Замеры!AA1294,Замеры!AJ1294)</f>
        <v>0 0</v>
      </c>
      <c r="J1300" s="31" t="str">
        <f>IF(Замеры!Z1294=0," ",G1300*2.55)</f>
        <v xml:space="preserve"> </v>
      </c>
      <c r="K1300" s="29" t="str">
        <f>IF(Замеры!Z1294=0," ",Замеры!AG1294)</f>
        <v xml:space="preserve"> </v>
      </c>
      <c r="L1300" s="29" t="str">
        <f>IF(Замеры!Z1294=0," ",Замеры!AH1294)</f>
        <v xml:space="preserve"> </v>
      </c>
      <c r="M1300" s="29" t="str">
        <f>IF(Замеры!Z1294=0," ",0.1)</f>
        <v xml:space="preserve"> </v>
      </c>
      <c r="N1300" s="29" t="str">
        <f>IF(Замеры!Z1294=0," ",Замеры!Z1294)</f>
        <v xml:space="preserve"> </v>
      </c>
      <c r="O1300" s="29" t="str">
        <f>Замеры!AA1294</f>
        <v xml:space="preserve"> </v>
      </c>
      <c r="P1300" s="29" t="str">
        <f>Замеры!AB1294</f>
        <v xml:space="preserve"> </v>
      </c>
      <c r="Q1300" s="29" t="str">
        <f>IF(Замеры!Z1294=0," ","+")</f>
        <v xml:space="preserve"> </v>
      </c>
      <c r="R1300" s="32">
        <f>Замеры!Y1294</f>
        <v>0</v>
      </c>
      <c r="W1300" s="33" t="e">
        <f t="shared" si="40"/>
        <v>#VALUE!</v>
      </c>
      <c r="X1300" s="31" t="s">
        <v>73</v>
      </c>
      <c r="Y1300" s="33" t="e">
        <f t="shared" si="41"/>
        <v>#VALUE!</v>
      </c>
      <c r="Z1300" s="32"/>
    </row>
    <row r="1301" spans="1:26" x14ac:dyDescent="0.3">
      <c r="A1301" s="35">
        <f>IF(Замеры!B1295=0, " ", Замеры!B1295)</f>
        <v>1292</v>
      </c>
      <c r="B1301" s="37" t="str">
        <f>CONCATENATE(Замеры!D1295,Замеры!F1295)</f>
        <v>Группа от QF</v>
      </c>
      <c r="C1301" s="35" t="str">
        <f>IF(Замеры!I1295=0," ", Замеры!I1295)</f>
        <v xml:space="preserve"> </v>
      </c>
      <c r="D1301" s="29" t="str">
        <f>IF(Замеры!Z1295=0, " ", Замеры!X1295)</f>
        <v xml:space="preserve"> </v>
      </c>
      <c r="E1301" s="29" t="str">
        <f>CONCATENATE(Замеры!P1295,Замеры!S1295,Замеры!R1295)</f>
        <v xml:space="preserve"> </v>
      </c>
      <c r="F1301" s="30" t="str">
        <f>IF(Замеры!Z1295=0," ","---")</f>
        <v xml:space="preserve"> </v>
      </c>
      <c r="G1301" s="31" t="str">
        <f>IF(Замеры!Z1295=0," ",Замеры!J1295)</f>
        <v xml:space="preserve"> </v>
      </c>
      <c r="H1301" s="31" t="str">
        <f>CONCATENATE(Замеры!AK1295,Замеры!AA1295,Замеры!AL1295)</f>
        <v>0 0</v>
      </c>
      <c r="I1301" s="29" t="str">
        <f>CONCATENATE(Замеры!AI1295,Замеры!AA1295,Замеры!AJ1295)</f>
        <v>0 0</v>
      </c>
      <c r="J1301" s="31" t="str">
        <f>IF(Замеры!Z1295=0," ",G1301*2.55)</f>
        <v xml:space="preserve"> </v>
      </c>
      <c r="K1301" s="29" t="str">
        <f>IF(Замеры!Z1295=0," ",Замеры!AG1295)</f>
        <v xml:space="preserve"> </v>
      </c>
      <c r="L1301" s="29" t="str">
        <f>IF(Замеры!Z1295=0," ",Замеры!AH1295)</f>
        <v xml:space="preserve"> </v>
      </c>
      <c r="M1301" s="29" t="str">
        <f>IF(Замеры!Z1295=0," ",0.1)</f>
        <v xml:space="preserve"> </v>
      </c>
      <c r="N1301" s="29" t="str">
        <f>IF(Замеры!Z1295=0," ",Замеры!Z1295)</f>
        <v xml:space="preserve"> </v>
      </c>
      <c r="O1301" s="29" t="str">
        <f>Замеры!AA1295</f>
        <v xml:space="preserve"> </v>
      </c>
      <c r="P1301" s="29" t="str">
        <f>Замеры!AB1295</f>
        <v xml:space="preserve"> </v>
      </c>
      <c r="Q1301" s="29" t="str">
        <f>IF(Замеры!Z1295=0," ","+")</f>
        <v xml:space="preserve"> </v>
      </c>
      <c r="R1301" s="32">
        <f>Замеры!Y1295</f>
        <v>0</v>
      </c>
      <c r="W1301" s="33" t="e">
        <f t="shared" si="40"/>
        <v>#VALUE!</v>
      </c>
      <c r="X1301" s="31" t="s">
        <v>73</v>
      </c>
      <c r="Y1301" s="33" t="e">
        <f t="shared" si="41"/>
        <v>#VALUE!</v>
      </c>
      <c r="Z1301" s="32"/>
    </row>
    <row r="1302" spans="1:26" x14ac:dyDescent="0.3">
      <c r="A1302" s="35">
        <f>IF(Замеры!B1296=0, " ", Замеры!B1296)</f>
        <v>1293</v>
      </c>
      <c r="B1302" s="37" t="str">
        <f>CONCATENATE(Замеры!D1296,Замеры!F1296)</f>
        <v>Группа от QF</v>
      </c>
      <c r="C1302" s="35" t="str">
        <f>IF(Замеры!I1296=0," ", Замеры!I1296)</f>
        <v xml:space="preserve"> </v>
      </c>
      <c r="D1302" s="29" t="str">
        <f>IF(Замеры!Z1296=0, " ", Замеры!X1296)</f>
        <v xml:space="preserve"> </v>
      </c>
      <c r="E1302" s="29" t="str">
        <f>CONCATENATE(Замеры!P1296,Замеры!S1296,Замеры!R1296)</f>
        <v xml:space="preserve"> </v>
      </c>
      <c r="F1302" s="30" t="str">
        <f>IF(Замеры!Z1296=0," ","---")</f>
        <v xml:space="preserve"> </v>
      </c>
      <c r="G1302" s="31" t="str">
        <f>IF(Замеры!Z1296=0," ",Замеры!J1296)</f>
        <v xml:space="preserve"> </v>
      </c>
      <c r="H1302" s="31" t="str">
        <f>CONCATENATE(Замеры!AK1296,Замеры!AA1296,Замеры!AL1296)</f>
        <v>0 0</v>
      </c>
      <c r="I1302" s="29" t="str">
        <f>CONCATENATE(Замеры!AI1296,Замеры!AA1296,Замеры!AJ1296)</f>
        <v>0 0</v>
      </c>
      <c r="J1302" s="31" t="str">
        <f>IF(Замеры!Z1296=0," ",G1302*2.55)</f>
        <v xml:space="preserve"> </v>
      </c>
      <c r="K1302" s="29" t="str">
        <f>IF(Замеры!Z1296=0," ",Замеры!AG1296)</f>
        <v xml:space="preserve"> </v>
      </c>
      <c r="L1302" s="29" t="str">
        <f>IF(Замеры!Z1296=0," ",Замеры!AH1296)</f>
        <v xml:space="preserve"> </v>
      </c>
      <c r="M1302" s="29" t="str">
        <f>IF(Замеры!Z1296=0," ",0.1)</f>
        <v xml:space="preserve"> </v>
      </c>
      <c r="N1302" s="29" t="str">
        <f>IF(Замеры!Z1296=0," ",Замеры!Z1296)</f>
        <v xml:space="preserve"> </v>
      </c>
      <c r="O1302" s="29" t="str">
        <f>Замеры!AA1296</f>
        <v xml:space="preserve"> </v>
      </c>
      <c r="P1302" s="29" t="str">
        <f>Замеры!AB1296</f>
        <v xml:space="preserve"> </v>
      </c>
      <c r="Q1302" s="29" t="str">
        <f>IF(Замеры!Z1296=0," ","+")</f>
        <v xml:space="preserve"> </v>
      </c>
      <c r="R1302" s="32">
        <f>Замеры!Y1296</f>
        <v>0</v>
      </c>
      <c r="W1302" s="33" t="e">
        <f t="shared" si="40"/>
        <v>#VALUE!</v>
      </c>
      <c r="X1302" s="31" t="s">
        <v>73</v>
      </c>
      <c r="Y1302" s="33" t="e">
        <f t="shared" si="41"/>
        <v>#VALUE!</v>
      </c>
      <c r="Z1302" s="32"/>
    </row>
    <row r="1303" spans="1:26" x14ac:dyDescent="0.3">
      <c r="A1303" s="35">
        <f>IF(Замеры!B1297=0, " ", Замеры!B1297)</f>
        <v>1294</v>
      </c>
      <c r="B1303" s="37" t="str">
        <f>CONCATENATE(Замеры!D1297,Замеры!F1297)</f>
        <v>Группа от QF</v>
      </c>
      <c r="C1303" s="35" t="str">
        <f>IF(Замеры!I1297=0," ", Замеры!I1297)</f>
        <v xml:space="preserve"> </v>
      </c>
      <c r="D1303" s="29" t="str">
        <f>IF(Замеры!Z1297=0, " ", Замеры!X1297)</f>
        <v xml:space="preserve"> </v>
      </c>
      <c r="E1303" s="29" t="str">
        <f>CONCATENATE(Замеры!P1297,Замеры!S1297,Замеры!R1297)</f>
        <v xml:space="preserve"> </v>
      </c>
      <c r="F1303" s="30" t="str">
        <f>IF(Замеры!Z1297=0," ","---")</f>
        <v xml:space="preserve"> </v>
      </c>
      <c r="G1303" s="31" t="str">
        <f>IF(Замеры!Z1297=0," ",Замеры!J1297)</f>
        <v xml:space="preserve"> </v>
      </c>
      <c r="H1303" s="31" t="str">
        <f>CONCATENATE(Замеры!AK1297,Замеры!AA1297,Замеры!AL1297)</f>
        <v>0 0</v>
      </c>
      <c r="I1303" s="29" t="str">
        <f>CONCATENATE(Замеры!AI1297,Замеры!AA1297,Замеры!AJ1297)</f>
        <v>0 0</v>
      </c>
      <c r="J1303" s="31" t="str">
        <f>IF(Замеры!Z1297=0," ",G1303*2.55)</f>
        <v xml:space="preserve"> </v>
      </c>
      <c r="K1303" s="29" t="str">
        <f>IF(Замеры!Z1297=0," ",Замеры!AG1297)</f>
        <v xml:space="preserve"> </v>
      </c>
      <c r="L1303" s="29" t="str">
        <f>IF(Замеры!Z1297=0," ",Замеры!AH1297)</f>
        <v xml:space="preserve"> </v>
      </c>
      <c r="M1303" s="29" t="str">
        <f>IF(Замеры!Z1297=0," ",0.1)</f>
        <v xml:space="preserve"> </v>
      </c>
      <c r="N1303" s="29" t="str">
        <f>IF(Замеры!Z1297=0," ",Замеры!Z1297)</f>
        <v xml:space="preserve"> </v>
      </c>
      <c r="O1303" s="29" t="str">
        <f>Замеры!AA1297</f>
        <v xml:space="preserve"> </v>
      </c>
      <c r="P1303" s="29" t="str">
        <f>Замеры!AB1297</f>
        <v xml:space="preserve"> </v>
      </c>
      <c r="Q1303" s="29" t="str">
        <f>IF(Замеры!Z1297=0," ","+")</f>
        <v xml:space="preserve"> </v>
      </c>
      <c r="R1303" s="32">
        <f>Замеры!Y1297</f>
        <v>0</v>
      </c>
      <c r="W1303" s="33" t="e">
        <f t="shared" si="40"/>
        <v>#VALUE!</v>
      </c>
      <c r="X1303" s="31" t="s">
        <v>73</v>
      </c>
      <c r="Y1303" s="33" t="e">
        <f t="shared" si="41"/>
        <v>#VALUE!</v>
      </c>
      <c r="Z1303" s="32"/>
    </row>
    <row r="1304" spans="1:26" x14ac:dyDescent="0.3">
      <c r="A1304" s="35">
        <f>IF(Замеры!B1298=0, " ", Замеры!B1298)</f>
        <v>1295</v>
      </c>
      <c r="B1304" s="37" t="str">
        <f>CONCATENATE(Замеры!D1298,Замеры!F1298)</f>
        <v>Группа от QF</v>
      </c>
      <c r="C1304" s="35" t="str">
        <f>IF(Замеры!I1298=0," ", Замеры!I1298)</f>
        <v xml:space="preserve"> </v>
      </c>
      <c r="D1304" s="29" t="str">
        <f>IF(Замеры!Z1298=0, " ", Замеры!X1298)</f>
        <v xml:space="preserve"> </v>
      </c>
      <c r="E1304" s="29" t="str">
        <f>CONCATENATE(Замеры!P1298,Замеры!S1298,Замеры!R1298)</f>
        <v xml:space="preserve"> </v>
      </c>
      <c r="F1304" s="30" t="str">
        <f>IF(Замеры!Z1298=0," ","---")</f>
        <v xml:space="preserve"> </v>
      </c>
      <c r="G1304" s="31" t="str">
        <f>IF(Замеры!Z1298=0," ",Замеры!J1298)</f>
        <v xml:space="preserve"> </v>
      </c>
      <c r="H1304" s="31" t="str">
        <f>CONCATENATE(Замеры!AK1298,Замеры!AA1298,Замеры!AL1298)</f>
        <v>0 0</v>
      </c>
      <c r="I1304" s="29" t="str">
        <f>CONCATENATE(Замеры!AI1298,Замеры!AA1298,Замеры!AJ1298)</f>
        <v>0 0</v>
      </c>
      <c r="J1304" s="31" t="str">
        <f>IF(Замеры!Z1298=0," ",G1304*2.55)</f>
        <v xml:space="preserve"> </v>
      </c>
      <c r="K1304" s="29" t="str">
        <f>IF(Замеры!Z1298=0," ",Замеры!AG1298)</f>
        <v xml:space="preserve"> </v>
      </c>
      <c r="L1304" s="29" t="str">
        <f>IF(Замеры!Z1298=0," ",Замеры!AH1298)</f>
        <v xml:space="preserve"> </v>
      </c>
      <c r="M1304" s="29" t="str">
        <f>IF(Замеры!Z1298=0," ",0.1)</f>
        <v xml:space="preserve"> </v>
      </c>
      <c r="N1304" s="29" t="str">
        <f>IF(Замеры!Z1298=0," ",Замеры!Z1298)</f>
        <v xml:space="preserve"> </v>
      </c>
      <c r="O1304" s="29" t="str">
        <f>Замеры!AA1298</f>
        <v xml:space="preserve"> </v>
      </c>
      <c r="P1304" s="29" t="str">
        <f>Замеры!AB1298</f>
        <v xml:space="preserve"> </v>
      </c>
      <c r="Q1304" s="29" t="str">
        <f>IF(Замеры!Z1298=0," ","+")</f>
        <v xml:space="preserve"> </v>
      </c>
      <c r="R1304" s="32">
        <f>Замеры!Y1298</f>
        <v>0</v>
      </c>
      <c r="W1304" s="33" t="e">
        <f t="shared" si="40"/>
        <v>#VALUE!</v>
      </c>
      <c r="X1304" s="31" t="s">
        <v>73</v>
      </c>
      <c r="Y1304" s="33" t="e">
        <f t="shared" si="41"/>
        <v>#VALUE!</v>
      </c>
      <c r="Z1304" s="32"/>
    </row>
    <row r="1305" spans="1:26" x14ac:dyDescent="0.3">
      <c r="A1305" s="35">
        <f>IF(Замеры!B1299=0, " ", Замеры!B1299)</f>
        <v>1296</v>
      </c>
      <c r="B1305" s="37" t="str">
        <f>CONCATENATE(Замеры!D1299,Замеры!F1299)</f>
        <v>Группа от QF</v>
      </c>
      <c r="C1305" s="35" t="str">
        <f>IF(Замеры!I1299=0," ", Замеры!I1299)</f>
        <v xml:space="preserve"> </v>
      </c>
      <c r="D1305" s="29" t="str">
        <f>IF(Замеры!Z1299=0, " ", Замеры!X1299)</f>
        <v xml:space="preserve"> </v>
      </c>
      <c r="E1305" s="29" t="str">
        <f>CONCATENATE(Замеры!P1299,Замеры!S1299,Замеры!R1299)</f>
        <v xml:space="preserve"> </v>
      </c>
      <c r="F1305" s="30" t="str">
        <f>IF(Замеры!Z1299=0," ","---")</f>
        <v xml:space="preserve"> </v>
      </c>
      <c r="G1305" s="31" t="str">
        <f>IF(Замеры!Z1299=0," ",Замеры!J1299)</f>
        <v xml:space="preserve"> </v>
      </c>
      <c r="H1305" s="31" t="str">
        <f>CONCATENATE(Замеры!AK1299,Замеры!AA1299,Замеры!AL1299)</f>
        <v>0 0</v>
      </c>
      <c r="I1305" s="29" t="str">
        <f>CONCATENATE(Замеры!AI1299,Замеры!AA1299,Замеры!AJ1299)</f>
        <v>0 0</v>
      </c>
      <c r="J1305" s="31" t="str">
        <f>IF(Замеры!Z1299=0," ",G1305*2.55)</f>
        <v xml:space="preserve"> </v>
      </c>
      <c r="K1305" s="29" t="str">
        <f>IF(Замеры!Z1299=0," ",Замеры!AG1299)</f>
        <v xml:space="preserve"> </v>
      </c>
      <c r="L1305" s="29" t="str">
        <f>IF(Замеры!Z1299=0," ",Замеры!AH1299)</f>
        <v xml:space="preserve"> </v>
      </c>
      <c r="M1305" s="29" t="str">
        <f>IF(Замеры!Z1299=0," ",0.1)</f>
        <v xml:space="preserve"> </v>
      </c>
      <c r="N1305" s="29" t="str">
        <f>IF(Замеры!Z1299=0," ",Замеры!Z1299)</f>
        <v xml:space="preserve"> </v>
      </c>
      <c r="O1305" s="29" t="str">
        <f>Замеры!AA1299</f>
        <v xml:space="preserve"> </v>
      </c>
      <c r="P1305" s="29" t="str">
        <f>Замеры!AB1299</f>
        <v xml:space="preserve"> </v>
      </c>
      <c r="Q1305" s="29" t="str">
        <f>IF(Замеры!Z1299=0," ","+")</f>
        <v xml:space="preserve"> </v>
      </c>
      <c r="R1305" s="32">
        <f>Замеры!Y1299</f>
        <v>0</v>
      </c>
      <c r="W1305" s="33" t="e">
        <f t="shared" si="40"/>
        <v>#VALUE!</v>
      </c>
      <c r="X1305" s="31" t="s">
        <v>73</v>
      </c>
      <c r="Y1305" s="33" t="e">
        <f t="shared" si="41"/>
        <v>#VALUE!</v>
      </c>
      <c r="Z1305" s="32"/>
    </row>
    <row r="1306" spans="1:26" x14ac:dyDescent="0.3">
      <c r="A1306" s="35">
        <f>IF(Замеры!B1300=0, " ", Замеры!B1300)</f>
        <v>1297</v>
      </c>
      <c r="B1306" s="37" t="str">
        <f>CONCATENATE(Замеры!D1300,Замеры!F1300)</f>
        <v>Группа от QF</v>
      </c>
      <c r="C1306" s="35" t="str">
        <f>IF(Замеры!I1300=0," ", Замеры!I1300)</f>
        <v xml:space="preserve"> </v>
      </c>
      <c r="D1306" s="29" t="str">
        <f>IF(Замеры!Z1300=0, " ", Замеры!X1300)</f>
        <v xml:space="preserve"> </v>
      </c>
      <c r="E1306" s="29" t="str">
        <f>CONCATENATE(Замеры!P1300,Замеры!S1300,Замеры!R1300)</f>
        <v xml:space="preserve"> </v>
      </c>
      <c r="F1306" s="30" t="str">
        <f>IF(Замеры!Z1300=0," ","---")</f>
        <v xml:space="preserve"> </v>
      </c>
      <c r="G1306" s="31" t="str">
        <f>IF(Замеры!Z1300=0," ",Замеры!J1300)</f>
        <v xml:space="preserve"> </v>
      </c>
      <c r="H1306" s="31" t="str">
        <f>CONCATENATE(Замеры!AK1300,Замеры!AA1300,Замеры!AL1300)</f>
        <v>0 0</v>
      </c>
      <c r="I1306" s="29" t="str">
        <f>CONCATENATE(Замеры!AI1300,Замеры!AA1300,Замеры!AJ1300)</f>
        <v>0 0</v>
      </c>
      <c r="J1306" s="31" t="str">
        <f>IF(Замеры!Z1300=0," ",G1306*2.55)</f>
        <v xml:space="preserve"> </v>
      </c>
      <c r="K1306" s="29" t="str">
        <f>IF(Замеры!Z1300=0," ",Замеры!AG1300)</f>
        <v xml:space="preserve"> </v>
      </c>
      <c r="L1306" s="29" t="str">
        <f>IF(Замеры!Z1300=0," ",Замеры!AH1300)</f>
        <v xml:space="preserve"> </v>
      </c>
      <c r="M1306" s="29" t="str">
        <f>IF(Замеры!Z1300=0," ",0.1)</f>
        <v xml:space="preserve"> </v>
      </c>
      <c r="N1306" s="29" t="str">
        <f>IF(Замеры!Z1300=0," ",Замеры!Z1300)</f>
        <v xml:space="preserve"> </v>
      </c>
      <c r="O1306" s="29" t="str">
        <f>Замеры!AA1300</f>
        <v xml:space="preserve"> </v>
      </c>
      <c r="P1306" s="29" t="str">
        <f>Замеры!AB1300</f>
        <v xml:space="preserve"> </v>
      </c>
      <c r="Q1306" s="29" t="str">
        <f>IF(Замеры!Z1300=0," ","+")</f>
        <v xml:space="preserve"> </v>
      </c>
      <c r="R1306" s="32">
        <f>Замеры!Y1300</f>
        <v>0</v>
      </c>
      <c r="W1306" s="33" t="e">
        <f t="shared" si="40"/>
        <v>#VALUE!</v>
      </c>
      <c r="X1306" s="31" t="s">
        <v>73</v>
      </c>
      <c r="Y1306" s="33" t="e">
        <f t="shared" si="41"/>
        <v>#VALUE!</v>
      </c>
      <c r="Z1306" s="32"/>
    </row>
    <row r="1307" spans="1:26" x14ac:dyDescent="0.3">
      <c r="A1307" s="35">
        <f>IF(Замеры!B1301=0, " ", Замеры!B1301)</f>
        <v>1298</v>
      </c>
      <c r="B1307" s="37" t="str">
        <f>CONCATENATE(Замеры!D1301,Замеры!F1301)</f>
        <v>Группа от QF</v>
      </c>
      <c r="C1307" s="35" t="str">
        <f>IF(Замеры!I1301=0," ", Замеры!I1301)</f>
        <v xml:space="preserve"> </v>
      </c>
      <c r="D1307" s="29" t="str">
        <f>IF(Замеры!Z1301=0, " ", Замеры!X1301)</f>
        <v xml:space="preserve"> </v>
      </c>
      <c r="E1307" s="29" t="str">
        <f>CONCATENATE(Замеры!P1301,Замеры!S1301,Замеры!R1301)</f>
        <v xml:space="preserve"> </v>
      </c>
      <c r="F1307" s="30" t="str">
        <f>IF(Замеры!Z1301=0," ","---")</f>
        <v xml:space="preserve"> </v>
      </c>
      <c r="G1307" s="31" t="str">
        <f>IF(Замеры!Z1301=0," ",Замеры!J1301)</f>
        <v xml:space="preserve"> </v>
      </c>
      <c r="H1307" s="31" t="str">
        <f>CONCATENATE(Замеры!AK1301,Замеры!AA1301,Замеры!AL1301)</f>
        <v>0 0</v>
      </c>
      <c r="I1307" s="29" t="str">
        <f>CONCATENATE(Замеры!AI1301,Замеры!AA1301,Замеры!AJ1301)</f>
        <v>0 0</v>
      </c>
      <c r="J1307" s="31" t="str">
        <f>IF(Замеры!Z1301=0," ",G1307*2.55)</f>
        <v xml:space="preserve"> </v>
      </c>
      <c r="K1307" s="29" t="str">
        <f>IF(Замеры!Z1301=0," ",Замеры!AG1301)</f>
        <v xml:space="preserve"> </v>
      </c>
      <c r="L1307" s="29" t="str">
        <f>IF(Замеры!Z1301=0," ",Замеры!AH1301)</f>
        <v xml:space="preserve"> </v>
      </c>
      <c r="M1307" s="29" t="str">
        <f>IF(Замеры!Z1301=0," ",0.1)</f>
        <v xml:space="preserve"> </v>
      </c>
      <c r="N1307" s="29" t="str">
        <f>IF(Замеры!Z1301=0," ",Замеры!Z1301)</f>
        <v xml:space="preserve"> </v>
      </c>
      <c r="O1307" s="29" t="str">
        <f>Замеры!AA1301</f>
        <v xml:space="preserve"> </v>
      </c>
      <c r="P1307" s="29" t="str">
        <f>Замеры!AB1301</f>
        <v xml:space="preserve"> </v>
      </c>
      <c r="Q1307" s="29" t="str">
        <f>IF(Замеры!Z1301=0," ","+")</f>
        <v xml:space="preserve"> </v>
      </c>
      <c r="R1307" s="32">
        <f>Замеры!Y1301</f>
        <v>0</v>
      </c>
      <c r="W1307" s="33" t="e">
        <f t="shared" si="40"/>
        <v>#VALUE!</v>
      </c>
      <c r="X1307" s="31" t="s">
        <v>73</v>
      </c>
      <c r="Y1307" s="33" t="e">
        <f t="shared" si="41"/>
        <v>#VALUE!</v>
      </c>
      <c r="Z1307" s="32"/>
    </row>
    <row r="1308" spans="1:26" x14ac:dyDescent="0.3">
      <c r="A1308" s="35">
        <f>IF(Замеры!B1302=0, " ", Замеры!B1302)</f>
        <v>1299</v>
      </c>
      <c r="B1308" s="37" t="str">
        <f>CONCATENATE(Замеры!D1302,Замеры!F1302)</f>
        <v>Группа от QF</v>
      </c>
      <c r="C1308" s="35" t="str">
        <f>IF(Замеры!I1302=0," ", Замеры!I1302)</f>
        <v xml:space="preserve"> </v>
      </c>
      <c r="D1308" s="29" t="str">
        <f>IF(Замеры!Z1302=0, " ", Замеры!X1302)</f>
        <v xml:space="preserve"> </v>
      </c>
      <c r="E1308" s="29" t="str">
        <f>CONCATENATE(Замеры!P1302,Замеры!S1302,Замеры!R1302)</f>
        <v xml:space="preserve"> </v>
      </c>
      <c r="F1308" s="30" t="str">
        <f>IF(Замеры!Z1302=0," ","---")</f>
        <v xml:space="preserve"> </v>
      </c>
      <c r="G1308" s="31" t="str">
        <f>IF(Замеры!Z1302=0," ",Замеры!J1302)</f>
        <v xml:space="preserve"> </v>
      </c>
      <c r="H1308" s="31" t="str">
        <f>CONCATENATE(Замеры!AK1302,Замеры!AA1302,Замеры!AL1302)</f>
        <v>0 0</v>
      </c>
      <c r="I1308" s="29" t="str">
        <f>CONCATENATE(Замеры!AI1302,Замеры!AA1302,Замеры!AJ1302)</f>
        <v>0 0</v>
      </c>
      <c r="J1308" s="31" t="str">
        <f>IF(Замеры!Z1302=0," ",G1308*2.55)</f>
        <v xml:space="preserve"> </v>
      </c>
      <c r="K1308" s="29" t="str">
        <f>IF(Замеры!Z1302=0," ",Замеры!AG1302)</f>
        <v xml:space="preserve"> </v>
      </c>
      <c r="L1308" s="29" t="str">
        <f>IF(Замеры!Z1302=0," ",Замеры!AH1302)</f>
        <v xml:space="preserve"> </v>
      </c>
      <c r="M1308" s="29" t="str">
        <f>IF(Замеры!Z1302=0," ",0.1)</f>
        <v xml:space="preserve"> </v>
      </c>
      <c r="N1308" s="29" t="str">
        <f>IF(Замеры!Z1302=0," ",Замеры!Z1302)</f>
        <v xml:space="preserve"> </v>
      </c>
      <c r="O1308" s="29" t="str">
        <f>Замеры!AA1302</f>
        <v xml:space="preserve"> </v>
      </c>
      <c r="P1308" s="29" t="str">
        <f>Замеры!AB1302</f>
        <v xml:space="preserve"> </v>
      </c>
      <c r="Q1308" s="29" t="str">
        <f>IF(Замеры!Z1302=0," ","+")</f>
        <v xml:space="preserve"> </v>
      </c>
      <c r="R1308" s="32">
        <f>Замеры!Y1302</f>
        <v>0</v>
      </c>
      <c r="W1308" s="33" t="e">
        <f t="shared" si="40"/>
        <v>#VALUE!</v>
      </c>
      <c r="X1308" s="31" t="s">
        <v>73</v>
      </c>
      <c r="Y1308" s="33" t="e">
        <f t="shared" si="41"/>
        <v>#VALUE!</v>
      </c>
      <c r="Z1308" s="32"/>
    </row>
    <row r="1309" spans="1:26" x14ac:dyDescent="0.3">
      <c r="A1309" s="35">
        <f>IF(Замеры!B1303=0, " ", Замеры!B1303)</f>
        <v>1300</v>
      </c>
      <c r="B1309" s="37" t="str">
        <f>CONCATENATE(Замеры!D1303,Замеры!F1303)</f>
        <v>Группа от QF</v>
      </c>
      <c r="C1309" s="35" t="str">
        <f>IF(Замеры!I1303=0," ", Замеры!I1303)</f>
        <v xml:space="preserve"> </v>
      </c>
      <c r="D1309" s="29" t="str">
        <f>IF(Замеры!Z1303=0, " ", Замеры!X1303)</f>
        <v xml:space="preserve"> </v>
      </c>
      <c r="E1309" s="29" t="str">
        <f>CONCATENATE(Замеры!P1303,Замеры!S1303,Замеры!R1303)</f>
        <v xml:space="preserve"> </v>
      </c>
      <c r="F1309" s="30" t="str">
        <f>IF(Замеры!Z1303=0," ","---")</f>
        <v xml:space="preserve"> </v>
      </c>
      <c r="G1309" s="31" t="str">
        <f>IF(Замеры!Z1303=0," ",Замеры!J1303)</f>
        <v xml:space="preserve"> </v>
      </c>
      <c r="H1309" s="31" t="str">
        <f>CONCATENATE(Замеры!AK1303,Замеры!AA1303,Замеры!AL1303)</f>
        <v>0 0</v>
      </c>
      <c r="I1309" s="29" t="str">
        <f>CONCATENATE(Замеры!AI1303,Замеры!AA1303,Замеры!AJ1303)</f>
        <v>0 0</v>
      </c>
      <c r="J1309" s="31" t="str">
        <f>IF(Замеры!Z1303=0," ",G1309*2.55)</f>
        <v xml:space="preserve"> </v>
      </c>
      <c r="K1309" s="29" t="str">
        <f>IF(Замеры!Z1303=0," ",Замеры!AG1303)</f>
        <v xml:space="preserve"> </v>
      </c>
      <c r="L1309" s="29" t="str">
        <f>IF(Замеры!Z1303=0," ",Замеры!AH1303)</f>
        <v xml:space="preserve"> </v>
      </c>
      <c r="M1309" s="29" t="str">
        <f>IF(Замеры!Z1303=0," ",0.1)</f>
        <v xml:space="preserve"> </v>
      </c>
      <c r="N1309" s="29" t="str">
        <f>IF(Замеры!Z1303=0," ",Замеры!Z1303)</f>
        <v xml:space="preserve"> </v>
      </c>
      <c r="O1309" s="29" t="str">
        <f>Замеры!AA1303</f>
        <v xml:space="preserve"> </v>
      </c>
      <c r="P1309" s="29" t="str">
        <f>Замеры!AB1303</f>
        <v xml:space="preserve"> </v>
      </c>
      <c r="Q1309" s="29" t="str">
        <f>IF(Замеры!Z1303=0," ","+")</f>
        <v xml:space="preserve"> </v>
      </c>
      <c r="R1309" s="32">
        <f>Замеры!Y1303</f>
        <v>0</v>
      </c>
      <c r="W1309" s="33" t="e">
        <f t="shared" si="40"/>
        <v>#VALUE!</v>
      </c>
      <c r="X1309" s="31" t="s">
        <v>73</v>
      </c>
      <c r="Y1309" s="33" t="e">
        <f t="shared" si="41"/>
        <v>#VALUE!</v>
      </c>
      <c r="Z1309" s="32"/>
    </row>
    <row r="1310" spans="1:26" x14ac:dyDescent="0.3">
      <c r="A1310" s="35">
        <f>IF(Замеры!B1304=0, " ", Замеры!B1304)</f>
        <v>1301</v>
      </c>
      <c r="B1310" s="37" t="str">
        <f>CONCATENATE(Замеры!D1304,Замеры!F1304)</f>
        <v>Группа от QF</v>
      </c>
      <c r="C1310" s="35" t="str">
        <f>IF(Замеры!I1304=0," ", Замеры!I1304)</f>
        <v xml:space="preserve"> </v>
      </c>
      <c r="D1310" s="29" t="str">
        <f>IF(Замеры!Z1304=0, " ", Замеры!X1304)</f>
        <v xml:space="preserve"> </v>
      </c>
      <c r="E1310" s="29" t="str">
        <f>CONCATENATE(Замеры!P1304,Замеры!S1304,Замеры!R1304)</f>
        <v xml:space="preserve"> </v>
      </c>
      <c r="F1310" s="30" t="str">
        <f>IF(Замеры!Z1304=0," ","---")</f>
        <v xml:space="preserve"> </v>
      </c>
      <c r="G1310" s="31" t="str">
        <f>IF(Замеры!Z1304=0," ",Замеры!J1304)</f>
        <v xml:space="preserve"> </v>
      </c>
      <c r="H1310" s="31" t="str">
        <f>CONCATENATE(Замеры!AK1304,Замеры!AA1304,Замеры!AL1304)</f>
        <v>0 0</v>
      </c>
      <c r="I1310" s="29" t="str">
        <f>CONCATENATE(Замеры!AI1304,Замеры!AA1304,Замеры!AJ1304)</f>
        <v>0 0</v>
      </c>
      <c r="J1310" s="31" t="str">
        <f>IF(Замеры!Z1304=0," ",G1310*2.55)</f>
        <v xml:space="preserve"> </v>
      </c>
      <c r="K1310" s="29" t="str">
        <f>IF(Замеры!Z1304=0," ",Замеры!AG1304)</f>
        <v xml:space="preserve"> </v>
      </c>
      <c r="L1310" s="29" t="str">
        <f>IF(Замеры!Z1304=0," ",Замеры!AH1304)</f>
        <v xml:space="preserve"> </v>
      </c>
      <c r="M1310" s="29" t="str">
        <f>IF(Замеры!Z1304=0," ",0.1)</f>
        <v xml:space="preserve"> </v>
      </c>
      <c r="N1310" s="29" t="str">
        <f>IF(Замеры!Z1304=0," ",Замеры!Z1304)</f>
        <v xml:space="preserve"> </v>
      </c>
      <c r="O1310" s="29" t="str">
        <f>Замеры!AA1304</f>
        <v xml:space="preserve"> </v>
      </c>
      <c r="P1310" s="29" t="str">
        <f>Замеры!AB1304</f>
        <v xml:space="preserve"> </v>
      </c>
      <c r="Q1310" s="29" t="str">
        <f>IF(Замеры!Z1304=0," ","+")</f>
        <v xml:space="preserve"> </v>
      </c>
      <c r="R1310" s="32">
        <f>Замеры!Y1304</f>
        <v>0</v>
      </c>
      <c r="W1310" s="33" t="e">
        <f t="shared" si="40"/>
        <v>#VALUE!</v>
      </c>
      <c r="X1310" s="31" t="s">
        <v>73</v>
      </c>
      <c r="Y1310" s="33" t="e">
        <f t="shared" si="41"/>
        <v>#VALUE!</v>
      </c>
      <c r="Z1310" s="32"/>
    </row>
    <row r="1311" spans="1:26" x14ac:dyDescent="0.3">
      <c r="A1311" s="35">
        <f>IF(Замеры!B1305=0, " ", Замеры!B1305)</f>
        <v>1302</v>
      </c>
      <c r="B1311" s="37" t="str">
        <f>CONCATENATE(Замеры!D1305,Замеры!F1305)</f>
        <v>Группа от QF</v>
      </c>
      <c r="C1311" s="35" t="str">
        <f>IF(Замеры!I1305=0," ", Замеры!I1305)</f>
        <v xml:space="preserve"> </v>
      </c>
      <c r="D1311" s="29" t="str">
        <f>IF(Замеры!Z1305=0, " ", Замеры!X1305)</f>
        <v xml:space="preserve"> </v>
      </c>
      <c r="E1311" s="29" t="str">
        <f>CONCATENATE(Замеры!P1305,Замеры!S1305,Замеры!R1305)</f>
        <v xml:space="preserve"> </v>
      </c>
      <c r="F1311" s="30" t="str">
        <f>IF(Замеры!Z1305=0," ","---")</f>
        <v xml:space="preserve"> </v>
      </c>
      <c r="G1311" s="31" t="str">
        <f>IF(Замеры!Z1305=0," ",Замеры!J1305)</f>
        <v xml:space="preserve"> </v>
      </c>
      <c r="H1311" s="31" t="str">
        <f>CONCATENATE(Замеры!AK1305,Замеры!AA1305,Замеры!AL1305)</f>
        <v>0 0</v>
      </c>
      <c r="I1311" s="29" t="str">
        <f>CONCATENATE(Замеры!AI1305,Замеры!AA1305,Замеры!AJ1305)</f>
        <v>0 0</v>
      </c>
      <c r="J1311" s="31" t="str">
        <f>IF(Замеры!Z1305=0," ",G1311*2.55)</f>
        <v xml:space="preserve"> </v>
      </c>
      <c r="K1311" s="29" t="str">
        <f>IF(Замеры!Z1305=0," ",Замеры!AG1305)</f>
        <v xml:space="preserve"> </v>
      </c>
      <c r="L1311" s="29" t="str">
        <f>IF(Замеры!Z1305=0," ",Замеры!AH1305)</f>
        <v xml:space="preserve"> </v>
      </c>
      <c r="M1311" s="29" t="str">
        <f>IF(Замеры!Z1305=0," ",0.1)</f>
        <v xml:space="preserve"> </v>
      </c>
      <c r="N1311" s="29" t="str">
        <f>IF(Замеры!Z1305=0," ",Замеры!Z1305)</f>
        <v xml:space="preserve"> </v>
      </c>
      <c r="O1311" s="29" t="str">
        <f>Замеры!AA1305</f>
        <v xml:space="preserve"> </v>
      </c>
      <c r="P1311" s="29" t="str">
        <f>Замеры!AB1305</f>
        <v xml:space="preserve"> </v>
      </c>
      <c r="Q1311" s="29" t="str">
        <f>IF(Замеры!Z1305=0," ","+")</f>
        <v xml:space="preserve"> </v>
      </c>
      <c r="R1311" s="32">
        <f>Замеры!Y1305</f>
        <v>0</v>
      </c>
      <c r="W1311" s="33" t="e">
        <f t="shared" si="40"/>
        <v>#VALUE!</v>
      </c>
      <c r="X1311" s="31" t="s">
        <v>73</v>
      </c>
      <c r="Y1311" s="33" t="e">
        <f t="shared" si="41"/>
        <v>#VALUE!</v>
      </c>
      <c r="Z1311" s="32"/>
    </row>
    <row r="1312" spans="1:26" x14ac:dyDescent="0.3">
      <c r="A1312" s="35">
        <f>IF(Замеры!B1306=0, " ", Замеры!B1306)</f>
        <v>1303</v>
      </c>
      <c r="B1312" s="37" t="str">
        <f>CONCATENATE(Замеры!D1306,Замеры!F1306)</f>
        <v>Группа от QF</v>
      </c>
      <c r="C1312" s="35" t="str">
        <f>IF(Замеры!I1306=0," ", Замеры!I1306)</f>
        <v xml:space="preserve"> </v>
      </c>
      <c r="D1312" s="29" t="str">
        <f>IF(Замеры!Z1306=0, " ", Замеры!X1306)</f>
        <v xml:space="preserve"> </v>
      </c>
      <c r="E1312" s="29" t="str">
        <f>CONCATENATE(Замеры!P1306,Замеры!S1306,Замеры!R1306)</f>
        <v xml:space="preserve"> </v>
      </c>
      <c r="F1312" s="30" t="str">
        <f>IF(Замеры!Z1306=0," ","---")</f>
        <v xml:space="preserve"> </v>
      </c>
      <c r="G1312" s="31" t="str">
        <f>IF(Замеры!Z1306=0," ",Замеры!J1306)</f>
        <v xml:space="preserve"> </v>
      </c>
      <c r="H1312" s="31" t="str">
        <f>CONCATENATE(Замеры!AK1306,Замеры!AA1306,Замеры!AL1306)</f>
        <v>0 0</v>
      </c>
      <c r="I1312" s="29" t="str">
        <f>CONCATENATE(Замеры!AI1306,Замеры!AA1306,Замеры!AJ1306)</f>
        <v>0 0</v>
      </c>
      <c r="J1312" s="31" t="str">
        <f>IF(Замеры!Z1306=0," ",G1312*2.55)</f>
        <v xml:space="preserve"> </v>
      </c>
      <c r="K1312" s="29" t="str">
        <f>IF(Замеры!Z1306=0," ",Замеры!AG1306)</f>
        <v xml:space="preserve"> </v>
      </c>
      <c r="L1312" s="29" t="str">
        <f>IF(Замеры!Z1306=0," ",Замеры!AH1306)</f>
        <v xml:space="preserve"> </v>
      </c>
      <c r="M1312" s="29" t="str">
        <f>IF(Замеры!Z1306=0," ",0.1)</f>
        <v xml:space="preserve"> </v>
      </c>
      <c r="N1312" s="29" t="str">
        <f>IF(Замеры!Z1306=0," ",Замеры!Z1306)</f>
        <v xml:space="preserve"> </v>
      </c>
      <c r="O1312" s="29" t="str">
        <f>Замеры!AA1306</f>
        <v xml:space="preserve"> </v>
      </c>
      <c r="P1312" s="29" t="str">
        <f>Замеры!AB1306</f>
        <v xml:space="preserve"> </v>
      </c>
      <c r="Q1312" s="29" t="str">
        <f>IF(Замеры!Z1306=0," ","+")</f>
        <v xml:space="preserve"> </v>
      </c>
      <c r="R1312" s="32">
        <f>Замеры!Y1306</f>
        <v>0</v>
      </c>
      <c r="W1312" s="33" t="e">
        <f t="shared" si="40"/>
        <v>#VALUE!</v>
      </c>
      <c r="X1312" s="31" t="s">
        <v>73</v>
      </c>
      <c r="Y1312" s="33" t="e">
        <f t="shared" si="41"/>
        <v>#VALUE!</v>
      </c>
      <c r="Z1312" s="32"/>
    </row>
    <row r="1313" spans="1:26" x14ac:dyDescent="0.3">
      <c r="A1313" s="35">
        <f>IF(Замеры!B1307=0, " ", Замеры!B1307)</f>
        <v>1304</v>
      </c>
      <c r="B1313" s="37" t="str">
        <f>CONCATENATE(Замеры!D1307,Замеры!F1307)</f>
        <v>Группа от QF</v>
      </c>
      <c r="C1313" s="35" t="str">
        <f>IF(Замеры!I1307=0," ", Замеры!I1307)</f>
        <v xml:space="preserve"> </v>
      </c>
      <c r="D1313" s="29" t="str">
        <f>IF(Замеры!Z1307=0, " ", Замеры!X1307)</f>
        <v xml:space="preserve"> </v>
      </c>
      <c r="E1313" s="29" t="str">
        <f>CONCATENATE(Замеры!P1307,Замеры!S1307,Замеры!R1307)</f>
        <v xml:space="preserve"> </v>
      </c>
      <c r="F1313" s="30" t="str">
        <f>IF(Замеры!Z1307=0," ","---")</f>
        <v xml:space="preserve"> </v>
      </c>
      <c r="G1313" s="31" t="str">
        <f>IF(Замеры!Z1307=0," ",Замеры!J1307)</f>
        <v xml:space="preserve"> </v>
      </c>
      <c r="H1313" s="31" t="str">
        <f>CONCATENATE(Замеры!AK1307,Замеры!AA1307,Замеры!AL1307)</f>
        <v>0 0</v>
      </c>
      <c r="I1313" s="29" t="str">
        <f>CONCATENATE(Замеры!AI1307,Замеры!AA1307,Замеры!AJ1307)</f>
        <v>0 0</v>
      </c>
      <c r="J1313" s="31" t="str">
        <f>IF(Замеры!Z1307=0," ",G1313*2.55)</f>
        <v xml:space="preserve"> </v>
      </c>
      <c r="K1313" s="29" t="str">
        <f>IF(Замеры!Z1307=0," ",Замеры!AG1307)</f>
        <v xml:space="preserve"> </v>
      </c>
      <c r="L1313" s="29" t="str">
        <f>IF(Замеры!Z1307=0," ",Замеры!AH1307)</f>
        <v xml:space="preserve"> </v>
      </c>
      <c r="M1313" s="29" t="str">
        <f>IF(Замеры!Z1307=0," ",0.1)</f>
        <v xml:space="preserve"> </v>
      </c>
      <c r="N1313" s="29" t="str">
        <f>IF(Замеры!Z1307=0," ",Замеры!Z1307)</f>
        <v xml:space="preserve"> </v>
      </c>
      <c r="O1313" s="29" t="str">
        <f>Замеры!AA1307</f>
        <v xml:space="preserve"> </v>
      </c>
      <c r="P1313" s="29" t="str">
        <f>Замеры!AB1307</f>
        <v xml:space="preserve"> </v>
      </c>
      <c r="Q1313" s="29" t="str">
        <f>IF(Замеры!Z1307=0," ","+")</f>
        <v xml:space="preserve"> </v>
      </c>
      <c r="R1313" s="32">
        <f>Замеры!Y1307</f>
        <v>0</v>
      </c>
      <c r="W1313" s="33" t="e">
        <f t="shared" si="40"/>
        <v>#VALUE!</v>
      </c>
      <c r="X1313" s="31" t="s">
        <v>73</v>
      </c>
      <c r="Y1313" s="33" t="e">
        <f t="shared" si="41"/>
        <v>#VALUE!</v>
      </c>
      <c r="Z1313" s="32"/>
    </row>
    <row r="1314" spans="1:26" x14ac:dyDescent="0.3">
      <c r="A1314" s="35">
        <f>IF(Замеры!B1308=0, " ", Замеры!B1308)</f>
        <v>1305</v>
      </c>
      <c r="B1314" s="37" t="str">
        <f>CONCATENATE(Замеры!D1308,Замеры!F1308)</f>
        <v>Группа от QF</v>
      </c>
      <c r="C1314" s="35" t="str">
        <f>IF(Замеры!I1308=0," ", Замеры!I1308)</f>
        <v xml:space="preserve"> </v>
      </c>
      <c r="D1314" s="29" t="str">
        <f>IF(Замеры!Z1308=0, " ", Замеры!X1308)</f>
        <v xml:space="preserve"> </v>
      </c>
      <c r="E1314" s="29" t="str">
        <f>CONCATENATE(Замеры!P1308,Замеры!S1308,Замеры!R1308)</f>
        <v xml:space="preserve"> </v>
      </c>
      <c r="F1314" s="30" t="str">
        <f>IF(Замеры!Z1308=0," ","---")</f>
        <v xml:space="preserve"> </v>
      </c>
      <c r="G1314" s="31" t="str">
        <f>IF(Замеры!Z1308=0," ",Замеры!J1308)</f>
        <v xml:space="preserve"> </v>
      </c>
      <c r="H1314" s="31" t="str">
        <f>CONCATENATE(Замеры!AK1308,Замеры!AA1308,Замеры!AL1308)</f>
        <v>0 0</v>
      </c>
      <c r="I1314" s="29" t="str">
        <f>CONCATENATE(Замеры!AI1308,Замеры!AA1308,Замеры!AJ1308)</f>
        <v>0 0</v>
      </c>
      <c r="J1314" s="31" t="str">
        <f>IF(Замеры!Z1308=0," ",G1314*2.55)</f>
        <v xml:space="preserve"> </v>
      </c>
      <c r="K1314" s="29" t="str">
        <f>IF(Замеры!Z1308=0," ",Замеры!AG1308)</f>
        <v xml:space="preserve"> </v>
      </c>
      <c r="L1314" s="29" t="str">
        <f>IF(Замеры!Z1308=0," ",Замеры!AH1308)</f>
        <v xml:space="preserve"> </v>
      </c>
      <c r="M1314" s="29" t="str">
        <f>IF(Замеры!Z1308=0," ",0.1)</f>
        <v xml:space="preserve"> </v>
      </c>
      <c r="N1314" s="29" t="str">
        <f>IF(Замеры!Z1308=0," ",Замеры!Z1308)</f>
        <v xml:space="preserve"> </v>
      </c>
      <c r="O1314" s="29" t="str">
        <f>Замеры!AA1308</f>
        <v xml:space="preserve"> </v>
      </c>
      <c r="P1314" s="29" t="str">
        <f>Замеры!AB1308</f>
        <v xml:space="preserve"> </v>
      </c>
      <c r="Q1314" s="29" t="str">
        <f>IF(Замеры!Z1308=0," ","+")</f>
        <v xml:space="preserve"> </v>
      </c>
      <c r="R1314" s="32">
        <f>Замеры!Y1308</f>
        <v>0</v>
      </c>
      <c r="W1314" s="33" t="e">
        <f t="shared" si="40"/>
        <v>#VALUE!</v>
      </c>
      <c r="X1314" s="31" t="s">
        <v>73</v>
      </c>
      <c r="Y1314" s="33" t="e">
        <f t="shared" si="41"/>
        <v>#VALUE!</v>
      </c>
      <c r="Z1314" s="32"/>
    </row>
    <row r="1315" spans="1:26" x14ac:dyDescent="0.3">
      <c r="A1315" s="35">
        <f>IF(Замеры!B1309=0, " ", Замеры!B1309)</f>
        <v>1306</v>
      </c>
      <c r="B1315" s="37" t="str">
        <f>CONCATENATE(Замеры!D1309,Замеры!F1309)</f>
        <v>Группа от QF</v>
      </c>
      <c r="C1315" s="35" t="str">
        <f>IF(Замеры!I1309=0," ", Замеры!I1309)</f>
        <v xml:space="preserve"> </v>
      </c>
      <c r="D1315" s="29" t="str">
        <f>IF(Замеры!Z1309=0, " ", Замеры!X1309)</f>
        <v xml:space="preserve"> </v>
      </c>
      <c r="E1315" s="29" t="str">
        <f>CONCATENATE(Замеры!P1309,Замеры!S1309,Замеры!R1309)</f>
        <v xml:space="preserve"> </v>
      </c>
      <c r="F1315" s="30" t="str">
        <f>IF(Замеры!Z1309=0," ","---")</f>
        <v xml:space="preserve"> </v>
      </c>
      <c r="G1315" s="31" t="str">
        <f>IF(Замеры!Z1309=0," ",Замеры!J1309)</f>
        <v xml:space="preserve"> </v>
      </c>
      <c r="H1315" s="31" t="str">
        <f>CONCATENATE(Замеры!AK1309,Замеры!AA1309,Замеры!AL1309)</f>
        <v>0 0</v>
      </c>
      <c r="I1315" s="29" t="str">
        <f>CONCATENATE(Замеры!AI1309,Замеры!AA1309,Замеры!AJ1309)</f>
        <v>0 0</v>
      </c>
      <c r="J1315" s="31" t="str">
        <f>IF(Замеры!Z1309=0," ",G1315*2.55)</f>
        <v xml:space="preserve"> </v>
      </c>
      <c r="K1315" s="29" t="str">
        <f>IF(Замеры!Z1309=0," ",Замеры!AG1309)</f>
        <v xml:space="preserve"> </v>
      </c>
      <c r="L1315" s="29" t="str">
        <f>IF(Замеры!Z1309=0," ",Замеры!AH1309)</f>
        <v xml:space="preserve"> </v>
      </c>
      <c r="M1315" s="29" t="str">
        <f>IF(Замеры!Z1309=0," ",0.1)</f>
        <v xml:space="preserve"> </v>
      </c>
      <c r="N1315" s="29" t="str">
        <f>IF(Замеры!Z1309=0," ",Замеры!Z1309)</f>
        <v xml:space="preserve"> </v>
      </c>
      <c r="O1315" s="29" t="str">
        <f>Замеры!AA1309</f>
        <v xml:space="preserve"> </v>
      </c>
      <c r="P1315" s="29" t="str">
        <f>Замеры!AB1309</f>
        <v xml:space="preserve"> </v>
      </c>
      <c r="Q1315" s="29" t="str">
        <f>IF(Замеры!Z1309=0," ","+")</f>
        <v xml:space="preserve"> </v>
      </c>
      <c r="R1315" s="32">
        <f>Замеры!Y1309</f>
        <v>0</v>
      </c>
      <c r="W1315" s="33" t="e">
        <f t="shared" si="40"/>
        <v>#VALUE!</v>
      </c>
      <c r="X1315" s="31" t="s">
        <v>73</v>
      </c>
      <c r="Y1315" s="33" t="e">
        <f t="shared" si="41"/>
        <v>#VALUE!</v>
      </c>
      <c r="Z1315" s="32"/>
    </row>
    <row r="1316" spans="1:26" x14ac:dyDescent="0.3">
      <c r="A1316" s="35">
        <f>IF(Замеры!B1310=0, " ", Замеры!B1310)</f>
        <v>1307</v>
      </c>
      <c r="B1316" s="37" t="str">
        <f>CONCATENATE(Замеры!D1310,Замеры!F1310)</f>
        <v>Группа от QF</v>
      </c>
      <c r="C1316" s="35" t="str">
        <f>IF(Замеры!I1310=0," ", Замеры!I1310)</f>
        <v xml:space="preserve"> </v>
      </c>
      <c r="D1316" s="29" t="str">
        <f>IF(Замеры!Z1310=0, " ", Замеры!X1310)</f>
        <v xml:space="preserve"> </v>
      </c>
      <c r="E1316" s="29" t="str">
        <f>CONCATENATE(Замеры!P1310,Замеры!S1310,Замеры!R1310)</f>
        <v xml:space="preserve"> </v>
      </c>
      <c r="F1316" s="30" t="str">
        <f>IF(Замеры!Z1310=0," ","---")</f>
        <v xml:space="preserve"> </v>
      </c>
      <c r="G1316" s="31" t="str">
        <f>IF(Замеры!Z1310=0," ",Замеры!J1310)</f>
        <v xml:space="preserve"> </v>
      </c>
      <c r="H1316" s="31" t="str">
        <f>CONCATENATE(Замеры!AK1310,Замеры!AA1310,Замеры!AL1310)</f>
        <v>0 0</v>
      </c>
      <c r="I1316" s="29" t="str">
        <f>CONCATENATE(Замеры!AI1310,Замеры!AA1310,Замеры!AJ1310)</f>
        <v>0 0</v>
      </c>
      <c r="J1316" s="31" t="str">
        <f>IF(Замеры!Z1310=0," ",G1316*2.55)</f>
        <v xml:space="preserve"> </v>
      </c>
      <c r="K1316" s="29" t="str">
        <f>IF(Замеры!Z1310=0," ",Замеры!AG1310)</f>
        <v xml:space="preserve"> </v>
      </c>
      <c r="L1316" s="29" t="str">
        <f>IF(Замеры!Z1310=0," ",Замеры!AH1310)</f>
        <v xml:space="preserve"> </v>
      </c>
      <c r="M1316" s="29" t="str">
        <f>IF(Замеры!Z1310=0," ",0.1)</f>
        <v xml:space="preserve"> </v>
      </c>
      <c r="N1316" s="29" t="str">
        <f>IF(Замеры!Z1310=0," ",Замеры!Z1310)</f>
        <v xml:space="preserve"> </v>
      </c>
      <c r="O1316" s="29" t="str">
        <f>Замеры!AA1310</f>
        <v xml:space="preserve"> </v>
      </c>
      <c r="P1316" s="29" t="str">
        <f>Замеры!AB1310</f>
        <v xml:space="preserve"> </v>
      </c>
      <c r="Q1316" s="29" t="str">
        <f>IF(Замеры!Z1310=0," ","+")</f>
        <v xml:space="preserve"> </v>
      </c>
      <c r="R1316" s="32">
        <f>Замеры!Y1310</f>
        <v>0</v>
      </c>
      <c r="W1316" s="33" t="e">
        <f t="shared" si="40"/>
        <v>#VALUE!</v>
      </c>
      <c r="X1316" s="31" t="s">
        <v>73</v>
      </c>
      <c r="Y1316" s="33" t="e">
        <f t="shared" si="41"/>
        <v>#VALUE!</v>
      </c>
      <c r="Z1316" s="32"/>
    </row>
    <row r="1317" spans="1:26" x14ac:dyDescent="0.3">
      <c r="A1317" s="35">
        <f>IF(Замеры!B1311=0, " ", Замеры!B1311)</f>
        <v>1308</v>
      </c>
      <c r="B1317" s="37" t="str">
        <f>CONCATENATE(Замеры!D1311,Замеры!F1311)</f>
        <v>Группа от QF</v>
      </c>
      <c r="C1317" s="35" t="str">
        <f>IF(Замеры!I1311=0," ", Замеры!I1311)</f>
        <v xml:space="preserve"> </v>
      </c>
      <c r="D1317" s="29" t="str">
        <f>IF(Замеры!Z1311=0, " ", Замеры!X1311)</f>
        <v xml:space="preserve"> </v>
      </c>
      <c r="E1317" s="29" t="str">
        <f>CONCATENATE(Замеры!P1311,Замеры!S1311,Замеры!R1311)</f>
        <v xml:space="preserve"> </v>
      </c>
      <c r="F1317" s="30" t="str">
        <f>IF(Замеры!Z1311=0," ","---")</f>
        <v xml:space="preserve"> </v>
      </c>
      <c r="G1317" s="31" t="str">
        <f>IF(Замеры!Z1311=0," ",Замеры!J1311)</f>
        <v xml:space="preserve"> </v>
      </c>
      <c r="H1317" s="31" t="str">
        <f>CONCATENATE(Замеры!AK1311,Замеры!AA1311,Замеры!AL1311)</f>
        <v>0 0</v>
      </c>
      <c r="I1317" s="29" t="str">
        <f>CONCATENATE(Замеры!AI1311,Замеры!AA1311,Замеры!AJ1311)</f>
        <v>0 0</v>
      </c>
      <c r="J1317" s="31" t="str">
        <f>IF(Замеры!Z1311=0," ",G1317*2.55)</f>
        <v xml:space="preserve"> </v>
      </c>
      <c r="K1317" s="29" t="str">
        <f>IF(Замеры!Z1311=0," ",Замеры!AG1311)</f>
        <v xml:space="preserve"> </v>
      </c>
      <c r="L1317" s="29" t="str">
        <f>IF(Замеры!Z1311=0," ",Замеры!AH1311)</f>
        <v xml:space="preserve"> </v>
      </c>
      <c r="M1317" s="29" t="str">
        <f>IF(Замеры!Z1311=0," ",0.1)</f>
        <v xml:space="preserve"> </v>
      </c>
      <c r="N1317" s="29" t="str">
        <f>IF(Замеры!Z1311=0," ",Замеры!Z1311)</f>
        <v xml:space="preserve"> </v>
      </c>
      <c r="O1317" s="29" t="str">
        <f>Замеры!AA1311</f>
        <v xml:space="preserve"> </v>
      </c>
      <c r="P1317" s="29" t="str">
        <f>Замеры!AB1311</f>
        <v xml:space="preserve"> </v>
      </c>
      <c r="Q1317" s="29" t="str">
        <f>IF(Замеры!Z1311=0," ","+")</f>
        <v xml:space="preserve"> </v>
      </c>
      <c r="R1317" s="32">
        <f>Замеры!Y1311</f>
        <v>0</v>
      </c>
      <c r="W1317" s="33" t="e">
        <f t="shared" si="40"/>
        <v>#VALUE!</v>
      </c>
      <c r="X1317" s="31" t="s">
        <v>73</v>
      </c>
      <c r="Y1317" s="33" t="e">
        <f t="shared" si="41"/>
        <v>#VALUE!</v>
      </c>
      <c r="Z1317" s="32"/>
    </row>
    <row r="1318" spans="1:26" x14ac:dyDescent="0.3">
      <c r="A1318" s="35">
        <f>IF(Замеры!B1312=0, " ", Замеры!B1312)</f>
        <v>1309</v>
      </c>
      <c r="B1318" s="37" t="str">
        <f>CONCATENATE(Замеры!D1312,Замеры!F1312)</f>
        <v>Группа от QF</v>
      </c>
      <c r="C1318" s="35" t="str">
        <f>IF(Замеры!I1312=0," ", Замеры!I1312)</f>
        <v xml:space="preserve"> </v>
      </c>
      <c r="D1318" s="29" t="str">
        <f>IF(Замеры!Z1312=0, " ", Замеры!X1312)</f>
        <v xml:space="preserve"> </v>
      </c>
      <c r="E1318" s="29" t="str">
        <f>CONCATENATE(Замеры!P1312,Замеры!S1312,Замеры!R1312)</f>
        <v xml:space="preserve"> </v>
      </c>
      <c r="F1318" s="30" t="str">
        <f>IF(Замеры!Z1312=0," ","---")</f>
        <v xml:space="preserve"> </v>
      </c>
      <c r="G1318" s="31" t="str">
        <f>IF(Замеры!Z1312=0," ",Замеры!J1312)</f>
        <v xml:space="preserve"> </v>
      </c>
      <c r="H1318" s="31" t="str">
        <f>CONCATENATE(Замеры!AK1312,Замеры!AA1312,Замеры!AL1312)</f>
        <v>0 0</v>
      </c>
      <c r="I1318" s="29" t="str">
        <f>CONCATENATE(Замеры!AI1312,Замеры!AA1312,Замеры!AJ1312)</f>
        <v>0 0</v>
      </c>
      <c r="J1318" s="31" t="str">
        <f>IF(Замеры!Z1312=0," ",G1318*2.55)</f>
        <v xml:space="preserve"> </v>
      </c>
      <c r="K1318" s="29" t="str">
        <f>IF(Замеры!Z1312=0," ",Замеры!AG1312)</f>
        <v xml:space="preserve"> </v>
      </c>
      <c r="L1318" s="29" t="str">
        <f>IF(Замеры!Z1312=0," ",Замеры!AH1312)</f>
        <v xml:space="preserve"> </v>
      </c>
      <c r="M1318" s="29" t="str">
        <f>IF(Замеры!Z1312=0," ",0.1)</f>
        <v xml:space="preserve"> </v>
      </c>
      <c r="N1318" s="29" t="str">
        <f>IF(Замеры!Z1312=0," ",Замеры!Z1312)</f>
        <v xml:space="preserve"> </v>
      </c>
      <c r="O1318" s="29" t="str">
        <f>Замеры!AA1312</f>
        <v xml:space="preserve"> </v>
      </c>
      <c r="P1318" s="29" t="str">
        <f>Замеры!AB1312</f>
        <v xml:space="preserve"> </v>
      </c>
      <c r="Q1318" s="29" t="str">
        <f>IF(Замеры!Z1312=0," ","+")</f>
        <v xml:space="preserve"> </v>
      </c>
      <c r="R1318" s="32">
        <f>Замеры!Y1312</f>
        <v>0</v>
      </c>
      <c r="W1318" s="33" t="e">
        <f t="shared" si="40"/>
        <v>#VALUE!</v>
      </c>
      <c r="X1318" s="31" t="s">
        <v>73</v>
      </c>
      <c r="Y1318" s="33" t="e">
        <f t="shared" si="41"/>
        <v>#VALUE!</v>
      </c>
      <c r="Z1318" s="32"/>
    </row>
    <row r="1319" spans="1:26" x14ac:dyDescent="0.3">
      <c r="A1319" s="35">
        <f>IF(Замеры!B1313=0, " ", Замеры!B1313)</f>
        <v>1310</v>
      </c>
      <c r="B1319" s="37" t="str">
        <f>CONCATENATE(Замеры!D1313,Замеры!F1313)</f>
        <v>Группа от QF</v>
      </c>
      <c r="C1319" s="35" t="str">
        <f>IF(Замеры!I1313=0," ", Замеры!I1313)</f>
        <v xml:space="preserve"> </v>
      </c>
      <c r="D1319" s="29" t="str">
        <f>IF(Замеры!Z1313=0, " ", Замеры!X1313)</f>
        <v xml:space="preserve"> </v>
      </c>
      <c r="E1319" s="29" t="str">
        <f>CONCATENATE(Замеры!P1313,Замеры!S1313,Замеры!R1313)</f>
        <v xml:space="preserve"> </v>
      </c>
      <c r="F1319" s="30" t="str">
        <f>IF(Замеры!Z1313=0," ","---")</f>
        <v xml:space="preserve"> </v>
      </c>
      <c r="G1319" s="31" t="str">
        <f>IF(Замеры!Z1313=0," ",Замеры!J1313)</f>
        <v xml:space="preserve"> </v>
      </c>
      <c r="H1319" s="31" t="str">
        <f>CONCATENATE(Замеры!AK1313,Замеры!AA1313,Замеры!AL1313)</f>
        <v>0 0</v>
      </c>
      <c r="I1319" s="29" t="str">
        <f>CONCATENATE(Замеры!AI1313,Замеры!AA1313,Замеры!AJ1313)</f>
        <v>0 0</v>
      </c>
      <c r="J1319" s="31" t="str">
        <f>IF(Замеры!Z1313=0," ",G1319*2.55)</f>
        <v xml:space="preserve"> </v>
      </c>
      <c r="K1319" s="29" t="str">
        <f>IF(Замеры!Z1313=0," ",Замеры!AG1313)</f>
        <v xml:space="preserve"> </v>
      </c>
      <c r="L1319" s="29" t="str">
        <f>IF(Замеры!Z1313=0," ",Замеры!AH1313)</f>
        <v xml:space="preserve"> </v>
      </c>
      <c r="M1319" s="29" t="str">
        <f>IF(Замеры!Z1313=0," ",0.1)</f>
        <v xml:space="preserve"> </v>
      </c>
      <c r="N1319" s="29" t="str">
        <f>IF(Замеры!Z1313=0," ",Замеры!Z1313)</f>
        <v xml:space="preserve"> </v>
      </c>
      <c r="O1319" s="29" t="str">
        <f>Замеры!AA1313</f>
        <v xml:space="preserve"> </v>
      </c>
      <c r="P1319" s="29" t="str">
        <f>Замеры!AB1313</f>
        <v xml:space="preserve"> </v>
      </c>
      <c r="Q1319" s="29" t="str">
        <f>IF(Замеры!Z1313=0," ","+")</f>
        <v xml:space="preserve"> </v>
      </c>
      <c r="R1319" s="32">
        <f>Замеры!Y1313</f>
        <v>0</v>
      </c>
      <c r="W1319" s="33" t="e">
        <f t="shared" si="40"/>
        <v>#VALUE!</v>
      </c>
      <c r="X1319" s="31" t="s">
        <v>73</v>
      </c>
      <c r="Y1319" s="33" t="e">
        <f t="shared" si="41"/>
        <v>#VALUE!</v>
      </c>
      <c r="Z1319" s="32"/>
    </row>
    <row r="1320" spans="1:26" x14ac:dyDescent="0.3">
      <c r="A1320" s="35">
        <f>IF(Замеры!B1314=0, " ", Замеры!B1314)</f>
        <v>1311</v>
      </c>
      <c r="B1320" s="37" t="str">
        <f>CONCATENATE(Замеры!D1314,Замеры!F1314)</f>
        <v>Группа от QF</v>
      </c>
      <c r="C1320" s="35" t="str">
        <f>IF(Замеры!I1314=0," ", Замеры!I1314)</f>
        <v xml:space="preserve"> </v>
      </c>
      <c r="D1320" s="29" t="str">
        <f>IF(Замеры!Z1314=0, " ", Замеры!X1314)</f>
        <v xml:space="preserve"> </v>
      </c>
      <c r="E1320" s="29" t="str">
        <f>CONCATENATE(Замеры!P1314,Замеры!S1314,Замеры!R1314)</f>
        <v xml:space="preserve"> </v>
      </c>
      <c r="F1320" s="30" t="str">
        <f>IF(Замеры!Z1314=0," ","---")</f>
        <v xml:space="preserve"> </v>
      </c>
      <c r="G1320" s="31" t="str">
        <f>IF(Замеры!Z1314=0," ",Замеры!J1314)</f>
        <v xml:space="preserve"> </v>
      </c>
      <c r="H1320" s="31" t="str">
        <f>CONCATENATE(Замеры!AK1314,Замеры!AA1314,Замеры!AL1314)</f>
        <v>0 0</v>
      </c>
      <c r="I1320" s="29" t="str">
        <f>CONCATENATE(Замеры!AI1314,Замеры!AA1314,Замеры!AJ1314)</f>
        <v>0 0</v>
      </c>
      <c r="J1320" s="31" t="str">
        <f>IF(Замеры!Z1314=0," ",G1320*2.55)</f>
        <v xml:space="preserve"> </v>
      </c>
      <c r="K1320" s="29" t="str">
        <f>IF(Замеры!Z1314=0," ",Замеры!AG1314)</f>
        <v xml:space="preserve"> </v>
      </c>
      <c r="L1320" s="29" t="str">
        <f>IF(Замеры!Z1314=0," ",Замеры!AH1314)</f>
        <v xml:space="preserve"> </v>
      </c>
      <c r="M1320" s="29" t="str">
        <f>IF(Замеры!Z1314=0," ",0.1)</f>
        <v xml:space="preserve"> </v>
      </c>
      <c r="N1320" s="29" t="str">
        <f>IF(Замеры!Z1314=0," ",Замеры!Z1314)</f>
        <v xml:space="preserve"> </v>
      </c>
      <c r="O1320" s="29" t="str">
        <f>Замеры!AA1314</f>
        <v xml:space="preserve"> </v>
      </c>
      <c r="P1320" s="29" t="str">
        <f>Замеры!AB1314</f>
        <v xml:space="preserve"> </v>
      </c>
      <c r="Q1320" s="29" t="str">
        <f>IF(Замеры!Z1314=0," ","+")</f>
        <v xml:space="preserve"> </v>
      </c>
      <c r="R1320" s="32">
        <f>Замеры!Y1314</f>
        <v>0</v>
      </c>
      <c r="W1320" s="33" t="e">
        <f t="shared" si="40"/>
        <v>#VALUE!</v>
      </c>
      <c r="X1320" s="31" t="s">
        <v>73</v>
      </c>
      <c r="Y1320" s="33" t="e">
        <f t="shared" si="41"/>
        <v>#VALUE!</v>
      </c>
      <c r="Z1320" s="32"/>
    </row>
    <row r="1321" spans="1:26" x14ac:dyDescent="0.3">
      <c r="A1321" s="35">
        <f>IF(Замеры!B1315=0, " ", Замеры!B1315)</f>
        <v>1312</v>
      </c>
      <c r="B1321" s="37" t="str">
        <f>CONCATENATE(Замеры!D1315,Замеры!F1315)</f>
        <v>Группа от QF</v>
      </c>
      <c r="C1321" s="35" t="str">
        <f>IF(Замеры!I1315=0," ", Замеры!I1315)</f>
        <v xml:space="preserve"> </v>
      </c>
      <c r="D1321" s="29" t="str">
        <f>IF(Замеры!Z1315=0, " ", Замеры!X1315)</f>
        <v xml:space="preserve"> </v>
      </c>
      <c r="E1321" s="29" t="str">
        <f>CONCATENATE(Замеры!P1315,Замеры!S1315,Замеры!R1315)</f>
        <v xml:space="preserve"> </v>
      </c>
      <c r="F1321" s="30" t="str">
        <f>IF(Замеры!Z1315=0," ","---")</f>
        <v xml:space="preserve"> </v>
      </c>
      <c r="G1321" s="31" t="str">
        <f>IF(Замеры!Z1315=0," ",Замеры!J1315)</f>
        <v xml:space="preserve"> </v>
      </c>
      <c r="H1321" s="31" t="str">
        <f>CONCATENATE(Замеры!AK1315,Замеры!AA1315,Замеры!AL1315)</f>
        <v>0 0</v>
      </c>
      <c r="I1321" s="29" t="str">
        <f>CONCATENATE(Замеры!AI1315,Замеры!AA1315,Замеры!AJ1315)</f>
        <v>0 0</v>
      </c>
      <c r="J1321" s="31" t="str">
        <f>IF(Замеры!Z1315=0," ",G1321*2.55)</f>
        <v xml:space="preserve"> </v>
      </c>
      <c r="K1321" s="29" t="str">
        <f>IF(Замеры!Z1315=0," ",Замеры!AG1315)</f>
        <v xml:space="preserve"> </v>
      </c>
      <c r="L1321" s="29" t="str">
        <f>IF(Замеры!Z1315=0," ",Замеры!AH1315)</f>
        <v xml:space="preserve"> </v>
      </c>
      <c r="M1321" s="29" t="str">
        <f>IF(Замеры!Z1315=0," ",0.1)</f>
        <v xml:space="preserve"> </v>
      </c>
      <c r="N1321" s="29" t="str">
        <f>IF(Замеры!Z1315=0," ",Замеры!Z1315)</f>
        <v xml:space="preserve"> </v>
      </c>
      <c r="O1321" s="29" t="str">
        <f>Замеры!AA1315</f>
        <v xml:space="preserve"> </v>
      </c>
      <c r="P1321" s="29" t="str">
        <f>Замеры!AB1315</f>
        <v xml:space="preserve"> </v>
      </c>
      <c r="Q1321" s="29" t="str">
        <f>IF(Замеры!Z1315=0," ","+")</f>
        <v xml:space="preserve"> </v>
      </c>
      <c r="R1321" s="32">
        <f>Замеры!Y1315</f>
        <v>0</v>
      </c>
      <c r="W1321" s="33" t="e">
        <f t="shared" si="40"/>
        <v>#VALUE!</v>
      </c>
      <c r="X1321" s="31" t="s">
        <v>73</v>
      </c>
      <c r="Y1321" s="33" t="e">
        <f t="shared" si="41"/>
        <v>#VALUE!</v>
      </c>
      <c r="Z1321" s="32"/>
    </row>
    <row r="1322" spans="1:26" x14ac:dyDescent="0.3">
      <c r="A1322" s="35">
        <f>IF(Замеры!B1316=0, " ", Замеры!B1316)</f>
        <v>1313</v>
      </c>
      <c r="B1322" s="37" t="str">
        <f>CONCATENATE(Замеры!D1316,Замеры!F1316)</f>
        <v>Группа от QF</v>
      </c>
      <c r="C1322" s="35" t="str">
        <f>IF(Замеры!I1316=0," ", Замеры!I1316)</f>
        <v xml:space="preserve"> </v>
      </c>
      <c r="D1322" s="29" t="str">
        <f>IF(Замеры!Z1316=0, " ", Замеры!X1316)</f>
        <v xml:space="preserve"> </v>
      </c>
      <c r="E1322" s="29" t="str">
        <f>CONCATENATE(Замеры!P1316,Замеры!S1316,Замеры!R1316)</f>
        <v xml:space="preserve"> </v>
      </c>
      <c r="F1322" s="30" t="str">
        <f>IF(Замеры!Z1316=0," ","---")</f>
        <v xml:space="preserve"> </v>
      </c>
      <c r="G1322" s="31" t="str">
        <f>IF(Замеры!Z1316=0," ",Замеры!J1316)</f>
        <v xml:space="preserve"> </v>
      </c>
      <c r="H1322" s="31" t="str">
        <f>CONCATENATE(Замеры!AK1316,Замеры!AA1316,Замеры!AL1316)</f>
        <v>0 0</v>
      </c>
      <c r="I1322" s="29" t="str">
        <f>CONCATENATE(Замеры!AI1316,Замеры!AA1316,Замеры!AJ1316)</f>
        <v>0 0</v>
      </c>
      <c r="J1322" s="31" t="str">
        <f>IF(Замеры!Z1316=0," ",G1322*2.55)</f>
        <v xml:space="preserve"> </v>
      </c>
      <c r="K1322" s="29" t="str">
        <f>IF(Замеры!Z1316=0," ",Замеры!AG1316)</f>
        <v xml:space="preserve"> </v>
      </c>
      <c r="L1322" s="29" t="str">
        <f>IF(Замеры!Z1316=0," ",Замеры!AH1316)</f>
        <v xml:space="preserve"> </v>
      </c>
      <c r="M1322" s="29" t="str">
        <f>IF(Замеры!Z1316=0," ",0.1)</f>
        <v xml:space="preserve"> </v>
      </c>
      <c r="N1322" s="29" t="str">
        <f>IF(Замеры!Z1316=0," ",Замеры!Z1316)</f>
        <v xml:space="preserve"> </v>
      </c>
      <c r="O1322" s="29" t="str">
        <f>Замеры!AA1316</f>
        <v xml:space="preserve"> </v>
      </c>
      <c r="P1322" s="29" t="str">
        <f>Замеры!AB1316</f>
        <v xml:space="preserve"> </v>
      </c>
      <c r="Q1322" s="29" t="str">
        <f>IF(Замеры!Z1316=0," ","+")</f>
        <v xml:space="preserve"> </v>
      </c>
      <c r="R1322" s="32">
        <f>Замеры!Y1316</f>
        <v>0</v>
      </c>
      <c r="W1322" s="33" t="e">
        <f t="shared" si="40"/>
        <v>#VALUE!</v>
      </c>
      <c r="X1322" s="31" t="s">
        <v>73</v>
      </c>
      <c r="Y1322" s="33" t="e">
        <f t="shared" si="41"/>
        <v>#VALUE!</v>
      </c>
      <c r="Z1322" s="32"/>
    </row>
    <row r="1323" spans="1:26" x14ac:dyDescent="0.3">
      <c r="A1323" s="35">
        <f>IF(Замеры!B1317=0, " ", Замеры!B1317)</f>
        <v>1314</v>
      </c>
      <c r="B1323" s="37" t="str">
        <f>CONCATENATE(Замеры!D1317,Замеры!F1317)</f>
        <v>Группа от QF</v>
      </c>
      <c r="C1323" s="35" t="str">
        <f>IF(Замеры!I1317=0," ", Замеры!I1317)</f>
        <v xml:space="preserve"> </v>
      </c>
      <c r="D1323" s="29" t="str">
        <f>IF(Замеры!Z1317=0, " ", Замеры!X1317)</f>
        <v xml:space="preserve"> </v>
      </c>
      <c r="E1323" s="29" t="str">
        <f>CONCATENATE(Замеры!P1317,Замеры!S1317,Замеры!R1317)</f>
        <v xml:space="preserve"> </v>
      </c>
      <c r="F1323" s="30" t="str">
        <f>IF(Замеры!Z1317=0," ","---")</f>
        <v xml:space="preserve"> </v>
      </c>
      <c r="G1323" s="31" t="str">
        <f>IF(Замеры!Z1317=0," ",Замеры!J1317)</f>
        <v xml:space="preserve"> </v>
      </c>
      <c r="H1323" s="31" t="str">
        <f>CONCATENATE(Замеры!AK1317,Замеры!AA1317,Замеры!AL1317)</f>
        <v>0 0</v>
      </c>
      <c r="I1323" s="29" t="str">
        <f>CONCATENATE(Замеры!AI1317,Замеры!AA1317,Замеры!AJ1317)</f>
        <v>0 0</v>
      </c>
      <c r="J1323" s="31" t="str">
        <f>IF(Замеры!Z1317=0," ",G1323*2.55)</f>
        <v xml:space="preserve"> </v>
      </c>
      <c r="K1323" s="29" t="str">
        <f>IF(Замеры!Z1317=0," ",Замеры!AG1317)</f>
        <v xml:space="preserve"> </v>
      </c>
      <c r="L1323" s="29" t="str">
        <f>IF(Замеры!Z1317=0," ",Замеры!AH1317)</f>
        <v xml:space="preserve"> </v>
      </c>
      <c r="M1323" s="29" t="str">
        <f>IF(Замеры!Z1317=0," ",0.1)</f>
        <v xml:space="preserve"> </v>
      </c>
      <c r="N1323" s="29" t="str">
        <f>IF(Замеры!Z1317=0," ",Замеры!Z1317)</f>
        <v xml:space="preserve"> </v>
      </c>
      <c r="O1323" s="29" t="str">
        <f>Замеры!AA1317</f>
        <v xml:space="preserve"> </v>
      </c>
      <c r="P1323" s="29" t="str">
        <f>Замеры!AB1317</f>
        <v xml:space="preserve"> </v>
      </c>
      <c r="Q1323" s="29" t="str">
        <f>IF(Замеры!Z1317=0," ","+")</f>
        <v xml:space="preserve"> </v>
      </c>
      <c r="R1323" s="32">
        <f>Замеры!Y1317</f>
        <v>0</v>
      </c>
      <c r="W1323" s="33" t="e">
        <f t="shared" si="40"/>
        <v>#VALUE!</v>
      </c>
      <c r="X1323" s="31" t="s">
        <v>73</v>
      </c>
      <c r="Y1323" s="33" t="e">
        <f t="shared" si="41"/>
        <v>#VALUE!</v>
      </c>
      <c r="Z1323" s="32"/>
    </row>
    <row r="1324" spans="1:26" x14ac:dyDescent="0.3">
      <c r="A1324" s="35">
        <f>IF(Замеры!B1318=0, " ", Замеры!B1318)</f>
        <v>1315</v>
      </c>
      <c r="B1324" s="37" t="str">
        <f>CONCATENATE(Замеры!D1318,Замеры!F1318)</f>
        <v>Группа от QF</v>
      </c>
      <c r="C1324" s="35" t="str">
        <f>IF(Замеры!I1318=0," ", Замеры!I1318)</f>
        <v xml:space="preserve"> </v>
      </c>
      <c r="D1324" s="29" t="str">
        <f>IF(Замеры!Z1318=0, " ", Замеры!X1318)</f>
        <v xml:space="preserve"> </v>
      </c>
      <c r="E1324" s="29" t="str">
        <f>CONCATENATE(Замеры!P1318,Замеры!S1318,Замеры!R1318)</f>
        <v xml:space="preserve"> </v>
      </c>
      <c r="F1324" s="30" t="str">
        <f>IF(Замеры!Z1318=0," ","---")</f>
        <v xml:space="preserve"> </v>
      </c>
      <c r="G1324" s="31" t="str">
        <f>IF(Замеры!Z1318=0," ",Замеры!J1318)</f>
        <v xml:space="preserve"> </v>
      </c>
      <c r="H1324" s="31" t="str">
        <f>CONCATENATE(Замеры!AK1318,Замеры!AA1318,Замеры!AL1318)</f>
        <v>0 0</v>
      </c>
      <c r="I1324" s="29" t="str">
        <f>CONCATENATE(Замеры!AI1318,Замеры!AA1318,Замеры!AJ1318)</f>
        <v>0 0</v>
      </c>
      <c r="J1324" s="31" t="str">
        <f>IF(Замеры!Z1318=0," ",G1324*2.55)</f>
        <v xml:space="preserve"> </v>
      </c>
      <c r="K1324" s="29" t="str">
        <f>IF(Замеры!Z1318=0," ",Замеры!AG1318)</f>
        <v xml:space="preserve"> </v>
      </c>
      <c r="L1324" s="29" t="str">
        <f>IF(Замеры!Z1318=0," ",Замеры!AH1318)</f>
        <v xml:space="preserve"> </v>
      </c>
      <c r="M1324" s="29" t="str">
        <f>IF(Замеры!Z1318=0," ",0.1)</f>
        <v xml:space="preserve"> </v>
      </c>
      <c r="N1324" s="29" t="str">
        <f>IF(Замеры!Z1318=0," ",Замеры!Z1318)</f>
        <v xml:space="preserve"> </v>
      </c>
      <c r="O1324" s="29" t="str">
        <f>Замеры!AA1318</f>
        <v xml:space="preserve"> </v>
      </c>
      <c r="P1324" s="29" t="str">
        <f>Замеры!AB1318</f>
        <v xml:space="preserve"> </v>
      </c>
      <c r="Q1324" s="29" t="str">
        <f>IF(Замеры!Z1318=0," ","+")</f>
        <v xml:space="preserve"> </v>
      </c>
      <c r="R1324" s="32">
        <f>Замеры!Y1318</f>
        <v>0</v>
      </c>
      <c r="W1324" s="33" t="e">
        <f t="shared" si="40"/>
        <v>#VALUE!</v>
      </c>
      <c r="X1324" s="31" t="s">
        <v>73</v>
      </c>
      <c r="Y1324" s="33" t="e">
        <f t="shared" si="41"/>
        <v>#VALUE!</v>
      </c>
      <c r="Z1324" s="32"/>
    </row>
    <row r="1325" spans="1:26" x14ac:dyDescent="0.3">
      <c r="A1325" s="35">
        <f>IF(Замеры!B1319=0, " ", Замеры!B1319)</f>
        <v>1316</v>
      </c>
      <c r="B1325" s="37" t="str">
        <f>CONCATENATE(Замеры!D1319,Замеры!F1319)</f>
        <v>Группа от QF</v>
      </c>
      <c r="C1325" s="35" t="str">
        <f>IF(Замеры!I1319=0," ", Замеры!I1319)</f>
        <v xml:space="preserve"> </v>
      </c>
      <c r="D1325" s="29" t="str">
        <f>IF(Замеры!Z1319=0, " ", Замеры!X1319)</f>
        <v xml:space="preserve"> </v>
      </c>
      <c r="E1325" s="29" t="str">
        <f>CONCATENATE(Замеры!P1319,Замеры!S1319,Замеры!R1319)</f>
        <v xml:space="preserve"> </v>
      </c>
      <c r="F1325" s="30" t="str">
        <f>IF(Замеры!Z1319=0," ","---")</f>
        <v xml:space="preserve"> </v>
      </c>
      <c r="G1325" s="31" t="str">
        <f>IF(Замеры!Z1319=0," ",Замеры!J1319)</f>
        <v xml:space="preserve"> </v>
      </c>
      <c r="H1325" s="31" t="str">
        <f>CONCATENATE(Замеры!AK1319,Замеры!AA1319,Замеры!AL1319)</f>
        <v>0 0</v>
      </c>
      <c r="I1325" s="29" t="str">
        <f>CONCATENATE(Замеры!AI1319,Замеры!AA1319,Замеры!AJ1319)</f>
        <v>0 0</v>
      </c>
      <c r="J1325" s="31" t="str">
        <f>IF(Замеры!Z1319=0," ",G1325*2.55)</f>
        <v xml:space="preserve"> </v>
      </c>
      <c r="K1325" s="29" t="str">
        <f>IF(Замеры!Z1319=0," ",Замеры!AG1319)</f>
        <v xml:space="preserve"> </v>
      </c>
      <c r="L1325" s="29" t="str">
        <f>IF(Замеры!Z1319=0," ",Замеры!AH1319)</f>
        <v xml:space="preserve"> </v>
      </c>
      <c r="M1325" s="29" t="str">
        <f>IF(Замеры!Z1319=0," ",0.1)</f>
        <v xml:space="preserve"> </v>
      </c>
      <c r="N1325" s="29" t="str">
        <f>IF(Замеры!Z1319=0," ",Замеры!Z1319)</f>
        <v xml:space="preserve"> </v>
      </c>
      <c r="O1325" s="29" t="str">
        <f>Замеры!AA1319</f>
        <v xml:space="preserve"> </v>
      </c>
      <c r="P1325" s="29" t="str">
        <f>Замеры!AB1319</f>
        <v xml:space="preserve"> </v>
      </c>
      <c r="Q1325" s="29" t="str">
        <f>IF(Замеры!Z1319=0," ","+")</f>
        <v xml:space="preserve"> </v>
      </c>
      <c r="R1325" s="32">
        <f>Замеры!Y1319</f>
        <v>0</v>
      </c>
      <c r="W1325" s="33" t="e">
        <f t="shared" si="40"/>
        <v>#VALUE!</v>
      </c>
      <c r="X1325" s="31" t="s">
        <v>73</v>
      </c>
      <c r="Y1325" s="33" t="e">
        <f t="shared" si="41"/>
        <v>#VALUE!</v>
      </c>
      <c r="Z1325" s="32"/>
    </row>
    <row r="1326" spans="1:26" x14ac:dyDescent="0.3">
      <c r="A1326" s="35">
        <f>IF(Замеры!B1320=0, " ", Замеры!B1320)</f>
        <v>1317</v>
      </c>
      <c r="B1326" s="37" t="str">
        <f>CONCATENATE(Замеры!D1320,Замеры!F1320)</f>
        <v>Группа от QF</v>
      </c>
      <c r="C1326" s="35" t="str">
        <f>IF(Замеры!I1320=0," ", Замеры!I1320)</f>
        <v xml:space="preserve"> </v>
      </c>
      <c r="D1326" s="29" t="str">
        <f>IF(Замеры!Z1320=0, " ", Замеры!X1320)</f>
        <v xml:space="preserve"> </v>
      </c>
      <c r="E1326" s="29" t="str">
        <f>CONCATENATE(Замеры!P1320,Замеры!S1320,Замеры!R1320)</f>
        <v xml:space="preserve"> </v>
      </c>
      <c r="F1326" s="30" t="str">
        <f>IF(Замеры!Z1320=0," ","---")</f>
        <v xml:space="preserve"> </v>
      </c>
      <c r="G1326" s="31" t="str">
        <f>IF(Замеры!Z1320=0," ",Замеры!J1320)</f>
        <v xml:space="preserve"> </v>
      </c>
      <c r="H1326" s="31" t="str">
        <f>CONCATENATE(Замеры!AK1320,Замеры!AA1320,Замеры!AL1320)</f>
        <v>0 0</v>
      </c>
      <c r="I1326" s="29" t="str">
        <f>CONCATENATE(Замеры!AI1320,Замеры!AA1320,Замеры!AJ1320)</f>
        <v>0 0</v>
      </c>
      <c r="J1326" s="31" t="str">
        <f>IF(Замеры!Z1320=0," ",G1326*2.55)</f>
        <v xml:space="preserve"> </v>
      </c>
      <c r="K1326" s="29" t="str">
        <f>IF(Замеры!Z1320=0," ",Замеры!AG1320)</f>
        <v xml:space="preserve"> </v>
      </c>
      <c r="L1326" s="29" t="str">
        <f>IF(Замеры!Z1320=0," ",Замеры!AH1320)</f>
        <v xml:space="preserve"> </v>
      </c>
      <c r="M1326" s="29" t="str">
        <f>IF(Замеры!Z1320=0," ",0.1)</f>
        <v xml:space="preserve"> </v>
      </c>
      <c r="N1326" s="29" t="str">
        <f>IF(Замеры!Z1320=0," ",Замеры!Z1320)</f>
        <v xml:space="preserve"> </v>
      </c>
      <c r="O1326" s="29" t="str">
        <f>Замеры!AA1320</f>
        <v xml:space="preserve"> </v>
      </c>
      <c r="P1326" s="29" t="str">
        <f>Замеры!AB1320</f>
        <v xml:space="preserve"> </v>
      </c>
      <c r="Q1326" s="29" t="str">
        <f>IF(Замеры!Z1320=0," ","+")</f>
        <v xml:space="preserve"> </v>
      </c>
      <c r="R1326" s="32">
        <f>Замеры!Y1320</f>
        <v>0</v>
      </c>
      <c r="W1326" s="33" t="e">
        <f t="shared" si="40"/>
        <v>#VALUE!</v>
      </c>
      <c r="X1326" s="31" t="s">
        <v>73</v>
      </c>
      <c r="Y1326" s="33" t="e">
        <f t="shared" si="41"/>
        <v>#VALUE!</v>
      </c>
      <c r="Z1326" s="32"/>
    </row>
    <row r="1327" spans="1:26" x14ac:dyDescent="0.3">
      <c r="A1327" s="35">
        <f>IF(Замеры!B1321=0, " ", Замеры!B1321)</f>
        <v>1318</v>
      </c>
      <c r="B1327" s="37" t="str">
        <f>CONCATENATE(Замеры!D1321,Замеры!F1321)</f>
        <v>Группа от QF</v>
      </c>
      <c r="C1327" s="35" t="str">
        <f>IF(Замеры!I1321=0," ", Замеры!I1321)</f>
        <v xml:space="preserve"> </v>
      </c>
      <c r="D1327" s="29" t="str">
        <f>IF(Замеры!Z1321=0, " ", Замеры!X1321)</f>
        <v xml:space="preserve"> </v>
      </c>
      <c r="E1327" s="29" t="str">
        <f>CONCATENATE(Замеры!P1321,Замеры!S1321,Замеры!R1321)</f>
        <v xml:space="preserve"> </v>
      </c>
      <c r="F1327" s="30" t="str">
        <f>IF(Замеры!Z1321=0," ","---")</f>
        <v xml:space="preserve"> </v>
      </c>
      <c r="G1327" s="31" t="str">
        <f>IF(Замеры!Z1321=0," ",Замеры!J1321)</f>
        <v xml:space="preserve"> </v>
      </c>
      <c r="H1327" s="31" t="str">
        <f>CONCATENATE(Замеры!AK1321,Замеры!AA1321,Замеры!AL1321)</f>
        <v>0 0</v>
      </c>
      <c r="I1327" s="29" t="str">
        <f>CONCATENATE(Замеры!AI1321,Замеры!AA1321,Замеры!AJ1321)</f>
        <v>0 0</v>
      </c>
      <c r="J1327" s="31" t="str">
        <f>IF(Замеры!Z1321=0," ",G1327*2.55)</f>
        <v xml:space="preserve"> </v>
      </c>
      <c r="K1327" s="29" t="str">
        <f>IF(Замеры!Z1321=0," ",Замеры!AG1321)</f>
        <v xml:space="preserve"> </v>
      </c>
      <c r="L1327" s="29" t="str">
        <f>IF(Замеры!Z1321=0," ",Замеры!AH1321)</f>
        <v xml:space="preserve"> </v>
      </c>
      <c r="M1327" s="29" t="str">
        <f>IF(Замеры!Z1321=0," ",0.1)</f>
        <v xml:space="preserve"> </v>
      </c>
      <c r="N1327" s="29" t="str">
        <f>IF(Замеры!Z1321=0," ",Замеры!Z1321)</f>
        <v xml:space="preserve"> </v>
      </c>
      <c r="O1327" s="29" t="str">
        <f>Замеры!AA1321</f>
        <v xml:space="preserve"> </v>
      </c>
      <c r="P1327" s="29" t="str">
        <f>Замеры!AB1321</f>
        <v xml:space="preserve"> </v>
      </c>
      <c r="Q1327" s="29" t="str">
        <f>IF(Замеры!Z1321=0," ","+")</f>
        <v xml:space="preserve"> </v>
      </c>
      <c r="R1327" s="32">
        <f>Замеры!Y1321</f>
        <v>0</v>
      </c>
      <c r="W1327" s="33" t="e">
        <f t="shared" si="40"/>
        <v>#VALUE!</v>
      </c>
      <c r="X1327" s="31" t="s">
        <v>73</v>
      </c>
      <c r="Y1327" s="33" t="e">
        <f t="shared" si="41"/>
        <v>#VALUE!</v>
      </c>
      <c r="Z1327" s="32"/>
    </row>
    <row r="1328" spans="1:26" x14ac:dyDescent="0.3">
      <c r="A1328" s="35">
        <f>IF(Замеры!B1322=0, " ", Замеры!B1322)</f>
        <v>1319</v>
      </c>
      <c r="B1328" s="37" t="str">
        <f>CONCATENATE(Замеры!D1322,Замеры!F1322)</f>
        <v>Группа от QF</v>
      </c>
      <c r="C1328" s="35" t="str">
        <f>IF(Замеры!I1322=0," ", Замеры!I1322)</f>
        <v xml:space="preserve"> </v>
      </c>
      <c r="D1328" s="29" t="str">
        <f>IF(Замеры!Z1322=0, " ", Замеры!X1322)</f>
        <v xml:space="preserve"> </v>
      </c>
      <c r="E1328" s="29" t="str">
        <f>CONCATENATE(Замеры!P1322,Замеры!S1322,Замеры!R1322)</f>
        <v xml:space="preserve"> </v>
      </c>
      <c r="F1328" s="30" t="str">
        <f>IF(Замеры!Z1322=0," ","---")</f>
        <v xml:space="preserve"> </v>
      </c>
      <c r="G1328" s="31" t="str">
        <f>IF(Замеры!Z1322=0," ",Замеры!J1322)</f>
        <v xml:space="preserve"> </v>
      </c>
      <c r="H1328" s="31" t="str">
        <f>CONCATENATE(Замеры!AK1322,Замеры!AA1322,Замеры!AL1322)</f>
        <v>0 0</v>
      </c>
      <c r="I1328" s="29" t="str">
        <f>CONCATENATE(Замеры!AI1322,Замеры!AA1322,Замеры!AJ1322)</f>
        <v>0 0</v>
      </c>
      <c r="J1328" s="31" t="str">
        <f>IF(Замеры!Z1322=0," ",G1328*2.55)</f>
        <v xml:space="preserve"> </v>
      </c>
      <c r="K1328" s="29" t="str">
        <f>IF(Замеры!Z1322=0," ",Замеры!AG1322)</f>
        <v xml:space="preserve"> </v>
      </c>
      <c r="L1328" s="29" t="str">
        <f>IF(Замеры!Z1322=0," ",Замеры!AH1322)</f>
        <v xml:space="preserve"> </v>
      </c>
      <c r="M1328" s="29" t="str">
        <f>IF(Замеры!Z1322=0," ",0.1)</f>
        <v xml:space="preserve"> </v>
      </c>
      <c r="N1328" s="29" t="str">
        <f>IF(Замеры!Z1322=0," ",Замеры!Z1322)</f>
        <v xml:space="preserve"> </v>
      </c>
      <c r="O1328" s="29" t="str">
        <f>Замеры!AA1322</f>
        <v xml:space="preserve"> </v>
      </c>
      <c r="P1328" s="29" t="str">
        <f>Замеры!AB1322</f>
        <v xml:space="preserve"> </v>
      </c>
      <c r="Q1328" s="29" t="str">
        <f>IF(Замеры!Z1322=0," ","+")</f>
        <v xml:space="preserve"> </v>
      </c>
      <c r="R1328" s="32">
        <f>Замеры!Y1322</f>
        <v>0</v>
      </c>
      <c r="W1328" s="33" t="e">
        <f t="shared" si="40"/>
        <v>#VALUE!</v>
      </c>
      <c r="X1328" s="31" t="s">
        <v>73</v>
      </c>
      <c r="Y1328" s="33" t="e">
        <f t="shared" si="41"/>
        <v>#VALUE!</v>
      </c>
      <c r="Z1328" s="32"/>
    </row>
    <row r="1329" spans="1:26" x14ac:dyDescent="0.3">
      <c r="A1329" s="35">
        <f>IF(Замеры!B1323=0, " ", Замеры!B1323)</f>
        <v>1320</v>
      </c>
      <c r="B1329" s="37" t="str">
        <f>CONCATENATE(Замеры!D1323,Замеры!F1323)</f>
        <v>Группа от QF</v>
      </c>
      <c r="C1329" s="35" t="str">
        <f>IF(Замеры!I1323=0," ", Замеры!I1323)</f>
        <v xml:space="preserve"> </v>
      </c>
      <c r="D1329" s="29" t="str">
        <f>IF(Замеры!Z1323=0, " ", Замеры!X1323)</f>
        <v xml:space="preserve"> </v>
      </c>
      <c r="E1329" s="29" t="str">
        <f>CONCATENATE(Замеры!P1323,Замеры!S1323,Замеры!R1323)</f>
        <v xml:space="preserve"> </v>
      </c>
      <c r="F1329" s="30" t="str">
        <f>IF(Замеры!Z1323=0," ","---")</f>
        <v xml:space="preserve"> </v>
      </c>
      <c r="G1329" s="31" t="str">
        <f>IF(Замеры!Z1323=0," ",Замеры!J1323)</f>
        <v xml:space="preserve"> </v>
      </c>
      <c r="H1329" s="31" t="str">
        <f>CONCATENATE(Замеры!AK1323,Замеры!AA1323,Замеры!AL1323)</f>
        <v>0 0</v>
      </c>
      <c r="I1329" s="29" t="str">
        <f>CONCATENATE(Замеры!AI1323,Замеры!AA1323,Замеры!AJ1323)</f>
        <v>0 0</v>
      </c>
      <c r="J1329" s="31" t="str">
        <f>IF(Замеры!Z1323=0," ",G1329*2.55)</f>
        <v xml:space="preserve"> </v>
      </c>
      <c r="K1329" s="29" t="str">
        <f>IF(Замеры!Z1323=0," ",Замеры!AG1323)</f>
        <v xml:space="preserve"> </v>
      </c>
      <c r="L1329" s="29" t="str">
        <f>IF(Замеры!Z1323=0," ",Замеры!AH1323)</f>
        <v xml:space="preserve"> </v>
      </c>
      <c r="M1329" s="29" t="str">
        <f>IF(Замеры!Z1323=0," ",0.1)</f>
        <v xml:space="preserve"> </v>
      </c>
      <c r="N1329" s="29" t="str">
        <f>IF(Замеры!Z1323=0," ",Замеры!Z1323)</f>
        <v xml:space="preserve"> </v>
      </c>
      <c r="O1329" s="29" t="str">
        <f>Замеры!AA1323</f>
        <v xml:space="preserve"> </v>
      </c>
      <c r="P1329" s="29" t="str">
        <f>Замеры!AB1323</f>
        <v xml:space="preserve"> </v>
      </c>
      <c r="Q1329" s="29" t="str">
        <f>IF(Замеры!Z1323=0," ","+")</f>
        <v xml:space="preserve"> </v>
      </c>
      <c r="R1329" s="32">
        <f>Замеры!Y1323</f>
        <v>0</v>
      </c>
      <c r="W1329" s="33" t="e">
        <f t="shared" si="40"/>
        <v>#VALUE!</v>
      </c>
      <c r="X1329" s="31" t="s">
        <v>73</v>
      </c>
      <c r="Y1329" s="33" t="e">
        <f t="shared" si="41"/>
        <v>#VALUE!</v>
      </c>
      <c r="Z1329" s="32"/>
    </row>
    <row r="1330" spans="1:26" x14ac:dyDescent="0.3">
      <c r="A1330" s="35">
        <f>IF(Замеры!B1324=0, " ", Замеры!B1324)</f>
        <v>1321</v>
      </c>
      <c r="B1330" s="37" t="str">
        <f>CONCATENATE(Замеры!D1324,Замеры!F1324)</f>
        <v>Группа от QF</v>
      </c>
      <c r="C1330" s="35" t="str">
        <f>IF(Замеры!I1324=0," ", Замеры!I1324)</f>
        <v xml:space="preserve"> </v>
      </c>
      <c r="D1330" s="29" t="str">
        <f>IF(Замеры!Z1324=0, " ", Замеры!X1324)</f>
        <v xml:space="preserve"> </v>
      </c>
      <c r="E1330" s="29" t="str">
        <f>CONCATENATE(Замеры!P1324,Замеры!S1324,Замеры!R1324)</f>
        <v xml:space="preserve"> </v>
      </c>
      <c r="F1330" s="30" t="str">
        <f>IF(Замеры!Z1324=0," ","---")</f>
        <v xml:space="preserve"> </v>
      </c>
      <c r="G1330" s="31" t="str">
        <f>IF(Замеры!Z1324=0," ",Замеры!J1324)</f>
        <v xml:space="preserve"> </v>
      </c>
      <c r="H1330" s="31" t="str">
        <f>CONCATENATE(Замеры!AK1324,Замеры!AA1324,Замеры!AL1324)</f>
        <v>0 0</v>
      </c>
      <c r="I1330" s="29" t="str">
        <f>CONCATENATE(Замеры!AI1324,Замеры!AA1324,Замеры!AJ1324)</f>
        <v>0 0</v>
      </c>
      <c r="J1330" s="31" t="str">
        <f>IF(Замеры!Z1324=0," ",G1330*2.55)</f>
        <v xml:space="preserve"> </v>
      </c>
      <c r="K1330" s="29" t="str">
        <f>IF(Замеры!Z1324=0," ",Замеры!AG1324)</f>
        <v xml:space="preserve"> </v>
      </c>
      <c r="L1330" s="29" t="str">
        <f>IF(Замеры!Z1324=0," ",Замеры!AH1324)</f>
        <v xml:space="preserve"> </v>
      </c>
      <c r="M1330" s="29" t="str">
        <f>IF(Замеры!Z1324=0," ",0.1)</f>
        <v xml:space="preserve"> </v>
      </c>
      <c r="N1330" s="29" t="str">
        <f>IF(Замеры!Z1324=0," ",Замеры!Z1324)</f>
        <v xml:space="preserve"> </v>
      </c>
      <c r="O1330" s="29" t="str">
        <f>Замеры!AA1324</f>
        <v xml:space="preserve"> </v>
      </c>
      <c r="P1330" s="29" t="str">
        <f>Замеры!AB1324</f>
        <v xml:space="preserve"> </v>
      </c>
      <c r="Q1330" s="29" t="str">
        <f>IF(Замеры!Z1324=0," ","+")</f>
        <v xml:space="preserve"> </v>
      </c>
      <c r="R1330" s="32">
        <f>Замеры!Y1324</f>
        <v>0</v>
      </c>
      <c r="W1330" s="33" t="e">
        <f t="shared" si="40"/>
        <v>#VALUE!</v>
      </c>
      <c r="X1330" s="31" t="s">
        <v>73</v>
      </c>
      <c r="Y1330" s="33" t="e">
        <f t="shared" si="41"/>
        <v>#VALUE!</v>
      </c>
      <c r="Z1330" s="32"/>
    </row>
    <row r="1331" spans="1:26" x14ac:dyDescent="0.3">
      <c r="A1331" s="35">
        <f>IF(Замеры!B1325=0, " ", Замеры!B1325)</f>
        <v>1322</v>
      </c>
      <c r="B1331" s="37" t="str">
        <f>CONCATENATE(Замеры!D1325,Замеры!F1325)</f>
        <v>Группа от QF</v>
      </c>
      <c r="C1331" s="35" t="str">
        <f>IF(Замеры!I1325=0," ", Замеры!I1325)</f>
        <v xml:space="preserve"> </v>
      </c>
      <c r="D1331" s="29" t="str">
        <f>IF(Замеры!Z1325=0, " ", Замеры!X1325)</f>
        <v xml:space="preserve"> </v>
      </c>
      <c r="E1331" s="29" t="str">
        <f>CONCATENATE(Замеры!P1325,Замеры!S1325,Замеры!R1325)</f>
        <v xml:space="preserve"> </v>
      </c>
      <c r="F1331" s="30" t="str">
        <f>IF(Замеры!Z1325=0," ","---")</f>
        <v xml:space="preserve"> </v>
      </c>
      <c r="G1331" s="31" t="str">
        <f>IF(Замеры!Z1325=0," ",Замеры!J1325)</f>
        <v xml:space="preserve"> </v>
      </c>
      <c r="H1331" s="31" t="str">
        <f>CONCATENATE(Замеры!AK1325,Замеры!AA1325,Замеры!AL1325)</f>
        <v>0 0</v>
      </c>
      <c r="I1331" s="29" t="str">
        <f>CONCATENATE(Замеры!AI1325,Замеры!AA1325,Замеры!AJ1325)</f>
        <v>0 0</v>
      </c>
      <c r="J1331" s="31" t="str">
        <f>IF(Замеры!Z1325=0," ",G1331*2.55)</f>
        <v xml:space="preserve"> </v>
      </c>
      <c r="K1331" s="29" t="str">
        <f>IF(Замеры!Z1325=0," ",Замеры!AG1325)</f>
        <v xml:space="preserve"> </v>
      </c>
      <c r="L1331" s="29" t="str">
        <f>IF(Замеры!Z1325=0," ",Замеры!AH1325)</f>
        <v xml:space="preserve"> </v>
      </c>
      <c r="M1331" s="29" t="str">
        <f>IF(Замеры!Z1325=0," ",0.1)</f>
        <v xml:space="preserve"> </v>
      </c>
      <c r="N1331" s="29" t="str">
        <f>IF(Замеры!Z1325=0," ",Замеры!Z1325)</f>
        <v xml:space="preserve"> </v>
      </c>
      <c r="O1331" s="29" t="str">
        <f>Замеры!AA1325</f>
        <v xml:space="preserve"> </v>
      </c>
      <c r="P1331" s="29" t="str">
        <f>Замеры!AB1325</f>
        <v xml:space="preserve"> </v>
      </c>
      <c r="Q1331" s="29" t="str">
        <f>IF(Замеры!Z1325=0," ","+")</f>
        <v xml:space="preserve"> </v>
      </c>
      <c r="R1331" s="32">
        <f>Замеры!Y1325</f>
        <v>0</v>
      </c>
      <c r="W1331" s="33" t="e">
        <f t="shared" si="40"/>
        <v>#VALUE!</v>
      </c>
      <c r="X1331" s="31" t="s">
        <v>73</v>
      </c>
      <c r="Y1331" s="33" t="e">
        <f t="shared" si="41"/>
        <v>#VALUE!</v>
      </c>
      <c r="Z1331" s="32"/>
    </row>
    <row r="1332" spans="1:26" x14ac:dyDescent="0.3">
      <c r="A1332" s="35">
        <f>IF(Замеры!B1326=0, " ", Замеры!B1326)</f>
        <v>1323</v>
      </c>
      <c r="B1332" s="37" t="str">
        <f>CONCATENATE(Замеры!D1326,Замеры!F1326)</f>
        <v>Группа от QF</v>
      </c>
      <c r="C1332" s="35" t="str">
        <f>IF(Замеры!I1326=0," ", Замеры!I1326)</f>
        <v xml:space="preserve"> </v>
      </c>
      <c r="D1332" s="29" t="str">
        <f>IF(Замеры!Z1326=0, " ", Замеры!X1326)</f>
        <v xml:space="preserve"> </v>
      </c>
      <c r="E1332" s="29" t="str">
        <f>CONCATENATE(Замеры!P1326,Замеры!S1326,Замеры!R1326)</f>
        <v xml:space="preserve"> </v>
      </c>
      <c r="F1332" s="30" t="str">
        <f>IF(Замеры!Z1326=0," ","---")</f>
        <v xml:space="preserve"> </v>
      </c>
      <c r="G1332" s="31" t="str">
        <f>IF(Замеры!Z1326=0," ",Замеры!J1326)</f>
        <v xml:space="preserve"> </v>
      </c>
      <c r="H1332" s="31" t="str">
        <f>CONCATENATE(Замеры!AK1326,Замеры!AA1326,Замеры!AL1326)</f>
        <v>0 0</v>
      </c>
      <c r="I1332" s="29" t="str">
        <f>CONCATENATE(Замеры!AI1326,Замеры!AA1326,Замеры!AJ1326)</f>
        <v>0 0</v>
      </c>
      <c r="J1332" s="31" t="str">
        <f>IF(Замеры!Z1326=0," ",G1332*2.55)</f>
        <v xml:space="preserve"> </v>
      </c>
      <c r="K1332" s="29" t="str">
        <f>IF(Замеры!Z1326=0," ",Замеры!AG1326)</f>
        <v xml:space="preserve"> </v>
      </c>
      <c r="L1332" s="29" t="str">
        <f>IF(Замеры!Z1326=0," ",Замеры!AH1326)</f>
        <v xml:space="preserve"> </v>
      </c>
      <c r="M1332" s="29" t="str">
        <f>IF(Замеры!Z1326=0," ",0.1)</f>
        <v xml:space="preserve"> </v>
      </c>
      <c r="N1332" s="29" t="str">
        <f>IF(Замеры!Z1326=0," ",Замеры!Z1326)</f>
        <v xml:space="preserve"> </v>
      </c>
      <c r="O1332" s="29" t="str">
        <f>Замеры!AA1326</f>
        <v xml:space="preserve"> </v>
      </c>
      <c r="P1332" s="29" t="str">
        <f>Замеры!AB1326</f>
        <v xml:space="preserve"> </v>
      </c>
      <c r="Q1332" s="29" t="str">
        <f>IF(Замеры!Z1326=0," ","+")</f>
        <v xml:space="preserve"> </v>
      </c>
      <c r="R1332" s="32">
        <f>Замеры!Y1326</f>
        <v>0</v>
      </c>
      <c r="W1332" s="33" t="e">
        <f t="shared" si="40"/>
        <v>#VALUE!</v>
      </c>
      <c r="X1332" s="31" t="s">
        <v>73</v>
      </c>
      <c r="Y1332" s="33" t="e">
        <f t="shared" si="41"/>
        <v>#VALUE!</v>
      </c>
      <c r="Z1332" s="32"/>
    </row>
    <row r="1333" spans="1:26" x14ac:dyDescent="0.3">
      <c r="A1333" s="35">
        <f>IF(Замеры!B1327=0, " ", Замеры!B1327)</f>
        <v>1324</v>
      </c>
      <c r="B1333" s="37" t="str">
        <f>CONCATENATE(Замеры!D1327,Замеры!F1327)</f>
        <v>Группа от QF</v>
      </c>
      <c r="C1333" s="35" t="str">
        <f>IF(Замеры!I1327=0," ", Замеры!I1327)</f>
        <v xml:space="preserve"> </v>
      </c>
      <c r="D1333" s="29" t="str">
        <f>IF(Замеры!Z1327=0, " ", Замеры!X1327)</f>
        <v xml:space="preserve"> </v>
      </c>
      <c r="E1333" s="29" t="str">
        <f>CONCATENATE(Замеры!P1327,Замеры!S1327,Замеры!R1327)</f>
        <v xml:space="preserve"> </v>
      </c>
      <c r="F1333" s="30" t="str">
        <f>IF(Замеры!Z1327=0," ","---")</f>
        <v xml:space="preserve"> </v>
      </c>
      <c r="G1333" s="31" t="str">
        <f>IF(Замеры!Z1327=0," ",Замеры!J1327)</f>
        <v xml:space="preserve"> </v>
      </c>
      <c r="H1333" s="31" t="str">
        <f>CONCATENATE(Замеры!AK1327,Замеры!AA1327,Замеры!AL1327)</f>
        <v>0 0</v>
      </c>
      <c r="I1333" s="29" t="str">
        <f>CONCATENATE(Замеры!AI1327,Замеры!AA1327,Замеры!AJ1327)</f>
        <v>0 0</v>
      </c>
      <c r="J1333" s="31" t="str">
        <f>IF(Замеры!Z1327=0," ",G1333*2.55)</f>
        <v xml:space="preserve"> </v>
      </c>
      <c r="K1333" s="29" t="str">
        <f>IF(Замеры!Z1327=0," ",Замеры!AG1327)</f>
        <v xml:space="preserve"> </v>
      </c>
      <c r="L1333" s="29" t="str">
        <f>IF(Замеры!Z1327=0," ",Замеры!AH1327)</f>
        <v xml:space="preserve"> </v>
      </c>
      <c r="M1333" s="29" t="str">
        <f>IF(Замеры!Z1327=0," ",0.1)</f>
        <v xml:space="preserve"> </v>
      </c>
      <c r="N1333" s="29" t="str">
        <f>IF(Замеры!Z1327=0," ",Замеры!Z1327)</f>
        <v xml:space="preserve"> </v>
      </c>
      <c r="O1333" s="29" t="str">
        <f>Замеры!AA1327</f>
        <v xml:space="preserve"> </v>
      </c>
      <c r="P1333" s="29" t="str">
        <f>Замеры!AB1327</f>
        <v xml:space="preserve"> </v>
      </c>
      <c r="Q1333" s="29" t="str">
        <f>IF(Замеры!Z1327=0," ","+")</f>
        <v xml:space="preserve"> </v>
      </c>
      <c r="R1333" s="32">
        <f>Замеры!Y1327</f>
        <v>0</v>
      </c>
      <c r="W1333" s="33" t="e">
        <f t="shared" si="40"/>
        <v>#VALUE!</v>
      </c>
      <c r="X1333" s="31" t="s">
        <v>73</v>
      </c>
      <c r="Y1333" s="33" t="e">
        <f t="shared" si="41"/>
        <v>#VALUE!</v>
      </c>
      <c r="Z1333" s="32"/>
    </row>
    <row r="1334" spans="1:26" x14ac:dyDescent="0.3">
      <c r="A1334" s="35">
        <f>IF(Замеры!B1328=0, " ", Замеры!B1328)</f>
        <v>1325</v>
      </c>
      <c r="B1334" s="37" t="str">
        <f>CONCATENATE(Замеры!D1328,Замеры!F1328)</f>
        <v>Группа от QF</v>
      </c>
      <c r="C1334" s="35" t="str">
        <f>IF(Замеры!I1328=0," ", Замеры!I1328)</f>
        <v xml:space="preserve"> </v>
      </c>
      <c r="D1334" s="29" t="str">
        <f>IF(Замеры!Z1328=0, " ", Замеры!X1328)</f>
        <v xml:space="preserve"> </v>
      </c>
      <c r="E1334" s="29" t="str">
        <f>CONCATENATE(Замеры!P1328,Замеры!S1328,Замеры!R1328)</f>
        <v xml:space="preserve"> </v>
      </c>
      <c r="F1334" s="30" t="str">
        <f>IF(Замеры!Z1328=0," ","---")</f>
        <v xml:space="preserve"> </v>
      </c>
      <c r="G1334" s="31" t="str">
        <f>IF(Замеры!Z1328=0," ",Замеры!J1328)</f>
        <v xml:space="preserve"> </v>
      </c>
      <c r="H1334" s="31" t="str">
        <f>CONCATENATE(Замеры!AK1328,Замеры!AA1328,Замеры!AL1328)</f>
        <v>0 0</v>
      </c>
      <c r="I1334" s="29" t="str">
        <f>CONCATENATE(Замеры!AI1328,Замеры!AA1328,Замеры!AJ1328)</f>
        <v>0 0</v>
      </c>
      <c r="J1334" s="31" t="str">
        <f>IF(Замеры!Z1328=0," ",G1334*2.55)</f>
        <v xml:space="preserve"> </v>
      </c>
      <c r="K1334" s="29" t="str">
        <f>IF(Замеры!Z1328=0," ",Замеры!AG1328)</f>
        <v xml:space="preserve"> </v>
      </c>
      <c r="L1334" s="29" t="str">
        <f>IF(Замеры!Z1328=0," ",Замеры!AH1328)</f>
        <v xml:space="preserve"> </v>
      </c>
      <c r="M1334" s="29" t="str">
        <f>IF(Замеры!Z1328=0," ",0.1)</f>
        <v xml:space="preserve"> </v>
      </c>
      <c r="N1334" s="29" t="str">
        <f>IF(Замеры!Z1328=0," ",Замеры!Z1328)</f>
        <v xml:space="preserve"> </v>
      </c>
      <c r="O1334" s="29" t="str">
        <f>Замеры!AA1328</f>
        <v xml:space="preserve"> </v>
      </c>
      <c r="P1334" s="29" t="str">
        <f>Замеры!AB1328</f>
        <v xml:space="preserve"> </v>
      </c>
      <c r="Q1334" s="29" t="str">
        <f>IF(Замеры!Z1328=0," ","+")</f>
        <v xml:space="preserve"> </v>
      </c>
      <c r="R1334" s="32">
        <f>Замеры!Y1328</f>
        <v>0</v>
      </c>
      <c r="W1334" s="33" t="e">
        <f t="shared" si="40"/>
        <v>#VALUE!</v>
      </c>
      <c r="X1334" s="31" t="s">
        <v>73</v>
      </c>
      <c r="Y1334" s="33" t="e">
        <f t="shared" si="41"/>
        <v>#VALUE!</v>
      </c>
      <c r="Z1334" s="32"/>
    </row>
    <row r="1335" spans="1:26" x14ac:dyDescent="0.3">
      <c r="A1335" s="35">
        <f>IF(Замеры!B1329=0, " ", Замеры!B1329)</f>
        <v>1326</v>
      </c>
      <c r="B1335" s="37" t="str">
        <f>CONCATENATE(Замеры!D1329,Замеры!F1329)</f>
        <v>Группа от QF</v>
      </c>
      <c r="C1335" s="35" t="str">
        <f>IF(Замеры!I1329=0," ", Замеры!I1329)</f>
        <v xml:space="preserve"> </v>
      </c>
      <c r="D1335" s="29" t="str">
        <f>IF(Замеры!Z1329=0, " ", Замеры!X1329)</f>
        <v xml:space="preserve"> </v>
      </c>
      <c r="E1335" s="29" t="str">
        <f>CONCATENATE(Замеры!P1329,Замеры!S1329,Замеры!R1329)</f>
        <v xml:space="preserve"> </v>
      </c>
      <c r="F1335" s="30" t="str">
        <f>IF(Замеры!Z1329=0," ","---")</f>
        <v xml:space="preserve"> </v>
      </c>
      <c r="G1335" s="31" t="str">
        <f>IF(Замеры!Z1329=0," ",Замеры!J1329)</f>
        <v xml:space="preserve"> </v>
      </c>
      <c r="H1335" s="31" t="str">
        <f>CONCATENATE(Замеры!AK1329,Замеры!AA1329,Замеры!AL1329)</f>
        <v>0 0</v>
      </c>
      <c r="I1335" s="29" t="str">
        <f>CONCATENATE(Замеры!AI1329,Замеры!AA1329,Замеры!AJ1329)</f>
        <v>0 0</v>
      </c>
      <c r="J1335" s="31" t="str">
        <f>IF(Замеры!Z1329=0," ",G1335*2.55)</f>
        <v xml:space="preserve"> </v>
      </c>
      <c r="K1335" s="29" t="str">
        <f>IF(Замеры!Z1329=0," ",Замеры!AG1329)</f>
        <v xml:space="preserve"> </v>
      </c>
      <c r="L1335" s="29" t="str">
        <f>IF(Замеры!Z1329=0," ",Замеры!AH1329)</f>
        <v xml:space="preserve"> </v>
      </c>
      <c r="M1335" s="29" t="str">
        <f>IF(Замеры!Z1329=0," ",0.1)</f>
        <v xml:space="preserve"> </v>
      </c>
      <c r="N1335" s="29" t="str">
        <f>IF(Замеры!Z1329=0," ",Замеры!Z1329)</f>
        <v xml:space="preserve"> </v>
      </c>
      <c r="O1335" s="29" t="str">
        <f>Замеры!AA1329</f>
        <v xml:space="preserve"> </v>
      </c>
      <c r="P1335" s="29" t="str">
        <f>Замеры!AB1329</f>
        <v xml:space="preserve"> </v>
      </c>
      <c r="Q1335" s="29" t="str">
        <f>IF(Замеры!Z1329=0," ","+")</f>
        <v xml:space="preserve"> </v>
      </c>
      <c r="R1335" s="32">
        <f>Замеры!Y1329</f>
        <v>0</v>
      </c>
      <c r="W1335" s="33" t="e">
        <f t="shared" si="40"/>
        <v>#VALUE!</v>
      </c>
      <c r="X1335" s="31" t="s">
        <v>73</v>
      </c>
      <c r="Y1335" s="33" t="e">
        <f t="shared" si="41"/>
        <v>#VALUE!</v>
      </c>
      <c r="Z1335" s="32"/>
    </row>
    <row r="1336" spans="1:26" x14ac:dyDescent="0.3">
      <c r="A1336" s="35">
        <f>IF(Замеры!B1330=0, " ", Замеры!B1330)</f>
        <v>1327</v>
      </c>
      <c r="B1336" s="37" t="str">
        <f>CONCATENATE(Замеры!D1330,Замеры!F1330)</f>
        <v>Группа от QF</v>
      </c>
      <c r="C1336" s="35" t="str">
        <f>IF(Замеры!I1330=0," ", Замеры!I1330)</f>
        <v xml:space="preserve"> </v>
      </c>
      <c r="D1336" s="29" t="str">
        <f>IF(Замеры!Z1330=0, " ", Замеры!X1330)</f>
        <v xml:space="preserve"> </v>
      </c>
      <c r="E1336" s="29" t="str">
        <f>CONCATENATE(Замеры!P1330,Замеры!S1330,Замеры!R1330)</f>
        <v xml:space="preserve"> </v>
      </c>
      <c r="F1336" s="30" t="str">
        <f>IF(Замеры!Z1330=0," ","---")</f>
        <v xml:space="preserve"> </v>
      </c>
      <c r="G1336" s="31" t="str">
        <f>IF(Замеры!Z1330=0," ",Замеры!J1330)</f>
        <v xml:space="preserve"> </v>
      </c>
      <c r="H1336" s="31" t="str">
        <f>CONCATENATE(Замеры!AK1330,Замеры!AA1330,Замеры!AL1330)</f>
        <v>0 0</v>
      </c>
      <c r="I1336" s="29" t="str">
        <f>CONCATENATE(Замеры!AI1330,Замеры!AA1330,Замеры!AJ1330)</f>
        <v>0 0</v>
      </c>
      <c r="J1336" s="31" t="str">
        <f>IF(Замеры!Z1330=0," ",G1336*2.55)</f>
        <v xml:space="preserve"> </v>
      </c>
      <c r="K1336" s="29" t="str">
        <f>IF(Замеры!Z1330=0," ",Замеры!AG1330)</f>
        <v xml:space="preserve"> </v>
      </c>
      <c r="L1336" s="29" t="str">
        <f>IF(Замеры!Z1330=0," ",Замеры!AH1330)</f>
        <v xml:space="preserve"> </v>
      </c>
      <c r="M1336" s="29" t="str">
        <f>IF(Замеры!Z1330=0," ",0.1)</f>
        <v xml:space="preserve"> </v>
      </c>
      <c r="N1336" s="29" t="str">
        <f>IF(Замеры!Z1330=0," ",Замеры!Z1330)</f>
        <v xml:space="preserve"> </v>
      </c>
      <c r="O1336" s="29" t="str">
        <f>Замеры!AA1330</f>
        <v xml:space="preserve"> </v>
      </c>
      <c r="P1336" s="29" t="str">
        <f>Замеры!AB1330</f>
        <v xml:space="preserve"> </v>
      </c>
      <c r="Q1336" s="29" t="str">
        <f>IF(Замеры!Z1330=0," ","+")</f>
        <v xml:space="preserve"> </v>
      </c>
      <c r="R1336" s="32">
        <f>Замеры!Y1330</f>
        <v>0</v>
      </c>
      <c r="W1336" s="33" t="e">
        <f t="shared" si="40"/>
        <v>#VALUE!</v>
      </c>
      <c r="X1336" s="31" t="s">
        <v>73</v>
      </c>
      <c r="Y1336" s="33" t="e">
        <f t="shared" si="41"/>
        <v>#VALUE!</v>
      </c>
      <c r="Z1336" s="32"/>
    </row>
    <row r="1337" spans="1:26" x14ac:dyDescent="0.3">
      <c r="A1337" s="35">
        <f>IF(Замеры!B1331=0, " ", Замеры!B1331)</f>
        <v>1328</v>
      </c>
      <c r="B1337" s="37" t="str">
        <f>CONCATENATE(Замеры!D1331,Замеры!F1331)</f>
        <v>Группа от QF</v>
      </c>
      <c r="C1337" s="35" t="str">
        <f>IF(Замеры!I1331=0," ", Замеры!I1331)</f>
        <v xml:space="preserve"> </v>
      </c>
      <c r="D1337" s="29" t="str">
        <f>IF(Замеры!Z1331=0, " ", Замеры!X1331)</f>
        <v xml:space="preserve"> </v>
      </c>
      <c r="E1337" s="29" t="str">
        <f>CONCATENATE(Замеры!P1331,Замеры!S1331,Замеры!R1331)</f>
        <v xml:space="preserve"> </v>
      </c>
      <c r="F1337" s="30" t="str">
        <f>IF(Замеры!Z1331=0," ","---")</f>
        <v xml:space="preserve"> </v>
      </c>
      <c r="G1337" s="31" t="str">
        <f>IF(Замеры!Z1331=0," ",Замеры!J1331)</f>
        <v xml:space="preserve"> </v>
      </c>
      <c r="H1337" s="31" t="str">
        <f>CONCATENATE(Замеры!AK1331,Замеры!AA1331,Замеры!AL1331)</f>
        <v>0 0</v>
      </c>
      <c r="I1337" s="29" t="str">
        <f>CONCATENATE(Замеры!AI1331,Замеры!AA1331,Замеры!AJ1331)</f>
        <v>0 0</v>
      </c>
      <c r="J1337" s="31" t="str">
        <f>IF(Замеры!Z1331=0," ",G1337*2.55)</f>
        <v xml:space="preserve"> </v>
      </c>
      <c r="K1337" s="29" t="str">
        <f>IF(Замеры!Z1331=0," ",Замеры!AG1331)</f>
        <v xml:space="preserve"> </v>
      </c>
      <c r="L1337" s="29" t="str">
        <f>IF(Замеры!Z1331=0," ",Замеры!AH1331)</f>
        <v xml:space="preserve"> </v>
      </c>
      <c r="M1337" s="29" t="str">
        <f>IF(Замеры!Z1331=0," ",0.1)</f>
        <v xml:space="preserve"> </v>
      </c>
      <c r="N1337" s="29" t="str">
        <f>IF(Замеры!Z1331=0," ",Замеры!Z1331)</f>
        <v xml:space="preserve"> </v>
      </c>
      <c r="O1337" s="29" t="str">
        <f>Замеры!AA1331</f>
        <v xml:space="preserve"> </v>
      </c>
      <c r="P1337" s="29" t="str">
        <f>Замеры!AB1331</f>
        <v xml:space="preserve"> </v>
      </c>
      <c r="Q1337" s="29" t="str">
        <f>IF(Замеры!Z1331=0," ","+")</f>
        <v xml:space="preserve"> </v>
      </c>
      <c r="R1337" s="32">
        <f>Замеры!Y1331</f>
        <v>0</v>
      </c>
      <c r="W1337" s="33" t="e">
        <f t="shared" si="40"/>
        <v>#VALUE!</v>
      </c>
      <c r="X1337" s="31" t="s">
        <v>73</v>
      </c>
      <c r="Y1337" s="33" t="e">
        <f t="shared" si="41"/>
        <v>#VALUE!</v>
      </c>
      <c r="Z1337" s="32"/>
    </row>
    <row r="1338" spans="1:26" x14ac:dyDescent="0.3">
      <c r="A1338" s="35">
        <f>IF(Замеры!B1332=0, " ", Замеры!B1332)</f>
        <v>1329</v>
      </c>
      <c r="B1338" s="37" t="str">
        <f>CONCATENATE(Замеры!D1332,Замеры!F1332)</f>
        <v>Группа от QF</v>
      </c>
      <c r="C1338" s="35" t="str">
        <f>IF(Замеры!I1332=0," ", Замеры!I1332)</f>
        <v xml:space="preserve"> </v>
      </c>
      <c r="D1338" s="29" t="str">
        <f>IF(Замеры!Z1332=0, " ", Замеры!X1332)</f>
        <v xml:space="preserve"> </v>
      </c>
      <c r="E1338" s="29" t="str">
        <f>CONCATENATE(Замеры!P1332,Замеры!S1332,Замеры!R1332)</f>
        <v xml:space="preserve"> </v>
      </c>
      <c r="F1338" s="30" t="str">
        <f>IF(Замеры!Z1332=0," ","---")</f>
        <v xml:space="preserve"> </v>
      </c>
      <c r="G1338" s="31" t="str">
        <f>IF(Замеры!Z1332=0," ",Замеры!J1332)</f>
        <v xml:space="preserve"> </v>
      </c>
      <c r="H1338" s="31" t="str">
        <f>CONCATENATE(Замеры!AK1332,Замеры!AA1332,Замеры!AL1332)</f>
        <v>0 0</v>
      </c>
      <c r="I1338" s="29" t="str">
        <f>CONCATENATE(Замеры!AI1332,Замеры!AA1332,Замеры!AJ1332)</f>
        <v>0 0</v>
      </c>
      <c r="J1338" s="31" t="str">
        <f>IF(Замеры!Z1332=0," ",G1338*2.55)</f>
        <v xml:space="preserve"> </v>
      </c>
      <c r="K1338" s="29" t="str">
        <f>IF(Замеры!Z1332=0," ",Замеры!AG1332)</f>
        <v xml:space="preserve"> </v>
      </c>
      <c r="L1338" s="29" t="str">
        <f>IF(Замеры!Z1332=0," ",Замеры!AH1332)</f>
        <v xml:space="preserve"> </v>
      </c>
      <c r="M1338" s="29" t="str">
        <f>IF(Замеры!Z1332=0," ",0.1)</f>
        <v xml:space="preserve"> </v>
      </c>
      <c r="N1338" s="29" t="str">
        <f>IF(Замеры!Z1332=0," ",Замеры!Z1332)</f>
        <v xml:space="preserve"> </v>
      </c>
      <c r="O1338" s="29" t="str">
        <f>Замеры!AA1332</f>
        <v xml:space="preserve"> </v>
      </c>
      <c r="P1338" s="29" t="str">
        <f>Замеры!AB1332</f>
        <v xml:space="preserve"> </v>
      </c>
      <c r="Q1338" s="29" t="str">
        <f>IF(Замеры!Z1332=0," ","+")</f>
        <v xml:space="preserve"> </v>
      </c>
      <c r="R1338" s="32">
        <f>Замеры!Y1332</f>
        <v>0</v>
      </c>
      <c r="W1338" s="33" t="e">
        <f t="shared" si="40"/>
        <v>#VALUE!</v>
      </c>
      <c r="X1338" s="31" t="s">
        <v>73</v>
      </c>
      <c r="Y1338" s="33" t="e">
        <f t="shared" si="41"/>
        <v>#VALUE!</v>
      </c>
      <c r="Z1338" s="32"/>
    </row>
    <row r="1339" spans="1:26" x14ac:dyDescent="0.3">
      <c r="A1339" s="35">
        <f>IF(Замеры!B1333=0, " ", Замеры!B1333)</f>
        <v>1330</v>
      </c>
      <c r="B1339" s="37" t="str">
        <f>CONCATENATE(Замеры!D1333,Замеры!F1333)</f>
        <v>Группа от QF</v>
      </c>
      <c r="C1339" s="35" t="str">
        <f>IF(Замеры!I1333=0," ", Замеры!I1333)</f>
        <v xml:space="preserve"> </v>
      </c>
      <c r="D1339" s="29" t="str">
        <f>IF(Замеры!Z1333=0, " ", Замеры!X1333)</f>
        <v xml:space="preserve"> </v>
      </c>
      <c r="E1339" s="29" t="str">
        <f>CONCATENATE(Замеры!P1333,Замеры!S1333,Замеры!R1333)</f>
        <v xml:space="preserve"> </v>
      </c>
      <c r="F1339" s="30" t="str">
        <f>IF(Замеры!Z1333=0," ","---")</f>
        <v xml:space="preserve"> </v>
      </c>
      <c r="G1339" s="31" t="str">
        <f>IF(Замеры!Z1333=0," ",Замеры!J1333)</f>
        <v xml:space="preserve"> </v>
      </c>
      <c r="H1339" s="31" t="str">
        <f>CONCATENATE(Замеры!AK1333,Замеры!AA1333,Замеры!AL1333)</f>
        <v>0 0</v>
      </c>
      <c r="I1339" s="29" t="str">
        <f>CONCATENATE(Замеры!AI1333,Замеры!AA1333,Замеры!AJ1333)</f>
        <v>0 0</v>
      </c>
      <c r="J1339" s="31" t="str">
        <f>IF(Замеры!Z1333=0," ",G1339*2.55)</f>
        <v xml:space="preserve"> </v>
      </c>
      <c r="K1339" s="29" t="str">
        <f>IF(Замеры!Z1333=0," ",Замеры!AG1333)</f>
        <v xml:space="preserve"> </v>
      </c>
      <c r="L1339" s="29" t="str">
        <f>IF(Замеры!Z1333=0," ",Замеры!AH1333)</f>
        <v xml:space="preserve"> </v>
      </c>
      <c r="M1339" s="29" t="str">
        <f>IF(Замеры!Z1333=0," ",0.1)</f>
        <v xml:space="preserve"> </v>
      </c>
      <c r="N1339" s="29" t="str">
        <f>IF(Замеры!Z1333=0," ",Замеры!Z1333)</f>
        <v xml:space="preserve"> </v>
      </c>
      <c r="O1339" s="29" t="str">
        <f>Замеры!AA1333</f>
        <v xml:space="preserve"> </v>
      </c>
      <c r="P1339" s="29" t="str">
        <f>Замеры!AB1333</f>
        <v xml:space="preserve"> </v>
      </c>
      <c r="Q1339" s="29" t="str">
        <f>IF(Замеры!Z1333=0," ","+")</f>
        <v xml:space="preserve"> </v>
      </c>
      <c r="R1339" s="32">
        <f>Замеры!Y1333</f>
        <v>0</v>
      </c>
      <c r="W1339" s="33" t="e">
        <f t="shared" si="40"/>
        <v>#VALUE!</v>
      </c>
      <c r="X1339" s="31" t="s">
        <v>73</v>
      </c>
      <c r="Y1339" s="33" t="e">
        <f t="shared" si="41"/>
        <v>#VALUE!</v>
      </c>
      <c r="Z1339" s="32"/>
    </row>
    <row r="1340" spans="1:26" x14ac:dyDescent="0.3">
      <c r="A1340" s="35">
        <f>IF(Замеры!B1334=0, " ", Замеры!B1334)</f>
        <v>1331</v>
      </c>
      <c r="B1340" s="37" t="str">
        <f>CONCATENATE(Замеры!D1334,Замеры!F1334)</f>
        <v>Группа от QF</v>
      </c>
      <c r="C1340" s="35" t="str">
        <f>IF(Замеры!I1334=0," ", Замеры!I1334)</f>
        <v xml:space="preserve"> </v>
      </c>
      <c r="D1340" s="29" t="str">
        <f>IF(Замеры!Z1334=0, " ", Замеры!X1334)</f>
        <v xml:space="preserve"> </v>
      </c>
      <c r="E1340" s="29" t="str">
        <f>CONCATENATE(Замеры!P1334,Замеры!S1334,Замеры!R1334)</f>
        <v xml:space="preserve"> </v>
      </c>
      <c r="F1340" s="30" t="str">
        <f>IF(Замеры!Z1334=0," ","---")</f>
        <v xml:space="preserve"> </v>
      </c>
      <c r="G1340" s="31" t="str">
        <f>IF(Замеры!Z1334=0," ",Замеры!J1334)</f>
        <v xml:space="preserve"> </v>
      </c>
      <c r="H1340" s="31" t="str">
        <f>CONCATENATE(Замеры!AK1334,Замеры!AA1334,Замеры!AL1334)</f>
        <v>0 0</v>
      </c>
      <c r="I1340" s="29" t="str">
        <f>CONCATENATE(Замеры!AI1334,Замеры!AA1334,Замеры!AJ1334)</f>
        <v>0 0</v>
      </c>
      <c r="J1340" s="31" t="str">
        <f>IF(Замеры!Z1334=0," ",G1340*2.55)</f>
        <v xml:space="preserve"> </v>
      </c>
      <c r="K1340" s="29" t="str">
        <f>IF(Замеры!Z1334=0," ",Замеры!AG1334)</f>
        <v xml:space="preserve"> </v>
      </c>
      <c r="L1340" s="29" t="str">
        <f>IF(Замеры!Z1334=0," ",Замеры!AH1334)</f>
        <v xml:space="preserve"> </v>
      </c>
      <c r="M1340" s="29" t="str">
        <f>IF(Замеры!Z1334=0," ",0.1)</f>
        <v xml:space="preserve"> </v>
      </c>
      <c r="N1340" s="29" t="str">
        <f>IF(Замеры!Z1334=0," ",Замеры!Z1334)</f>
        <v xml:space="preserve"> </v>
      </c>
      <c r="O1340" s="29" t="str">
        <f>Замеры!AA1334</f>
        <v xml:space="preserve"> </v>
      </c>
      <c r="P1340" s="29" t="str">
        <f>Замеры!AB1334</f>
        <v xml:space="preserve"> </v>
      </c>
      <c r="Q1340" s="29" t="str">
        <f>IF(Замеры!Z1334=0," ","+")</f>
        <v xml:space="preserve"> </v>
      </c>
      <c r="R1340" s="32">
        <f>Замеры!Y1334</f>
        <v>0</v>
      </c>
      <c r="W1340" s="33" t="e">
        <f t="shared" si="40"/>
        <v>#VALUE!</v>
      </c>
      <c r="X1340" s="31" t="s">
        <v>73</v>
      </c>
      <c r="Y1340" s="33" t="e">
        <f t="shared" si="41"/>
        <v>#VALUE!</v>
      </c>
      <c r="Z1340" s="32"/>
    </row>
    <row r="1341" spans="1:26" x14ac:dyDescent="0.3">
      <c r="A1341" s="35">
        <f>IF(Замеры!B1335=0, " ", Замеры!B1335)</f>
        <v>1332</v>
      </c>
      <c r="B1341" s="37" t="str">
        <f>CONCATENATE(Замеры!D1335,Замеры!F1335)</f>
        <v>Группа от QF</v>
      </c>
      <c r="C1341" s="35" t="str">
        <f>IF(Замеры!I1335=0," ", Замеры!I1335)</f>
        <v xml:space="preserve"> </v>
      </c>
      <c r="D1341" s="29" t="str">
        <f>IF(Замеры!Z1335=0, " ", Замеры!X1335)</f>
        <v xml:space="preserve"> </v>
      </c>
      <c r="E1341" s="29" t="str">
        <f>CONCATENATE(Замеры!P1335,Замеры!S1335,Замеры!R1335)</f>
        <v xml:space="preserve"> </v>
      </c>
      <c r="F1341" s="30" t="str">
        <f>IF(Замеры!Z1335=0," ","---")</f>
        <v xml:space="preserve"> </v>
      </c>
      <c r="G1341" s="31" t="str">
        <f>IF(Замеры!Z1335=0," ",Замеры!J1335)</f>
        <v xml:space="preserve"> </v>
      </c>
      <c r="H1341" s="31" t="str">
        <f>CONCATENATE(Замеры!AK1335,Замеры!AA1335,Замеры!AL1335)</f>
        <v>0 0</v>
      </c>
      <c r="I1341" s="29" t="str">
        <f>CONCATENATE(Замеры!AI1335,Замеры!AA1335,Замеры!AJ1335)</f>
        <v>0 0</v>
      </c>
      <c r="J1341" s="31" t="str">
        <f>IF(Замеры!Z1335=0," ",G1341*2.55)</f>
        <v xml:space="preserve"> </v>
      </c>
      <c r="K1341" s="29" t="str">
        <f>IF(Замеры!Z1335=0," ",Замеры!AG1335)</f>
        <v xml:space="preserve"> </v>
      </c>
      <c r="L1341" s="29" t="str">
        <f>IF(Замеры!Z1335=0," ",Замеры!AH1335)</f>
        <v xml:space="preserve"> </v>
      </c>
      <c r="M1341" s="29" t="str">
        <f>IF(Замеры!Z1335=0," ",0.1)</f>
        <v xml:space="preserve"> </v>
      </c>
      <c r="N1341" s="29" t="str">
        <f>IF(Замеры!Z1335=0," ",Замеры!Z1335)</f>
        <v xml:space="preserve"> </v>
      </c>
      <c r="O1341" s="29" t="str">
        <f>Замеры!AA1335</f>
        <v xml:space="preserve"> </v>
      </c>
      <c r="P1341" s="29" t="str">
        <f>Замеры!AB1335</f>
        <v xml:space="preserve"> </v>
      </c>
      <c r="Q1341" s="29" t="str">
        <f>IF(Замеры!Z1335=0," ","+")</f>
        <v xml:space="preserve"> </v>
      </c>
      <c r="R1341" s="32">
        <f>Замеры!Y1335</f>
        <v>0</v>
      </c>
      <c r="W1341" s="33" t="e">
        <f t="shared" si="40"/>
        <v>#VALUE!</v>
      </c>
      <c r="X1341" s="31" t="s">
        <v>73</v>
      </c>
      <c r="Y1341" s="33" t="e">
        <f t="shared" si="41"/>
        <v>#VALUE!</v>
      </c>
      <c r="Z1341" s="32"/>
    </row>
    <row r="1342" spans="1:26" x14ac:dyDescent="0.3">
      <c r="A1342" s="35">
        <f>IF(Замеры!B1336=0, " ", Замеры!B1336)</f>
        <v>1333</v>
      </c>
      <c r="B1342" s="37" t="str">
        <f>CONCATENATE(Замеры!D1336,Замеры!F1336)</f>
        <v>Группа от QF</v>
      </c>
      <c r="C1342" s="35" t="str">
        <f>IF(Замеры!I1336=0," ", Замеры!I1336)</f>
        <v xml:space="preserve"> </v>
      </c>
      <c r="D1342" s="29" t="str">
        <f>IF(Замеры!Z1336=0, " ", Замеры!X1336)</f>
        <v xml:space="preserve"> </v>
      </c>
      <c r="E1342" s="29" t="str">
        <f>CONCATENATE(Замеры!P1336,Замеры!S1336,Замеры!R1336)</f>
        <v xml:space="preserve"> </v>
      </c>
      <c r="F1342" s="30" t="str">
        <f>IF(Замеры!Z1336=0," ","---")</f>
        <v xml:space="preserve"> </v>
      </c>
      <c r="G1342" s="31" t="str">
        <f>IF(Замеры!Z1336=0," ",Замеры!J1336)</f>
        <v xml:space="preserve"> </v>
      </c>
      <c r="H1342" s="31" t="str">
        <f>CONCATENATE(Замеры!AK1336,Замеры!AA1336,Замеры!AL1336)</f>
        <v>0 0</v>
      </c>
      <c r="I1342" s="29" t="str">
        <f>CONCATENATE(Замеры!AI1336,Замеры!AA1336,Замеры!AJ1336)</f>
        <v>0 0</v>
      </c>
      <c r="J1342" s="31" t="str">
        <f>IF(Замеры!Z1336=0," ",G1342*2.55)</f>
        <v xml:space="preserve"> </v>
      </c>
      <c r="K1342" s="29" t="str">
        <f>IF(Замеры!Z1336=0," ",Замеры!AG1336)</f>
        <v xml:space="preserve"> </v>
      </c>
      <c r="L1342" s="29" t="str">
        <f>IF(Замеры!Z1336=0," ",Замеры!AH1336)</f>
        <v xml:space="preserve"> </v>
      </c>
      <c r="M1342" s="29" t="str">
        <f>IF(Замеры!Z1336=0," ",0.1)</f>
        <v xml:space="preserve"> </v>
      </c>
      <c r="N1342" s="29" t="str">
        <f>IF(Замеры!Z1336=0," ",Замеры!Z1336)</f>
        <v xml:space="preserve"> </v>
      </c>
      <c r="O1342" s="29" t="str">
        <f>Замеры!AA1336</f>
        <v xml:space="preserve"> </v>
      </c>
      <c r="P1342" s="29" t="str">
        <f>Замеры!AB1336</f>
        <v xml:space="preserve"> </v>
      </c>
      <c r="Q1342" s="29" t="str">
        <f>IF(Замеры!Z1336=0," ","+")</f>
        <v xml:space="preserve"> </v>
      </c>
      <c r="R1342" s="32">
        <f>Замеры!Y1336</f>
        <v>0</v>
      </c>
      <c r="W1342" s="33" t="e">
        <f t="shared" si="40"/>
        <v>#VALUE!</v>
      </c>
      <c r="X1342" s="31" t="s">
        <v>73</v>
      </c>
      <c r="Y1342" s="33" t="e">
        <f t="shared" si="41"/>
        <v>#VALUE!</v>
      </c>
      <c r="Z1342" s="32"/>
    </row>
    <row r="1343" spans="1:26" x14ac:dyDescent="0.3">
      <c r="A1343" s="35">
        <f>IF(Замеры!B1337=0, " ", Замеры!B1337)</f>
        <v>1334</v>
      </c>
      <c r="B1343" s="37" t="str">
        <f>CONCATENATE(Замеры!D1337,Замеры!F1337)</f>
        <v>Группа от QF</v>
      </c>
      <c r="C1343" s="35" t="str">
        <f>IF(Замеры!I1337=0," ", Замеры!I1337)</f>
        <v xml:space="preserve"> </v>
      </c>
      <c r="D1343" s="29" t="str">
        <f>IF(Замеры!Z1337=0, " ", Замеры!X1337)</f>
        <v xml:space="preserve"> </v>
      </c>
      <c r="E1343" s="29" t="str">
        <f>CONCATENATE(Замеры!P1337,Замеры!S1337,Замеры!R1337)</f>
        <v xml:space="preserve"> </v>
      </c>
      <c r="F1343" s="30" t="str">
        <f>IF(Замеры!Z1337=0," ","---")</f>
        <v xml:space="preserve"> </v>
      </c>
      <c r="G1343" s="31" t="str">
        <f>IF(Замеры!Z1337=0," ",Замеры!J1337)</f>
        <v xml:space="preserve"> </v>
      </c>
      <c r="H1343" s="31" t="str">
        <f>CONCATENATE(Замеры!AK1337,Замеры!AA1337,Замеры!AL1337)</f>
        <v>0 0</v>
      </c>
      <c r="I1343" s="29" t="str">
        <f>CONCATENATE(Замеры!AI1337,Замеры!AA1337,Замеры!AJ1337)</f>
        <v>0 0</v>
      </c>
      <c r="J1343" s="31" t="str">
        <f>IF(Замеры!Z1337=0," ",G1343*2.55)</f>
        <v xml:space="preserve"> </v>
      </c>
      <c r="K1343" s="29" t="str">
        <f>IF(Замеры!Z1337=0," ",Замеры!AG1337)</f>
        <v xml:space="preserve"> </v>
      </c>
      <c r="L1343" s="29" t="str">
        <f>IF(Замеры!Z1337=0," ",Замеры!AH1337)</f>
        <v xml:space="preserve"> </v>
      </c>
      <c r="M1343" s="29" t="str">
        <f>IF(Замеры!Z1337=0," ",0.1)</f>
        <v xml:space="preserve"> </v>
      </c>
      <c r="N1343" s="29" t="str">
        <f>IF(Замеры!Z1337=0," ",Замеры!Z1337)</f>
        <v xml:space="preserve"> </v>
      </c>
      <c r="O1343" s="29" t="str">
        <f>Замеры!AA1337</f>
        <v xml:space="preserve"> </v>
      </c>
      <c r="P1343" s="29" t="str">
        <f>Замеры!AB1337</f>
        <v xml:space="preserve"> </v>
      </c>
      <c r="Q1343" s="29" t="str">
        <f>IF(Замеры!Z1337=0," ","+")</f>
        <v xml:space="preserve"> </v>
      </c>
      <c r="R1343" s="32">
        <f>Замеры!Y1337</f>
        <v>0</v>
      </c>
      <c r="W1343" s="33" t="e">
        <f t="shared" si="40"/>
        <v>#VALUE!</v>
      </c>
      <c r="X1343" s="31" t="s">
        <v>73</v>
      </c>
      <c r="Y1343" s="33" t="e">
        <f t="shared" si="41"/>
        <v>#VALUE!</v>
      </c>
      <c r="Z1343" s="32"/>
    </row>
    <row r="1344" spans="1:26" x14ac:dyDescent="0.3">
      <c r="A1344" s="35">
        <f>IF(Замеры!B1338=0, " ", Замеры!B1338)</f>
        <v>1335</v>
      </c>
      <c r="B1344" s="37" t="str">
        <f>CONCATENATE(Замеры!D1338,Замеры!F1338)</f>
        <v>Группа от QF</v>
      </c>
      <c r="C1344" s="35" t="str">
        <f>IF(Замеры!I1338=0," ", Замеры!I1338)</f>
        <v xml:space="preserve"> </v>
      </c>
      <c r="D1344" s="29" t="str">
        <f>IF(Замеры!Z1338=0, " ", Замеры!X1338)</f>
        <v xml:space="preserve"> </v>
      </c>
      <c r="E1344" s="29" t="str">
        <f>CONCATENATE(Замеры!P1338,Замеры!S1338,Замеры!R1338)</f>
        <v xml:space="preserve"> </v>
      </c>
      <c r="F1344" s="30" t="str">
        <f>IF(Замеры!Z1338=0," ","---")</f>
        <v xml:space="preserve"> </v>
      </c>
      <c r="G1344" s="31" t="str">
        <f>IF(Замеры!Z1338=0," ",Замеры!J1338)</f>
        <v xml:space="preserve"> </v>
      </c>
      <c r="H1344" s="31" t="str">
        <f>CONCATENATE(Замеры!AK1338,Замеры!AA1338,Замеры!AL1338)</f>
        <v>0 0</v>
      </c>
      <c r="I1344" s="29" t="str">
        <f>CONCATENATE(Замеры!AI1338,Замеры!AA1338,Замеры!AJ1338)</f>
        <v>0 0</v>
      </c>
      <c r="J1344" s="31" t="str">
        <f>IF(Замеры!Z1338=0," ",G1344*2.55)</f>
        <v xml:space="preserve"> </v>
      </c>
      <c r="K1344" s="29" t="str">
        <f>IF(Замеры!Z1338=0," ",Замеры!AG1338)</f>
        <v xml:space="preserve"> </v>
      </c>
      <c r="L1344" s="29" t="str">
        <f>IF(Замеры!Z1338=0," ",Замеры!AH1338)</f>
        <v xml:space="preserve"> </v>
      </c>
      <c r="M1344" s="29" t="str">
        <f>IF(Замеры!Z1338=0," ",0.1)</f>
        <v xml:space="preserve"> </v>
      </c>
      <c r="N1344" s="29" t="str">
        <f>IF(Замеры!Z1338=0," ",Замеры!Z1338)</f>
        <v xml:space="preserve"> </v>
      </c>
      <c r="O1344" s="29" t="str">
        <f>Замеры!AA1338</f>
        <v xml:space="preserve"> </v>
      </c>
      <c r="P1344" s="29" t="str">
        <f>Замеры!AB1338</f>
        <v xml:space="preserve"> </v>
      </c>
      <c r="Q1344" s="29" t="str">
        <f>IF(Замеры!Z1338=0," ","+")</f>
        <v xml:space="preserve"> </v>
      </c>
      <c r="R1344" s="32">
        <f>Замеры!Y1338</f>
        <v>0</v>
      </c>
      <c r="W1344" s="33" t="e">
        <f t="shared" si="40"/>
        <v>#VALUE!</v>
      </c>
      <c r="X1344" s="31" t="s">
        <v>73</v>
      </c>
      <c r="Y1344" s="33" t="e">
        <f t="shared" si="41"/>
        <v>#VALUE!</v>
      </c>
      <c r="Z1344" s="32"/>
    </row>
    <row r="1345" spans="1:26" x14ac:dyDescent="0.3">
      <c r="A1345" s="35">
        <f>IF(Замеры!B1339=0, " ", Замеры!B1339)</f>
        <v>1336</v>
      </c>
      <c r="B1345" s="37" t="str">
        <f>CONCATENATE(Замеры!D1339,Замеры!F1339)</f>
        <v>Группа от QF</v>
      </c>
      <c r="C1345" s="35" t="str">
        <f>IF(Замеры!I1339=0," ", Замеры!I1339)</f>
        <v xml:space="preserve"> </v>
      </c>
      <c r="D1345" s="29" t="str">
        <f>IF(Замеры!Z1339=0, " ", Замеры!X1339)</f>
        <v xml:space="preserve"> </v>
      </c>
      <c r="E1345" s="29" t="str">
        <f>CONCATENATE(Замеры!P1339,Замеры!S1339,Замеры!R1339)</f>
        <v xml:space="preserve"> </v>
      </c>
      <c r="F1345" s="30" t="str">
        <f>IF(Замеры!Z1339=0," ","---")</f>
        <v xml:space="preserve"> </v>
      </c>
      <c r="G1345" s="31" t="str">
        <f>IF(Замеры!Z1339=0," ",Замеры!J1339)</f>
        <v xml:space="preserve"> </v>
      </c>
      <c r="H1345" s="31" t="str">
        <f>CONCATENATE(Замеры!AK1339,Замеры!AA1339,Замеры!AL1339)</f>
        <v>0 0</v>
      </c>
      <c r="I1345" s="29" t="str">
        <f>CONCATENATE(Замеры!AI1339,Замеры!AA1339,Замеры!AJ1339)</f>
        <v>0 0</v>
      </c>
      <c r="J1345" s="31" t="str">
        <f>IF(Замеры!Z1339=0," ",G1345*2.55)</f>
        <v xml:space="preserve"> </v>
      </c>
      <c r="K1345" s="29" t="str">
        <f>IF(Замеры!Z1339=0," ",Замеры!AG1339)</f>
        <v xml:space="preserve"> </v>
      </c>
      <c r="L1345" s="29" t="str">
        <f>IF(Замеры!Z1339=0," ",Замеры!AH1339)</f>
        <v xml:space="preserve"> </v>
      </c>
      <c r="M1345" s="29" t="str">
        <f>IF(Замеры!Z1339=0," ",0.1)</f>
        <v xml:space="preserve"> </v>
      </c>
      <c r="N1345" s="29" t="str">
        <f>IF(Замеры!Z1339=0," ",Замеры!Z1339)</f>
        <v xml:space="preserve"> </v>
      </c>
      <c r="O1345" s="29" t="str">
        <f>Замеры!AA1339</f>
        <v xml:space="preserve"> </v>
      </c>
      <c r="P1345" s="29" t="str">
        <f>Замеры!AB1339</f>
        <v xml:space="preserve"> </v>
      </c>
      <c r="Q1345" s="29" t="str">
        <f>IF(Замеры!Z1339=0," ","+")</f>
        <v xml:space="preserve"> </v>
      </c>
      <c r="R1345" s="32">
        <f>Замеры!Y1339</f>
        <v>0</v>
      </c>
      <c r="W1345" s="33" t="e">
        <f t="shared" si="40"/>
        <v>#VALUE!</v>
      </c>
      <c r="X1345" s="31" t="s">
        <v>73</v>
      </c>
      <c r="Y1345" s="33" t="e">
        <f t="shared" si="41"/>
        <v>#VALUE!</v>
      </c>
      <c r="Z1345" s="32"/>
    </row>
    <row r="1346" spans="1:26" x14ac:dyDescent="0.3">
      <c r="A1346" s="35">
        <f>IF(Замеры!B1340=0, " ", Замеры!B1340)</f>
        <v>1337</v>
      </c>
      <c r="B1346" s="37" t="str">
        <f>CONCATENATE(Замеры!D1340,Замеры!F1340)</f>
        <v>Группа от QF</v>
      </c>
      <c r="C1346" s="35" t="str">
        <f>IF(Замеры!I1340=0," ", Замеры!I1340)</f>
        <v xml:space="preserve"> </v>
      </c>
      <c r="D1346" s="29" t="str">
        <f>IF(Замеры!Z1340=0, " ", Замеры!X1340)</f>
        <v xml:space="preserve"> </v>
      </c>
      <c r="E1346" s="29" t="str">
        <f>CONCATENATE(Замеры!P1340,Замеры!S1340,Замеры!R1340)</f>
        <v xml:space="preserve"> </v>
      </c>
      <c r="F1346" s="30" t="str">
        <f>IF(Замеры!Z1340=0," ","---")</f>
        <v xml:space="preserve"> </v>
      </c>
      <c r="G1346" s="31" t="str">
        <f>IF(Замеры!Z1340=0," ",Замеры!J1340)</f>
        <v xml:space="preserve"> </v>
      </c>
      <c r="H1346" s="31" t="str">
        <f>CONCATENATE(Замеры!AK1340,Замеры!AA1340,Замеры!AL1340)</f>
        <v>0 0</v>
      </c>
      <c r="I1346" s="29" t="str">
        <f>CONCATENATE(Замеры!AI1340,Замеры!AA1340,Замеры!AJ1340)</f>
        <v>0 0</v>
      </c>
      <c r="J1346" s="31" t="str">
        <f>IF(Замеры!Z1340=0," ",G1346*2.55)</f>
        <v xml:space="preserve"> </v>
      </c>
      <c r="K1346" s="29" t="str">
        <f>IF(Замеры!Z1340=0," ",Замеры!AG1340)</f>
        <v xml:space="preserve"> </v>
      </c>
      <c r="L1346" s="29" t="str">
        <f>IF(Замеры!Z1340=0," ",Замеры!AH1340)</f>
        <v xml:space="preserve"> </v>
      </c>
      <c r="M1346" s="29" t="str">
        <f>IF(Замеры!Z1340=0," ",0.1)</f>
        <v xml:space="preserve"> </v>
      </c>
      <c r="N1346" s="29" t="str">
        <f>IF(Замеры!Z1340=0," ",Замеры!Z1340)</f>
        <v xml:space="preserve"> </v>
      </c>
      <c r="O1346" s="29" t="str">
        <f>Замеры!AA1340</f>
        <v xml:space="preserve"> </v>
      </c>
      <c r="P1346" s="29" t="str">
        <f>Замеры!AB1340</f>
        <v xml:space="preserve"> </v>
      </c>
      <c r="Q1346" s="29" t="str">
        <f>IF(Замеры!Z1340=0," ","+")</f>
        <v xml:space="preserve"> </v>
      </c>
      <c r="R1346" s="32">
        <f>Замеры!Y1340</f>
        <v>0</v>
      </c>
      <c r="W1346" s="33" t="e">
        <f t="shared" si="40"/>
        <v>#VALUE!</v>
      </c>
      <c r="X1346" s="31" t="s">
        <v>73</v>
      </c>
      <c r="Y1346" s="33" t="e">
        <f t="shared" si="41"/>
        <v>#VALUE!</v>
      </c>
      <c r="Z1346" s="32"/>
    </row>
    <row r="1347" spans="1:26" x14ac:dyDescent="0.3">
      <c r="A1347" s="35">
        <f>IF(Замеры!B1341=0, " ", Замеры!B1341)</f>
        <v>1338</v>
      </c>
      <c r="B1347" s="37" t="str">
        <f>CONCATENATE(Замеры!D1341,Замеры!F1341)</f>
        <v>Группа от QF</v>
      </c>
      <c r="C1347" s="35" t="str">
        <f>IF(Замеры!I1341=0," ", Замеры!I1341)</f>
        <v xml:space="preserve"> </v>
      </c>
      <c r="D1347" s="29" t="str">
        <f>IF(Замеры!Z1341=0, " ", Замеры!X1341)</f>
        <v xml:space="preserve"> </v>
      </c>
      <c r="E1347" s="29" t="str">
        <f>CONCATENATE(Замеры!P1341,Замеры!S1341,Замеры!R1341)</f>
        <v xml:space="preserve"> </v>
      </c>
      <c r="F1347" s="30" t="str">
        <f>IF(Замеры!Z1341=0," ","---")</f>
        <v xml:space="preserve"> </v>
      </c>
      <c r="G1347" s="31" t="str">
        <f>IF(Замеры!Z1341=0," ",Замеры!J1341)</f>
        <v xml:space="preserve"> </v>
      </c>
      <c r="H1347" s="31" t="str">
        <f>CONCATENATE(Замеры!AK1341,Замеры!AA1341,Замеры!AL1341)</f>
        <v>0 0</v>
      </c>
      <c r="I1347" s="29" t="str">
        <f>CONCATENATE(Замеры!AI1341,Замеры!AA1341,Замеры!AJ1341)</f>
        <v>0 0</v>
      </c>
      <c r="J1347" s="31" t="str">
        <f>IF(Замеры!Z1341=0," ",G1347*2.55)</f>
        <v xml:space="preserve"> </v>
      </c>
      <c r="K1347" s="29" t="str">
        <f>IF(Замеры!Z1341=0," ",Замеры!AG1341)</f>
        <v xml:space="preserve"> </v>
      </c>
      <c r="L1347" s="29" t="str">
        <f>IF(Замеры!Z1341=0," ",Замеры!AH1341)</f>
        <v xml:space="preserve"> </v>
      </c>
      <c r="M1347" s="29" t="str">
        <f>IF(Замеры!Z1341=0," ",0.1)</f>
        <v xml:space="preserve"> </v>
      </c>
      <c r="N1347" s="29" t="str">
        <f>IF(Замеры!Z1341=0," ",Замеры!Z1341)</f>
        <v xml:space="preserve"> </v>
      </c>
      <c r="O1347" s="29" t="str">
        <f>Замеры!AA1341</f>
        <v xml:space="preserve"> </v>
      </c>
      <c r="P1347" s="29" t="str">
        <f>Замеры!AB1341</f>
        <v xml:space="preserve"> </v>
      </c>
      <c r="Q1347" s="29" t="str">
        <f>IF(Замеры!Z1341=0," ","+")</f>
        <v xml:space="preserve"> </v>
      </c>
      <c r="R1347" s="32">
        <f>Замеры!Y1341</f>
        <v>0</v>
      </c>
      <c r="W1347" s="33" t="e">
        <f t="shared" si="40"/>
        <v>#VALUE!</v>
      </c>
      <c r="X1347" s="31" t="s">
        <v>73</v>
      </c>
      <c r="Y1347" s="33" t="e">
        <f t="shared" si="41"/>
        <v>#VALUE!</v>
      </c>
      <c r="Z1347" s="32"/>
    </row>
    <row r="1348" spans="1:26" x14ac:dyDescent="0.3">
      <c r="A1348" s="35">
        <f>IF(Замеры!B1342=0, " ", Замеры!B1342)</f>
        <v>1339</v>
      </c>
      <c r="B1348" s="37" t="str">
        <f>CONCATENATE(Замеры!D1342,Замеры!F1342)</f>
        <v>Группа от QF</v>
      </c>
      <c r="C1348" s="35" t="str">
        <f>IF(Замеры!I1342=0," ", Замеры!I1342)</f>
        <v xml:space="preserve"> </v>
      </c>
      <c r="D1348" s="29" t="str">
        <f>IF(Замеры!Z1342=0, " ", Замеры!X1342)</f>
        <v xml:space="preserve"> </v>
      </c>
      <c r="E1348" s="29" t="str">
        <f>CONCATENATE(Замеры!P1342,Замеры!S1342,Замеры!R1342)</f>
        <v xml:space="preserve"> </v>
      </c>
      <c r="F1348" s="30" t="str">
        <f>IF(Замеры!Z1342=0," ","---")</f>
        <v xml:space="preserve"> </v>
      </c>
      <c r="G1348" s="31" t="str">
        <f>IF(Замеры!Z1342=0," ",Замеры!J1342)</f>
        <v xml:space="preserve"> </v>
      </c>
      <c r="H1348" s="31" t="str">
        <f>CONCATENATE(Замеры!AK1342,Замеры!AA1342,Замеры!AL1342)</f>
        <v>0 0</v>
      </c>
      <c r="I1348" s="29" t="str">
        <f>CONCATENATE(Замеры!AI1342,Замеры!AA1342,Замеры!AJ1342)</f>
        <v>0 0</v>
      </c>
      <c r="J1348" s="31" t="str">
        <f>IF(Замеры!Z1342=0," ",G1348*2.55)</f>
        <v xml:space="preserve"> </v>
      </c>
      <c r="K1348" s="29" t="str">
        <f>IF(Замеры!Z1342=0," ",Замеры!AG1342)</f>
        <v xml:space="preserve"> </v>
      </c>
      <c r="L1348" s="29" t="str">
        <f>IF(Замеры!Z1342=0," ",Замеры!AH1342)</f>
        <v xml:space="preserve"> </v>
      </c>
      <c r="M1348" s="29" t="str">
        <f>IF(Замеры!Z1342=0," ",0.1)</f>
        <v xml:space="preserve"> </v>
      </c>
      <c r="N1348" s="29" t="str">
        <f>IF(Замеры!Z1342=0," ",Замеры!Z1342)</f>
        <v xml:space="preserve"> </v>
      </c>
      <c r="O1348" s="29" t="str">
        <f>Замеры!AA1342</f>
        <v xml:space="preserve"> </v>
      </c>
      <c r="P1348" s="29" t="str">
        <f>Замеры!AB1342</f>
        <v xml:space="preserve"> </v>
      </c>
      <c r="Q1348" s="29" t="str">
        <f>IF(Замеры!Z1342=0," ","+")</f>
        <v xml:space="preserve"> </v>
      </c>
      <c r="R1348" s="32">
        <f>Замеры!Y1342</f>
        <v>0</v>
      </c>
      <c r="W1348" s="33" t="e">
        <f t="shared" si="40"/>
        <v>#VALUE!</v>
      </c>
      <c r="X1348" s="31" t="s">
        <v>73</v>
      </c>
      <c r="Y1348" s="33" t="e">
        <f t="shared" si="41"/>
        <v>#VALUE!</v>
      </c>
      <c r="Z1348" s="32"/>
    </row>
    <row r="1349" spans="1:26" x14ac:dyDescent="0.3">
      <c r="A1349" s="35">
        <f>IF(Замеры!B1343=0, " ", Замеры!B1343)</f>
        <v>1340</v>
      </c>
      <c r="B1349" s="37" t="str">
        <f>CONCATENATE(Замеры!D1343,Замеры!F1343)</f>
        <v>Группа от QF</v>
      </c>
      <c r="C1349" s="35" t="str">
        <f>IF(Замеры!I1343=0," ", Замеры!I1343)</f>
        <v xml:space="preserve"> </v>
      </c>
      <c r="D1349" s="29" t="str">
        <f>IF(Замеры!Z1343=0, " ", Замеры!X1343)</f>
        <v xml:space="preserve"> </v>
      </c>
      <c r="E1349" s="29" t="str">
        <f>CONCATENATE(Замеры!P1343,Замеры!S1343,Замеры!R1343)</f>
        <v xml:space="preserve"> </v>
      </c>
      <c r="F1349" s="30" t="str">
        <f>IF(Замеры!Z1343=0," ","---")</f>
        <v xml:space="preserve"> </v>
      </c>
      <c r="G1349" s="31" t="str">
        <f>IF(Замеры!Z1343=0," ",Замеры!J1343)</f>
        <v xml:space="preserve"> </v>
      </c>
      <c r="H1349" s="31" t="str">
        <f>CONCATENATE(Замеры!AK1343,Замеры!AA1343,Замеры!AL1343)</f>
        <v>0 0</v>
      </c>
      <c r="I1349" s="29" t="str">
        <f>CONCATENATE(Замеры!AI1343,Замеры!AA1343,Замеры!AJ1343)</f>
        <v>0 0</v>
      </c>
      <c r="J1349" s="31" t="str">
        <f>IF(Замеры!Z1343=0," ",G1349*2.55)</f>
        <v xml:space="preserve"> </v>
      </c>
      <c r="K1349" s="29" t="str">
        <f>IF(Замеры!Z1343=0," ",Замеры!AG1343)</f>
        <v xml:space="preserve"> </v>
      </c>
      <c r="L1349" s="29" t="str">
        <f>IF(Замеры!Z1343=0," ",Замеры!AH1343)</f>
        <v xml:space="preserve"> </v>
      </c>
      <c r="M1349" s="29" t="str">
        <f>IF(Замеры!Z1343=0," ",0.1)</f>
        <v xml:space="preserve"> </v>
      </c>
      <c r="N1349" s="29" t="str">
        <f>IF(Замеры!Z1343=0," ",Замеры!Z1343)</f>
        <v xml:space="preserve"> </v>
      </c>
      <c r="O1349" s="29" t="str">
        <f>Замеры!AA1343</f>
        <v xml:space="preserve"> </v>
      </c>
      <c r="P1349" s="29" t="str">
        <f>Замеры!AB1343</f>
        <v xml:space="preserve"> </v>
      </c>
      <c r="Q1349" s="29" t="str">
        <f>IF(Замеры!Z1343=0," ","+")</f>
        <v xml:space="preserve"> </v>
      </c>
      <c r="R1349" s="32">
        <f>Замеры!Y1343</f>
        <v>0</v>
      </c>
      <c r="W1349" s="33" t="e">
        <f t="shared" si="40"/>
        <v>#VALUE!</v>
      </c>
      <c r="X1349" s="31" t="s">
        <v>73</v>
      </c>
      <c r="Y1349" s="33" t="e">
        <f t="shared" si="41"/>
        <v>#VALUE!</v>
      </c>
      <c r="Z1349" s="32"/>
    </row>
    <row r="1350" spans="1:26" x14ac:dyDescent="0.3">
      <c r="A1350" s="35">
        <f>IF(Замеры!B1344=0, " ", Замеры!B1344)</f>
        <v>1341</v>
      </c>
      <c r="B1350" s="37" t="str">
        <f>CONCATENATE(Замеры!D1344,Замеры!F1344)</f>
        <v>Группа от QF</v>
      </c>
      <c r="C1350" s="35" t="str">
        <f>IF(Замеры!I1344=0," ", Замеры!I1344)</f>
        <v xml:space="preserve"> </v>
      </c>
      <c r="D1350" s="29" t="str">
        <f>IF(Замеры!Z1344=0, " ", Замеры!X1344)</f>
        <v xml:space="preserve"> </v>
      </c>
      <c r="E1350" s="29" t="str">
        <f>CONCATENATE(Замеры!P1344,Замеры!S1344,Замеры!R1344)</f>
        <v xml:space="preserve"> </v>
      </c>
      <c r="F1350" s="30" t="str">
        <f>IF(Замеры!Z1344=0," ","---")</f>
        <v xml:space="preserve"> </v>
      </c>
      <c r="G1350" s="31" t="str">
        <f>IF(Замеры!Z1344=0," ",Замеры!J1344)</f>
        <v xml:space="preserve"> </v>
      </c>
      <c r="H1350" s="31" t="str">
        <f>CONCATENATE(Замеры!AK1344,Замеры!AA1344,Замеры!AL1344)</f>
        <v>0 0</v>
      </c>
      <c r="I1350" s="29" t="str">
        <f>CONCATENATE(Замеры!AI1344,Замеры!AA1344,Замеры!AJ1344)</f>
        <v>0 0</v>
      </c>
      <c r="J1350" s="31" t="str">
        <f>IF(Замеры!Z1344=0," ",G1350*2.55)</f>
        <v xml:space="preserve"> </v>
      </c>
      <c r="K1350" s="29" t="str">
        <f>IF(Замеры!Z1344=0," ",Замеры!AG1344)</f>
        <v xml:space="preserve"> </v>
      </c>
      <c r="L1350" s="29" t="str">
        <f>IF(Замеры!Z1344=0," ",Замеры!AH1344)</f>
        <v xml:space="preserve"> </v>
      </c>
      <c r="M1350" s="29" t="str">
        <f>IF(Замеры!Z1344=0," ",0.1)</f>
        <v xml:space="preserve"> </v>
      </c>
      <c r="N1350" s="29" t="str">
        <f>IF(Замеры!Z1344=0," ",Замеры!Z1344)</f>
        <v xml:space="preserve"> </v>
      </c>
      <c r="O1350" s="29" t="str">
        <f>Замеры!AA1344</f>
        <v xml:space="preserve"> </v>
      </c>
      <c r="P1350" s="29" t="str">
        <f>Замеры!AB1344</f>
        <v xml:space="preserve"> </v>
      </c>
      <c r="Q1350" s="29" t="str">
        <f>IF(Замеры!Z1344=0," ","+")</f>
        <v xml:space="preserve"> </v>
      </c>
      <c r="R1350" s="32">
        <f>Замеры!Y1344</f>
        <v>0</v>
      </c>
      <c r="W1350" s="33" t="e">
        <f t="shared" si="40"/>
        <v>#VALUE!</v>
      </c>
      <c r="X1350" s="31" t="s">
        <v>73</v>
      </c>
      <c r="Y1350" s="33" t="e">
        <f t="shared" si="41"/>
        <v>#VALUE!</v>
      </c>
      <c r="Z1350" s="32"/>
    </row>
    <row r="1351" spans="1:26" x14ac:dyDescent="0.3">
      <c r="A1351" s="35">
        <f>IF(Замеры!B1345=0, " ", Замеры!B1345)</f>
        <v>1342</v>
      </c>
      <c r="B1351" s="37" t="str">
        <f>CONCATENATE(Замеры!D1345,Замеры!F1345)</f>
        <v>Группа от QF</v>
      </c>
      <c r="C1351" s="35" t="str">
        <f>IF(Замеры!I1345=0," ", Замеры!I1345)</f>
        <v xml:space="preserve"> </v>
      </c>
      <c r="D1351" s="29" t="str">
        <f>IF(Замеры!Z1345=0, " ", Замеры!X1345)</f>
        <v xml:space="preserve"> </v>
      </c>
      <c r="E1351" s="29" t="str">
        <f>CONCATENATE(Замеры!P1345,Замеры!S1345,Замеры!R1345)</f>
        <v xml:space="preserve"> </v>
      </c>
      <c r="F1351" s="30" t="str">
        <f>IF(Замеры!Z1345=0," ","---")</f>
        <v xml:space="preserve"> </v>
      </c>
      <c r="G1351" s="31" t="str">
        <f>IF(Замеры!Z1345=0," ",Замеры!J1345)</f>
        <v xml:space="preserve"> </v>
      </c>
      <c r="H1351" s="31" t="str">
        <f>CONCATENATE(Замеры!AK1345,Замеры!AA1345,Замеры!AL1345)</f>
        <v>0 0</v>
      </c>
      <c r="I1351" s="29" t="str">
        <f>CONCATENATE(Замеры!AI1345,Замеры!AA1345,Замеры!AJ1345)</f>
        <v>0 0</v>
      </c>
      <c r="J1351" s="31" t="str">
        <f>IF(Замеры!Z1345=0," ",G1351*2.55)</f>
        <v xml:space="preserve"> </v>
      </c>
      <c r="K1351" s="29" t="str">
        <f>IF(Замеры!Z1345=0," ",Замеры!AG1345)</f>
        <v xml:space="preserve"> </v>
      </c>
      <c r="L1351" s="29" t="str">
        <f>IF(Замеры!Z1345=0," ",Замеры!AH1345)</f>
        <v xml:space="preserve"> </v>
      </c>
      <c r="M1351" s="29" t="str">
        <f>IF(Замеры!Z1345=0," ",0.1)</f>
        <v xml:space="preserve"> </v>
      </c>
      <c r="N1351" s="29" t="str">
        <f>IF(Замеры!Z1345=0," ",Замеры!Z1345)</f>
        <v xml:space="preserve"> </v>
      </c>
      <c r="O1351" s="29" t="str">
        <f>Замеры!AA1345</f>
        <v xml:space="preserve"> </v>
      </c>
      <c r="P1351" s="29" t="str">
        <f>Замеры!AB1345</f>
        <v xml:space="preserve"> </v>
      </c>
      <c r="Q1351" s="29" t="str">
        <f>IF(Замеры!Z1345=0," ","+")</f>
        <v xml:space="preserve"> </v>
      </c>
      <c r="R1351" s="32">
        <f>Замеры!Y1345</f>
        <v>0</v>
      </c>
      <c r="W1351" s="33" t="e">
        <f t="shared" si="40"/>
        <v>#VALUE!</v>
      </c>
      <c r="X1351" s="31" t="s">
        <v>73</v>
      </c>
      <c r="Y1351" s="33" t="e">
        <f t="shared" si="41"/>
        <v>#VALUE!</v>
      </c>
      <c r="Z1351" s="32"/>
    </row>
    <row r="1352" spans="1:26" x14ac:dyDescent="0.3">
      <c r="A1352" s="35">
        <f>IF(Замеры!B1346=0, " ", Замеры!B1346)</f>
        <v>1343</v>
      </c>
      <c r="B1352" s="37" t="str">
        <f>CONCATENATE(Замеры!D1346,Замеры!F1346)</f>
        <v>Группа от QF</v>
      </c>
      <c r="C1352" s="35" t="str">
        <f>IF(Замеры!I1346=0," ", Замеры!I1346)</f>
        <v xml:space="preserve"> </v>
      </c>
      <c r="D1352" s="29" t="str">
        <f>IF(Замеры!Z1346=0, " ", Замеры!X1346)</f>
        <v xml:space="preserve"> </v>
      </c>
      <c r="E1352" s="29" t="str">
        <f>CONCATENATE(Замеры!P1346,Замеры!S1346,Замеры!R1346)</f>
        <v xml:space="preserve"> </v>
      </c>
      <c r="F1352" s="30" t="str">
        <f>IF(Замеры!Z1346=0," ","---")</f>
        <v xml:space="preserve"> </v>
      </c>
      <c r="G1352" s="31" t="str">
        <f>IF(Замеры!Z1346=0," ",Замеры!J1346)</f>
        <v xml:space="preserve"> </v>
      </c>
      <c r="H1352" s="31" t="str">
        <f>CONCATENATE(Замеры!AK1346,Замеры!AA1346,Замеры!AL1346)</f>
        <v>0 0</v>
      </c>
      <c r="I1352" s="29" t="str">
        <f>CONCATENATE(Замеры!AI1346,Замеры!AA1346,Замеры!AJ1346)</f>
        <v>0 0</v>
      </c>
      <c r="J1352" s="31" t="str">
        <f>IF(Замеры!Z1346=0," ",G1352*2.55)</f>
        <v xml:space="preserve"> </v>
      </c>
      <c r="K1352" s="29" t="str">
        <f>IF(Замеры!Z1346=0," ",Замеры!AG1346)</f>
        <v xml:space="preserve"> </v>
      </c>
      <c r="L1352" s="29" t="str">
        <f>IF(Замеры!Z1346=0," ",Замеры!AH1346)</f>
        <v xml:space="preserve"> </v>
      </c>
      <c r="M1352" s="29" t="str">
        <f>IF(Замеры!Z1346=0," ",0.1)</f>
        <v xml:space="preserve"> </v>
      </c>
      <c r="N1352" s="29" t="str">
        <f>IF(Замеры!Z1346=0," ",Замеры!Z1346)</f>
        <v xml:space="preserve"> </v>
      </c>
      <c r="O1352" s="29" t="str">
        <f>Замеры!AA1346</f>
        <v xml:space="preserve"> </v>
      </c>
      <c r="P1352" s="29" t="str">
        <f>Замеры!AB1346</f>
        <v xml:space="preserve"> </v>
      </c>
      <c r="Q1352" s="29" t="str">
        <f>IF(Замеры!Z1346=0," ","+")</f>
        <v xml:space="preserve"> </v>
      </c>
      <c r="R1352" s="32">
        <f>Замеры!Y1346</f>
        <v>0</v>
      </c>
      <c r="W1352" s="33" t="e">
        <f t="shared" si="40"/>
        <v>#VALUE!</v>
      </c>
      <c r="X1352" s="31" t="s">
        <v>73</v>
      </c>
      <c r="Y1352" s="33" t="e">
        <f t="shared" si="41"/>
        <v>#VALUE!</v>
      </c>
      <c r="Z1352" s="32"/>
    </row>
    <row r="1353" spans="1:26" x14ac:dyDescent="0.3">
      <c r="A1353" s="35">
        <f>IF(Замеры!B1347=0, " ", Замеры!B1347)</f>
        <v>1344</v>
      </c>
      <c r="B1353" s="37" t="str">
        <f>CONCATENATE(Замеры!D1347,Замеры!F1347)</f>
        <v>Группа от QF</v>
      </c>
      <c r="C1353" s="35" t="str">
        <f>IF(Замеры!I1347=0," ", Замеры!I1347)</f>
        <v xml:space="preserve"> </v>
      </c>
      <c r="D1353" s="29" t="str">
        <f>IF(Замеры!Z1347=0, " ", Замеры!X1347)</f>
        <v xml:space="preserve"> </v>
      </c>
      <c r="E1353" s="29" t="str">
        <f>CONCATENATE(Замеры!P1347,Замеры!S1347,Замеры!R1347)</f>
        <v xml:space="preserve"> </v>
      </c>
      <c r="F1353" s="30" t="str">
        <f>IF(Замеры!Z1347=0," ","---")</f>
        <v xml:space="preserve"> </v>
      </c>
      <c r="G1353" s="31" t="str">
        <f>IF(Замеры!Z1347=0," ",Замеры!J1347)</f>
        <v xml:space="preserve"> </v>
      </c>
      <c r="H1353" s="31" t="str">
        <f>CONCATENATE(Замеры!AK1347,Замеры!AA1347,Замеры!AL1347)</f>
        <v>0 0</v>
      </c>
      <c r="I1353" s="29" t="str">
        <f>CONCATENATE(Замеры!AI1347,Замеры!AA1347,Замеры!AJ1347)</f>
        <v>0 0</v>
      </c>
      <c r="J1353" s="31" t="str">
        <f>IF(Замеры!Z1347=0," ",G1353*2.55)</f>
        <v xml:space="preserve"> </v>
      </c>
      <c r="K1353" s="29" t="str">
        <f>IF(Замеры!Z1347=0," ",Замеры!AG1347)</f>
        <v xml:space="preserve"> </v>
      </c>
      <c r="L1353" s="29" t="str">
        <f>IF(Замеры!Z1347=0," ",Замеры!AH1347)</f>
        <v xml:space="preserve"> </v>
      </c>
      <c r="M1353" s="29" t="str">
        <f>IF(Замеры!Z1347=0," ",0.1)</f>
        <v xml:space="preserve"> </v>
      </c>
      <c r="N1353" s="29" t="str">
        <f>IF(Замеры!Z1347=0," ",Замеры!Z1347)</f>
        <v xml:space="preserve"> </v>
      </c>
      <c r="O1353" s="29" t="str">
        <f>Замеры!AA1347</f>
        <v xml:space="preserve"> </v>
      </c>
      <c r="P1353" s="29" t="str">
        <f>Замеры!AB1347</f>
        <v xml:space="preserve"> </v>
      </c>
      <c r="Q1353" s="29" t="str">
        <f>IF(Замеры!Z1347=0," ","+")</f>
        <v xml:space="preserve"> </v>
      </c>
      <c r="R1353" s="32">
        <f>Замеры!Y1347</f>
        <v>0</v>
      </c>
      <c r="W1353" s="33" t="e">
        <f t="shared" si="40"/>
        <v>#VALUE!</v>
      </c>
      <c r="X1353" s="31" t="s">
        <v>73</v>
      </c>
      <c r="Y1353" s="33" t="e">
        <f t="shared" si="41"/>
        <v>#VALUE!</v>
      </c>
      <c r="Z1353" s="32"/>
    </row>
    <row r="1354" spans="1:26" x14ac:dyDescent="0.3">
      <c r="A1354" s="35">
        <f>IF(Замеры!B1348=0, " ", Замеры!B1348)</f>
        <v>1345</v>
      </c>
      <c r="B1354" s="37" t="str">
        <f>CONCATENATE(Замеры!D1348,Замеры!F1348)</f>
        <v>Группа от QF</v>
      </c>
      <c r="C1354" s="35" t="str">
        <f>IF(Замеры!I1348=0," ", Замеры!I1348)</f>
        <v xml:space="preserve"> </v>
      </c>
      <c r="D1354" s="29" t="str">
        <f>IF(Замеры!Z1348=0, " ", Замеры!X1348)</f>
        <v xml:space="preserve"> </v>
      </c>
      <c r="E1354" s="29" t="str">
        <f>CONCATENATE(Замеры!P1348,Замеры!S1348,Замеры!R1348)</f>
        <v xml:space="preserve"> </v>
      </c>
      <c r="F1354" s="30" t="str">
        <f>IF(Замеры!Z1348=0," ","---")</f>
        <v xml:space="preserve"> </v>
      </c>
      <c r="G1354" s="31" t="str">
        <f>IF(Замеры!Z1348=0," ",Замеры!J1348)</f>
        <v xml:space="preserve"> </v>
      </c>
      <c r="H1354" s="31" t="str">
        <f>CONCATENATE(Замеры!AK1348,Замеры!AA1348,Замеры!AL1348)</f>
        <v>0 0</v>
      </c>
      <c r="I1354" s="29" t="str">
        <f>CONCATENATE(Замеры!AI1348,Замеры!AA1348,Замеры!AJ1348)</f>
        <v>0 0</v>
      </c>
      <c r="J1354" s="31" t="str">
        <f>IF(Замеры!Z1348=0," ",G1354*2.55)</f>
        <v xml:space="preserve"> </v>
      </c>
      <c r="K1354" s="29" t="str">
        <f>IF(Замеры!Z1348=0," ",Замеры!AG1348)</f>
        <v xml:space="preserve"> </v>
      </c>
      <c r="L1354" s="29" t="str">
        <f>IF(Замеры!Z1348=0," ",Замеры!AH1348)</f>
        <v xml:space="preserve"> </v>
      </c>
      <c r="M1354" s="29" t="str">
        <f>IF(Замеры!Z1348=0," ",0.1)</f>
        <v xml:space="preserve"> </v>
      </c>
      <c r="N1354" s="29" t="str">
        <f>IF(Замеры!Z1348=0," ",Замеры!Z1348)</f>
        <v xml:space="preserve"> </v>
      </c>
      <c r="O1354" s="29" t="str">
        <f>Замеры!AA1348</f>
        <v xml:space="preserve"> </v>
      </c>
      <c r="P1354" s="29" t="str">
        <f>Замеры!AB1348</f>
        <v xml:space="preserve"> </v>
      </c>
      <c r="Q1354" s="29" t="str">
        <f>IF(Замеры!Z1348=0," ","+")</f>
        <v xml:space="preserve"> </v>
      </c>
      <c r="R1354" s="32">
        <f>Замеры!Y1348</f>
        <v>0</v>
      </c>
      <c r="W1354" s="33" t="e">
        <f t="shared" ref="W1354:W1417" si="42">G1354*1.13</f>
        <v>#VALUE!</v>
      </c>
      <c r="X1354" s="31" t="s">
        <v>73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IF(Замеры!B1349=0, " ", Замеры!B1349)</f>
        <v>1346</v>
      </c>
      <c r="B1355" s="37" t="str">
        <f>CONCATENATE(Замеры!D1349,Замеры!F1349)</f>
        <v>Группа от QF</v>
      </c>
      <c r="C1355" s="35" t="str">
        <f>IF(Замеры!I1349=0," ", Замеры!I1349)</f>
        <v xml:space="preserve"> </v>
      </c>
      <c r="D1355" s="29" t="str">
        <f>IF(Замеры!Z1349=0, " ", Замеры!X1349)</f>
        <v xml:space="preserve"> </v>
      </c>
      <c r="E1355" s="29" t="str">
        <f>CONCATENATE(Замеры!P1349,Замеры!S1349,Замеры!R1349)</f>
        <v xml:space="preserve"> </v>
      </c>
      <c r="F1355" s="30" t="str">
        <f>IF(Замеры!Z1349=0," ","---")</f>
        <v xml:space="preserve"> </v>
      </c>
      <c r="G1355" s="31" t="str">
        <f>IF(Замеры!Z1349=0," ",Замеры!J1349)</f>
        <v xml:space="preserve"> </v>
      </c>
      <c r="H1355" s="31" t="str">
        <f>CONCATENATE(Замеры!AK1349,Замеры!AA1349,Замеры!AL1349)</f>
        <v>0 0</v>
      </c>
      <c r="I1355" s="29" t="str">
        <f>CONCATENATE(Замеры!AI1349,Замеры!AA1349,Замеры!AJ1349)</f>
        <v>0 0</v>
      </c>
      <c r="J1355" s="31" t="str">
        <f>IF(Замеры!Z1349=0," ",G1355*2.55)</f>
        <v xml:space="preserve"> </v>
      </c>
      <c r="K1355" s="29" t="str">
        <f>IF(Замеры!Z1349=0," ",Замеры!AG1349)</f>
        <v xml:space="preserve"> </v>
      </c>
      <c r="L1355" s="29" t="str">
        <f>IF(Замеры!Z1349=0," ",Замеры!AH1349)</f>
        <v xml:space="preserve"> </v>
      </c>
      <c r="M1355" s="29" t="str">
        <f>IF(Замеры!Z1349=0," ",0.1)</f>
        <v xml:space="preserve"> </v>
      </c>
      <c r="N1355" s="29" t="str">
        <f>IF(Замеры!Z1349=0," ",Замеры!Z1349)</f>
        <v xml:space="preserve"> </v>
      </c>
      <c r="O1355" s="29" t="str">
        <f>Замеры!AA1349</f>
        <v xml:space="preserve"> </v>
      </c>
      <c r="P1355" s="29" t="str">
        <f>Замеры!AB1349</f>
        <v xml:space="preserve"> </v>
      </c>
      <c r="Q1355" s="29" t="str">
        <f>IF(Замеры!Z1349=0," ","+")</f>
        <v xml:space="preserve"> </v>
      </c>
      <c r="R1355" s="32">
        <f>Замеры!Y1349</f>
        <v>0</v>
      </c>
      <c r="W1355" s="33" t="e">
        <f t="shared" si="42"/>
        <v>#VALUE!</v>
      </c>
      <c r="X1355" s="31" t="s">
        <v>73</v>
      </c>
      <c r="Y1355" s="33" t="e">
        <f t="shared" si="43"/>
        <v>#VALUE!</v>
      </c>
      <c r="Z1355" s="32"/>
    </row>
    <row r="1356" spans="1:26" x14ac:dyDescent="0.3">
      <c r="A1356" s="35">
        <f>IF(Замеры!B1350=0, " ", Замеры!B1350)</f>
        <v>1347</v>
      </c>
      <c r="B1356" s="37" t="str">
        <f>CONCATENATE(Замеры!D1350,Замеры!F1350)</f>
        <v>Группа от QF</v>
      </c>
      <c r="C1356" s="35" t="str">
        <f>IF(Замеры!I1350=0," ", Замеры!I1350)</f>
        <v xml:space="preserve"> </v>
      </c>
      <c r="D1356" s="29" t="str">
        <f>IF(Замеры!Z1350=0, " ", Замеры!X1350)</f>
        <v xml:space="preserve"> </v>
      </c>
      <c r="E1356" s="29" t="str">
        <f>CONCATENATE(Замеры!P1350,Замеры!S1350,Замеры!R1350)</f>
        <v xml:space="preserve"> </v>
      </c>
      <c r="F1356" s="30" t="str">
        <f>IF(Замеры!Z1350=0," ","---")</f>
        <v xml:space="preserve"> </v>
      </c>
      <c r="G1356" s="31" t="str">
        <f>IF(Замеры!Z1350=0," ",Замеры!J1350)</f>
        <v xml:space="preserve"> </v>
      </c>
      <c r="H1356" s="31" t="str">
        <f>CONCATENATE(Замеры!AK1350,Замеры!AA1350,Замеры!AL1350)</f>
        <v>0 0</v>
      </c>
      <c r="I1356" s="29" t="str">
        <f>CONCATENATE(Замеры!AI1350,Замеры!AA1350,Замеры!AJ1350)</f>
        <v>0 0</v>
      </c>
      <c r="J1356" s="31" t="str">
        <f>IF(Замеры!Z1350=0," ",G1356*2.55)</f>
        <v xml:space="preserve"> </v>
      </c>
      <c r="K1356" s="29" t="str">
        <f>IF(Замеры!Z1350=0," ",Замеры!AG1350)</f>
        <v xml:space="preserve"> </v>
      </c>
      <c r="L1356" s="29" t="str">
        <f>IF(Замеры!Z1350=0," ",Замеры!AH1350)</f>
        <v xml:space="preserve"> </v>
      </c>
      <c r="M1356" s="29" t="str">
        <f>IF(Замеры!Z1350=0," ",0.1)</f>
        <v xml:space="preserve"> </v>
      </c>
      <c r="N1356" s="29" t="str">
        <f>IF(Замеры!Z1350=0," ",Замеры!Z1350)</f>
        <v xml:space="preserve"> </v>
      </c>
      <c r="O1356" s="29" t="str">
        <f>Замеры!AA1350</f>
        <v xml:space="preserve"> </v>
      </c>
      <c r="P1356" s="29" t="str">
        <f>Замеры!AB1350</f>
        <v xml:space="preserve"> </v>
      </c>
      <c r="Q1356" s="29" t="str">
        <f>IF(Замеры!Z1350=0," ","+")</f>
        <v xml:space="preserve"> </v>
      </c>
      <c r="R1356" s="32">
        <f>Замеры!Y1350</f>
        <v>0</v>
      </c>
      <c r="W1356" s="33" t="e">
        <f t="shared" si="42"/>
        <v>#VALUE!</v>
      </c>
      <c r="X1356" s="31" t="s">
        <v>73</v>
      </c>
      <c r="Y1356" s="33" t="e">
        <f t="shared" si="43"/>
        <v>#VALUE!</v>
      </c>
      <c r="Z1356" s="32"/>
    </row>
    <row r="1357" spans="1:26" x14ac:dyDescent="0.3">
      <c r="A1357" s="35">
        <f>IF(Замеры!B1351=0, " ", Замеры!B1351)</f>
        <v>1348</v>
      </c>
      <c r="B1357" s="37" t="str">
        <f>CONCATENATE(Замеры!D1351,Замеры!F1351)</f>
        <v>Группа от QF</v>
      </c>
      <c r="C1357" s="35" t="str">
        <f>IF(Замеры!I1351=0," ", Замеры!I1351)</f>
        <v xml:space="preserve"> </v>
      </c>
      <c r="D1357" s="29" t="str">
        <f>IF(Замеры!Z1351=0, " ", Замеры!X1351)</f>
        <v xml:space="preserve"> </v>
      </c>
      <c r="E1357" s="29" t="str">
        <f>CONCATENATE(Замеры!P1351,Замеры!S1351,Замеры!R1351)</f>
        <v xml:space="preserve"> </v>
      </c>
      <c r="F1357" s="30" t="str">
        <f>IF(Замеры!Z1351=0," ","---")</f>
        <v xml:space="preserve"> </v>
      </c>
      <c r="G1357" s="31" t="str">
        <f>IF(Замеры!Z1351=0," ",Замеры!J1351)</f>
        <v xml:space="preserve"> </v>
      </c>
      <c r="H1357" s="31" t="str">
        <f>CONCATENATE(Замеры!AK1351,Замеры!AA1351,Замеры!AL1351)</f>
        <v>0 0</v>
      </c>
      <c r="I1357" s="29" t="str">
        <f>CONCATENATE(Замеры!AI1351,Замеры!AA1351,Замеры!AJ1351)</f>
        <v>0 0</v>
      </c>
      <c r="J1357" s="31" t="str">
        <f>IF(Замеры!Z1351=0," ",G1357*2.55)</f>
        <v xml:space="preserve"> </v>
      </c>
      <c r="K1357" s="29" t="str">
        <f>IF(Замеры!Z1351=0," ",Замеры!AG1351)</f>
        <v xml:space="preserve"> </v>
      </c>
      <c r="L1357" s="29" t="str">
        <f>IF(Замеры!Z1351=0," ",Замеры!AH1351)</f>
        <v xml:space="preserve"> </v>
      </c>
      <c r="M1357" s="29" t="str">
        <f>IF(Замеры!Z1351=0," ",0.1)</f>
        <v xml:space="preserve"> </v>
      </c>
      <c r="N1357" s="29" t="str">
        <f>IF(Замеры!Z1351=0," ",Замеры!Z1351)</f>
        <v xml:space="preserve"> </v>
      </c>
      <c r="O1357" s="29" t="str">
        <f>Замеры!AA1351</f>
        <v xml:space="preserve"> </v>
      </c>
      <c r="P1357" s="29" t="str">
        <f>Замеры!AB1351</f>
        <v xml:space="preserve"> </v>
      </c>
      <c r="Q1357" s="29" t="str">
        <f>IF(Замеры!Z1351=0," ","+")</f>
        <v xml:space="preserve"> </v>
      </c>
      <c r="R1357" s="32">
        <f>Замеры!Y1351</f>
        <v>0</v>
      </c>
      <c r="W1357" s="33" t="e">
        <f t="shared" si="42"/>
        <v>#VALUE!</v>
      </c>
      <c r="X1357" s="31" t="s">
        <v>73</v>
      </c>
      <c r="Y1357" s="33" t="e">
        <f t="shared" si="43"/>
        <v>#VALUE!</v>
      </c>
      <c r="Z1357" s="32"/>
    </row>
    <row r="1358" spans="1:26" x14ac:dyDescent="0.3">
      <c r="A1358" s="35">
        <f>IF(Замеры!B1352=0, " ", Замеры!B1352)</f>
        <v>1349</v>
      </c>
      <c r="B1358" s="37" t="str">
        <f>CONCATENATE(Замеры!D1352,Замеры!F1352)</f>
        <v>Группа от QF</v>
      </c>
      <c r="C1358" s="35" t="str">
        <f>IF(Замеры!I1352=0," ", Замеры!I1352)</f>
        <v xml:space="preserve"> </v>
      </c>
      <c r="D1358" s="29" t="str">
        <f>IF(Замеры!Z1352=0, " ", Замеры!X1352)</f>
        <v xml:space="preserve"> </v>
      </c>
      <c r="E1358" s="29" t="str">
        <f>CONCATENATE(Замеры!P1352,Замеры!S1352,Замеры!R1352)</f>
        <v xml:space="preserve"> </v>
      </c>
      <c r="F1358" s="30" t="str">
        <f>IF(Замеры!Z1352=0," ","---")</f>
        <v xml:space="preserve"> </v>
      </c>
      <c r="G1358" s="31" t="str">
        <f>IF(Замеры!Z1352=0," ",Замеры!J1352)</f>
        <v xml:space="preserve"> </v>
      </c>
      <c r="H1358" s="31" t="str">
        <f>CONCATENATE(Замеры!AK1352,Замеры!AA1352,Замеры!AL1352)</f>
        <v>0 0</v>
      </c>
      <c r="I1358" s="29" t="str">
        <f>CONCATENATE(Замеры!AI1352,Замеры!AA1352,Замеры!AJ1352)</f>
        <v>0 0</v>
      </c>
      <c r="J1358" s="31" t="str">
        <f>IF(Замеры!Z1352=0," ",G1358*2.55)</f>
        <v xml:space="preserve"> </v>
      </c>
      <c r="K1358" s="29" t="str">
        <f>IF(Замеры!Z1352=0," ",Замеры!AG1352)</f>
        <v xml:space="preserve"> </v>
      </c>
      <c r="L1358" s="29" t="str">
        <f>IF(Замеры!Z1352=0," ",Замеры!AH1352)</f>
        <v xml:space="preserve"> </v>
      </c>
      <c r="M1358" s="29" t="str">
        <f>IF(Замеры!Z1352=0," ",0.1)</f>
        <v xml:space="preserve"> </v>
      </c>
      <c r="N1358" s="29" t="str">
        <f>IF(Замеры!Z1352=0," ",Замеры!Z1352)</f>
        <v xml:space="preserve"> </v>
      </c>
      <c r="O1358" s="29" t="str">
        <f>Замеры!AA1352</f>
        <v xml:space="preserve"> </v>
      </c>
      <c r="P1358" s="29" t="str">
        <f>Замеры!AB1352</f>
        <v xml:space="preserve"> </v>
      </c>
      <c r="Q1358" s="29" t="str">
        <f>IF(Замеры!Z1352=0," ","+")</f>
        <v xml:space="preserve"> </v>
      </c>
      <c r="R1358" s="32">
        <f>Замеры!Y1352</f>
        <v>0</v>
      </c>
      <c r="W1358" s="33" t="e">
        <f t="shared" si="42"/>
        <v>#VALUE!</v>
      </c>
      <c r="X1358" s="31" t="s">
        <v>73</v>
      </c>
      <c r="Y1358" s="33" t="e">
        <f t="shared" si="43"/>
        <v>#VALUE!</v>
      </c>
      <c r="Z1358" s="32"/>
    </row>
    <row r="1359" spans="1:26" x14ac:dyDescent="0.3">
      <c r="A1359" s="35">
        <f>IF(Замеры!B1353=0, " ", Замеры!B1353)</f>
        <v>1350</v>
      </c>
      <c r="B1359" s="37" t="str">
        <f>CONCATENATE(Замеры!D1353,Замеры!F1353)</f>
        <v>Группа от QF</v>
      </c>
      <c r="C1359" s="35" t="str">
        <f>IF(Замеры!I1353=0," ", Замеры!I1353)</f>
        <v xml:space="preserve"> </v>
      </c>
      <c r="D1359" s="29" t="str">
        <f>IF(Замеры!Z1353=0, " ", Замеры!X1353)</f>
        <v xml:space="preserve"> </v>
      </c>
      <c r="E1359" s="29" t="str">
        <f>CONCATENATE(Замеры!P1353,Замеры!S1353,Замеры!R1353)</f>
        <v xml:space="preserve"> </v>
      </c>
      <c r="F1359" s="30" t="str">
        <f>IF(Замеры!Z1353=0," ","---")</f>
        <v xml:space="preserve"> </v>
      </c>
      <c r="G1359" s="31" t="str">
        <f>IF(Замеры!Z1353=0," ",Замеры!J1353)</f>
        <v xml:space="preserve"> </v>
      </c>
      <c r="H1359" s="31" t="str">
        <f>CONCATENATE(Замеры!AK1353,Замеры!AA1353,Замеры!AL1353)</f>
        <v>0 0</v>
      </c>
      <c r="I1359" s="29" t="str">
        <f>CONCATENATE(Замеры!AI1353,Замеры!AA1353,Замеры!AJ1353)</f>
        <v>0 0</v>
      </c>
      <c r="J1359" s="31" t="str">
        <f>IF(Замеры!Z1353=0," ",G1359*2.55)</f>
        <v xml:space="preserve"> </v>
      </c>
      <c r="K1359" s="29" t="str">
        <f>IF(Замеры!Z1353=0," ",Замеры!AG1353)</f>
        <v xml:space="preserve"> </v>
      </c>
      <c r="L1359" s="29" t="str">
        <f>IF(Замеры!Z1353=0," ",Замеры!AH1353)</f>
        <v xml:space="preserve"> </v>
      </c>
      <c r="M1359" s="29" t="str">
        <f>IF(Замеры!Z1353=0," ",0.1)</f>
        <v xml:space="preserve"> </v>
      </c>
      <c r="N1359" s="29" t="str">
        <f>IF(Замеры!Z1353=0," ",Замеры!Z1353)</f>
        <v xml:space="preserve"> </v>
      </c>
      <c r="O1359" s="29" t="str">
        <f>Замеры!AA1353</f>
        <v xml:space="preserve"> </v>
      </c>
      <c r="P1359" s="29" t="str">
        <f>Замеры!AB1353</f>
        <v xml:space="preserve"> </v>
      </c>
      <c r="Q1359" s="29" t="str">
        <f>IF(Замеры!Z1353=0," ","+")</f>
        <v xml:space="preserve"> </v>
      </c>
      <c r="R1359" s="32">
        <f>Замеры!Y1353</f>
        <v>0</v>
      </c>
      <c r="W1359" s="33" t="e">
        <f t="shared" si="42"/>
        <v>#VALUE!</v>
      </c>
      <c r="X1359" s="31" t="s">
        <v>73</v>
      </c>
      <c r="Y1359" s="33" t="e">
        <f t="shared" si="43"/>
        <v>#VALUE!</v>
      </c>
      <c r="Z1359" s="32"/>
    </row>
    <row r="1360" spans="1:26" x14ac:dyDescent="0.3">
      <c r="A1360" s="35">
        <f>IF(Замеры!B1354=0, " ", Замеры!B1354)</f>
        <v>1351</v>
      </c>
      <c r="B1360" s="37" t="str">
        <f>CONCATENATE(Замеры!D1354,Замеры!F1354)</f>
        <v>Группа от QF</v>
      </c>
      <c r="C1360" s="35" t="str">
        <f>IF(Замеры!I1354=0," ", Замеры!I1354)</f>
        <v xml:space="preserve"> </v>
      </c>
      <c r="D1360" s="29" t="str">
        <f>IF(Замеры!Z1354=0, " ", Замеры!X1354)</f>
        <v xml:space="preserve"> </v>
      </c>
      <c r="E1360" s="29" t="str">
        <f>CONCATENATE(Замеры!P1354,Замеры!S1354,Замеры!R1354)</f>
        <v xml:space="preserve"> </v>
      </c>
      <c r="F1360" s="30" t="str">
        <f>IF(Замеры!Z1354=0," ","---")</f>
        <v xml:space="preserve"> </v>
      </c>
      <c r="G1360" s="31" t="str">
        <f>IF(Замеры!Z1354=0," ",Замеры!J1354)</f>
        <v xml:space="preserve"> </v>
      </c>
      <c r="H1360" s="31" t="str">
        <f>CONCATENATE(Замеры!AK1354,Замеры!AA1354,Замеры!AL1354)</f>
        <v>0 0</v>
      </c>
      <c r="I1360" s="29" t="str">
        <f>CONCATENATE(Замеры!AI1354,Замеры!AA1354,Замеры!AJ1354)</f>
        <v>0 0</v>
      </c>
      <c r="J1360" s="31" t="str">
        <f>IF(Замеры!Z1354=0," ",G1360*2.55)</f>
        <v xml:space="preserve"> </v>
      </c>
      <c r="K1360" s="29" t="str">
        <f>IF(Замеры!Z1354=0," ",Замеры!AG1354)</f>
        <v xml:space="preserve"> </v>
      </c>
      <c r="L1360" s="29" t="str">
        <f>IF(Замеры!Z1354=0," ",Замеры!AH1354)</f>
        <v xml:space="preserve"> </v>
      </c>
      <c r="M1360" s="29" t="str">
        <f>IF(Замеры!Z1354=0," ",0.1)</f>
        <v xml:space="preserve"> </v>
      </c>
      <c r="N1360" s="29" t="str">
        <f>IF(Замеры!Z1354=0," ",Замеры!Z1354)</f>
        <v xml:space="preserve"> </v>
      </c>
      <c r="O1360" s="29" t="str">
        <f>Замеры!AA1354</f>
        <v xml:space="preserve"> </v>
      </c>
      <c r="P1360" s="29" t="str">
        <f>Замеры!AB1354</f>
        <v xml:space="preserve"> </v>
      </c>
      <c r="Q1360" s="29" t="str">
        <f>IF(Замеры!Z1354=0," ","+")</f>
        <v xml:space="preserve"> </v>
      </c>
      <c r="R1360" s="32">
        <f>Замеры!Y1354</f>
        <v>0</v>
      </c>
      <c r="W1360" s="33" t="e">
        <f t="shared" si="42"/>
        <v>#VALUE!</v>
      </c>
      <c r="X1360" s="31" t="s">
        <v>73</v>
      </c>
      <c r="Y1360" s="33" t="e">
        <f t="shared" si="43"/>
        <v>#VALUE!</v>
      </c>
      <c r="Z1360" s="32"/>
    </row>
    <row r="1361" spans="1:26" x14ac:dyDescent="0.3">
      <c r="A1361" s="35">
        <f>IF(Замеры!B1355=0, " ", Замеры!B1355)</f>
        <v>1352</v>
      </c>
      <c r="B1361" s="37" t="str">
        <f>CONCATENATE(Замеры!D1355,Замеры!F1355)</f>
        <v>Группа от QF</v>
      </c>
      <c r="C1361" s="35" t="str">
        <f>IF(Замеры!I1355=0," ", Замеры!I1355)</f>
        <v xml:space="preserve"> </v>
      </c>
      <c r="D1361" s="29" t="str">
        <f>IF(Замеры!Z1355=0, " ", Замеры!X1355)</f>
        <v xml:space="preserve"> </v>
      </c>
      <c r="E1361" s="29" t="str">
        <f>CONCATENATE(Замеры!P1355,Замеры!S1355,Замеры!R1355)</f>
        <v xml:space="preserve"> </v>
      </c>
      <c r="F1361" s="30" t="str">
        <f>IF(Замеры!Z1355=0," ","---")</f>
        <v xml:space="preserve"> </v>
      </c>
      <c r="G1361" s="31" t="str">
        <f>IF(Замеры!Z1355=0," ",Замеры!J1355)</f>
        <v xml:space="preserve"> </v>
      </c>
      <c r="H1361" s="31" t="str">
        <f>CONCATENATE(Замеры!AK1355,Замеры!AA1355,Замеры!AL1355)</f>
        <v>0 0</v>
      </c>
      <c r="I1361" s="29" t="str">
        <f>CONCATENATE(Замеры!AI1355,Замеры!AA1355,Замеры!AJ1355)</f>
        <v>0 0</v>
      </c>
      <c r="J1361" s="31" t="str">
        <f>IF(Замеры!Z1355=0," ",G1361*2.55)</f>
        <v xml:space="preserve"> </v>
      </c>
      <c r="K1361" s="29" t="str">
        <f>IF(Замеры!Z1355=0," ",Замеры!AG1355)</f>
        <v xml:space="preserve"> </v>
      </c>
      <c r="L1361" s="29" t="str">
        <f>IF(Замеры!Z1355=0," ",Замеры!AH1355)</f>
        <v xml:space="preserve"> </v>
      </c>
      <c r="M1361" s="29" t="str">
        <f>IF(Замеры!Z1355=0," ",0.1)</f>
        <v xml:space="preserve"> </v>
      </c>
      <c r="N1361" s="29" t="str">
        <f>IF(Замеры!Z1355=0," ",Замеры!Z1355)</f>
        <v xml:space="preserve"> </v>
      </c>
      <c r="O1361" s="29" t="str">
        <f>Замеры!AA1355</f>
        <v xml:space="preserve"> </v>
      </c>
      <c r="P1361" s="29" t="str">
        <f>Замеры!AB1355</f>
        <v xml:space="preserve"> </v>
      </c>
      <c r="Q1361" s="29" t="str">
        <f>IF(Замеры!Z1355=0," ","+")</f>
        <v xml:space="preserve"> </v>
      </c>
      <c r="R1361" s="32">
        <f>Замеры!Y1355</f>
        <v>0</v>
      </c>
      <c r="W1361" s="33" t="e">
        <f t="shared" si="42"/>
        <v>#VALUE!</v>
      </c>
      <c r="X1361" s="31" t="s">
        <v>73</v>
      </c>
      <c r="Y1361" s="33" t="e">
        <f t="shared" si="43"/>
        <v>#VALUE!</v>
      </c>
      <c r="Z1361" s="32"/>
    </row>
    <row r="1362" spans="1:26" x14ac:dyDescent="0.3">
      <c r="A1362" s="35">
        <f>IF(Замеры!B1356=0, " ", Замеры!B1356)</f>
        <v>1353</v>
      </c>
      <c r="B1362" s="37" t="str">
        <f>CONCATENATE(Замеры!D1356,Замеры!F1356)</f>
        <v>Группа от QF</v>
      </c>
      <c r="C1362" s="35" t="str">
        <f>IF(Замеры!I1356=0," ", Замеры!I1356)</f>
        <v xml:space="preserve"> </v>
      </c>
      <c r="D1362" s="29" t="str">
        <f>IF(Замеры!Z1356=0, " ", Замеры!X1356)</f>
        <v xml:space="preserve"> </v>
      </c>
      <c r="E1362" s="29" t="str">
        <f>CONCATENATE(Замеры!P1356,Замеры!S1356,Замеры!R1356)</f>
        <v xml:space="preserve"> </v>
      </c>
      <c r="F1362" s="30" t="str">
        <f>IF(Замеры!Z1356=0," ","---")</f>
        <v xml:space="preserve"> </v>
      </c>
      <c r="G1362" s="31" t="str">
        <f>IF(Замеры!Z1356=0," ",Замеры!J1356)</f>
        <v xml:space="preserve"> </v>
      </c>
      <c r="H1362" s="31" t="str">
        <f>CONCATENATE(Замеры!AK1356,Замеры!AA1356,Замеры!AL1356)</f>
        <v>0 0</v>
      </c>
      <c r="I1362" s="29" t="str">
        <f>CONCATENATE(Замеры!AI1356,Замеры!AA1356,Замеры!AJ1356)</f>
        <v>0 0</v>
      </c>
      <c r="J1362" s="31" t="str">
        <f>IF(Замеры!Z1356=0," ",G1362*2.55)</f>
        <v xml:space="preserve"> </v>
      </c>
      <c r="K1362" s="29" t="str">
        <f>IF(Замеры!Z1356=0," ",Замеры!AG1356)</f>
        <v xml:space="preserve"> </v>
      </c>
      <c r="L1362" s="29" t="str">
        <f>IF(Замеры!Z1356=0," ",Замеры!AH1356)</f>
        <v xml:space="preserve"> </v>
      </c>
      <c r="M1362" s="29" t="str">
        <f>IF(Замеры!Z1356=0," ",0.1)</f>
        <v xml:space="preserve"> </v>
      </c>
      <c r="N1362" s="29" t="str">
        <f>IF(Замеры!Z1356=0," ",Замеры!Z1356)</f>
        <v xml:space="preserve"> </v>
      </c>
      <c r="O1362" s="29" t="str">
        <f>Замеры!AA1356</f>
        <v xml:space="preserve"> </v>
      </c>
      <c r="P1362" s="29" t="str">
        <f>Замеры!AB1356</f>
        <v xml:space="preserve"> </v>
      </c>
      <c r="Q1362" s="29" t="str">
        <f>IF(Замеры!Z1356=0," ","+")</f>
        <v xml:space="preserve"> </v>
      </c>
      <c r="R1362" s="32">
        <f>Замеры!Y1356</f>
        <v>0</v>
      </c>
      <c r="W1362" s="33" t="e">
        <f t="shared" si="42"/>
        <v>#VALUE!</v>
      </c>
      <c r="X1362" s="31" t="s">
        <v>73</v>
      </c>
      <c r="Y1362" s="33" t="e">
        <f t="shared" si="43"/>
        <v>#VALUE!</v>
      </c>
      <c r="Z1362" s="32"/>
    </row>
    <row r="1363" spans="1:26" x14ac:dyDescent="0.3">
      <c r="A1363" s="35">
        <f>IF(Замеры!B1357=0, " ", Замеры!B1357)</f>
        <v>1354</v>
      </c>
      <c r="B1363" s="37" t="str">
        <f>CONCATENATE(Замеры!D1357,Замеры!F1357)</f>
        <v>Группа от QF</v>
      </c>
      <c r="C1363" s="35" t="str">
        <f>IF(Замеры!I1357=0," ", Замеры!I1357)</f>
        <v xml:space="preserve"> </v>
      </c>
      <c r="D1363" s="29" t="str">
        <f>IF(Замеры!Z1357=0, " ", Замеры!X1357)</f>
        <v xml:space="preserve"> </v>
      </c>
      <c r="E1363" s="29" t="str">
        <f>CONCATENATE(Замеры!P1357,Замеры!S1357,Замеры!R1357)</f>
        <v xml:space="preserve"> </v>
      </c>
      <c r="F1363" s="30" t="str">
        <f>IF(Замеры!Z1357=0," ","---")</f>
        <v xml:space="preserve"> </v>
      </c>
      <c r="G1363" s="31" t="str">
        <f>IF(Замеры!Z1357=0," ",Замеры!J1357)</f>
        <v xml:space="preserve"> </v>
      </c>
      <c r="H1363" s="31" t="str">
        <f>CONCATENATE(Замеры!AK1357,Замеры!AA1357,Замеры!AL1357)</f>
        <v>0 0</v>
      </c>
      <c r="I1363" s="29" t="str">
        <f>CONCATENATE(Замеры!AI1357,Замеры!AA1357,Замеры!AJ1357)</f>
        <v>0 0</v>
      </c>
      <c r="J1363" s="31" t="str">
        <f>IF(Замеры!Z1357=0," ",G1363*2.55)</f>
        <v xml:space="preserve"> </v>
      </c>
      <c r="K1363" s="29" t="str">
        <f>IF(Замеры!Z1357=0," ",Замеры!AG1357)</f>
        <v xml:space="preserve"> </v>
      </c>
      <c r="L1363" s="29" t="str">
        <f>IF(Замеры!Z1357=0," ",Замеры!AH1357)</f>
        <v xml:space="preserve"> </v>
      </c>
      <c r="M1363" s="29" t="str">
        <f>IF(Замеры!Z1357=0," ",0.1)</f>
        <v xml:space="preserve"> </v>
      </c>
      <c r="N1363" s="29" t="str">
        <f>IF(Замеры!Z1357=0," ",Замеры!Z1357)</f>
        <v xml:space="preserve"> </v>
      </c>
      <c r="O1363" s="29" t="str">
        <f>Замеры!AA1357</f>
        <v xml:space="preserve"> </v>
      </c>
      <c r="P1363" s="29" t="str">
        <f>Замеры!AB1357</f>
        <v xml:space="preserve"> </v>
      </c>
      <c r="Q1363" s="29" t="str">
        <f>IF(Замеры!Z1357=0," ","+")</f>
        <v xml:space="preserve"> </v>
      </c>
      <c r="R1363" s="32">
        <f>Замеры!Y1357</f>
        <v>0</v>
      </c>
      <c r="W1363" s="33" t="e">
        <f t="shared" si="42"/>
        <v>#VALUE!</v>
      </c>
      <c r="X1363" s="31" t="s">
        <v>73</v>
      </c>
      <c r="Y1363" s="33" t="e">
        <f t="shared" si="43"/>
        <v>#VALUE!</v>
      </c>
      <c r="Z1363" s="32"/>
    </row>
    <row r="1364" spans="1:26" x14ac:dyDescent="0.3">
      <c r="A1364" s="35">
        <f>IF(Замеры!B1358=0, " ", Замеры!B1358)</f>
        <v>1355</v>
      </c>
      <c r="B1364" s="37" t="str">
        <f>CONCATENATE(Замеры!D1358,Замеры!F1358)</f>
        <v>Группа от QF</v>
      </c>
      <c r="C1364" s="35" t="str">
        <f>IF(Замеры!I1358=0," ", Замеры!I1358)</f>
        <v xml:space="preserve"> </v>
      </c>
      <c r="D1364" s="29" t="str">
        <f>IF(Замеры!Z1358=0, " ", Замеры!X1358)</f>
        <v xml:space="preserve"> </v>
      </c>
      <c r="E1364" s="29" t="str">
        <f>CONCATENATE(Замеры!P1358,Замеры!S1358,Замеры!R1358)</f>
        <v xml:space="preserve"> </v>
      </c>
      <c r="F1364" s="30" t="str">
        <f>IF(Замеры!Z1358=0," ","---")</f>
        <v xml:space="preserve"> </v>
      </c>
      <c r="G1364" s="31" t="str">
        <f>IF(Замеры!Z1358=0," ",Замеры!J1358)</f>
        <v xml:space="preserve"> </v>
      </c>
      <c r="H1364" s="31" t="str">
        <f>CONCATENATE(Замеры!AK1358,Замеры!AA1358,Замеры!AL1358)</f>
        <v>0 0</v>
      </c>
      <c r="I1364" s="29" t="str">
        <f>CONCATENATE(Замеры!AI1358,Замеры!AA1358,Замеры!AJ1358)</f>
        <v>0 0</v>
      </c>
      <c r="J1364" s="31" t="str">
        <f>IF(Замеры!Z1358=0," ",G1364*2.55)</f>
        <v xml:space="preserve"> </v>
      </c>
      <c r="K1364" s="29" t="str">
        <f>IF(Замеры!Z1358=0," ",Замеры!AG1358)</f>
        <v xml:space="preserve"> </v>
      </c>
      <c r="L1364" s="29" t="str">
        <f>IF(Замеры!Z1358=0," ",Замеры!AH1358)</f>
        <v xml:space="preserve"> </v>
      </c>
      <c r="M1364" s="29" t="str">
        <f>IF(Замеры!Z1358=0," ",0.1)</f>
        <v xml:space="preserve"> </v>
      </c>
      <c r="N1364" s="29" t="str">
        <f>IF(Замеры!Z1358=0," ",Замеры!Z1358)</f>
        <v xml:space="preserve"> </v>
      </c>
      <c r="O1364" s="29" t="str">
        <f>Замеры!AA1358</f>
        <v xml:space="preserve"> </v>
      </c>
      <c r="P1364" s="29" t="str">
        <f>Замеры!AB1358</f>
        <v xml:space="preserve"> </v>
      </c>
      <c r="Q1364" s="29" t="str">
        <f>IF(Замеры!Z1358=0," ","+")</f>
        <v xml:space="preserve"> </v>
      </c>
      <c r="R1364" s="32">
        <f>Замеры!Y1358</f>
        <v>0</v>
      </c>
      <c r="W1364" s="33" t="e">
        <f t="shared" si="42"/>
        <v>#VALUE!</v>
      </c>
      <c r="X1364" s="31" t="s">
        <v>73</v>
      </c>
      <c r="Y1364" s="33" t="e">
        <f t="shared" si="43"/>
        <v>#VALUE!</v>
      </c>
      <c r="Z1364" s="32"/>
    </row>
    <row r="1365" spans="1:26" x14ac:dyDescent="0.3">
      <c r="A1365" s="35">
        <f>IF(Замеры!B1359=0, " ", Замеры!B1359)</f>
        <v>1356</v>
      </c>
      <c r="B1365" s="37" t="str">
        <f>CONCATENATE(Замеры!D1359,Замеры!F1359)</f>
        <v>Группа от QF</v>
      </c>
      <c r="C1365" s="35" t="str">
        <f>IF(Замеры!I1359=0," ", Замеры!I1359)</f>
        <v xml:space="preserve"> </v>
      </c>
      <c r="D1365" s="29" t="str">
        <f>IF(Замеры!Z1359=0, " ", Замеры!X1359)</f>
        <v xml:space="preserve"> </v>
      </c>
      <c r="E1365" s="29" t="str">
        <f>CONCATENATE(Замеры!P1359,Замеры!S1359,Замеры!R1359)</f>
        <v xml:space="preserve"> </v>
      </c>
      <c r="F1365" s="30" t="str">
        <f>IF(Замеры!Z1359=0," ","---")</f>
        <v xml:space="preserve"> </v>
      </c>
      <c r="G1365" s="31" t="str">
        <f>IF(Замеры!Z1359=0," ",Замеры!J1359)</f>
        <v xml:space="preserve"> </v>
      </c>
      <c r="H1365" s="31" t="str">
        <f>CONCATENATE(Замеры!AK1359,Замеры!AA1359,Замеры!AL1359)</f>
        <v>0 0</v>
      </c>
      <c r="I1365" s="29" t="str">
        <f>CONCATENATE(Замеры!AI1359,Замеры!AA1359,Замеры!AJ1359)</f>
        <v>0 0</v>
      </c>
      <c r="J1365" s="31" t="str">
        <f>IF(Замеры!Z1359=0," ",G1365*2.55)</f>
        <v xml:space="preserve"> </v>
      </c>
      <c r="K1365" s="29" t="str">
        <f>IF(Замеры!Z1359=0," ",Замеры!AG1359)</f>
        <v xml:space="preserve"> </v>
      </c>
      <c r="L1365" s="29" t="str">
        <f>IF(Замеры!Z1359=0," ",Замеры!AH1359)</f>
        <v xml:space="preserve"> </v>
      </c>
      <c r="M1365" s="29" t="str">
        <f>IF(Замеры!Z1359=0," ",0.1)</f>
        <v xml:space="preserve"> </v>
      </c>
      <c r="N1365" s="29" t="str">
        <f>IF(Замеры!Z1359=0," ",Замеры!Z1359)</f>
        <v xml:space="preserve"> </v>
      </c>
      <c r="O1365" s="29" t="str">
        <f>Замеры!AA1359</f>
        <v xml:space="preserve"> </v>
      </c>
      <c r="P1365" s="29" t="str">
        <f>Замеры!AB1359</f>
        <v xml:space="preserve"> </v>
      </c>
      <c r="Q1365" s="29" t="str">
        <f>IF(Замеры!Z1359=0," ","+")</f>
        <v xml:space="preserve"> </v>
      </c>
      <c r="R1365" s="32">
        <f>Замеры!Y1359</f>
        <v>0</v>
      </c>
      <c r="W1365" s="33" t="e">
        <f t="shared" si="42"/>
        <v>#VALUE!</v>
      </c>
      <c r="X1365" s="31" t="s">
        <v>73</v>
      </c>
      <c r="Y1365" s="33" t="e">
        <f t="shared" si="43"/>
        <v>#VALUE!</v>
      </c>
      <c r="Z1365" s="32"/>
    </row>
    <row r="1366" spans="1:26" x14ac:dyDescent="0.3">
      <c r="A1366" s="35">
        <f>IF(Замеры!B1360=0, " ", Замеры!B1360)</f>
        <v>1357</v>
      </c>
      <c r="B1366" s="37" t="str">
        <f>CONCATENATE(Замеры!D1360,Замеры!F1360)</f>
        <v>Группа от QF</v>
      </c>
      <c r="C1366" s="35" t="str">
        <f>IF(Замеры!I1360=0," ", Замеры!I1360)</f>
        <v xml:space="preserve"> </v>
      </c>
      <c r="D1366" s="29" t="str">
        <f>IF(Замеры!Z1360=0, " ", Замеры!X1360)</f>
        <v xml:space="preserve"> </v>
      </c>
      <c r="E1366" s="29" t="str">
        <f>CONCATENATE(Замеры!P1360,Замеры!S1360,Замеры!R1360)</f>
        <v xml:space="preserve"> </v>
      </c>
      <c r="F1366" s="30" t="str">
        <f>IF(Замеры!Z1360=0," ","---")</f>
        <v xml:space="preserve"> </v>
      </c>
      <c r="G1366" s="31" t="str">
        <f>IF(Замеры!Z1360=0," ",Замеры!J1360)</f>
        <v xml:space="preserve"> </v>
      </c>
      <c r="H1366" s="31" t="str">
        <f>CONCATENATE(Замеры!AK1360,Замеры!AA1360,Замеры!AL1360)</f>
        <v>0 0</v>
      </c>
      <c r="I1366" s="29" t="str">
        <f>CONCATENATE(Замеры!AI1360,Замеры!AA1360,Замеры!AJ1360)</f>
        <v>0 0</v>
      </c>
      <c r="J1366" s="31" t="str">
        <f>IF(Замеры!Z1360=0," ",G1366*2.55)</f>
        <v xml:space="preserve"> </v>
      </c>
      <c r="K1366" s="29" t="str">
        <f>IF(Замеры!Z1360=0," ",Замеры!AG1360)</f>
        <v xml:space="preserve"> </v>
      </c>
      <c r="L1366" s="29" t="str">
        <f>IF(Замеры!Z1360=0," ",Замеры!AH1360)</f>
        <v xml:space="preserve"> </v>
      </c>
      <c r="M1366" s="29" t="str">
        <f>IF(Замеры!Z1360=0," ",0.1)</f>
        <v xml:space="preserve"> </v>
      </c>
      <c r="N1366" s="29" t="str">
        <f>IF(Замеры!Z1360=0," ",Замеры!Z1360)</f>
        <v xml:space="preserve"> </v>
      </c>
      <c r="O1366" s="29" t="str">
        <f>Замеры!AA1360</f>
        <v xml:space="preserve"> </v>
      </c>
      <c r="P1366" s="29" t="str">
        <f>Замеры!AB1360</f>
        <v xml:space="preserve"> </v>
      </c>
      <c r="Q1366" s="29" t="str">
        <f>IF(Замеры!Z1360=0," ","+")</f>
        <v xml:space="preserve"> </v>
      </c>
      <c r="R1366" s="32">
        <f>Замеры!Y1360</f>
        <v>0</v>
      </c>
      <c r="W1366" s="33" t="e">
        <f t="shared" si="42"/>
        <v>#VALUE!</v>
      </c>
      <c r="X1366" s="31" t="s">
        <v>73</v>
      </c>
      <c r="Y1366" s="33" t="e">
        <f t="shared" si="43"/>
        <v>#VALUE!</v>
      </c>
      <c r="Z1366" s="32"/>
    </row>
    <row r="1367" spans="1:26" x14ac:dyDescent="0.3">
      <c r="A1367" s="35">
        <f>IF(Замеры!B1361=0, " ", Замеры!B1361)</f>
        <v>1358</v>
      </c>
      <c r="B1367" s="37" t="str">
        <f>CONCATENATE(Замеры!D1361,Замеры!F1361)</f>
        <v>Группа от QF</v>
      </c>
      <c r="C1367" s="35" t="str">
        <f>IF(Замеры!I1361=0," ", Замеры!I1361)</f>
        <v xml:space="preserve"> </v>
      </c>
      <c r="D1367" s="29" t="str">
        <f>IF(Замеры!Z1361=0, " ", Замеры!X1361)</f>
        <v xml:space="preserve"> </v>
      </c>
      <c r="E1367" s="29" t="str">
        <f>CONCATENATE(Замеры!P1361,Замеры!S1361,Замеры!R1361)</f>
        <v xml:space="preserve"> </v>
      </c>
      <c r="F1367" s="30" t="str">
        <f>IF(Замеры!Z1361=0," ","---")</f>
        <v xml:space="preserve"> </v>
      </c>
      <c r="G1367" s="31" t="str">
        <f>IF(Замеры!Z1361=0," ",Замеры!J1361)</f>
        <v xml:space="preserve"> </v>
      </c>
      <c r="H1367" s="31" t="str">
        <f>CONCATENATE(Замеры!AK1361,Замеры!AA1361,Замеры!AL1361)</f>
        <v>0 0</v>
      </c>
      <c r="I1367" s="29" t="str">
        <f>CONCATENATE(Замеры!AI1361,Замеры!AA1361,Замеры!AJ1361)</f>
        <v>0 0</v>
      </c>
      <c r="J1367" s="31" t="str">
        <f>IF(Замеры!Z1361=0," ",G1367*2.55)</f>
        <v xml:space="preserve"> </v>
      </c>
      <c r="K1367" s="29" t="str">
        <f>IF(Замеры!Z1361=0," ",Замеры!AG1361)</f>
        <v xml:space="preserve"> </v>
      </c>
      <c r="L1367" s="29" t="str">
        <f>IF(Замеры!Z1361=0," ",Замеры!AH1361)</f>
        <v xml:space="preserve"> </v>
      </c>
      <c r="M1367" s="29" t="str">
        <f>IF(Замеры!Z1361=0," ",0.1)</f>
        <v xml:space="preserve"> </v>
      </c>
      <c r="N1367" s="29" t="str">
        <f>IF(Замеры!Z1361=0," ",Замеры!Z1361)</f>
        <v xml:space="preserve"> </v>
      </c>
      <c r="O1367" s="29" t="str">
        <f>Замеры!AA1361</f>
        <v xml:space="preserve"> </v>
      </c>
      <c r="P1367" s="29" t="str">
        <f>Замеры!AB1361</f>
        <v xml:space="preserve"> </v>
      </c>
      <c r="Q1367" s="29" t="str">
        <f>IF(Замеры!Z1361=0," ","+")</f>
        <v xml:space="preserve"> </v>
      </c>
      <c r="R1367" s="32">
        <f>Замеры!Y1361</f>
        <v>0</v>
      </c>
      <c r="W1367" s="33" t="e">
        <f t="shared" si="42"/>
        <v>#VALUE!</v>
      </c>
      <c r="X1367" s="31" t="s">
        <v>73</v>
      </c>
      <c r="Y1367" s="33" t="e">
        <f t="shared" si="43"/>
        <v>#VALUE!</v>
      </c>
      <c r="Z1367" s="32"/>
    </row>
    <row r="1368" spans="1:26" x14ac:dyDescent="0.3">
      <c r="A1368" s="35">
        <f>IF(Замеры!B1362=0, " ", Замеры!B1362)</f>
        <v>1359</v>
      </c>
      <c r="B1368" s="37" t="str">
        <f>CONCATENATE(Замеры!D1362,Замеры!F1362)</f>
        <v>Группа от QF</v>
      </c>
      <c r="C1368" s="35" t="str">
        <f>IF(Замеры!I1362=0," ", Замеры!I1362)</f>
        <v xml:space="preserve"> </v>
      </c>
      <c r="D1368" s="29" t="str">
        <f>IF(Замеры!Z1362=0, " ", Замеры!X1362)</f>
        <v xml:space="preserve"> </v>
      </c>
      <c r="E1368" s="29" t="str">
        <f>CONCATENATE(Замеры!P1362,Замеры!S1362,Замеры!R1362)</f>
        <v xml:space="preserve"> </v>
      </c>
      <c r="F1368" s="30" t="str">
        <f>IF(Замеры!Z1362=0," ","---")</f>
        <v xml:space="preserve"> </v>
      </c>
      <c r="G1368" s="31" t="str">
        <f>IF(Замеры!Z1362=0," ",Замеры!J1362)</f>
        <v xml:space="preserve"> </v>
      </c>
      <c r="H1368" s="31" t="str">
        <f>CONCATENATE(Замеры!AK1362,Замеры!AA1362,Замеры!AL1362)</f>
        <v>0 0</v>
      </c>
      <c r="I1368" s="29" t="str">
        <f>CONCATENATE(Замеры!AI1362,Замеры!AA1362,Замеры!AJ1362)</f>
        <v>0 0</v>
      </c>
      <c r="J1368" s="31" t="str">
        <f>IF(Замеры!Z1362=0," ",G1368*2.55)</f>
        <v xml:space="preserve"> </v>
      </c>
      <c r="K1368" s="29" t="str">
        <f>IF(Замеры!Z1362=0," ",Замеры!AG1362)</f>
        <v xml:space="preserve"> </v>
      </c>
      <c r="L1368" s="29" t="str">
        <f>IF(Замеры!Z1362=0," ",Замеры!AH1362)</f>
        <v xml:space="preserve"> </v>
      </c>
      <c r="M1368" s="29" t="str">
        <f>IF(Замеры!Z1362=0," ",0.1)</f>
        <v xml:space="preserve"> </v>
      </c>
      <c r="N1368" s="29" t="str">
        <f>IF(Замеры!Z1362=0," ",Замеры!Z1362)</f>
        <v xml:space="preserve"> </v>
      </c>
      <c r="O1368" s="29" t="str">
        <f>Замеры!AA1362</f>
        <v xml:space="preserve"> </v>
      </c>
      <c r="P1368" s="29" t="str">
        <f>Замеры!AB1362</f>
        <v xml:space="preserve"> </v>
      </c>
      <c r="Q1368" s="29" t="str">
        <f>IF(Замеры!Z1362=0," ","+")</f>
        <v xml:space="preserve"> </v>
      </c>
      <c r="R1368" s="32">
        <f>Замеры!Y1362</f>
        <v>0</v>
      </c>
      <c r="W1368" s="33" t="e">
        <f t="shared" si="42"/>
        <v>#VALUE!</v>
      </c>
      <c r="X1368" s="31" t="s">
        <v>73</v>
      </c>
      <c r="Y1368" s="33" t="e">
        <f t="shared" si="43"/>
        <v>#VALUE!</v>
      </c>
      <c r="Z1368" s="32"/>
    </row>
    <row r="1369" spans="1:26" x14ac:dyDescent="0.3">
      <c r="A1369" s="35">
        <f>IF(Замеры!B1363=0, " ", Замеры!B1363)</f>
        <v>1360</v>
      </c>
      <c r="B1369" s="37" t="str">
        <f>CONCATENATE(Замеры!D1363,Замеры!F1363)</f>
        <v>Группа от QF</v>
      </c>
      <c r="C1369" s="35" t="str">
        <f>IF(Замеры!I1363=0," ", Замеры!I1363)</f>
        <v xml:space="preserve"> </v>
      </c>
      <c r="D1369" s="29" t="str">
        <f>IF(Замеры!Z1363=0, " ", Замеры!X1363)</f>
        <v xml:space="preserve"> </v>
      </c>
      <c r="E1369" s="29" t="str">
        <f>CONCATENATE(Замеры!P1363,Замеры!S1363,Замеры!R1363)</f>
        <v xml:space="preserve"> </v>
      </c>
      <c r="F1369" s="30" t="str">
        <f>IF(Замеры!Z1363=0," ","---")</f>
        <v xml:space="preserve"> </v>
      </c>
      <c r="G1369" s="31" t="str">
        <f>IF(Замеры!Z1363=0," ",Замеры!J1363)</f>
        <v xml:space="preserve"> </v>
      </c>
      <c r="H1369" s="31" t="str">
        <f>CONCATENATE(Замеры!AK1363,Замеры!AA1363,Замеры!AL1363)</f>
        <v>0 0</v>
      </c>
      <c r="I1369" s="29" t="str">
        <f>CONCATENATE(Замеры!AI1363,Замеры!AA1363,Замеры!AJ1363)</f>
        <v>0 0</v>
      </c>
      <c r="J1369" s="31" t="str">
        <f>IF(Замеры!Z1363=0," ",G1369*2.55)</f>
        <v xml:space="preserve"> </v>
      </c>
      <c r="K1369" s="29" t="str">
        <f>IF(Замеры!Z1363=0," ",Замеры!AG1363)</f>
        <v xml:space="preserve"> </v>
      </c>
      <c r="L1369" s="29" t="str">
        <f>IF(Замеры!Z1363=0," ",Замеры!AH1363)</f>
        <v xml:space="preserve"> </v>
      </c>
      <c r="M1369" s="29" t="str">
        <f>IF(Замеры!Z1363=0," ",0.1)</f>
        <v xml:space="preserve"> </v>
      </c>
      <c r="N1369" s="29" t="str">
        <f>IF(Замеры!Z1363=0," ",Замеры!Z1363)</f>
        <v xml:space="preserve"> </v>
      </c>
      <c r="O1369" s="29" t="str">
        <f>Замеры!AA1363</f>
        <v xml:space="preserve"> </v>
      </c>
      <c r="P1369" s="29" t="str">
        <f>Замеры!AB1363</f>
        <v xml:space="preserve"> </v>
      </c>
      <c r="Q1369" s="29" t="str">
        <f>IF(Замеры!Z1363=0," ","+")</f>
        <v xml:space="preserve"> </v>
      </c>
      <c r="R1369" s="32">
        <f>Замеры!Y1363</f>
        <v>0</v>
      </c>
      <c r="W1369" s="33" t="e">
        <f t="shared" si="42"/>
        <v>#VALUE!</v>
      </c>
      <c r="X1369" s="31" t="s">
        <v>73</v>
      </c>
      <c r="Y1369" s="33" t="e">
        <f t="shared" si="43"/>
        <v>#VALUE!</v>
      </c>
      <c r="Z1369" s="32"/>
    </row>
    <row r="1370" spans="1:26" x14ac:dyDescent="0.3">
      <c r="A1370" s="35">
        <f>IF(Замеры!B1364=0, " ", Замеры!B1364)</f>
        <v>1361</v>
      </c>
      <c r="B1370" s="37" t="str">
        <f>CONCATENATE(Замеры!D1364,Замеры!F1364)</f>
        <v>Группа от QF</v>
      </c>
      <c r="C1370" s="35" t="str">
        <f>IF(Замеры!I1364=0," ", Замеры!I1364)</f>
        <v xml:space="preserve"> </v>
      </c>
      <c r="D1370" s="29" t="str">
        <f>IF(Замеры!Z1364=0, " ", Замеры!X1364)</f>
        <v xml:space="preserve"> </v>
      </c>
      <c r="E1370" s="29" t="str">
        <f>CONCATENATE(Замеры!P1364,Замеры!S1364,Замеры!R1364)</f>
        <v xml:space="preserve"> </v>
      </c>
      <c r="F1370" s="30" t="str">
        <f>IF(Замеры!Z1364=0," ","---")</f>
        <v xml:space="preserve"> </v>
      </c>
      <c r="G1370" s="31" t="str">
        <f>IF(Замеры!Z1364=0," ",Замеры!J1364)</f>
        <v xml:space="preserve"> </v>
      </c>
      <c r="H1370" s="31" t="str">
        <f>CONCATENATE(Замеры!AK1364,Замеры!AA1364,Замеры!AL1364)</f>
        <v>0 0</v>
      </c>
      <c r="I1370" s="29" t="str">
        <f>CONCATENATE(Замеры!AI1364,Замеры!AA1364,Замеры!AJ1364)</f>
        <v>0 0</v>
      </c>
      <c r="J1370" s="31" t="str">
        <f>IF(Замеры!Z1364=0," ",G1370*2.55)</f>
        <v xml:space="preserve"> </v>
      </c>
      <c r="K1370" s="29" t="str">
        <f>IF(Замеры!Z1364=0," ",Замеры!AG1364)</f>
        <v xml:space="preserve"> </v>
      </c>
      <c r="L1370" s="29" t="str">
        <f>IF(Замеры!Z1364=0," ",Замеры!AH1364)</f>
        <v xml:space="preserve"> </v>
      </c>
      <c r="M1370" s="29" t="str">
        <f>IF(Замеры!Z1364=0," ",0.1)</f>
        <v xml:space="preserve"> </v>
      </c>
      <c r="N1370" s="29" t="str">
        <f>IF(Замеры!Z1364=0," ",Замеры!Z1364)</f>
        <v xml:space="preserve"> </v>
      </c>
      <c r="O1370" s="29" t="str">
        <f>Замеры!AA1364</f>
        <v xml:space="preserve"> </v>
      </c>
      <c r="P1370" s="29" t="str">
        <f>Замеры!AB1364</f>
        <v xml:space="preserve"> </v>
      </c>
      <c r="Q1370" s="29" t="str">
        <f>IF(Замеры!Z1364=0," ","+")</f>
        <v xml:space="preserve"> </v>
      </c>
      <c r="R1370" s="32">
        <f>Замеры!Y1364</f>
        <v>0</v>
      </c>
      <c r="W1370" s="33" t="e">
        <f t="shared" si="42"/>
        <v>#VALUE!</v>
      </c>
      <c r="X1370" s="31" t="s">
        <v>73</v>
      </c>
      <c r="Y1370" s="33" t="e">
        <f t="shared" si="43"/>
        <v>#VALUE!</v>
      </c>
      <c r="Z1370" s="32"/>
    </row>
    <row r="1371" spans="1:26" x14ac:dyDescent="0.3">
      <c r="A1371" s="35">
        <f>IF(Замеры!B1365=0, " ", Замеры!B1365)</f>
        <v>1362</v>
      </c>
      <c r="B1371" s="37" t="str">
        <f>CONCATENATE(Замеры!D1365,Замеры!F1365)</f>
        <v>Группа от QF</v>
      </c>
      <c r="C1371" s="35" t="str">
        <f>IF(Замеры!I1365=0," ", Замеры!I1365)</f>
        <v xml:space="preserve"> </v>
      </c>
      <c r="D1371" s="29" t="str">
        <f>IF(Замеры!Z1365=0, " ", Замеры!X1365)</f>
        <v xml:space="preserve"> </v>
      </c>
      <c r="E1371" s="29" t="str">
        <f>CONCATENATE(Замеры!P1365,Замеры!S1365,Замеры!R1365)</f>
        <v xml:space="preserve"> </v>
      </c>
      <c r="F1371" s="30" t="str">
        <f>IF(Замеры!Z1365=0," ","---")</f>
        <v xml:space="preserve"> </v>
      </c>
      <c r="G1371" s="31" t="str">
        <f>IF(Замеры!Z1365=0," ",Замеры!J1365)</f>
        <v xml:space="preserve"> </v>
      </c>
      <c r="H1371" s="31" t="str">
        <f>CONCATENATE(Замеры!AK1365,Замеры!AA1365,Замеры!AL1365)</f>
        <v>0 0</v>
      </c>
      <c r="I1371" s="29" t="str">
        <f>CONCATENATE(Замеры!AI1365,Замеры!AA1365,Замеры!AJ1365)</f>
        <v>0 0</v>
      </c>
      <c r="J1371" s="31" t="str">
        <f>IF(Замеры!Z1365=0," ",G1371*2.55)</f>
        <v xml:space="preserve"> </v>
      </c>
      <c r="K1371" s="29" t="str">
        <f>IF(Замеры!Z1365=0," ",Замеры!AG1365)</f>
        <v xml:space="preserve"> </v>
      </c>
      <c r="L1371" s="29" t="str">
        <f>IF(Замеры!Z1365=0," ",Замеры!AH1365)</f>
        <v xml:space="preserve"> </v>
      </c>
      <c r="M1371" s="29" t="str">
        <f>IF(Замеры!Z1365=0," ",0.1)</f>
        <v xml:space="preserve"> </v>
      </c>
      <c r="N1371" s="29" t="str">
        <f>IF(Замеры!Z1365=0," ",Замеры!Z1365)</f>
        <v xml:space="preserve"> </v>
      </c>
      <c r="O1371" s="29" t="str">
        <f>Замеры!AA1365</f>
        <v xml:space="preserve"> </v>
      </c>
      <c r="P1371" s="29" t="str">
        <f>Замеры!AB1365</f>
        <v xml:space="preserve"> </v>
      </c>
      <c r="Q1371" s="29" t="str">
        <f>IF(Замеры!Z1365=0," ","+")</f>
        <v xml:space="preserve"> </v>
      </c>
      <c r="R1371" s="32">
        <f>Замеры!Y1365</f>
        <v>0</v>
      </c>
      <c r="W1371" s="33" t="e">
        <f t="shared" si="42"/>
        <v>#VALUE!</v>
      </c>
      <c r="X1371" s="31" t="s">
        <v>73</v>
      </c>
      <c r="Y1371" s="33" t="e">
        <f t="shared" si="43"/>
        <v>#VALUE!</v>
      </c>
      <c r="Z1371" s="32"/>
    </row>
    <row r="1372" spans="1:26" x14ac:dyDescent="0.3">
      <c r="A1372" s="35">
        <f>IF(Замеры!B1366=0, " ", Замеры!B1366)</f>
        <v>1363</v>
      </c>
      <c r="B1372" s="37" t="str">
        <f>CONCATENATE(Замеры!D1366,Замеры!F1366)</f>
        <v>Группа от QF</v>
      </c>
      <c r="C1372" s="35" t="str">
        <f>IF(Замеры!I1366=0," ", Замеры!I1366)</f>
        <v xml:space="preserve"> </v>
      </c>
      <c r="D1372" s="29" t="str">
        <f>IF(Замеры!Z1366=0, " ", Замеры!X1366)</f>
        <v xml:space="preserve"> </v>
      </c>
      <c r="E1372" s="29" t="str">
        <f>CONCATENATE(Замеры!P1366,Замеры!S1366,Замеры!R1366)</f>
        <v xml:space="preserve"> </v>
      </c>
      <c r="F1372" s="30" t="str">
        <f>IF(Замеры!Z1366=0," ","---")</f>
        <v xml:space="preserve"> </v>
      </c>
      <c r="G1372" s="31" t="str">
        <f>IF(Замеры!Z1366=0," ",Замеры!J1366)</f>
        <v xml:space="preserve"> </v>
      </c>
      <c r="H1372" s="31" t="str">
        <f>CONCATENATE(Замеры!AK1366,Замеры!AA1366,Замеры!AL1366)</f>
        <v>0 0</v>
      </c>
      <c r="I1372" s="29" t="str">
        <f>CONCATENATE(Замеры!AI1366,Замеры!AA1366,Замеры!AJ1366)</f>
        <v>0 0</v>
      </c>
      <c r="J1372" s="31" t="str">
        <f>IF(Замеры!Z1366=0," ",G1372*2.55)</f>
        <v xml:space="preserve"> </v>
      </c>
      <c r="K1372" s="29" t="str">
        <f>IF(Замеры!Z1366=0," ",Замеры!AG1366)</f>
        <v xml:space="preserve"> </v>
      </c>
      <c r="L1372" s="29" t="str">
        <f>IF(Замеры!Z1366=0," ",Замеры!AH1366)</f>
        <v xml:space="preserve"> </v>
      </c>
      <c r="M1372" s="29" t="str">
        <f>IF(Замеры!Z1366=0," ",0.1)</f>
        <v xml:space="preserve"> </v>
      </c>
      <c r="N1372" s="29" t="str">
        <f>IF(Замеры!Z1366=0," ",Замеры!Z1366)</f>
        <v xml:space="preserve"> </v>
      </c>
      <c r="O1372" s="29" t="str">
        <f>Замеры!AA1366</f>
        <v xml:space="preserve"> </v>
      </c>
      <c r="P1372" s="29" t="str">
        <f>Замеры!AB1366</f>
        <v xml:space="preserve"> </v>
      </c>
      <c r="Q1372" s="29" t="str">
        <f>IF(Замеры!Z1366=0," ","+")</f>
        <v xml:space="preserve"> </v>
      </c>
      <c r="R1372" s="32">
        <f>Замеры!Y1366</f>
        <v>0</v>
      </c>
      <c r="W1372" s="33" t="e">
        <f t="shared" si="42"/>
        <v>#VALUE!</v>
      </c>
      <c r="X1372" s="31" t="s">
        <v>73</v>
      </c>
      <c r="Y1372" s="33" t="e">
        <f t="shared" si="43"/>
        <v>#VALUE!</v>
      </c>
      <c r="Z1372" s="32"/>
    </row>
    <row r="1373" spans="1:26" x14ac:dyDescent="0.3">
      <c r="A1373" s="35">
        <f>IF(Замеры!B1367=0, " ", Замеры!B1367)</f>
        <v>1364</v>
      </c>
      <c r="B1373" s="37" t="str">
        <f>CONCATENATE(Замеры!D1367,Замеры!F1367)</f>
        <v>Группа от QF</v>
      </c>
      <c r="C1373" s="35" t="str">
        <f>IF(Замеры!I1367=0," ", Замеры!I1367)</f>
        <v xml:space="preserve"> </v>
      </c>
      <c r="D1373" s="29" t="str">
        <f>IF(Замеры!Z1367=0, " ", Замеры!X1367)</f>
        <v xml:space="preserve"> </v>
      </c>
      <c r="E1373" s="29" t="str">
        <f>CONCATENATE(Замеры!P1367,Замеры!S1367,Замеры!R1367)</f>
        <v xml:space="preserve"> </v>
      </c>
      <c r="F1373" s="30" t="str">
        <f>IF(Замеры!Z1367=0," ","---")</f>
        <v xml:space="preserve"> </v>
      </c>
      <c r="G1373" s="31" t="str">
        <f>IF(Замеры!Z1367=0," ",Замеры!J1367)</f>
        <v xml:space="preserve"> </v>
      </c>
      <c r="H1373" s="31" t="str">
        <f>CONCATENATE(Замеры!AK1367,Замеры!AA1367,Замеры!AL1367)</f>
        <v>0 0</v>
      </c>
      <c r="I1373" s="29" t="str">
        <f>CONCATENATE(Замеры!AI1367,Замеры!AA1367,Замеры!AJ1367)</f>
        <v>0 0</v>
      </c>
      <c r="J1373" s="31" t="str">
        <f>IF(Замеры!Z1367=0," ",G1373*2.55)</f>
        <v xml:space="preserve"> </v>
      </c>
      <c r="K1373" s="29" t="str">
        <f>IF(Замеры!Z1367=0," ",Замеры!AG1367)</f>
        <v xml:space="preserve"> </v>
      </c>
      <c r="L1373" s="29" t="str">
        <f>IF(Замеры!Z1367=0," ",Замеры!AH1367)</f>
        <v xml:space="preserve"> </v>
      </c>
      <c r="M1373" s="29" t="str">
        <f>IF(Замеры!Z1367=0," ",0.1)</f>
        <v xml:space="preserve"> </v>
      </c>
      <c r="N1373" s="29" t="str">
        <f>IF(Замеры!Z1367=0," ",Замеры!Z1367)</f>
        <v xml:space="preserve"> </v>
      </c>
      <c r="O1373" s="29" t="str">
        <f>Замеры!AA1367</f>
        <v xml:space="preserve"> </v>
      </c>
      <c r="P1373" s="29" t="str">
        <f>Замеры!AB1367</f>
        <v xml:space="preserve"> </v>
      </c>
      <c r="Q1373" s="29" t="str">
        <f>IF(Замеры!Z1367=0," ","+")</f>
        <v xml:space="preserve"> </v>
      </c>
      <c r="R1373" s="32">
        <f>Замеры!Y1367</f>
        <v>0</v>
      </c>
      <c r="W1373" s="33" t="e">
        <f t="shared" si="42"/>
        <v>#VALUE!</v>
      </c>
      <c r="X1373" s="31" t="s">
        <v>73</v>
      </c>
      <c r="Y1373" s="33" t="e">
        <f t="shared" si="43"/>
        <v>#VALUE!</v>
      </c>
      <c r="Z1373" s="32"/>
    </row>
    <row r="1374" spans="1:26" x14ac:dyDescent="0.3">
      <c r="A1374" s="35">
        <f>IF(Замеры!B1368=0, " ", Замеры!B1368)</f>
        <v>1365</v>
      </c>
      <c r="B1374" s="37" t="str">
        <f>CONCATENATE(Замеры!D1368,Замеры!F1368)</f>
        <v>Группа от QF</v>
      </c>
      <c r="C1374" s="35" t="str">
        <f>IF(Замеры!I1368=0," ", Замеры!I1368)</f>
        <v xml:space="preserve"> </v>
      </c>
      <c r="D1374" s="29" t="str">
        <f>IF(Замеры!Z1368=0, " ", Замеры!X1368)</f>
        <v xml:space="preserve"> </v>
      </c>
      <c r="E1374" s="29" t="str">
        <f>CONCATENATE(Замеры!P1368,Замеры!S1368,Замеры!R1368)</f>
        <v xml:space="preserve"> </v>
      </c>
      <c r="F1374" s="30" t="str">
        <f>IF(Замеры!Z1368=0," ","---")</f>
        <v xml:space="preserve"> </v>
      </c>
      <c r="G1374" s="31" t="str">
        <f>IF(Замеры!Z1368=0," ",Замеры!J1368)</f>
        <v xml:space="preserve"> </v>
      </c>
      <c r="H1374" s="31" t="str">
        <f>CONCATENATE(Замеры!AK1368,Замеры!AA1368,Замеры!AL1368)</f>
        <v>0 0</v>
      </c>
      <c r="I1374" s="29" t="str">
        <f>CONCATENATE(Замеры!AI1368,Замеры!AA1368,Замеры!AJ1368)</f>
        <v>0 0</v>
      </c>
      <c r="J1374" s="31" t="str">
        <f>IF(Замеры!Z1368=0," ",G1374*2.55)</f>
        <v xml:space="preserve"> </v>
      </c>
      <c r="K1374" s="29" t="str">
        <f>IF(Замеры!Z1368=0," ",Замеры!AG1368)</f>
        <v xml:space="preserve"> </v>
      </c>
      <c r="L1374" s="29" t="str">
        <f>IF(Замеры!Z1368=0," ",Замеры!AH1368)</f>
        <v xml:space="preserve"> </v>
      </c>
      <c r="M1374" s="29" t="str">
        <f>IF(Замеры!Z1368=0," ",0.1)</f>
        <v xml:space="preserve"> </v>
      </c>
      <c r="N1374" s="29" t="str">
        <f>IF(Замеры!Z1368=0," ",Замеры!Z1368)</f>
        <v xml:space="preserve"> </v>
      </c>
      <c r="O1374" s="29" t="str">
        <f>Замеры!AA1368</f>
        <v xml:space="preserve"> </v>
      </c>
      <c r="P1374" s="29" t="str">
        <f>Замеры!AB1368</f>
        <v xml:space="preserve"> </v>
      </c>
      <c r="Q1374" s="29" t="str">
        <f>IF(Замеры!Z1368=0," ","+")</f>
        <v xml:space="preserve"> </v>
      </c>
      <c r="R1374" s="32">
        <f>Замеры!Y1368</f>
        <v>0</v>
      </c>
      <c r="W1374" s="33" t="e">
        <f t="shared" si="42"/>
        <v>#VALUE!</v>
      </c>
      <c r="X1374" s="31" t="s">
        <v>73</v>
      </c>
      <c r="Y1374" s="33" t="e">
        <f t="shared" si="43"/>
        <v>#VALUE!</v>
      </c>
      <c r="Z1374" s="32"/>
    </row>
    <row r="1375" spans="1:26" x14ac:dyDescent="0.3">
      <c r="A1375" s="35">
        <f>IF(Замеры!B1369=0, " ", Замеры!B1369)</f>
        <v>1366</v>
      </c>
      <c r="B1375" s="37" t="str">
        <f>CONCATENATE(Замеры!D1369,Замеры!F1369)</f>
        <v>Группа от QF</v>
      </c>
      <c r="C1375" s="35" t="str">
        <f>IF(Замеры!I1369=0," ", Замеры!I1369)</f>
        <v xml:space="preserve"> </v>
      </c>
      <c r="D1375" s="29" t="str">
        <f>IF(Замеры!Z1369=0, " ", Замеры!X1369)</f>
        <v xml:space="preserve"> </v>
      </c>
      <c r="E1375" s="29" t="str">
        <f>CONCATENATE(Замеры!P1369,Замеры!S1369,Замеры!R1369)</f>
        <v xml:space="preserve"> </v>
      </c>
      <c r="F1375" s="30" t="str">
        <f>IF(Замеры!Z1369=0," ","---")</f>
        <v xml:space="preserve"> </v>
      </c>
      <c r="G1375" s="31" t="str">
        <f>IF(Замеры!Z1369=0," ",Замеры!J1369)</f>
        <v xml:space="preserve"> </v>
      </c>
      <c r="H1375" s="31" t="str">
        <f>CONCATENATE(Замеры!AK1369,Замеры!AA1369,Замеры!AL1369)</f>
        <v>0 0</v>
      </c>
      <c r="I1375" s="29" t="str">
        <f>CONCATENATE(Замеры!AI1369,Замеры!AA1369,Замеры!AJ1369)</f>
        <v>0 0</v>
      </c>
      <c r="J1375" s="31" t="str">
        <f>IF(Замеры!Z1369=0," ",G1375*2.55)</f>
        <v xml:space="preserve"> </v>
      </c>
      <c r="K1375" s="29" t="str">
        <f>IF(Замеры!Z1369=0," ",Замеры!AG1369)</f>
        <v xml:space="preserve"> </v>
      </c>
      <c r="L1375" s="29" t="str">
        <f>IF(Замеры!Z1369=0," ",Замеры!AH1369)</f>
        <v xml:space="preserve"> </v>
      </c>
      <c r="M1375" s="29" t="str">
        <f>IF(Замеры!Z1369=0," ",0.1)</f>
        <v xml:space="preserve"> </v>
      </c>
      <c r="N1375" s="29" t="str">
        <f>IF(Замеры!Z1369=0," ",Замеры!Z1369)</f>
        <v xml:space="preserve"> </v>
      </c>
      <c r="O1375" s="29" t="str">
        <f>Замеры!AA1369</f>
        <v xml:space="preserve"> </v>
      </c>
      <c r="P1375" s="29" t="str">
        <f>Замеры!AB1369</f>
        <v xml:space="preserve"> </v>
      </c>
      <c r="Q1375" s="29" t="str">
        <f>IF(Замеры!Z1369=0," ","+")</f>
        <v xml:space="preserve"> </v>
      </c>
      <c r="R1375" s="32">
        <f>Замеры!Y1369</f>
        <v>0</v>
      </c>
      <c r="W1375" s="33" t="e">
        <f t="shared" si="42"/>
        <v>#VALUE!</v>
      </c>
      <c r="X1375" s="31" t="s">
        <v>73</v>
      </c>
      <c r="Y1375" s="33" t="e">
        <f t="shared" si="43"/>
        <v>#VALUE!</v>
      </c>
      <c r="Z1375" s="32"/>
    </row>
    <row r="1376" spans="1:26" x14ac:dyDescent="0.3">
      <c r="A1376" s="35">
        <f>IF(Замеры!B1370=0, " ", Замеры!B1370)</f>
        <v>1367</v>
      </c>
      <c r="B1376" s="37" t="str">
        <f>CONCATENATE(Замеры!D1370,Замеры!F1370)</f>
        <v>Группа от QF</v>
      </c>
      <c r="C1376" s="35" t="str">
        <f>IF(Замеры!I1370=0," ", Замеры!I1370)</f>
        <v xml:space="preserve"> </v>
      </c>
      <c r="D1376" s="29" t="str">
        <f>IF(Замеры!Z1370=0, " ", Замеры!X1370)</f>
        <v xml:space="preserve"> </v>
      </c>
      <c r="E1376" s="29" t="str">
        <f>CONCATENATE(Замеры!P1370,Замеры!S1370,Замеры!R1370)</f>
        <v xml:space="preserve"> </v>
      </c>
      <c r="F1376" s="30" t="str">
        <f>IF(Замеры!Z1370=0," ","---")</f>
        <v xml:space="preserve"> </v>
      </c>
      <c r="G1376" s="31" t="str">
        <f>IF(Замеры!Z1370=0," ",Замеры!J1370)</f>
        <v xml:space="preserve"> </v>
      </c>
      <c r="H1376" s="31" t="str">
        <f>CONCATENATE(Замеры!AK1370,Замеры!AA1370,Замеры!AL1370)</f>
        <v>0 0</v>
      </c>
      <c r="I1376" s="29" t="str">
        <f>CONCATENATE(Замеры!AI1370,Замеры!AA1370,Замеры!AJ1370)</f>
        <v>0 0</v>
      </c>
      <c r="J1376" s="31" t="str">
        <f>IF(Замеры!Z1370=0," ",G1376*2.55)</f>
        <v xml:space="preserve"> </v>
      </c>
      <c r="K1376" s="29" t="str">
        <f>IF(Замеры!Z1370=0," ",Замеры!AG1370)</f>
        <v xml:space="preserve"> </v>
      </c>
      <c r="L1376" s="29" t="str">
        <f>IF(Замеры!Z1370=0," ",Замеры!AH1370)</f>
        <v xml:space="preserve"> </v>
      </c>
      <c r="M1376" s="29" t="str">
        <f>IF(Замеры!Z1370=0," ",0.1)</f>
        <v xml:space="preserve"> </v>
      </c>
      <c r="N1376" s="29" t="str">
        <f>IF(Замеры!Z1370=0," ",Замеры!Z1370)</f>
        <v xml:space="preserve"> </v>
      </c>
      <c r="O1376" s="29" t="str">
        <f>Замеры!AA1370</f>
        <v xml:space="preserve"> </v>
      </c>
      <c r="P1376" s="29" t="str">
        <f>Замеры!AB1370</f>
        <v xml:space="preserve"> </v>
      </c>
      <c r="Q1376" s="29" t="str">
        <f>IF(Замеры!Z1370=0," ","+")</f>
        <v xml:space="preserve"> </v>
      </c>
      <c r="R1376" s="32">
        <f>Замеры!Y1370</f>
        <v>0</v>
      </c>
      <c r="W1376" s="33" t="e">
        <f t="shared" si="42"/>
        <v>#VALUE!</v>
      </c>
      <c r="X1376" s="31" t="s">
        <v>73</v>
      </c>
      <c r="Y1376" s="33" t="e">
        <f t="shared" si="43"/>
        <v>#VALUE!</v>
      </c>
      <c r="Z1376" s="32"/>
    </row>
    <row r="1377" spans="1:26" x14ac:dyDescent="0.3">
      <c r="A1377" s="35">
        <f>IF(Замеры!B1371=0, " ", Замеры!B1371)</f>
        <v>1368</v>
      </c>
      <c r="B1377" s="37" t="str">
        <f>CONCATENATE(Замеры!D1371,Замеры!F1371)</f>
        <v>Группа от QF</v>
      </c>
      <c r="C1377" s="35" t="str">
        <f>IF(Замеры!I1371=0," ", Замеры!I1371)</f>
        <v xml:space="preserve"> </v>
      </c>
      <c r="D1377" s="29" t="str">
        <f>IF(Замеры!Z1371=0, " ", Замеры!X1371)</f>
        <v xml:space="preserve"> </v>
      </c>
      <c r="E1377" s="29" t="str">
        <f>CONCATENATE(Замеры!P1371,Замеры!S1371,Замеры!R1371)</f>
        <v xml:space="preserve"> </v>
      </c>
      <c r="F1377" s="30" t="str">
        <f>IF(Замеры!Z1371=0," ","---")</f>
        <v xml:space="preserve"> </v>
      </c>
      <c r="G1377" s="31" t="str">
        <f>IF(Замеры!Z1371=0," ",Замеры!J1371)</f>
        <v xml:space="preserve"> </v>
      </c>
      <c r="H1377" s="31" t="str">
        <f>CONCATENATE(Замеры!AK1371,Замеры!AA1371,Замеры!AL1371)</f>
        <v>0 0</v>
      </c>
      <c r="I1377" s="29" t="str">
        <f>CONCATENATE(Замеры!AI1371,Замеры!AA1371,Замеры!AJ1371)</f>
        <v>0 0</v>
      </c>
      <c r="J1377" s="31" t="str">
        <f>IF(Замеры!Z1371=0," ",G1377*2.55)</f>
        <v xml:space="preserve"> </v>
      </c>
      <c r="K1377" s="29" t="str">
        <f>IF(Замеры!Z1371=0," ",Замеры!AG1371)</f>
        <v xml:space="preserve"> </v>
      </c>
      <c r="L1377" s="29" t="str">
        <f>IF(Замеры!Z1371=0," ",Замеры!AH1371)</f>
        <v xml:space="preserve"> </v>
      </c>
      <c r="M1377" s="29" t="str">
        <f>IF(Замеры!Z1371=0," ",0.1)</f>
        <v xml:space="preserve"> </v>
      </c>
      <c r="N1377" s="29" t="str">
        <f>IF(Замеры!Z1371=0," ",Замеры!Z1371)</f>
        <v xml:space="preserve"> </v>
      </c>
      <c r="O1377" s="29" t="str">
        <f>Замеры!AA1371</f>
        <v xml:space="preserve"> </v>
      </c>
      <c r="P1377" s="29" t="str">
        <f>Замеры!AB1371</f>
        <v xml:space="preserve"> </v>
      </c>
      <c r="Q1377" s="29" t="str">
        <f>IF(Замеры!Z1371=0," ","+")</f>
        <v xml:space="preserve"> </v>
      </c>
      <c r="R1377" s="32">
        <f>Замеры!Y1371</f>
        <v>0</v>
      </c>
      <c r="W1377" s="33" t="e">
        <f t="shared" si="42"/>
        <v>#VALUE!</v>
      </c>
      <c r="X1377" s="31" t="s">
        <v>73</v>
      </c>
      <c r="Y1377" s="33" t="e">
        <f t="shared" si="43"/>
        <v>#VALUE!</v>
      </c>
      <c r="Z1377" s="32"/>
    </row>
    <row r="1378" spans="1:26" x14ac:dyDescent="0.3">
      <c r="A1378" s="35">
        <f>IF(Замеры!B1372=0, " ", Замеры!B1372)</f>
        <v>1369</v>
      </c>
      <c r="B1378" s="37" t="str">
        <f>CONCATENATE(Замеры!D1372,Замеры!F1372)</f>
        <v>Группа от QF</v>
      </c>
      <c r="C1378" s="35" t="str">
        <f>IF(Замеры!I1372=0," ", Замеры!I1372)</f>
        <v xml:space="preserve"> </v>
      </c>
      <c r="D1378" s="29" t="str">
        <f>IF(Замеры!Z1372=0, " ", Замеры!X1372)</f>
        <v xml:space="preserve"> </v>
      </c>
      <c r="E1378" s="29" t="str">
        <f>CONCATENATE(Замеры!P1372,Замеры!S1372,Замеры!R1372)</f>
        <v xml:space="preserve"> </v>
      </c>
      <c r="F1378" s="30" t="str">
        <f>IF(Замеры!Z1372=0," ","---")</f>
        <v xml:space="preserve"> </v>
      </c>
      <c r="G1378" s="31" t="str">
        <f>IF(Замеры!Z1372=0," ",Замеры!J1372)</f>
        <v xml:space="preserve"> </v>
      </c>
      <c r="H1378" s="31" t="str">
        <f>CONCATENATE(Замеры!AK1372,Замеры!AA1372,Замеры!AL1372)</f>
        <v>0 0</v>
      </c>
      <c r="I1378" s="29" t="str">
        <f>CONCATENATE(Замеры!AI1372,Замеры!AA1372,Замеры!AJ1372)</f>
        <v>0 0</v>
      </c>
      <c r="J1378" s="31" t="str">
        <f>IF(Замеры!Z1372=0," ",G1378*2.55)</f>
        <v xml:space="preserve"> </v>
      </c>
      <c r="K1378" s="29" t="str">
        <f>IF(Замеры!Z1372=0," ",Замеры!AG1372)</f>
        <v xml:space="preserve"> </v>
      </c>
      <c r="L1378" s="29" t="str">
        <f>IF(Замеры!Z1372=0," ",Замеры!AH1372)</f>
        <v xml:space="preserve"> </v>
      </c>
      <c r="M1378" s="29" t="str">
        <f>IF(Замеры!Z1372=0," ",0.1)</f>
        <v xml:space="preserve"> </v>
      </c>
      <c r="N1378" s="29" t="str">
        <f>IF(Замеры!Z1372=0," ",Замеры!Z1372)</f>
        <v xml:space="preserve"> </v>
      </c>
      <c r="O1378" s="29" t="str">
        <f>Замеры!AA1372</f>
        <v xml:space="preserve"> </v>
      </c>
      <c r="P1378" s="29" t="str">
        <f>Замеры!AB1372</f>
        <v xml:space="preserve"> </v>
      </c>
      <c r="Q1378" s="29" t="str">
        <f>IF(Замеры!Z1372=0," ","+")</f>
        <v xml:space="preserve"> </v>
      </c>
      <c r="R1378" s="32">
        <f>Замеры!Y1372</f>
        <v>0</v>
      </c>
      <c r="W1378" s="33" t="e">
        <f t="shared" si="42"/>
        <v>#VALUE!</v>
      </c>
      <c r="X1378" s="31" t="s">
        <v>73</v>
      </c>
      <c r="Y1378" s="33" t="e">
        <f t="shared" si="43"/>
        <v>#VALUE!</v>
      </c>
      <c r="Z1378" s="32"/>
    </row>
    <row r="1379" spans="1:26" x14ac:dyDescent="0.3">
      <c r="A1379" s="35">
        <f>IF(Замеры!B1373=0, " ", Замеры!B1373)</f>
        <v>1370</v>
      </c>
      <c r="B1379" s="37" t="str">
        <f>CONCATENATE(Замеры!D1373,Замеры!F1373)</f>
        <v>Группа от QF</v>
      </c>
      <c r="C1379" s="35" t="str">
        <f>IF(Замеры!I1373=0," ", Замеры!I1373)</f>
        <v xml:space="preserve"> </v>
      </c>
      <c r="D1379" s="29" t="str">
        <f>IF(Замеры!Z1373=0, " ", Замеры!X1373)</f>
        <v xml:space="preserve"> </v>
      </c>
      <c r="E1379" s="29" t="str">
        <f>CONCATENATE(Замеры!P1373,Замеры!S1373,Замеры!R1373)</f>
        <v xml:space="preserve"> </v>
      </c>
      <c r="F1379" s="30" t="str">
        <f>IF(Замеры!Z1373=0," ","---")</f>
        <v xml:space="preserve"> </v>
      </c>
      <c r="G1379" s="31" t="str">
        <f>IF(Замеры!Z1373=0," ",Замеры!J1373)</f>
        <v xml:space="preserve"> </v>
      </c>
      <c r="H1379" s="31" t="str">
        <f>CONCATENATE(Замеры!AK1373,Замеры!AA1373,Замеры!AL1373)</f>
        <v>0 0</v>
      </c>
      <c r="I1379" s="29" t="str">
        <f>CONCATENATE(Замеры!AI1373,Замеры!AA1373,Замеры!AJ1373)</f>
        <v>0 0</v>
      </c>
      <c r="J1379" s="31" t="str">
        <f>IF(Замеры!Z1373=0," ",G1379*2.55)</f>
        <v xml:space="preserve"> </v>
      </c>
      <c r="K1379" s="29" t="str">
        <f>IF(Замеры!Z1373=0," ",Замеры!AG1373)</f>
        <v xml:space="preserve"> </v>
      </c>
      <c r="L1379" s="29" t="str">
        <f>IF(Замеры!Z1373=0," ",Замеры!AH1373)</f>
        <v xml:space="preserve"> </v>
      </c>
      <c r="M1379" s="29" t="str">
        <f>IF(Замеры!Z1373=0," ",0.1)</f>
        <v xml:space="preserve"> </v>
      </c>
      <c r="N1379" s="29" t="str">
        <f>IF(Замеры!Z1373=0," ",Замеры!Z1373)</f>
        <v xml:space="preserve"> </v>
      </c>
      <c r="O1379" s="29" t="str">
        <f>Замеры!AA1373</f>
        <v xml:space="preserve"> </v>
      </c>
      <c r="P1379" s="29" t="str">
        <f>Замеры!AB1373</f>
        <v xml:space="preserve"> </v>
      </c>
      <c r="Q1379" s="29" t="str">
        <f>IF(Замеры!Z1373=0," ","+")</f>
        <v xml:space="preserve"> </v>
      </c>
      <c r="R1379" s="32">
        <f>Замеры!Y1373</f>
        <v>0</v>
      </c>
      <c r="W1379" s="33" t="e">
        <f t="shared" si="42"/>
        <v>#VALUE!</v>
      </c>
      <c r="X1379" s="31" t="s">
        <v>73</v>
      </c>
      <c r="Y1379" s="33" t="e">
        <f t="shared" si="43"/>
        <v>#VALUE!</v>
      </c>
      <c r="Z1379" s="32"/>
    </row>
    <row r="1380" spans="1:26" x14ac:dyDescent="0.3">
      <c r="A1380" s="35">
        <f>IF(Замеры!B1374=0, " ", Замеры!B1374)</f>
        <v>1371</v>
      </c>
      <c r="B1380" s="37" t="str">
        <f>CONCATENATE(Замеры!D1374,Замеры!F1374)</f>
        <v>Группа от QF</v>
      </c>
      <c r="C1380" s="35" t="str">
        <f>IF(Замеры!I1374=0," ", Замеры!I1374)</f>
        <v xml:space="preserve"> </v>
      </c>
      <c r="D1380" s="29" t="str">
        <f>IF(Замеры!Z1374=0, " ", Замеры!X1374)</f>
        <v xml:space="preserve"> </v>
      </c>
      <c r="E1380" s="29" t="str">
        <f>CONCATENATE(Замеры!P1374,Замеры!S1374,Замеры!R1374)</f>
        <v xml:space="preserve"> </v>
      </c>
      <c r="F1380" s="30" t="str">
        <f>IF(Замеры!Z1374=0," ","---")</f>
        <v xml:space="preserve"> </v>
      </c>
      <c r="G1380" s="31" t="str">
        <f>IF(Замеры!Z1374=0," ",Замеры!J1374)</f>
        <v xml:space="preserve"> </v>
      </c>
      <c r="H1380" s="31" t="str">
        <f>CONCATENATE(Замеры!AK1374,Замеры!AA1374,Замеры!AL1374)</f>
        <v>0 0</v>
      </c>
      <c r="I1380" s="29" t="str">
        <f>CONCATENATE(Замеры!AI1374,Замеры!AA1374,Замеры!AJ1374)</f>
        <v>0 0</v>
      </c>
      <c r="J1380" s="31" t="str">
        <f>IF(Замеры!Z1374=0," ",G1380*2.55)</f>
        <v xml:space="preserve"> </v>
      </c>
      <c r="K1380" s="29" t="str">
        <f>IF(Замеры!Z1374=0," ",Замеры!AG1374)</f>
        <v xml:space="preserve"> </v>
      </c>
      <c r="L1380" s="29" t="str">
        <f>IF(Замеры!Z1374=0," ",Замеры!AH1374)</f>
        <v xml:space="preserve"> </v>
      </c>
      <c r="M1380" s="29" t="str">
        <f>IF(Замеры!Z1374=0," ",0.1)</f>
        <v xml:space="preserve"> </v>
      </c>
      <c r="N1380" s="29" t="str">
        <f>IF(Замеры!Z1374=0," ",Замеры!Z1374)</f>
        <v xml:space="preserve"> </v>
      </c>
      <c r="O1380" s="29" t="str">
        <f>Замеры!AA1374</f>
        <v xml:space="preserve"> </v>
      </c>
      <c r="P1380" s="29" t="str">
        <f>Замеры!AB1374</f>
        <v xml:space="preserve"> </v>
      </c>
      <c r="Q1380" s="29" t="str">
        <f>IF(Замеры!Z1374=0," ","+")</f>
        <v xml:space="preserve"> </v>
      </c>
      <c r="R1380" s="32">
        <f>Замеры!Y1374</f>
        <v>0</v>
      </c>
      <c r="W1380" s="33" t="e">
        <f t="shared" si="42"/>
        <v>#VALUE!</v>
      </c>
      <c r="X1380" s="31" t="s">
        <v>73</v>
      </c>
      <c r="Y1380" s="33" t="e">
        <f t="shared" si="43"/>
        <v>#VALUE!</v>
      </c>
      <c r="Z1380" s="32"/>
    </row>
    <row r="1381" spans="1:26" x14ac:dyDescent="0.3">
      <c r="A1381" s="35">
        <f>IF(Замеры!B1375=0, " ", Замеры!B1375)</f>
        <v>1372</v>
      </c>
      <c r="B1381" s="37" t="str">
        <f>CONCATENATE(Замеры!D1375,Замеры!F1375)</f>
        <v>Группа от QF</v>
      </c>
      <c r="C1381" s="35" t="str">
        <f>IF(Замеры!I1375=0," ", Замеры!I1375)</f>
        <v xml:space="preserve"> </v>
      </c>
      <c r="D1381" s="29" t="str">
        <f>IF(Замеры!Z1375=0, " ", Замеры!X1375)</f>
        <v xml:space="preserve"> </v>
      </c>
      <c r="E1381" s="29" t="str">
        <f>CONCATENATE(Замеры!P1375,Замеры!S1375,Замеры!R1375)</f>
        <v xml:space="preserve"> </v>
      </c>
      <c r="F1381" s="30" t="str">
        <f>IF(Замеры!Z1375=0," ","---")</f>
        <v xml:space="preserve"> </v>
      </c>
      <c r="G1381" s="31" t="str">
        <f>IF(Замеры!Z1375=0," ",Замеры!J1375)</f>
        <v xml:space="preserve"> </v>
      </c>
      <c r="H1381" s="31" t="str">
        <f>CONCATENATE(Замеры!AK1375,Замеры!AA1375,Замеры!AL1375)</f>
        <v>0 0</v>
      </c>
      <c r="I1381" s="29" t="str">
        <f>CONCATENATE(Замеры!AI1375,Замеры!AA1375,Замеры!AJ1375)</f>
        <v>0 0</v>
      </c>
      <c r="J1381" s="31" t="str">
        <f>IF(Замеры!Z1375=0," ",G1381*2.55)</f>
        <v xml:space="preserve"> </v>
      </c>
      <c r="K1381" s="29" t="str">
        <f>IF(Замеры!Z1375=0," ",Замеры!AG1375)</f>
        <v xml:space="preserve"> </v>
      </c>
      <c r="L1381" s="29" t="str">
        <f>IF(Замеры!Z1375=0," ",Замеры!AH1375)</f>
        <v xml:space="preserve"> </v>
      </c>
      <c r="M1381" s="29" t="str">
        <f>IF(Замеры!Z1375=0," ",0.1)</f>
        <v xml:space="preserve"> </v>
      </c>
      <c r="N1381" s="29" t="str">
        <f>IF(Замеры!Z1375=0," ",Замеры!Z1375)</f>
        <v xml:space="preserve"> </v>
      </c>
      <c r="O1381" s="29" t="str">
        <f>Замеры!AA1375</f>
        <v xml:space="preserve"> </v>
      </c>
      <c r="P1381" s="29" t="str">
        <f>Замеры!AB1375</f>
        <v xml:space="preserve"> </v>
      </c>
      <c r="Q1381" s="29" t="str">
        <f>IF(Замеры!Z1375=0," ","+")</f>
        <v xml:space="preserve"> </v>
      </c>
      <c r="R1381" s="32">
        <f>Замеры!Y1375</f>
        <v>0</v>
      </c>
      <c r="W1381" s="33" t="e">
        <f t="shared" si="42"/>
        <v>#VALUE!</v>
      </c>
      <c r="X1381" s="31" t="s">
        <v>73</v>
      </c>
      <c r="Y1381" s="33" t="e">
        <f t="shared" si="43"/>
        <v>#VALUE!</v>
      </c>
      <c r="Z1381" s="32"/>
    </row>
    <row r="1382" spans="1:26" x14ac:dyDescent="0.3">
      <c r="A1382" s="35">
        <f>IF(Замеры!B1376=0, " ", Замеры!B1376)</f>
        <v>1373</v>
      </c>
      <c r="B1382" s="37" t="str">
        <f>CONCATENATE(Замеры!D1376,Замеры!F1376)</f>
        <v>Группа от QF</v>
      </c>
      <c r="C1382" s="35" t="str">
        <f>IF(Замеры!I1376=0," ", Замеры!I1376)</f>
        <v xml:space="preserve"> </v>
      </c>
      <c r="D1382" s="29" t="str">
        <f>IF(Замеры!Z1376=0, " ", Замеры!X1376)</f>
        <v xml:space="preserve"> </v>
      </c>
      <c r="E1382" s="29" t="str">
        <f>CONCATENATE(Замеры!P1376,Замеры!S1376,Замеры!R1376)</f>
        <v xml:space="preserve"> </v>
      </c>
      <c r="F1382" s="30" t="str">
        <f>IF(Замеры!Z1376=0," ","---")</f>
        <v xml:space="preserve"> </v>
      </c>
      <c r="G1382" s="31" t="str">
        <f>IF(Замеры!Z1376=0," ",Замеры!J1376)</f>
        <v xml:space="preserve"> </v>
      </c>
      <c r="H1382" s="31" t="str">
        <f>CONCATENATE(Замеры!AK1376,Замеры!AA1376,Замеры!AL1376)</f>
        <v>0 0</v>
      </c>
      <c r="I1382" s="29" t="str">
        <f>CONCATENATE(Замеры!AI1376,Замеры!AA1376,Замеры!AJ1376)</f>
        <v>0 0</v>
      </c>
      <c r="J1382" s="31" t="str">
        <f>IF(Замеры!Z1376=0," ",G1382*2.55)</f>
        <v xml:space="preserve"> </v>
      </c>
      <c r="K1382" s="29" t="str">
        <f>IF(Замеры!Z1376=0," ",Замеры!AG1376)</f>
        <v xml:space="preserve"> </v>
      </c>
      <c r="L1382" s="29" t="str">
        <f>IF(Замеры!Z1376=0," ",Замеры!AH1376)</f>
        <v xml:space="preserve"> </v>
      </c>
      <c r="M1382" s="29" t="str">
        <f>IF(Замеры!Z1376=0," ",0.1)</f>
        <v xml:space="preserve"> </v>
      </c>
      <c r="N1382" s="29" t="str">
        <f>IF(Замеры!Z1376=0," ",Замеры!Z1376)</f>
        <v xml:space="preserve"> </v>
      </c>
      <c r="O1382" s="29" t="str">
        <f>Замеры!AA1376</f>
        <v xml:space="preserve"> </v>
      </c>
      <c r="P1382" s="29" t="str">
        <f>Замеры!AB1376</f>
        <v xml:space="preserve"> </v>
      </c>
      <c r="Q1382" s="29" t="str">
        <f>IF(Замеры!Z1376=0," ","+")</f>
        <v xml:space="preserve"> </v>
      </c>
      <c r="R1382" s="32">
        <f>Замеры!Y1376</f>
        <v>0</v>
      </c>
      <c r="W1382" s="33" t="e">
        <f t="shared" si="42"/>
        <v>#VALUE!</v>
      </c>
      <c r="X1382" s="31" t="s">
        <v>73</v>
      </c>
      <c r="Y1382" s="33" t="e">
        <f t="shared" si="43"/>
        <v>#VALUE!</v>
      </c>
      <c r="Z1382" s="32"/>
    </row>
    <row r="1383" spans="1:26" x14ac:dyDescent="0.3">
      <c r="A1383" s="35">
        <f>IF(Замеры!B1377=0, " ", Замеры!B1377)</f>
        <v>1374</v>
      </c>
      <c r="B1383" s="37" t="str">
        <f>CONCATENATE(Замеры!D1377,Замеры!F1377)</f>
        <v>Группа от QF</v>
      </c>
      <c r="C1383" s="35" t="str">
        <f>IF(Замеры!I1377=0," ", Замеры!I1377)</f>
        <v xml:space="preserve"> </v>
      </c>
      <c r="D1383" s="29" t="str">
        <f>IF(Замеры!Z1377=0, " ", Замеры!X1377)</f>
        <v xml:space="preserve"> </v>
      </c>
      <c r="E1383" s="29" t="str">
        <f>CONCATENATE(Замеры!P1377,Замеры!S1377,Замеры!R1377)</f>
        <v xml:space="preserve"> </v>
      </c>
      <c r="F1383" s="30" t="str">
        <f>IF(Замеры!Z1377=0," ","---")</f>
        <v xml:space="preserve"> </v>
      </c>
      <c r="G1383" s="31" t="str">
        <f>IF(Замеры!Z1377=0," ",Замеры!J1377)</f>
        <v xml:space="preserve"> </v>
      </c>
      <c r="H1383" s="31" t="str">
        <f>CONCATENATE(Замеры!AK1377,Замеры!AA1377,Замеры!AL1377)</f>
        <v>0 0</v>
      </c>
      <c r="I1383" s="29" t="str">
        <f>CONCATENATE(Замеры!AI1377,Замеры!AA1377,Замеры!AJ1377)</f>
        <v>0 0</v>
      </c>
      <c r="J1383" s="31" t="str">
        <f>IF(Замеры!Z1377=0," ",G1383*2.55)</f>
        <v xml:space="preserve"> </v>
      </c>
      <c r="K1383" s="29" t="str">
        <f>IF(Замеры!Z1377=0," ",Замеры!AG1377)</f>
        <v xml:space="preserve"> </v>
      </c>
      <c r="L1383" s="29" t="str">
        <f>IF(Замеры!Z1377=0," ",Замеры!AH1377)</f>
        <v xml:space="preserve"> </v>
      </c>
      <c r="M1383" s="29" t="str">
        <f>IF(Замеры!Z1377=0," ",0.1)</f>
        <v xml:space="preserve"> </v>
      </c>
      <c r="N1383" s="29" t="str">
        <f>IF(Замеры!Z1377=0," ",Замеры!Z1377)</f>
        <v xml:space="preserve"> </v>
      </c>
      <c r="O1383" s="29" t="str">
        <f>Замеры!AA1377</f>
        <v xml:space="preserve"> </v>
      </c>
      <c r="P1383" s="29" t="str">
        <f>Замеры!AB1377</f>
        <v xml:space="preserve"> </v>
      </c>
      <c r="Q1383" s="29" t="str">
        <f>IF(Замеры!Z1377=0," ","+")</f>
        <v xml:space="preserve"> </v>
      </c>
      <c r="R1383" s="32">
        <f>Замеры!Y1377</f>
        <v>0</v>
      </c>
      <c r="W1383" s="33" t="e">
        <f t="shared" si="42"/>
        <v>#VALUE!</v>
      </c>
      <c r="X1383" s="31" t="s">
        <v>73</v>
      </c>
      <c r="Y1383" s="33" t="e">
        <f t="shared" si="43"/>
        <v>#VALUE!</v>
      </c>
      <c r="Z1383" s="32"/>
    </row>
    <row r="1384" spans="1:26" x14ac:dyDescent="0.3">
      <c r="A1384" s="35">
        <f>IF(Замеры!B1378=0, " ", Замеры!B1378)</f>
        <v>1375</v>
      </c>
      <c r="B1384" s="37" t="str">
        <f>CONCATENATE(Замеры!D1378,Замеры!F1378)</f>
        <v>Группа от QF</v>
      </c>
      <c r="C1384" s="35" t="str">
        <f>IF(Замеры!I1378=0," ", Замеры!I1378)</f>
        <v xml:space="preserve"> </v>
      </c>
      <c r="D1384" s="29" t="str">
        <f>IF(Замеры!Z1378=0, " ", Замеры!X1378)</f>
        <v xml:space="preserve"> </v>
      </c>
      <c r="E1384" s="29" t="str">
        <f>CONCATENATE(Замеры!P1378,Замеры!S1378,Замеры!R1378)</f>
        <v xml:space="preserve"> </v>
      </c>
      <c r="F1384" s="30" t="str">
        <f>IF(Замеры!Z1378=0," ","---")</f>
        <v xml:space="preserve"> </v>
      </c>
      <c r="G1384" s="31" t="str">
        <f>IF(Замеры!Z1378=0," ",Замеры!J1378)</f>
        <v xml:space="preserve"> </v>
      </c>
      <c r="H1384" s="31" t="str">
        <f>CONCATENATE(Замеры!AK1378,Замеры!AA1378,Замеры!AL1378)</f>
        <v>0 0</v>
      </c>
      <c r="I1384" s="29" t="str">
        <f>CONCATENATE(Замеры!AI1378,Замеры!AA1378,Замеры!AJ1378)</f>
        <v>0 0</v>
      </c>
      <c r="J1384" s="31" t="str">
        <f>IF(Замеры!Z1378=0," ",G1384*2.55)</f>
        <v xml:space="preserve"> </v>
      </c>
      <c r="K1384" s="29" t="str">
        <f>IF(Замеры!Z1378=0," ",Замеры!AG1378)</f>
        <v xml:space="preserve"> </v>
      </c>
      <c r="L1384" s="29" t="str">
        <f>IF(Замеры!Z1378=0," ",Замеры!AH1378)</f>
        <v xml:space="preserve"> </v>
      </c>
      <c r="M1384" s="29" t="str">
        <f>IF(Замеры!Z1378=0," ",0.1)</f>
        <v xml:space="preserve"> </v>
      </c>
      <c r="N1384" s="29" t="str">
        <f>IF(Замеры!Z1378=0," ",Замеры!Z1378)</f>
        <v xml:space="preserve"> </v>
      </c>
      <c r="O1384" s="29" t="str">
        <f>Замеры!AA1378</f>
        <v xml:space="preserve"> </v>
      </c>
      <c r="P1384" s="29" t="str">
        <f>Замеры!AB1378</f>
        <v xml:space="preserve"> </v>
      </c>
      <c r="Q1384" s="29" t="str">
        <f>IF(Замеры!Z1378=0," ","+")</f>
        <v xml:space="preserve"> </v>
      </c>
      <c r="R1384" s="32">
        <f>Замеры!Y1378</f>
        <v>0</v>
      </c>
      <c r="W1384" s="33" t="e">
        <f t="shared" si="42"/>
        <v>#VALUE!</v>
      </c>
      <c r="X1384" s="31" t="s">
        <v>73</v>
      </c>
      <c r="Y1384" s="33" t="e">
        <f t="shared" si="43"/>
        <v>#VALUE!</v>
      </c>
      <c r="Z1384" s="32"/>
    </row>
    <row r="1385" spans="1:26" x14ac:dyDescent="0.3">
      <c r="A1385" s="35">
        <f>IF(Замеры!B1379=0, " ", Замеры!B1379)</f>
        <v>1376</v>
      </c>
      <c r="B1385" s="37" t="str">
        <f>CONCATENATE(Замеры!D1379,Замеры!F1379)</f>
        <v>Группа от QF</v>
      </c>
      <c r="C1385" s="35" t="str">
        <f>IF(Замеры!I1379=0," ", Замеры!I1379)</f>
        <v xml:space="preserve"> </v>
      </c>
      <c r="D1385" s="29" t="str">
        <f>IF(Замеры!Z1379=0, " ", Замеры!X1379)</f>
        <v xml:space="preserve"> </v>
      </c>
      <c r="E1385" s="29" t="str">
        <f>CONCATENATE(Замеры!P1379,Замеры!S1379,Замеры!R1379)</f>
        <v xml:space="preserve"> </v>
      </c>
      <c r="F1385" s="30" t="str">
        <f>IF(Замеры!Z1379=0," ","---")</f>
        <v xml:space="preserve"> </v>
      </c>
      <c r="G1385" s="31" t="str">
        <f>IF(Замеры!Z1379=0," ",Замеры!J1379)</f>
        <v xml:space="preserve"> </v>
      </c>
      <c r="H1385" s="31" t="str">
        <f>CONCATENATE(Замеры!AK1379,Замеры!AA1379,Замеры!AL1379)</f>
        <v>0 0</v>
      </c>
      <c r="I1385" s="29" t="str">
        <f>CONCATENATE(Замеры!AI1379,Замеры!AA1379,Замеры!AJ1379)</f>
        <v>0 0</v>
      </c>
      <c r="J1385" s="31" t="str">
        <f>IF(Замеры!Z1379=0," ",G1385*2.55)</f>
        <v xml:space="preserve"> </v>
      </c>
      <c r="K1385" s="29" t="str">
        <f>IF(Замеры!Z1379=0," ",Замеры!AG1379)</f>
        <v xml:space="preserve"> </v>
      </c>
      <c r="L1385" s="29" t="str">
        <f>IF(Замеры!Z1379=0," ",Замеры!AH1379)</f>
        <v xml:space="preserve"> </v>
      </c>
      <c r="M1385" s="29" t="str">
        <f>IF(Замеры!Z1379=0," ",0.1)</f>
        <v xml:space="preserve"> </v>
      </c>
      <c r="N1385" s="29" t="str">
        <f>IF(Замеры!Z1379=0," ",Замеры!Z1379)</f>
        <v xml:space="preserve"> </v>
      </c>
      <c r="O1385" s="29" t="str">
        <f>Замеры!AA1379</f>
        <v xml:space="preserve"> </v>
      </c>
      <c r="P1385" s="29" t="str">
        <f>Замеры!AB1379</f>
        <v xml:space="preserve"> </v>
      </c>
      <c r="Q1385" s="29" t="str">
        <f>IF(Замеры!Z1379=0," ","+")</f>
        <v xml:space="preserve"> </v>
      </c>
      <c r="R1385" s="32">
        <f>Замеры!Y1379</f>
        <v>0</v>
      </c>
      <c r="W1385" s="33" t="e">
        <f t="shared" si="42"/>
        <v>#VALUE!</v>
      </c>
      <c r="X1385" s="31" t="s">
        <v>73</v>
      </c>
      <c r="Y1385" s="33" t="e">
        <f t="shared" si="43"/>
        <v>#VALUE!</v>
      </c>
      <c r="Z1385" s="32"/>
    </row>
    <row r="1386" spans="1:26" x14ac:dyDescent="0.3">
      <c r="A1386" s="35">
        <f>IF(Замеры!B1380=0, " ", Замеры!B1380)</f>
        <v>1377</v>
      </c>
      <c r="B1386" s="37" t="str">
        <f>CONCATENATE(Замеры!D1380,Замеры!F1380)</f>
        <v>Группа от QF</v>
      </c>
      <c r="C1386" s="35" t="str">
        <f>IF(Замеры!I1380=0," ", Замеры!I1380)</f>
        <v xml:space="preserve"> </v>
      </c>
      <c r="D1386" s="29" t="str">
        <f>IF(Замеры!Z1380=0, " ", Замеры!X1380)</f>
        <v xml:space="preserve"> </v>
      </c>
      <c r="E1386" s="29" t="str">
        <f>CONCATENATE(Замеры!P1380,Замеры!S1380,Замеры!R1380)</f>
        <v xml:space="preserve"> </v>
      </c>
      <c r="F1386" s="30" t="str">
        <f>IF(Замеры!Z1380=0," ","---")</f>
        <v xml:space="preserve"> </v>
      </c>
      <c r="G1386" s="31" t="str">
        <f>IF(Замеры!Z1380=0," ",Замеры!J1380)</f>
        <v xml:space="preserve"> </v>
      </c>
      <c r="H1386" s="31" t="str">
        <f>CONCATENATE(Замеры!AK1380,Замеры!AA1380,Замеры!AL1380)</f>
        <v>0 0</v>
      </c>
      <c r="I1386" s="29" t="str">
        <f>CONCATENATE(Замеры!AI1380,Замеры!AA1380,Замеры!AJ1380)</f>
        <v>0 0</v>
      </c>
      <c r="J1386" s="31" t="str">
        <f>IF(Замеры!Z1380=0," ",G1386*2.55)</f>
        <v xml:space="preserve"> </v>
      </c>
      <c r="K1386" s="29" t="str">
        <f>IF(Замеры!Z1380=0," ",Замеры!AG1380)</f>
        <v xml:space="preserve"> </v>
      </c>
      <c r="L1386" s="29" t="str">
        <f>IF(Замеры!Z1380=0," ",Замеры!AH1380)</f>
        <v xml:space="preserve"> </v>
      </c>
      <c r="M1386" s="29" t="str">
        <f>IF(Замеры!Z1380=0," ",0.1)</f>
        <v xml:space="preserve"> </v>
      </c>
      <c r="N1386" s="29" t="str">
        <f>IF(Замеры!Z1380=0," ",Замеры!Z1380)</f>
        <v xml:space="preserve"> </v>
      </c>
      <c r="O1386" s="29" t="str">
        <f>Замеры!AA1380</f>
        <v xml:space="preserve"> </v>
      </c>
      <c r="P1386" s="29" t="str">
        <f>Замеры!AB1380</f>
        <v xml:space="preserve"> </v>
      </c>
      <c r="Q1386" s="29" t="str">
        <f>IF(Замеры!Z1380=0," ","+")</f>
        <v xml:space="preserve"> </v>
      </c>
      <c r="R1386" s="32">
        <f>Замеры!Y1380</f>
        <v>0</v>
      </c>
      <c r="W1386" s="33" t="e">
        <f t="shared" si="42"/>
        <v>#VALUE!</v>
      </c>
      <c r="X1386" s="31" t="s">
        <v>73</v>
      </c>
      <c r="Y1386" s="33" t="e">
        <f t="shared" si="43"/>
        <v>#VALUE!</v>
      </c>
      <c r="Z1386" s="32"/>
    </row>
    <row r="1387" spans="1:26" x14ac:dyDescent="0.3">
      <c r="A1387" s="35">
        <f>IF(Замеры!B1381=0, " ", Замеры!B1381)</f>
        <v>1378</v>
      </c>
      <c r="B1387" s="37" t="str">
        <f>CONCATENATE(Замеры!D1381,Замеры!F1381)</f>
        <v>Группа от QF</v>
      </c>
      <c r="C1387" s="35" t="str">
        <f>IF(Замеры!I1381=0," ", Замеры!I1381)</f>
        <v xml:space="preserve"> </v>
      </c>
      <c r="D1387" s="29" t="str">
        <f>IF(Замеры!Z1381=0, " ", Замеры!X1381)</f>
        <v xml:space="preserve"> </v>
      </c>
      <c r="E1387" s="29" t="str">
        <f>CONCATENATE(Замеры!P1381,Замеры!S1381,Замеры!R1381)</f>
        <v xml:space="preserve"> </v>
      </c>
      <c r="F1387" s="30" t="str">
        <f>IF(Замеры!Z1381=0," ","---")</f>
        <v xml:space="preserve"> </v>
      </c>
      <c r="G1387" s="31" t="str">
        <f>IF(Замеры!Z1381=0," ",Замеры!J1381)</f>
        <v xml:space="preserve"> </v>
      </c>
      <c r="H1387" s="31" t="str">
        <f>CONCATENATE(Замеры!AK1381,Замеры!AA1381,Замеры!AL1381)</f>
        <v>0 0</v>
      </c>
      <c r="I1387" s="29" t="str">
        <f>CONCATENATE(Замеры!AI1381,Замеры!AA1381,Замеры!AJ1381)</f>
        <v>0 0</v>
      </c>
      <c r="J1387" s="31" t="str">
        <f>IF(Замеры!Z1381=0," ",G1387*2.55)</f>
        <v xml:space="preserve"> </v>
      </c>
      <c r="K1387" s="29" t="str">
        <f>IF(Замеры!Z1381=0," ",Замеры!AG1381)</f>
        <v xml:space="preserve"> </v>
      </c>
      <c r="L1387" s="29" t="str">
        <f>IF(Замеры!Z1381=0," ",Замеры!AH1381)</f>
        <v xml:space="preserve"> </v>
      </c>
      <c r="M1387" s="29" t="str">
        <f>IF(Замеры!Z1381=0," ",0.1)</f>
        <v xml:space="preserve"> </v>
      </c>
      <c r="N1387" s="29" t="str">
        <f>IF(Замеры!Z1381=0," ",Замеры!Z1381)</f>
        <v xml:space="preserve"> </v>
      </c>
      <c r="O1387" s="29" t="str">
        <f>Замеры!AA1381</f>
        <v xml:space="preserve"> </v>
      </c>
      <c r="P1387" s="29" t="str">
        <f>Замеры!AB1381</f>
        <v xml:space="preserve"> </v>
      </c>
      <c r="Q1387" s="29" t="str">
        <f>IF(Замеры!Z1381=0," ","+")</f>
        <v xml:space="preserve"> </v>
      </c>
      <c r="R1387" s="32">
        <f>Замеры!Y1381</f>
        <v>0</v>
      </c>
      <c r="W1387" s="33" t="e">
        <f t="shared" si="42"/>
        <v>#VALUE!</v>
      </c>
      <c r="X1387" s="31" t="s">
        <v>73</v>
      </c>
      <c r="Y1387" s="33" t="e">
        <f t="shared" si="43"/>
        <v>#VALUE!</v>
      </c>
      <c r="Z1387" s="32"/>
    </row>
    <row r="1388" spans="1:26" x14ac:dyDescent="0.3">
      <c r="A1388" s="35">
        <f>IF(Замеры!B1382=0, " ", Замеры!B1382)</f>
        <v>1379</v>
      </c>
      <c r="B1388" s="37" t="str">
        <f>CONCATENATE(Замеры!D1382,Замеры!F1382)</f>
        <v>Группа от QF</v>
      </c>
      <c r="C1388" s="35" t="str">
        <f>IF(Замеры!I1382=0," ", Замеры!I1382)</f>
        <v xml:space="preserve"> </v>
      </c>
      <c r="D1388" s="29" t="str">
        <f>IF(Замеры!Z1382=0, " ", Замеры!X1382)</f>
        <v xml:space="preserve"> </v>
      </c>
      <c r="E1388" s="29" t="str">
        <f>CONCATENATE(Замеры!P1382,Замеры!S1382,Замеры!R1382)</f>
        <v xml:space="preserve"> </v>
      </c>
      <c r="F1388" s="30" t="str">
        <f>IF(Замеры!Z1382=0," ","---")</f>
        <v xml:space="preserve"> </v>
      </c>
      <c r="G1388" s="31" t="str">
        <f>IF(Замеры!Z1382=0," ",Замеры!J1382)</f>
        <v xml:space="preserve"> </v>
      </c>
      <c r="H1388" s="31" t="str">
        <f>CONCATENATE(Замеры!AK1382,Замеры!AA1382,Замеры!AL1382)</f>
        <v>0 0</v>
      </c>
      <c r="I1388" s="29" t="str">
        <f>CONCATENATE(Замеры!AI1382,Замеры!AA1382,Замеры!AJ1382)</f>
        <v>0 0</v>
      </c>
      <c r="J1388" s="31" t="str">
        <f>IF(Замеры!Z1382=0," ",G1388*2.55)</f>
        <v xml:space="preserve"> </v>
      </c>
      <c r="K1388" s="29" t="str">
        <f>IF(Замеры!Z1382=0," ",Замеры!AG1382)</f>
        <v xml:space="preserve"> </v>
      </c>
      <c r="L1388" s="29" t="str">
        <f>IF(Замеры!Z1382=0," ",Замеры!AH1382)</f>
        <v xml:space="preserve"> </v>
      </c>
      <c r="M1388" s="29" t="str">
        <f>IF(Замеры!Z1382=0," ",0.1)</f>
        <v xml:space="preserve"> </v>
      </c>
      <c r="N1388" s="29" t="str">
        <f>IF(Замеры!Z1382=0," ",Замеры!Z1382)</f>
        <v xml:space="preserve"> </v>
      </c>
      <c r="O1388" s="29" t="str">
        <f>Замеры!AA1382</f>
        <v xml:space="preserve"> </v>
      </c>
      <c r="P1388" s="29" t="str">
        <f>Замеры!AB1382</f>
        <v xml:space="preserve"> </v>
      </c>
      <c r="Q1388" s="29" t="str">
        <f>IF(Замеры!Z1382=0," ","+")</f>
        <v xml:space="preserve"> </v>
      </c>
      <c r="R1388" s="32">
        <f>Замеры!Y1382</f>
        <v>0</v>
      </c>
      <c r="W1388" s="33" t="e">
        <f t="shared" si="42"/>
        <v>#VALUE!</v>
      </c>
      <c r="X1388" s="31" t="s">
        <v>73</v>
      </c>
      <c r="Y1388" s="33" t="e">
        <f t="shared" si="43"/>
        <v>#VALUE!</v>
      </c>
      <c r="Z1388" s="32"/>
    </row>
    <row r="1389" spans="1:26" x14ac:dyDescent="0.3">
      <c r="A1389" s="35">
        <f>IF(Замеры!B1383=0, " ", Замеры!B1383)</f>
        <v>1380</v>
      </c>
      <c r="B1389" s="37" t="str">
        <f>CONCATENATE(Замеры!D1383,Замеры!F1383)</f>
        <v>Группа от QF</v>
      </c>
      <c r="C1389" s="35" t="str">
        <f>IF(Замеры!I1383=0," ", Замеры!I1383)</f>
        <v xml:space="preserve"> </v>
      </c>
      <c r="D1389" s="29" t="str">
        <f>IF(Замеры!Z1383=0, " ", Замеры!X1383)</f>
        <v xml:space="preserve"> </v>
      </c>
      <c r="E1389" s="29" t="str">
        <f>CONCATENATE(Замеры!P1383,Замеры!S1383,Замеры!R1383)</f>
        <v xml:space="preserve"> </v>
      </c>
      <c r="F1389" s="30" t="str">
        <f>IF(Замеры!Z1383=0," ","---")</f>
        <v xml:space="preserve"> </v>
      </c>
      <c r="G1389" s="31" t="str">
        <f>IF(Замеры!Z1383=0," ",Замеры!J1383)</f>
        <v xml:space="preserve"> </v>
      </c>
      <c r="H1389" s="31" t="str">
        <f>CONCATENATE(Замеры!AK1383,Замеры!AA1383,Замеры!AL1383)</f>
        <v>0 0</v>
      </c>
      <c r="I1389" s="29" t="str">
        <f>CONCATENATE(Замеры!AI1383,Замеры!AA1383,Замеры!AJ1383)</f>
        <v>0 0</v>
      </c>
      <c r="J1389" s="31" t="str">
        <f>IF(Замеры!Z1383=0," ",G1389*2.55)</f>
        <v xml:space="preserve"> </v>
      </c>
      <c r="K1389" s="29" t="str">
        <f>IF(Замеры!Z1383=0," ",Замеры!AG1383)</f>
        <v xml:space="preserve"> </v>
      </c>
      <c r="L1389" s="29" t="str">
        <f>IF(Замеры!Z1383=0," ",Замеры!AH1383)</f>
        <v xml:space="preserve"> </v>
      </c>
      <c r="M1389" s="29" t="str">
        <f>IF(Замеры!Z1383=0," ",0.1)</f>
        <v xml:space="preserve"> </v>
      </c>
      <c r="N1389" s="29" t="str">
        <f>IF(Замеры!Z1383=0," ",Замеры!Z1383)</f>
        <v xml:space="preserve"> </v>
      </c>
      <c r="O1389" s="29" t="str">
        <f>Замеры!AA1383</f>
        <v xml:space="preserve"> </v>
      </c>
      <c r="P1389" s="29" t="str">
        <f>Замеры!AB1383</f>
        <v xml:space="preserve"> </v>
      </c>
      <c r="Q1389" s="29" t="str">
        <f>IF(Замеры!Z1383=0," ","+")</f>
        <v xml:space="preserve"> </v>
      </c>
      <c r="R1389" s="32">
        <f>Замеры!Y1383</f>
        <v>0</v>
      </c>
      <c r="W1389" s="33" t="e">
        <f t="shared" si="42"/>
        <v>#VALUE!</v>
      </c>
      <c r="X1389" s="31" t="s">
        <v>73</v>
      </c>
      <c r="Y1389" s="33" t="e">
        <f t="shared" si="43"/>
        <v>#VALUE!</v>
      </c>
      <c r="Z1389" s="32"/>
    </row>
    <row r="1390" spans="1:26" x14ac:dyDescent="0.3">
      <c r="A1390" s="35">
        <f>IF(Замеры!B1384=0, " ", Замеры!B1384)</f>
        <v>1381</v>
      </c>
      <c r="B1390" s="37" t="str">
        <f>CONCATENATE(Замеры!D1384,Замеры!F1384)</f>
        <v>Группа от QF</v>
      </c>
      <c r="C1390" s="35" t="str">
        <f>IF(Замеры!I1384=0," ", Замеры!I1384)</f>
        <v xml:space="preserve"> </v>
      </c>
      <c r="D1390" s="29" t="str">
        <f>IF(Замеры!Z1384=0, " ", Замеры!X1384)</f>
        <v xml:space="preserve"> </v>
      </c>
      <c r="E1390" s="29" t="str">
        <f>CONCATENATE(Замеры!P1384,Замеры!S1384,Замеры!R1384)</f>
        <v xml:space="preserve"> </v>
      </c>
      <c r="F1390" s="30" t="str">
        <f>IF(Замеры!Z1384=0," ","---")</f>
        <v xml:space="preserve"> </v>
      </c>
      <c r="G1390" s="31" t="str">
        <f>IF(Замеры!Z1384=0," ",Замеры!J1384)</f>
        <v xml:space="preserve"> </v>
      </c>
      <c r="H1390" s="31" t="str">
        <f>CONCATENATE(Замеры!AK1384,Замеры!AA1384,Замеры!AL1384)</f>
        <v>0 0</v>
      </c>
      <c r="I1390" s="29" t="str">
        <f>CONCATENATE(Замеры!AI1384,Замеры!AA1384,Замеры!AJ1384)</f>
        <v>0 0</v>
      </c>
      <c r="J1390" s="31" t="str">
        <f>IF(Замеры!Z1384=0," ",G1390*2.55)</f>
        <v xml:space="preserve"> </v>
      </c>
      <c r="K1390" s="29" t="str">
        <f>IF(Замеры!Z1384=0," ",Замеры!AG1384)</f>
        <v xml:space="preserve"> </v>
      </c>
      <c r="L1390" s="29" t="str">
        <f>IF(Замеры!Z1384=0," ",Замеры!AH1384)</f>
        <v xml:space="preserve"> </v>
      </c>
      <c r="M1390" s="29" t="str">
        <f>IF(Замеры!Z1384=0," ",0.1)</f>
        <v xml:space="preserve"> </v>
      </c>
      <c r="N1390" s="29" t="str">
        <f>IF(Замеры!Z1384=0," ",Замеры!Z1384)</f>
        <v xml:space="preserve"> </v>
      </c>
      <c r="O1390" s="29" t="str">
        <f>Замеры!AA1384</f>
        <v xml:space="preserve"> </v>
      </c>
      <c r="P1390" s="29" t="str">
        <f>Замеры!AB1384</f>
        <v xml:space="preserve"> </v>
      </c>
      <c r="Q1390" s="29" t="str">
        <f>IF(Замеры!Z1384=0," ","+")</f>
        <v xml:space="preserve"> </v>
      </c>
      <c r="R1390" s="32">
        <f>Замеры!Y1384</f>
        <v>0</v>
      </c>
      <c r="W1390" s="33" t="e">
        <f t="shared" si="42"/>
        <v>#VALUE!</v>
      </c>
      <c r="X1390" s="31" t="s">
        <v>73</v>
      </c>
      <c r="Y1390" s="33" t="e">
        <f t="shared" si="43"/>
        <v>#VALUE!</v>
      </c>
      <c r="Z1390" s="32"/>
    </row>
    <row r="1391" spans="1:26" x14ac:dyDescent="0.3">
      <c r="A1391" s="35">
        <f>IF(Замеры!B1385=0, " ", Замеры!B1385)</f>
        <v>1382</v>
      </c>
      <c r="B1391" s="37" t="str">
        <f>CONCATENATE(Замеры!D1385,Замеры!F1385)</f>
        <v>Группа от QF</v>
      </c>
      <c r="C1391" s="35" t="str">
        <f>IF(Замеры!I1385=0," ", Замеры!I1385)</f>
        <v xml:space="preserve"> </v>
      </c>
      <c r="D1391" s="29" t="str">
        <f>IF(Замеры!Z1385=0, " ", Замеры!X1385)</f>
        <v xml:space="preserve"> </v>
      </c>
      <c r="E1391" s="29" t="str">
        <f>CONCATENATE(Замеры!P1385,Замеры!S1385,Замеры!R1385)</f>
        <v xml:space="preserve"> </v>
      </c>
      <c r="F1391" s="30" t="str">
        <f>IF(Замеры!Z1385=0," ","---")</f>
        <v xml:space="preserve"> </v>
      </c>
      <c r="G1391" s="31" t="str">
        <f>IF(Замеры!Z1385=0," ",Замеры!J1385)</f>
        <v xml:space="preserve"> </v>
      </c>
      <c r="H1391" s="31" t="str">
        <f>CONCATENATE(Замеры!AK1385,Замеры!AA1385,Замеры!AL1385)</f>
        <v>0 0</v>
      </c>
      <c r="I1391" s="29" t="str">
        <f>CONCATENATE(Замеры!AI1385,Замеры!AA1385,Замеры!AJ1385)</f>
        <v>0 0</v>
      </c>
      <c r="J1391" s="31" t="str">
        <f>IF(Замеры!Z1385=0," ",G1391*2.55)</f>
        <v xml:space="preserve"> </v>
      </c>
      <c r="K1391" s="29" t="str">
        <f>IF(Замеры!Z1385=0," ",Замеры!AG1385)</f>
        <v xml:space="preserve"> </v>
      </c>
      <c r="L1391" s="29" t="str">
        <f>IF(Замеры!Z1385=0," ",Замеры!AH1385)</f>
        <v xml:space="preserve"> </v>
      </c>
      <c r="M1391" s="29" t="str">
        <f>IF(Замеры!Z1385=0," ",0.1)</f>
        <v xml:space="preserve"> </v>
      </c>
      <c r="N1391" s="29" t="str">
        <f>IF(Замеры!Z1385=0," ",Замеры!Z1385)</f>
        <v xml:space="preserve"> </v>
      </c>
      <c r="O1391" s="29" t="str">
        <f>Замеры!AA1385</f>
        <v xml:space="preserve"> </v>
      </c>
      <c r="P1391" s="29" t="str">
        <f>Замеры!AB1385</f>
        <v xml:space="preserve"> </v>
      </c>
      <c r="Q1391" s="29" t="str">
        <f>IF(Замеры!Z1385=0," ","+")</f>
        <v xml:space="preserve"> </v>
      </c>
      <c r="R1391" s="32">
        <f>Замеры!Y1385</f>
        <v>0</v>
      </c>
      <c r="W1391" s="33" t="e">
        <f t="shared" si="42"/>
        <v>#VALUE!</v>
      </c>
      <c r="X1391" s="31" t="s">
        <v>73</v>
      </c>
      <c r="Y1391" s="33" t="e">
        <f t="shared" si="43"/>
        <v>#VALUE!</v>
      </c>
      <c r="Z1391" s="32"/>
    </row>
    <row r="1392" spans="1:26" x14ac:dyDescent="0.3">
      <c r="A1392" s="35">
        <f>IF(Замеры!B1386=0, " ", Замеры!B1386)</f>
        <v>1383</v>
      </c>
      <c r="B1392" s="37" t="str">
        <f>CONCATENATE(Замеры!D1386,Замеры!F1386)</f>
        <v>Группа от QF</v>
      </c>
      <c r="C1392" s="35" t="str">
        <f>IF(Замеры!I1386=0," ", Замеры!I1386)</f>
        <v xml:space="preserve"> </v>
      </c>
      <c r="D1392" s="29" t="str">
        <f>IF(Замеры!Z1386=0, " ", Замеры!X1386)</f>
        <v xml:space="preserve"> </v>
      </c>
      <c r="E1392" s="29" t="str">
        <f>CONCATENATE(Замеры!P1386,Замеры!S1386,Замеры!R1386)</f>
        <v xml:space="preserve"> </v>
      </c>
      <c r="F1392" s="30" t="str">
        <f>IF(Замеры!Z1386=0," ","---")</f>
        <v xml:space="preserve"> </v>
      </c>
      <c r="G1392" s="31" t="str">
        <f>IF(Замеры!Z1386=0," ",Замеры!J1386)</f>
        <v xml:space="preserve"> </v>
      </c>
      <c r="H1392" s="31" t="str">
        <f>CONCATENATE(Замеры!AK1386,Замеры!AA1386,Замеры!AL1386)</f>
        <v>0 0</v>
      </c>
      <c r="I1392" s="29" t="str">
        <f>CONCATENATE(Замеры!AI1386,Замеры!AA1386,Замеры!AJ1386)</f>
        <v>0 0</v>
      </c>
      <c r="J1392" s="31" t="str">
        <f>IF(Замеры!Z1386=0," ",G1392*2.55)</f>
        <v xml:space="preserve"> </v>
      </c>
      <c r="K1392" s="29" t="str">
        <f>IF(Замеры!Z1386=0," ",Замеры!AG1386)</f>
        <v xml:space="preserve"> </v>
      </c>
      <c r="L1392" s="29" t="str">
        <f>IF(Замеры!Z1386=0," ",Замеры!AH1386)</f>
        <v xml:space="preserve"> </v>
      </c>
      <c r="M1392" s="29" t="str">
        <f>IF(Замеры!Z1386=0," ",0.1)</f>
        <v xml:space="preserve"> </v>
      </c>
      <c r="N1392" s="29" t="str">
        <f>IF(Замеры!Z1386=0," ",Замеры!Z1386)</f>
        <v xml:space="preserve"> </v>
      </c>
      <c r="O1392" s="29" t="str">
        <f>Замеры!AA1386</f>
        <v xml:space="preserve"> </v>
      </c>
      <c r="P1392" s="29" t="str">
        <f>Замеры!AB1386</f>
        <v xml:space="preserve"> </v>
      </c>
      <c r="Q1392" s="29" t="str">
        <f>IF(Замеры!Z1386=0," ","+")</f>
        <v xml:space="preserve"> </v>
      </c>
      <c r="R1392" s="32">
        <f>Замеры!Y1386</f>
        <v>0</v>
      </c>
      <c r="W1392" s="33" t="e">
        <f t="shared" si="42"/>
        <v>#VALUE!</v>
      </c>
      <c r="X1392" s="31" t="s">
        <v>73</v>
      </c>
      <c r="Y1392" s="33" t="e">
        <f t="shared" si="43"/>
        <v>#VALUE!</v>
      </c>
      <c r="Z1392" s="32"/>
    </row>
    <row r="1393" spans="1:26" x14ac:dyDescent="0.3">
      <c r="A1393" s="35">
        <f>IF(Замеры!B1387=0, " ", Замеры!B1387)</f>
        <v>1384</v>
      </c>
      <c r="B1393" s="37" t="str">
        <f>CONCATENATE(Замеры!D1387,Замеры!F1387)</f>
        <v>Группа от QF</v>
      </c>
      <c r="C1393" s="35" t="str">
        <f>IF(Замеры!I1387=0," ", Замеры!I1387)</f>
        <v xml:space="preserve"> </v>
      </c>
      <c r="D1393" s="29" t="str">
        <f>IF(Замеры!Z1387=0, " ", Замеры!X1387)</f>
        <v xml:space="preserve"> </v>
      </c>
      <c r="E1393" s="29" t="str">
        <f>CONCATENATE(Замеры!P1387,Замеры!S1387,Замеры!R1387)</f>
        <v xml:space="preserve"> </v>
      </c>
      <c r="F1393" s="30" t="str">
        <f>IF(Замеры!Z1387=0," ","---")</f>
        <v xml:space="preserve"> </v>
      </c>
      <c r="G1393" s="31" t="str">
        <f>IF(Замеры!Z1387=0," ",Замеры!J1387)</f>
        <v xml:space="preserve"> </v>
      </c>
      <c r="H1393" s="31" t="str">
        <f>CONCATENATE(Замеры!AK1387,Замеры!AA1387,Замеры!AL1387)</f>
        <v>0 0</v>
      </c>
      <c r="I1393" s="29" t="str">
        <f>CONCATENATE(Замеры!AI1387,Замеры!AA1387,Замеры!AJ1387)</f>
        <v>0 0</v>
      </c>
      <c r="J1393" s="31" t="str">
        <f>IF(Замеры!Z1387=0," ",G1393*2.55)</f>
        <v xml:space="preserve"> </v>
      </c>
      <c r="K1393" s="29" t="str">
        <f>IF(Замеры!Z1387=0," ",Замеры!AG1387)</f>
        <v xml:space="preserve"> </v>
      </c>
      <c r="L1393" s="29" t="str">
        <f>IF(Замеры!Z1387=0," ",Замеры!AH1387)</f>
        <v xml:space="preserve"> </v>
      </c>
      <c r="M1393" s="29" t="str">
        <f>IF(Замеры!Z1387=0," ",0.1)</f>
        <v xml:space="preserve"> </v>
      </c>
      <c r="N1393" s="29" t="str">
        <f>IF(Замеры!Z1387=0," ",Замеры!Z1387)</f>
        <v xml:space="preserve"> </v>
      </c>
      <c r="O1393" s="29" t="str">
        <f>Замеры!AA1387</f>
        <v xml:space="preserve"> </v>
      </c>
      <c r="P1393" s="29" t="str">
        <f>Замеры!AB1387</f>
        <v xml:space="preserve"> </v>
      </c>
      <c r="Q1393" s="29" t="str">
        <f>IF(Замеры!Z1387=0," ","+")</f>
        <v xml:space="preserve"> </v>
      </c>
      <c r="R1393" s="32">
        <f>Замеры!Y1387</f>
        <v>0</v>
      </c>
      <c r="W1393" s="33" t="e">
        <f t="shared" si="42"/>
        <v>#VALUE!</v>
      </c>
      <c r="X1393" s="31" t="s">
        <v>73</v>
      </c>
      <c r="Y1393" s="33" t="e">
        <f t="shared" si="43"/>
        <v>#VALUE!</v>
      </c>
      <c r="Z1393" s="32"/>
    </row>
    <row r="1394" spans="1:26" x14ac:dyDescent="0.3">
      <c r="A1394" s="35">
        <f>IF(Замеры!B1388=0, " ", Замеры!B1388)</f>
        <v>1385</v>
      </c>
      <c r="B1394" s="37" t="str">
        <f>CONCATENATE(Замеры!D1388,Замеры!F1388)</f>
        <v>Группа от QF</v>
      </c>
      <c r="C1394" s="35" t="str">
        <f>IF(Замеры!I1388=0," ", Замеры!I1388)</f>
        <v xml:space="preserve"> </v>
      </c>
      <c r="D1394" s="29" t="str">
        <f>IF(Замеры!Z1388=0, " ", Замеры!X1388)</f>
        <v xml:space="preserve"> </v>
      </c>
      <c r="E1394" s="29" t="str">
        <f>CONCATENATE(Замеры!P1388,Замеры!S1388,Замеры!R1388)</f>
        <v xml:space="preserve"> </v>
      </c>
      <c r="F1394" s="30" t="str">
        <f>IF(Замеры!Z1388=0," ","---")</f>
        <v xml:space="preserve"> </v>
      </c>
      <c r="G1394" s="31" t="str">
        <f>IF(Замеры!Z1388=0," ",Замеры!J1388)</f>
        <v xml:space="preserve"> </v>
      </c>
      <c r="H1394" s="31" t="str">
        <f>CONCATENATE(Замеры!AK1388,Замеры!AA1388,Замеры!AL1388)</f>
        <v>0 0</v>
      </c>
      <c r="I1394" s="29" t="str">
        <f>CONCATENATE(Замеры!AI1388,Замеры!AA1388,Замеры!AJ1388)</f>
        <v>0 0</v>
      </c>
      <c r="J1394" s="31" t="str">
        <f>IF(Замеры!Z1388=0," ",G1394*2.55)</f>
        <v xml:space="preserve"> </v>
      </c>
      <c r="K1394" s="29" t="str">
        <f>IF(Замеры!Z1388=0," ",Замеры!AG1388)</f>
        <v xml:space="preserve"> </v>
      </c>
      <c r="L1394" s="29" t="str">
        <f>IF(Замеры!Z1388=0," ",Замеры!AH1388)</f>
        <v xml:space="preserve"> </v>
      </c>
      <c r="M1394" s="29" t="str">
        <f>IF(Замеры!Z1388=0," ",0.1)</f>
        <v xml:space="preserve"> </v>
      </c>
      <c r="N1394" s="29" t="str">
        <f>IF(Замеры!Z1388=0," ",Замеры!Z1388)</f>
        <v xml:space="preserve"> </v>
      </c>
      <c r="O1394" s="29" t="str">
        <f>Замеры!AA1388</f>
        <v xml:space="preserve"> </v>
      </c>
      <c r="P1394" s="29" t="str">
        <f>Замеры!AB1388</f>
        <v xml:space="preserve"> </v>
      </c>
      <c r="Q1394" s="29" t="str">
        <f>IF(Замеры!Z1388=0," ","+")</f>
        <v xml:space="preserve"> </v>
      </c>
      <c r="R1394" s="32">
        <f>Замеры!Y1388</f>
        <v>0</v>
      </c>
      <c r="W1394" s="33" t="e">
        <f t="shared" si="42"/>
        <v>#VALUE!</v>
      </c>
      <c r="X1394" s="31" t="s">
        <v>73</v>
      </c>
      <c r="Y1394" s="33" t="e">
        <f t="shared" si="43"/>
        <v>#VALUE!</v>
      </c>
      <c r="Z1394" s="32"/>
    </row>
    <row r="1395" spans="1:26" x14ac:dyDescent="0.3">
      <c r="A1395" s="35">
        <f>IF(Замеры!B1389=0, " ", Замеры!B1389)</f>
        <v>1386</v>
      </c>
      <c r="B1395" s="37" t="str">
        <f>CONCATENATE(Замеры!D1389,Замеры!F1389)</f>
        <v>Группа от QF</v>
      </c>
      <c r="C1395" s="35" t="str">
        <f>IF(Замеры!I1389=0," ", Замеры!I1389)</f>
        <v xml:space="preserve"> </v>
      </c>
      <c r="D1395" s="29" t="str">
        <f>IF(Замеры!Z1389=0, " ", Замеры!X1389)</f>
        <v xml:space="preserve"> </v>
      </c>
      <c r="E1395" s="29" t="str">
        <f>CONCATENATE(Замеры!P1389,Замеры!S1389,Замеры!R1389)</f>
        <v xml:space="preserve"> </v>
      </c>
      <c r="F1395" s="30" t="str">
        <f>IF(Замеры!Z1389=0," ","---")</f>
        <v xml:space="preserve"> </v>
      </c>
      <c r="G1395" s="31" t="str">
        <f>IF(Замеры!Z1389=0," ",Замеры!J1389)</f>
        <v xml:space="preserve"> </v>
      </c>
      <c r="H1395" s="31" t="str">
        <f>CONCATENATE(Замеры!AK1389,Замеры!AA1389,Замеры!AL1389)</f>
        <v>0 0</v>
      </c>
      <c r="I1395" s="29" t="str">
        <f>CONCATENATE(Замеры!AI1389,Замеры!AA1389,Замеры!AJ1389)</f>
        <v>0 0</v>
      </c>
      <c r="J1395" s="31" t="str">
        <f>IF(Замеры!Z1389=0," ",G1395*2.55)</f>
        <v xml:space="preserve"> </v>
      </c>
      <c r="K1395" s="29" t="str">
        <f>IF(Замеры!Z1389=0," ",Замеры!AG1389)</f>
        <v xml:space="preserve"> </v>
      </c>
      <c r="L1395" s="29" t="str">
        <f>IF(Замеры!Z1389=0," ",Замеры!AH1389)</f>
        <v xml:space="preserve"> </v>
      </c>
      <c r="M1395" s="29" t="str">
        <f>IF(Замеры!Z1389=0," ",0.1)</f>
        <v xml:space="preserve"> </v>
      </c>
      <c r="N1395" s="29" t="str">
        <f>IF(Замеры!Z1389=0," ",Замеры!Z1389)</f>
        <v xml:space="preserve"> </v>
      </c>
      <c r="O1395" s="29" t="str">
        <f>Замеры!AA1389</f>
        <v xml:space="preserve"> </v>
      </c>
      <c r="P1395" s="29" t="str">
        <f>Замеры!AB1389</f>
        <v xml:space="preserve"> </v>
      </c>
      <c r="Q1395" s="29" t="str">
        <f>IF(Замеры!Z1389=0," ","+")</f>
        <v xml:space="preserve"> </v>
      </c>
      <c r="R1395" s="32">
        <f>Замеры!Y1389</f>
        <v>0</v>
      </c>
      <c r="W1395" s="33" t="e">
        <f t="shared" si="42"/>
        <v>#VALUE!</v>
      </c>
      <c r="X1395" s="31" t="s">
        <v>73</v>
      </c>
      <c r="Y1395" s="33" t="e">
        <f t="shared" si="43"/>
        <v>#VALUE!</v>
      </c>
      <c r="Z1395" s="32"/>
    </row>
    <row r="1396" spans="1:26" x14ac:dyDescent="0.3">
      <c r="A1396" s="35">
        <f>IF(Замеры!B1390=0, " ", Замеры!B1390)</f>
        <v>1387</v>
      </c>
      <c r="B1396" s="37" t="str">
        <f>CONCATENATE(Замеры!D1390,Замеры!F1390)</f>
        <v>Группа от QF</v>
      </c>
      <c r="C1396" s="35" t="str">
        <f>IF(Замеры!I1390=0," ", Замеры!I1390)</f>
        <v xml:space="preserve"> </v>
      </c>
      <c r="D1396" s="29" t="str">
        <f>IF(Замеры!Z1390=0, " ", Замеры!X1390)</f>
        <v xml:space="preserve"> </v>
      </c>
      <c r="E1396" s="29" t="str">
        <f>CONCATENATE(Замеры!P1390,Замеры!S1390,Замеры!R1390)</f>
        <v xml:space="preserve"> </v>
      </c>
      <c r="F1396" s="30" t="str">
        <f>IF(Замеры!Z1390=0," ","---")</f>
        <v xml:space="preserve"> </v>
      </c>
      <c r="G1396" s="31" t="str">
        <f>IF(Замеры!Z1390=0," ",Замеры!J1390)</f>
        <v xml:space="preserve"> </v>
      </c>
      <c r="H1396" s="31" t="str">
        <f>CONCATENATE(Замеры!AK1390,Замеры!AA1390,Замеры!AL1390)</f>
        <v>0 0</v>
      </c>
      <c r="I1396" s="29" t="str">
        <f>CONCATENATE(Замеры!AI1390,Замеры!AA1390,Замеры!AJ1390)</f>
        <v>0 0</v>
      </c>
      <c r="J1396" s="31" t="str">
        <f>IF(Замеры!Z1390=0," ",G1396*2.55)</f>
        <v xml:space="preserve"> </v>
      </c>
      <c r="K1396" s="29" t="str">
        <f>IF(Замеры!Z1390=0," ",Замеры!AG1390)</f>
        <v xml:space="preserve"> </v>
      </c>
      <c r="L1396" s="29" t="str">
        <f>IF(Замеры!Z1390=0," ",Замеры!AH1390)</f>
        <v xml:space="preserve"> </v>
      </c>
      <c r="M1396" s="29" t="str">
        <f>IF(Замеры!Z1390=0," ",0.1)</f>
        <v xml:space="preserve"> </v>
      </c>
      <c r="N1396" s="29" t="str">
        <f>IF(Замеры!Z1390=0," ",Замеры!Z1390)</f>
        <v xml:space="preserve"> </v>
      </c>
      <c r="O1396" s="29" t="str">
        <f>Замеры!AA1390</f>
        <v xml:space="preserve"> </v>
      </c>
      <c r="P1396" s="29" t="str">
        <f>Замеры!AB1390</f>
        <v xml:space="preserve"> </v>
      </c>
      <c r="Q1396" s="29" t="str">
        <f>IF(Замеры!Z1390=0," ","+")</f>
        <v xml:space="preserve"> </v>
      </c>
      <c r="R1396" s="32">
        <f>Замеры!Y1390</f>
        <v>0</v>
      </c>
      <c r="W1396" s="33" t="e">
        <f t="shared" si="42"/>
        <v>#VALUE!</v>
      </c>
      <c r="X1396" s="31" t="s">
        <v>73</v>
      </c>
      <c r="Y1396" s="33" t="e">
        <f t="shared" si="43"/>
        <v>#VALUE!</v>
      </c>
      <c r="Z1396" s="32"/>
    </row>
    <row r="1397" spans="1:26" x14ac:dyDescent="0.3">
      <c r="A1397" s="35">
        <f>IF(Замеры!B1391=0, " ", Замеры!B1391)</f>
        <v>1388</v>
      </c>
      <c r="B1397" s="37" t="str">
        <f>CONCATENATE(Замеры!D1391,Замеры!F1391)</f>
        <v>Группа от QF</v>
      </c>
      <c r="C1397" s="35" t="str">
        <f>IF(Замеры!I1391=0," ", Замеры!I1391)</f>
        <v xml:space="preserve"> </v>
      </c>
      <c r="D1397" s="29" t="str">
        <f>IF(Замеры!Z1391=0, " ", Замеры!X1391)</f>
        <v xml:space="preserve"> </v>
      </c>
      <c r="E1397" s="29" t="str">
        <f>CONCATENATE(Замеры!P1391,Замеры!S1391,Замеры!R1391)</f>
        <v xml:space="preserve"> </v>
      </c>
      <c r="F1397" s="30" t="str">
        <f>IF(Замеры!Z1391=0," ","---")</f>
        <v xml:space="preserve"> </v>
      </c>
      <c r="G1397" s="31" t="str">
        <f>IF(Замеры!Z1391=0," ",Замеры!J1391)</f>
        <v xml:space="preserve"> </v>
      </c>
      <c r="H1397" s="31" t="str">
        <f>CONCATENATE(Замеры!AK1391,Замеры!AA1391,Замеры!AL1391)</f>
        <v>0 0</v>
      </c>
      <c r="I1397" s="29" t="str">
        <f>CONCATENATE(Замеры!AI1391,Замеры!AA1391,Замеры!AJ1391)</f>
        <v>0 0</v>
      </c>
      <c r="J1397" s="31" t="str">
        <f>IF(Замеры!Z1391=0," ",G1397*2.55)</f>
        <v xml:space="preserve"> </v>
      </c>
      <c r="K1397" s="29" t="str">
        <f>IF(Замеры!Z1391=0," ",Замеры!AG1391)</f>
        <v xml:space="preserve"> </v>
      </c>
      <c r="L1397" s="29" t="str">
        <f>IF(Замеры!Z1391=0," ",Замеры!AH1391)</f>
        <v xml:space="preserve"> </v>
      </c>
      <c r="M1397" s="29" t="str">
        <f>IF(Замеры!Z1391=0," ",0.1)</f>
        <v xml:space="preserve"> </v>
      </c>
      <c r="N1397" s="29" t="str">
        <f>IF(Замеры!Z1391=0," ",Замеры!Z1391)</f>
        <v xml:space="preserve"> </v>
      </c>
      <c r="O1397" s="29" t="str">
        <f>Замеры!AA1391</f>
        <v xml:space="preserve"> </v>
      </c>
      <c r="P1397" s="29" t="str">
        <f>Замеры!AB1391</f>
        <v xml:space="preserve"> </v>
      </c>
      <c r="Q1397" s="29" t="str">
        <f>IF(Замеры!Z1391=0," ","+")</f>
        <v xml:space="preserve"> </v>
      </c>
      <c r="R1397" s="32">
        <f>Замеры!Y1391</f>
        <v>0</v>
      </c>
      <c r="W1397" s="33" t="e">
        <f t="shared" si="42"/>
        <v>#VALUE!</v>
      </c>
      <c r="X1397" s="31" t="s">
        <v>73</v>
      </c>
      <c r="Y1397" s="33" t="e">
        <f t="shared" si="43"/>
        <v>#VALUE!</v>
      </c>
      <c r="Z1397" s="32"/>
    </row>
    <row r="1398" spans="1:26" x14ac:dyDescent="0.3">
      <c r="A1398" s="35">
        <f>IF(Замеры!B1392=0, " ", Замеры!B1392)</f>
        <v>1389</v>
      </c>
      <c r="B1398" s="37" t="str">
        <f>CONCATENATE(Замеры!D1392,Замеры!F1392)</f>
        <v>Группа от QF</v>
      </c>
      <c r="C1398" s="35" t="str">
        <f>IF(Замеры!I1392=0," ", Замеры!I1392)</f>
        <v xml:space="preserve"> </v>
      </c>
      <c r="D1398" s="29" t="str">
        <f>IF(Замеры!Z1392=0, " ", Замеры!X1392)</f>
        <v xml:space="preserve"> </v>
      </c>
      <c r="E1398" s="29" t="str">
        <f>CONCATENATE(Замеры!P1392,Замеры!S1392,Замеры!R1392)</f>
        <v xml:space="preserve"> </v>
      </c>
      <c r="F1398" s="30" t="str">
        <f>IF(Замеры!Z1392=0," ","---")</f>
        <v xml:space="preserve"> </v>
      </c>
      <c r="G1398" s="31" t="str">
        <f>IF(Замеры!Z1392=0," ",Замеры!J1392)</f>
        <v xml:space="preserve"> </v>
      </c>
      <c r="H1398" s="31" t="str">
        <f>CONCATENATE(Замеры!AK1392,Замеры!AA1392,Замеры!AL1392)</f>
        <v>0 0</v>
      </c>
      <c r="I1398" s="29" t="str">
        <f>CONCATENATE(Замеры!AI1392,Замеры!AA1392,Замеры!AJ1392)</f>
        <v>0 0</v>
      </c>
      <c r="J1398" s="31" t="str">
        <f>IF(Замеры!Z1392=0," ",G1398*2.55)</f>
        <v xml:space="preserve"> </v>
      </c>
      <c r="K1398" s="29" t="str">
        <f>IF(Замеры!Z1392=0," ",Замеры!AG1392)</f>
        <v xml:space="preserve"> </v>
      </c>
      <c r="L1398" s="29" t="str">
        <f>IF(Замеры!Z1392=0," ",Замеры!AH1392)</f>
        <v xml:space="preserve"> </v>
      </c>
      <c r="M1398" s="29" t="str">
        <f>IF(Замеры!Z1392=0," ",0.1)</f>
        <v xml:space="preserve"> </v>
      </c>
      <c r="N1398" s="29" t="str">
        <f>IF(Замеры!Z1392=0," ",Замеры!Z1392)</f>
        <v xml:space="preserve"> </v>
      </c>
      <c r="O1398" s="29" t="str">
        <f>Замеры!AA1392</f>
        <v xml:space="preserve"> </v>
      </c>
      <c r="P1398" s="29" t="str">
        <f>Замеры!AB1392</f>
        <v xml:space="preserve"> </v>
      </c>
      <c r="Q1398" s="29" t="str">
        <f>IF(Замеры!Z1392=0," ","+")</f>
        <v xml:space="preserve"> </v>
      </c>
      <c r="R1398" s="32">
        <f>Замеры!Y1392</f>
        <v>0</v>
      </c>
      <c r="W1398" s="33" t="e">
        <f t="shared" si="42"/>
        <v>#VALUE!</v>
      </c>
      <c r="X1398" s="31" t="s">
        <v>73</v>
      </c>
      <c r="Y1398" s="33" t="e">
        <f t="shared" si="43"/>
        <v>#VALUE!</v>
      </c>
      <c r="Z1398" s="32"/>
    </row>
    <row r="1399" spans="1:26" x14ac:dyDescent="0.3">
      <c r="A1399" s="35">
        <f>IF(Замеры!B1393=0, " ", Замеры!B1393)</f>
        <v>1390</v>
      </c>
      <c r="B1399" s="37" t="str">
        <f>CONCATENATE(Замеры!D1393,Замеры!F1393)</f>
        <v>Группа от QF</v>
      </c>
      <c r="C1399" s="35" t="str">
        <f>IF(Замеры!I1393=0," ", Замеры!I1393)</f>
        <v xml:space="preserve"> </v>
      </c>
      <c r="D1399" s="29" t="str">
        <f>IF(Замеры!Z1393=0, " ", Замеры!X1393)</f>
        <v xml:space="preserve"> </v>
      </c>
      <c r="E1399" s="29" t="str">
        <f>CONCATENATE(Замеры!P1393,Замеры!S1393,Замеры!R1393)</f>
        <v xml:space="preserve"> </v>
      </c>
      <c r="F1399" s="30" t="str">
        <f>IF(Замеры!Z1393=0," ","---")</f>
        <v xml:space="preserve"> </v>
      </c>
      <c r="G1399" s="31" t="str">
        <f>IF(Замеры!Z1393=0," ",Замеры!J1393)</f>
        <v xml:space="preserve"> </v>
      </c>
      <c r="H1399" s="31" t="str">
        <f>CONCATENATE(Замеры!AK1393,Замеры!AA1393,Замеры!AL1393)</f>
        <v>0 0</v>
      </c>
      <c r="I1399" s="29" t="str">
        <f>CONCATENATE(Замеры!AI1393,Замеры!AA1393,Замеры!AJ1393)</f>
        <v>0 0</v>
      </c>
      <c r="J1399" s="31" t="str">
        <f>IF(Замеры!Z1393=0," ",G1399*2.55)</f>
        <v xml:space="preserve"> </v>
      </c>
      <c r="K1399" s="29" t="str">
        <f>IF(Замеры!Z1393=0," ",Замеры!AG1393)</f>
        <v xml:space="preserve"> </v>
      </c>
      <c r="L1399" s="29" t="str">
        <f>IF(Замеры!Z1393=0," ",Замеры!AH1393)</f>
        <v xml:space="preserve"> </v>
      </c>
      <c r="M1399" s="29" t="str">
        <f>IF(Замеры!Z1393=0," ",0.1)</f>
        <v xml:space="preserve"> </v>
      </c>
      <c r="N1399" s="29" t="str">
        <f>IF(Замеры!Z1393=0," ",Замеры!Z1393)</f>
        <v xml:space="preserve"> </v>
      </c>
      <c r="O1399" s="29" t="str">
        <f>Замеры!AA1393</f>
        <v xml:space="preserve"> </v>
      </c>
      <c r="P1399" s="29" t="str">
        <f>Замеры!AB1393</f>
        <v xml:space="preserve"> </v>
      </c>
      <c r="Q1399" s="29" t="str">
        <f>IF(Замеры!Z1393=0," ","+")</f>
        <v xml:space="preserve"> </v>
      </c>
      <c r="R1399" s="32">
        <f>Замеры!Y1393</f>
        <v>0</v>
      </c>
      <c r="W1399" s="33" t="e">
        <f t="shared" si="42"/>
        <v>#VALUE!</v>
      </c>
      <c r="X1399" s="31" t="s">
        <v>73</v>
      </c>
      <c r="Y1399" s="33" t="e">
        <f t="shared" si="43"/>
        <v>#VALUE!</v>
      </c>
      <c r="Z1399" s="32"/>
    </row>
    <row r="1400" spans="1:26" x14ac:dyDescent="0.3">
      <c r="A1400" s="35">
        <f>IF(Замеры!B1394=0, " ", Замеры!B1394)</f>
        <v>1391</v>
      </c>
      <c r="B1400" s="37" t="str">
        <f>CONCATENATE(Замеры!D1394,Замеры!F1394)</f>
        <v>Группа от QF</v>
      </c>
      <c r="C1400" s="35" t="str">
        <f>IF(Замеры!I1394=0," ", Замеры!I1394)</f>
        <v xml:space="preserve"> </v>
      </c>
      <c r="D1400" s="29" t="str">
        <f>IF(Замеры!Z1394=0, " ", Замеры!X1394)</f>
        <v xml:space="preserve"> </v>
      </c>
      <c r="E1400" s="29" t="str">
        <f>CONCATENATE(Замеры!P1394,Замеры!S1394,Замеры!R1394)</f>
        <v xml:space="preserve"> </v>
      </c>
      <c r="F1400" s="30" t="str">
        <f>IF(Замеры!Z1394=0," ","---")</f>
        <v xml:space="preserve"> </v>
      </c>
      <c r="G1400" s="31" t="str">
        <f>IF(Замеры!Z1394=0," ",Замеры!J1394)</f>
        <v xml:space="preserve"> </v>
      </c>
      <c r="H1400" s="31" t="str">
        <f>CONCATENATE(Замеры!AK1394,Замеры!AA1394,Замеры!AL1394)</f>
        <v>0 0</v>
      </c>
      <c r="I1400" s="29" t="str">
        <f>CONCATENATE(Замеры!AI1394,Замеры!AA1394,Замеры!AJ1394)</f>
        <v>0 0</v>
      </c>
      <c r="J1400" s="31" t="str">
        <f>IF(Замеры!Z1394=0," ",G1400*2.55)</f>
        <v xml:space="preserve"> </v>
      </c>
      <c r="K1400" s="29" t="str">
        <f>IF(Замеры!Z1394=0," ",Замеры!AG1394)</f>
        <v xml:space="preserve"> </v>
      </c>
      <c r="L1400" s="29" t="str">
        <f>IF(Замеры!Z1394=0," ",Замеры!AH1394)</f>
        <v xml:space="preserve"> </v>
      </c>
      <c r="M1400" s="29" t="str">
        <f>IF(Замеры!Z1394=0," ",0.1)</f>
        <v xml:space="preserve"> </v>
      </c>
      <c r="N1400" s="29" t="str">
        <f>IF(Замеры!Z1394=0," ",Замеры!Z1394)</f>
        <v xml:space="preserve"> </v>
      </c>
      <c r="O1400" s="29" t="str">
        <f>Замеры!AA1394</f>
        <v xml:space="preserve"> </v>
      </c>
      <c r="P1400" s="29" t="str">
        <f>Замеры!AB1394</f>
        <v xml:space="preserve"> </v>
      </c>
      <c r="Q1400" s="29" t="str">
        <f>IF(Замеры!Z1394=0," ","+")</f>
        <v xml:space="preserve"> </v>
      </c>
      <c r="R1400" s="32">
        <f>Замеры!Y1394</f>
        <v>0</v>
      </c>
      <c r="W1400" s="33" t="e">
        <f t="shared" si="42"/>
        <v>#VALUE!</v>
      </c>
      <c r="X1400" s="31" t="s">
        <v>73</v>
      </c>
      <c r="Y1400" s="33" t="e">
        <f t="shared" si="43"/>
        <v>#VALUE!</v>
      </c>
      <c r="Z1400" s="32"/>
    </row>
    <row r="1401" spans="1:26" x14ac:dyDescent="0.3">
      <c r="A1401" s="35">
        <f>IF(Замеры!B1395=0, " ", Замеры!B1395)</f>
        <v>1392</v>
      </c>
      <c r="B1401" s="37" t="str">
        <f>CONCATENATE(Замеры!D1395,Замеры!F1395)</f>
        <v>Группа от QF</v>
      </c>
      <c r="C1401" s="35" t="str">
        <f>IF(Замеры!I1395=0," ", Замеры!I1395)</f>
        <v xml:space="preserve"> </v>
      </c>
      <c r="D1401" s="29" t="str">
        <f>IF(Замеры!Z1395=0, " ", Замеры!X1395)</f>
        <v xml:space="preserve"> </v>
      </c>
      <c r="E1401" s="29" t="str">
        <f>CONCATENATE(Замеры!P1395,Замеры!S1395,Замеры!R1395)</f>
        <v xml:space="preserve"> </v>
      </c>
      <c r="F1401" s="30" t="str">
        <f>IF(Замеры!Z1395=0," ","---")</f>
        <v xml:space="preserve"> </v>
      </c>
      <c r="G1401" s="31" t="str">
        <f>IF(Замеры!Z1395=0," ",Замеры!J1395)</f>
        <v xml:space="preserve"> </v>
      </c>
      <c r="H1401" s="31" t="str">
        <f>CONCATENATE(Замеры!AK1395,Замеры!AA1395,Замеры!AL1395)</f>
        <v>0 0</v>
      </c>
      <c r="I1401" s="29" t="str">
        <f>CONCATENATE(Замеры!AI1395,Замеры!AA1395,Замеры!AJ1395)</f>
        <v>0 0</v>
      </c>
      <c r="J1401" s="31" t="str">
        <f>IF(Замеры!Z1395=0," ",G1401*2.55)</f>
        <v xml:space="preserve"> </v>
      </c>
      <c r="K1401" s="29" t="str">
        <f>IF(Замеры!Z1395=0," ",Замеры!AG1395)</f>
        <v xml:space="preserve"> </v>
      </c>
      <c r="L1401" s="29" t="str">
        <f>IF(Замеры!Z1395=0," ",Замеры!AH1395)</f>
        <v xml:space="preserve"> </v>
      </c>
      <c r="M1401" s="29" t="str">
        <f>IF(Замеры!Z1395=0," ",0.1)</f>
        <v xml:space="preserve"> </v>
      </c>
      <c r="N1401" s="29" t="str">
        <f>IF(Замеры!Z1395=0," ",Замеры!Z1395)</f>
        <v xml:space="preserve"> </v>
      </c>
      <c r="O1401" s="29" t="str">
        <f>Замеры!AA1395</f>
        <v xml:space="preserve"> </v>
      </c>
      <c r="P1401" s="29" t="str">
        <f>Замеры!AB1395</f>
        <v xml:space="preserve"> </v>
      </c>
      <c r="Q1401" s="29" t="str">
        <f>IF(Замеры!Z1395=0," ","+")</f>
        <v xml:space="preserve"> </v>
      </c>
      <c r="R1401" s="32">
        <f>Замеры!Y1395</f>
        <v>0</v>
      </c>
      <c r="W1401" s="33" t="e">
        <f t="shared" si="42"/>
        <v>#VALUE!</v>
      </c>
      <c r="X1401" s="31" t="s">
        <v>73</v>
      </c>
      <c r="Y1401" s="33" t="e">
        <f t="shared" si="43"/>
        <v>#VALUE!</v>
      </c>
      <c r="Z1401" s="32"/>
    </row>
    <row r="1402" spans="1:26" x14ac:dyDescent="0.3">
      <c r="A1402" s="35">
        <f>IF(Замеры!B1396=0, " ", Замеры!B1396)</f>
        <v>1393</v>
      </c>
      <c r="B1402" s="37" t="str">
        <f>CONCATENATE(Замеры!D1396,Замеры!F1396)</f>
        <v>Группа от QF</v>
      </c>
      <c r="C1402" s="35" t="str">
        <f>IF(Замеры!I1396=0," ", Замеры!I1396)</f>
        <v xml:space="preserve"> </v>
      </c>
      <c r="D1402" s="29" t="str">
        <f>IF(Замеры!Z1396=0, " ", Замеры!X1396)</f>
        <v xml:space="preserve"> </v>
      </c>
      <c r="E1402" s="29" t="str">
        <f>CONCATENATE(Замеры!P1396,Замеры!S1396,Замеры!R1396)</f>
        <v xml:space="preserve"> </v>
      </c>
      <c r="F1402" s="30" t="str">
        <f>IF(Замеры!Z1396=0," ","---")</f>
        <v xml:space="preserve"> </v>
      </c>
      <c r="G1402" s="31" t="str">
        <f>IF(Замеры!Z1396=0," ",Замеры!J1396)</f>
        <v xml:space="preserve"> </v>
      </c>
      <c r="H1402" s="31" t="str">
        <f>CONCATENATE(Замеры!AK1396,Замеры!AA1396,Замеры!AL1396)</f>
        <v>0 0</v>
      </c>
      <c r="I1402" s="29" t="str">
        <f>CONCATENATE(Замеры!AI1396,Замеры!AA1396,Замеры!AJ1396)</f>
        <v>0 0</v>
      </c>
      <c r="J1402" s="31" t="str">
        <f>IF(Замеры!Z1396=0," ",G1402*2.55)</f>
        <v xml:space="preserve"> </v>
      </c>
      <c r="K1402" s="29" t="str">
        <f>IF(Замеры!Z1396=0," ",Замеры!AG1396)</f>
        <v xml:space="preserve"> </v>
      </c>
      <c r="L1402" s="29" t="str">
        <f>IF(Замеры!Z1396=0," ",Замеры!AH1396)</f>
        <v xml:space="preserve"> </v>
      </c>
      <c r="M1402" s="29" t="str">
        <f>IF(Замеры!Z1396=0," ",0.1)</f>
        <v xml:space="preserve"> </v>
      </c>
      <c r="N1402" s="29" t="str">
        <f>IF(Замеры!Z1396=0," ",Замеры!Z1396)</f>
        <v xml:space="preserve"> </v>
      </c>
      <c r="O1402" s="29" t="str">
        <f>Замеры!AA1396</f>
        <v xml:space="preserve"> </v>
      </c>
      <c r="P1402" s="29" t="str">
        <f>Замеры!AB1396</f>
        <v xml:space="preserve"> </v>
      </c>
      <c r="Q1402" s="29" t="str">
        <f>IF(Замеры!Z1396=0," ","+")</f>
        <v xml:space="preserve"> </v>
      </c>
      <c r="R1402" s="32">
        <f>Замеры!Y1396</f>
        <v>0</v>
      </c>
      <c r="W1402" s="33" t="e">
        <f t="shared" si="42"/>
        <v>#VALUE!</v>
      </c>
      <c r="X1402" s="31" t="s">
        <v>73</v>
      </c>
      <c r="Y1402" s="33" t="e">
        <f t="shared" si="43"/>
        <v>#VALUE!</v>
      </c>
      <c r="Z1402" s="32"/>
    </row>
    <row r="1403" spans="1:26" x14ac:dyDescent="0.3">
      <c r="A1403" s="35">
        <f>IF(Замеры!B1397=0, " ", Замеры!B1397)</f>
        <v>1394</v>
      </c>
      <c r="B1403" s="37" t="str">
        <f>CONCATENATE(Замеры!D1397,Замеры!F1397)</f>
        <v>Группа от QF</v>
      </c>
      <c r="C1403" s="35" t="str">
        <f>IF(Замеры!I1397=0," ", Замеры!I1397)</f>
        <v xml:space="preserve"> </v>
      </c>
      <c r="D1403" s="29" t="str">
        <f>IF(Замеры!Z1397=0, " ", Замеры!X1397)</f>
        <v xml:space="preserve"> </v>
      </c>
      <c r="E1403" s="29" t="str">
        <f>CONCATENATE(Замеры!P1397,Замеры!S1397,Замеры!R1397)</f>
        <v xml:space="preserve"> </v>
      </c>
      <c r="F1403" s="30" t="str">
        <f>IF(Замеры!Z1397=0," ","---")</f>
        <v xml:space="preserve"> </v>
      </c>
      <c r="G1403" s="31" t="str">
        <f>IF(Замеры!Z1397=0," ",Замеры!J1397)</f>
        <v xml:space="preserve"> </v>
      </c>
      <c r="H1403" s="31" t="str">
        <f>CONCATENATE(Замеры!AK1397,Замеры!AA1397,Замеры!AL1397)</f>
        <v>0 0</v>
      </c>
      <c r="I1403" s="29" t="str">
        <f>CONCATENATE(Замеры!AI1397,Замеры!AA1397,Замеры!AJ1397)</f>
        <v>0 0</v>
      </c>
      <c r="J1403" s="31" t="str">
        <f>IF(Замеры!Z1397=0," ",G1403*2.55)</f>
        <v xml:space="preserve"> </v>
      </c>
      <c r="K1403" s="29" t="str">
        <f>IF(Замеры!Z1397=0," ",Замеры!AG1397)</f>
        <v xml:space="preserve"> </v>
      </c>
      <c r="L1403" s="29" t="str">
        <f>IF(Замеры!Z1397=0," ",Замеры!AH1397)</f>
        <v xml:space="preserve"> </v>
      </c>
      <c r="M1403" s="29" t="str">
        <f>IF(Замеры!Z1397=0," ",0.1)</f>
        <v xml:space="preserve"> </v>
      </c>
      <c r="N1403" s="29" t="str">
        <f>IF(Замеры!Z1397=0," ",Замеры!Z1397)</f>
        <v xml:space="preserve"> </v>
      </c>
      <c r="O1403" s="29" t="str">
        <f>Замеры!AA1397</f>
        <v xml:space="preserve"> </v>
      </c>
      <c r="P1403" s="29" t="str">
        <f>Замеры!AB1397</f>
        <v xml:space="preserve"> </v>
      </c>
      <c r="Q1403" s="29" t="str">
        <f>IF(Замеры!Z1397=0," ","+")</f>
        <v xml:space="preserve"> </v>
      </c>
      <c r="R1403" s="32">
        <f>Замеры!Y1397</f>
        <v>0</v>
      </c>
      <c r="W1403" s="33" t="e">
        <f t="shared" si="42"/>
        <v>#VALUE!</v>
      </c>
      <c r="X1403" s="31" t="s">
        <v>73</v>
      </c>
      <c r="Y1403" s="33" t="e">
        <f t="shared" si="43"/>
        <v>#VALUE!</v>
      </c>
      <c r="Z1403" s="32"/>
    </row>
    <row r="1404" spans="1:26" x14ac:dyDescent="0.3">
      <c r="A1404" s="35">
        <f>IF(Замеры!B1398=0, " ", Замеры!B1398)</f>
        <v>1395</v>
      </c>
      <c r="B1404" s="37" t="str">
        <f>CONCATENATE(Замеры!D1398,Замеры!F1398)</f>
        <v>Группа от QF</v>
      </c>
      <c r="C1404" s="35" t="str">
        <f>IF(Замеры!I1398=0," ", Замеры!I1398)</f>
        <v xml:space="preserve"> </v>
      </c>
      <c r="D1404" s="29" t="str">
        <f>IF(Замеры!Z1398=0, " ", Замеры!X1398)</f>
        <v xml:space="preserve"> </v>
      </c>
      <c r="E1404" s="29" t="str">
        <f>CONCATENATE(Замеры!P1398,Замеры!S1398,Замеры!R1398)</f>
        <v xml:space="preserve"> </v>
      </c>
      <c r="F1404" s="30" t="str">
        <f>IF(Замеры!Z1398=0," ","---")</f>
        <v xml:space="preserve"> </v>
      </c>
      <c r="G1404" s="31" t="str">
        <f>IF(Замеры!Z1398=0," ",Замеры!J1398)</f>
        <v xml:space="preserve"> </v>
      </c>
      <c r="H1404" s="31" t="str">
        <f>CONCATENATE(Замеры!AK1398,Замеры!AA1398,Замеры!AL1398)</f>
        <v>0 0</v>
      </c>
      <c r="I1404" s="29" t="str">
        <f>CONCATENATE(Замеры!AI1398,Замеры!AA1398,Замеры!AJ1398)</f>
        <v>0 0</v>
      </c>
      <c r="J1404" s="31" t="str">
        <f>IF(Замеры!Z1398=0," ",G1404*2.55)</f>
        <v xml:space="preserve"> </v>
      </c>
      <c r="K1404" s="29" t="str">
        <f>IF(Замеры!Z1398=0," ",Замеры!AG1398)</f>
        <v xml:space="preserve"> </v>
      </c>
      <c r="L1404" s="29" t="str">
        <f>IF(Замеры!Z1398=0," ",Замеры!AH1398)</f>
        <v xml:space="preserve"> </v>
      </c>
      <c r="M1404" s="29" t="str">
        <f>IF(Замеры!Z1398=0," ",0.1)</f>
        <v xml:space="preserve"> </v>
      </c>
      <c r="N1404" s="29" t="str">
        <f>IF(Замеры!Z1398=0," ",Замеры!Z1398)</f>
        <v xml:space="preserve"> </v>
      </c>
      <c r="O1404" s="29" t="str">
        <f>Замеры!AA1398</f>
        <v xml:space="preserve"> </v>
      </c>
      <c r="P1404" s="29" t="str">
        <f>Замеры!AB1398</f>
        <v xml:space="preserve"> </v>
      </c>
      <c r="Q1404" s="29" t="str">
        <f>IF(Замеры!Z1398=0," ","+")</f>
        <v xml:space="preserve"> </v>
      </c>
      <c r="R1404" s="32">
        <f>Замеры!Y1398</f>
        <v>0</v>
      </c>
      <c r="W1404" s="33" t="e">
        <f t="shared" si="42"/>
        <v>#VALUE!</v>
      </c>
      <c r="X1404" s="31" t="s">
        <v>73</v>
      </c>
      <c r="Y1404" s="33" t="e">
        <f t="shared" si="43"/>
        <v>#VALUE!</v>
      </c>
      <c r="Z1404" s="32"/>
    </row>
    <row r="1405" spans="1:26" x14ac:dyDescent="0.3">
      <c r="A1405" s="35">
        <f>IF(Замеры!B1399=0, " ", Замеры!B1399)</f>
        <v>1396</v>
      </c>
      <c r="B1405" s="37" t="str">
        <f>CONCATENATE(Замеры!D1399,Замеры!F1399)</f>
        <v>Группа от QF</v>
      </c>
      <c r="C1405" s="35" t="str">
        <f>IF(Замеры!I1399=0," ", Замеры!I1399)</f>
        <v xml:space="preserve"> </v>
      </c>
      <c r="D1405" s="29" t="str">
        <f>IF(Замеры!Z1399=0, " ", Замеры!X1399)</f>
        <v xml:space="preserve"> </v>
      </c>
      <c r="E1405" s="29" t="str">
        <f>CONCATENATE(Замеры!P1399,Замеры!S1399,Замеры!R1399)</f>
        <v xml:space="preserve"> </v>
      </c>
      <c r="F1405" s="30" t="str">
        <f>IF(Замеры!Z1399=0," ","---")</f>
        <v xml:space="preserve"> </v>
      </c>
      <c r="G1405" s="31" t="str">
        <f>IF(Замеры!Z1399=0," ",Замеры!J1399)</f>
        <v xml:space="preserve"> </v>
      </c>
      <c r="H1405" s="31" t="str">
        <f>CONCATENATE(Замеры!AK1399,Замеры!AA1399,Замеры!AL1399)</f>
        <v>0 0</v>
      </c>
      <c r="I1405" s="29" t="str">
        <f>CONCATENATE(Замеры!AI1399,Замеры!AA1399,Замеры!AJ1399)</f>
        <v>0 0</v>
      </c>
      <c r="J1405" s="31" t="str">
        <f>IF(Замеры!Z1399=0," ",G1405*2.55)</f>
        <v xml:space="preserve"> </v>
      </c>
      <c r="K1405" s="29" t="str">
        <f>IF(Замеры!Z1399=0," ",Замеры!AG1399)</f>
        <v xml:space="preserve"> </v>
      </c>
      <c r="L1405" s="29" t="str">
        <f>IF(Замеры!Z1399=0," ",Замеры!AH1399)</f>
        <v xml:space="preserve"> </v>
      </c>
      <c r="M1405" s="29" t="str">
        <f>IF(Замеры!Z1399=0," ",0.1)</f>
        <v xml:space="preserve"> </v>
      </c>
      <c r="N1405" s="29" t="str">
        <f>IF(Замеры!Z1399=0," ",Замеры!Z1399)</f>
        <v xml:space="preserve"> </v>
      </c>
      <c r="O1405" s="29" t="str">
        <f>Замеры!AA1399</f>
        <v xml:space="preserve"> </v>
      </c>
      <c r="P1405" s="29" t="str">
        <f>Замеры!AB1399</f>
        <v xml:space="preserve"> </v>
      </c>
      <c r="Q1405" s="29" t="str">
        <f>IF(Замеры!Z1399=0," ","+")</f>
        <v xml:space="preserve"> </v>
      </c>
      <c r="R1405" s="32">
        <f>Замеры!Y1399</f>
        <v>0</v>
      </c>
      <c r="W1405" s="33" t="e">
        <f t="shared" si="42"/>
        <v>#VALUE!</v>
      </c>
      <c r="X1405" s="31" t="s">
        <v>73</v>
      </c>
      <c r="Y1405" s="33" t="e">
        <f t="shared" si="43"/>
        <v>#VALUE!</v>
      </c>
      <c r="Z1405" s="32"/>
    </row>
    <row r="1406" spans="1:26" x14ac:dyDescent="0.3">
      <c r="A1406" s="35">
        <f>IF(Замеры!B1400=0, " ", Замеры!B1400)</f>
        <v>1397</v>
      </c>
      <c r="B1406" s="37" t="str">
        <f>CONCATENATE(Замеры!D1400,Замеры!F1400)</f>
        <v>Группа от QF</v>
      </c>
      <c r="C1406" s="35" t="str">
        <f>IF(Замеры!I1400=0," ", Замеры!I1400)</f>
        <v xml:space="preserve"> </v>
      </c>
      <c r="D1406" s="29" t="str">
        <f>IF(Замеры!Z1400=0, " ", Замеры!X1400)</f>
        <v xml:space="preserve"> </v>
      </c>
      <c r="E1406" s="29" t="str">
        <f>CONCATENATE(Замеры!P1400,Замеры!S1400,Замеры!R1400)</f>
        <v xml:space="preserve"> </v>
      </c>
      <c r="F1406" s="30" t="str">
        <f>IF(Замеры!Z1400=0," ","---")</f>
        <v xml:space="preserve"> </v>
      </c>
      <c r="G1406" s="31" t="str">
        <f>IF(Замеры!Z1400=0," ",Замеры!J1400)</f>
        <v xml:space="preserve"> </v>
      </c>
      <c r="H1406" s="31" t="str">
        <f>CONCATENATE(Замеры!AK1400,Замеры!AA1400,Замеры!AL1400)</f>
        <v>0 0</v>
      </c>
      <c r="I1406" s="29" t="str">
        <f>CONCATENATE(Замеры!AI1400,Замеры!AA1400,Замеры!AJ1400)</f>
        <v>0 0</v>
      </c>
      <c r="J1406" s="31" t="str">
        <f>IF(Замеры!Z1400=0," ",G1406*2.55)</f>
        <v xml:space="preserve"> </v>
      </c>
      <c r="K1406" s="29" t="str">
        <f>IF(Замеры!Z1400=0," ",Замеры!AG1400)</f>
        <v xml:space="preserve"> </v>
      </c>
      <c r="L1406" s="29" t="str">
        <f>IF(Замеры!Z1400=0," ",Замеры!AH1400)</f>
        <v xml:space="preserve"> </v>
      </c>
      <c r="M1406" s="29" t="str">
        <f>IF(Замеры!Z1400=0," ",0.1)</f>
        <v xml:space="preserve"> </v>
      </c>
      <c r="N1406" s="29" t="str">
        <f>IF(Замеры!Z1400=0," ",Замеры!Z1400)</f>
        <v xml:space="preserve"> </v>
      </c>
      <c r="O1406" s="29" t="str">
        <f>Замеры!AA1400</f>
        <v xml:space="preserve"> </v>
      </c>
      <c r="P1406" s="29" t="str">
        <f>Замеры!AB1400</f>
        <v xml:space="preserve"> </v>
      </c>
      <c r="Q1406" s="29" t="str">
        <f>IF(Замеры!Z1400=0," ","+")</f>
        <v xml:space="preserve"> </v>
      </c>
      <c r="R1406" s="32">
        <f>Замеры!Y1400</f>
        <v>0</v>
      </c>
      <c r="W1406" s="33" t="e">
        <f t="shared" si="42"/>
        <v>#VALUE!</v>
      </c>
      <c r="X1406" s="31" t="s">
        <v>73</v>
      </c>
      <c r="Y1406" s="33" t="e">
        <f t="shared" si="43"/>
        <v>#VALUE!</v>
      </c>
      <c r="Z1406" s="32"/>
    </row>
    <row r="1407" spans="1:26" x14ac:dyDescent="0.3">
      <c r="A1407" s="35">
        <f>IF(Замеры!B1401=0, " ", Замеры!B1401)</f>
        <v>1398</v>
      </c>
      <c r="B1407" s="37" t="str">
        <f>CONCATENATE(Замеры!D1401,Замеры!F1401)</f>
        <v>Группа от QF</v>
      </c>
      <c r="C1407" s="35" t="str">
        <f>IF(Замеры!I1401=0," ", Замеры!I1401)</f>
        <v xml:space="preserve"> </v>
      </c>
      <c r="D1407" s="29" t="str">
        <f>IF(Замеры!Z1401=0, " ", Замеры!X1401)</f>
        <v xml:space="preserve"> </v>
      </c>
      <c r="E1407" s="29" t="str">
        <f>CONCATENATE(Замеры!P1401,Замеры!S1401,Замеры!R1401)</f>
        <v xml:space="preserve"> </v>
      </c>
      <c r="F1407" s="30" t="str">
        <f>IF(Замеры!Z1401=0," ","---")</f>
        <v xml:space="preserve"> </v>
      </c>
      <c r="G1407" s="31" t="str">
        <f>IF(Замеры!Z1401=0," ",Замеры!J1401)</f>
        <v xml:space="preserve"> </v>
      </c>
      <c r="H1407" s="31" t="str">
        <f>CONCATENATE(Замеры!AK1401,Замеры!AA1401,Замеры!AL1401)</f>
        <v>0 0</v>
      </c>
      <c r="I1407" s="29" t="str">
        <f>CONCATENATE(Замеры!AI1401,Замеры!AA1401,Замеры!AJ1401)</f>
        <v>0 0</v>
      </c>
      <c r="J1407" s="31" t="str">
        <f>IF(Замеры!Z1401=0," ",G1407*2.55)</f>
        <v xml:space="preserve"> </v>
      </c>
      <c r="K1407" s="29" t="str">
        <f>IF(Замеры!Z1401=0," ",Замеры!AG1401)</f>
        <v xml:space="preserve"> </v>
      </c>
      <c r="L1407" s="29" t="str">
        <f>IF(Замеры!Z1401=0," ",Замеры!AH1401)</f>
        <v xml:space="preserve"> </v>
      </c>
      <c r="M1407" s="29" t="str">
        <f>IF(Замеры!Z1401=0," ",0.1)</f>
        <v xml:space="preserve"> </v>
      </c>
      <c r="N1407" s="29" t="str">
        <f>IF(Замеры!Z1401=0," ",Замеры!Z1401)</f>
        <v xml:space="preserve"> </v>
      </c>
      <c r="O1407" s="29" t="str">
        <f>Замеры!AA1401</f>
        <v xml:space="preserve"> </v>
      </c>
      <c r="P1407" s="29" t="str">
        <f>Замеры!AB1401</f>
        <v xml:space="preserve"> </v>
      </c>
      <c r="Q1407" s="29" t="str">
        <f>IF(Замеры!Z1401=0," ","+")</f>
        <v xml:space="preserve"> </v>
      </c>
      <c r="R1407" s="32">
        <f>Замеры!Y1401</f>
        <v>0</v>
      </c>
      <c r="W1407" s="33" t="e">
        <f t="shared" si="42"/>
        <v>#VALUE!</v>
      </c>
      <c r="X1407" s="31" t="s">
        <v>73</v>
      </c>
      <c r="Y1407" s="33" t="e">
        <f t="shared" si="43"/>
        <v>#VALUE!</v>
      </c>
      <c r="Z1407" s="32"/>
    </row>
    <row r="1408" spans="1:26" x14ac:dyDescent="0.3">
      <c r="A1408" s="35">
        <f>IF(Замеры!B1402=0, " ", Замеры!B1402)</f>
        <v>1399</v>
      </c>
      <c r="B1408" s="37" t="str">
        <f>CONCATENATE(Замеры!D1402,Замеры!F1402)</f>
        <v>Группа от QF</v>
      </c>
      <c r="C1408" s="35" t="str">
        <f>IF(Замеры!I1402=0," ", Замеры!I1402)</f>
        <v xml:space="preserve"> </v>
      </c>
      <c r="D1408" s="29" t="str">
        <f>IF(Замеры!Z1402=0, " ", Замеры!X1402)</f>
        <v xml:space="preserve"> </v>
      </c>
      <c r="E1408" s="29" t="str">
        <f>CONCATENATE(Замеры!P1402,Замеры!S1402,Замеры!R1402)</f>
        <v xml:space="preserve"> </v>
      </c>
      <c r="F1408" s="30" t="str">
        <f>IF(Замеры!Z1402=0," ","---")</f>
        <v xml:space="preserve"> </v>
      </c>
      <c r="G1408" s="31" t="str">
        <f>IF(Замеры!Z1402=0," ",Замеры!J1402)</f>
        <v xml:space="preserve"> </v>
      </c>
      <c r="H1408" s="31" t="str">
        <f>CONCATENATE(Замеры!AK1402,Замеры!AA1402,Замеры!AL1402)</f>
        <v>0 0</v>
      </c>
      <c r="I1408" s="29" t="str">
        <f>CONCATENATE(Замеры!AI1402,Замеры!AA1402,Замеры!AJ1402)</f>
        <v>0 0</v>
      </c>
      <c r="J1408" s="31" t="str">
        <f>IF(Замеры!Z1402=0," ",G1408*2.55)</f>
        <v xml:space="preserve"> </v>
      </c>
      <c r="K1408" s="29" t="str">
        <f>IF(Замеры!Z1402=0," ",Замеры!AG1402)</f>
        <v xml:space="preserve"> </v>
      </c>
      <c r="L1408" s="29" t="str">
        <f>IF(Замеры!Z1402=0," ",Замеры!AH1402)</f>
        <v xml:space="preserve"> </v>
      </c>
      <c r="M1408" s="29" t="str">
        <f>IF(Замеры!Z1402=0," ",0.1)</f>
        <v xml:space="preserve"> </v>
      </c>
      <c r="N1408" s="29" t="str">
        <f>IF(Замеры!Z1402=0," ",Замеры!Z1402)</f>
        <v xml:space="preserve"> </v>
      </c>
      <c r="O1408" s="29" t="str">
        <f>Замеры!AA1402</f>
        <v xml:space="preserve"> </v>
      </c>
      <c r="P1408" s="29" t="str">
        <f>Замеры!AB1402</f>
        <v xml:space="preserve"> </v>
      </c>
      <c r="Q1408" s="29" t="str">
        <f>IF(Замеры!Z1402=0," ","+")</f>
        <v xml:space="preserve"> </v>
      </c>
      <c r="R1408" s="32">
        <f>Замеры!Y1402</f>
        <v>0</v>
      </c>
      <c r="W1408" s="33" t="e">
        <f t="shared" si="42"/>
        <v>#VALUE!</v>
      </c>
      <c r="X1408" s="31" t="s">
        <v>73</v>
      </c>
      <c r="Y1408" s="33" t="e">
        <f t="shared" si="43"/>
        <v>#VALUE!</v>
      </c>
      <c r="Z1408" s="32"/>
    </row>
    <row r="1409" spans="1:26" x14ac:dyDescent="0.3">
      <c r="A1409" s="35">
        <f>IF(Замеры!B1403=0, " ", Замеры!B1403)</f>
        <v>1400</v>
      </c>
      <c r="B1409" s="37" t="str">
        <f>CONCATENATE(Замеры!D1403,Замеры!F1403)</f>
        <v>Группа от QF</v>
      </c>
      <c r="C1409" s="35" t="str">
        <f>IF(Замеры!I1403=0," ", Замеры!I1403)</f>
        <v xml:space="preserve"> </v>
      </c>
      <c r="D1409" s="29" t="str">
        <f>IF(Замеры!Z1403=0, " ", Замеры!X1403)</f>
        <v xml:space="preserve"> </v>
      </c>
      <c r="E1409" s="29" t="str">
        <f>CONCATENATE(Замеры!P1403,Замеры!S1403,Замеры!R1403)</f>
        <v xml:space="preserve"> </v>
      </c>
      <c r="F1409" s="30" t="str">
        <f>IF(Замеры!Z1403=0," ","---")</f>
        <v xml:space="preserve"> </v>
      </c>
      <c r="G1409" s="31" t="str">
        <f>IF(Замеры!Z1403=0," ",Замеры!J1403)</f>
        <v xml:space="preserve"> </v>
      </c>
      <c r="H1409" s="31" t="str">
        <f>CONCATENATE(Замеры!AK1403,Замеры!AA1403,Замеры!AL1403)</f>
        <v>0 0</v>
      </c>
      <c r="I1409" s="29" t="str">
        <f>CONCATENATE(Замеры!AI1403,Замеры!AA1403,Замеры!AJ1403)</f>
        <v>0 0</v>
      </c>
      <c r="J1409" s="31" t="str">
        <f>IF(Замеры!Z1403=0," ",G1409*2.55)</f>
        <v xml:space="preserve"> </v>
      </c>
      <c r="K1409" s="29" t="str">
        <f>IF(Замеры!Z1403=0," ",Замеры!AG1403)</f>
        <v xml:space="preserve"> </v>
      </c>
      <c r="L1409" s="29" t="str">
        <f>IF(Замеры!Z1403=0," ",Замеры!AH1403)</f>
        <v xml:space="preserve"> </v>
      </c>
      <c r="M1409" s="29" t="str">
        <f>IF(Замеры!Z1403=0," ",0.1)</f>
        <v xml:space="preserve"> </v>
      </c>
      <c r="N1409" s="29" t="str">
        <f>IF(Замеры!Z1403=0," ",Замеры!Z1403)</f>
        <v xml:space="preserve"> </v>
      </c>
      <c r="O1409" s="29" t="str">
        <f>Замеры!AA1403</f>
        <v xml:space="preserve"> </v>
      </c>
      <c r="P1409" s="29" t="str">
        <f>Замеры!AB1403</f>
        <v xml:space="preserve"> </v>
      </c>
      <c r="Q1409" s="29" t="str">
        <f>IF(Замеры!Z1403=0," ","+")</f>
        <v xml:space="preserve"> </v>
      </c>
      <c r="R1409" s="32">
        <f>Замеры!Y1403</f>
        <v>0</v>
      </c>
      <c r="W1409" s="33" t="e">
        <f t="shared" si="42"/>
        <v>#VALUE!</v>
      </c>
      <c r="X1409" s="31" t="s">
        <v>73</v>
      </c>
      <c r="Y1409" s="33" t="e">
        <f t="shared" si="43"/>
        <v>#VALUE!</v>
      </c>
      <c r="Z1409" s="32"/>
    </row>
    <row r="1410" spans="1:26" x14ac:dyDescent="0.3">
      <c r="A1410" s="35">
        <f>IF(Замеры!B1404=0, " ", Замеры!B1404)</f>
        <v>1401</v>
      </c>
      <c r="B1410" s="37" t="str">
        <f>CONCATENATE(Замеры!D1404,Замеры!F1404)</f>
        <v>Группа от QF</v>
      </c>
      <c r="C1410" s="35" t="str">
        <f>IF(Замеры!I1404=0," ", Замеры!I1404)</f>
        <v xml:space="preserve"> </v>
      </c>
      <c r="D1410" s="29" t="str">
        <f>IF(Замеры!Z1404=0, " ", Замеры!X1404)</f>
        <v xml:space="preserve"> </v>
      </c>
      <c r="E1410" s="29" t="str">
        <f>CONCATENATE(Замеры!P1404,Замеры!S1404,Замеры!R1404)</f>
        <v xml:space="preserve"> </v>
      </c>
      <c r="F1410" s="30" t="str">
        <f>IF(Замеры!Z1404=0," ","---")</f>
        <v xml:space="preserve"> </v>
      </c>
      <c r="G1410" s="31" t="str">
        <f>IF(Замеры!Z1404=0," ",Замеры!J1404)</f>
        <v xml:space="preserve"> </v>
      </c>
      <c r="H1410" s="31" t="str">
        <f>CONCATENATE(Замеры!AK1404,Замеры!AA1404,Замеры!AL1404)</f>
        <v>0 0</v>
      </c>
      <c r="I1410" s="29" t="str">
        <f>CONCATENATE(Замеры!AI1404,Замеры!AA1404,Замеры!AJ1404)</f>
        <v>0 0</v>
      </c>
      <c r="J1410" s="31" t="str">
        <f>IF(Замеры!Z1404=0," ",G1410*2.55)</f>
        <v xml:space="preserve"> </v>
      </c>
      <c r="K1410" s="29" t="str">
        <f>IF(Замеры!Z1404=0," ",Замеры!AG1404)</f>
        <v xml:space="preserve"> </v>
      </c>
      <c r="L1410" s="29" t="str">
        <f>IF(Замеры!Z1404=0," ",Замеры!AH1404)</f>
        <v xml:space="preserve"> </v>
      </c>
      <c r="M1410" s="29" t="str">
        <f>IF(Замеры!Z1404=0," ",0.1)</f>
        <v xml:space="preserve"> </v>
      </c>
      <c r="N1410" s="29" t="str">
        <f>IF(Замеры!Z1404=0," ",Замеры!Z1404)</f>
        <v xml:space="preserve"> </v>
      </c>
      <c r="O1410" s="29" t="str">
        <f>Замеры!AA1404</f>
        <v xml:space="preserve"> </v>
      </c>
      <c r="P1410" s="29" t="str">
        <f>Замеры!AB1404</f>
        <v xml:space="preserve"> </v>
      </c>
      <c r="Q1410" s="29" t="str">
        <f>IF(Замеры!Z1404=0," ","+")</f>
        <v xml:space="preserve"> </v>
      </c>
      <c r="R1410" s="32">
        <f>Замеры!Y1404</f>
        <v>0</v>
      </c>
      <c r="W1410" s="33" t="e">
        <f t="shared" si="42"/>
        <v>#VALUE!</v>
      </c>
      <c r="X1410" s="31" t="s">
        <v>73</v>
      </c>
      <c r="Y1410" s="33" t="e">
        <f t="shared" si="43"/>
        <v>#VALUE!</v>
      </c>
      <c r="Z1410" s="32"/>
    </row>
    <row r="1411" spans="1:26" x14ac:dyDescent="0.3">
      <c r="A1411" s="35">
        <f>IF(Замеры!B1405=0, " ", Замеры!B1405)</f>
        <v>1402</v>
      </c>
      <c r="B1411" s="37" t="str">
        <f>CONCATENATE(Замеры!D1405,Замеры!F1405)</f>
        <v>Группа от QF</v>
      </c>
      <c r="C1411" s="35" t="str">
        <f>IF(Замеры!I1405=0," ", Замеры!I1405)</f>
        <v xml:space="preserve"> </v>
      </c>
      <c r="D1411" s="29" t="str">
        <f>IF(Замеры!Z1405=0, " ", Замеры!X1405)</f>
        <v xml:space="preserve"> </v>
      </c>
      <c r="E1411" s="29" t="str">
        <f>CONCATENATE(Замеры!P1405,Замеры!S1405,Замеры!R1405)</f>
        <v xml:space="preserve"> </v>
      </c>
      <c r="F1411" s="30" t="str">
        <f>IF(Замеры!Z1405=0," ","---")</f>
        <v xml:space="preserve"> </v>
      </c>
      <c r="G1411" s="31" t="str">
        <f>IF(Замеры!Z1405=0," ",Замеры!J1405)</f>
        <v xml:space="preserve"> </v>
      </c>
      <c r="H1411" s="31" t="str">
        <f>CONCATENATE(Замеры!AK1405,Замеры!AA1405,Замеры!AL1405)</f>
        <v>0 0</v>
      </c>
      <c r="I1411" s="29" t="str">
        <f>CONCATENATE(Замеры!AI1405,Замеры!AA1405,Замеры!AJ1405)</f>
        <v>0 0</v>
      </c>
      <c r="J1411" s="31" t="str">
        <f>IF(Замеры!Z1405=0," ",G1411*2.55)</f>
        <v xml:space="preserve"> </v>
      </c>
      <c r="K1411" s="29" t="str">
        <f>IF(Замеры!Z1405=0," ",Замеры!AG1405)</f>
        <v xml:space="preserve"> </v>
      </c>
      <c r="L1411" s="29" t="str">
        <f>IF(Замеры!Z1405=0," ",Замеры!AH1405)</f>
        <v xml:space="preserve"> </v>
      </c>
      <c r="M1411" s="29" t="str">
        <f>IF(Замеры!Z1405=0," ",0.1)</f>
        <v xml:space="preserve"> </v>
      </c>
      <c r="N1411" s="29" t="str">
        <f>IF(Замеры!Z1405=0," ",Замеры!Z1405)</f>
        <v xml:space="preserve"> </v>
      </c>
      <c r="O1411" s="29" t="str">
        <f>Замеры!AA1405</f>
        <v xml:space="preserve"> </v>
      </c>
      <c r="P1411" s="29" t="str">
        <f>Замеры!AB1405</f>
        <v xml:space="preserve"> </v>
      </c>
      <c r="Q1411" s="29" t="str">
        <f>IF(Замеры!Z1405=0," ","+")</f>
        <v xml:space="preserve"> </v>
      </c>
      <c r="R1411" s="32">
        <f>Замеры!Y1405</f>
        <v>0</v>
      </c>
      <c r="W1411" s="33" t="e">
        <f t="shared" si="42"/>
        <v>#VALUE!</v>
      </c>
      <c r="X1411" s="31" t="s">
        <v>73</v>
      </c>
      <c r="Y1411" s="33" t="e">
        <f t="shared" si="43"/>
        <v>#VALUE!</v>
      </c>
      <c r="Z1411" s="32"/>
    </row>
    <row r="1412" spans="1:26" x14ac:dyDescent="0.3">
      <c r="A1412" s="35">
        <f>IF(Замеры!B1406=0, " ", Замеры!B1406)</f>
        <v>1403</v>
      </c>
      <c r="B1412" s="37" t="str">
        <f>CONCATENATE(Замеры!D1406,Замеры!F1406)</f>
        <v>Группа от QF</v>
      </c>
      <c r="C1412" s="35" t="str">
        <f>IF(Замеры!I1406=0," ", Замеры!I1406)</f>
        <v xml:space="preserve"> </v>
      </c>
      <c r="D1412" s="29" t="str">
        <f>IF(Замеры!Z1406=0, " ", Замеры!X1406)</f>
        <v xml:space="preserve"> </v>
      </c>
      <c r="E1412" s="29" t="str">
        <f>CONCATENATE(Замеры!P1406,Замеры!S1406,Замеры!R1406)</f>
        <v xml:space="preserve"> </v>
      </c>
      <c r="F1412" s="30" t="str">
        <f>IF(Замеры!Z1406=0," ","---")</f>
        <v xml:space="preserve"> </v>
      </c>
      <c r="G1412" s="31" t="str">
        <f>IF(Замеры!Z1406=0," ",Замеры!J1406)</f>
        <v xml:space="preserve"> </v>
      </c>
      <c r="H1412" s="31" t="str">
        <f>CONCATENATE(Замеры!AK1406,Замеры!AA1406,Замеры!AL1406)</f>
        <v>0 0</v>
      </c>
      <c r="I1412" s="29" t="str">
        <f>CONCATENATE(Замеры!AI1406,Замеры!AA1406,Замеры!AJ1406)</f>
        <v>0 0</v>
      </c>
      <c r="J1412" s="31" t="str">
        <f>IF(Замеры!Z1406=0," ",G1412*2.55)</f>
        <v xml:space="preserve"> </v>
      </c>
      <c r="K1412" s="29" t="str">
        <f>IF(Замеры!Z1406=0," ",Замеры!AG1406)</f>
        <v xml:space="preserve"> </v>
      </c>
      <c r="L1412" s="29" t="str">
        <f>IF(Замеры!Z1406=0," ",Замеры!AH1406)</f>
        <v xml:space="preserve"> </v>
      </c>
      <c r="M1412" s="29" t="str">
        <f>IF(Замеры!Z1406=0," ",0.1)</f>
        <v xml:space="preserve"> </v>
      </c>
      <c r="N1412" s="29" t="str">
        <f>IF(Замеры!Z1406=0," ",Замеры!Z1406)</f>
        <v xml:space="preserve"> </v>
      </c>
      <c r="O1412" s="29" t="str">
        <f>Замеры!AA1406</f>
        <v xml:space="preserve"> </v>
      </c>
      <c r="P1412" s="29" t="str">
        <f>Замеры!AB1406</f>
        <v xml:space="preserve"> </v>
      </c>
      <c r="Q1412" s="29" t="str">
        <f>IF(Замеры!Z1406=0," ","+")</f>
        <v xml:space="preserve"> </v>
      </c>
      <c r="R1412" s="32">
        <f>Замеры!Y1406</f>
        <v>0</v>
      </c>
      <c r="W1412" s="33" t="e">
        <f t="shared" si="42"/>
        <v>#VALUE!</v>
      </c>
      <c r="X1412" s="31" t="s">
        <v>73</v>
      </c>
      <c r="Y1412" s="33" t="e">
        <f t="shared" si="43"/>
        <v>#VALUE!</v>
      </c>
      <c r="Z1412" s="32"/>
    </row>
    <row r="1413" spans="1:26" x14ac:dyDescent="0.3">
      <c r="A1413" s="35">
        <f>IF(Замеры!B1407=0, " ", Замеры!B1407)</f>
        <v>1404</v>
      </c>
      <c r="B1413" s="37" t="str">
        <f>CONCATENATE(Замеры!D1407,Замеры!F1407)</f>
        <v>Группа от QF</v>
      </c>
      <c r="C1413" s="35" t="str">
        <f>IF(Замеры!I1407=0," ", Замеры!I1407)</f>
        <v xml:space="preserve"> </v>
      </c>
      <c r="D1413" s="29" t="str">
        <f>IF(Замеры!Z1407=0, " ", Замеры!X1407)</f>
        <v xml:space="preserve"> </v>
      </c>
      <c r="E1413" s="29" t="str">
        <f>CONCATENATE(Замеры!P1407,Замеры!S1407,Замеры!R1407)</f>
        <v xml:space="preserve"> </v>
      </c>
      <c r="F1413" s="30" t="str">
        <f>IF(Замеры!Z1407=0," ","---")</f>
        <v xml:space="preserve"> </v>
      </c>
      <c r="G1413" s="31" t="str">
        <f>IF(Замеры!Z1407=0," ",Замеры!J1407)</f>
        <v xml:space="preserve"> </v>
      </c>
      <c r="H1413" s="31" t="str">
        <f>CONCATENATE(Замеры!AK1407,Замеры!AA1407,Замеры!AL1407)</f>
        <v>0 0</v>
      </c>
      <c r="I1413" s="29" t="str">
        <f>CONCATENATE(Замеры!AI1407,Замеры!AA1407,Замеры!AJ1407)</f>
        <v>0 0</v>
      </c>
      <c r="J1413" s="31" t="str">
        <f>IF(Замеры!Z1407=0," ",G1413*2.55)</f>
        <v xml:space="preserve"> </v>
      </c>
      <c r="K1413" s="29" t="str">
        <f>IF(Замеры!Z1407=0," ",Замеры!AG1407)</f>
        <v xml:space="preserve"> </v>
      </c>
      <c r="L1413" s="29" t="str">
        <f>IF(Замеры!Z1407=0," ",Замеры!AH1407)</f>
        <v xml:space="preserve"> </v>
      </c>
      <c r="M1413" s="29" t="str">
        <f>IF(Замеры!Z1407=0," ",0.1)</f>
        <v xml:space="preserve"> </v>
      </c>
      <c r="N1413" s="29" t="str">
        <f>IF(Замеры!Z1407=0," ",Замеры!Z1407)</f>
        <v xml:space="preserve"> </v>
      </c>
      <c r="O1413" s="29" t="str">
        <f>Замеры!AA1407</f>
        <v xml:space="preserve"> </v>
      </c>
      <c r="P1413" s="29" t="str">
        <f>Замеры!AB1407</f>
        <v xml:space="preserve"> </v>
      </c>
      <c r="Q1413" s="29" t="str">
        <f>IF(Замеры!Z1407=0," ","+")</f>
        <v xml:space="preserve"> </v>
      </c>
      <c r="R1413" s="32">
        <f>Замеры!Y1407</f>
        <v>0</v>
      </c>
      <c r="W1413" s="33" t="e">
        <f t="shared" si="42"/>
        <v>#VALUE!</v>
      </c>
      <c r="X1413" s="31" t="s">
        <v>73</v>
      </c>
      <c r="Y1413" s="33" t="e">
        <f t="shared" si="43"/>
        <v>#VALUE!</v>
      </c>
      <c r="Z1413" s="32"/>
    </row>
    <row r="1414" spans="1:26" x14ac:dyDescent="0.3">
      <c r="A1414" s="35">
        <f>IF(Замеры!B1408=0, " ", Замеры!B1408)</f>
        <v>1405</v>
      </c>
      <c r="B1414" s="37" t="str">
        <f>CONCATENATE(Замеры!D1408,Замеры!F1408)</f>
        <v>Группа от QF</v>
      </c>
      <c r="C1414" s="35" t="str">
        <f>IF(Замеры!I1408=0," ", Замеры!I1408)</f>
        <v xml:space="preserve"> </v>
      </c>
      <c r="D1414" s="29" t="str">
        <f>IF(Замеры!Z1408=0, " ", Замеры!X1408)</f>
        <v xml:space="preserve"> </v>
      </c>
      <c r="E1414" s="29" t="str">
        <f>CONCATENATE(Замеры!P1408,Замеры!S1408,Замеры!R1408)</f>
        <v xml:space="preserve"> </v>
      </c>
      <c r="F1414" s="30" t="str">
        <f>IF(Замеры!Z1408=0," ","---")</f>
        <v xml:space="preserve"> </v>
      </c>
      <c r="G1414" s="31" t="str">
        <f>IF(Замеры!Z1408=0," ",Замеры!J1408)</f>
        <v xml:space="preserve"> </v>
      </c>
      <c r="H1414" s="31" t="str">
        <f>CONCATENATE(Замеры!AK1408,Замеры!AA1408,Замеры!AL1408)</f>
        <v>0 0</v>
      </c>
      <c r="I1414" s="29" t="str">
        <f>CONCATENATE(Замеры!AI1408,Замеры!AA1408,Замеры!AJ1408)</f>
        <v>0 0</v>
      </c>
      <c r="J1414" s="31" t="str">
        <f>IF(Замеры!Z1408=0," ",G1414*2.55)</f>
        <v xml:space="preserve"> </v>
      </c>
      <c r="K1414" s="29" t="str">
        <f>IF(Замеры!Z1408=0," ",Замеры!AG1408)</f>
        <v xml:space="preserve"> </v>
      </c>
      <c r="L1414" s="29" t="str">
        <f>IF(Замеры!Z1408=0," ",Замеры!AH1408)</f>
        <v xml:space="preserve"> </v>
      </c>
      <c r="M1414" s="29" t="str">
        <f>IF(Замеры!Z1408=0," ",0.1)</f>
        <v xml:space="preserve"> </v>
      </c>
      <c r="N1414" s="29" t="str">
        <f>IF(Замеры!Z1408=0," ",Замеры!Z1408)</f>
        <v xml:space="preserve"> </v>
      </c>
      <c r="O1414" s="29" t="str">
        <f>Замеры!AA1408</f>
        <v xml:space="preserve"> </v>
      </c>
      <c r="P1414" s="29" t="str">
        <f>Замеры!AB1408</f>
        <v xml:space="preserve"> </v>
      </c>
      <c r="Q1414" s="29" t="str">
        <f>IF(Замеры!Z1408=0," ","+")</f>
        <v xml:space="preserve"> </v>
      </c>
      <c r="R1414" s="32">
        <f>Замеры!Y1408</f>
        <v>0</v>
      </c>
      <c r="W1414" s="33" t="e">
        <f t="shared" si="42"/>
        <v>#VALUE!</v>
      </c>
      <c r="X1414" s="31" t="s">
        <v>73</v>
      </c>
      <c r="Y1414" s="33" t="e">
        <f t="shared" si="43"/>
        <v>#VALUE!</v>
      </c>
      <c r="Z1414" s="32"/>
    </row>
    <row r="1415" spans="1:26" x14ac:dyDescent="0.3">
      <c r="A1415" s="35">
        <f>IF(Замеры!B1409=0, " ", Замеры!B1409)</f>
        <v>1406</v>
      </c>
      <c r="B1415" s="37" t="str">
        <f>CONCATENATE(Замеры!D1409,Замеры!F1409)</f>
        <v>Группа от QF</v>
      </c>
      <c r="C1415" s="35" t="str">
        <f>IF(Замеры!I1409=0," ", Замеры!I1409)</f>
        <v xml:space="preserve"> </v>
      </c>
      <c r="D1415" s="29" t="str">
        <f>IF(Замеры!Z1409=0, " ", Замеры!X1409)</f>
        <v xml:space="preserve"> </v>
      </c>
      <c r="E1415" s="29" t="str">
        <f>CONCATENATE(Замеры!P1409,Замеры!S1409,Замеры!R1409)</f>
        <v xml:space="preserve"> </v>
      </c>
      <c r="F1415" s="30" t="str">
        <f>IF(Замеры!Z1409=0," ","---")</f>
        <v xml:space="preserve"> </v>
      </c>
      <c r="G1415" s="31" t="str">
        <f>IF(Замеры!Z1409=0," ",Замеры!J1409)</f>
        <v xml:space="preserve"> </v>
      </c>
      <c r="H1415" s="31" t="str">
        <f>CONCATENATE(Замеры!AK1409,Замеры!AA1409,Замеры!AL1409)</f>
        <v>0 0</v>
      </c>
      <c r="I1415" s="29" t="str">
        <f>CONCATENATE(Замеры!AI1409,Замеры!AA1409,Замеры!AJ1409)</f>
        <v>0 0</v>
      </c>
      <c r="J1415" s="31" t="str">
        <f>IF(Замеры!Z1409=0," ",G1415*2.55)</f>
        <v xml:space="preserve"> </v>
      </c>
      <c r="K1415" s="29" t="str">
        <f>IF(Замеры!Z1409=0," ",Замеры!AG1409)</f>
        <v xml:space="preserve"> </v>
      </c>
      <c r="L1415" s="29" t="str">
        <f>IF(Замеры!Z1409=0," ",Замеры!AH1409)</f>
        <v xml:space="preserve"> </v>
      </c>
      <c r="M1415" s="29" t="str">
        <f>IF(Замеры!Z1409=0," ",0.1)</f>
        <v xml:space="preserve"> </v>
      </c>
      <c r="N1415" s="29" t="str">
        <f>IF(Замеры!Z1409=0," ",Замеры!Z1409)</f>
        <v xml:space="preserve"> </v>
      </c>
      <c r="O1415" s="29" t="str">
        <f>Замеры!AA1409</f>
        <v xml:space="preserve"> </v>
      </c>
      <c r="P1415" s="29" t="str">
        <f>Замеры!AB1409</f>
        <v xml:space="preserve"> </v>
      </c>
      <c r="Q1415" s="29" t="str">
        <f>IF(Замеры!Z1409=0," ","+")</f>
        <v xml:space="preserve"> </v>
      </c>
      <c r="R1415" s="32">
        <f>Замеры!Y1409</f>
        <v>0</v>
      </c>
      <c r="W1415" s="33" t="e">
        <f t="shared" si="42"/>
        <v>#VALUE!</v>
      </c>
      <c r="X1415" s="31" t="s">
        <v>73</v>
      </c>
      <c r="Y1415" s="33" t="e">
        <f t="shared" si="43"/>
        <v>#VALUE!</v>
      </c>
      <c r="Z1415" s="32"/>
    </row>
    <row r="1416" spans="1:26" x14ac:dyDescent="0.3">
      <c r="A1416" s="35">
        <f>IF(Замеры!B1410=0, " ", Замеры!B1410)</f>
        <v>1407</v>
      </c>
      <c r="B1416" s="37" t="str">
        <f>CONCATENATE(Замеры!D1410,Замеры!F1410)</f>
        <v>Группа от QF</v>
      </c>
      <c r="C1416" s="35" t="str">
        <f>IF(Замеры!I1410=0," ", Замеры!I1410)</f>
        <v xml:space="preserve"> </v>
      </c>
      <c r="D1416" s="29" t="str">
        <f>IF(Замеры!Z1410=0, " ", Замеры!X1410)</f>
        <v xml:space="preserve"> </v>
      </c>
      <c r="E1416" s="29" t="str">
        <f>CONCATENATE(Замеры!P1410,Замеры!S1410,Замеры!R1410)</f>
        <v xml:space="preserve"> </v>
      </c>
      <c r="F1416" s="30" t="str">
        <f>IF(Замеры!Z1410=0," ","---")</f>
        <v xml:space="preserve"> </v>
      </c>
      <c r="G1416" s="31" t="str">
        <f>IF(Замеры!Z1410=0," ",Замеры!J1410)</f>
        <v xml:space="preserve"> </v>
      </c>
      <c r="H1416" s="31" t="str">
        <f>CONCATENATE(Замеры!AK1410,Замеры!AA1410,Замеры!AL1410)</f>
        <v>0 0</v>
      </c>
      <c r="I1416" s="29" t="str">
        <f>CONCATENATE(Замеры!AI1410,Замеры!AA1410,Замеры!AJ1410)</f>
        <v>0 0</v>
      </c>
      <c r="J1416" s="31" t="str">
        <f>IF(Замеры!Z1410=0," ",G1416*2.55)</f>
        <v xml:space="preserve"> </v>
      </c>
      <c r="K1416" s="29" t="str">
        <f>IF(Замеры!Z1410=0," ",Замеры!AG1410)</f>
        <v xml:space="preserve"> </v>
      </c>
      <c r="L1416" s="29" t="str">
        <f>IF(Замеры!Z1410=0," ",Замеры!AH1410)</f>
        <v xml:space="preserve"> </v>
      </c>
      <c r="M1416" s="29" t="str">
        <f>IF(Замеры!Z1410=0," ",0.1)</f>
        <v xml:space="preserve"> </v>
      </c>
      <c r="N1416" s="29" t="str">
        <f>IF(Замеры!Z1410=0," ",Замеры!Z1410)</f>
        <v xml:space="preserve"> </v>
      </c>
      <c r="O1416" s="29" t="str">
        <f>Замеры!AA1410</f>
        <v xml:space="preserve"> </v>
      </c>
      <c r="P1416" s="29" t="str">
        <f>Замеры!AB1410</f>
        <v xml:space="preserve"> </v>
      </c>
      <c r="Q1416" s="29" t="str">
        <f>IF(Замеры!Z1410=0," ","+")</f>
        <v xml:space="preserve"> </v>
      </c>
      <c r="R1416" s="32">
        <f>Замеры!Y1410</f>
        <v>0</v>
      </c>
      <c r="W1416" s="33" t="e">
        <f t="shared" si="42"/>
        <v>#VALUE!</v>
      </c>
      <c r="X1416" s="31" t="s">
        <v>73</v>
      </c>
      <c r="Y1416" s="33" t="e">
        <f t="shared" si="43"/>
        <v>#VALUE!</v>
      </c>
      <c r="Z1416" s="32"/>
    </row>
    <row r="1417" spans="1:26" x14ac:dyDescent="0.3">
      <c r="A1417" s="35">
        <f>IF(Замеры!B1411=0, " ", Замеры!B1411)</f>
        <v>1408</v>
      </c>
      <c r="B1417" s="37" t="str">
        <f>CONCATENATE(Замеры!D1411,Замеры!F1411)</f>
        <v>Группа от QF</v>
      </c>
      <c r="C1417" s="35" t="str">
        <f>IF(Замеры!I1411=0," ", Замеры!I1411)</f>
        <v xml:space="preserve"> </v>
      </c>
      <c r="D1417" s="29" t="str">
        <f>IF(Замеры!Z1411=0, " ", Замеры!X1411)</f>
        <v xml:space="preserve"> </v>
      </c>
      <c r="E1417" s="29" t="str">
        <f>CONCATENATE(Замеры!P1411,Замеры!S1411,Замеры!R1411)</f>
        <v xml:space="preserve"> </v>
      </c>
      <c r="F1417" s="30" t="str">
        <f>IF(Замеры!Z1411=0," ","---")</f>
        <v xml:space="preserve"> </v>
      </c>
      <c r="G1417" s="31" t="str">
        <f>IF(Замеры!Z1411=0," ",Замеры!J1411)</f>
        <v xml:space="preserve"> </v>
      </c>
      <c r="H1417" s="31" t="str">
        <f>CONCATENATE(Замеры!AK1411,Замеры!AA1411,Замеры!AL1411)</f>
        <v>0 0</v>
      </c>
      <c r="I1417" s="29" t="str">
        <f>CONCATENATE(Замеры!AI1411,Замеры!AA1411,Замеры!AJ1411)</f>
        <v>0 0</v>
      </c>
      <c r="J1417" s="31" t="str">
        <f>IF(Замеры!Z1411=0," ",G1417*2.55)</f>
        <v xml:space="preserve"> </v>
      </c>
      <c r="K1417" s="29" t="str">
        <f>IF(Замеры!Z1411=0," ",Замеры!AG1411)</f>
        <v xml:space="preserve"> </v>
      </c>
      <c r="L1417" s="29" t="str">
        <f>IF(Замеры!Z1411=0," ",Замеры!AH1411)</f>
        <v xml:space="preserve"> </v>
      </c>
      <c r="M1417" s="29" t="str">
        <f>IF(Замеры!Z1411=0," ",0.1)</f>
        <v xml:space="preserve"> </v>
      </c>
      <c r="N1417" s="29" t="str">
        <f>IF(Замеры!Z1411=0," ",Замеры!Z1411)</f>
        <v xml:space="preserve"> </v>
      </c>
      <c r="O1417" s="29" t="str">
        <f>Замеры!AA1411</f>
        <v xml:space="preserve"> </v>
      </c>
      <c r="P1417" s="29" t="str">
        <f>Замеры!AB1411</f>
        <v xml:space="preserve"> </v>
      </c>
      <c r="Q1417" s="29" t="str">
        <f>IF(Замеры!Z1411=0," ","+")</f>
        <v xml:space="preserve"> </v>
      </c>
      <c r="R1417" s="32">
        <f>Замеры!Y1411</f>
        <v>0</v>
      </c>
      <c r="W1417" s="33" t="e">
        <f t="shared" si="42"/>
        <v>#VALUE!</v>
      </c>
      <c r="X1417" s="31" t="s">
        <v>73</v>
      </c>
      <c r="Y1417" s="33" t="e">
        <f t="shared" si="43"/>
        <v>#VALUE!</v>
      </c>
      <c r="Z1417" s="32"/>
    </row>
    <row r="1418" spans="1:26" x14ac:dyDescent="0.3">
      <c r="A1418" s="35">
        <f>IF(Замеры!B1412=0, " ", Замеры!B1412)</f>
        <v>1409</v>
      </c>
      <c r="B1418" s="37" t="str">
        <f>CONCATENATE(Замеры!D1412,Замеры!F1412)</f>
        <v>Группа от QF</v>
      </c>
      <c r="C1418" s="35" t="str">
        <f>IF(Замеры!I1412=0," ", Замеры!I1412)</f>
        <v xml:space="preserve"> </v>
      </c>
      <c r="D1418" s="29" t="str">
        <f>IF(Замеры!Z1412=0, " ", Замеры!X1412)</f>
        <v xml:space="preserve"> </v>
      </c>
      <c r="E1418" s="29" t="str">
        <f>CONCATENATE(Замеры!P1412,Замеры!S1412,Замеры!R1412)</f>
        <v xml:space="preserve"> </v>
      </c>
      <c r="F1418" s="30" t="str">
        <f>IF(Замеры!Z1412=0," ","---")</f>
        <v xml:space="preserve"> </v>
      </c>
      <c r="G1418" s="31" t="str">
        <f>IF(Замеры!Z1412=0," ",Замеры!J1412)</f>
        <v xml:space="preserve"> </v>
      </c>
      <c r="H1418" s="31" t="str">
        <f>CONCATENATE(Замеры!AK1412,Замеры!AA1412,Замеры!AL1412)</f>
        <v>0 0</v>
      </c>
      <c r="I1418" s="29" t="str">
        <f>CONCATENATE(Замеры!AI1412,Замеры!AA1412,Замеры!AJ1412)</f>
        <v>0 0</v>
      </c>
      <c r="J1418" s="31" t="str">
        <f>IF(Замеры!Z1412=0," ",G1418*2.55)</f>
        <v xml:space="preserve"> </v>
      </c>
      <c r="K1418" s="29" t="str">
        <f>IF(Замеры!Z1412=0," ",Замеры!AG1412)</f>
        <v xml:space="preserve"> </v>
      </c>
      <c r="L1418" s="29" t="str">
        <f>IF(Замеры!Z1412=0," ",Замеры!AH1412)</f>
        <v xml:space="preserve"> </v>
      </c>
      <c r="M1418" s="29" t="str">
        <f>IF(Замеры!Z1412=0," ",0.1)</f>
        <v xml:space="preserve"> </v>
      </c>
      <c r="N1418" s="29" t="str">
        <f>IF(Замеры!Z1412=0," ",Замеры!Z1412)</f>
        <v xml:space="preserve"> </v>
      </c>
      <c r="O1418" s="29" t="str">
        <f>Замеры!AA1412</f>
        <v xml:space="preserve"> </v>
      </c>
      <c r="P1418" s="29" t="str">
        <f>Замеры!AB1412</f>
        <v xml:space="preserve"> </v>
      </c>
      <c r="Q1418" s="29" t="str">
        <f>IF(Замеры!Z1412=0," ","+")</f>
        <v xml:space="preserve"> </v>
      </c>
      <c r="R1418" s="32">
        <f>Замеры!Y1412</f>
        <v>0</v>
      </c>
      <c r="W1418" s="33" t="e">
        <f t="shared" ref="W1418:W1481" si="44">G1418*1.13</f>
        <v>#VALUE!</v>
      </c>
      <c r="X1418" s="31" t="s">
        <v>73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IF(Замеры!B1413=0, " ", Замеры!B1413)</f>
        <v>1410</v>
      </c>
      <c r="B1419" s="37" t="str">
        <f>CONCATENATE(Замеры!D1413,Замеры!F1413)</f>
        <v>Группа от QF</v>
      </c>
      <c r="C1419" s="35" t="str">
        <f>IF(Замеры!I1413=0," ", Замеры!I1413)</f>
        <v xml:space="preserve"> </v>
      </c>
      <c r="D1419" s="29" t="str">
        <f>IF(Замеры!Z1413=0, " ", Замеры!X1413)</f>
        <v xml:space="preserve"> </v>
      </c>
      <c r="E1419" s="29" t="str">
        <f>CONCATENATE(Замеры!P1413,Замеры!S1413,Замеры!R1413)</f>
        <v xml:space="preserve"> </v>
      </c>
      <c r="F1419" s="30" t="str">
        <f>IF(Замеры!Z1413=0," ","---")</f>
        <v xml:space="preserve"> </v>
      </c>
      <c r="G1419" s="31" t="str">
        <f>IF(Замеры!Z1413=0," ",Замеры!J1413)</f>
        <v xml:space="preserve"> </v>
      </c>
      <c r="H1419" s="31" t="str">
        <f>CONCATENATE(Замеры!AK1413,Замеры!AA1413,Замеры!AL1413)</f>
        <v>0 0</v>
      </c>
      <c r="I1419" s="29" t="str">
        <f>CONCATENATE(Замеры!AI1413,Замеры!AA1413,Замеры!AJ1413)</f>
        <v>0 0</v>
      </c>
      <c r="J1419" s="31" t="str">
        <f>IF(Замеры!Z1413=0," ",G1419*2.55)</f>
        <v xml:space="preserve"> </v>
      </c>
      <c r="K1419" s="29" t="str">
        <f>IF(Замеры!Z1413=0," ",Замеры!AG1413)</f>
        <v xml:space="preserve"> </v>
      </c>
      <c r="L1419" s="29" t="str">
        <f>IF(Замеры!Z1413=0," ",Замеры!AH1413)</f>
        <v xml:space="preserve"> </v>
      </c>
      <c r="M1419" s="29" t="str">
        <f>IF(Замеры!Z1413=0," ",0.1)</f>
        <v xml:space="preserve"> </v>
      </c>
      <c r="N1419" s="29" t="str">
        <f>IF(Замеры!Z1413=0," ",Замеры!Z1413)</f>
        <v xml:space="preserve"> </v>
      </c>
      <c r="O1419" s="29" t="str">
        <f>Замеры!AA1413</f>
        <v xml:space="preserve"> </v>
      </c>
      <c r="P1419" s="29" t="str">
        <f>Замеры!AB1413</f>
        <v xml:space="preserve"> </v>
      </c>
      <c r="Q1419" s="29" t="str">
        <f>IF(Замеры!Z1413=0," ","+")</f>
        <v xml:space="preserve"> </v>
      </c>
      <c r="R1419" s="32">
        <f>Замеры!Y1413</f>
        <v>0</v>
      </c>
      <c r="W1419" s="33" t="e">
        <f t="shared" si="44"/>
        <v>#VALUE!</v>
      </c>
      <c r="X1419" s="31" t="s">
        <v>73</v>
      </c>
      <c r="Y1419" s="33" t="e">
        <f t="shared" si="45"/>
        <v>#VALUE!</v>
      </c>
      <c r="Z1419" s="32"/>
    </row>
    <row r="1420" spans="1:26" x14ac:dyDescent="0.3">
      <c r="A1420" s="35">
        <f>IF(Замеры!B1414=0, " ", Замеры!B1414)</f>
        <v>1411</v>
      </c>
      <c r="B1420" s="37" t="str">
        <f>CONCATENATE(Замеры!D1414,Замеры!F1414)</f>
        <v>Группа от QF</v>
      </c>
      <c r="C1420" s="35" t="str">
        <f>IF(Замеры!I1414=0," ", Замеры!I1414)</f>
        <v xml:space="preserve"> </v>
      </c>
      <c r="D1420" s="29" t="str">
        <f>IF(Замеры!Z1414=0, " ", Замеры!X1414)</f>
        <v xml:space="preserve"> </v>
      </c>
      <c r="E1420" s="29" t="str">
        <f>CONCATENATE(Замеры!P1414,Замеры!S1414,Замеры!R1414)</f>
        <v xml:space="preserve"> </v>
      </c>
      <c r="F1420" s="30" t="str">
        <f>IF(Замеры!Z1414=0," ","---")</f>
        <v xml:space="preserve"> </v>
      </c>
      <c r="G1420" s="31" t="str">
        <f>IF(Замеры!Z1414=0," ",Замеры!J1414)</f>
        <v xml:space="preserve"> </v>
      </c>
      <c r="H1420" s="31" t="str">
        <f>CONCATENATE(Замеры!AK1414,Замеры!AA1414,Замеры!AL1414)</f>
        <v>0 0</v>
      </c>
      <c r="I1420" s="29" t="str">
        <f>CONCATENATE(Замеры!AI1414,Замеры!AA1414,Замеры!AJ1414)</f>
        <v>0 0</v>
      </c>
      <c r="J1420" s="31" t="str">
        <f>IF(Замеры!Z1414=0," ",G1420*2.55)</f>
        <v xml:space="preserve"> </v>
      </c>
      <c r="K1420" s="29" t="str">
        <f>IF(Замеры!Z1414=0," ",Замеры!AG1414)</f>
        <v xml:space="preserve"> </v>
      </c>
      <c r="L1420" s="29" t="str">
        <f>IF(Замеры!Z1414=0," ",Замеры!AH1414)</f>
        <v xml:space="preserve"> </v>
      </c>
      <c r="M1420" s="29" t="str">
        <f>IF(Замеры!Z1414=0," ",0.1)</f>
        <v xml:space="preserve"> </v>
      </c>
      <c r="N1420" s="29" t="str">
        <f>IF(Замеры!Z1414=0," ",Замеры!Z1414)</f>
        <v xml:space="preserve"> </v>
      </c>
      <c r="O1420" s="29" t="str">
        <f>Замеры!AA1414</f>
        <v xml:space="preserve"> </v>
      </c>
      <c r="P1420" s="29" t="str">
        <f>Замеры!AB1414</f>
        <v xml:space="preserve"> </v>
      </c>
      <c r="Q1420" s="29" t="str">
        <f>IF(Замеры!Z1414=0," ","+")</f>
        <v xml:space="preserve"> </v>
      </c>
      <c r="R1420" s="32">
        <f>Замеры!Y1414</f>
        <v>0</v>
      </c>
      <c r="W1420" s="33" t="e">
        <f t="shared" si="44"/>
        <v>#VALUE!</v>
      </c>
      <c r="X1420" s="31" t="s">
        <v>73</v>
      </c>
      <c r="Y1420" s="33" t="e">
        <f t="shared" si="45"/>
        <v>#VALUE!</v>
      </c>
      <c r="Z1420" s="32"/>
    </row>
    <row r="1421" spans="1:26" x14ac:dyDescent="0.3">
      <c r="A1421" s="35">
        <f>IF(Замеры!B1415=0, " ", Замеры!B1415)</f>
        <v>1412</v>
      </c>
      <c r="B1421" s="37" t="str">
        <f>CONCATENATE(Замеры!D1415,Замеры!F1415)</f>
        <v>Группа от QF</v>
      </c>
      <c r="C1421" s="35" t="str">
        <f>IF(Замеры!I1415=0," ", Замеры!I1415)</f>
        <v xml:space="preserve"> </v>
      </c>
      <c r="D1421" s="29" t="str">
        <f>IF(Замеры!Z1415=0, " ", Замеры!X1415)</f>
        <v xml:space="preserve"> </v>
      </c>
      <c r="E1421" s="29" t="str">
        <f>CONCATENATE(Замеры!P1415,Замеры!S1415,Замеры!R1415)</f>
        <v xml:space="preserve"> </v>
      </c>
      <c r="F1421" s="30" t="str">
        <f>IF(Замеры!Z1415=0," ","---")</f>
        <v xml:space="preserve"> </v>
      </c>
      <c r="G1421" s="31" t="str">
        <f>IF(Замеры!Z1415=0," ",Замеры!J1415)</f>
        <v xml:space="preserve"> </v>
      </c>
      <c r="H1421" s="31" t="str">
        <f>CONCATENATE(Замеры!AK1415,Замеры!AA1415,Замеры!AL1415)</f>
        <v>0 0</v>
      </c>
      <c r="I1421" s="29" t="str">
        <f>CONCATENATE(Замеры!AI1415,Замеры!AA1415,Замеры!AJ1415)</f>
        <v>0 0</v>
      </c>
      <c r="J1421" s="31" t="str">
        <f>IF(Замеры!Z1415=0," ",G1421*2.55)</f>
        <v xml:space="preserve"> </v>
      </c>
      <c r="K1421" s="29" t="str">
        <f>IF(Замеры!Z1415=0," ",Замеры!AG1415)</f>
        <v xml:space="preserve"> </v>
      </c>
      <c r="L1421" s="29" t="str">
        <f>IF(Замеры!Z1415=0," ",Замеры!AH1415)</f>
        <v xml:space="preserve"> </v>
      </c>
      <c r="M1421" s="29" t="str">
        <f>IF(Замеры!Z1415=0," ",0.1)</f>
        <v xml:space="preserve"> </v>
      </c>
      <c r="N1421" s="29" t="str">
        <f>IF(Замеры!Z1415=0," ",Замеры!Z1415)</f>
        <v xml:space="preserve"> </v>
      </c>
      <c r="O1421" s="29" t="str">
        <f>Замеры!AA1415</f>
        <v xml:space="preserve"> </v>
      </c>
      <c r="P1421" s="29" t="str">
        <f>Замеры!AB1415</f>
        <v xml:space="preserve"> </v>
      </c>
      <c r="Q1421" s="29" t="str">
        <f>IF(Замеры!Z1415=0," ","+")</f>
        <v xml:space="preserve"> </v>
      </c>
      <c r="R1421" s="32">
        <f>Замеры!Y1415</f>
        <v>0</v>
      </c>
      <c r="W1421" s="33" t="e">
        <f t="shared" si="44"/>
        <v>#VALUE!</v>
      </c>
      <c r="X1421" s="31" t="s">
        <v>73</v>
      </c>
      <c r="Y1421" s="33" t="e">
        <f t="shared" si="45"/>
        <v>#VALUE!</v>
      </c>
      <c r="Z1421" s="32"/>
    </row>
    <row r="1422" spans="1:26" x14ac:dyDescent="0.3">
      <c r="A1422" s="35">
        <f>IF(Замеры!B1416=0, " ", Замеры!B1416)</f>
        <v>1413</v>
      </c>
      <c r="B1422" s="37" t="str">
        <f>CONCATENATE(Замеры!D1416,Замеры!F1416)</f>
        <v>Группа от QF</v>
      </c>
      <c r="C1422" s="35" t="str">
        <f>IF(Замеры!I1416=0," ", Замеры!I1416)</f>
        <v xml:space="preserve"> </v>
      </c>
      <c r="D1422" s="29" t="str">
        <f>IF(Замеры!Z1416=0, " ", Замеры!X1416)</f>
        <v xml:space="preserve"> </v>
      </c>
      <c r="E1422" s="29" t="str">
        <f>CONCATENATE(Замеры!P1416,Замеры!S1416,Замеры!R1416)</f>
        <v xml:space="preserve"> </v>
      </c>
      <c r="F1422" s="30" t="str">
        <f>IF(Замеры!Z1416=0," ","---")</f>
        <v xml:space="preserve"> </v>
      </c>
      <c r="G1422" s="31" t="str">
        <f>IF(Замеры!Z1416=0," ",Замеры!J1416)</f>
        <v xml:space="preserve"> </v>
      </c>
      <c r="H1422" s="31" t="str">
        <f>CONCATENATE(Замеры!AK1416,Замеры!AA1416,Замеры!AL1416)</f>
        <v>0 0</v>
      </c>
      <c r="I1422" s="29" t="str">
        <f>CONCATENATE(Замеры!AI1416,Замеры!AA1416,Замеры!AJ1416)</f>
        <v>0 0</v>
      </c>
      <c r="J1422" s="31" t="str">
        <f>IF(Замеры!Z1416=0," ",G1422*2.55)</f>
        <v xml:space="preserve"> </v>
      </c>
      <c r="K1422" s="29" t="str">
        <f>IF(Замеры!Z1416=0," ",Замеры!AG1416)</f>
        <v xml:space="preserve"> </v>
      </c>
      <c r="L1422" s="29" t="str">
        <f>IF(Замеры!Z1416=0," ",Замеры!AH1416)</f>
        <v xml:space="preserve"> </v>
      </c>
      <c r="M1422" s="29" t="str">
        <f>IF(Замеры!Z1416=0," ",0.1)</f>
        <v xml:space="preserve"> </v>
      </c>
      <c r="N1422" s="29" t="str">
        <f>IF(Замеры!Z1416=0," ",Замеры!Z1416)</f>
        <v xml:space="preserve"> </v>
      </c>
      <c r="O1422" s="29" t="str">
        <f>Замеры!AA1416</f>
        <v xml:space="preserve"> </v>
      </c>
      <c r="P1422" s="29" t="str">
        <f>Замеры!AB1416</f>
        <v xml:space="preserve"> </v>
      </c>
      <c r="Q1422" s="29" t="str">
        <f>IF(Замеры!Z1416=0," ","+")</f>
        <v xml:space="preserve"> </v>
      </c>
      <c r="R1422" s="32">
        <f>Замеры!Y1416</f>
        <v>0</v>
      </c>
      <c r="W1422" s="33" t="e">
        <f t="shared" si="44"/>
        <v>#VALUE!</v>
      </c>
      <c r="X1422" s="31" t="s">
        <v>73</v>
      </c>
      <c r="Y1422" s="33" t="e">
        <f t="shared" si="45"/>
        <v>#VALUE!</v>
      </c>
      <c r="Z1422" s="32"/>
    </row>
    <row r="1423" spans="1:26" x14ac:dyDescent="0.3">
      <c r="A1423" s="35">
        <f>IF(Замеры!B1417=0, " ", Замеры!B1417)</f>
        <v>1414</v>
      </c>
      <c r="B1423" s="37" t="str">
        <f>CONCATENATE(Замеры!D1417,Замеры!F1417)</f>
        <v>Группа от QF</v>
      </c>
      <c r="C1423" s="35" t="str">
        <f>IF(Замеры!I1417=0," ", Замеры!I1417)</f>
        <v xml:space="preserve"> </v>
      </c>
      <c r="D1423" s="29" t="str">
        <f>IF(Замеры!Z1417=0, " ", Замеры!X1417)</f>
        <v xml:space="preserve"> </v>
      </c>
      <c r="E1423" s="29" t="str">
        <f>CONCATENATE(Замеры!P1417,Замеры!S1417,Замеры!R1417)</f>
        <v xml:space="preserve"> </v>
      </c>
      <c r="F1423" s="30" t="str">
        <f>IF(Замеры!Z1417=0," ","---")</f>
        <v xml:space="preserve"> </v>
      </c>
      <c r="G1423" s="31" t="str">
        <f>IF(Замеры!Z1417=0," ",Замеры!J1417)</f>
        <v xml:space="preserve"> </v>
      </c>
      <c r="H1423" s="31" t="str">
        <f>CONCATENATE(Замеры!AK1417,Замеры!AA1417,Замеры!AL1417)</f>
        <v>0 0</v>
      </c>
      <c r="I1423" s="29" t="str">
        <f>CONCATENATE(Замеры!AI1417,Замеры!AA1417,Замеры!AJ1417)</f>
        <v>0 0</v>
      </c>
      <c r="J1423" s="31" t="str">
        <f>IF(Замеры!Z1417=0," ",G1423*2.55)</f>
        <v xml:space="preserve"> </v>
      </c>
      <c r="K1423" s="29" t="str">
        <f>IF(Замеры!Z1417=0," ",Замеры!AG1417)</f>
        <v xml:space="preserve"> </v>
      </c>
      <c r="L1423" s="29" t="str">
        <f>IF(Замеры!Z1417=0," ",Замеры!AH1417)</f>
        <v xml:space="preserve"> </v>
      </c>
      <c r="M1423" s="29" t="str">
        <f>IF(Замеры!Z1417=0," ",0.1)</f>
        <v xml:space="preserve"> </v>
      </c>
      <c r="N1423" s="29" t="str">
        <f>IF(Замеры!Z1417=0," ",Замеры!Z1417)</f>
        <v xml:space="preserve"> </v>
      </c>
      <c r="O1423" s="29" t="str">
        <f>Замеры!AA1417</f>
        <v xml:space="preserve"> </v>
      </c>
      <c r="P1423" s="29" t="str">
        <f>Замеры!AB1417</f>
        <v xml:space="preserve"> </v>
      </c>
      <c r="Q1423" s="29" t="str">
        <f>IF(Замеры!Z1417=0," ","+")</f>
        <v xml:space="preserve"> </v>
      </c>
      <c r="R1423" s="32">
        <f>Замеры!Y1417</f>
        <v>0</v>
      </c>
      <c r="W1423" s="33" t="e">
        <f t="shared" si="44"/>
        <v>#VALUE!</v>
      </c>
      <c r="X1423" s="31" t="s">
        <v>73</v>
      </c>
      <c r="Y1423" s="33" t="e">
        <f t="shared" si="45"/>
        <v>#VALUE!</v>
      </c>
      <c r="Z1423" s="32"/>
    </row>
    <row r="1424" spans="1:26" x14ac:dyDescent="0.3">
      <c r="A1424" s="35">
        <f>IF(Замеры!B1418=0, " ", Замеры!B1418)</f>
        <v>1415</v>
      </c>
      <c r="B1424" s="37" t="str">
        <f>CONCATENATE(Замеры!D1418,Замеры!F1418)</f>
        <v>Группа от QF</v>
      </c>
      <c r="C1424" s="35" t="str">
        <f>IF(Замеры!I1418=0," ", Замеры!I1418)</f>
        <v xml:space="preserve"> </v>
      </c>
      <c r="D1424" s="29" t="str">
        <f>IF(Замеры!Z1418=0, " ", Замеры!X1418)</f>
        <v xml:space="preserve"> </v>
      </c>
      <c r="E1424" s="29" t="str">
        <f>CONCATENATE(Замеры!P1418,Замеры!S1418,Замеры!R1418)</f>
        <v xml:space="preserve"> </v>
      </c>
      <c r="F1424" s="30" t="str">
        <f>IF(Замеры!Z1418=0," ","---")</f>
        <v xml:space="preserve"> </v>
      </c>
      <c r="G1424" s="31" t="str">
        <f>IF(Замеры!Z1418=0," ",Замеры!J1418)</f>
        <v xml:space="preserve"> </v>
      </c>
      <c r="H1424" s="31" t="str">
        <f>CONCATENATE(Замеры!AK1418,Замеры!AA1418,Замеры!AL1418)</f>
        <v>0 0</v>
      </c>
      <c r="I1424" s="29" t="str">
        <f>CONCATENATE(Замеры!AI1418,Замеры!AA1418,Замеры!AJ1418)</f>
        <v>0 0</v>
      </c>
      <c r="J1424" s="31" t="str">
        <f>IF(Замеры!Z1418=0," ",G1424*2.55)</f>
        <v xml:space="preserve"> </v>
      </c>
      <c r="K1424" s="29" t="str">
        <f>IF(Замеры!Z1418=0," ",Замеры!AG1418)</f>
        <v xml:space="preserve"> </v>
      </c>
      <c r="L1424" s="29" t="str">
        <f>IF(Замеры!Z1418=0," ",Замеры!AH1418)</f>
        <v xml:space="preserve"> </v>
      </c>
      <c r="M1424" s="29" t="str">
        <f>IF(Замеры!Z1418=0," ",0.1)</f>
        <v xml:space="preserve"> </v>
      </c>
      <c r="N1424" s="29" t="str">
        <f>IF(Замеры!Z1418=0," ",Замеры!Z1418)</f>
        <v xml:space="preserve"> </v>
      </c>
      <c r="O1424" s="29" t="str">
        <f>Замеры!AA1418</f>
        <v xml:space="preserve"> </v>
      </c>
      <c r="P1424" s="29" t="str">
        <f>Замеры!AB1418</f>
        <v xml:space="preserve"> </v>
      </c>
      <c r="Q1424" s="29" t="str">
        <f>IF(Замеры!Z1418=0," ","+")</f>
        <v xml:space="preserve"> </v>
      </c>
      <c r="R1424" s="32">
        <f>Замеры!Y1418</f>
        <v>0</v>
      </c>
      <c r="W1424" s="33" t="e">
        <f t="shared" si="44"/>
        <v>#VALUE!</v>
      </c>
      <c r="X1424" s="31" t="s">
        <v>73</v>
      </c>
      <c r="Y1424" s="33" t="e">
        <f t="shared" si="45"/>
        <v>#VALUE!</v>
      </c>
      <c r="Z1424" s="32"/>
    </row>
    <row r="1425" spans="1:26" x14ac:dyDescent="0.3">
      <c r="A1425" s="35">
        <f>IF(Замеры!B1419=0, " ", Замеры!B1419)</f>
        <v>1416</v>
      </c>
      <c r="B1425" s="37" t="str">
        <f>CONCATENATE(Замеры!D1419,Замеры!F1419)</f>
        <v>Группа от QF</v>
      </c>
      <c r="C1425" s="35" t="str">
        <f>IF(Замеры!I1419=0," ", Замеры!I1419)</f>
        <v xml:space="preserve"> </v>
      </c>
      <c r="D1425" s="29" t="str">
        <f>IF(Замеры!Z1419=0, " ", Замеры!X1419)</f>
        <v xml:space="preserve"> </v>
      </c>
      <c r="E1425" s="29" t="str">
        <f>CONCATENATE(Замеры!P1419,Замеры!S1419,Замеры!R1419)</f>
        <v xml:space="preserve"> </v>
      </c>
      <c r="F1425" s="30" t="str">
        <f>IF(Замеры!Z1419=0," ","---")</f>
        <v xml:space="preserve"> </v>
      </c>
      <c r="G1425" s="31" t="str">
        <f>IF(Замеры!Z1419=0," ",Замеры!J1419)</f>
        <v xml:space="preserve"> </v>
      </c>
      <c r="H1425" s="31" t="str">
        <f>CONCATENATE(Замеры!AK1419,Замеры!AA1419,Замеры!AL1419)</f>
        <v>0 0</v>
      </c>
      <c r="I1425" s="29" t="str">
        <f>CONCATENATE(Замеры!AI1419,Замеры!AA1419,Замеры!AJ1419)</f>
        <v>0 0</v>
      </c>
      <c r="J1425" s="31" t="str">
        <f>IF(Замеры!Z1419=0," ",G1425*2.55)</f>
        <v xml:space="preserve"> </v>
      </c>
      <c r="K1425" s="29" t="str">
        <f>IF(Замеры!Z1419=0," ",Замеры!AG1419)</f>
        <v xml:space="preserve"> </v>
      </c>
      <c r="L1425" s="29" t="str">
        <f>IF(Замеры!Z1419=0," ",Замеры!AH1419)</f>
        <v xml:space="preserve"> </v>
      </c>
      <c r="M1425" s="29" t="str">
        <f>IF(Замеры!Z1419=0," ",0.1)</f>
        <v xml:space="preserve"> </v>
      </c>
      <c r="N1425" s="29" t="str">
        <f>IF(Замеры!Z1419=0," ",Замеры!Z1419)</f>
        <v xml:space="preserve"> </v>
      </c>
      <c r="O1425" s="29" t="str">
        <f>Замеры!AA1419</f>
        <v xml:space="preserve"> </v>
      </c>
      <c r="P1425" s="29" t="str">
        <f>Замеры!AB1419</f>
        <v xml:space="preserve"> </v>
      </c>
      <c r="Q1425" s="29" t="str">
        <f>IF(Замеры!Z1419=0," ","+")</f>
        <v xml:space="preserve"> </v>
      </c>
      <c r="R1425" s="32">
        <f>Замеры!Y1419</f>
        <v>0</v>
      </c>
      <c r="W1425" s="33" t="e">
        <f t="shared" si="44"/>
        <v>#VALUE!</v>
      </c>
      <c r="X1425" s="31" t="s">
        <v>73</v>
      </c>
      <c r="Y1425" s="33" t="e">
        <f t="shared" si="45"/>
        <v>#VALUE!</v>
      </c>
      <c r="Z1425" s="32"/>
    </row>
    <row r="1426" spans="1:26" x14ac:dyDescent="0.3">
      <c r="A1426" s="35">
        <f>IF(Замеры!B1420=0, " ", Замеры!B1420)</f>
        <v>1417</v>
      </c>
      <c r="B1426" s="37" t="str">
        <f>CONCATENATE(Замеры!D1420,Замеры!F1420)</f>
        <v>Группа от QF</v>
      </c>
      <c r="C1426" s="35" t="str">
        <f>IF(Замеры!I1420=0," ", Замеры!I1420)</f>
        <v xml:space="preserve"> </v>
      </c>
      <c r="D1426" s="29" t="str">
        <f>IF(Замеры!Z1420=0, " ", Замеры!X1420)</f>
        <v xml:space="preserve"> </v>
      </c>
      <c r="E1426" s="29" t="str">
        <f>CONCATENATE(Замеры!P1420,Замеры!S1420,Замеры!R1420)</f>
        <v xml:space="preserve"> </v>
      </c>
      <c r="F1426" s="30" t="str">
        <f>IF(Замеры!Z1420=0," ","---")</f>
        <v xml:space="preserve"> </v>
      </c>
      <c r="G1426" s="31" t="str">
        <f>IF(Замеры!Z1420=0," ",Замеры!J1420)</f>
        <v xml:space="preserve"> </v>
      </c>
      <c r="H1426" s="31" t="str">
        <f>CONCATENATE(Замеры!AK1420,Замеры!AA1420,Замеры!AL1420)</f>
        <v>0 0</v>
      </c>
      <c r="I1426" s="29" t="str">
        <f>CONCATENATE(Замеры!AI1420,Замеры!AA1420,Замеры!AJ1420)</f>
        <v>0 0</v>
      </c>
      <c r="J1426" s="31" t="str">
        <f>IF(Замеры!Z1420=0," ",G1426*2.55)</f>
        <v xml:space="preserve"> </v>
      </c>
      <c r="K1426" s="29" t="str">
        <f>IF(Замеры!Z1420=0," ",Замеры!AG1420)</f>
        <v xml:space="preserve"> </v>
      </c>
      <c r="L1426" s="29" t="str">
        <f>IF(Замеры!Z1420=0," ",Замеры!AH1420)</f>
        <v xml:space="preserve"> </v>
      </c>
      <c r="M1426" s="29" t="str">
        <f>IF(Замеры!Z1420=0," ",0.1)</f>
        <v xml:space="preserve"> </v>
      </c>
      <c r="N1426" s="29" t="str">
        <f>IF(Замеры!Z1420=0," ",Замеры!Z1420)</f>
        <v xml:space="preserve"> </v>
      </c>
      <c r="O1426" s="29" t="str">
        <f>Замеры!AA1420</f>
        <v xml:space="preserve"> </v>
      </c>
      <c r="P1426" s="29" t="str">
        <f>Замеры!AB1420</f>
        <v xml:space="preserve"> </v>
      </c>
      <c r="Q1426" s="29" t="str">
        <f>IF(Замеры!Z1420=0," ","+")</f>
        <v xml:space="preserve"> </v>
      </c>
      <c r="R1426" s="32">
        <f>Замеры!Y1420</f>
        <v>0</v>
      </c>
      <c r="W1426" s="33" t="e">
        <f t="shared" si="44"/>
        <v>#VALUE!</v>
      </c>
      <c r="X1426" s="31" t="s">
        <v>73</v>
      </c>
      <c r="Y1426" s="33" t="e">
        <f t="shared" si="45"/>
        <v>#VALUE!</v>
      </c>
      <c r="Z1426" s="32"/>
    </row>
    <row r="1427" spans="1:26" x14ac:dyDescent="0.3">
      <c r="A1427" s="35">
        <f>IF(Замеры!B1421=0, " ", Замеры!B1421)</f>
        <v>1418</v>
      </c>
      <c r="B1427" s="37" t="str">
        <f>CONCATENATE(Замеры!D1421,Замеры!F1421)</f>
        <v>Группа от QF</v>
      </c>
      <c r="C1427" s="35" t="str">
        <f>IF(Замеры!I1421=0," ", Замеры!I1421)</f>
        <v xml:space="preserve"> </v>
      </c>
      <c r="D1427" s="29" t="str">
        <f>IF(Замеры!Z1421=0, " ", Замеры!X1421)</f>
        <v xml:space="preserve"> </v>
      </c>
      <c r="E1427" s="29" t="str">
        <f>CONCATENATE(Замеры!P1421,Замеры!S1421,Замеры!R1421)</f>
        <v xml:space="preserve"> </v>
      </c>
      <c r="F1427" s="30" t="str">
        <f>IF(Замеры!Z1421=0," ","---")</f>
        <v xml:space="preserve"> </v>
      </c>
      <c r="G1427" s="31" t="str">
        <f>IF(Замеры!Z1421=0," ",Замеры!J1421)</f>
        <v xml:space="preserve"> </v>
      </c>
      <c r="H1427" s="31" t="str">
        <f>CONCATENATE(Замеры!AK1421,Замеры!AA1421,Замеры!AL1421)</f>
        <v>0 0</v>
      </c>
      <c r="I1427" s="29" t="str">
        <f>CONCATENATE(Замеры!AI1421,Замеры!AA1421,Замеры!AJ1421)</f>
        <v>0 0</v>
      </c>
      <c r="J1427" s="31" t="str">
        <f>IF(Замеры!Z1421=0," ",G1427*2.55)</f>
        <v xml:space="preserve"> </v>
      </c>
      <c r="K1427" s="29" t="str">
        <f>IF(Замеры!Z1421=0," ",Замеры!AG1421)</f>
        <v xml:space="preserve"> </v>
      </c>
      <c r="L1427" s="29" t="str">
        <f>IF(Замеры!Z1421=0," ",Замеры!AH1421)</f>
        <v xml:space="preserve"> </v>
      </c>
      <c r="M1427" s="29" t="str">
        <f>IF(Замеры!Z1421=0," ",0.1)</f>
        <v xml:space="preserve"> </v>
      </c>
      <c r="N1427" s="29" t="str">
        <f>IF(Замеры!Z1421=0," ",Замеры!Z1421)</f>
        <v xml:space="preserve"> </v>
      </c>
      <c r="O1427" s="29" t="str">
        <f>Замеры!AA1421</f>
        <v xml:space="preserve"> </v>
      </c>
      <c r="P1427" s="29" t="str">
        <f>Замеры!AB1421</f>
        <v xml:space="preserve"> </v>
      </c>
      <c r="Q1427" s="29" t="str">
        <f>IF(Замеры!Z1421=0," ","+")</f>
        <v xml:space="preserve"> </v>
      </c>
      <c r="R1427" s="32">
        <f>Замеры!Y1421</f>
        <v>0</v>
      </c>
      <c r="W1427" s="33" t="e">
        <f t="shared" si="44"/>
        <v>#VALUE!</v>
      </c>
      <c r="X1427" s="31" t="s">
        <v>73</v>
      </c>
      <c r="Y1427" s="33" t="e">
        <f t="shared" si="45"/>
        <v>#VALUE!</v>
      </c>
      <c r="Z1427" s="32"/>
    </row>
    <row r="1428" spans="1:26" x14ac:dyDescent="0.3">
      <c r="A1428" s="35">
        <f>IF(Замеры!B1422=0, " ", Замеры!B1422)</f>
        <v>1419</v>
      </c>
      <c r="B1428" s="37" t="str">
        <f>CONCATENATE(Замеры!D1422,Замеры!F1422)</f>
        <v>Группа от QF</v>
      </c>
      <c r="C1428" s="35" t="str">
        <f>IF(Замеры!I1422=0," ", Замеры!I1422)</f>
        <v xml:space="preserve"> </v>
      </c>
      <c r="D1428" s="29" t="str">
        <f>IF(Замеры!Z1422=0, " ", Замеры!X1422)</f>
        <v xml:space="preserve"> </v>
      </c>
      <c r="E1428" s="29" t="str">
        <f>CONCATENATE(Замеры!P1422,Замеры!S1422,Замеры!R1422)</f>
        <v xml:space="preserve"> </v>
      </c>
      <c r="F1428" s="30" t="str">
        <f>IF(Замеры!Z1422=0," ","---")</f>
        <v xml:space="preserve"> </v>
      </c>
      <c r="G1428" s="31" t="str">
        <f>IF(Замеры!Z1422=0," ",Замеры!J1422)</f>
        <v xml:space="preserve"> </v>
      </c>
      <c r="H1428" s="31" t="str">
        <f>CONCATENATE(Замеры!AK1422,Замеры!AA1422,Замеры!AL1422)</f>
        <v>0 0</v>
      </c>
      <c r="I1428" s="29" t="str">
        <f>CONCATENATE(Замеры!AI1422,Замеры!AA1422,Замеры!AJ1422)</f>
        <v>0 0</v>
      </c>
      <c r="J1428" s="31" t="str">
        <f>IF(Замеры!Z1422=0," ",G1428*2.55)</f>
        <v xml:space="preserve"> </v>
      </c>
      <c r="K1428" s="29" t="str">
        <f>IF(Замеры!Z1422=0," ",Замеры!AG1422)</f>
        <v xml:space="preserve"> </v>
      </c>
      <c r="L1428" s="29" t="str">
        <f>IF(Замеры!Z1422=0," ",Замеры!AH1422)</f>
        <v xml:space="preserve"> </v>
      </c>
      <c r="M1428" s="29" t="str">
        <f>IF(Замеры!Z1422=0," ",0.1)</f>
        <v xml:space="preserve"> </v>
      </c>
      <c r="N1428" s="29" t="str">
        <f>IF(Замеры!Z1422=0," ",Замеры!Z1422)</f>
        <v xml:space="preserve"> </v>
      </c>
      <c r="O1428" s="29" t="str">
        <f>Замеры!AA1422</f>
        <v xml:space="preserve"> </v>
      </c>
      <c r="P1428" s="29" t="str">
        <f>Замеры!AB1422</f>
        <v xml:space="preserve"> </v>
      </c>
      <c r="Q1428" s="29" t="str">
        <f>IF(Замеры!Z1422=0," ","+")</f>
        <v xml:space="preserve"> </v>
      </c>
      <c r="R1428" s="32">
        <f>Замеры!Y1422</f>
        <v>0</v>
      </c>
      <c r="W1428" s="33" t="e">
        <f t="shared" si="44"/>
        <v>#VALUE!</v>
      </c>
      <c r="X1428" s="31" t="s">
        <v>73</v>
      </c>
      <c r="Y1428" s="33" t="e">
        <f t="shared" si="45"/>
        <v>#VALUE!</v>
      </c>
      <c r="Z1428" s="32"/>
    </row>
    <row r="1429" spans="1:26" x14ac:dyDescent="0.3">
      <c r="A1429" s="35">
        <f>IF(Замеры!B1423=0, " ", Замеры!B1423)</f>
        <v>1420</v>
      </c>
      <c r="B1429" s="37" t="str">
        <f>CONCATENATE(Замеры!D1423,Замеры!F1423)</f>
        <v>Группа от QF</v>
      </c>
      <c r="C1429" s="35" t="str">
        <f>IF(Замеры!I1423=0," ", Замеры!I1423)</f>
        <v xml:space="preserve"> </v>
      </c>
      <c r="D1429" s="29" t="str">
        <f>IF(Замеры!Z1423=0, " ", Замеры!X1423)</f>
        <v xml:space="preserve"> </v>
      </c>
      <c r="E1429" s="29" t="str">
        <f>CONCATENATE(Замеры!P1423,Замеры!S1423,Замеры!R1423)</f>
        <v xml:space="preserve"> </v>
      </c>
      <c r="F1429" s="30" t="str">
        <f>IF(Замеры!Z1423=0," ","---")</f>
        <v xml:space="preserve"> </v>
      </c>
      <c r="G1429" s="31" t="str">
        <f>IF(Замеры!Z1423=0," ",Замеры!J1423)</f>
        <v xml:space="preserve"> </v>
      </c>
      <c r="H1429" s="31" t="str">
        <f>CONCATENATE(Замеры!AK1423,Замеры!AA1423,Замеры!AL1423)</f>
        <v>0 0</v>
      </c>
      <c r="I1429" s="29" t="str">
        <f>CONCATENATE(Замеры!AI1423,Замеры!AA1423,Замеры!AJ1423)</f>
        <v>0 0</v>
      </c>
      <c r="J1429" s="31" t="str">
        <f>IF(Замеры!Z1423=0," ",G1429*2.55)</f>
        <v xml:space="preserve"> </v>
      </c>
      <c r="K1429" s="29" t="str">
        <f>IF(Замеры!Z1423=0," ",Замеры!AG1423)</f>
        <v xml:space="preserve"> </v>
      </c>
      <c r="L1429" s="29" t="str">
        <f>IF(Замеры!Z1423=0," ",Замеры!AH1423)</f>
        <v xml:space="preserve"> </v>
      </c>
      <c r="M1429" s="29" t="str">
        <f>IF(Замеры!Z1423=0," ",0.1)</f>
        <v xml:space="preserve"> </v>
      </c>
      <c r="N1429" s="29" t="str">
        <f>IF(Замеры!Z1423=0," ",Замеры!Z1423)</f>
        <v xml:space="preserve"> </v>
      </c>
      <c r="O1429" s="29" t="str">
        <f>Замеры!AA1423</f>
        <v xml:space="preserve"> </v>
      </c>
      <c r="P1429" s="29" t="str">
        <f>Замеры!AB1423</f>
        <v xml:space="preserve"> </v>
      </c>
      <c r="Q1429" s="29" t="str">
        <f>IF(Замеры!Z1423=0," ","+")</f>
        <v xml:space="preserve"> </v>
      </c>
      <c r="R1429" s="32">
        <f>Замеры!Y1423</f>
        <v>0</v>
      </c>
      <c r="W1429" s="33" t="e">
        <f t="shared" si="44"/>
        <v>#VALUE!</v>
      </c>
      <c r="X1429" s="31" t="s">
        <v>73</v>
      </c>
      <c r="Y1429" s="33" t="e">
        <f t="shared" si="45"/>
        <v>#VALUE!</v>
      </c>
      <c r="Z1429" s="32"/>
    </row>
    <row r="1430" spans="1:26" x14ac:dyDescent="0.3">
      <c r="A1430" s="35">
        <f>IF(Замеры!B1424=0, " ", Замеры!B1424)</f>
        <v>1421</v>
      </c>
      <c r="B1430" s="37" t="str">
        <f>CONCATENATE(Замеры!D1424,Замеры!F1424)</f>
        <v>Группа от QF</v>
      </c>
      <c r="C1430" s="35" t="str">
        <f>IF(Замеры!I1424=0," ", Замеры!I1424)</f>
        <v xml:space="preserve"> </v>
      </c>
      <c r="D1430" s="29" t="str">
        <f>IF(Замеры!Z1424=0, " ", Замеры!X1424)</f>
        <v xml:space="preserve"> </v>
      </c>
      <c r="E1430" s="29" t="str">
        <f>CONCATENATE(Замеры!P1424,Замеры!S1424,Замеры!R1424)</f>
        <v xml:space="preserve"> </v>
      </c>
      <c r="F1430" s="30" t="str">
        <f>IF(Замеры!Z1424=0," ","---")</f>
        <v xml:space="preserve"> </v>
      </c>
      <c r="G1430" s="31" t="str">
        <f>IF(Замеры!Z1424=0," ",Замеры!J1424)</f>
        <v xml:space="preserve"> </v>
      </c>
      <c r="H1430" s="31" t="str">
        <f>CONCATENATE(Замеры!AK1424,Замеры!AA1424,Замеры!AL1424)</f>
        <v>0 0</v>
      </c>
      <c r="I1430" s="29" t="str">
        <f>CONCATENATE(Замеры!AI1424,Замеры!AA1424,Замеры!AJ1424)</f>
        <v>0 0</v>
      </c>
      <c r="J1430" s="31" t="str">
        <f>IF(Замеры!Z1424=0," ",G1430*2.55)</f>
        <v xml:space="preserve"> </v>
      </c>
      <c r="K1430" s="29" t="str">
        <f>IF(Замеры!Z1424=0," ",Замеры!AG1424)</f>
        <v xml:space="preserve"> </v>
      </c>
      <c r="L1430" s="29" t="str">
        <f>IF(Замеры!Z1424=0," ",Замеры!AH1424)</f>
        <v xml:space="preserve"> </v>
      </c>
      <c r="M1430" s="29" t="str">
        <f>IF(Замеры!Z1424=0," ",0.1)</f>
        <v xml:space="preserve"> </v>
      </c>
      <c r="N1430" s="29" t="str">
        <f>IF(Замеры!Z1424=0," ",Замеры!Z1424)</f>
        <v xml:space="preserve"> </v>
      </c>
      <c r="O1430" s="29" t="str">
        <f>Замеры!AA1424</f>
        <v xml:space="preserve"> </v>
      </c>
      <c r="P1430" s="29" t="str">
        <f>Замеры!AB1424</f>
        <v xml:space="preserve"> </v>
      </c>
      <c r="Q1430" s="29" t="str">
        <f>IF(Замеры!Z1424=0," ","+")</f>
        <v xml:space="preserve"> </v>
      </c>
      <c r="R1430" s="32">
        <f>Замеры!Y1424</f>
        <v>0</v>
      </c>
      <c r="W1430" s="33" t="e">
        <f t="shared" si="44"/>
        <v>#VALUE!</v>
      </c>
      <c r="X1430" s="31" t="s">
        <v>73</v>
      </c>
      <c r="Y1430" s="33" t="e">
        <f t="shared" si="45"/>
        <v>#VALUE!</v>
      </c>
      <c r="Z1430" s="32"/>
    </row>
    <row r="1431" spans="1:26" x14ac:dyDescent="0.3">
      <c r="A1431" s="35">
        <f>IF(Замеры!B1425=0, " ", Замеры!B1425)</f>
        <v>1422</v>
      </c>
      <c r="B1431" s="37" t="str">
        <f>CONCATENATE(Замеры!D1425,Замеры!F1425)</f>
        <v>Группа от QF</v>
      </c>
      <c r="C1431" s="35" t="str">
        <f>IF(Замеры!I1425=0," ", Замеры!I1425)</f>
        <v xml:space="preserve"> </v>
      </c>
      <c r="D1431" s="29" t="str">
        <f>IF(Замеры!Z1425=0, " ", Замеры!X1425)</f>
        <v xml:space="preserve"> </v>
      </c>
      <c r="E1431" s="29" t="str">
        <f>CONCATENATE(Замеры!P1425,Замеры!S1425,Замеры!R1425)</f>
        <v xml:space="preserve"> </v>
      </c>
      <c r="F1431" s="30" t="str">
        <f>IF(Замеры!Z1425=0," ","---")</f>
        <v xml:space="preserve"> </v>
      </c>
      <c r="G1431" s="31" t="str">
        <f>IF(Замеры!Z1425=0," ",Замеры!J1425)</f>
        <v xml:space="preserve"> </v>
      </c>
      <c r="H1431" s="31" t="str">
        <f>CONCATENATE(Замеры!AK1425,Замеры!AA1425,Замеры!AL1425)</f>
        <v>0 0</v>
      </c>
      <c r="I1431" s="29" t="str">
        <f>CONCATENATE(Замеры!AI1425,Замеры!AA1425,Замеры!AJ1425)</f>
        <v>0 0</v>
      </c>
      <c r="J1431" s="31" t="str">
        <f>IF(Замеры!Z1425=0," ",G1431*2.55)</f>
        <v xml:space="preserve"> </v>
      </c>
      <c r="K1431" s="29" t="str">
        <f>IF(Замеры!Z1425=0," ",Замеры!AG1425)</f>
        <v xml:space="preserve"> </v>
      </c>
      <c r="L1431" s="29" t="str">
        <f>IF(Замеры!Z1425=0," ",Замеры!AH1425)</f>
        <v xml:space="preserve"> </v>
      </c>
      <c r="M1431" s="29" t="str">
        <f>IF(Замеры!Z1425=0," ",0.1)</f>
        <v xml:space="preserve"> </v>
      </c>
      <c r="N1431" s="29" t="str">
        <f>IF(Замеры!Z1425=0," ",Замеры!Z1425)</f>
        <v xml:space="preserve"> </v>
      </c>
      <c r="O1431" s="29" t="str">
        <f>Замеры!AA1425</f>
        <v xml:space="preserve"> </v>
      </c>
      <c r="P1431" s="29" t="str">
        <f>Замеры!AB1425</f>
        <v xml:space="preserve"> </v>
      </c>
      <c r="Q1431" s="29" t="str">
        <f>IF(Замеры!Z1425=0," ","+")</f>
        <v xml:space="preserve"> </v>
      </c>
      <c r="R1431" s="32">
        <f>Замеры!Y1425</f>
        <v>0</v>
      </c>
      <c r="W1431" s="33" t="e">
        <f t="shared" si="44"/>
        <v>#VALUE!</v>
      </c>
      <c r="X1431" s="31" t="s">
        <v>73</v>
      </c>
      <c r="Y1431" s="33" t="e">
        <f t="shared" si="45"/>
        <v>#VALUE!</v>
      </c>
      <c r="Z1431" s="32"/>
    </row>
    <row r="1432" spans="1:26" x14ac:dyDescent="0.3">
      <c r="A1432" s="35">
        <f>IF(Замеры!B1426=0, " ", Замеры!B1426)</f>
        <v>1423</v>
      </c>
      <c r="B1432" s="37" t="str">
        <f>CONCATENATE(Замеры!D1426,Замеры!F1426)</f>
        <v>Группа от QF</v>
      </c>
      <c r="C1432" s="35" t="str">
        <f>IF(Замеры!I1426=0," ", Замеры!I1426)</f>
        <v xml:space="preserve"> </v>
      </c>
      <c r="D1432" s="29" t="str">
        <f>IF(Замеры!Z1426=0, " ", Замеры!X1426)</f>
        <v xml:space="preserve"> </v>
      </c>
      <c r="E1432" s="29" t="str">
        <f>CONCATENATE(Замеры!P1426,Замеры!S1426,Замеры!R1426)</f>
        <v xml:space="preserve"> </v>
      </c>
      <c r="F1432" s="30" t="str">
        <f>IF(Замеры!Z1426=0," ","---")</f>
        <v xml:space="preserve"> </v>
      </c>
      <c r="G1432" s="31" t="str">
        <f>IF(Замеры!Z1426=0," ",Замеры!J1426)</f>
        <v xml:space="preserve"> </v>
      </c>
      <c r="H1432" s="31" t="str">
        <f>CONCATENATE(Замеры!AK1426,Замеры!AA1426,Замеры!AL1426)</f>
        <v>0 0</v>
      </c>
      <c r="I1432" s="29" t="str">
        <f>CONCATENATE(Замеры!AI1426,Замеры!AA1426,Замеры!AJ1426)</f>
        <v>0 0</v>
      </c>
      <c r="J1432" s="31" t="str">
        <f>IF(Замеры!Z1426=0," ",G1432*2.55)</f>
        <v xml:space="preserve"> </v>
      </c>
      <c r="K1432" s="29" t="str">
        <f>IF(Замеры!Z1426=0," ",Замеры!AG1426)</f>
        <v xml:space="preserve"> </v>
      </c>
      <c r="L1432" s="29" t="str">
        <f>IF(Замеры!Z1426=0," ",Замеры!AH1426)</f>
        <v xml:space="preserve"> </v>
      </c>
      <c r="M1432" s="29" t="str">
        <f>IF(Замеры!Z1426=0," ",0.1)</f>
        <v xml:space="preserve"> </v>
      </c>
      <c r="N1432" s="29" t="str">
        <f>IF(Замеры!Z1426=0," ",Замеры!Z1426)</f>
        <v xml:space="preserve"> </v>
      </c>
      <c r="O1432" s="29" t="str">
        <f>Замеры!AA1426</f>
        <v xml:space="preserve"> </v>
      </c>
      <c r="P1432" s="29" t="str">
        <f>Замеры!AB1426</f>
        <v xml:space="preserve"> </v>
      </c>
      <c r="Q1432" s="29" t="str">
        <f>IF(Замеры!Z1426=0," ","+")</f>
        <v xml:space="preserve"> </v>
      </c>
      <c r="R1432" s="32">
        <f>Замеры!Y1426</f>
        <v>0</v>
      </c>
      <c r="W1432" s="33" t="e">
        <f t="shared" si="44"/>
        <v>#VALUE!</v>
      </c>
      <c r="X1432" s="31" t="s">
        <v>73</v>
      </c>
      <c r="Y1432" s="33" t="e">
        <f t="shared" si="45"/>
        <v>#VALUE!</v>
      </c>
      <c r="Z1432" s="32"/>
    </row>
    <row r="1433" spans="1:26" x14ac:dyDescent="0.3">
      <c r="A1433" s="35">
        <f>IF(Замеры!B1427=0, " ", Замеры!B1427)</f>
        <v>1424</v>
      </c>
      <c r="B1433" s="37" t="str">
        <f>CONCATENATE(Замеры!D1427,Замеры!F1427)</f>
        <v>Группа от QF</v>
      </c>
      <c r="C1433" s="35" t="str">
        <f>IF(Замеры!I1427=0," ", Замеры!I1427)</f>
        <v xml:space="preserve"> </v>
      </c>
      <c r="D1433" s="29" t="str">
        <f>IF(Замеры!Z1427=0, " ", Замеры!X1427)</f>
        <v xml:space="preserve"> </v>
      </c>
      <c r="E1433" s="29" t="str">
        <f>CONCATENATE(Замеры!P1427,Замеры!S1427,Замеры!R1427)</f>
        <v xml:space="preserve"> </v>
      </c>
      <c r="F1433" s="30" t="str">
        <f>IF(Замеры!Z1427=0," ","---")</f>
        <v xml:space="preserve"> </v>
      </c>
      <c r="G1433" s="31" t="str">
        <f>IF(Замеры!Z1427=0," ",Замеры!J1427)</f>
        <v xml:space="preserve"> </v>
      </c>
      <c r="H1433" s="31" t="str">
        <f>CONCATENATE(Замеры!AK1427,Замеры!AA1427,Замеры!AL1427)</f>
        <v>0 0</v>
      </c>
      <c r="I1433" s="29" t="str">
        <f>CONCATENATE(Замеры!AI1427,Замеры!AA1427,Замеры!AJ1427)</f>
        <v>0 0</v>
      </c>
      <c r="J1433" s="31" t="str">
        <f>IF(Замеры!Z1427=0," ",G1433*2.55)</f>
        <v xml:space="preserve"> </v>
      </c>
      <c r="K1433" s="29" t="str">
        <f>IF(Замеры!Z1427=0," ",Замеры!AG1427)</f>
        <v xml:space="preserve"> </v>
      </c>
      <c r="L1433" s="29" t="str">
        <f>IF(Замеры!Z1427=0," ",Замеры!AH1427)</f>
        <v xml:space="preserve"> </v>
      </c>
      <c r="M1433" s="29" t="str">
        <f>IF(Замеры!Z1427=0," ",0.1)</f>
        <v xml:space="preserve"> </v>
      </c>
      <c r="N1433" s="29" t="str">
        <f>IF(Замеры!Z1427=0," ",Замеры!Z1427)</f>
        <v xml:space="preserve"> </v>
      </c>
      <c r="O1433" s="29" t="str">
        <f>Замеры!AA1427</f>
        <v xml:space="preserve"> </v>
      </c>
      <c r="P1433" s="29" t="str">
        <f>Замеры!AB1427</f>
        <v xml:space="preserve"> </v>
      </c>
      <c r="Q1433" s="29" t="str">
        <f>IF(Замеры!Z1427=0," ","+")</f>
        <v xml:space="preserve"> </v>
      </c>
      <c r="R1433" s="32">
        <f>Замеры!Y1427</f>
        <v>0</v>
      </c>
      <c r="W1433" s="33" t="e">
        <f t="shared" si="44"/>
        <v>#VALUE!</v>
      </c>
      <c r="X1433" s="31" t="s">
        <v>73</v>
      </c>
      <c r="Y1433" s="33" t="e">
        <f t="shared" si="45"/>
        <v>#VALUE!</v>
      </c>
      <c r="Z1433" s="32"/>
    </row>
    <row r="1434" spans="1:26" x14ac:dyDescent="0.3">
      <c r="A1434" s="35">
        <f>IF(Замеры!B1428=0, " ", Замеры!B1428)</f>
        <v>1425</v>
      </c>
      <c r="B1434" s="37" t="str">
        <f>CONCATENATE(Замеры!D1428,Замеры!F1428)</f>
        <v>Группа от QF</v>
      </c>
      <c r="C1434" s="35" t="str">
        <f>IF(Замеры!I1428=0," ", Замеры!I1428)</f>
        <v xml:space="preserve"> </v>
      </c>
      <c r="D1434" s="29" t="str">
        <f>IF(Замеры!Z1428=0, " ", Замеры!X1428)</f>
        <v xml:space="preserve"> </v>
      </c>
      <c r="E1434" s="29" t="str">
        <f>CONCATENATE(Замеры!P1428,Замеры!S1428,Замеры!R1428)</f>
        <v xml:space="preserve"> </v>
      </c>
      <c r="F1434" s="30" t="str">
        <f>IF(Замеры!Z1428=0," ","---")</f>
        <v xml:space="preserve"> </v>
      </c>
      <c r="G1434" s="31" t="str">
        <f>IF(Замеры!Z1428=0," ",Замеры!J1428)</f>
        <v xml:space="preserve"> </v>
      </c>
      <c r="H1434" s="31" t="str">
        <f>CONCATENATE(Замеры!AK1428,Замеры!AA1428,Замеры!AL1428)</f>
        <v>0 0</v>
      </c>
      <c r="I1434" s="29" t="str">
        <f>CONCATENATE(Замеры!AI1428,Замеры!AA1428,Замеры!AJ1428)</f>
        <v>0 0</v>
      </c>
      <c r="J1434" s="31" t="str">
        <f>IF(Замеры!Z1428=0," ",G1434*2.55)</f>
        <v xml:space="preserve"> </v>
      </c>
      <c r="K1434" s="29" t="str">
        <f>IF(Замеры!Z1428=0," ",Замеры!AG1428)</f>
        <v xml:space="preserve"> </v>
      </c>
      <c r="L1434" s="29" t="str">
        <f>IF(Замеры!Z1428=0," ",Замеры!AH1428)</f>
        <v xml:space="preserve"> </v>
      </c>
      <c r="M1434" s="29" t="str">
        <f>IF(Замеры!Z1428=0," ",0.1)</f>
        <v xml:space="preserve"> </v>
      </c>
      <c r="N1434" s="29" t="str">
        <f>IF(Замеры!Z1428=0," ",Замеры!Z1428)</f>
        <v xml:space="preserve"> </v>
      </c>
      <c r="O1434" s="29" t="str">
        <f>Замеры!AA1428</f>
        <v xml:space="preserve"> </v>
      </c>
      <c r="P1434" s="29" t="str">
        <f>Замеры!AB1428</f>
        <v xml:space="preserve"> </v>
      </c>
      <c r="Q1434" s="29" t="str">
        <f>IF(Замеры!Z1428=0," ","+")</f>
        <v xml:space="preserve"> </v>
      </c>
      <c r="R1434" s="32">
        <f>Замеры!Y1428</f>
        <v>0</v>
      </c>
      <c r="W1434" s="33" t="e">
        <f t="shared" si="44"/>
        <v>#VALUE!</v>
      </c>
      <c r="X1434" s="31" t="s">
        <v>73</v>
      </c>
      <c r="Y1434" s="33" t="e">
        <f t="shared" si="45"/>
        <v>#VALUE!</v>
      </c>
      <c r="Z1434" s="32"/>
    </row>
    <row r="1435" spans="1:26" x14ac:dyDescent="0.3">
      <c r="A1435" s="35">
        <f>IF(Замеры!B1429=0, " ", Замеры!B1429)</f>
        <v>1426</v>
      </c>
      <c r="B1435" s="37" t="str">
        <f>CONCATENATE(Замеры!D1429,Замеры!F1429)</f>
        <v>Группа от QF</v>
      </c>
      <c r="C1435" s="35" t="str">
        <f>IF(Замеры!I1429=0," ", Замеры!I1429)</f>
        <v xml:space="preserve"> </v>
      </c>
      <c r="D1435" s="29" t="str">
        <f>IF(Замеры!Z1429=0, " ", Замеры!X1429)</f>
        <v xml:space="preserve"> </v>
      </c>
      <c r="E1435" s="29" t="str">
        <f>CONCATENATE(Замеры!P1429,Замеры!S1429,Замеры!R1429)</f>
        <v xml:space="preserve"> </v>
      </c>
      <c r="F1435" s="30" t="str">
        <f>IF(Замеры!Z1429=0," ","---")</f>
        <v xml:space="preserve"> </v>
      </c>
      <c r="G1435" s="31" t="str">
        <f>IF(Замеры!Z1429=0," ",Замеры!J1429)</f>
        <v xml:space="preserve"> </v>
      </c>
      <c r="H1435" s="31" t="str">
        <f>CONCATENATE(Замеры!AK1429,Замеры!AA1429,Замеры!AL1429)</f>
        <v>0 0</v>
      </c>
      <c r="I1435" s="29" t="str">
        <f>CONCATENATE(Замеры!AI1429,Замеры!AA1429,Замеры!AJ1429)</f>
        <v>0 0</v>
      </c>
      <c r="J1435" s="31" t="str">
        <f>IF(Замеры!Z1429=0," ",G1435*2.55)</f>
        <v xml:space="preserve"> </v>
      </c>
      <c r="K1435" s="29" t="str">
        <f>IF(Замеры!Z1429=0," ",Замеры!AG1429)</f>
        <v xml:space="preserve"> </v>
      </c>
      <c r="L1435" s="29" t="str">
        <f>IF(Замеры!Z1429=0," ",Замеры!AH1429)</f>
        <v xml:space="preserve"> </v>
      </c>
      <c r="M1435" s="29" t="str">
        <f>IF(Замеры!Z1429=0," ",0.1)</f>
        <v xml:space="preserve"> </v>
      </c>
      <c r="N1435" s="29" t="str">
        <f>IF(Замеры!Z1429=0," ",Замеры!Z1429)</f>
        <v xml:space="preserve"> </v>
      </c>
      <c r="O1435" s="29" t="str">
        <f>Замеры!AA1429</f>
        <v xml:space="preserve"> </v>
      </c>
      <c r="P1435" s="29" t="str">
        <f>Замеры!AB1429</f>
        <v xml:space="preserve"> </v>
      </c>
      <c r="Q1435" s="29" t="str">
        <f>IF(Замеры!Z1429=0," ","+")</f>
        <v xml:space="preserve"> </v>
      </c>
      <c r="R1435" s="32">
        <f>Замеры!Y1429</f>
        <v>0</v>
      </c>
      <c r="W1435" s="33" t="e">
        <f t="shared" si="44"/>
        <v>#VALUE!</v>
      </c>
      <c r="X1435" s="31" t="s">
        <v>73</v>
      </c>
      <c r="Y1435" s="33" t="e">
        <f t="shared" si="45"/>
        <v>#VALUE!</v>
      </c>
      <c r="Z1435" s="32"/>
    </row>
    <row r="1436" spans="1:26" x14ac:dyDescent="0.3">
      <c r="A1436" s="35">
        <f>IF(Замеры!B1430=0, " ", Замеры!B1430)</f>
        <v>1427</v>
      </c>
      <c r="B1436" s="37" t="str">
        <f>CONCATENATE(Замеры!D1430,Замеры!F1430)</f>
        <v>Группа от QF</v>
      </c>
      <c r="C1436" s="35" t="str">
        <f>IF(Замеры!I1430=0," ", Замеры!I1430)</f>
        <v xml:space="preserve"> </v>
      </c>
      <c r="D1436" s="29" t="str">
        <f>IF(Замеры!Z1430=0, " ", Замеры!X1430)</f>
        <v xml:space="preserve"> </v>
      </c>
      <c r="E1436" s="29" t="str">
        <f>CONCATENATE(Замеры!P1430,Замеры!S1430,Замеры!R1430)</f>
        <v xml:space="preserve"> </v>
      </c>
      <c r="F1436" s="30" t="str">
        <f>IF(Замеры!Z1430=0," ","---")</f>
        <v xml:space="preserve"> </v>
      </c>
      <c r="G1436" s="31" t="str">
        <f>IF(Замеры!Z1430=0," ",Замеры!J1430)</f>
        <v xml:space="preserve"> </v>
      </c>
      <c r="H1436" s="31" t="str">
        <f>CONCATENATE(Замеры!AK1430,Замеры!AA1430,Замеры!AL1430)</f>
        <v>0 0</v>
      </c>
      <c r="I1436" s="29" t="str">
        <f>CONCATENATE(Замеры!AI1430,Замеры!AA1430,Замеры!AJ1430)</f>
        <v>0 0</v>
      </c>
      <c r="J1436" s="31" t="str">
        <f>IF(Замеры!Z1430=0," ",G1436*2.55)</f>
        <v xml:space="preserve"> </v>
      </c>
      <c r="K1436" s="29" t="str">
        <f>IF(Замеры!Z1430=0," ",Замеры!AG1430)</f>
        <v xml:space="preserve"> </v>
      </c>
      <c r="L1436" s="29" t="str">
        <f>IF(Замеры!Z1430=0," ",Замеры!AH1430)</f>
        <v xml:space="preserve"> </v>
      </c>
      <c r="M1436" s="29" t="str">
        <f>IF(Замеры!Z1430=0," ",0.1)</f>
        <v xml:space="preserve"> </v>
      </c>
      <c r="N1436" s="29" t="str">
        <f>IF(Замеры!Z1430=0," ",Замеры!Z1430)</f>
        <v xml:space="preserve"> </v>
      </c>
      <c r="O1436" s="29" t="str">
        <f>Замеры!AA1430</f>
        <v xml:space="preserve"> </v>
      </c>
      <c r="P1436" s="29" t="str">
        <f>Замеры!AB1430</f>
        <v xml:space="preserve"> </v>
      </c>
      <c r="Q1436" s="29" t="str">
        <f>IF(Замеры!Z1430=0," ","+")</f>
        <v xml:space="preserve"> </v>
      </c>
      <c r="R1436" s="32">
        <f>Замеры!Y1430</f>
        <v>0</v>
      </c>
      <c r="W1436" s="33" t="e">
        <f t="shared" si="44"/>
        <v>#VALUE!</v>
      </c>
      <c r="X1436" s="31" t="s">
        <v>73</v>
      </c>
      <c r="Y1436" s="33" t="e">
        <f t="shared" si="45"/>
        <v>#VALUE!</v>
      </c>
      <c r="Z1436" s="32"/>
    </row>
    <row r="1437" spans="1:26" x14ac:dyDescent="0.3">
      <c r="A1437" s="35">
        <f>IF(Замеры!B1431=0, " ", Замеры!B1431)</f>
        <v>1428</v>
      </c>
      <c r="B1437" s="37" t="str">
        <f>CONCATENATE(Замеры!D1431,Замеры!F1431)</f>
        <v>Группа от QF</v>
      </c>
      <c r="C1437" s="35" t="str">
        <f>IF(Замеры!I1431=0," ", Замеры!I1431)</f>
        <v xml:space="preserve"> </v>
      </c>
      <c r="D1437" s="29" t="str">
        <f>IF(Замеры!Z1431=0, " ", Замеры!X1431)</f>
        <v xml:space="preserve"> </v>
      </c>
      <c r="E1437" s="29" t="str">
        <f>CONCATENATE(Замеры!P1431,Замеры!S1431,Замеры!R1431)</f>
        <v xml:space="preserve"> </v>
      </c>
      <c r="F1437" s="30" t="str">
        <f>IF(Замеры!Z1431=0," ","---")</f>
        <v xml:space="preserve"> </v>
      </c>
      <c r="G1437" s="31" t="str">
        <f>IF(Замеры!Z1431=0," ",Замеры!J1431)</f>
        <v xml:space="preserve"> </v>
      </c>
      <c r="H1437" s="31" t="str">
        <f>CONCATENATE(Замеры!AK1431,Замеры!AA1431,Замеры!AL1431)</f>
        <v>0 0</v>
      </c>
      <c r="I1437" s="29" t="str">
        <f>CONCATENATE(Замеры!AI1431,Замеры!AA1431,Замеры!AJ1431)</f>
        <v>0 0</v>
      </c>
      <c r="J1437" s="31" t="str">
        <f>IF(Замеры!Z1431=0," ",G1437*2.55)</f>
        <v xml:space="preserve"> </v>
      </c>
      <c r="K1437" s="29" t="str">
        <f>IF(Замеры!Z1431=0," ",Замеры!AG1431)</f>
        <v xml:space="preserve"> </v>
      </c>
      <c r="L1437" s="29" t="str">
        <f>IF(Замеры!Z1431=0," ",Замеры!AH1431)</f>
        <v xml:space="preserve"> </v>
      </c>
      <c r="M1437" s="29" t="str">
        <f>IF(Замеры!Z1431=0," ",0.1)</f>
        <v xml:space="preserve"> </v>
      </c>
      <c r="N1437" s="29" t="str">
        <f>IF(Замеры!Z1431=0," ",Замеры!Z1431)</f>
        <v xml:space="preserve"> </v>
      </c>
      <c r="O1437" s="29" t="str">
        <f>Замеры!AA1431</f>
        <v xml:space="preserve"> </v>
      </c>
      <c r="P1437" s="29" t="str">
        <f>Замеры!AB1431</f>
        <v xml:space="preserve"> </v>
      </c>
      <c r="Q1437" s="29" t="str">
        <f>IF(Замеры!Z1431=0," ","+")</f>
        <v xml:space="preserve"> </v>
      </c>
      <c r="R1437" s="32">
        <f>Замеры!Y1431</f>
        <v>0</v>
      </c>
      <c r="W1437" s="33" t="e">
        <f t="shared" si="44"/>
        <v>#VALUE!</v>
      </c>
      <c r="X1437" s="31" t="s">
        <v>73</v>
      </c>
      <c r="Y1437" s="33" t="e">
        <f t="shared" si="45"/>
        <v>#VALUE!</v>
      </c>
      <c r="Z1437" s="32"/>
    </row>
    <row r="1438" spans="1:26" x14ac:dyDescent="0.3">
      <c r="A1438" s="35">
        <f>IF(Замеры!B1432=0, " ", Замеры!B1432)</f>
        <v>1429</v>
      </c>
      <c r="B1438" s="37" t="str">
        <f>CONCATENATE(Замеры!D1432,Замеры!F1432)</f>
        <v>Группа от QF</v>
      </c>
      <c r="C1438" s="35" t="str">
        <f>IF(Замеры!I1432=0," ", Замеры!I1432)</f>
        <v xml:space="preserve"> </v>
      </c>
      <c r="D1438" s="29" t="str">
        <f>IF(Замеры!Z1432=0, " ", Замеры!X1432)</f>
        <v xml:space="preserve"> </v>
      </c>
      <c r="E1438" s="29" t="str">
        <f>CONCATENATE(Замеры!P1432,Замеры!S1432,Замеры!R1432)</f>
        <v xml:space="preserve"> </v>
      </c>
      <c r="F1438" s="30" t="str">
        <f>IF(Замеры!Z1432=0," ","---")</f>
        <v xml:space="preserve"> </v>
      </c>
      <c r="G1438" s="31" t="str">
        <f>IF(Замеры!Z1432=0," ",Замеры!J1432)</f>
        <v xml:space="preserve"> </v>
      </c>
      <c r="H1438" s="31" t="str">
        <f>CONCATENATE(Замеры!AK1432,Замеры!AA1432,Замеры!AL1432)</f>
        <v>0 0</v>
      </c>
      <c r="I1438" s="29" t="str">
        <f>CONCATENATE(Замеры!AI1432,Замеры!AA1432,Замеры!AJ1432)</f>
        <v>0 0</v>
      </c>
      <c r="J1438" s="31" t="str">
        <f>IF(Замеры!Z1432=0," ",G1438*2.55)</f>
        <v xml:space="preserve"> </v>
      </c>
      <c r="K1438" s="29" t="str">
        <f>IF(Замеры!Z1432=0," ",Замеры!AG1432)</f>
        <v xml:space="preserve"> </v>
      </c>
      <c r="L1438" s="29" t="str">
        <f>IF(Замеры!Z1432=0," ",Замеры!AH1432)</f>
        <v xml:space="preserve"> </v>
      </c>
      <c r="M1438" s="29" t="str">
        <f>IF(Замеры!Z1432=0," ",0.1)</f>
        <v xml:space="preserve"> </v>
      </c>
      <c r="N1438" s="29" t="str">
        <f>IF(Замеры!Z1432=0," ",Замеры!Z1432)</f>
        <v xml:space="preserve"> </v>
      </c>
      <c r="O1438" s="29" t="str">
        <f>Замеры!AA1432</f>
        <v xml:space="preserve"> </v>
      </c>
      <c r="P1438" s="29" t="str">
        <f>Замеры!AB1432</f>
        <v xml:space="preserve"> </v>
      </c>
      <c r="Q1438" s="29" t="str">
        <f>IF(Замеры!Z1432=0," ","+")</f>
        <v xml:space="preserve"> </v>
      </c>
      <c r="R1438" s="32">
        <f>Замеры!Y1432</f>
        <v>0</v>
      </c>
      <c r="W1438" s="33" t="e">
        <f t="shared" si="44"/>
        <v>#VALUE!</v>
      </c>
      <c r="X1438" s="31" t="s">
        <v>73</v>
      </c>
      <c r="Y1438" s="33" t="e">
        <f t="shared" si="45"/>
        <v>#VALUE!</v>
      </c>
      <c r="Z1438" s="32"/>
    </row>
    <row r="1439" spans="1:26" x14ac:dyDescent="0.3">
      <c r="A1439" s="35">
        <f>IF(Замеры!B1433=0, " ", Замеры!B1433)</f>
        <v>1430</v>
      </c>
      <c r="B1439" s="37" t="str">
        <f>CONCATENATE(Замеры!D1433,Замеры!F1433)</f>
        <v>Группа от QF</v>
      </c>
      <c r="C1439" s="35" t="str">
        <f>IF(Замеры!I1433=0," ", Замеры!I1433)</f>
        <v xml:space="preserve"> </v>
      </c>
      <c r="D1439" s="29" t="str">
        <f>IF(Замеры!Z1433=0, " ", Замеры!X1433)</f>
        <v xml:space="preserve"> </v>
      </c>
      <c r="E1439" s="29" t="str">
        <f>CONCATENATE(Замеры!P1433,Замеры!S1433,Замеры!R1433)</f>
        <v xml:space="preserve"> </v>
      </c>
      <c r="F1439" s="30" t="str">
        <f>IF(Замеры!Z1433=0," ","---")</f>
        <v xml:space="preserve"> </v>
      </c>
      <c r="G1439" s="31" t="str">
        <f>IF(Замеры!Z1433=0," ",Замеры!J1433)</f>
        <v xml:space="preserve"> </v>
      </c>
      <c r="H1439" s="31" t="str">
        <f>CONCATENATE(Замеры!AK1433,Замеры!AA1433,Замеры!AL1433)</f>
        <v>0 0</v>
      </c>
      <c r="I1439" s="29" t="str">
        <f>CONCATENATE(Замеры!AI1433,Замеры!AA1433,Замеры!AJ1433)</f>
        <v>0 0</v>
      </c>
      <c r="J1439" s="31" t="str">
        <f>IF(Замеры!Z1433=0," ",G1439*2.55)</f>
        <v xml:space="preserve"> </v>
      </c>
      <c r="K1439" s="29" t="str">
        <f>IF(Замеры!Z1433=0," ",Замеры!AG1433)</f>
        <v xml:space="preserve"> </v>
      </c>
      <c r="L1439" s="29" t="str">
        <f>IF(Замеры!Z1433=0," ",Замеры!AH1433)</f>
        <v xml:space="preserve"> </v>
      </c>
      <c r="M1439" s="29" t="str">
        <f>IF(Замеры!Z1433=0," ",0.1)</f>
        <v xml:space="preserve"> </v>
      </c>
      <c r="N1439" s="29" t="str">
        <f>IF(Замеры!Z1433=0," ",Замеры!Z1433)</f>
        <v xml:space="preserve"> </v>
      </c>
      <c r="O1439" s="29" t="str">
        <f>Замеры!AA1433</f>
        <v xml:space="preserve"> </v>
      </c>
      <c r="P1439" s="29" t="str">
        <f>Замеры!AB1433</f>
        <v xml:space="preserve"> </v>
      </c>
      <c r="Q1439" s="29" t="str">
        <f>IF(Замеры!Z1433=0," ","+")</f>
        <v xml:space="preserve"> </v>
      </c>
      <c r="R1439" s="32">
        <f>Замеры!Y1433</f>
        <v>0</v>
      </c>
      <c r="W1439" s="33" t="e">
        <f t="shared" si="44"/>
        <v>#VALUE!</v>
      </c>
      <c r="X1439" s="31" t="s">
        <v>73</v>
      </c>
      <c r="Y1439" s="33" t="e">
        <f t="shared" si="45"/>
        <v>#VALUE!</v>
      </c>
      <c r="Z1439" s="32"/>
    </row>
    <row r="1440" spans="1:26" x14ac:dyDescent="0.3">
      <c r="A1440" s="35">
        <f>IF(Замеры!B1434=0, " ", Замеры!B1434)</f>
        <v>1431</v>
      </c>
      <c r="B1440" s="37" t="str">
        <f>CONCATENATE(Замеры!D1434,Замеры!F1434)</f>
        <v>Группа от QF</v>
      </c>
      <c r="C1440" s="35" t="str">
        <f>IF(Замеры!I1434=0," ", Замеры!I1434)</f>
        <v xml:space="preserve"> </v>
      </c>
      <c r="D1440" s="29" t="str">
        <f>IF(Замеры!Z1434=0, " ", Замеры!X1434)</f>
        <v xml:space="preserve"> </v>
      </c>
      <c r="E1440" s="29" t="str">
        <f>CONCATENATE(Замеры!P1434,Замеры!S1434,Замеры!R1434)</f>
        <v xml:space="preserve"> </v>
      </c>
      <c r="F1440" s="30" t="str">
        <f>IF(Замеры!Z1434=0," ","---")</f>
        <v xml:space="preserve"> </v>
      </c>
      <c r="G1440" s="31" t="str">
        <f>IF(Замеры!Z1434=0," ",Замеры!J1434)</f>
        <v xml:space="preserve"> </v>
      </c>
      <c r="H1440" s="31" t="str">
        <f>CONCATENATE(Замеры!AK1434,Замеры!AA1434,Замеры!AL1434)</f>
        <v>0 0</v>
      </c>
      <c r="I1440" s="29" t="str">
        <f>CONCATENATE(Замеры!AI1434,Замеры!AA1434,Замеры!AJ1434)</f>
        <v>0 0</v>
      </c>
      <c r="J1440" s="31" t="str">
        <f>IF(Замеры!Z1434=0," ",G1440*2.55)</f>
        <v xml:space="preserve"> </v>
      </c>
      <c r="K1440" s="29" t="str">
        <f>IF(Замеры!Z1434=0," ",Замеры!AG1434)</f>
        <v xml:space="preserve"> </v>
      </c>
      <c r="L1440" s="29" t="str">
        <f>IF(Замеры!Z1434=0," ",Замеры!AH1434)</f>
        <v xml:space="preserve"> </v>
      </c>
      <c r="M1440" s="29" t="str">
        <f>IF(Замеры!Z1434=0," ",0.1)</f>
        <v xml:space="preserve"> </v>
      </c>
      <c r="N1440" s="29" t="str">
        <f>IF(Замеры!Z1434=0," ",Замеры!Z1434)</f>
        <v xml:space="preserve"> </v>
      </c>
      <c r="O1440" s="29" t="str">
        <f>Замеры!AA1434</f>
        <v xml:space="preserve"> </v>
      </c>
      <c r="P1440" s="29" t="str">
        <f>Замеры!AB1434</f>
        <v xml:space="preserve"> </v>
      </c>
      <c r="Q1440" s="29" t="str">
        <f>IF(Замеры!Z1434=0," ","+")</f>
        <v xml:space="preserve"> </v>
      </c>
      <c r="R1440" s="32">
        <f>Замеры!Y1434</f>
        <v>0</v>
      </c>
      <c r="W1440" s="33" t="e">
        <f t="shared" si="44"/>
        <v>#VALUE!</v>
      </c>
      <c r="X1440" s="31" t="s">
        <v>73</v>
      </c>
      <c r="Y1440" s="33" t="e">
        <f t="shared" si="45"/>
        <v>#VALUE!</v>
      </c>
      <c r="Z1440" s="32"/>
    </row>
    <row r="1441" spans="1:26" x14ac:dyDescent="0.3">
      <c r="A1441" s="35">
        <f>IF(Замеры!B1435=0, " ", Замеры!B1435)</f>
        <v>1432</v>
      </c>
      <c r="B1441" s="37" t="str">
        <f>CONCATENATE(Замеры!D1435,Замеры!F1435)</f>
        <v>Группа от QF</v>
      </c>
      <c r="C1441" s="35" t="str">
        <f>IF(Замеры!I1435=0," ", Замеры!I1435)</f>
        <v xml:space="preserve"> </v>
      </c>
      <c r="D1441" s="29" t="str">
        <f>IF(Замеры!Z1435=0, " ", Замеры!X1435)</f>
        <v xml:space="preserve"> </v>
      </c>
      <c r="E1441" s="29" t="str">
        <f>CONCATENATE(Замеры!P1435,Замеры!S1435,Замеры!R1435)</f>
        <v xml:space="preserve"> </v>
      </c>
      <c r="F1441" s="30" t="str">
        <f>IF(Замеры!Z1435=0," ","---")</f>
        <v xml:space="preserve"> </v>
      </c>
      <c r="G1441" s="31" t="str">
        <f>IF(Замеры!Z1435=0," ",Замеры!J1435)</f>
        <v xml:space="preserve"> </v>
      </c>
      <c r="H1441" s="31" t="str">
        <f>CONCATENATE(Замеры!AK1435,Замеры!AA1435,Замеры!AL1435)</f>
        <v>0 0</v>
      </c>
      <c r="I1441" s="29" t="str">
        <f>CONCATENATE(Замеры!AI1435,Замеры!AA1435,Замеры!AJ1435)</f>
        <v>0 0</v>
      </c>
      <c r="J1441" s="31" t="str">
        <f>IF(Замеры!Z1435=0," ",G1441*2.55)</f>
        <v xml:space="preserve"> </v>
      </c>
      <c r="K1441" s="29" t="str">
        <f>IF(Замеры!Z1435=0," ",Замеры!AG1435)</f>
        <v xml:space="preserve"> </v>
      </c>
      <c r="L1441" s="29" t="str">
        <f>IF(Замеры!Z1435=0," ",Замеры!AH1435)</f>
        <v xml:space="preserve"> </v>
      </c>
      <c r="M1441" s="29" t="str">
        <f>IF(Замеры!Z1435=0," ",0.1)</f>
        <v xml:space="preserve"> </v>
      </c>
      <c r="N1441" s="29" t="str">
        <f>IF(Замеры!Z1435=0," ",Замеры!Z1435)</f>
        <v xml:space="preserve"> </v>
      </c>
      <c r="O1441" s="29" t="str">
        <f>Замеры!AA1435</f>
        <v xml:space="preserve"> </v>
      </c>
      <c r="P1441" s="29" t="str">
        <f>Замеры!AB1435</f>
        <v xml:space="preserve"> </v>
      </c>
      <c r="Q1441" s="29" t="str">
        <f>IF(Замеры!Z1435=0," ","+")</f>
        <v xml:space="preserve"> </v>
      </c>
      <c r="R1441" s="32">
        <f>Замеры!Y1435</f>
        <v>0</v>
      </c>
      <c r="W1441" s="33" t="e">
        <f t="shared" si="44"/>
        <v>#VALUE!</v>
      </c>
      <c r="X1441" s="31" t="s">
        <v>73</v>
      </c>
      <c r="Y1441" s="33" t="e">
        <f t="shared" si="45"/>
        <v>#VALUE!</v>
      </c>
      <c r="Z1441" s="32"/>
    </row>
    <row r="1442" spans="1:26" x14ac:dyDescent="0.3">
      <c r="A1442" s="35">
        <f>IF(Замеры!B1436=0, " ", Замеры!B1436)</f>
        <v>1433</v>
      </c>
      <c r="B1442" s="37" t="str">
        <f>CONCATENATE(Замеры!D1436,Замеры!F1436)</f>
        <v>Группа от QF</v>
      </c>
      <c r="C1442" s="35" t="str">
        <f>IF(Замеры!I1436=0," ", Замеры!I1436)</f>
        <v xml:space="preserve"> </v>
      </c>
      <c r="D1442" s="29" t="str">
        <f>IF(Замеры!Z1436=0, " ", Замеры!X1436)</f>
        <v xml:space="preserve"> </v>
      </c>
      <c r="E1442" s="29" t="str">
        <f>CONCATENATE(Замеры!P1436,Замеры!S1436,Замеры!R1436)</f>
        <v xml:space="preserve"> </v>
      </c>
      <c r="F1442" s="30" t="str">
        <f>IF(Замеры!Z1436=0," ","---")</f>
        <v xml:space="preserve"> </v>
      </c>
      <c r="G1442" s="31" t="str">
        <f>IF(Замеры!Z1436=0," ",Замеры!J1436)</f>
        <v xml:space="preserve"> </v>
      </c>
      <c r="H1442" s="31" t="str">
        <f>CONCATENATE(Замеры!AK1436,Замеры!AA1436,Замеры!AL1436)</f>
        <v>0 0</v>
      </c>
      <c r="I1442" s="29" t="str">
        <f>CONCATENATE(Замеры!AI1436,Замеры!AA1436,Замеры!AJ1436)</f>
        <v>0 0</v>
      </c>
      <c r="J1442" s="31" t="str">
        <f>IF(Замеры!Z1436=0," ",G1442*2.55)</f>
        <v xml:space="preserve"> </v>
      </c>
      <c r="K1442" s="29" t="str">
        <f>IF(Замеры!Z1436=0," ",Замеры!AG1436)</f>
        <v xml:space="preserve"> </v>
      </c>
      <c r="L1442" s="29" t="str">
        <f>IF(Замеры!Z1436=0," ",Замеры!AH1436)</f>
        <v xml:space="preserve"> </v>
      </c>
      <c r="M1442" s="29" t="str">
        <f>IF(Замеры!Z1436=0," ",0.1)</f>
        <v xml:space="preserve"> </v>
      </c>
      <c r="N1442" s="29" t="str">
        <f>IF(Замеры!Z1436=0," ",Замеры!Z1436)</f>
        <v xml:space="preserve"> </v>
      </c>
      <c r="O1442" s="29" t="str">
        <f>Замеры!AA1436</f>
        <v xml:space="preserve"> </v>
      </c>
      <c r="P1442" s="29" t="str">
        <f>Замеры!AB1436</f>
        <v xml:space="preserve"> </v>
      </c>
      <c r="Q1442" s="29" t="str">
        <f>IF(Замеры!Z1436=0," ","+")</f>
        <v xml:space="preserve"> </v>
      </c>
      <c r="R1442" s="32">
        <f>Замеры!Y1436</f>
        <v>0</v>
      </c>
      <c r="W1442" s="33" t="e">
        <f t="shared" si="44"/>
        <v>#VALUE!</v>
      </c>
      <c r="X1442" s="31" t="s">
        <v>73</v>
      </c>
      <c r="Y1442" s="33" t="e">
        <f t="shared" si="45"/>
        <v>#VALUE!</v>
      </c>
      <c r="Z1442" s="32"/>
    </row>
    <row r="1443" spans="1:26" x14ac:dyDescent="0.3">
      <c r="A1443" s="35">
        <f>IF(Замеры!B1437=0, " ", Замеры!B1437)</f>
        <v>1434</v>
      </c>
      <c r="B1443" s="37" t="str">
        <f>CONCATENATE(Замеры!D1437,Замеры!F1437)</f>
        <v>Группа от QF</v>
      </c>
      <c r="C1443" s="35" t="str">
        <f>IF(Замеры!I1437=0," ", Замеры!I1437)</f>
        <v xml:space="preserve"> </v>
      </c>
      <c r="D1443" s="29" t="str">
        <f>IF(Замеры!Z1437=0, " ", Замеры!X1437)</f>
        <v xml:space="preserve"> </v>
      </c>
      <c r="E1443" s="29" t="str">
        <f>CONCATENATE(Замеры!P1437,Замеры!S1437,Замеры!R1437)</f>
        <v xml:space="preserve"> </v>
      </c>
      <c r="F1443" s="30" t="str">
        <f>IF(Замеры!Z1437=0," ","---")</f>
        <v xml:space="preserve"> </v>
      </c>
      <c r="G1443" s="31" t="str">
        <f>IF(Замеры!Z1437=0," ",Замеры!J1437)</f>
        <v xml:space="preserve"> </v>
      </c>
      <c r="H1443" s="31" t="str">
        <f>CONCATENATE(Замеры!AK1437,Замеры!AA1437,Замеры!AL1437)</f>
        <v>0 0</v>
      </c>
      <c r="I1443" s="29" t="str">
        <f>CONCATENATE(Замеры!AI1437,Замеры!AA1437,Замеры!AJ1437)</f>
        <v>0 0</v>
      </c>
      <c r="J1443" s="31" t="str">
        <f>IF(Замеры!Z1437=0," ",G1443*2.55)</f>
        <v xml:space="preserve"> </v>
      </c>
      <c r="K1443" s="29" t="str">
        <f>IF(Замеры!Z1437=0," ",Замеры!AG1437)</f>
        <v xml:space="preserve"> </v>
      </c>
      <c r="L1443" s="29" t="str">
        <f>IF(Замеры!Z1437=0," ",Замеры!AH1437)</f>
        <v xml:space="preserve"> </v>
      </c>
      <c r="M1443" s="29" t="str">
        <f>IF(Замеры!Z1437=0," ",0.1)</f>
        <v xml:space="preserve"> </v>
      </c>
      <c r="N1443" s="29" t="str">
        <f>IF(Замеры!Z1437=0," ",Замеры!Z1437)</f>
        <v xml:space="preserve"> </v>
      </c>
      <c r="O1443" s="29" t="str">
        <f>Замеры!AA1437</f>
        <v xml:space="preserve"> </v>
      </c>
      <c r="P1443" s="29" t="str">
        <f>Замеры!AB1437</f>
        <v xml:space="preserve"> </v>
      </c>
      <c r="Q1443" s="29" t="str">
        <f>IF(Замеры!Z1437=0," ","+")</f>
        <v xml:space="preserve"> </v>
      </c>
      <c r="R1443" s="32">
        <f>Замеры!Y1437</f>
        <v>0</v>
      </c>
      <c r="W1443" s="33" t="e">
        <f t="shared" si="44"/>
        <v>#VALUE!</v>
      </c>
      <c r="X1443" s="31" t="s">
        <v>73</v>
      </c>
      <c r="Y1443" s="33" t="e">
        <f t="shared" si="45"/>
        <v>#VALUE!</v>
      </c>
      <c r="Z1443" s="32"/>
    </row>
    <row r="1444" spans="1:26" x14ac:dyDescent="0.3">
      <c r="A1444" s="35">
        <f>IF(Замеры!B1438=0, " ", Замеры!B1438)</f>
        <v>1435</v>
      </c>
      <c r="B1444" s="37" t="str">
        <f>CONCATENATE(Замеры!D1438,Замеры!F1438)</f>
        <v>Группа от QF</v>
      </c>
      <c r="C1444" s="35" t="str">
        <f>IF(Замеры!I1438=0," ", Замеры!I1438)</f>
        <v xml:space="preserve"> </v>
      </c>
      <c r="D1444" s="29" t="str">
        <f>IF(Замеры!Z1438=0, " ", Замеры!X1438)</f>
        <v xml:space="preserve"> </v>
      </c>
      <c r="E1444" s="29" t="str">
        <f>CONCATENATE(Замеры!P1438,Замеры!S1438,Замеры!R1438)</f>
        <v xml:space="preserve"> </v>
      </c>
      <c r="F1444" s="30" t="str">
        <f>IF(Замеры!Z1438=0," ","---")</f>
        <v xml:space="preserve"> </v>
      </c>
      <c r="G1444" s="31" t="str">
        <f>IF(Замеры!Z1438=0," ",Замеры!J1438)</f>
        <v xml:space="preserve"> </v>
      </c>
      <c r="H1444" s="31" t="str">
        <f>CONCATENATE(Замеры!AK1438,Замеры!AA1438,Замеры!AL1438)</f>
        <v>0 0</v>
      </c>
      <c r="I1444" s="29" t="str">
        <f>CONCATENATE(Замеры!AI1438,Замеры!AA1438,Замеры!AJ1438)</f>
        <v>0 0</v>
      </c>
      <c r="J1444" s="31" t="str">
        <f>IF(Замеры!Z1438=0," ",G1444*2.55)</f>
        <v xml:space="preserve"> </v>
      </c>
      <c r="K1444" s="29" t="str">
        <f>IF(Замеры!Z1438=0," ",Замеры!AG1438)</f>
        <v xml:space="preserve"> </v>
      </c>
      <c r="L1444" s="29" t="str">
        <f>IF(Замеры!Z1438=0," ",Замеры!AH1438)</f>
        <v xml:space="preserve"> </v>
      </c>
      <c r="M1444" s="29" t="str">
        <f>IF(Замеры!Z1438=0," ",0.1)</f>
        <v xml:space="preserve"> </v>
      </c>
      <c r="N1444" s="29" t="str">
        <f>IF(Замеры!Z1438=0," ",Замеры!Z1438)</f>
        <v xml:space="preserve"> </v>
      </c>
      <c r="O1444" s="29" t="str">
        <f>Замеры!AA1438</f>
        <v xml:space="preserve"> </v>
      </c>
      <c r="P1444" s="29" t="str">
        <f>Замеры!AB1438</f>
        <v xml:space="preserve"> </v>
      </c>
      <c r="Q1444" s="29" t="str">
        <f>IF(Замеры!Z1438=0," ","+")</f>
        <v xml:space="preserve"> </v>
      </c>
      <c r="R1444" s="32">
        <f>Замеры!Y1438</f>
        <v>0</v>
      </c>
      <c r="W1444" s="33" t="e">
        <f t="shared" si="44"/>
        <v>#VALUE!</v>
      </c>
      <c r="X1444" s="31" t="s">
        <v>73</v>
      </c>
      <c r="Y1444" s="33" t="e">
        <f t="shared" si="45"/>
        <v>#VALUE!</v>
      </c>
      <c r="Z1444" s="32"/>
    </row>
    <row r="1445" spans="1:26" x14ac:dyDescent="0.3">
      <c r="A1445" s="35">
        <f>IF(Замеры!B1439=0, " ", Замеры!B1439)</f>
        <v>1436</v>
      </c>
      <c r="B1445" s="37" t="str">
        <f>CONCATENATE(Замеры!D1439,Замеры!F1439)</f>
        <v>Группа от QF</v>
      </c>
      <c r="C1445" s="35" t="str">
        <f>IF(Замеры!I1439=0," ", Замеры!I1439)</f>
        <v xml:space="preserve"> </v>
      </c>
      <c r="D1445" s="29" t="str">
        <f>IF(Замеры!Z1439=0, " ", Замеры!X1439)</f>
        <v xml:space="preserve"> </v>
      </c>
      <c r="E1445" s="29" t="str">
        <f>CONCATENATE(Замеры!P1439,Замеры!S1439,Замеры!R1439)</f>
        <v xml:space="preserve"> </v>
      </c>
      <c r="F1445" s="30" t="str">
        <f>IF(Замеры!Z1439=0," ","---")</f>
        <v xml:space="preserve"> </v>
      </c>
      <c r="G1445" s="31" t="str">
        <f>IF(Замеры!Z1439=0," ",Замеры!J1439)</f>
        <v xml:space="preserve"> </v>
      </c>
      <c r="H1445" s="31" t="str">
        <f>CONCATENATE(Замеры!AK1439,Замеры!AA1439,Замеры!AL1439)</f>
        <v>0 0</v>
      </c>
      <c r="I1445" s="29" t="str">
        <f>CONCATENATE(Замеры!AI1439,Замеры!AA1439,Замеры!AJ1439)</f>
        <v>0 0</v>
      </c>
      <c r="J1445" s="31" t="str">
        <f>IF(Замеры!Z1439=0," ",G1445*2.55)</f>
        <v xml:space="preserve"> </v>
      </c>
      <c r="K1445" s="29" t="str">
        <f>IF(Замеры!Z1439=0," ",Замеры!AG1439)</f>
        <v xml:space="preserve"> </v>
      </c>
      <c r="L1445" s="29" t="str">
        <f>IF(Замеры!Z1439=0," ",Замеры!AH1439)</f>
        <v xml:space="preserve"> </v>
      </c>
      <c r="M1445" s="29" t="str">
        <f>IF(Замеры!Z1439=0," ",0.1)</f>
        <v xml:space="preserve"> </v>
      </c>
      <c r="N1445" s="29" t="str">
        <f>IF(Замеры!Z1439=0," ",Замеры!Z1439)</f>
        <v xml:space="preserve"> </v>
      </c>
      <c r="O1445" s="29" t="str">
        <f>Замеры!AA1439</f>
        <v xml:space="preserve"> </v>
      </c>
      <c r="P1445" s="29" t="str">
        <f>Замеры!AB1439</f>
        <v xml:space="preserve"> </v>
      </c>
      <c r="Q1445" s="29" t="str">
        <f>IF(Замеры!Z1439=0," ","+")</f>
        <v xml:space="preserve"> </v>
      </c>
      <c r="R1445" s="32">
        <f>Замеры!Y1439</f>
        <v>0</v>
      </c>
      <c r="W1445" s="33" t="e">
        <f t="shared" si="44"/>
        <v>#VALUE!</v>
      </c>
      <c r="X1445" s="31" t="s">
        <v>73</v>
      </c>
      <c r="Y1445" s="33" t="e">
        <f t="shared" si="45"/>
        <v>#VALUE!</v>
      </c>
      <c r="Z1445" s="32"/>
    </row>
    <row r="1446" spans="1:26" x14ac:dyDescent="0.3">
      <c r="A1446" s="35">
        <f>IF(Замеры!B1440=0, " ", Замеры!B1440)</f>
        <v>1437</v>
      </c>
      <c r="B1446" s="37" t="str">
        <f>CONCATENATE(Замеры!D1440,Замеры!F1440)</f>
        <v>Группа от QF</v>
      </c>
      <c r="C1446" s="35" t="str">
        <f>IF(Замеры!I1440=0," ", Замеры!I1440)</f>
        <v xml:space="preserve"> </v>
      </c>
      <c r="D1446" s="29" t="str">
        <f>IF(Замеры!Z1440=0, " ", Замеры!X1440)</f>
        <v xml:space="preserve"> </v>
      </c>
      <c r="E1446" s="29" t="str">
        <f>CONCATENATE(Замеры!P1440,Замеры!S1440,Замеры!R1440)</f>
        <v xml:space="preserve"> </v>
      </c>
      <c r="F1446" s="30" t="str">
        <f>IF(Замеры!Z1440=0," ","---")</f>
        <v xml:space="preserve"> </v>
      </c>
      <c r="G1446" s="31" t="str">
        <f>IF(Замеры!Z1440=0," ",Замеры!J1440)</f>
        <v xml:space="preserve"> </v>
      </c>
      <c r="H1446" s="31" t="str">
        <f>CONCATENATE(Замеры!AK1440,Замеры!AA1440,Замеры!AL1440)</f>
        <v>0 0</v>
      </c>
      <c r="I1446" s="29" t="str">
        <f>CONCATENATE(Замеры!AI1440,Замеры!AA1440,Замеры!AJ1440)</f>
        <v>0 0</v>
      </c>
      <c r="J1446" s="31" t="str">
        <f>IF(Замеры!Z1440=0," ",G1446*2.55)</f>
        <v xml:space="preserve"> </v>
      </c>
      <c r="K1446" s="29" t="str">
        <f>IF(Замеры!Z1440=0," ",Замеры!AG1440)</f>
        <v xml:space="preserve"> </v>
      </c>
      <c r="L1446" s="29" t="str">
        <f>IF(Замеры!Z1440=0," ",Замеры!AH1440)</f>
        <v xml:space="preserve"> </v>
      </c>
      <c r="M1446" s="29" t="str">
        <f>IF(Замеры!Z1440=0," ",0.1)</f>
        <v xml:space="preserve"> </v>
      </c>
      <c r="N1446" s="29" t="str">
        <f>IF(Замеры!Z1440=0," ",Замеры!Z1440)</f>
        <v xml:space="preserve"> </v>
      </c>
      <c r="O1446" s="29" t="str">
        <f>Замеры!AA1440</f>
        <v xml:space="preserve"> </v>
      </c>
      <c r="P1446" s="29" t="str">
        <f>Замеры!AB1440</f>
        <v xml:space="preserve"> </v>
      </c>
      <c r="Q1446" s="29" t="str">
        <f>IF(Замеры!Z1440=0," ","+")</f>
        <v xml:space="preserve"> </v>
      </c>
      <c r="R1446" s="32">
        <f>Замеры!Y1440</f>
        <v>0</v>
      </c>
      <c r="W1446" s="33" t="e">
        <f t="shared" si="44"/>
        <v>#VALUE!</v>
      </c>
      <c r="X1446" s="31" t="s">
        <v>73</v>
      </c>
      <c r="Y1446" s="33" t="e">
        <f t="shared" si="45"/>
        <v>#VALUE!</v>
      </c>
      <c r="Z1446" s="32"/>
    </row>
    <row r="1447" spans="1:26" x14ac:dyDescent="0.3">
      <c r="A1447" s="35">
        <f>IF(Замеры!B1441=0, " ", Замеры!B1441)</f>
        <v>1438</v>
      </c>
      <c r="B1447" s="37" t="str">
        <f>CONCATENATE(Замеры!D1441,Замеры!F1441)</f>
        <v>Группа от QF</v>
      </c>
      <c r="C1447" s="35" t="str">
        <f>IF(Замеры!I1441=0," ", Замеры!I1441)</f>
        <v xml:space="preserve"> </v>
      </c>
      <c r="D1447" s="29" t="str">
        <f>IF(Замеры!Z1441=0, " ", Замеры!X1441)</f>
        <v xml:space="preserve"> </v>
      </c>
      <c r="E1447" s="29" t="str">
        <f>CONCATENATE(Замеры!P1441,Замеры!S1441,Замеры!R1441)</f>
        <v xml:space="preserve"> </v>
      </c>
      <c r="F1447" s="30" t="str">
        <f>IF(Замеры!Z1441=0," ","---")</f>
        <v xml:space="preserve"> </v>
      </c>
      <c r="G1447" s="31" t="str">
        <f>IF(Замеры!Z1441=0," ",Замеры!J1441)</f>
        <v xml:space="preserve"> </v>
      </c>
      <c r="H1447" s="31" t="str">
        <f>CONCATENATE(Замеры!AK1441,Замеры!AA1441,Замеры!AL1441)</f>
        <v>0 0</v>
      </c>
      <c r="I1447" s="29" t="str">
        <f>CONCATENATE(Замеры!AI1441,Замеры!AA1441,Замеры!AJ1441)</f>
        <v>0 0</v>
      </c>
      <c r="J1447" s="31" t="str">
        <f>IF(Замеры!Z1441=0," ",G1447*2.55)</f>
        <v xml:space="preserve"> </v>
      </c>
      <c r="K1447" s="29" t="str">
        <f>IF(Замеры!Z1441=0," ",Замеры!AG1441)</f>
        <v xml:space="preserve"> </v>
      </c>
      <c r="L1447" s="29" t="str">
        <f>IF(Замеры!Z1441=0," ",Замеры!AH1441)</f>
        <v xml:space="preserve"> </v>
      </c>
      <c r="M1447" s="29" t="str">
        <f>IF(Замеры!Z1441=0," ",0.1)</f>
        <v xml:space="preserve"> </v>
      </c>
      <c r="N1447" s="29" t="str">
        <f>IF(Замеры!Z1441=0," ",Замеры!Z1441)</f>
        <v xml:space="preserve"> </v>
      </c>
      <c r="O1447" s="29" t="str">
        <f>Замеры!AA1441</f>
        <v xml:space="preserve"> </v>
      </c>
      <c r="P1447" s="29" t="str">
        <f>Замеры!AB1441</f>
        <v xml:space="preserve"> </v>
      </c>
      <c r="Q1447" s="29" t="str">
        <f>IF(Замеры!Z1441=0," ","+")</f>
        <v xml:space="preserve"> </v>
      </c>
      <c r="R1447" s="32">
        <f>Замеры!Y1441</f>
        <v>0</v>
      </c>
      <c r="W1447" s="33" t="e">
        <f t="shared" si="44"/>
        <v>#VALUE!</v>
      </c>
      <c r="X1447" s="31" t="s">
        <v>73</v>
      </c>
      <c r="Y1447" s="33" t="e">
        <f t="shared" si="45"/>
        <v>#VALUE!</v>
      </c>
      <c r="Z1447" s="32"/>
    </row>
    <row r="1448" spans="1:26" x14ac:dyDescent="0.3">
      <c r="A1448" s="35">
        <f>IF(Замеры!B1442=0, " ", Замеры!B1442)</f>
        <v>1439</v>
      </c>
      <c r="B1448" s="37" t="str">
        <f>CONCATENATE(Замеры!D1442,Замеры!F1442)</f>
        <v>Группа от QF</v>
      </c>
      <c r="C1448" s="35" t="str">
        <f>IF(Замеры!I1442=0," ", Замеры!I1442)</f>
        <v xml:space="preserve"> </v>
      </c>
      <c r="D1448" s="29" t="str">
        <f>IF(Замеры!Z1442=0, " ", Замеры!X1442)</f>
        <v xml:space="preserve"> </v>
      </c>
      <c r="E1448" s="29" t="str">
        <f>CONCATENATE(Замеры!P1442,Замеры!S1442,Замеры!R1442)</f>
        <v xml:space="preserve"> </v>
      </c>
      <c r="F1448" s="30" t="str">
        <f>IF(Замеры!Z1442=0," ","---")</f>
        <v xml:space="preserve"> </v>
      </c>
      <c r="G1448" s="31" t="str">
        <f>IF(Замеры!Z1442=0," ",Замеры!J1442)</f>
        <v xml:space="preserve"> </v>
      </c>
      <c r="H1448" s="31" t="str">
        <f>CONCATENATE(Замеры!AK1442,Замеры!AA1442,Замеры!AL1442)</f>
        <v>0 0</v>
      </c>
      <c r="I1448" s="29" t="str">
        <f>CONCATENATE(Замеры!AI1442,Замеры!AA1442,Замеры!AJ1442)</f>
        <v>0 0</v>
      </c>
      <c r="J1448" s="31" t="str">
        <f>IF(Замеры!Z1442=0," ",G1448*2.55)</f>
        <v xml:space="preserve"> </v>
      </c>
      <c r="K1448" s="29" t="str">
        <f>IF(Замеры!Z1442=0," ",Замеры!AG1442)</f>
        <v xml:space="preserve"> </v>
      </c>
      <c r="L1448" s="29" t="str">
        <f>IF(Замеры!Z1442=0," ",Замеры!AH1442)</f>
        <v xml:space="preserve"> </v>
      </c>
      <c r="M1448" s="29" t="str">
        <f>IF(Замеры!Z1442=0," ",0.1)</f>
        <v xml:space="preserve"> </v>
      </c>
      <c r="N1448" s="29" t="str">
        <f>IF(Замеры!Z1442=0," ",Замеры!Z1442)</f>
        <v xml:space="preserve"> </v>
      </c>
      <c r="O1448" s="29" t="str">
        <f>Замеры!AA1442</f>
        <v xml:space="preserve"> </v>
      </c>
      <c r="P1448" s="29" t="str">
        <f>Замеры!AB1442</f>
        <v xml:space="preserve"> </v>
      </c>
      <c r="Q1448" s="29" t="str">
        <f>IF(Замеры!Z1442=0," ","+")</f>
        <v xml:space="preserve"> </v>
      </c>
      <c r="R1448" s="32">
        <f>Замеры!Y1442</f>
        <v>0</v>
      </c>
      <c r="W1448" s="33" t="e">
        <f t="shared" si="44"/>
        <v>#VALUE!</v>
      </c>
      <c r="X1448" s="31" t="s">
        <v>73</v>
      </c>
      <c r="Y1448" s="33" t="e">
        <f t="shared" si="45"/>
        <v>#VALUE!</v>
      </c>
      <c r="Z1448" s="32"/>
    </row>
    <row r="1449" spans="1:26" x14ac:dyDescent="0.3">
      <c r="A1449" s="35">
        <f>IF(Замеры!B1443=0, " ", Замеры!B1443)</f>
        <v>1440</v>
      </c>
      <c r="B1449" s="37" t="str">
        <f>CONCATENATE(Замеры!D1443,Замеры!F1443)</f>
        <v>Группа от QF</v>
      </c>
      <c r="C1449" s="35" t="str">
        <f>IF(Замеры!I1443=0," ", Замеры!I1443)</f>
        <v xml:space="preserve"> </v>
      </c>
      <c r="D1449" s="29" t="str">
        <f>IF(Замеры!Z1443=0, " ", Замеры!X1443)</f>
        <v xml:space="preserve"> </v>
      </c>
      <c r="E1449" s="29" t="str">
        <f>CONCATENATE(Замеры!P1443,Замеры!S1443,Замеры!R1443)</f>
        <v xml:space="preserve"> </v>
      </c>
      <c r="F1449" s="30" t="str">
        <f>IF(Замеры!Z1443=0," ","---")</f>
        <v xml:space="preserve"> </v>
      </c>
      <c r="G1449" s="31" t="str">
        <f>IF(Замеры!Z1443=0," ",Замеры!J1443)</f>
        <v xml:space="preserve"> </v>
      </c>
      <c r="H1449" s="31" t="str">
        <f>CONCATENATE(Замеры!AK1443,Замеры!AA1443,Замеры!AL1443)</f>
        <v>0 0</v>
      </c>
      <c r="I1449" s="29" t="str">
        <f>CONCATENATE(Замеры!AI1443,Замеры!AA1443,Замеры!AJ1443)</f>
        <v>0 0</v>
      </c>
      <c r="J1449" s="31" t="str">
        <f>IF(Замеры!Z1443=0," ",G1449*2.55)</f>
        <v xml:space="preserve"> </v>
      </c>
      <c r="K1449" s="29" t="str">
        <f>IF(Замеры!Z1443=0," ",Замеры!AG1443)</f>
        <v xml:space="preserve"> </v>
      </c>
      <c r="L1449" s="29" t="str">
        <f>IF(Замеры!Z1443=0," ",Замеры!AH1443)</f>
        <v xml:space="preserve"> </v>
      </c>
      <c r="M1449" s="29" t="str">
        <f>IF(Замеры!Z1443=0," ",0.1)</f>
        <v xml:space="preserve"> </v>
      </c>
      <c r="N1449" s="29" t="str">
        <f>IF(Замеры!Z1443=0," ",Замеры!Z1443)</f>
        <v xml:space="preserve"> </v>
      </c>
      <c r="O1449" s="29" t="str">
        <f>Замеры!AA1443</f>
        <v xml:space="preserve"> </v>
      </c>
      <c r="P1449" s="29" t="str">
        <f>Замеры!AB1443</f>
        <v xml:space="preserve"> </v>
      </c>
      <c r="Q1449" s="29" t="str">
        <f>IF(Замеры!Z1443=0," ","+")</f>
        <v xml:space="preserve"> </v>
      </c>
      <c r="R1449" s="32">
        <f>Замеры!Y1443</f>
        <v>0</v>
      </c>
      <c r="W1449" s="33" t="e">
        <f t="shared" si="44"/>
        <v>#VALUE!</v>
      </c>
      <c r="X1449" s="31" t="s">
        <v>73</v>
      </c>
      <c r="Y1449" s="33" t="e">
        <f t="shared" si="45"/>
        <v>#VALUE!</v>
      </c>
      <c r="Z1449" s="32"/>
    </row>
    <row r="1450" spans="1:26" x14ac:dyDescent="0.3">
      <c r="A1450" s="35">
        <f>IF(Замеры!B1444=0, " ", Замеры!B1444)</f>
        <v>1441</v>
      </c>
      <c r="B1450" s="37" t="str">
        <f>CONCATENATE(Замеры!D1444,Замеры!F1444)</f>
        <v>Группа от QF</v>
      </c>
      <c r="C1450" s="35" t="str">
        <f>IF(Замеры!I1444=0," ", Замеры!I1444)</f>
        <v xml:space="preserve"> </v>
      </c>
      <c r="D1450" s="29" t="str">
        <f>IF(Замеры!Z1444=0, " ", Замеры!X1444)</f>
        <v xml:space="preserve"> </v>
      </c>
      <c r="E1450" s="29" t="str">
        <f>CONCATENATE(Замеры!P1444,Замеры!S1444,Замеры!R1444)</f>
        <v xml:space="preserve"> </v>
      </c>
      <c r="F1450" s="30" t="str">
        <f>IF(Замеры!Z1444=0," ","---")</f>
        <v xml:space="preserve"> </v>
      </c>
      <c r="G1450" s="31" t="str">
        <f>IF(Замеры!Z1444=0," ",Замеры!J1444)</f>
        <v xml:space="preserve"> </v>
      </c>
      <c r="H1450" s="31" t="str">
        <f>CONCATENATE(Замеры!AK1444,Замеры!AA1444,Замеры!AL1444)</f>
        <v>0 0</v>
      </c>
      <c r="I1450" s="29" t="str">
        <f>CONCATENATE(Замеры!AI1444,Замеры!AA1444,Замеры!AJ1444)</f>
        <v>0 0</v>
      </c>
      <c r="J1450" s="31" t="str">
        <f>IF(Замеры!Z1444=0," ",G1450*2.55)</f>
        <v xml:space="preserve"> </v>
      </c>
      <c r="K1450" s="29" t="str">
        <f>IF(Замеры!Z1444=0," ",Замеры!AG1444)</f>
        <v xml:space="preserve"> </v>
      </c>
      <c r="L1450" s="29" t="str">
        <f>IF(Замеры!Z1444=0," ",Замеры!AH1444)</f>
        <v xml:space="preserve"> </v>
      </c>
      <c r="M1450" s="29" t="str">
        <f>IF(Замеры!Z1444=0," ",0.1)</f>
        <v xml:space="preserve"> </v>
      </c>
      <c r="N1450" s="29" t="str">
        <f>IF(Замеры!Z1444=0," ",Замеры!Z1444)</f>
        <v xml:space="preserve"> </v>
      </c>
      <c r="O1450" s="29" t="str">
        <f>Замеры!AA1444</f>
        <v xml:space="preserve"> </v>
      </c>
      <c r="P1450" s="29" t="str">
        <f>Замеры!AB1444</f>
        <v xml:space="preserve"> </v>
      </c>
      <c r="Q1450" s="29" t="str">
        <f>IF(Замеры!Z1444=0," ","+")</f>
        <v xml:space="preserve"> </v>
      </c>
      <c r="R1450" s="32">
        <f>Замеры!Y1444</f>
        <v>0</v>
      </c>
      <c r="W1450" s="33" t="e">
        <f t="shared" si="44"/>
        <v>#VALUE!</v>
      </c>
      <c r="X1450" s="31" t="s">
        <v>73</v>
      </c>
      <c r="Y1450" s="33" t="e">
        <f t="shared" si="45"/>
        <v>#VALUE!</v>
      </c>
      <c r="Z1450" s="32"/>
    </row>
    <row r="1451" spans="1:26" x14ac:dyDescent="0.3">
      <c r="A1451" s="35">
        <f>IF(Замеры!B1445=0, " ", Замеры!B1445)</f>
        <v>1442</v>
      </c>
      <c r="B1451" s="37" t="str">
        <f>CONCATENATE(Замеры!D1445,Замеры!F1445)</f>
        <v>Группа от QF</v>
      </c>
      <c r="C1451" s="35" t="str">
        <f>IF(Замеры!I1445=0," ", Замеры!I1445)</f>
        <v xml:space="preserve"> </v>
      </c>
      <c r="D1451" s="29" t="str">
        <f>IF(Замеры!Z1445=0, " ", Замеры!X1445)</f>
        <v xml:space="preserve"> </v>
      </c>
      <c r="E1451" s="29" t="str">
        <f>CONCATENATE(Замеры!P1445,Замеры!S1445,Замеры!R1445)</f>
        <v xml:space="preserve"> </v>
      </c>
      <c r="F1451" s="30" t="str">
        <f>IF(Замеры!Z1445=0," ","---")</f>
        <v xml:space="preserve"> </v>
      </c>
      <c r="G1451" s="31" t="str">
        <f>IF(Замеры!Z1445=0," ",Замеры!J1445)</f>
        <v xml:space="preserve"> </v>
      </c>
      <c r="H1451" s="31" t="str">
        <f>CONCATENATE(Замеры!AK1445,Замеры!AA1445,Замеры!AL1445)</f>
        <v>0 0</v>
      </c>
      <c r="I1451" s="29" t="str">
        <f>CONCATENATE(Замеры!AI1445,Замеры!AA1445,Замеры!AJ1445)</f>
        <v>0 0</v>
      </c>
      <c r="J1451" s="31" t="str">
        <f>IF(Замеры!Z1445=0," ",G1451*2.55)</f>
        <v xml:space="preserve"> </v>
      </c>
      <c r="K1451" s="29" t="str">
        <f>IF(Замеры!Z1445=0," ",Замеры!AG1445)</f>
        <v xml:space="preserve"> </v>
      </c>
      <c r="L1451" s="29" t="str">
        <f>IF(Замеры!Z1445=0," ",Замеры!AH1445)</f>
        <v xml:space="preserve"> </v>
      </c>
      <c r="M1451" s="29" t="str">
        <f>IF(Замеры!Z1445=0," ",0.1)</f>
        <v xml:space="preserve"> </v>
      </c>
      <c r="N1451" s="29" t="str">
        <f>IF(Замеры!Z1445=0," ",Замеры!Z1445)</f>
        <v xml:space="preserve"> </v>
      </c>
      <c r="O1451" s="29" t="str">
        <f>Замеры!AA1445</f>
        <v xml:space="preserve"> </v>
      </c>
      <c r="P1451" s="29" t="str">
        <f>Замеры!AB1445</f>
        <v xml:space="preserve"> </v>
      </c>
      <c r="Q1451" s="29" t="str">
        <f>IF(Замеры!Z1445=0," ","+")</f>
        <v xml:space="preserve"> </v>
      </c>
      <c r="R1451" s="32">
        <f>Замеры!Y1445</f>
        <v>0</v>
      </c>
      <c r="W1451" s="33" t="e">
        <f t="shared" si="44"/>
        <v>#VALUE!</v>
      </c>
      <c r="X1451" s="31" t="s">
        <v>73</v>
      </c>
      <c r="Y1451" s="33" t="e">
        <f t="shared" si="45"/>
        <v>#VALUE!</v>
      </c>
      <c r="Z1451" s="32"/>
    </row>
    <row r="1452" spans="1:26" x14ac:dyDescent="0.3">
      <c r="A1452" s="35">
        <f>IF(Замеры!B1446=0, " ", Замеры!B1446)</f>
        <v>1443</v>
      </c>
      <c r="B1452" s="37" t="str">
        <f>CONCATENATE(Замеры!D1446,Замеры!F1446)</f>
        <v>Группа от QF</v>
      </c>
      <c r="C1452" s="35" t="str">
        <f>IF(Замеры!I1446=0," ", Замеры!I1446)</f>
        <v xml:space="preserve"> </v>
      </c>
      <c r="D1452" s="29" t="str">
        <f>IF(Замеры!Z1446=0, " ", Замеры!X1446)</f>
        <v xml:space="preserve"> </v>
      </c>
      <c r="E1452" s="29" t="str">
        <f>CONCATENATE(Замеры!P1446,Замеры!S1446,Замеры!R1446)</f>
        <v xml:space="preserve"> </v>
      </c>
      <c r="F1452" s="30" t="str">
        <f>IF(Замеры!Z1446=0," ","---")</f>
        <v xml:space="preserve"> </v>
      </c>
      <c r="G1452" s="31" t="str">
        <f>IF(Замеры!Z1446=0," ",Замеры!J1446)</f>
        <v xml:space="preserve"> </v>
      </c>
      <c r="H1452" s="31" t="str">
        <f>CONCATENATE(Замеры!AK1446,Замеры!AA1446,Замеры!AL1446)</f>
        <v>0 0</v>
      </c>
      <c r="I1452" s="29" t="str">
        <f>CONCATENATE(Замеры!AI1446,Замеры!AA1446,Замеры!AJ1446)</f>
        <v>0 0</v>
      </c>
      <c r="J1452" s="31" t="str">
        <f>IF(Замеры!Z1446=0," ",G1452*2.55)</f>
        <v xml:space="preserve"> </v>
      </c>
      <c r="K1452" s="29" t="str">
        <f>IF(Замеры!Z1446=0," ",Замеры!AG1446)</f>
        <v xml:space="preserve"> </v>
      </c>
      <c r="L1452" s="29" t="str">
        <f>IF(Замеры!Z1446=0," ",Замеры!AH1446)</f>
        <v xml:space="preserve"> </v>
      </c>
      <c r="M1452" s="29" t="str">
        <f>IF(Замеры!Z1446=0," ",0.1)</f>
        <v xml:space="preserve"> </v>
      </c>
      <c r="N1452" s="29" t="str">
        <f>IF(Замеры!Z1446=0," ",Замеры!Z1446)</f>
        <v xml:space="preserve"> </v>
      </c>
      <c r="O1452" s="29" t="str">
        <f>Замеры!AA1446</f>
        <v xml:space="preserve"> </v>
      </c>
      <c r="P1452" s="29" t="str">
        <f>Замеры!AB1446</f>
        <v xml:space="preserve"> </v>
      </c>
      <c r="Q1452" s="29" t="str">
        <f>IF(Замеры!Z1446=0," ","+")</f>
        <v xml:space="preserve"> </v>
      </c>
      <c r="R1452" s="32">
        <f>Замеры!Y1446</f>
        <v>0</v>
      </c>
      <c r="W1452" s="33" t="e">
        <f t="shared" si="44"/>
        <v>#VALUE!</v>
      </c>
      <c r="X1452" s="31" t="s">
        <v>73</v>
      </c>
      <c r="Y1452" s="33" t="e">
        <f t="shared" si="45"/>
        <v>#VALUE!</v>
      </c>
      <c r="Z1452" s="32"/>
    </row>
    <row r="1453" spans="1:26" x14ac:dyDescent="0.3">
      <c r="A1453" s="35">
        <f>IF(Замеры!B1447=0, " ", Замеры!B1447)</f>
        <v>1444</v>
      </c>
      <c r="B1453" s="37" t="str">
        <f>CONCATENATE(Замеры!D1447,Замеры!F1447)</f>
        <v>Группа от QF</v>
      </c>
      <c r="C1453" s="35" t="str">
        <f>IF(Замеры!I1447=0," ", Замеры!I1447)</f>
        <v xml:space="preserve"> </v>
      </c>
      <c r="D1453" s="29" t="str">
        <f>IF(Замеры!Z1447=0, " ", Замеры!X1447)</f>
        <v xml:space="preserve"> </v>
      </c>
      <c r="E1453" s="29" t="str">
        <f>CONCATENATE(Замеры!P1447,Замеры!S1447,Замеры!R1447)</f>
        <v xml:space="preserve"> </v>
      </c>
      <c r="F1453" s="30" t="str">
        <f>IF(Замеры!Z1447=0," ","---")</f>
        <v xml:space="preserve"> </v>
      </c>
      <c r="G1453" s="31" t="str">
        <f>IF(Замеры!Z1447=0," ",Замеры!J1447)</f>
        <v xml:space="preserve"> </v>
      </c>
      <c r="H1453" s="31" t="str">
        <f>CONCATENATE(Замеры!AK1447,Замеры!AA1447,Замеры!AL1447)</f>
        <v>0 0</v>
      </c>
      <c r="I1453" s="29" t="str">
        <f>CONCATENATE(Замеры!AI1447,Замеры!AA1447,Замеры!AJ1447)</f>
        <v>0 0</v>
      </c>
      <c r="J1453" s="31" t="str">
        <f>IF(Замеры!Z1447=0," ",G1453*2.55)</f>
        <v xml:space="preserve"> </v>
      </c>
      <c r="K1453" s="29" t="str">
        <f>IF(Замеры!Z1447=0," ",Замеры!AG1447)</f>
        <v xml:space="preserve"> </v>
      </c>
      <c r="L1453" s="29" t="str">
        <f>IF(Замеры!Z1447=0," ",Замеры!AH1447)</f>
        <v xml:space="preserve"> </v>
      </c>
      <c r="M1453" s="29" t="str">
        <f>IF(Замеры!Z1447=0," ",0.1)</f>
        <v xml:space="preserve"> </v>
      </c>
      <c r="N1453" s="29" t="str">
        <f>IF(Замеры!Z1447=0," ",Замеры!Z1447)</f>
        <v xml:space="preserve"> </v>
      </c>
      <c r="O1453" s="29" t="str">
        <f>Замеры!AA1447</f>
        <v xml:space="preserve"> </v>
      </c>
      <c r="P1453" s="29" t="str">
        <f>Замеры!AB1447</f>
        <v xml:space="preserve"> </v>
      </c>
      <c r="Q1453" s="29" t="str">
        <f>IF(Замеры!Z1447=0," ","+")</f>
        <v xml:space="preserve"> </v>
      </c>
      <c r="R1453" s="32">
        <f>Замеры!Y1447</f>
        <v>0</v>
      </c>
      <c r="W1453" s="33" t="e">
        <f t="shared" si="44"/>
        <v>#VALUE!</v>
      </c>
      <c r="X1453" s="31" t="s">
        <v>73</v>
      </c>
      <c r="Y1453" s="33" t="e">
        <f t="shared" si="45"/>
        <v>#VALUE!</v>
      </c>
      <c r="Z1453" s="32"/>
    </row>
    <row r="1454" spans="1:26" x14ac:dyDescent="0.3">
      <c r="A1454" s="35">
        <f>IF(Замеры!B1448=0, " ", Замеры!B1448)</f>
        <v>1445</v>
      </c>
      <c r="B1454" s="37" t="str">
        <f>CONCATENATE(Замеры!D1448,Замеры!F1448)</f>
        <v>Группа от QF</v>
      </c>
      <c r="C1454" s="35" t="str">
        <f>IF(Замеры!I1448=0," ", Замеры!I1448)</f>
        <v xml:space="preserve"> </v>
      </c>
      <c r="D1454" s="29" t="str">
        <f>IF(Замеры!Z1448=0, " ", Замеры!X1448)</f>
        <v xml:space="preserve"> </v>
      </c>
      <c r="E1454" s="29" t="str">
        <f>CONCATENATE(Замеры!P1448,Замеры!S1448,Замеры!R1448)</f>
        <v xml:space="preserve"> </v>
      </c>
      <c r="F1454" s="30" t="str">
        <f>IF(Замеры!Z1448=0," ","---")</f>
        <v xml:space="preserve"> </v>
      </c>
      <c r="G1454" s="31" t="str">
        <f>IF(Замеры!Z1448=0," ",Замеры!J1448)</f>
        <v xml:space="preserve"> </v>
      </c>
      <c r="H1454" s="31" t="str">
        <f>CONCATENATE(Замеры!AK1448,Замеры!AA1448,Замеры!AL1448)</f>
        <v>0 0</v>
      </c>
      <c r="I1454" s="29" t="str">
        <f>CONCATENATE(Замеры!AI1448,Замеры!AA1448,Замеры!AJ1448)</f>
        <v>0 0</v>
      </c>
      <c r="J1454" s="31" t="str">
        <f>IF(Замеры!Z1448=0," ",G1454*2.55)</f>
        <v xml:space="preserve"> </v>
      </c>
      <c r="K1454" s="29" t="str">
        <f>IF(Замеры!Z1448=0," ",Замеры!AG1448)</f>
        <v xml:space="preserve"> </v>
      </c>
      <c r="L1454" s="29" t="str">
        <f>IF(Замеры!Z1448=0," ",Замеры!AH1448)</f>
        <v xml:space="preserve"> </v>
      </c>
      <c r="M1454" s="29" t="str">
        <f>IF(Замеры!Z1448=0," ",0.1)</f>
        <v xml:space="preserve"> </v>
      </c>
      <c r="N1454" s="29" t="str">
        <f>IF(Замеры!Z1448=0," ",Замеры!Z1448)</f>
        <v xml:space="preserve"> </v>
      </c>
      <c r="O1454" s="29" t="str">
        <f>Замеры!AA1448</f>
        <v xml:space="preserve"> </v>
      </c>
      <c r="P1454" s="29" t="str">
        <f>Замеры!AB1448</f>
        <v xml:space="preserve"> </v>
      </c>
      <c r="Q1454" s="29" t="str">
        <f>IF(Замеры!Z1448=0," ","+")</f>
        <v xml:space="preserve"> </v>
      </c>
      <c r="R1454" s="32">
        <f>Замеры!Y1448</f>
        <v>0</v>
      </c>
      <c r="W1454" s="33" t="e">
        <f t="shared" si="44"/>
        <v>#VALUE!</v>
      </c>
      <c r="X1454" s="31" t="s">
        <v>73</v>
      </c>
      <c r="Y1454" s="33" t="e">
        <f t="shared" si="45"/>
        <v>#VALUE!</v>
      </c>
      <c r="Z1454" s="32"/>
    </row>
    <row r="1455" spans="1:26" x14ac:dyDescent="0.3">
      <c r="A1455" s="35">
        <f>IF(Замеры!B1449=0, " ", Замеры!B1449)</f>
        <v>1446</v>
      </c>
      <c r="B1455" s="37" t="str">
        <f>CONCATENATE(Замеры!D1449,Замеры!F1449)</f>
        <v>Группа от QF</v>
      </c>
      <c r="C1455" s="35" t="str">
        <f>IF(Замеры!I1449=0," ", Замеры!I1449)</f>
        <v xml:space="preserve"> </v>
      </c>
      <c r="D1455" s="29" t="str">
        <f>IF(Замеры!Z1449=0, " ", Замеры!X1449)</f>
        <v xml:space="preserve"> </v>
      </c>
      <c r="E1455" s="29" t="str">
        <f>CONCATENATE(Замеры!P1449,Замеры!S1449,Замеры!R1449)</f>
        <v xml:space="preserve"> </v>
      </c>
      <c r="F1455" s="30" t="str">
        <f>IF(Замеры!Z1449=0," ","---")</f>
        <v xml:space="preserve"> </v>
      </c>
      <c r="G1455" s="31" t="str">
        <f>IF(Замеры!Z1449=0," ",Замеры!J1449)</f>
        <v xml:space="preserve"> </v>
      </c>
      <c r="H1455" s="31" t="str">
        <f>CONCATENATE(Замеры!AK1449,Замеры!AA1449,Замеры!AL1449)</f>
        <v>0 0</v>
      </c>
      <c r="I1455" s="29" t="str">
        <f>CONCATENATE(Замеры!AI1449,Замеры!AA1449,Замеры!AJ1449)</f>
        <v>0 0</v>
      </c>
      <c r="J1455" s="31" t="str">
        <f>IF(Замеры!Z1449=0," ",G1455*2.55)</f>
        <v xml:space="preserve"> </v>
      </c>
      <c r="K1455" s="29" t="str">
        <f>IF(Замеры!Z1449=0," ",Замеры!AG1449)</f>
        <v xml:space="preserve"> </v>
      </c>
      <c r="L1455" s="29" t="str">
        <f>IF(Замеры!Z1449=0," ",Замеры!AH1449)</f>
        <v xml:space="preserve"> </v>
      </c>
      <c r="M1455" s="29" t="str">
        <f>IF(Замеры!Z1449=0," ",0.1)</f>
        <v xml:space="preserve"> </v>
      </c>
      <c r="N1455" s="29" t="str">
        <f>IF(Замеры!Z1449=0," ",Замеры!Z1449)</f>
        <v xml:space="preserve"> </v>
      </c>
      <c r="O1455" s="29" t="str">
        <f>Замеры!AA1449</f>
        <v xml:space="preserve"> </v>
      </c>
      <c r="P1455" s="29" t="str">
        <f>Замеры!AB1449</f>
        <v xml:space="preserve"> </v>
      </c>
      <c r="Q1455" s="29" t="str">
        <f>IF(Замеры!Z1449=0," ","+")</f>
        <v xml:space="preserve"> </v>
      </c>
      <c r="R1455" s="32">
        <f>Замеры!Y1449</f>
        <v>0</v>
      </c>
      <c r="W1455" s="33" t="e">
        <f t="shared" si="44"/>
        <v>#VALUE!</v>
      </c>
      <c r="X1455" s="31" t="s">
        <v>73</v>
      </c>
      <c r="Y1455" s="33" t="e">
        <f t="shared" si="45"/>
        <v>#VALUE!</v>
      </c>
      <c r="Z1455" s="32"/>
    </row>
    <row r="1456" spans="1:26" x14ac:dyDescent="0.3">
      <c r="A1456" s="35">
        <f>IF(Замеры!B1450=0, " ", Замеры!B1450)</f>
        <v>1447</v>
      </c>
      <c r="B1456" s="37" t="str">
        <f>CONCATENATE(Замеры!D1450,Замеры!F1450)</f>
        <v>Группа от QF</v>
      </c>
      <c r="C1456" s="35" t="str">
        <f>IF(Замеры!I1450=0," ", Замеры!I1450)</f>
        <v xml:space="preserve"> </v>
      </c>
      <c r="D1456" s="29" t="str">
        <f>IF(Замеры!Z1450=0, " ", Замеры!X1450)</f>
        <v xml:space="preserve"> </v>
      </c>
      <c r="E1456" s="29" t="str">
        <f>CONCATENATE(Замеры!P1450,Замеры!S1450,Замеры!R1450)</f>
        <v xml:space="preserve"> </v>
      </c>
      <c r="F1456" s="30" t="str">
        <f>IF(Замеры!Z1450=0," ","---")</f>
        <v xml:space="preserve"> </v>
      </c>
      <c r="G1456" s="31" t="str">
        <f>IF(Замеры!Z1450=0," ",Замеры!J1450)</f>
        <v xml:space="preserve"> </v>
      </c>
      <c r="H1456" s="31" t="str">
        <f>CONCATENATE(Замеры!AK1450,Замеры!AA1450,Замеры!AL1450)</f>
        <v>0 0</v>
      </c>
      <c r="I1456" s="29" t="str">
        <f>CONCATENATE(Замеры!AI1450,Замеры!AA1450,Замеры!AJ1450)</f>
        <v>0 0</v>
      </c>
      <c r="J1456" s="31" t="str">
        <f>IF(Замеры!Z1450=0," ",G1456*2.55)</f>
        <v xml:space="preserve"> </v>
      </c>
      <c r="K1456" s="29" t="str">
        <f>IF(Замеры!Z1450=0," ",Замеры!AG1450)</f>
        <v xml:space="preserve"> </v>
      </c>
      <c r="L1456" s="29" t="str">
        <f>IF(Замеры!Z1450=0," ",Замеры!AH1450)</f>
        <v xml:space="preserve"> </v>
      </c>
      <c r="M1456" s="29" t="str">
        <f>IF(Замеры!Z1450=0," ",0.1)</f>
        <v xml:space="preserve"> </v>
      </c>
      <c r="N1456" s="29" t="str">
        <f>IF(Замеры!Z1450=0," ",Замеры!Z1450)</f>
        <v xml:space="preserve"> </v>
      </c>
      <c r="O1456" s="29" t="str">
        <f>Замеры!AA1450</f>
        <v xml:space="preserve"> </v>
      </c>
      <c r="P1456" s="29" t="str">
        <f>Замеры!AB1450</f>
        <v xml:space="preserve"> </v>
      </c>
      <c r="Q1456" s="29" t="str">
        <f>IF(Замеры!Z1450=0," ","+")</f>
        <v xml:space="preserve"> </v>
      </c>
      <c r="R1456" s="32">
        <f>Замеры!Y1450</f>
        <v>0</v>
      </c>
      <c r="W1456" s="33" t="e">
        <f t="shared" si="44"/>
        <v>#VALUE!</v>
      </c>
      <c r="X1456" s="31" t="s">
        <v>73</v>
      </c>
      <c r="Y1456" s="33" t="e">
        <f t="shared" si="45"/>
        <v>#VALUE!</v>
      </c>
      <c r="Z1456" s="32"/>
    </row>
    <row r="1457" spans="1:26" x14ac:dyDescent="0.3">
      <c r="A1457" s="35">
        <f>IF(Замеры!B1451=0, " ", Замеры!B1451)</f>
        <v>1448</v>
      </c>
      <c r="B1457" s="37" t="str">
        <f>CONCATENATE(Замеры!D1451,Замеры!F1451)</f>
        <v>Группа от QF</v>
      </c>
      <c r="C1457" s="35" t="str">
        <f>IF(Замеры!I1451=0," ", Замеры!I1451)</f>
        <v xml:space="preserve"> </v>
      </c>
      <c r="D1457" s="29" t="str">
        <f>IF(Замеры!Z1451=0, " ", Замеры!X1451)</f>
        <v xml:space="preserve"> </v>
      </c>
      <c r="E1457" s="29" t="str">
        <f>CONCATENATE(Замеры!P1451,Замеры!S1451,Замеры!R1451)</f>
        <v xml:space="preserve"> </v>
      </c>
      <c r="F1457" s="30" t="str">
        <f>IF(Замеры!Z1451=0," ","---")</f>
        <v xml:space="preserve"> </v>
      </c>
      <c r="G1457" s="31" t="str">
        <f>IF(Замеры!Z1451=0," ",Замеры!J1451)</f>
        <v xml:space="preserve"> </v>
      </c>
      <c r="H1457" s="31" t="str">
        <f>CONCATENATE(Замеры!AK1451,Замеры!AA1451,Замеры!AL1451)</f>
        <v>0 0</v>
      </c>
      <c r="I1457" s="29" t="str">
        <f>CONCATENATE(Замеры!AI1451,Замеры!AA1451,Замеры!AJ1451)</f>
        <v>0 0</v>
      </c>
      <c r="J1457" s="31" t="str">
        <f>IF(Замеры!Z1451=0," ",G1457*2.55)</f>
        <v xml:space="preserve"> </v>
      </c>
      <c r="K1457" s="29" t="str">
        <f>IF(Замеры!Z1451=0," ",Замеры!AG1451)</f>
        <v xml:space="preserve"> </v>
      </c>
      <c r="L1457" s="29" t="str">
        <f>IF(Замеры!Z1451=0," ",Замеры!AH1451)</f>
        <v xml:space="preserve"> </v>
      </c>
      <c r="M1457" s="29" t="str">
        <f>IF(Замеры!Z1451=0," ",0.1)</f>
        <v xml:space="preserve"> </v>
      </c>
      <c r="N1457" s="29" t="str">
        <f>IF(Замеры!Z1451=0," ",Замеры!Z1451)</f>
        <v xml:space="preserve"> </v>
      </c>
      <c r="O1457" s="29" t="str">
        <f>Замеры!AA1451</f>
        <v xml:space="preserve"> </v>
      </c>
      <c r="P1457" s="29" t="str">
        <f>Замеры!AB1451</f>
        <v xml:space="preserve"> </v>
      </c>
      <c r="Q1457" s="29" t="str">
        <f>IF(Замеры!Z1451=0," ","+")</f>
        <v xml:space="preserve"> </v>
      </c>
      <c r="R1457" s="32">
        <f>Замеры!Y1451</f>
        <v>0</v>
      </c>
      <c r="W1457" s="33" t="e">
        <f t="shared" si="44"/>
        <v>#VALUE!</v>
      </c>
      <c r="X1457" s="31" t="s">
        <v>73</v>
      </c>
      <c r="Y1457" s="33" t="e">
        <f t="shared" si="45"/>
        <v>#VALUE!</v>
      </c>
      <c r="Z1457" s="32"/>
    </row>
    <row r="1458" spans="1:26" x14ac:dyDescent="0.3">
      <c r="A1458" s="35">
        <f>IF(Замеры!B1452=0, " ", Замеры!B1452)</f>
        <v>1449</v>
      </c>
      <c r="B1458" s="37" t="str">
        <f>CONCATENATE(Замеры!D1452,Замеры!F1452)</f>
        <v>Группа от QF</v>
      </c>
      <c r="C1458" s="35" t="str">
        <f>IF(Замеры!I1452=0," ", Замеры!I1452)</f>
        <v xml:space="preserve"> </v>
      </c>
      <c r="D1458" s="29" t="str">
        <f>IF(Замеры!Z1452=0, " ", Замеры!X1452)</f>
        <v xml:space="preserve"> </v>
      </c>
      <c r="E1458" s="29" t="str">
        <f>CONCATENATE(Замеры!P1452,Замеры!S1452,Замеры!R1452)</f>
        <v xml:space="preserve"> </v>
      </c>
      <c r="F1458" s="30" t="str">
        <f>IF(Замеры!Z1452=0," ","---")</f>
        <v xml:space="preserve"> </v>
      </c>
      <c r="G1458" s="31" t="str">
        <f>IF(Замеры!Z1452=0," ",Замеры!J1452)</f>
        <v xml:space="preserve"> </v>
      </c>
      <c r="H1458" s="31" t="str">
        <f>CONCATENATE(Замеры!AK1452,Замеры!AA1452,Замеры!AL1452)</f>
        <v>0 0</v>
      </c>
      <c r="I1458" s="29" t="str">
        <f>CONCATENATE(Замеры!AI1452,Замеры!AA1452,Замеры!AJ1452)</f>
        <v>0 0</v>
      </c>
      <c r="J1458" s="31" t="str">
        <f>IF(Замеры!Z1452=0," ",G1458*2.55)</f>
        <v xml:space="preserve"> </v>
      </c>
      <c r="K1458" s="29" t="str">
        <f>IF(Замеры!Z1452=0," ",Замеры!AG1452)</f>
        <v xml:space="preserve"> </v>
      </c>
      <c r="L1458" s="29" t="str">
        <f>IF(Замеры!Z1452=0," ",Замеры!AH1452)</f>
        <v xml:space="preserve"> </v>
      </c>
      <c r="M1458" s="29" t="str">
        <f>IF(Замеры!Z1452=0," ",0.1)</f>
        <v xml:space="preserve"> </v>
      </c>
      <c r="N1458" s="29" t="str">
        <f>IF(Замеры!Z1452=0," ",Замеры!Z1452)</f>
        <v xml:space="preserve"> </v>
      </c>
      <c r="O1458" s="29" t="str">
        <f>Замеры!AA1452</f>
        <v xml:space="preserve"> </v>
      </c>
      <c r="P1458" s="29" t="str">
        <f>Замеры!AB1452</f>
        <v xml:space="preserve"> </v>
      </c>
      <c r="Q1458" s="29" t="str">
        <f>IF(Замеры!Z1452=0," ","+")</f>
        <v xml:space="preserve"> </v>
      </c>
      <c r="R1458" s="32">
        <f>Замеры!Y1452</f>
        <v>0</v>
      </c>
      <c r="W1458" s="33" t="e">
        <f t="shared" si="44"/>
        <v>#VALUE!</v>
      </c>
      <c r="X1458" s="31" t="s">
        <v>73</v>
      </c>
      <c r="Y1458" s="33" t="e">
        <f t="shared" si="45"/>
        <v>#VALUE!</v>
      </c>
      <c r="Z1458" s="32"/>
    </row>
    <row r="1459" spans="1:26" x14ac:dyDescent="0.3">
      <c r="A1459" s="35">
        <f>IF(Замеры!B1453=0, " ", Замеры!B1453)</f>
        <v>1450</v>
      </c>
      <c r="B1459" s="37" t="str">
        <f>CONCATENATE(Замеры!D1453,Замеры!F1453)</f>
        <v>Группа от QF</v>
      </c>
      <c r="C1459" s="35" t="str">
        <f>IF(Замеры!I1453=0," ", Замеры!I1453)</f>
        <v xml:space="preserve"> </v>
      </c>
      <c r="D1459" s="29" t="str">
        <f>IF(Замеры!Z1453=0, " ", Замеры!X1453)</f>
        <v xml:space="preserve"> </v>
      </c>
      <c r="E1459" s="29" t="str">
        <f>CONCATENATE(Замеры!P1453,Замеры!S1453,Замеры!R1453)</f>
        <v xml:space="preserve"> </v>
      </c>
      <c r="F1459" s="30" t="str">
        <f>IF(Замеры!Z1453=0," ","---")</f>
        <v xml:space="preserve"> </v>
      </c>
      <c r="G1459" s="31" t="str">
        <f>IF(Замеры!Z1453=0," ",Замеры!J1453)</f>
        <v xml:space="preserve"> </v>
      </c>
      <c r="H1459" s="31" t="str">
        <f>CONCATENATE(Замеры!AK1453,Замеры!AA1453,Замеры!AL1453)</f>
        <v>0 0</v>
      </c>
      <c r="I1459" s="29" t="str">
        <f>CONCATENATE(Замеры!AI1453,Замеры!AA1453,Замеры!AJ1453)</f>
        <v>0 0</v>
      </c>
      <c r="J1459" s="31" t="str">
        <f>IF(Замеры!Z1453=0," ",G1459*2.55)</f>
        <v xml:space="preserve"> </v>
      </c>
      <c r="K1459" s="29" t="str">
        <f>IF(Замеры!Z1453=0," ",Замеры!AG1453)</f>
        <v xml:space="preserve"> </v>
      </c>
      <c r="L1459" s="29" t="str">
        <f>IF(Замеры!Z1453=0," ",Замеры!AH1453)</f>
        <v xml:space="preserve"> </v>
      </c>
      <c r="M1459" s="29" t="str">
        <f>IF(Замеры!Z1453=0," ",0.1)</f>
        <v xml:space="preserve"> </v>
      </c>
      <c r="N1459" s="29" t="str">
        <f>IF(Замеры!Z1453=0," ",Замеры!Z1453)</f>
        <v xml:space="preserve"> </v>
      </c>
      <c r="O1459" s="29" t="str">
        <f>Замеры!AA1453</f>
        <v xml:space="preserve"> </v>
      </c>
      <c r="P1459" s="29" t="str">
        <f>Замеры!AB1453</f>
        <v xml:space="preserve"> </v>
      </c>
      <c r="Q1459" s="29" t="str">
        <f>IF(Замеры!Z1453=0," ","+")</f>
        <v xml:space="preserve"> </v>
      </c>
      <c r="R1459" s="32">
        <f>Замеры!Y1453</f>
        <v>0</v>
      </c>
      <c r="W1459" s="33" t="e">
        <f t="shared" si="44"/>
        <v>#VALUE!</v>
      </c>
      <c r="X1459" s="31" t="s">
        <v>73</v>
      </c>
      <c r="Y1459" s="33" t="e">
        <f t="shared" si="45"/>
        <v>#VALUE!</v>
      </c>
      <c r="Z1459" s="32"/>
    </row>
    <row r="1460" spans="1:26" x14ac:dyDescent="0.3">
      <c r="A1460" s="35">
        <f>IF(Замеры!B1454=0, " ", Замеры!B1454)</f>
        <v>1451</v>
      </c>
      <c r="B1460" s="37" t="str">
        <f>CONCATENATE(Замеры!D1454,Замеры!F1454)</f>
        <v>Группа от QF</v>
      </c>
      <c r="C1460" s="35" t="str">
        <f>IF(Замеры!I1454=0," ", Замеры!I1454)</f>
        <v xml:space="preserve"> </v>
      </c>
      <c r="D1460" s="29" t="str">
        <f>IF(Замеры!Z1454=0, " ", Замеры!X1454)</f>
        <v xml:space="preserve"> </v>
      </c>
      <c r="E1460" s="29" t="str">
        <f>CONCATENATE(Замеры!P1454,Замеры!S1454,Замеры!R1454)</f>
        <v xml:space="preserve"> </v>
      </c>
      <c r="F1460" s="30" t="str">
        <f>IF(Замеры!Z1454=0," ","---")</f>
        <v xml:space="preserve"> </v>
      </c>
      <c r="G1460" s="31" t="str">
        <f>IF(Замеры!Z1454=0," ",Замеры!J1454)</f>
        <v xml:space="preserve"> </v>
      </c>
      <c r="H1460" s="31" t="str">
        <f>CONCATENATE(Замеры!AK1454,Замеры!AA1454,Замеры!AL1454)</f>
        <v>0 0</v>
      </c>
      <c r="I1460" s="29" t="str">
        <f>CONCATENATE(Замеры!AI1454,Замеры!AA1454,Замеры!AJ1454)</f>
        <v>0 0</v>
      </c>
      <c r="J1460" s="31" t="str">
        <f>IF(Замеры!Z1454=0," ",G1460*2.55)</f>
        <v xml:space="preserve"> </v>
      </c>
      <c r="K1460" s="29" t="str">
        <f>IF(Замеры!Z1454=0," ",Замеры!AG1454)</f>
        <v xml:space="preserve"> </v>
      </c>
      <c r="L1460" s="29" t="str">
        <f>IF(Замеры!Z1454=0," ",Замеры!AH1454)</f>
        <v xml:space="preserve"> </v>
      </c>
      <c r="M1460" s="29" t="str">
        <f>IF(Замеры!Z1454=0," ",0.1)</f>
        <v xml:space="preserve"> </v>
      </c>
      <c r="N1460" s="29" t="str">
        <f>IF(Замеры!Z1454=0," ",Замеры!Z1454)</f>
        <v xml:space="preserve"> </v>
      </c>
      <c r="O1460" s="29" t="str">
        <f>Замеры!AA1454</f>
        <v xml:space="preserve"> </v>
      </c>
      <c r="P1460" s="29" t="str">
        <f>Замеры!AB1454</f>
        <v xml:space="preserve"> </v>
      </c>
      <c r="Q1460" s="29" t="str">
        <f>IF(Замеры!Z1454=0," ","+")</f>
        <v xml:space="preserve"> </v>
      </c>
      <c r="R1460" s="32">
        <f>Замеры!Y1454</f>
        <v>0</v>
      </c>
      <c r="W1460" s="33" t="e">
        <f t="shared" si="44"/>
        <v>#VALUE!</v>
      </c>
      <c r="X1460" s="31" t="s">
        <v>73</v>
      </c>
      <c r="Y1460" s="33" t="e">
        <f t="shared" si="45"/>
        <v>#VALUE!</v>
      </c>
      <c r="Z1460" s="32"/>
    </row>
    <row r="1461" spans="1:26" x14ac:dyDescent="0.3">
      <c r="A1461" s="35">
        <f>IF(Замеры!B1455=0, " ", Замеры!B1455)</f>
        <v>1452</v>
      </c>
      <c r="B1461" s="37" t="str">
        <f>CONCATENATE(Замеры!D1455,Замеры!F1455)</f>
        <v>Группа от QF</v>
      </c>
      <c r="C1461" s="35" t="str">
        <f>IF(Замеры!I1455=0," ", Замеры!I1455)</f>
        <v xml:space="preserve"> </v>
      </c>
      <c r="D1461" s="29" t="str">
        <f>IF(Замеры!Z1455=0, " ", Замеры!X1455)</f>
        <v xml:space="preserve"> </v>
      </c>
      <c r="E1461" s="29" t="str">
        <f>CONCATENATE(Замеры!P1455,Замеры!S1455,Замеры!R1455)</f>
        <v xml:space="preserve"> </v>
      </c>
      <c r="F1461" s="30" t="str">
        <f>IF(Замеры!Z1455=0," ","---")</f>
        <v xml:space="preserve"> </v>
      </c>
      <c r="G1461" s="31" t="str">
        <f>IF(Замеры!Z1455=0," ",Замеры!J1455)</f>
        <v xml:space="preserve"> </v>
      </c>
      <c r="H1461" s="31" t="str">
        <f>CONCATENATE(Замеры!AK1455,Замеры!AA1455,Замеры!AL1455)</f>
        <v>0 0</v>
      </c>
      <c r="I1461" s="29" t="str">
        <f>CONCATENATE(Замеры!AI1455,Замеры!AA1455,Замеры!AJ1455)</f>
        <v>0 0</v>
      </c>
      <c r="J1461" s="31" t="str">
        <f>IF(Замеры!Z1455=0," ",G1461*2.55)</f>
        <v xml:space="preserve"> </v>
      </c>
      <c r="K1461" s="29" t="str">
        <f>IF(Замеры!Z1455=0," ",Замеры!AG1455)</f>
        <v xml:space="preserve"> </v>
      </c>
      <c r="L1461" s="29" t="str">
        <f>IF(Замеры!Z1455=0," ",Замеры!AH1455)</f>
        <v xml:space="preserve"> </v>
      </c>
      <c r="M1461" s="29" t="str">
        <f>IF(Замеры!Z1455=0," ",0.1)</f>
        <v xml:space="preserve"> </v>
      </c>
      <c r="N1461" s="29" t="str">
        <f>IF(Замеры!Z1455=0," ",Замеры!Z1455)</f>
        <v xml:space="preserve"> </v>
      </c>
      <c r="O1461" s="29" t="str">
        <f>Замеры!AA1455</f>
        <v xml:space="preserve"> </v>
      </c>
      <c r="P1461" s="29" t="str">
        <f>Замеры!AB1455</f>
        <v xml:space="preserve"> </v>
      </c>
      <c r="Q1461" s="29" t="str">
        <f>IF(Замеры!Z1455=0," ","+")</f>
        <v xml:space="preserve"> </v>
      </c>
      <c r="R1461" s="32">
        <f>Замеры!Y1455</f>
        <v>0</v>
      </c>
      <c r="W1461" s="33" t="e">
        <f t="shared" si="44"/>
        <v>#VALUE!</v>
      </c>
      <c r="X1461" s="31" t="s">
        <v>73</v>
      </c>
      <c r="Y1461" s="33" t="e">
        <f t="shared" si="45"/>
        <v>#VALUE!</v>
      </c>
      <c r="Z1461" s="32"/>
    </row>
    <row r="1462" spans="1:26" x14ac:dyDescent="0.3">
      <c r="A1462" s="35">
        <f>IF(Замеры!B1456=0, " ", Замеры!B1456)</f>
        <v>1453</v>
      </c>
      <c r="B1462" s="37" t="str">
        <f>CONCATENATE(Замеры!D1456,Замеры!F1456)</f>
        <v>Группа от QF</v>
      </c>
      <c r="C1462" s="35" t="str">
        <f>IF(Замеры!I1456=0," ", Замеры!I1456)</f>
        <v xml:space="preserve"> </v>
      </c>
      <c r="D1462" s="29" t="str">
        <f>IF(Замеры!Z1456=0, " ", Замеры!X1456)</f>
        <v xml:space="preserve"> </v>
      </c>
      <c r="E1462" s="29" t="str">
        <f>CONCATENATE(Замеры!P1456,Замеры!S1456,Замеры!R1456)</f>
        <v xml:space="preserve"> </v>
      </c>
      <c r="F1462" s="30" t="str">
        <f>IF(Замеры!Z1456=0," ","---")</f>
        <v xml:space="preserve"> </v>
      </c>
      <c r="G1462" s="31" t="str">
        <f>IF(Замеры!Z1456=0," ",Замеры!J1456)</f>
        <v xml:space="preserve"> </v>
      </c>
      <c r="H1462" s="31" t="str">
        <f>CONCATENATE(Замеры!AK1456,Замеры!AA1456,Замеры!AL1456)</f>
        <v>0 0</v>
      </c>
      <c r="I1462" s="29" t="str">
        <f>CONCATENATE(Замеры!AI1456,Замеры!AA1456,Замеры!AJ1456)</f>
        <v>0 0</v>
      </c>
      <c r="J1462" s="31" t="str">
        <f>IF(Замеры!Z1456=0," ",G1462*2.55)</f>
        <v xml:space="preserve"> </v>
      </c>
      <c r="K1462" s="29" t="str">
        <f>IF(Замеры!Z1456=0," ",Замеры!AG1456)</f>
        <v xml:space="preserve"> </v>
      </c>
      <c r="L1462" s="29" t="str">
        <f>IF(Замеры!Z1456=0," ",Замеры!AH1456)</f>
        <v xml:space="preserve"> </v>
      </c>
      <c r="M1462" s="29" t="str">
        <f>IF(Замеры!Z1456=0," ",0.1)</f>
        <v xml:space="preserve"> </v>
      </c>
      <c r="N1462" s="29" t="str">
        <f>IF(Замеры!Z1456=0," ",Замеры!Z1456)</f>
        <v xml:space="preserve"> </v>
      </c>
      <c r="O1462" s="29" t="str">
        <f>Замеры!AA1456</f>
        <v xml:space="preserve"> </v>
      </c>
      <c r="P1462" s="29" t="str">
        <f>Замеры!AB1456</f>
        <v xml:space="preserve"> </v>
      </c>
      <c r="Q1462" s="29" t="str">
        <f>IF(Замеры!Z1456=0," ","+")</f>
        <v xml:space="preserve"> </v>
      </c>
      <c r="R1462" s="32">
        <f>Замеры!Y1456</f>
        <v>0</v>
      </c>
      <c r="W1462" s="33" t="e">
        <f t="shared" si="44"/>
        <v>#VALUE!</v>
      </c>
      <c r="X1462" s="31" t="s">
        <v>73</v>
      </c>
      <c r="Y1462" s="33" t="e">
        <f t="shared" si="45"/>
        <v>#VALUE!</v>
      </c>
      <c r="Z1462" s="32"/>
    </row>
    <row r="1463" spans="1:26" x14ac:dyDescent="0.3">
      <c r="A1463" s="35">
        <f>IF(Замеры!B1457=0, " ", Замеры!B1457)</f>
        <v>1454</v>
      </c>
      <c r="B1463" s="37" t="str">
        <f>CONCATENATE(Замеры!D1457,Замеры!F1457)</f>
        <v>Группа от QF</v>
      </c>
      <c r="C1463" s="35" t="str">
        <f>IF(Замеры!I1457=0," ", Замеры!I1457)</f>
        <v xml:space="preserve"> </v>
      </c>
      <c r="D1463" s="29" t="str">
        <f>IF(Замеры!Z1457=0, " ", Замеры!X1457)</f>
        <v xml:space="preserve"> </v>
      </c>
      <c r="E1463" s="29" t="str">
        <f>CONCATENATE(Замеры!P1457,Замеры!S1457,Замеры!R1457)</f>
        <v xml:space="preserve"> </v>
      </c>
      <c r="F1463" s="30" t="str">
        <f>IF(Замеры!Z1457=0," ","---")</f>
        <v xml:space="preserve"> </v>
      </c>
      <c r="G1463" s="31" t="str">
        <f>IF(Замеры!Z1457=0," ",Замеры!J1457)</f>
        <v xml:space="preserve"> </v>
      </c>
      <c r="H1463" s="31" t="str">
        <f>CONCATENATE(Замеры!AK1457,Замеры!AA1457,Замеры!AL1457)</f>
        <v>0 0</v>
      </c>
      <c r="I1463" s="29" t="str">
        <f>CONCATENATE(Замеры!AI1457,Замеры!AA1457,Замеры!AJ1457)</f>
        <v>0 0</v>
      </c>
      <c r="J1463" s="31" t="str">
        <f>IF(Замеры!Z1457=0," ",G1463*2.55)</f>
        <v xml:space="preserve"> </v>
      </c>
      <c r="K1463" s="29" t="str">
        <f>IF(Замеры!Z1457=0," ",Замеры!AG1457)</f>
        <v xml:space="preserve"> </v>
      </c>
      <c r="L1463" s="29" t="str">
        <f>IF(Замеры!Z1457=0," ",Замеры!AH1457)</f>
        <v xml:space="preserve"> </v>
      </c>
      <c r="M1463" s="29" t="str">
        <f>IF(Замеры!Z1457=0," ",0.1)</f>
        <v xml:space="preserve"> </v>
      </c>
      <c r="N1463" s="29" t="str">
        <f>IF(Замеры!Z1457=0," ",Замеры!Z1457)</f>
        <v xml:space="preserve"> </v>
      </c>
      <c r="O1463" s="29" t="str">
        <f>Замеры!AA1457</f>
        <v xml:space="preserve"> </v>
      </c>
      <c r="P1463" s="29" t="str">
        <f>Замеры!AB1457</f>
        <v xml:space="preserve"> </v>
      </c>
      <c r="Q1463" s="29" t="str">
        <f>IF(Замеры!Z1457=0," ","+")</f>
        <v xml:space="preserve"> </v>
      </c>
      <c r="R1463" s="32">
        <f>Замеры!Y1457</f>
        <v>0</v>
      </c>
      <c r="W1463" s="33" t="e">
        <f t="shared" si="44"/>
        <v>#VALUE!</v>
      </c>
      <c r="X1463" s="31" t="s">
        <v>73</v>
      </c>
      <c r="Y1463" s="33" t="e">
        <f t="shared" si="45"/>
        <v>#VALUE!</v>
      </c>
      <c r="Z1463" s="32"/>
    </row>
    <row r="1464" spans="1:26" x14ac:dyDescent="0.3">
      <c r="A1464" s="35">
        <f>IF(Замеры!B1458=0, " ", Замеры!B1458)</f>
        <v>1455</v>
      </c>
      <c r="B1464" s="37" t="str">
        <f>CONCATENATE(Замеры!D1458,Замеры!F1458)</f>
        <v>Группа от QF</v>
      </c>
      <c r="C1464" s="35" t="str">
        <f>IF(Замеры!I1458=0," ", Замеры!I1458)</f>
        <v xml:space="preserve"> </v>
      </c>
      <c r="D1464" s="29" t="str">
        <f>IF(Замеры!Z1458=0, " ", Замеры!X1458)</f>
        <v xml:space="preserve"> </v>
      </c>
      <c r="E1464" s="29" t="str">
        <f>CONCATENATE(Замеры!P1458,Замеры!S1458,Замеры!R1458)</f>
        <v xml:space="preserve"> </v>
      </c>
      <c r="F1464" s="30" t="str">
        <f>IF(Замеры!Z1458=0," ","---")</f>
        <v xml:space="preserve"> </v>
      </c>
      <c r="G1464" s="31" t="str">
        <f>IF(Замеры!Z1458=0," ",Замеры!J1458)</f>
        <v xml:space="preserve"> </v>
      </c>
      <c r="H1464" s="31" t="str">
        <f>CONCATENATE(Замеры!AK1458,Замеры!AA1458,Замеры!AL1458)</f>
        <v>0 0</v>
      </c>
      <c r="I1464" s="29" t="str">
        <f>CONCATENATE(Замеры!AI1458,Замеры!AA1458,Замеры!AJ1458)</f>
        <v>0 0</v>
      </c>
      <c r="J1464" s="31" t="str">
        <f>IF(Замеры!Z1458=0," ",G1464*2.55)</f>
        <v xml:space="preserve"> </v>
      </c>
      <c r="K1464" s="29" t="str">
        <f>IF(Замеры!Z1458=0," ",Замеры!AG1458)</f>
        <v xml:space="preserve"> </v>
      </c>
      <c r="L1464" s="29" t="str">
        <f>IF(Замеры!Z1458=0," ",Замеры!AH1458)</f>
        <v xml:space="preserve"> </v>
      </c>
      <c r="M1464" s="29" t="str">
        <f>IF(Замеры!Z1458=0," ",0.1)</f>
        <v xml:space="preserve"> </v>
      </c>
      <c r="N1464" s="29" t="str">
        <f>IF(Замеры!Z1458=0," ",Замеры!Z1458)</f>
        <v xml:space="preserve"> </v>
      </c>
      <c r="O1464" s="29" t="str">
        <f>Замеры!AA1458</f>
        <v xml:space="preserve"> </v>
      </c>
      <c r="P1464" s="29" t="str">
        <f>Замеры!AB1458</f>
        <v xml:space="preserve"> </v>
      </c>
      <c r="Q1464" s="29" t="str">
        <f>IF(Замеры!Z1458=0," ","+")</f>
        <v xml:space="preserve"> </v>
      </c>
      <c r="R1464" s="32">
        <f>Замеры!Y1458</f>
        <v>0</v>
      </c>
      <c r="W1464" s="33" t="e">
        <f t="shared" si="44"/>
        <v>#VALUE!</v>
      </c>
      <c r="X1464" s="31" t="s">
        <v>73</v>
      </c>
      <c r="Y1464" s="33" t="e">
        <f t="shared" si="45"/>
        <v>#VALUE!</v>
      </c>
      <c r="Z1464" s="32"/>
    </row>
    <row r="1465" spans="1:26" x14ac:dyDescent="0.3">
      <c r="A1465" s="35">
        <f>IF(Замеры!B1459=0, " ", Замеры!B1459)</f>
        <v>1456</v>
      </c>
      <c r="B1465" s="37" t="str">
        <f>CONCATENATE(Замеры!D1459,Замеры!F1459)</f>
        <v>Группа от QF</v>
      </c>
      <c r="C1465" s="35" t="str">
        <f>IF(Замеры!I1459=0," ", Замеры!I1459)</f>
        <v xml:space="preserve"> </v>
      </c>
      <c r="D1465" s="29" t="str">
        <f>IF(Замеры!Z1459=0, " ", Замеры!X1459)</f>
        <v xml:space="preserve"> </v>
      </c>
      <c r="E1465" s="29" t="str">
        <f>CONCATENATE(Замеры!P1459,Замеры!S1459,Замеры!R1459)</f>
        <v xml:space="preserve"> </v>
      </c>
      <c r="F1465" s="30" t="str">
        <f>IF(Замеры!Z1459=0," ","---")</f>
        <v xml:space="preserve"> </v>
      </c>
      <c r="G1465" s="31" t="str">
        <f>IF(Замеры!Z1459=0," ",Замеры!J1459)</f>
        <v xml:space="preserve"> </v>
      </c>
      <c r="H1465" s="31" t="str">
        <f>CONCATENATE(Замеры!AK1459,Замеры!AA1459,Замеры!AL1459)</f>
        <v>0 0</v>
      </c>
      <c r="I1465" s="29" t="str">
        <f>CONCATENATE(Замеры!AI1459,Замеры!AA1459,Замеры!AJ1459)</f>
        <v>0 0</v>
      </c>
      <c r="J1465" s="31" t="str">
        <f>IF(Замеры!Z1459=0," ",G1465*2.55)</f>
        <v xml:space="preserve"> </v>
      </c>
      <c r="K1465" s="29" t="str">
        <f>IF(Замеры!Z1459=0," ",Замеры!AG1459)</f>
        <v xml:space="preserve"> </v>
      </c>
      <c r="L1465" s="29" t="str">
        <f>IF(Замеры!Z1459=0," ",Замеры!AH1459)</f>
        <v xml:space="preserve"> </v>
      </c>
      <c r="M1465" s="29" t="str">
        <f>IF(Замеры!Z1459=0," ",0.1)</f>
        <v xml:space="preserve"> </v>
      </c>
      <c r="N1465" s="29" t="str">
        <f>IF(Замеры!Z1459=0," ",Замеры!Z1459)</f>
        <v xml:space="preserve"> </v>
      </c>
      <c r="O1465" s="29" t="str">
        <f>Замеры!AA1459</f>
        <v xml:space="preserve"> </v>
      </c>
      <c r="P1465" s="29" t="str">
        <f>Замеры!AB1459</f>
        <v xml:space="preserve"> </v>
      </c>
      <c r="Q1465" s="29" t="str">
        <f>IF(Замеры!Z1459=0," ","+")</f>
        <v xml:space="preserve"> </v>
      </c>
      <c r="R1465" s="32">
        <f>Замеры!Y1459</f>
        <v>0</v>
      </c>
      <c r="W1465" s="33" t="e">
        <f t="shared" si="44"/>
        <v>#VALUE!</v>
      </c>
      <c r="X1465" s="31" t="s">
        <v>73</v>
      </c>
      <c r="Y1465" s="33" t="e">
        <f t="shared" si="45"/>
        <v>#VALUE!</v>
      </c>
      <c r="Z1465" s="32"/>
    </row>
    <row r="1466" spans="1:26" x14ac:dyDescent="0.3">
      <c r="A1466" s="35">
        <f>IF(Замеры!B1460=0, " ", Замеры!B1460)</f>
        <v>1457</v>
      </c>
      <c r="B1466" s="37" t="str">
        <f>CONCATENATE(Замеры!D1460,Замеры!F1460)</f>
        <v>Группа от QF</v>
      </c>
      <c r="C1466" s="35" t="str">
        <f>IF(Замеры!I1460=0," ", Замеры!I1460)</f>
        <v xml:space="preserve"> </v>
      </c>
      <c r="D1466" s="29" t="str">
        <f>IF(Замеры!Z1460=0, " ", Замеры!X1460)</f>
        <v xml:space="preserve"> </v>
      </c>
      <c r="E1466" s="29" t="str">
        <f>CONCATENATE(Замеры!P1460,Замеры!S1460,Замеры!R1460)</f>
        <v xml:space="preserve"> </v>
      </c>
      <c r="F1466" s="30" t="str">
        <f>IF(Замеры!Z1460=0," ","---")</f>
        <v xml:space="preserve"> </v>
      </c>
      <c r="G1466" s="31" t="str">
        <f>IF(Замеры!Z1460=0," ",Замеры!J1460)</f>
        <v xml:space="preserve"> </v>
      </c>
      <c r="H1466" s="31" t="str">
        <f>CONCATENATE(Замеры!AK1460,Замеры!AA1460,Замеры!AL1460)</f>
        <v>0 0</v>
      </c>
      <c r="I1466" s="29" t="str">
        <f>CONCATENATE(Замеры!AI1460,Замеры!AA1460,Замеры!AJ1460)</f>
        <v>0 0</v>
      </c>
      <c r="J1466" s="31" t="str">
        <f>IF(Замеры!Z1460=0," ",G1466*2.55)</f>
        <v xml:space="preserve"> </v>
      </c>
      <c r="K1466" s="29" t="str">
        <f>IF(Замеры!Z1460=0," ",Замеры!AG1460)</f>
        <v xml:space="preserve"> </v>
      </c>
      <c r="L1466" s="29" t="str">
        <f>IF(Замеры!Z1460=0," ",Замеры!AH1460)</f>
        <v xml:space="preserve"> </v>
      </c>
      <c r="M1466" s="29" t="str">
        <f>IF(Замеры!Z1460=0," ",0.1)</f>
        <v xml:space="preserve"> </v>
      </c>
      <c r="N1466" s="29" t="str">
        <f>IF(Замеры!Z1460=0," ",Замеры!Z1460)</f>
        <v xml:space="preserve"> </v>
      </c>
      <c r="O1466" s="29" t="str">
        <f>Замеры!AA1460</f>
        <v xml:space="preserve"> </v>
      </c>
      <c r="P1466" s="29" t="str">
        <f>Замеры!AB1460</f>
        <v xml:space="preserve"> </v>
      </c>
      <c r="Q1466" s="29" t="str">
        <f>IF(Замеры!Z1460=0," ","+")</f>
        <v xml:space="preserve"> </v>
      </c>
      <c r="R1466" s="32">
        <f>Замеры!Y1460</f>
        <v>0</v>
      </c>
      <c r="W1466" s="33" t="e">
        <f t="shared" si="44"/>
        <v>#VALUE!</v>
      </c>
      <c r="X1466" s="31" t="s">
        <v>73</v>
      </c>
      <c r="Y1466" s="33" t="e">
        <f t="shared" si="45"/>
        <v>#VALUE!</v>
      </c>
      <c r="Z1466" s="32"/>
    </row>
    <row r="1467" spans="1:26" x14ac:dyDescent="0.3">
      <c r="A1467" s="35">
        <f>IF(Замеры!B1461=0, " ", Замеры!B1461)</f>
        <v>1458</v>
      </c>
      <c r="B1467" s="37" t="str">
        <f>CONCATENATE(Замеры!D1461,Замеры!F1461)</f>
        <v>Группа от QF</v>
      </c>
      <c r="C1467" s="35" t="str">
        <f>IF(Замеры!I1461=0," ", Замеры!I1461)</f>
        <v xml:space="preserve"> </v>
      </c>
      <c r="D1467" s="29" t="str">
        <f>IF(Замеры!Z1461=0, " ", Замеры!X1461)</f>
        <v xml:space="preserve"> </v>
      </c>
      <c r="E1467" s="29" t="str">
        <f>CONCATENATE(Замеры!P1461,Замеры!S1461,Замеры!R1461)</f>
        <v xml:space="preserve"> </v>
      </c>
      <c r="F1467" s="30" t="str">
        <f>IF(Замеры!Z1461=0," ","---")</f>
        <v xml:space="preserve"> </v>
      </c>
      <c r="G1467" s="31" t="str">
        <f>IF(Замеры!Z1461=0," ",Замеры!J1461)</f>
        <v xml:space="preserve"> </v>
      </c>
      <c r="H1467" s="31" t="str">
        <f>CONCATENATE(Замеры!AK1461,Замеры!AA1461,Замеры!AL1461)</f>
        <v>0 0</v>
      </c>
      <c r="I1467" s="29" t="str">
        <f>CONCATENATE(Замеры!AI1461,Замеры!AA1461,Замеры!AJ1461)</f>
        <v>0 0</v>
      </c>
      <c r="J1467" s="31" t="str">
        <f>IF(Замеры!Z1461=0," ",G1467*2.55)</f>
        <v xml:space="preserve"> </v>
      </c>
      <c r="K1467" s="29" t="str">
        <f>IF(Замеры!Z1461=0," ",Замеры!AG1461)</f>
        <v xml:space="preserve"> </v>
      </c>
      <c r="L1467" s="29" t="str">
        <f>IF(Замеры!Z1461=0," ",Замеры!AH1461)</f>
        <v xml:space="preserve"> </v>
      </c>
      <c r="M1467" s="29" t="str">
        <f>IF(Замеры!Z1461=0," ",0.1)</f>
        <v xml:space="preserve"> </v>
      </c>
      <c r="N1467" s="29" t="str">
        <f>IF(Замеры!Z1461=0," ",Замеры!Z1461)</f>
        <v xml:space="preserve"> </v>
      </c>
      <c r="O1467" s="29" t="str">
        <f>Замеры!AA1461</f>
        <v xml:space="preserve"> </v>
      </c>
      <c r="P1467" s="29" t="str">
        <f>Замеры!AB1461</f>
        <v xml:space="preserve"> </v>
      </c>
      <c r="Q1467" s="29" t="str">
        <f>IF(Замеры!Z1461=0," ","+")</f>
        <v xml:space="preserve"> </v>
      </c>
      <c r="R1467" s="32">
        <f>Замеры!Y1461</f>
        <v>0</v>
      </c>
      <c r="W1467" s="33" t="e">
        <f t="shared" si="44"/>
        <v>#VALUE!</v>
      </c>
      <c r="X1467" s="31" t="s">
        <v>73</v>
      </c>
      <c r="Y1467" s="33" t="e">
        <f t="shared" si="45"/>
        <v>#VALUE!</v>
      </c>
      <c r="Z1467" s="32"/>
    </row>
    <row r="1468" spans="1:26" x14ac:dyDescent="0.3">
      <c r="A1468" s="35">
        <f>IF(Замеры!B1462=0, " ", Замеры!B1462)</f>
        <v>1459</v>
      </c>
      <c r="B1468" s="37" t="str">
        <f>CONCATENATE(Замеры!D1462,Замеры!F1462)</f>
        <v>Группа от QF</v>
      </c>
      <c r="C1468" s="35" t="str">
        <f>IF(Замеры!I1462=0," ", Замеры!I1462)</f>
        <v xml:space="preserve"> </v>
      </c>
      <c r="D1468" s="29" t="str">
        <f>IF(Замеры!Z1462=0, " ", Замеры!X1462)</f>
        <v xml:space="preserve"> </v>
      </c>
      <c r="E1468" s="29" t="str">
        <f>CONCATENATE(Замеры!P1462,Замеры!S1462,Замеры!R1462)</f>
        <v xml:space="preserve"> </v>
      </c>
      <c r="F1468" s="30" t="str">
        <f>IF(Замеры!Z1462=0," ","---")</f>
        <v xml:space="preserve"> </v>
      </c>
      <c r="G1468" s="31" t="str">
        <f>IF(Замеры!Z1462=0," ",Замеры!J1462)</f>
        <v xml:space="preserve"> </v>
      </c>
      <c r="H1468" s="31" t="str">
        <f>CONCATENATE(Замеры!AK1462,Замеры!AA1462,Замеры!AL1462)</f>
        <v>0 0</v>
      </c>
      <c r="I1468" s="29" t="str">
        <f>CONCATENATE(Замеры!AI1462,Замеры!AA1462,Замеры!AJ1462)</f>
        <v>0 0</v>
      </c>
      <c r="J1468" s="31" t="str">
        <f>IF(Замеры!Z1462=0," ",G1468*2.55)</f>
        <v xml:space="preserve"> </v>
      </c>
      <c r="K1468" s="29" t="str">
        <f>IF(Замеры!Z1462=0," ",Замеры!AG1462)</f>
        <v xml:space="preserve"> </v>
      </c>
      <c r="L1468" s="29" t="str">
        <f>IF(Замеры!Z1462=0," ",Замеры!AH1462)</f>
        <v xml:space="preserve"> </v>
      </c>
      <c r="M1468" s="29" t="str">
        <f>IF(Замеры!Z1462=0," ",0.1)</f>
        <v xml:space="preserve"> </v>
      </c>
      <c r="N1468" s="29" t="str">
        <f>IF(Замеры!Z1462=0," ",Замеры!Z1462)</f>
        <v xml:space="preserve"> </v>
      </c>
      <c r="O1468" s="29" t="str">
        <f>Замеры!AA1462</f>
        <v xml:space="preserve"> </v>
      </c>
      <c r="P1468" s="29" t="str">
        <f>Замеры!AB1462</f>
        <v xml:space="preserve"> </v>
      </c>
      <c r="Q1468" s="29" t="str">
        <f>IF(Замеры!Z1462=0," ","+")</f>
        <v xml:space="preserve"> </v>
      </c>
      <c r="R1468" s="32">
        <f>Замеры!Y1462</f>
        <v>0</v>
      </c>
      <c r="W1468" s="33" t="e">
        <f t="shared" si="44"/>
        <v>#VALUE!</v>
      </c>
      <c r="X1468" s="31" t="s">
        <v>73</v>
      </c>
      <c r="Y1468" s="33" t="e">
        <f t="shared" si="45"/>
        <v>#VALUE!</v>
      </c>
      <c r="Z1468" s="32"/>
    </row>
    <row r="1469" spans="1:26" x14ac:dyDescent="0.3">
      <c r="A1469" s="35">
        <f>IF(Замеры!B1463=0, " ", Замеры!B1463)</f>
        <v>1460</v>
      </c>
      <c r="B1469" s="37" t="str">
        <f>CONCATENATE(Замеры!D1463,Замеры!F1463)</f>
        <v>Группа от QF</v>
      </c>
      <c r="C1469" s="35" t="str">
        <f>IF(Замеры!I1463=0," ", Замеры!I1463)</f>
        <v xml:space="preserve"> </v>
      </c>
      <c r="D1469" s="29" t="str">
        <f>IF(Замеры!Z1463=0, " ", Замеры!X1463)</f>
        <v xml:space="preserve"> </v>
      </c>
      <c r="E1469" s="29" t="str">
        <f>CONCATENATE(Замеры!P1463,Замеры!S1463,Замеры!R1463)</f>
        <v xml:space="preserve"> </v>
      </c>
      <c r="F1469" s="30" t="str">
        <f>IF(Замеры!Z1463=0," ","---")</f>
        <v xml:space="preserve"> </v>
      </c>
      <c r="G1469" s="31" t="str">
        <f>IF(Замеры!Z1463=0," ",Замеры!J1463)</f>
        <v xml:space="preserve"> </v>
      </c>
      <c r="H1469" s="31" t="str">
        <f>CONCATENATE(Замеры!AK1463,Замеры!AA1463,Замеры!AL1463)</f>
        <v>0 0</v>
      </c>
      <c r="I1469" s="29" t="str">
        <f>CONCATENATE(Замеры!AI1463,Замеры!AA1463,Замеры!AJ1463)</f>
        <v>0 0</v>
      </c>
      <c r="J1469" s="31" t="str">
        <f>IF(Замеры!Z1463=0," ",G1469*2.55)</f>
        <v xml:space="preserve"> </v>
      </c>
      <c r="K1469" s="29" t="str">
        <f>IF(Замеры!Z1463=0," ",Замеры!AG1463)</f>
        <v xml:space="preserve"> </v>
      </c>
      <c r="L1469" s="29" t="str">
        <f>IF(Замеры!Z1463=0," ",Замеры!AH1463)</f>
        <v xml:space="preserve"> </v>
      </c>
      <c r="M1469" s="29" t="str">
        <f>IF(Замеры!Z1463=0," ",0.1)</f>
        <v xml:space="preserve"> </v>
      </c>
      <c r="N1469" s="29" t="str">
        <f>IF(Замеры!Z1463=0," ",Замеры!Z1463)</f>
        <v xml:space="preserve"> </v>
      </c>
      <c r="O1469" s="29" t="str">
        <f>Замеры!AA1463</f>
        <v xml:space="preserve"> </v>
      </c>
      <c r="P1469" s="29" t="str">
        <f>Замеры!AB1463</f>
        <v xml:space="preserve"> </v>
      </c>
      <c r="Q1469" s="29" t="str">
        <f>IF(Замеры!Z1463=0," ","+")</f>
        <v xml:space="preserve"> </v>
      </c>
      <c r="R1469" s="32">
        <f>Замеры!Y1463</f>
        <v>0</v>
      </c>
      <c r="W1469" s="33" t="e">
        <f t="shared" si="44"/>
        <v>#VALUE!</v>
      </c>
      <c r="X1469" s="31" t="s">
        <v>73</v>
      </c>
      <c r="Y1469" s="33" t="e">
        <f t="shared" si="45"/>
        <v>#VALUE!</v>
      </c>
      <c r="Z1469" s="32"/>
    </row>
    <row r="1470" spans="1:26" x14ac:dyDescent="0.3">
      <c r="A1470" s="35">
        <f>IF(Замеры!B1464=0, " ", Замеры!B1464)</f>
        <v>1461</v>
      </c>
      <c r="B1470" s="37" t="str">
        <f>CONCATENATE(Замеры!D1464,Замеры!F1464)</f>
        <v>Группа от QF</v>
      </c>
      <c r="C1470" s="35" t="str">
        <f>IF(Замеры!I1464=0," ", Замеры!I1464)</f>
        <v xml:space="preserve"> </v>
      </c>
      <c r="D1470" s="29" t="str">
        <f>IF(Замеры!Z1464=0, " ", Замеры!X1464)</f>
        <v xml:space="preserve"> </v>
      </c>
      <c r="E1470" s="29" t="str">
        <f>CONCATENATE(Замеры!P1464,Замеры!S1464,Замеры!R1464)</f>
        <v xml:space="preserve"> </v>
      </c>
      <c r="F1470" s="30" t="str">
        <f>IF(Замеры!Z1464=0," ","---")</f>
        <v xml:space="preserve"> </v>
      </c>
      <c r="G1470" s="31" t="str">
        <f>IF(Замеры!Z1464=0," ",Замеры!J1464)</f>
        <v xml:space="preserve"> </v>
      </c>
      <c r="H1470" s="31" t="str">
        <f>CONCATENATE(Замеры!AK1464,Замеры!AA1464,Замеры!AL1464)</f>
        <v>0 0</v>
      </c>
      <c r="I1470" s="29" t="str">
        <f>CONCATENATE(Замеры!AI1464,Замеры!AA1464,Замеры!AJ1464)</f>
        <v>0 0</v>
      </c>
      <c r="J1470" s="31" t="str">
        <f>IF(Замеры!Z1464=0," ",G1470*2.55)</f>
        <v xml:space="preserve"> </v>
      </c>
      <c r="K1470" s="29" t="str">
        <f>IF(Замеры!Z1464=0," ",Замеры!AG1464)</f>
        <v xml:space="preserve"> </v>
      </c>
      <c r="L1470" s="29" t="str">
        <f>IF(Замеры!Z1464=0," ",Замеры!AH1464)</f>
        <v xml:space="preserve"> </v>
      </c>
      <c r="M1470" s="29" t="str">
        <f>IF(Замеры!Z1464=0," ",0.1)</f>
        <v xml:space="preserve"> </v>
      </c>
      <c r="N1470" s="29" t="str">
        <f>IF(Замеры!Z1464=0," ",Замеры!Z1464)</f>
        <v xml:space="preserve"> </v>
      </c>
      <c r="O1470" s="29" t="str">
        <f>Замеры!AA1464</f>
        <v xml:space="preserve"> </v>
      </c>
      <c r="P1470" s="29" t="str">
        <f>Замеры!AB1464</f>
        <v xml:space="preserve"> </v>
      </c>
      <c r="Q1470" s="29" t="str">
        <f>IF(Замеры!Z1464=0," ","+")</f>
        <v xml:space="preserve"> </v>
      </c>
      <c r="R1470" s="32">
        <f>Замеры!Y1464</f>
        <v>0</v>
      </c>
      <c r="W1470" s="33" t="e">
        <f t="shared" si="44"/>
        <v>#VALUE!</v>
      </c>
      <c r="X1470" s="31" t="s">
        <v>73</v>
      </c>
      <c r="Y1470" s="33" t="e">
        <f t="shared" si="45"/>
        <v>#VALUE!</v>
      </c>
      <c r="Z1470" s="32"/>
    </row>
    <row r="1471" spans="1:26" x14ac:dyDescent="0.3">
      <c r="A1471" s="35">
        <f>IF(Замеры!B1465=0, " ", Замеры!B1465)</f>
        <v>1462</v>
      </c>
      <c r="B1471" s="37" t="str">
        <f>CONCATENATE(Замеры!D1465,Замеры!F1465)</f>
        <v>Группа от QF</v>
      </c>
      <c r="C1471" s="35" t="str">
        <f>IF(Замеры!I1465=0," ", Замеры!I1465)</f>
        <v xml:space="preserve"> </v>
      </c>
      <c r="D1471" s="29" t="str">
        <f>IF(Замеры!Z1465=0, " ", Замеры!X1465)</f>
        <v xml:space="preserve"> </v>
      </c>
      <c r="E1471" s="29" t="str">
        <f>CONCATENATE(Замеры!P1465,Замеры!S1465,Замеры!R1465)</f>
        <v xml:space="preserve"> </v>
      </c>
      <c r="F1471" s="30" t="str">
        <f>IF(Замеры!Z1465=0," ","---")</f>
        <v xml:space="preserve"> </v>
      </c>
      <c r="G1471" s="31" t="str">
        <f>IF(Замеры!Z1465=0," ",Замеры!J1465)</f>
        <v xml:space="preserve"> </v>
      </c>
      <c r="H1471" s="31" t="str">
        <f>CONCATENATE(Замеры!AK1465,Замеры!AA1465,Замеры!AL1465)</f>
        <v>0 0</v>
      </c>
      <c r="I1471" s="29" t="str">
        <f>CONCATENATE(Замеры!AI1465,Замеры!AA1465,Замеры!AJ1465)</f>
        <v>0 0</v>
      </c>
      <c r="J1471" s="31" t="str">
        <f>IF(Замеры!Z1465=0," ",G1471*2.55)</f>
        <v xml:space="preserve"> </v>
      </c>
      <c r="K1471" s="29" t="str">
        <f>IF(Замеры!Z1465=0," ",Замеры!AG1465)</f>
        <v xml:space="preserve"> </v>
      </c>
      <c r="L1471" s="29" t="str">
        <f>IF(Замеры!Z1465=0," ",Замеры!AH1465)</f>
        <v xml:space="preserve"> </v>
      </c>
      <c r="M1471" s="29" t="str">
        <f>IF(Замеры!Z1465=0," ",0.1)</f>
        <v xml:space="preserve"> </v>
      </c>
      <c r="N1471" s="29" t="str">
        <f>IF(Замеры!Z1465=0," ",Замеры!Z1465)</f>
        <v xml:space="preserve"> </v>
      </c>
      <c r="O1471" s="29" t="str">
        <f>Замеры!AA1465</f>
        <v xml:space="preserve"> </v>
      </c>
      <c r="P1471" s="29" t="str">
        <f>Замеры!AB1465</f>
        <v xml:space="preserve"> </v>
      </c>
      <c r="Q1471" s="29" t="str">
        <f>IF(Замеры!Z1465=0," ","+")</f>
        <v xml:space="preserve"> </v>
      </c>
      <c r="R1471" s="32">
        <f>Замеры!Y1465</f>
        <v>0</v>
      </c>
      <c r="W1471" s="33" t="e">
        <f t="shared" si="44"/>
        <v>#VALUE!</v>
      </c>
      <c r="X1471" s="31" t="s">
        <v>73</v>
      </c>
      <c r="Y1471" s="33" t="e">
        <f t="shared" si="45"/>
        <v>#VALUE!</v>
      </c>
      <c r="Z1471" s="32"/>
    </row>
    <row r="1472" spans="1:26" x14ac:dyDescent="0.3">
      <c r="A1472" s="35">
        <f>IF(Замеры!B1466=0, " ", Замеры!B1466)</f>
        <v>1463</v>
      </c>
      <c r="B1472" s="37" t="str">
        <f>CONCATENATE(Замеры!D1466,Замеры!F1466)</f>
        <v>Группа от QF</v>
      </c>
      <c r="C1472" s="35" t="str">
        <f>IF(Замеры!I1466=0," ", Замеры!I1466)</f>
        <v xml:space="preserve"> </v>
      </c>
      <c r="D1472" s="29" t="str">
        <f>IF(Замеры!Z1466=0, " ", Замеры!X1466)</f>
        <v xml:space="preserve"> </v>
      </c>
      <c r="E1472" s="29" t="str">
        <f>CONCATENATE(Замеры!P1466,Замеры!S1466,Замеры!R1466)</f>
        <v xml:space="preserve"> </v>
      </c>
      <c r="F1472" s="30" t="str">
        <f>IF(Замеры!Z1466=0," ","---")</f>
        <v xml:space="preserve"> </v>
      </c>
      <c r="G1472" s="31" t="str">
        <f>IF(Замеры!Z1466=0," ",Замеры!J1466)</f>
        <v xml:space="preserve"> </v>
      </c>
      <c r="H1472" s="31" t="str">
        <f>CONCATENATE(Замеры!AK1466,Замеры!AA1466,Замеры!AL1466)</f>
        <v>0 0</v>
      </c>
      <c r="I1472" s="29" t="str">
        <f>CONCATENATE(Замеры!AI1466,Замеры!AA1466,Замеры!AJ1466)</f>
        <v>0 0</v>
      </c>
      <c r="J1472" s="31" t="str">
        <f>IF(Замеры!Z1466=0," ",G1472*2.55)</f>
        <v xml:space="preserve"> </v>
      </c>
      <c r="K1472" s="29" t="str">
        <f>IF(Замеры!Z1466=0," ",Замеры!AG1466)</f>
        <v xml:space="preserve"> </v>
      </c>
      <c r="L1472" s="29" t="str">
        <f>IF(Замеры!Z1466=0," ",Замеры!AH1466)</f>
        <v xml:space="preserve"> </v>
      </c>
      <c r="M1472" s="29" t="str">
        <f>IF(Замеры!Z1466=0," ",0.1)</f>
        <v xml:space="preserve"> </v>
      </c>
      <c r="N1472" s="29" t="str">
        <f>IF(Замеры!Z1466=0," ",Замеры!Z1466)</f>
        <v xml:space="preserve"> </v>
      </c>
      <c r="O1472" s="29" t="str">
        <f>Замеры!AA1466</f>
        <v xml:space="preserve"> </v>
      </c>
      <c r="P1472" s="29" t="str">
        <f>Замеры!AB1466</f>
        <v xml:space="preserve"> </v>
      </c>
      <c r="Q1472" s="29" t="str">
        <f>IF(Замеры!Z1466=0," ","+")</f>
        <v xml:space="preserve"> </v>
      </c>
      <c r="R1472" s="32">
        <f>Замеры!Y1466</f>
        <v>0</v>
      </c>
      <c r="W1472" s="33" t="e">
        <f t="shared" si="44"/>
        <v>#VALUE!</v>
      </c>
      <c r="X1472" s="31" t="s">
        <v>73</v>
      </c>
      <c r="Y1472" s="33" t="e">
        <f t="shared" si="45"/>
        <v>#VALUE!</v>
      </c>
      <c r="Z1472" s="32"/>
    </row>
    <row r="1473" spans="1:26" x14ac:dyDescent="0.3">
      <c r="A1473" s="35">
        <f>IF(Замеры!B1467=0, " ", Замеры!B1467)</f>
        <v>1464</v>
      </c>
      <c r="B1473" s="37" t="str">
        <f>CONCATENATE(Замеры!D1467,Замеры!F1467)</f>
        <v>Группа от QF</v>
      </c>
      <c r="C1473" s="35" t="str">
        <f>IF(Замеры!I1467=0," ", Замеры!I1467)</f>
        <v xml:space="preserve"> </v>
      </c>
      <c r="D1473" s="29" t="str">
        <f>IF(Замеры!Z1467=0, " ", Замеры!X1467)</f>
        <v xml:space="preserve"> </v>
      </c>
      <c r="E1473" s="29" t="str">
        <f>CONCATENATE(Замеры!P1467,Замеры!S1467,Замеры!R1467)</f>
        <v xml:space="preserve"> </v>
      </c>
      <c r="F1473" s="30" t="str">
        <f>IF(Замеры!Z1467=0," ","---")</f>
        <v xml:space="preserve"> </v>
      </c>
      <c r="G1473" s="31" t="str">
        <f>IF(Замеры!Z1467=0," ",Замеры!J1467)</f>
        <v xml:space="preserve"> </v>
      </c>
      <c r="H1473" s="31" t="str">
        <f>CONCATENATE(Замеры!AK1467,Замеры!AA1467,Замеры!AL1467)</f>
        <v>0 0</v>
      </c>
      <c r="I1473" s="29" t="str">
        <f>CONCATENATE(Замеры!AI1467,Замеры!AA1467,Замеры!AJ1467)</f>
        <v>0 0</v>
      </c>
      <c r="J1473" s="31" t="str">
        <f>IF(Замеры!Z1467=0," ",G1473*2.55)</f>
        <v xml:space="preserve"> </v>
      </c>
      <c r="K1473" s="29" t="str">
        <f>IF(Замеры!Z1467=0," ",Замеры!AG1467)</f>
        <v xml:space="preserve"> </v>
      </c>
      <c r="L1473" s="29" t="str">
        <f>IF(Замеры!Z1467=0," ",Замеры!AH1467)</f>
        <v xml:space="preserve"> </v>
      </c>
      <c r="M1473" s="29" t="str">
        <f>IF(Замеры!Z1467=0," ",0.1)</f>
        <v xml:space="preserve"> </v>
      </c>
      <c r="N1473" s="29" t="str">
        <f>IF(Замеры!Z1467=0," ",Замеры!Z1467)</f>
        <v xml:space="preserve"> </v>
      </c>
      <c r="O1473" s="29" t="str">
        <f>Замеры!AA1467</f>
        <v xml:space="preserve"> </v>
      </c>
      <c r="P1473" s="29" t="str">
        <f>Замеры!AB1467</f>
        <v xml:space="preserve"> </v>
      </c>
      <c r="Q1473" s="29" t="str">
        <f>IF(Замеры!Z1467=0," ","+")</f>
        <v xml:space="preserve"> </v>
      </c>
      <c r="R1473" s="32">
        <f>Замеры!Y1467</f>
        <v>0</v>
      </c>
      <c r="W1473" s="33" t="e">
        <f t="shared" si="44"/>
        <v>#VALUE!</v>
      </c>
      <c r="X1473" s="31" t="s">
        <v>73</v>
      </c>
      <c r="Y1473" s="33" t="e">
        <f t="shared" si="45"/>
        <v>#VALUE!</v>
      </c>
      <c r="Z1473" s="32"/>
    </row>
    <row r="1474" spans="1:26" x14ac:dyDescent="0.3">
      <c r="A1474" s="35">
        <f>IF(Замеры!B1468=0, " ", Замеры!B1468)</f>
        <v>1465</v>
      </c>
      <c r="B1474" s="37" t="str">
        <f>CONCATENATE(Замеры!D1468,Замеры!F1468)</f>
        <v>Группа от QF</v>
      </c>
      <c r="C1474" s="35" t="str">
        <f>IF(Замеры!I1468=0," ", Замеры!I1468)</f>
        <v xml:space="preserve"> </v>
      </c>
      <c r="D1474" s="29" t="str">
        <f>IF(Замеры!Z1468=0, " ", Замеры!X1468)</f>
        <v xml:space="preserve"> </v>
      </c>
      <c r="E1474" s="29" t="str">
        <f>CONCATENATE(Замеры!P1468,Замеры!S1468,Замеры!R1468)</f>
        <v xml:space="preserve"> </v>
      </c>
      <c r="F1474" s="30" t="str">
        <f>IF(Замеры!Z1468=0," ","---")</f>
        <v xml:space="preserve"> </v>
      </c>
      <c r="G1474" s="31" t="str">
        <f>IF(Замеры!Z1468=0," ",Замеры!J1468)</f>
        <v xml:space="preserve"> </v>
      </c>
      <c r="H1474" s="31" t="str">
        <f>CONCATENATE(Замеры!AK1468,Замеры!AA1468,Замеры!AL1468)</f>
        <v>0 0</v>
      </c>
      <c r="I1474" s="29" t="str">
        <f>CONCATENATE(Замеры!AI1468,Замеры!AA1468,Замеры!AJ1468)</f>
        <v>0 0</v>
      </c>
      <c r="J1474" s="31" t="str">
        <f>IF(Замеры!Z1468=0," ",G1474*2.55)</f>
        <v xml:space="preserve"> </v>
      </c>
      <c r="K1474" s="29" t="str">
        <f>IF(Замеры!Z1468=0," ",Замеры!AG1468)</f>
        <v xml:space="preserve"> </v>
      </c>
      <c r="L1474" s="29" t="str">
        <f>IF(Замеры!Z1468=0," ",Замеры!AH1468)</f>
        <v xml:space="preserve"> </v>
      </c>
      <c r="M1474" s="29" t="str">
        <f>IF(Замеры!Z1468=0," ",0.1)</f>
        <v xml:space="preserve"> </v>
      </c>
      <c r="N1474" s="29" t="str">
        <f>IF(Замеры!Z1468=0," ",Замеры!Z1468)</f>
        <v xml:space="preserve"> </v>
      </c>
      <c r="O1474" s="29" t="str">
        <f>Замеры!AA1468</f>
        <v xml:space="preserve"> </v>
      </c>
      <c r="P1474" s="29" t="str">
        <f>Замеры!AB1468</f>
        <v xml:space="preserve"> </v>
      </c>
      <c r="Q1474" s="29" t="str">
        <f>IF(Замеры!Z1468=0," ","+")</f>
        <v xml:space="preserve"> </v>
      </c>
      <c r="R1474" s="32">
        <f>Замеры!Y1468</f>
        <v>0</v>
      </c>
      <c r="W1474" s="33" t="e">
        <f t="shared" si="44"/>
        <v>#VALUE!</v>
      </c>
      <c r="X1474" s="31" t="s">
        <v>73</v>
      </c>
      <c r="Y1474" s="33" t="e">
        <f t="shared" si="45"/>
        <v>#VALUE!</v>
      </c>
      <c r="Z1474" s="32"/>
    </row>
    <row r="1475" spans="1:26" x14ac:dyDescent="0.3">
      <c r="A1475" s="35">
        <f>IF(Замеры!B1469=0, " ", Замеры!B1469)</f>
        <v>1466</v>
      </c>
      <c r="B1475" s="37" t="str">
        <f>CONCATENATE(Замеры!D1469,Замеры!F1469)</f>
        <v>Группа от QF</v>
      </c>
      <c r="C1475" s="35" t="str">
        <f>IF(Замеры!I1469=0," ", Замеры!I1469)</f>
        <v xml:space="preserve"> </v>
      </c>
      <c r="D1475" s="29" t="str">
        <f>IF(Замеры!Z1469=0, " ", Замеры!X1469)</f>
        <v xml:space="preserve"> </v>
      </c>
      <c r="E1475" s="29" t="str">
        <f>CONCATENATE(Замеры!P1469,Замеры!S1469,Замеры!R1469)</f>
        <v xml:space="preserve"> </v>
      </c>
      <c r="F1475" s="30" t="str">
        <f>IF(Замеры!Z1469=0," ","---")</f>
        <v xml:space="preserve"> </v>
      </c>
      <c r="G1475" s="31" t="str">
        <f>IF(Замеры!Z1469=0," ",Замеры!J1469)</f>
        <v xml:space="preserve"> </v>
      </c>
      <c r="H1475" s="31" t="str">
        <f>CONCATENATE(Замеры!AK1469,Замеры!AA1469,Замеры!AL1469)</f>
        <v>0 0</v>
      </c>
      <c r="I1475" s="29" t="str">
        <f>CONCATENATE(Замеры!AI1469,Замеры!AA1469,Замеры!AJ1469)</f>
        <v>0 0</v>
      </c>
      <c r="J1475" s="31" t="str">
        <f>IF(Замеры!Z1469=0," ",G1475*2.55)</f>
        <v xml:space="preserve"> </v>
      </c>
      <c r="K1475" s="29" t="str">
        <f>IF(Замеры!Z1469=0," ",Замеры!AG1469)</f>
        <v xml:space="preserve"> </v>
      </c>
      <c r="L1475" s="29" t="str">
        <f>IF(Замеры!Z1469=0," ",Замеры!AH1469)</f>
        <v xml:space="preserve"> </v>
      </c>
      <c r="M1475" s="29" t="str">
        <f>IF(Замеры!Z1469=0," ",0.1)</f>
        <v xml:space="preserve"> </v>
      </c>
      <c r="N1475" s="29" t="str">
        <f>IF(Замеры!Z1469=0," ",Замеры!Z1469)</f>
        <v xml:space="preserve"> </v>
      </c>
      <c r="O1475" s="29" t="str">
        <f>Замеры!AA1469</f>
        <v xml:space="preserve"> </v>
      </c>
      <c r="P1475" s="29" t="str">
        <f>Замеры!AB1469</f>
        <v xml:space="preserve"> </v>
      </c>
      <c r="Q1475" s="29" t="str">
        <f>IF(Замеры!Z1469=0," ","+")</f>
        <v xml:space="preserve"> </v>
      </c>
      <c r="R1475" s="32">
        <f>Замеры!Y1469</f>
        <v>0</v>
      </c>
      <c r="W1475" s="33" t="e">
        <f t="shared" si="44"/>
        <v>#VALUE!</v>
      </c>
      <c r="X1475" s="31" t="s">
        <v>73</v>
      </c>
      <c r="Y1475" s="33" t="e">
        <f t="shared" si="45"/>
        <v>#VALUE!</v>
      </c>
      <c r="Z1475" s="32"/>
    </row>
    <row r="1476" spans="1:26" x14ac:dyDescent="0.3">
      <c r="A1476" s="35">
        <f>IF(Замеры!B1470=0, " ", Замеры!B1470)</f>
        <v>1467</v>
      </c>
      <c r="B1476" s="37" t="str">
        <f>CONCATENATE(Замеры!D1470,Замеры!F1470)</f>
        <v>Группа от QF</v>
      </c>
      <c r="C1476" s="35" t="str">
        <f>IF(Замеры!I1470=0," ", Замеры!I1470)</f>
        <v xml:space="preserve"> </v>
      </c>
      <c r="D1476" s="29" t="str">
        <f>IF(Замеры!Z1470=0, " ", Замеры!X1470)</f>
        <v xml:space="preserve"> </v>
      </c>
      <c r="E1476" s="29" t="str">
        <f>CONCATENATE(Замеры!P1470,Замеры!S1470,Замеры!R1470)</f>
        <v xml:space="preserve"> </v>
      </c>
      <c r="F1476" s="30" t="str">
        <f>IF(Замеры!Z1470=0," ","---")</f>
        <v xml:space="preserve"> </v>
      </c>
      <c r="G1476" s="31" t="str">
        <f>IF(Замеры!Z1470=0," ",Замеры!J1470)</f>
        <v xml:space="preserve"> </v>
      </c>
      <c r="H1476" s="31" t="str">
        <f>CONCATENATE(Замеры!AK1470,Замеры!AA1470,Замеры!AL1470)</f>
        <v>0 0</v>
      </c>
      <c r="I1476" s="29" t="str">
        <f>CONCATENATE(Замеры!AI1470,Замеры!AA1470,Замеры!AJ1470)</f>
        <v>0 0</v>
      </c>
      <c r="J1476" s="31" t="str">
        <f>IF(Замеры!Z1470=0," ",G1476*2.55)</f>
        <v xml:space="preserve"> </v>
      </c>
      <c r="K1476" s="29" t="str">
        <f>IF(Замеры!Z1470=0," ",Замеры!AG1470)</f>
        <v xml:space="preserve"> </v>
      </c>
      <c r="L1476" s="29" t="str">
        <f>IF(Замеры!Z1470=0," ",Замеры!AH1470)</f>
        <v xml:space="preserve"> </v>
      </c>
      <c r="M1476" s="29" t="str">
        <f>IF(Замеры!Z1470=0," ",0.1)</f>
        <v xml:space="preserve"> </v>
      </c>
      <c r="N1476" s="29" t="str">
        <f>IF(Замеры!Z1470=0," ",Замеры!Z1470)</f>
        <v xml:space="preserve"> </v>
      </c>
      <c r="O1476" s="29" t="str">
        <f>Замеры!AA1470</f>
        <v xml:space="preserve"> </v>
      </c>
      <c r="P1476" s="29" t="str">
        <f>Замеры!AB1470</f>
        <v xml:space="preserve"> </v>
      </c>
      <c r="Q1476" s="29" t="str">
        <f>IF(Замеры!Z1470=0," ","+")</f>
        <v xml:space="preserve"> </v>
      </c>
      <c r="R1476" s="32">
        <f>Замеры!Y1470</f>
        <v>0</v>
      </c>
      <c r="W1476" s="33" t="e">
        <f t="shared" si="44"/>
        <v>#VALUE!</v>
      </c>
      <c r="X1476" s="31" t="s">
        <v>73</v>
      </c>
      <c r="Y1476" s="33" t="e">
        <f t="shared" si="45"/>
        <v>#VALUE!</v>
      </c>
      <c r="Z1476" s="32"/>
    </row>
    <row r="1477" spans="1:26" x14ac:dyDescent="0.3">
      <c r="A1477" s="35">
        <f>IF(Замеры!B1471=0, " ", Замеры!B1471)</f>
        <v>1468</v>
      </c>
      <c r="B1477" s="37" t="str">
        <f>CONCATENATE(Замеры!D1471,Замеры!F1471)</f>
        <v>Группа от QF</v>
      </c>
      <c r="C1477" s="35" t="str">
        <f>IF(Замеры!I1471=0," ", Замеры!I1471)</f>
        <v xml:space="preserve"> </v>
      </c>
      <c r="D1477" s="29" t="str">
        <f>IF(Замеры!Z1471=0, " ", Замеры!X1471)</f>
        <v xml:space="preserve"> </v>
      </c>
      <c r="E1477" s="29" t="str">
        <f>CONCATENATE(Замеры!P1471,Замеры!S1471,Замеры!R1471)</f>
        <v xml:space="preserve"> </v>
      </c>
      <c r="F1477" s="30" t="str">
        <f>IF(Замеры!Z1471=0," ","---")</f>
        <v xml:space="preserve"> </v>
      </c>
      <c r="G1477" s="31" t="str">
        <f>IF(Замеры!Z1471=0," ",Замеры!J1471)</f>
        <v xml:space="preserve"> </v>
      </c>
      <c r="H1477" s="31" t="str">
        <f>CONCATENATE(Замеры!AK1471,Замеры!AA1471,Замеры!AL1471)</f>
        <v>0 0</v>
      </c>
      <c r="I1477" s="29" t="str">
        <f>CONCATENATE(Замеры!AI1471,Замеры!AA1471,Замеры!AJ1471)</f>
        <v>0 0</v>
      </c>
      <c r="J1477" s="31" t="str">
        <f>IF(Замеры!Z1471=0," ",G1477*2.55)</f>
        <v xml:space="preserve"> </v>
      </c>
      <c r="K1477" s="29" t="str">
        <f>IF(Замеры!Z1471=0," ",Замеры!AG1471)</f>
        <v xml:space="preserve"> </v>
      </c>
      <c r="L1477" s="29" t="str">
        <f>IF(Замеры!Z1471=0," ",Замеры!AH1471)</f>
        <v xml:space="preserve"> </v>
      </c>
      <c r="M1477" s="29" t="str">
        <f>IF(Замеры!Z1471=0," ",0.1)</f>
        <v xml:space="preserve"> </v>
      </c>
      <c r="N1477" s="29" t="str">
        <f>IF(Замеры!Z1471=0," ",Замеры!Z1471)</f>
        <v xml:space="preserve"> </v>
      </c>
      <c r="O1477" s="29" t="str">
        <f>Замеры!AA1471</f>
        <v xml:space="preserve"> </v>
      </c>
      <c r="P1477" s="29" t="str">
        <f>Замеры!AB1471</f>
        <v xml:space="preserve"> </v>
      </c>
      <c r="Q1477" s="29" t="str">
        <f>IF(Замеры!Z1471=0," ","+")</f>
        <v xml:space="preserve"> </v>
      </c>
      <c r="R1477" s="32">
        <f>Замеры!Y1471</f>
        <v>0</v>
      </c>
      <c r="W1477" s="33" t="e">
        <f t="shared" si="44"/>
        <v>#VALUE!</v>
      </c>
      <c r="X1477" s="31" t="s">
        <v>73</v>
      </c>
      <c r="Y1477" s="33" t="e">
        <f t="shared" si="45"/>
        <v>#VALUE!</v>
      </c>
      <c r="Z1477" s="32"/>
    </row>
    <row r="1478" spans="1:26" x14ac:dyDescent="0.3">
      <c r="A1478" s="35">
        <f>IF(Замеры!B1472=0, " ", Замеры!B1472)</f>
        <v>1469</v>
      </c>
      <c r="B1478" s="37" t="str">
        <f>CONCATENATE(Замеры!D1472,Замеры!F1472)</f>
        <v>Группа от QF</v>
      </c>
      <c r="C1478" s="35" t="str">
        <f>IF(Замеры!I1472=0," ", Замеры!I1472)</f>
        <v xml:space="preserve"> </v>
      </c>
      <c r="D1478" s="29" t="str">
        <f>IF(Замеры!Z1472=0, " ", Замеры!X1472)</f>
        <v xml:space="preserve"> </v>
      </c>
      <c r="E1478" s="29" t="str">
        <f>CONCATENATE(Замеры!P1472,Замеры!S1472,Замеры!R1472)</f>
        <v xml:space="preserve"> </v>
      </c>
      <c r="F1478" s="30" t="str">
        <f>IF(Замеры!Z1472=0," ","---")</f>
        <v xml:space="preserve"> </v>
      </c>
      <c r="G1478" s="31" t="str">
        <f>IF(Замеры!Z1472=0," ",Замеры!J1472)</f>
        <v xml:space="preserve"> </v>
      </c>
      <c r="H1478" s="31" t="str">
        <f>CONCATENATE(Замеры!AK1472,Замеры!AA1472,Замеры!AL1472)</f>
        <v>0 0</v>
      </c>
      <c r="I1478" s="29" t="str">
        <f>CONCATENATE(Замеры!AI1472,Замеры!AA1472,Замеры!AJ1472)</f>
        <v>0 0</v>
      </c>
      <c r="J1478" s="31" t="str">
        <f>IF(Замеры!Z1472=0," ",G1478*2.55)</f>
        <v xml:space="preserve"> </v>
      </c>
      <c r="K1478" s="29" t="str">
        <f>IF(Замеры!Z1472=0," ",Замеры!AG1472)</f>
        <v xml:space="preserve"> </v>
      </c>
      <c r="L1478" s="29" t="str">
        <f>IF(Замеры!Z1472=0," ",Замеры!AH1472)</f>
        <v xml:space="preserve"> </v>
      </c>
      <c r="M1478" s="29" t="str">
        <f>IF(Замеры!Z1472=0," ",0.1)</f>
        <v xml:space="preserve"> </v>
      </c>
      <c r="N1478" s="29" t="str">
        <f>IF(Замеры!Z1472=0," ",Замеры!Z1472)</f>
        <v xml:space="preserve"> </v>
      </c>
      <c r="O1478" s="29" t="str">
        <f>Замеры!AA1472</f>
        <v xml:space="preserve"> </v>
      </c>
      <c r="P1478" s="29" t="str">
        <f>Замеры!AB1472</f>
        <v xml:space="preserve"> </v>
      </c>
      <c r="Q1478" s="29" t="str">
        <f>IF(Замеры!Z1472=0," ","+")</f>
        <v xml:space="preserve"> </v>
      </c>
      <c r="R1478" s="32">
        <f>Замеры!Y1472</f>
        <v>0</v>
      </c>
      <c r="W1478" s="33" t="e">
        <f t="shared" si="44"/>
        <v>#VALUE!</v>
      </c>
      <c r="X1478" s="31" t="s">
        <v>73</v>
      </c>
      <c r="Y1478" s="33" t="e">
        <f t="shared" si="45"/>
        <v>#VALUE!</v>
      </c>
      <c r="Z1478" s="32"/>
    </row>
    <row r="1479" spans="1:26" x14ac:dyDescent="0.3">
      <c r="A1479" s="35">
        <f>IF(Замеры!B1473=0, " ", Замеры!B1473)</f>
        <v>1470</v>
      </c>
      <c r="B1479" s="37" t="str">
        <f>CONCATENATE(Замеры!D1473,Замеры!F1473)</f>
        <v>Группа от QF</v>
      </c>
      <c r="C1479" s="35" t="str">
        <f>IF(Замеры!I1473=0," ", Замеры!I1473)</f>
        <v xml:space="preserve"> </v>
      </c>
      <c r="D1479" s="29" t="str">
        <f>IF(Замеры!Z1473=0, " ", Замеры!X1473)</f>
        <v xml:space="preserve"> </v>
      </c>
      <c r="E1479" s="29" t="str">
        <f>CONCATENATE(Замеры!P1473,Замеры!S1473,Замеры!R1473)</f>
        <v xml:space="preserve"> </v>
      </c>
      <c r="F1479" s="30" t="str">
        <f>IF(Замеры!Z1473=0," ","---")</f>
        <v xml:space="preserve"> </v>
      </c>
      <c r="G1479" s="31" t="str">
        <f>IF(Замеры!Z1473=0," ",Замеры!J1473)</f>
        <v xml:space="preserve"> </v>
      </c>
      <c r="H1479" s="31" t="str">
        <f>CONCATENATE(Замеры!AK1473,Замеры!AA1473,Замеры!AL1473)</f>
        <v>0 0</v>
      </c>
      <c r="I1479" s="29" t="str">
        <f>CONCATENATE(Замеры!AI1473,Замеры!AA1473,Замеры!AJ1473)</f>
        <v>0 0</v>
      </c>
      <c r="J1479" s="31" t="str">
        <f>IF(Замеры!Z1473=0," ",G1479*2.55)</f>
        <v xml:space="preserve"> </v>
      </c>
      <c r="K1479" s="29" t="str">
        <f>IF(Замеры!Z1473=0," ",Замеры!AG1473)</f>
        <v xml:space="preserve"> </v>
      </c>
      <c r="L1479" s="29" t="str">
        <f>IF(Замеры!Z1473=0," ",Замеры!AH1473)</f>
        <v xml:space="preserve"> </v>
      </c>
      <c r="M1479" s="29" t="str">
        <f>IF(Замеры!Z1473=0," ",0.1)</f>
        <v xml:space="preserve"> </v>
      </c>
      <c r="N1479" s="29" t="str">
        <f>IF(Замеры!Z1473=0," ",Замеры!Z1473)</f>
        <v xml:space="preserve"> </v>
      </c>
      <c r="O1479" s="29" t="str">
        <f>Замеры!AA1473</f>
        <v xml:space="preserve"> </v>
      </c>
      <c r="P1479" s="29" t="str">
        <f>Замеры!AB1473</f>
        <v xml:space="preserve"> </v>
      </c>
      <c r="Q1479" s="29" t="str">
        <f>IF(Замеры!Z1473=0," ","+")</f>
        <v xml:space="preserve"> </v>
      </c>
      <c r="R1479" s="32">
        <f>Замеры!Y1473</f>
        <v>0</v>
      </c>
      <c r="W1479" s="33" t="e">
        <f t="shared" si="44"/>
        <v>#VALUE!</v>
      </c>
      <c r="X1479" s="31" t="s">
        <v>73</v>
      </c>
      <c r="Y1479" s="33" t="e">
        <f t="shared" si="45"/>
        <v>#VALUE!</v>
      </c>
      <c r="Z1479" s="32"/>
    </row>
    <row r="1480" spans="1:26" x14ac:dyDescent="0.3">
      <c r="A1480" s="35">
        <f>IF(Замеры!B1474=0, " ", Замеры!B1474)</f>
        <v>1471</v>
      </c>
      <c r="B1480" s="37" t="str">
        <f>CONCATENATE(Замеры!D1474,Замеры!F1474)</f>
        <v>Группа от QF</v>
      </c>
      <c r="C1480" s="35" t="str">
        <f>IF(Замеры!I1474=0," ", Замеры!I1474)</f>
        <v xml:space="preserve"> </v>
      </c>
      <c r="D1480" s="29" t="str">
        <f>IF(Замеры!Z1474=0, " ", Замеры!X1474)</f>
        <v xml:space="preserve"> </v>
      </c>
      <c r="E1480" s="29" t="str">
        <f>CONCATENATE(Замеры!P1474,Замеры!S1474,Замеры!R1474)</f>
        <v xml:space="preserve"> </v>
      </c>
      <c r="F1480" s="30" t="str">
        <f>IF(Замеры!Z1474=0," ","---")</f>
        <v xml:space="preserve"> </v>
      </c>
      <c r="G1480" s="31" t="str">
        <f>IF(Замеры!Z1474=0," ",Замеры!J1474)</f>
        <v xml:space="preserve"> </v>
      </c>
      <c r="H1480" s="31" t="str">
        <f>CONCATENATE(Замеры!AK1474,Замеры!AA1474,Замеры!AL1474)</f>
        <v>0 0</v>
      </c>
      <c r="I1480" s="29" t="str">
        <f>CONCATENATE(Замеры!AI1474,Замеры!AA1474,Замеры!AJ1474)</f>
        <v>0 0</v>
      </c>
      <c r="J1480" s="31" t="str">
        <f>IF(Замеры!Z1474=0," ",G1480*2.55)</f>
        <v xml:space="preserve"> </v>
      </c>
      <c r="K1480" s="29" t="str">
        <f>IF(Замеры!Z1474=0," ",Замеры!AG1474)</f>
        <v xml:space="preserve"> </v>
      </c>
      <c r="L1480" s="29" t="str">
        <f>IF(Замеры!Z1474=0," ",Замеры!AH1474)</f>
        <v xml:space="preserve"> </v>
      </c>
      <c r="M1480" s="29" t="str">
        <f>IF(Замеры!Z1474=0," ",0.1)</f>
        <v xml:space="preserve"> </v>
      </c>
      <c r="N1480" s="29" t="str">
        <f>IF(Замеры!Z1474=0," ",Замеры!Z1474)</f>
        <v xml:space="preserve"> </v>
      </c>
      <c r="O1480" s="29" t="str">
        <f>Замеры!AA1474</f>
        <v xml:space="preserve"> </v>
      </c>
      <c r="P1480" s="29" t="str">
        <f>Замеры!AB1474</f>
        <v xml:space="preserve"> </v>
      </c>
      <c r="Q1480" s="29" t="str">
        <f>IF(Замеры!Z1474=0," ","+")</f>
        <v xml:space="preserve"> </v>
      </c>
      <c r="R1480" s="32">
        <f>Замеры!Y1474</f>
        <v>0</v>
      </c>
      <c r="W1480" s="33" t="e">
        <f t="shared" si="44"/>
        <v>#VALUE!</v>
      </c>
      <c r="X1480" s="31" t="s">
        <v>73</v>
      </c>
      <c r="Y1480" s="33" t="e">
        <f t="shared" si="45"/>
        <v>#VALUE!</v>
      </c>
      <c r="Z1480" s="32"/>
    </row>
    <row r="1481" spans="1:26" x14ac:dyDescent="0.3">
      <c r="A1481" s="35">
        <f>IF(Замеры!B1475=0, " ", Замеры!B1475)</f>
        <v>1472</v>
      </c>
      <c r="B1481" s="37" t="str">
        <f>CONCATENATE(Замеры!D1475,Замеры!F1475)</f>
        <v>Группа от QF</v>
      </c>
      <c r="C1481" s="35" t="str">
        <f>IF(Замеры!I1475=0," ", Замеры!I1475)</f>
        <v xml:space="preserve"> </v>
      </c>
      <c r="D1481" s="29" t="str">
        <f>IF(Замеры!Z1475=0, " ", Замеры!X1475)</f>
        <v xml:space="preserve"> </v>
      </c>
      <c r="E1481" s="29" t="str">
        <f>CONCATENATE(Замеры!P1475,Замеры!S1475,Замеры!R1475)</f>
        <v xml:space="preserve"> </v>
      </c>
      <c r="F1481" s="30" t="str">
        <f>IF(Замеры!Z1475=0," ","---")</f>
        <v xml:space="preserve"> </v>
      </c>
      <c r="G1481" s="31" t="str">
        <f>IF(Замеры!Z1475=0," ",Замеры!J1475)</f>
        <v xml:space="preserve"> </v>
      </c>
      <c r="H1481" s="31" t="str">
        <f>CONCATENATE(Замеры!AK1475,Замеры!AA1475,Замеры!AL1475)</f>
        <v>0 0</v>
      </c>
      <c r="I1481" s="29" t="str">
        <f>CONCATENATE(Замеры!AI1475,Замеры!AA1475,Замеры!AJ1475)</f>
        <v>0 0</v>
      </c>
      <c r="J1481" s="31" t="str">
        <f>IF(Замеры!Z1475=0," ",G1481*2.55)</f>
        <v xml:space="preserve"> </v>
      </c>
      <c r="K1481" s="29" t="str">
        <f>IF(Замеры!Z1475=0," ",Замеры!AG1475)</f>
        <v xml:space="preserve"> </v>
      </c>
      <c r="L1481" s="29" t="str">
        <f>IF(Замеры!Z1475=0," ",Замеры!AH1475)</f>
        <v xml:space="preserve"> </v>
      </c>
      <c r="M1481" s="29" t="str">
        <f>IF(Замеры!Z1475=0," ",0.1)</f>
        <v xml:space="preserve"> </v>
      </c>
      <c r="N1481" s="29" t="str">
        <f>IF(Замеры!Z1475=0," ",Замеры!Z1475)</f>
        <v xml:space="preserve"> </v>
      </c>
      <c r="O1481" s="29" t="str">
        <f>Замеры!AA1475</f>
        <v xml:space="preserve"> </v>
      </c>
      <c r="P1481" s="29" t="str">
        <f>Замеры!AB1475</f>
        <v xml:space="preserve"> </v>
      </c>
      <c r="Q1481" s="29" t="str">
        <f>IF(Замеры!Z1475=0," ","+")</f>
        <v xml:space="preserve"> </v>
      </c>
      <c r="R1481" s="32">
        <f>Замеры!Y1475</f>
        <v>0</v>
      </c>
      <c r="W1481" s="33" t="e">
        <f t="shared" si="44"/>
        <v>#VALUE!</v>
      </c>
      <c r="X1481" s="31" t="s">
        <v>73</v>
      </c>
      <c r="Y1481" s="33" t="e">
        <f t="shared" si="45"/>
        <v>#VALUE!</v>
      </c>
      <c r="Z1481" s="32"/>
    </row>
    <row r="1482" spans="1:26" x14ac:dyDescent="0.3">
      <c r="A1482" s="35">
        <f>IF(Замеры!B1476=0, " ", Замеры!B1476)</f>
        <v>1473</v>
      </c>
      <c r="B1482" s="37" t="str">
        <f>CONCATENATE(Замеры!D1476,Замеры!F1476)</f>
        <v>Группа от QF</v>
      </c>
      <c r="C1482" s="35" t="str">
        <f>IF(Замеры!I1476=0," ", Замеры!I1476)</f>
        <v xml:space="preserve"> </v>
      </c>
      <c r="D1482" s="29" t="str">
        <f>IF(Замеры!Z1476=0, " ", Замеры!X1476)</f>
        <v xml:space="preserve"> </v>
      </c>
      <c r="E1482" s="29" t="str">
        <f>CONCATENATE(Замеры!P1476,Замеры!S1476,Замеры!R1476)</f>
        <v xml:space="preserve"> </v>
      </c>
      <c r="F1482" s="30" t="str">
        <f>IF(Замеры!Z1476=0," ","---")</f>
        <v xml:space="preserve"> </v>
      </c>
      <c r="G1482" s="31" t="str">
        <f>IF(Замеры!Z1476=0," ",Замеры!J1476)</f>
        <v xml:space="preserve"> </v>
      </c>
      <c r="H1482" s="31" t="str">
        <f>CONCATENATE(Замеры!AK1476,Замеры!AA1476,Замеры!AL1476)</f>
        <v>0 0</v>
      </c>
      <c r="I1482" s="29" t="str">
        <f>CONCATENATE(Замеры!AI1476,Замеры!AA1476,Замеры!AJ1476)</f>
        <v>0 0</v>
      </c>
      <c r="J1482" s="31" t="str">
        <f>IF(Замеры!Z1476=0," ",G1482*2.55)</f>
        <v xml:space="preserve"> </v>
      </c>
      <c r="K1482" s="29" t="str">
        <f>IF(Замеры!Z1476=0," ",Замеры!AG1476)</f>
        <v xml:space="preserve"> </v>
      </c>
      <c r="L1482" s="29" t="str">
        <f>IF(Замеры!Z1476=0," ",Замеры!AH1476)</f>
        <v xml:space="preserve"> </v>
      </c>
      <c r="M1482" s="29" t="str">
        <f>IF(Замеры!Z1476=0," ",0.1)</f>
        <v xml:space="preserve"> </v>
      </c>
      <c r="N1482" s="29" t="str">
        <f>IF(Замеры!Z1476=0," ",Замеры!Z1476)</f>
        <v xml:space="preserve"> </v>
      </c>
      <c r="O1482" s="29" t="str">
        <f>Замеры!AA1476</f>
        <v xml:space="preserve"> </v>
      </c>
      <c r="P1482" s="29" t="str">
        <f>Замеры!AB1476</f>
        <v xml:space="preserve"> </v>
      </c>
      <c r="Q1482" s="29" t="str">
        <f>IF(Замеры!Z1476=0," ","+")</f>
        <v xml:space="preserve"> </v>
      </c>
      <c r="R1482" s="32">
        <f>Замеры!Y1476</f>
        <v>0</v>
      </c>
      <c r="W1482" s="33" t="e">
        <f t="shared" ref="W1482:W1500" si="46">G1482*1.13</f>
        <v>#VALUE!</v>
      </c>
      <c r="X1482" s="31" t="s">
        <v>73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IF(Замеры!B1477=0, " ", Замеры!B1477)</f>
        <v>1474</v>
      </c>
      <c r="B1483" s="37" t="str">
        <f>CONCATENATE(Замеры!D1477,Замеры!F1477)</f>
        <v>Группа от QF</v>
      </c>
      <c r="C1483" s="35" t="str">
        <f>IF(Замеры!I1477=0," ", Замеры!I1477)</f>
        <v xml:space="preserve"> </v>
      </c>
      <c r="D1483" s="29" t="str">
        <f>IF(Замеры!Z1477=0, " ", Замеры!X1477)</f>
        <v xml:space="preserve"> </v>
      </c>
      <c r="E1483" s="29" t="str">
        <f>CONCATENATE(Замеры!P1477,Замеры!S1477,Замеры!R1477)</f>
        <v xml:space="preserve"> </v>
      </c>
      <c r="F1483" s="30" t="str">
        <f>IF(Замеры!Z1477=0," ","---")</f>
        <v xml:space="preserve"> </v>
      </c>
      <c r="G1483" s="31" t="str">
        <f>IF(Замеры!Z1477=0," ",Замеры!J1477)</f>
        <v xml:space="preserve"> </v>
      </c>
      <c r="H1483" s="31" t="str">
        <f>CONCATENATE(Замеры!AK1477,Замеры!AA1477,Замеры!AL1477)</f>
        <v>0 0</v>
      </c>
      <c r="I1483" s="29" t="str">
        <f>CONCATENATE(Замеры!AI1477,Замеры!AA1477,Замеры!AJ1477)</f>
        <v>0 0</v>
      </c>
      <c r="J1483" s="31" t="str">
        <f>IF(Замеры!Z1477=0," ",G1483*2.55)</f>
        <v xml:space="preserve"> </v>
      </c>
      <c r="K1483" s="29" t="str">
        <f>IF(Замеры!Z1477=0," ",Замеры!AG1477)</f>
        <v xml:space="preserve"> </v>
      </c>
      <c r="L1483" s="29" t="str">
        <f>IF(Замеры!Z1477=0," ",Замеры!AH1477)</f>
        <v xml:space="preserve"> </v>
      </c>
      <c r="M1483" s="29" t="str">
        <f>IF(Замеры!Z1477=0," ",0.1)</f>
        <v xml:space="preserve"> </v>
      </c>
      <c r="N1483" s="29" t="str">
        <f>IF(Замеры!Z1477=0," ",Замеры!Z1477)</f>
        <v xml:space="preserve"> </v>
      </c>
      <c r="O1483" s="29" t="str">
        <f>Замеры!AA1477</f>
        <v xml:space="preserve"> </v>
      </c>
      <c r="P1483" s="29" t="str">
        <f>Замеры!AB1477</f>
        <v xml:space="preserve"> </v>
      </c>
      <c r="Q1483" s="29" t="str">
        <f>IF(Замеры!Z1477=0," ","+")</f>
        <v xml:space="preserve"> </v>
      </c>
      <c r="R1483" s="32">
        <f>Замеры!Y1477</f>
        <v>0</v>
      </c>
      <c r="W1483" s="33" t="e">
        <f t="shared" si="46"/>
        <v>#VALUE!</v>
      </c>
      <c r="X1483" s="31" t="s">
        <v>73</v>
      </c>
      <c r="Y1483" s="33" t="e">
        <f t="shared" si="47"/>
        <v>#VALUE!</v>
      </c>
      <c r="Z1483" s="32"/>
    </row>
    <row r="1484" spans="1:26" x14ac:dyDescent="0.3">
      <c r="A1484" s="35">
        <f>IF(Замеры!B1478=0, " ", Замеры!B1478)</f>
        <v>1475</v>
      </c>
      <c r="B1484" s="37" t="str">
        <f>CONCATENATE(Замеры!D1478,Замеры!F1478)</f>
        <v>Группа от QF</v>
      </c>
      <c r="C1484" s="35" t="str">
        <f>IF(Замеры!I1478=0," ", Замеры!I1478)</f>
        <v xml:space="preserve"> </v>
      </c>
      <c r="D1484" s="29" t="str">
        <f>IF(Замеры!Z1478=0, " ", Замеры!X1478)</f>
        <v xml:space="preserve"> </v>
      </c>
      <c r="E1484" s="29" t="str">
        <f>CONCATENATE(Замеры!P1478,Замеры!S1478,Замеры!R1478)</f>
        <v xml:space="preserve"> </v>
      </c>
      <c r="F1484" s="30" t="str">
        <f>IF(Замеры!Z1478=0," ","---")</f>
        <v xml:space="preserve"> </v>
      </c>
      <c r="G1484" s="31" t="str">
        <f>IF(Замеры!Z1478=0," ",Замеры!J1478)</f>
        <v xml:space="preserve"> </v>
      </c>
      <c r="H1484" s="31" t="str">
        <f>CONCATENATE(Замеры!AK1478,Замеры!AA1478,Замеры!AL1478)</f>
        <v>0 0</v>
      </c>
      <c r="I1484" s="29" t="str">
        <f>CONCATENATE(Замеры!AI1478,Замеры!AA1478,Замеры!AJ1478)</f>
        <v>0 0</v>
      </c>
      <c r="J1484" s="31" t="str">
        <f>IF(Замеры!Z1478=0," ",G1484*2.55)</f>
        <v xml:space="preserve"> </v>
      </c>
      <c r="K1484" s="29" t="str">
        <f>IF(Замеры!Z1478=0," ",Замеры!AG1478)</f>
        <v xml:space="preserve"> </v>
      </c>
      <c r="L1484" s="29" t="str">
        <f>IF(Замеры!Z1478=0," ",Замеры!AH1478)</f>
        <v xml:space="preserve"> </v>
      </c>
      <c r="M1484" s="29" t="str">
        <f>IF(Замеры!Z1478=0," ",0.1)</f>
        <v xml:space="preserve"> </v>
      </c>
      <c r="N1484" s="29" t="str">
        <f>IF(Замеры!Z1478=0," ",Замеры!Z1478)</f>
        <v xml:space="preserve"> </v>
      </c>
      <c r="O1484" s="29" t="str">
        <f>Замеры!AA1478</f>
        <v xml:space="preserve"> </v>
      </c>
      <c r="P1484" s="29" t="str">
        <f>Замеры!AB1478</f>
        <v xml:space="preserve"> </v>
      </c>
      <c r="Q1484" s="29" t="str">
        <f>IF(Замеры!Z1478=0," ","+")</f>
        <v xml:space="preserve"> </v>
      </c>
      <c r="R1484" s="32">
        <f>Замеры!Y1478</f>
        <v>0</v>
      </c>
      <c r="W1484" s="33" t="e">
        <f t="shared" si="46"/>
        <v>#VALUE!</v>
      </c>
      <c r="X1484" s="31" t="s">
        <v>73</v>
      </c>
      <c r="Y1484" s="33" t="e">
        <f t="shared" si="47"/>
        <v>#VALUE!</v>
      </c>
      <c r="Z1484" s="32"/>
    </row>
    <row r="1485" spans="1:26" x14ac:dyDescent="0.3">
      <c r="A1485" s="35">
        <f>IF(Замеры!B1479=0, " ", Замеры!B1479)</f>
        <v>1476</v>
      </c>
      <c r="B1485" s="37" t="str">
        <f>CONCATENATE(Замеры!D1479,Замеры!F1479)</f>
        <v>Группа от QF</v>
      </c>
      <c r="C1485" s="35" t="str">
        <f>IF(Замеры!I1479=0," ", Замеры!I1479)</f>
        <v xml:space="preserve"> </v>
      </c>
      <c r="D1485" s="29" t="str">
        <f>IF(Замеры!Z1479=0, " ", Замеры!X1479)</f>
        <v xml:space="preserve"> </v>
      </c>
      <c r="E1485" s="29" t="str">
        <f>CONCATENATE(Замеры!P1479,Замеры!S1479,Замеры!R1479)</f>
        <v xml:space="preserve"> </v>
      </c>
      <c r="F1485" s="30" t="str">
        <f>IF(Замеры!Z1479=0," ","---")</f>
        <v xml:space="preserve"> </v>
      </c>
      <c r="G1485" s="31" t="str">
        <f>IF(Замеры!Z1479=0," ",Замеры!J1479)</f>
        <v xml:space="preserve"> </v>
      </c>
      <c r="H1485" s="31" t="str">
        <f>CONCATENATE(Замеры!AK1479,Замеры!AA1479,Замеры!AL1479)</f>
        <v>0 0</v>
      </c>
      <c r="I1485" s="29" t="str">
        <f>CONCATENATE(Замеры!AI1479,Замеры!AA1479,Замеры!AJ1479)</f>
        <v>0 0</v>
      </c>
      <c r="J1485" s="31" t="str">
        <f>IF(Замеры!Z1479=0," ",G1485*2.55)</f>
        <v xml:space="preserve"> </v>
      </c>
      <c r="K1485" s="29" t="str">
        <f>IF(Замеры!Z1479=0," ",Замеры!AG1479)</f>
        <v xml:space="preserve"> </v>
      </c>
      <c r="L1485" s="29" t="str">
        <f>IF(Замеры!Z1479=0," ",Замеры!AH1479)</f>
        <v xml:space="preserve"> </v>
      </c>
      <c r="M1485" s="29" t="str">
        <f>IF(Замеры!Z1479=0," ",0.1)</f>
        <v xml:space="preserve"> </v>
      </c>
      <c r="N1485" s="29" t="str">
        <f>IF(Замеры!Z1479=0," ",Замеры!Z1479)</f>
        <v xml:space="preserve"> </v>
      </c>
      <c r="O1485" s="29" t="str">
        <f>Замеры!AA1479</f>
        <v xml:space="preserve"> </v>
      </c>
      <c r="P1485" s="29" t="str">
        <f>Замеры!AB1479</f>
        <v xml:space="preserve"> </v>
      </c>
      <c r="Q1485" s="29" t="str">
        <f>IF(Замеры!Z1479=0," ","+")</f>
        <v xml:space="preserve"> </v>
      </c>
      <c r="R1485" s="32">
        <f>Замеры!Y1479</f>
        <v>0</v>
      </c>
      <c r="W1485" s="33" t="e">
        <f t="shared" si="46"/>
        <v>#VALUE!</v>
      </c>
      <c r="X1485" s="31" t="s">
        <v>73</v>
      </c>
      <c r="Y1485" s="33" t="e">
        <f t="shared" si="47"/>
        <v>#VALUE!</v>
      </c>
      <c r="Z1485" s="32"/>
    </row>
    <row r="1486" spans="1:26" x14ac:dyDescent="0.3">
      <c r="A1486" s="35">
        <f>IF(Замеры!B1480=0, " ", Замеры!B1480)</f>
        <v>1477</v>
      </c>
      <c r="B1486" s="37" t="str">
        <f>CONCATENATE(Замеры!D1480,Замеры!F1480)</f>
        <v>Группа от QF</v>
      </c>
      <c r="C1486" s="35" t="str">
        <f>IF(Замеры!I1480=0," ", Замеры!I1480)</f>
        <v xml:space="preserve"> </v>
      </c>
      <c r="D1486" s="29" t="str">
        <f>IF(Замеры!Z1480=0, " ", Замеры!X1480)</f>
        <v xml:space="preserve"> </v>
      </c>
      <c r="E1486" s="29" t="str">
        <f>CONCATENATE(Замеры!P1480,Замеры!S1480,Замеры!R1480)</f>
        <v xml:space="preserve"> </v>
      </c>
      <c r="F1486" s="30" t="str">
        <f>IF(Замеры!Z1480=0," ","---")</f>
        <v xml:space="preserve"> </v>
      </c>
      <c r="G1486" s="31" t="str">
        <f>IF(Замеры!Z1480=0," ",Замеры!J1480)</f>
        <v xml:space="preserve"> </v>
      </c>
      <c r="H1486" s="31" t="str">
        <f>CONCATENATE(Замеры!AK1480,Замеры!AA1480,Замеры!AL1480)</f>
        <v>0 0</v>
      </c>
      <c r="I1486" s="29" t="str">
        <f>CONCATENATE(Замеры!AI1480,Замеры!AA1480,Замеры!AJ1480)</f>
        <v>0 0</v>
      </c>
      <c r="J1486" s="31" t="str">
        <f>IF(Замеры!Z1480=0," ",G1486*2.55)</f>
        <v xml:space="preserve"> </v>
      </c>
      <c r="K1486" s="29" t="str">
        <f>IF(Замеры!Z1480=0," ",Замеры!AG1480)</f>
        <v xml:space="preserve"> </v>
      </c>
      <c r="L1486" s="29" t="str">
        <f>IF(Замеры!Z1480=0," ",Замеры!AH1480)</f>
        <v xml:space="preserve"> </v>
      </c>
      <c r="M1486" s="29" t="str">
        <f>IF(Замеры!Z1480=0," ",0.1)</f>
        <v xml:space="preserve"> </v>
      </c>
      <c r="N1486" s="29" t="str">
        <f>IF(Замеры!Z1480=0," ",Замеры!Z1480)</f>
        <v xml:space="preserve"> </v>
      </c>
      <c r="O1486" s="29" t="str">
        <f>Замеры!AA1480</f>
        <v xml:space="preserve"> </v>
      </c>
      <c r="P1486" s="29" t="str">
        <f>Замеры!AB1480</f>
        <v xml:space="preserve"> </v>
      </c>
      <c r="Q1486" s="29" t="str">
        <f>IF(Замеры!Z1480=0," ","+")</f>
        <v xml:space="preserve"> </v>
      </c>
      <c r="R1486" s="32">
        <f>Замеры!Y1480</f>
        <v>0</v>
      </c>
      <c r="W1486" s="33" t="e">
        <f t="shared" si="46"/>
        <v>#VALUE!</v>
      </c>
      <c r="X1486" s="31" t="s">
        <v>73</v>
      </c>
      <c r="Y1486" s="33" t="e">
        <f t="shared" si="47"/>
        <v>#VALUE!</v>
      </c>
      <c r="Z1486" s="32"/>
    </row>
    <row r="1487" spans="1:26" x14ac:dyDescent="0.3">
      <c r="A1487" s="35">
        <f>IF(Замеры!B1481=0, " ", Замеры!B1481)</f>
        <v>1478</v>
      </c>
      <c r="B1487" s="37" t="str">
        <f>CONCATENATE(Замеры!D1481,Замеры!F1481)</f>
        <v>Группа от QF</v>
      </c>
      <c r="C1487" s="35" t="str">
        <f>IF(Замеры!I1481=0," ", Замеры!I1481)</f>
        <v xml:space="preserve"> </v>
      </c>
      <c r="D1487" s="29" t="str">
        <f>IF(Замеры!Z1481=0, " ", Замеры!X1481)</f>
        <v xml:space="preserve"> </v>
      </c>
      <c r="E1487" s="29" t="str">
        <f>CONCATENATE(Замеры!P1481,Замеры!S1481,Замеры!R1481)</f>
        <v xml:space="preserve"> </v>
      </c>
      <c r="F1487" s="30" t="str">
        <f>IF(Замеры!Z1481=0," ","---")</f>
        <v xml:space="preserve"> </v>
      </c>
      <c r="G1487" s="31" t="str">
        <f>IF(Замеры!Z1481=0," ",Замеры!J1481)</f>
        <v xml:space="preserve"> </v>
      </c>
      <c r="H1487" s="31" t="str">
        <f>CONCATENATE(Замеры!AK1481,Замеры!AA1481,Замеры!AL1481)</f>
        <v>0 0</v>
      </c>
      <c r="I1487" s="29" t="str">
        <f>CONCATENATE(Замеры!AI1481,Замеры!AA1481,Замеры!AJ1481)</f>
        <v>0 0</v>
      </c>
      <c r="J1487" s="31" t="str">
        <f>IF(Замеры!Z1481=0," ",G1487*2.55)</f>
        <v xml:space="preserve"> </v>
      </c>
      <c r="K1487" s="29" t="str">
        <f>IF(Замеры!Z1481=0," ",Замеры!AG1481)</f>
        <v xml:space="preserve"> </v>
      </c>
      <c r="L1487" s="29" t="str">
        <f>IF(Замеры!Z1481=0," ",Замеры!AH1481)</f>
        <v xml:space="preserve"> </v>
      </c>
      <c r="M1487" s="29" t="str">
        <f>IF(Замеры!Z1481=0," ",0.1)</f>
        <v xml:space="preserve"> </v>
      </c>
      <c r="N1487" s="29" t="str">
        <f>IF(Замеры!Z1481=0," ",Замеры!Z1481)</f>
        <v xml:space="preserve"> </v>
      </c>
      <c r="O1487" s="29" t="str">
        <f>Замеры!AA1481</f>
        <v xml:space="preserve"> </v>
      </c>
      <c r="P1487" s="29" t="str">
        <f>Замеры!AB1481</f>
        <v xml:space="preserve"> </v>
      </c>
      <c r="Q1487" s="29" t="str">
        <f>IF(Замеры!Z1481=0," ","+")</f>
        <v xml:space="preserve"> </v>
      </c>
      <c r="R1487" s="32">
        <f>Замеры!Y1481</f>
        <v>0</v>
      </c>
      <c r="W1487" s="33" t="e">
        <f t="shared" si="46"/>
        <v>#VALUE!</v>
      </c>
      <c r="X1487" s="31" t="s">
        <v>73</v>
      </c>
      <c r="Y1487" s="33" t="e">
        <f t="shared" si="47"/>
        <v>#VALUE!</v>
      </c>
      <c r="Z1487" s="32"/>
    </row>
    <row r="1488" spans="1:26" x14ac:dyDescent="0.3">
      <c r="A1488" s="35">
        <f>IF(Замеры!B1482=0, " ", Замеры!B1482)</f>
        <v>1479</v>
      </c>
      <c r="B1488" s="37" t="str">
        <f>CONCATENATE(Замеры!D1482,Замеры!F1482)</f>
        <v>Группа от QF</v>
      </c>
      <c r="C1488" s="35" t="str">
        <f>IF(Замеры!I1482=0," ", Замеры!I1482)</f>
        <v xml:space="preserve"> </v>
      </c>
      <c r="D1488" s="29" t="str">
        <f>IF(Замеры!Z1482=0, " ", Замеры!X1482)</f>
        <v xml:space="preserve"> </v>
      </c>
      <c r="E1488" s="29" t="str">
        <f>CONCATENATE(Замеры!P1482,Замеры!S1482,Замеры!R1482)</f>
        <v xml:space="preserve"> </v>
      </c>
      <c r="F1488" s="30" t="str">
        <f>IF(Замеры!Z1482=0," ","---")</f>
        <v xml:space="preserve"> </v>
      </c>
      <c r="G1488" s="31" t="str">
        <f>IF(Замеры!Z1482=0," ",Замеры!J1482)</f>
        <v xml:space="preserve"> </v>
      </c>
      <c r="H1488" s="31" t="str">
        <f>CONCATENATE(Замеры!AK1482,Замеры!AA1482,Замеры!AL1482)</f>
        <v>0 0</v>
      </c>
      <c r="I1488" s="29" t="str">
        <f>CONCATENATE(Замеры!AI1482,Замеры!AA1482,Замеры!AJ1482)</f>
        <v>0 0</v>
      </c>
      <c r="J1488" s="31" t="str">
        <f>IF(Замеры!Z1482=0," ",G1488*2.55)</f>
        <v xml:space="preserve"> </v>
      </c>
      <c r="K1488" s="29" t="str">
        <f>IF(Замеры!Z1482=0," ",Замеры!AG1482)</f>
        <v xml:space="preserve"> </v>
      </c>
      <c r="L1488" s="29" t="str">
        <f>IF(Замеры!Z1482=0," ",Замеры!AH1482)</f>
        <v xml:space="preserve"> </v>
      </c>
      <c r="M1488" s="29" t="str">
        <f>IF(Замеры!Z1482=0," ",0.1)</f>
        <v xml:space="preserve"> </v>
      </c>
      <c r="N1488" s="29" t="str">
        <f>IF(Замеры!Z1482=0," ",Замеры!Z1482)</f>
        <v xml:space="preserve"> </v>
      </c>
      <c r="O1488" s="29" t="str">
        <f>Замеры!AA1482</f>
        <v xml:space="preserve"> </v>
      </c>
      <c r="P1488" s="29" t="str">
        <f>Замеры!AB1482</f>
        <v xml:space="preserve"> </v>
      </c>
      <c r="Q1488" s="29" t="str">
        <f>IF(Замеры!Z1482=0," ","+")</f>
        <v xml:space="preserve"> </v>
      </c>
      <c r="R1488" s="32">
        <f>Замеры!Y1482</f>
        <v>0</v>
      </c>
      <c r="W1488" s="33" t="e">
        <f t="shared" si="46"/>
        <v>#VALUE!</v>
      </c>
      <c r="X1488" s="31" t="s">
        <v>73</v>
      </c>
      <c r="Y1488" s="33" t="e">
        <f t="shared" si="47"/>
        <v>#VALUE!</v>
      </c>
      <c r="Z1488" s="32"/>
    </row>
    <row r="1489" spans="1:26" x14ac:dyDescent="0.3">
      <c r="A1489" s="35">
        <f>IF(Замеры!B1483=0, " ", Замеры!B1483)</f>
        <v>1480</v>
      </c>
      <c r="B1489" s="37" t="str">
        <f>CONCATENATE(Замеры!D1483,Замеры!F1483)</f>
        <v>Группа от QF</v>
      </c>
      <c r="C1489" s="35" t="str">
        <f>IF(Замеры!I1483=0," ", Замеры!I1483)</f>
        <v xml:space="preserve"> </v>
      </c>
      <c r="D1489" s="29" t="str">
        <f>IF(Замеры!Z1483=0, " ", Замеры!X1483)</f>
        <v xml:space="preserve"> </v>
      </c>
      <c r="E1489" s="29" t="str">
        <f>CONCATENATE(Замеры!P1483,Замеры!S1483,Замеры!R1483)</f>
        <v xml:space="preserve"> </v>
      </c>
      <c r="F1489" s="30" t="str">
        <f>IF(Замеры!Z1483=0," ","---")</f>
        <v xml:space="preserve"> </v>
      </c>
      <c r="G1489" s="31" t="str">
        <f>IF(Замеры!Z1483=0," ",Замеры!J1483)</f>
        <v xml:space="preserve"> </v>
      </c>
      <c r="H1489" s="31" t="str">
        <f>CONCATENATE(Замеры!AK1483,Замеры!AA1483,Замеры!AL1483)</f>
        <v>0 0</v>
      </c>
      <c r="I1489" s="29" t="str">
        <f>CONCATENATE(Замеры!AI1483,Замеры!AA1483,Замеры!AJ1483)</f>
        <v>0 0</v>
      </c>
      <c r="J1489" s="31" t="str">
        <f>IF(Замеры!Z1483=0," ",G1489*2.55)</f>
        <v xml:space="preserve"> </v>
      </c>
      <c r="K1489" s="29" t="str">
        <f>IF(Замеры!Z1483=0," ",Замеры!AG1483)</f>
        <v xml:space="preserve"> </v>
      </c>
      <c r="L1489" s="29" t="str">
        <f>IF(Замеры!Z1483=0," ",Замеры!AH1483)</f>
        <v xml:space="preserve"> </v>
      </c>
      <c r="M1489" s="29" t="str">
        <f>IF(Замеры!Z1483=0," ",0.1)</f>
        <v xml:space="preserve"> </v>
      </c>
      <c r="N1489" s="29" t="str">
        <f>IF(Замеры!Z1483=0," ",Замеры!Z1483)</f>
        <v xml:space="preserve"> </v>
      </c>
      <c r="O1489" s="29" t="str">
        <f>Замеры!AA1483</f>
        <v xml:space="preserve"> </v>
      </c>
      <c r="P1489" s="29" t="str">
        <f>Замеры!AB1483</f>
        <v xml:space="preserve"> </v>
      </c>
      <c r="Q1489" s="29" t="str">
        <f>IF(Замеры!Z1483=0," ","+")</f>
        <v xml:space="preserve"> </v>
      </c>
      <c r="R1489" s="32">
        <f>Замеры!Y1483</f>
        <v>0</v>
      </c>
      <c r="W1489" s="33" t="e">
        <f t="shared" si="46"/>
        <v>#VALUE!</v>
      </c>
      <c r="X1489" s="31" t="s">
        <v>73</v>
      </c>
      <c r="Y1489" s="33" t="e">
        <f t="shared" si="47"/>
        <v>#VALUE!</v>
      </c>
      <c r="Z1489" s="32"/>
    </row>
    <row r="1490" spans="1:26" x14ac:dyDescent="0.3">
      <c r="A1490" s="35">
        <f>IF(Замеры!B1484=0, " ", Замеры!B1484)</f>
        <v>1481</v>
      </c>
      <c r="B1490" s="37" t="str">
        <f>CONCATENATE(Замеры!D1484,Замеры!F1484)</f>
        <v>Группа от QF</v>
      </c>
      <c r="C1490" s="35" t="str">
        <f>IF(Замеры!I1484=0," ", Замеры!I1484)</f>
        <v xml:space="preserve"> </v>
      </c>
      <c r="D1490" s="29" t="str">
        <f>IF(Замеры!Z1484=0, " ", Замеры!X1484)</f>
        <v xml:space="preserve"> </v>
      </c>
      <c r="E1490" s="29" t="str">
        <f>CONCATENATE(Замеры!P1484,Замеры!S1484,Замеры!R1484)</f>
        <v xml:space="preserve"> </v>
      </c>
      <c r="F1490" s="30" t="str">
        <f>IF(Замеры!Z1484=0," ","---")</f>
        <v xml:space="preserve"> </v>
      </c>
      <c r="G1490" s="31" t="str">
        <f>IF(Замеры!Z1484=0," ",Замеры!J1484)</f>
        <v xml:space="preserve"> </v>
      </c>
      <c r="H1490" s="31" t="str">
        <f>CONCATENATE(Замеры!AK1484,Замеры!AA1484,Замеры!AL1484)</f>
        <v>0 0</v>
      </c>
      <c r="I1490" s="29" t="str">
        <f>CONCATENATE(Замеры!AI1484,Замеры!AA1484,Замеры!AJ1484)</f>
        <v>0 0</v>
      </c>
      <c r="J1490" s="31" t="str">
        <f>IF(Замеры!Z1484=0," ",G1490*2.55)</f>
        <v xml:space="preserve"> </v>
      </c>
      <c r="K1490" s="29" t="str">
        <f>IF(Замеры!Z1484=0," ",Замеры!AG1484)</f>
        <v xml:space="preserve"> </v>
      </c>
      <c r="L1490" s="29" t="str">
        <f>IF(Замеры!Z1484=0," ",Замеры!AH1484)</f>
        <v xml:space="preserve"> </v>
      </c>
      <c r="M1490" s="29" t="str">
        <f>IF(Замеры!Z1484=0," ",0.1)</f>
        <v xml:space="preserve"> </v>
      </c>
      <c r="N1490" s="29" t="str">
        <f>IF(Замеры!Z1484=0," ",Замеры!Z1484)</f>
        <v xml:space="preserve"> </v>
      </c>
      <c r="O1490" s="29" t="str">
        <f>Замеры!AA1484</f>
        <v xml:space="preserve"> </v>
      </c>
      <c r="P1490" s="29" t="str">
        <f>Замеры!AB1484</f>
        <v xml:space="preserve"> </v>
      </c>
      <c r="Q1490" s="29" t="str">
        <f>IF(Замеры!Z1484=0," ","+")</f>
        <v xml:space="preserve"> </v>
      </c>
      <c r="R1490" s="32">
        <f>Замеры!Y1484</f>
        <v>0</v>
      </c>
      <c r="W1490" s="33" t="e">
        <f t="shared" si="46"/>
        <v>#VALUE!</v>
      </c>
      <c r="X1490" s="31" t="s">
        <v>73</v>
      </c>
      <c r="Y1490" s="33" t="e">
        <f t="shared" si="47"/>
        <v>#VALUE!</v>
      </c>
      <c r="Z1490" s="32"/>
    </row>
    <row r="1491" spans="1:26" x14ac:dyDescent="0.3">
      <c r="A1491" s="35">
        <f>IF(Замеры!B1485=0, " ", Замеры!B1485)</f>
        <v>1482</v>
      </c>
      <c r="B1491" s="37" t="str">
        <f>CONCATENATE(Замеры!D1485,Замеры!F1485)</f>
        <v>Группа от QF</v>
      </c>
      <c r="C1491" s="35" t="str">
        <f>IF(Замеры!I1485=0," ", Замеры!I1485)</f>
        <v xml:space="preserve"> </v>
      </c>
      <c r="D1491" s="29" t="str">
        <f>IF(Замеры!Z1485=0, " ", Замеры!X1485)</f>
        <v xml:space="preserve"> </v>
      </c>
      <c r="E1491" s="29" t="str">
        <f>CONCATENATE(Замеры!P1485,Замеры!S1485,Замеры!R1485)</f>
        <v xml:space="preserve"> </v>
      </c>
      <c r="F1491" s="30" t="str">
        <f>IF(Замеры!Z1485=0," ","---")</f>
        <v xml:space="preserve"> </v>
      </c>
      <c r="G1491" s="31" t="str">
        <f>IF(Замеры!Z1485=0," ",Замеры!J1485)</f>
        <v xml:space="preserve"> </v>
      </c>
      <c r="H1491" s="31" t="str">
        <f>CONCATENATE(Замеры!AK1485,Замеры!AA1485,Замеры!AL1485)</f>
        <v>0 0</v>
      </c>
      <c r="I1491" s="29" t="str">
        <f>CONCATENATE(Замеры!AI1485,Замеры!AA1485,Замеры!AJ1485)</f>
        <v>0 0</v>
      </c>
      <c r="J1491" s="31" t="str">
        <f>IF(Замеры!Z1485=0," ",G1491*2.55)</f>
        <v xml:space="preserve"> </v>
      </c>
      <c r="K1491" s="29" t="str">
        <f>IF(Замеры!Z1485=0," ",Замеры!AG1485)</f>
        <v xml:space="preserve"> </v>
      </c>
      <c r="L1491" s="29" t="str">
        <f>IF(Замеры!Z1485=0," ",Замеры!AH1485)</f>
        <v xml:space="preserve"> </v>
      </c>
      <c r="M1491" s="29" t="str">
        <f>IF(Замеры!Z1485=0," ",0.1)</f>
        <v xml:space="preserve"> </v>
      </c>
      <c r="N1491" s="29" t="str">
        <f>IF(Замеры!Z1485=0," ",Замеры!Z1485)</f>
        <v xml:space="preserve"> </v>
      </c>
      <c r="O1491" s="29" t="str">
        <f>Замеры!AA1485</f>
        <v xml:space="preserve"> </v>
      </c>
      <c r="P1491" s="29" t="str">
        <f>Замеры!AB1485</f>
        <v xml:space="preserve"> </v>
      </c>
      <c r="Q1491" s="29" t="str">
        <f>IF(Замеры!Z1485=0," ","+")</f>
        <v xml:space="preserve"> </v>
      </c>
      <c r="R1491" s="32">
        <f>Замеры!Y1485</f>
        <v>0</v>
      </c>
      <c r="W1491" s="33" t="e">
        <f t="shared" si="46"/>
        <v>#VALUE!</v>
      </c>
      <c r="X1491" s="31" t="s">
        <v>73</v>
      </c>
      <c r="Y1491" s="33" t="e">
        <f t="shared" si="47"/>
        <v>#VALUE!</v>
      </c>
      <c r="Z1491" s="32"/>
    </row>
    <row r="1492" spans="1:26" x14ac:dyDescent="0.3">
      <c r="A1492" s="35">
        <f>IF(Замеры!B1486=0, " ", Замеры!B1486)</f>
        <v>1483</v>
      </c>
      <c r="B1492" s="37" t="str">
        <f>CONCATENATE(Замеры!D1486,Замеры!F1486)</f>
        <v>Группа от QF</v>
      </c>
      <c r="C1492" s="35" t="str">
        <f>IF(Замеры!I1486=0," ", Замеры!I1486)</f>
        <v xml:space="preserve"> </v>
      </c>
      <c r="D1492" s="29" t="str">
        <f>IF(Замеры!Z1486=0, " ", Замеры!X1486)</f>
        <v xml:space="preserve"> </v>
      </c>
      <c r="E1492" s="29" t="str">
        <f>CONCATENATE(Замеры!P1486,Замеры!S1486,Замеры!R1486)</f>
        <v xml:space="preserve"> </v>
      </c>
      <c r="F1492" s="30" t="str">
        <f>IF(Замеры!Z1486=0," ","---")</f>
        <v xml:space="preserve"> </v>
      </c>
      <c r="G1492" s="31" t="str">
        <f>IF(Замеры!Z1486=0," ",Замеры!J1486)</f>
        <v xml:space="preserve"> </v>
      </c>
      <c r="H1492" s="31" t="str">
        <f>CONCATENATE(Замеры!AK1486,Замеры!AA1486,Замеры!AL1486)</f>
        <v>0 0</v>
      </c>
      <c r="I1492" s="29" t="str">
        <f>CONCATENATE(Замеры!AI1486,Замеры!AA1486,Замеры!AJ1486)</f>
        <v>0 0</v>
      </c>
      <c r="J1492" s="31" t="str">
        <f>IF(Замеры!Z1486=0," ",G1492*2.55)</f>
        <v xml:space="preserve"> </v>
      </c>
      <c r="K1492" s="29" t="str">
        <f>IF(Замеры!Z1486=0," ",Замеры!AG1486)</f>
        <v xml:space="preserve"> </v>
      </c>
      <c r="L1492" s="29" t="str">
        <f>IF(Замеры!Z1486=0," ",Замеры!AH1486)</f>
        <v xml:space="preserve"> </v>
      </c>
      <c r="M1492" s="29" t="str">
        <f>IF(Замеры!Z1486=0," ",0.1)</f>
        <v xml:space="preserve"> </v>
      </c>
      <c r="N1492" s="29" t="str">
        <f>IF(Замеры!Z1486=0," ",Замеры!Z1486)</f>
        <v xml:space="preserve"> </v>
      </c>
      <c r="O1492" s="29" t="str">
        <f>Замеры!AA1486</f>
        <v xml:space="preserve"> </v>
      </c>
      <c r="P1492" s="29" t="str">
        <f>Замеры!AB1486</f>
        <v xml:space="preserve"> </v>
      </c>
      <c r="Q1492" s="29" t="str">
        <f>IF(Замеры!Z1486=0," ","+")</f>
        <v xml:space="preserve"> </v>
      </c>
      <c r="R1492" s="32">
        <f>Замеры!Y1486</f>
        <v>0</v>
      </c>
      <c r="W1492" s="33" t="e">
        <f t="shared" si="46"/>
        <v>#VALUE!</v>
      </c>
      <c r="X1492" s="31" t="s">
        <v>73</v>
      </c>
      <c r="Y1492" s="33" t="e">
        <f t="shared" si="47"/>
        <v>#VALUE!</v>
      </c>
      <c r="Z1492" s="32"/>
    </row>
    <row r="1493" spans="1:26" x14ac:dyDescent="0.3">
      <c r="A1493" s="35">
        <f>IF(Замеры!B1487=0, " ", Замеры!B1487)</f>
        <v>1484</v>
      </c>
      <c r="B1493" s="37" t="str">
        <f>CONCATENATE(Замеры!D1487,Замеры!F1487)</f>
        <v>Группа от QF</v>
      </c>
      <c r="C1493" s="35" t="str">
        <f>IF(Замеры!I1487=0," ", Замеры!I1487)</f>
        <v xml:space="preserve"> </v>
      </c>
      <c r="D1493" s="29" t="str">
        <f>IF(Замеры!Z1487=0, " ", Замеры!X1487)</f>
        <v xml:space="preserve"> </v>
      </c>
      <c r="E1493" s="29" t="str">
        <f>CONCATENATE(Замеры!P1487,Замеры!S1487,Замеры!R1487)</f>
        <v xml:space="preserve"> </v>
      </c>
      <c r="F1493" s="30" t="str">
        <f>IF(Замеры!Z1487=0," ","---")</f>
        <v xml:space="preserve"> </v>
      </c>
      <c r="G1493" s="31" t="str">
        <f>IF(Замеры!Z1487=0," ",Замеры!J1487)</f>
        <v xml:space="preserve"> </v>
      </c>
      <c r="H1493" s="31" t="str">
        <f>CONCATENATE(Замеры!AK1487,Замеры!AA1487,Замеры!AL1487)</f>
        <v>0 0</v>
      </c>
      <c r="I1493" s="29" t="str">
        <f>CONCATENATE(Замеры!AI1487,Замеры!AA1487,Замеры!AJ1487)</f>
        <v>0 0</v>
      </c>
      <c r="J1493" s="31" t="str">
        <f>IF(Замеры!Z1487=0," ",G1493*2.55)</f>
        <v xml:space="preserve"> </v>
      </c>
      <c r="K1493" s="29" t="str">
        <f>IF(Замеры!Z1487=0," ",Замеры!AG1487)</f>
        <v xml:space="preserve"> </v>
      </c>
      <c r="L1493" s="29" t="str">
        <f>IF(Замеры!Z1487=0," ",Замеры!AH1487)</f>
        <v xml:space="preserve"> </v>
      </c>
      <c r="M1493" s="29" t="str">
        <f>IF(Замеры!Z1487=0," ",0.1)</f>
        <v xml:space="preserve"> </v>
      </c>
      <c r="N1493" s="29" t="str">
        <f>IF(Замеры!Z1487=0," ",Замеры!Z1487)</f>
        <v xml:space="preserve"> </v>
      </c>
      <c r="O1493" s="29" t="str">
        <f>Замеры!AA1487</f>
        <v xml:space="preserve"> </v>
      </c>
      <c r="P1493" s="29" t="str">
        <f>Замеры!AB1487</f>
        <v xml:space="preserve"> </v>
      </c>
      <c r="Q1493" s="29" t="str">
        <f>IF(Замеры!Z1487=0," ","+")</f>
        <v xml:space="preserve"> </v>
      </c>
      <c r="R1493" s="32">
        <f>Замеры!Y1487</f>
        <v>0</v>
      </c>
      <c r="W1493" s="33" t="e">
        <f t="shared" si="46"/>
        <v>#VALUE!</v>
      </c>
      <c r="X1493" s="31" t="s">
        <v>73</v>
      </c>
      <c r="Y1493" s="33" t="e">
        <f t="shared" si="47"/>
        <v>#VALUE!</v>
      </c>
      <c r="Z1493" s="32"/>
    </row>
    <row r="1494" spans="1:26" x14ac:dyDescent="0.3">
      <c r="A1494" s="35">
        <f>IF(Замеры!B1488=0, " ", Замеры!B1488)</f>
        <v>1485</v>
      </c>
      <c r="B1494" s="37" t="str">
        <f>CONCATENATE(Замеры!D1488,Замеры!F1488)</f>
        <v>Группа от QF</v>
      </c>
      <c r="C1494" s="35" t="str">
        <f>IF(Замеры!I1488=0," ", Замеры!I1488)</f>
        <v xml:space="preserve"> </v>
      </c>
      <c r="D1494" s="29" t="str">
        <f>IF(Замеры!Z1488=0, " ", Замеры!X1488)</f>
        <v xml:space="preserve"> </v>
      </c>
      <c r="E1494" s="29" t="str">
        <f>CONCATENATE(Замеры!P1488,Замеры!S1488,Замеры!R1488)</f>
        <v xml:space="preserve"> </v>
      </c>
      <c r="F1494" s="30" t="str">
        <f>IF(Замеры!Z1488=0," ","---")</f>
        <v xml:space="preserve"> </v>
      </c>
      <c r="G1494" s="31" t="str">
        <f>IF(Замеры!Z1488=0," ",Замеры!J1488)</f>
        <v xml:space="preserve"> </v>
      </c>
      <c r="H1494" s="31" t="str">
        <f>CONCATENATE(Замеры!AK1488,Замеры!AA1488,Замеры!AL1488)</f>
        <v>0 0</v>
      </c>
      <c r="I1494" s="29" t="str">
        <f>CONCATENATE(Замеры!AI1488,Замеры!AA1488,Замеры!AJ1488)</f>
        <v>0 0</v>
      </c>
      <c r="J1494" s="31" t="str">
        <f>IF(Замеры!Z1488=0," ",G1494*2.55)</f>
        <v xml:space="preserve"> </v>
      </c>
      <c r="K1494" s="29" t="str">
        <f>IF(Замеры!Z1488=0," ",Замеры!AG1488)</f>
        <v xml:space="preserve"> </v>
      </c>
      <c r="L1494" s="29" t="str">
        <f>IF(Замеры!Z1488=0," ",Замеры!AH1488)</f>
        <v xml:space="preserve"> </v>
      </c>
      <c r="M1494" s="29" t="str">
        <f>IF(Замеры!Z1488=0," ",0.1)</f>
        <v xml:space="preserve"> </v>
      </c>
      <c r="N1494" s="29" t="str">
        <f>IF(Замеры!Z1488=0," ",Замеры!Z1488)</f>
        <v xml:space="preserve"> </v>
      </c>
      <c r="O1494" s="29" t="str">
        <f>Замеры!AA1488</f>
        <v xml:space="preserve"> </v>
      </c>
      <c r="P1494" s="29" t="str">
        <f>Замеры!AB1488</f>
        <v xml:space="preserve"> </v>
      </c>
      <c r="Q1494" s="29" t="str">
        <f>IF(Замеры!Z1488=0," ","+")</f>
        <v xml:space="preserve"> </v>
      </c>
      <c r="R1494" s="32">
        <f>Замеры!Y1488</f>
        <v>0</v>
      </c>
      <c r="W1494" s="33" t="e">
        <f t="shared" si="46"/>
        <v>#VALUE!</v>
      </c>
      <c r="X1494" s="31" t="s">
        <v>73</v>
      </c>
      <c r="Y1494" s="33" t="e">
        <f t="shared" si="47"/>
        <v>#VALUE!</v>
      </c>
      <c r="Z1494" s="32"/>
    </row>
    <row r="1495" spans="1:26" x14ac:dyDescent="0.3">
      <c r="A1495" s="35">
        <f>IF(Замеры!B1489=0, " ", Замеры!B1489)</f>
        <v>1486</v>
      </c>
      <c r="B1495" s="37" t="str">
        <f>CONCATENATE(Замеры!D1489,Замеры!F1489)</f>
        <v>Группа от QF</v>
      </c>
      <c r="C1495" s="35" t="str">
        <f>IF(Замеры!I1489=0," ", Замеры!I1489)</f>
        <v xml:space="preserve"> </v>
      </c>
      <c r="D1495" s="29" t="str">
        <f>IF(Замеры!Z1489=0, " ", Замеры!X1489)</f>
        <v xml:space="preserve"> </v>
      </c>
      <c r="E1495" s="29" t="str">
        <f>CONCATENATE(Замеры!P1489,Замеры!S1489,Замеры!R1489)</f>
        <v xml:space="preserve"> </v>
      </c>
      <c r="F1495" s="30" t="str">
        <f>IF(Замеры!Z1489=0," ","---")</f>
        <v xml:space="preserve"> </v>
      </c>
      <c r="G1495" s="31" t="str">
        <f>IF(Замеры!Z1489=0," ",Замеры!J1489)</f>
        <v xml:space="preserve"> </v>
      </c>
      <c r="H1495" s="31" t="str">
        <f>CONCATENATE(Замеры!AK1489,Замеры!AA1489,Замеры!AL1489)</f>
        <v>0 0</v>
      </c>
      <c r="I1495" s="29" t="str">
        <f>CONCATENATE(Замеры!AI1489,Замеры!AA1489,Замеры!AJ1489)</f>
        <v>0 0</v>
      </c>
      <c r="J1495" s="31" t="str">
        <f>IF(Замеры!Z1489=0," ",G1495*2.55)</f>
        <v xml:space="preserve"> </v>
      </c>
      <c r="K1495" s="29" t="str">
        <f>IF(Замеры!Z1489=0," ",Замеры!AG1489)</f>
        <v xml:space="preserve"> </v>
      </c>
      <c r="L1495" s="29" t="str">
        <f>IF(Замеры!Z1489=0," ",Замеры!AH1489)</f>
        <v xml:space="preserve"> </v>
      </c>
      <c r="M1495" s="29" t="str">
        <f>IF(Замеры!Z1489=0," ",0.1)</f>
        <v xml:space="preserve"> </v>
      </c>
      <c r="N1495" s="29" t="str">
        <f>IF(Замеры!Z1489=0," ",Замеры!Z1489)</f>
        <v xml:space="preserve"> </v>
      </c>
      <c r="O1495" s="29" t="str">
        <f>Замеры!AA1489</f>
        <v xml:space="preserve"> </v>
      </c>
      <c r="P1495" s="29" t="str">
        <f>Замеры!AB1489</f>
        <v xml:space="preserve"> </v>
      </c>
      <c r="Q1495" s="29" t="str">
        <f>IF(Замеры!Z1489=0," ","+")</f>
        <v xml:space="preserve"> </v>
      </c>
      <c r="R1495" s="32">
        <f>Замеры!Y1489</f>
        <v>0</v>
      </c>
      <c r="W1495" s="33" t="e">
        <f t="shared" si="46"/>
        <v>#VALUE!</v>
      </c>
      <c r="X1495" s="31" t="s">
        <v>73</v>
      </c>
      <c r="Y1495" s="33" t="e">
        <f t="shared" si="47"/>
        <v>#VALUE!</v>
      </c>
      <c r="Z1495" s="32"/>
    </row>
    <row r="1496" spans="1:26" x14ac:dyDescent="0.3">
      <c r="A1496" s="35">
        <f>IF(Замеры!B1490=0, " ", Замеры!B1490)</f>
        <v>1487</v>
      </c>
      <c r="B1496" s="37" t="str">
        <f>CONCATENATE(Замеры!D1490,Замеры!F1490)</f>
        <v>Группа от QF</v>
      </c>
      <c r="C1496" s="35" t="str">
        <f>IF(Замеры!I1490=0," ", Замеры!I1490)</f>
        <v xml:space="preserve"> </v>
      </c>
      <c r="D1496" s="29" t="str">
        <f>IF(Замеры!Z1490=0, " ", Замеры!X1490)</f>
        <v xml:space="preserve"> </v>
      </c>
      <c r="E1496" s="29" t="str">
        <f>CONCATENATE(Замеры!P1490,Замеры!S1490,Замеры!R1490)</f>
        <v xml:space="preserve"> </v>
      </c>
      <c r="F1496" s="30" t="str">
        <f>IF(Замеры!Z1490=0," ","---")</f>
        <v xml:space="preserve"> </v>
      </c>
      <c r="G1496" s="31" t="str">
        <f>IF(Замеры!Z1490=0," ",Замеры!J1490)</f>
        <v xml:space="preserve"> </v>
      </c>
      <c r="H1496" s="31" t="str">
        <f>CONCATENATE(Замеры!AK1490,Замеры!AA1490,Замеры!AL1490)</f>
        <v>0 0</v>
      </c>
      <c r="I1496" s="29" t="str">
        <f>CONCATENATE(Замеры!AI1490,Замеры!AA1490,Замеры!AJ1490)</f>
        <v>0 0</v>
      </c>
      <c r="J1496" s="31" t="str">
        <f>IF(Замеры!Z1490=0," ",G1496*2.55)</f>
        <v xml:space="preserve"> </v>
      </c>
      <c r="K1496" s="29" t="str">
        <f>IF(Замеры!Z1490=0," ",Замеры!AG1490)</f>
        <v xml:space="preserve"> </v>
      </c>
      <c r="L1496" s="29" t="str">
        <f>IF(Замеры!Z1490=0," ",Замеры!AH1490)</f>
        <v xml:space="preserve"> </v>
      </c>
      <c r="M1496" s="29" t="str">
        <f>IF(Замеры!Z1490=0," ",0.1)</f>
        <v xml:space="preserve"> </v>
      </c>
      <c r="N1496" s="29" t="str">
        <f>IF(Замеры!Z1490=0," ",Замеры!Z1490)</f>
        <v xml:space="preserve"> </v>
      </c>
      <c r="O1496" s="29" t="str">
        <f>Замеры!AA1490</f>
        <v xml:space="preserve"> </v>
      </c>
      <c r="P1496" s="29" t="str">
        <f>Замеры!AB1490</f>
        <v xml:space="preserve"> </v>
      </c>
      <c r="Q1496" s="29" t="str">
        <f>IF(Замеры!Z1490=0," ","+")</f>
        <v xml:space="preserve"> </v>
      </c>
      <c r="R1496" s="32">
        <f>Замеры!Y1490</f>
        <v>0</v>
      </c>
      <c r="W1496" s="33" t="e">
        <f t="shared" si="46"/>
        <v>#VALUE!</v>
      </c>
      <c r="X1496" s="31" t="s">
        <v>73</v>
      </c>
      <c r="Y1496" s="33" t="e">
        <f t="shared" si="47"/>
        <v>#VALUE!</v>
      </c>
      <c r="Z1496" s="32"/>
    </row>
    <row r="1497" spans="1:26" x14ac:dyDescent="0.3">
      <c r="A1497" s="35">
        <f>IF(Замеры!B1491=0, " ", Замеры!B1491)</f>
        <v>1488</v>
      </c>
      <c r="B1497" s="37" t="str">
        <f>CONCATENATE(Замеры!D1491,Замеры!F1491)</f>
        <v>Группа от QF</v>
      </c>
      <c r="C1497" s="35" t="str">
        <f>IF(Замеры!I1491=0," ", Замеры!I1491)</f>
        <v xml:space="preserve"> </v>
      </c>
      <c r="D1497" s="29" t="str">
        <f>IF(Замеры!Z1491=0, " ", Замеры!X1491)</f>
        <v xml:space="preserve"> </v>
      </c>
      <c r="E1497" s="29" t="str">
        <f>CONCATENATE(Замеры!P1491,Замеры!S1491,Замеры!R1491)</f>
        <v xml:space="preserve"> </v>
      </c>
      <c r="F1497" s="30" t="str">
        <f>IF(Замеры!Z1491=0," ","---")</f>
        <v xml:space="preserve"> </v>
      </c>
      <c r="G1497" s="31" t="str">
        <f>IF(Замеры!Z1491=0," ",Замеры!J1491)</f>
        <v xml:space="preserve"> </v>
      </c>
      <c r="H1497" s="31" t="str">
        <f>CONCATENATE(Замеры!AK1491,Замеры!AA1491,Замеры!AL1491)</f>
        <v>0 0</v>
      </c>
      <c r="I1497" s="29" t="str">
        <f>CONCATENATE(Замеры!AI1491,Замеры!AA1491,Замеры!AJ1491)</f>
        <v>0 0</v>
      </c>
      <c r="J1497" s="31" t="str">
        <f>IF(Замеры!Z1491=0," ",G1497*2.55)</f>
        <v xml:space="preserve"> </v>
      </c>
      <c r="K1497" s="29" t="str">
        <f>IF(Замеры!Z1491=0," ",Замеры!AG1491)</f>
        <v xml:space="preserve"> </v>
      </c>
      <c r="L1497" s="29" t="str">
        <f>IF(Замеры!Z1491=0," ",Замеры!AH1491)</f>
        <v xml:space="preserve"> </v>
      </c>
      <c r="M1497" s="29" t="str">
        <f>IF(Замеры!Z1491=0," ",0.1)</f>
        <v xml:space="preserve"> </v>
      </c>
      <c r="N1497" s="29" t="str">
        <f>IF(Замеры!Z1491=0," ",Замеры!Z1491)</f>
        <v xml:space="preserve"> </v>
      </c>
      <c r="O1497" s="29" t="str">
        <f>Замеры!AA1491</f>
        <v xml:space="preserve"> </v>
      </c>
      <c r="P1497" s="29" t="str">
        <f>Замеры!AB1491</f>
        <v xml:space="preserve"> </v>
      </c>
      <c r="Q1497" s="29" t="str">
        <f>IF(Замеры!Z1491=0," ","+")</f>
        <v xml:space="preserve"> </v>
      </c>
      <c r="R1497" s="32">
        <f>Замеры!Y1491</f>
        <v>0</v>
      </c>
      <c r="W1497" s="33" t="e">
        <f t="shared" si="46"/>
        <v>#VALUE!</v>
      </c>
      <c r="X1497" s="31" t="s">
        <v>73</v>
      </c>
      <c r="Y1497" s="33" t="e">
        <f t="shared" si="47"/>
        <v>#VALUE!</v>
      </c>
      <c r="Z1497" s="32"/>
    </row>
    <row r="1498" spans="1:26" x14ac:dyDescent="0.3">
      <c r="A1498" s="35">
        <f>IF(Замеры!B1492=0, " ", Замеры!B1492)</f>
        <v>1489</v>
      </c>
      <c r="B1498" s="37" t="str">
        <f>CONCATENATE(Замеры!D1492,Замеры!F1492)</f>
        <v>Группа от QF</v>
      </c>
      <c r="C1498" s="35" t="str">
        <f>IF(Замеры!I1492=0," ", Замеры!I1492)</f>
        <v xml:space="preserve"> </v>
      </c>
      <c r="D1498" s="29" t="str">
        <f>IF(Замеры!Z1492=0, " ", Замеры!X1492)</f>
        <v xml:space="preserve"> </v>
      </c>
      <c r="E1498" s="29" t="str">
        <f>CONCATENATE(Замеры!P1492,Замеры!S1492,Замеры!R1492)</f>
        <v xml:space="preserve"> </v>
      </c>
      <c r="F1498" s="30" t="str">
        <f>IF(Замеры!Z1492=0," ","---")</f>
        <v xml:space="preserve"> </v>
      </c>
      <c r="G1498" s="31" t="str">
        <f>IF(Замеры!Z1492=0," ",Замеры!J1492)</f>
        <v xml:space="preserve"> </v>
      </c>
      <c r="H1498" s="31" t="str">
        <f>CONCATENATE(Замеры!AK1492,Замеры!AA1492,Замеры!AL1492)</f>
        <v>0 0</v>
      </c>
      <c r="I1498" s="29" t="str">
        <f>CONCATENATE(Замеры!AI1492,Замеры!AA1492,Замеры!AJ1492)</f>
        <v>0 0</v>
      </c>
      <c r="J1498" s="31" t="str">
        <f>IF(Замеры!Z1492=0," ",G1498*2.55)</f>
        <v xml:space="preserve"> </v>
      </c>
      <c r="K1498" s="29" t="str">
        <f>IF(Замеры!Z1492=0," ",Замеры!AG1492)</f>
        <v xml:space="preserve"> </v>
      </c>
      <c r="L1498" s="29" t="str">
        <f>IF(Замеры!Z1492=0," ",Замеры!AH1492)</f>
        <v xml:space="preserve"> </v>
      </c>
      <c r="M1498" s="29" t="str">
        <f>IF(Замеры!Z1492=0," ",0.1)</f>
        <v xml:space="preserve"> </v>
      </c>
      <c r="N1498" s="29" t="str">
        <f>IF(Замеры!Z1492=0," ",Замеры!Z1492)</f>
        <v xml:space="preserve"> </v>
      </c>
      <c r="O1498" s="29" t="str">
        <f>Замеры!AA1492</f>
        <v xml:space="preserve"> </v>
      </c>
      <c r="P1498" s="29" t="str">
        <f>Замеры!AB1492</f>
        <v xml:space="preserve"> </v>
      </c>
      <c r="Q1498" s="29" t="str">
        <f>IF(Замеры!Z1492=0," ","+")</f>
        <v xml:space="preserve"> </v>
      </c>
      <c r="R1498" s="32">
        <f>Замеры!Y1492</f>
        <v>0</v>
      </c>
      <c r="W1498" s="33" t="e">
        <f t="shared" si="46"/>
        <v>#VALUE!</v>
      </c>
      <c r="X1498" s="31" t="s">
        <v>73</v>
      </c>
      <c r="Y1498" s="33" t="e">
        <f t="shared" si="47"/>
        <v>#VALUE!</v>
      </c>
      <c r="Z1498" s="32"/>
    </row>
    <row r="1499" spans="1:26" x14ac:dyDescent="0.3">
      <c r="A1499" s="35">
        <f>IF(Замеры!B1493=0, " ", Замеры!B1493)</f>
        <v>1490</v>
      </c>
      <c r="B1499" s="37" t="str">
        <f>CONCATENATE(Замеры!D1493,Замеры!F1493)</f>
        <v>Группа от QF</v>
      </c>
      <c r="C1499" s="35" t="str">
        <f>IF(Замеры!I1493=0," ", Замеры!I1493)</f>
        <v xml:space="preserve"> </v>
      </c>
      <c r="D1499" s="29" t="str">
        <f>IF(Замеры!Z1493=0, " ", Замеры!X1493)</f>
        <v xml:space="preserve"> </v>
      </c>
      <c r="E1499" s="29" t="str">
        <f>CONCATENATE(Замеры!P1493,Замеры!S1493,Замеры!R1493)</f>
        <v xml:space="preserve"> </v>
      </c>
      <c r="F1499" s="30" t="str">
        <f>IF(Замеры!Z1493=0," ","---")</f>
        <v xml:space="preserve"> </v>
      </c>
      <c r="G1499" s="31" t="str">
        <f>IF(Замеры!Z1493=0," ",Замеры!J1493)</f>
        <v xml:space="preserve"> </v>
      </c>
      <c r="H1499" s="31" t="str">
        <f>CONCATENATE(Замеры!AK1493,Замеры!AA1493,Замеры!AL1493)</f>
        <v>0 0</v>
      </c>
      <c r="I1499" s="29" t="str">
        <f>CONCATENATE(Замеры!AI1493,Замеры!AA1493,Замеры!AJ1493)</f>
        <v>0 0</v>
      </c>
      <c r="J1499" s="31" t="str">
        <f>IF(Замеры!Z1493=0," ",G1499*2.55)</f>
        <v xml:space="preserve"> </v>
      </c>
      <c r="K1499" s="29" t="str">
        <f>IF(Замеры!Z1493=0," ",Замеры!AG1493)</f>
        <v xml:space="preserve"> </v>
      </c>
      <c r="L1499" s="29" t="str">
        <f>IF(Замеры!Z1493=0," ",Замеры!AH1493)</f>
        <v xml:space="preserve"> </v>
      </c>
      <c r="M1499" s="29" t="str">
        <f>IF(Замеры!Z1493=0," ",0.1)</f>
        <v xml:space="preserve"> </v>
      </c>
      <c r="N1499" s="29" t="str">
        <f>IF(Замеры!Z1493=0," ",Замеры!Z1493)</f>
        <v xml:space="preserve"> </v>
      </c>
      <c r="O1499" s="29" t="str">
        <f>Замеры!AA1493</f>
        <v xml:space="preserve"> </v>
      </c>
      <c r="P1499" s="29" t="str">
        <f>Замеры!AB1493</f>
        <v xml:space="preserve"> </v>
      </c>
      <c r="Q1499" s="29" t="str">
        <f>IF(Замеры!Z1493=0," ","+")</f>
        <v xml:space="preserve"> </v>
      </c>
      <c r="R1499" s="32">
        <f>Замеры!Y1493</f>
        <v>0</v>
      </c>
      <c r="W1499" s="33" t="e">
        <f t="shared" si="46"/>
        <v>#VALUE!</v>
      </c>
      <c r="X1499" s="31" t="s">
        <v>73</v>
      </c>
      <c r="Y1499" s="33" t="e">
        <f t="shared" si="47"/>
        <v>#VALUE!</v>
      </c>
      <c r="Z1499" s="32"/>
    </row>
    <row r="1500" spans="1:26" x14ac:dyDescent="0.3">
      <c r="A1500" s="35">
        <f>IF(Замеры!B1494=0, " ", Замеры!B1494)</f>
        <v>1491</v>
      </c>
      <c r="B1500" s="37" t="str">
        <f>CONCATENATE(Замеры!D1494,Замеры!F1494)</f>
        <v>Группа от QF</v>
      </c>
      <c r="C1500" s="35" t="str">
        <f>IF(Замеры!I1494=0," ", Замеры!I1494)</f>
        <v xml:space="preserve"> </v>
      </c>
      <c r="D1500" s="29" t="str">
        <f>IF(Замеры!Z1494=0, " ", Замеры!X1494)</f>
        <v xml:space="preserve"> </v>
      </c>
      <c r="E1500" s="29" t="str">
        <f>CONCATENATE(Замеры!P1494,Замеры!S1494,Замеры!R1494)</f>
        <v xml:space="preserve"> </v>
      </c>
      <c r="F1500" s="30" t="str">
        <f>IF(Замеры!Z1494=0," ","---")</f>
        <v xml:space="preserve"> </v>
      </c>
      <c r="G1500" s="31" t="str">
        <f>IF(Замеры!Z1494=0," ",Замеры!J1494)</f>
        <v xml:space="preserve"> </v>
      </c>
      <c r="H1500" s="31" t="str">
        <f>CONCATENATE(Замеры!AK1494,Замеры!AA1494,Замеры!AL1494)</f>
        <v>0 0</v>
      </c>
      <c r="I1500" s="29" t="str">
        <f>CONCATENATE(Замеры!AI1494,Замеры!AA1494,Замеры!AJ1494)</f>
        <v>0 0</v>
      </c>
      <c r="J1500" s="31" t="str">
        <f>IF(Замеры!Z1494=0," ",G1500*2.55)</f>
        <v xml:space="preserve"> </v>
      </c>
      <c r="K1500" s="29" t="str">
        <f>IF(Замеры!Z1494=0," ",Замеры!AG1494)</f>
        <v xml:space="preserve"> </v>
      </c>
      <c r="L1500" s="29" t="str">
        <f>IF(Замеры!Z1494=0," ",Замеры!AH1494)</f>
        <v xml:space="preserve"> </v>
      </c>
      <c r="M1500" s="29" t="str">
        <f>IF(Замеры!Z1494=0," ",0.1)</f>
        <v xml:space="preserve"> </v>
      </c>
      <c r="N1500" s="29" t="str">
        <f>IF(Замеры!Z1494=0," ",Замеры!Z1494)</f>
        <v xml:space="preserve"> </v>
      </c>
      <c r="O1500" s="29" t="str">
        <f>Замеры!AA1494</f>
        <v xml:space="preserve"> </v>
      </c>
      <c r="P1500" s="29" t="str">
        <f>Замеры!AB1494</f>
        <v xml:space="preserve"> </v>
      </c>
      <c r="Q1500" s="29" t="str">
        <f>IF(Замеры!Z1494=0," ","+")</f>
        <v xml:space="preserve"> </v>
      </c>
      <c r="R1500" s="32">
        <f>Замеры!Y1494</f>
        <v>0</v>
      </c>
      <c r="W1500" s="33" t="e">
        <f t="shared" si="46"/>
        <v>#VALUE!</v>
      </c>
      <c r="X1500" s="31" t="s">
        <v>73</v>
      </c>
      <c r="Y1500" s="33" t="e">
        <f t="shared" si="47"/>
        <v>#VALUE!</v>
      </c>
      <c r="Z1500" s="32"/>
    </row>
    <row r="1501" spans="1:26" x14ac:dyDescent="0.3">
      <c r="A1501" s="35">
        <f>IF(Замеры!B1495=0, " ", Замеры!B1495)</f>
        <v>1492</v>
      </c>
      <c r="B1501" s="37" t="str">
        <f>CONCATENATE(Замеры!D1495,Замеры!F1495)</f>
        <v>Группа от QF</v>
      </c>
      <c r="C1501" s="35" t="str">
        <f>IF(Замеры!I1495=0," ", Замеры!I1495)</f>
        <v xml:space="preserve"> </v>
      </c>
      <c r="D1501" s="29" t="str">
        <f>IF(Замеры!Z1495=0, " ", Замеры!X1495)</f>
        <v xml:space="preserve"> </v>
      </c>
      <c r="E1501" s="29" t="str">
        <f>CONCATENATE(Замеры!P1495,Замеры!S1495,Замеры!R1495)</f>
        <v xml:space="preserve"> </v>
      </c>
      <c r="F1501" s="30" t="str">
        <f>IF(Замеры!Z1495=0," ","---")</f>
        <v xml:space="preserve"> </v>
      </c>
      <c r="G1501" s="31" t="str">
        <f>IF(Замеры!Z1495=0," ",Замеры!J1495)</f>
        <v xml:space="preserve"> </v>
      </c>
      <c r="H1501" s="31" t="str">
        <f>CONCATENATE(Замеры!AK1495,Замеры!AA1495,Замеры!AL1495)</f>
        <v>0 0</v>
      </c>
      <c r="I1501" s="29" t="str">
        <f>CONCATENATE(Замеры!AI1495,Замеры!AA1495,Замеры!AJ1495)</f>
        <v>0 0</v>
      </c>
      <c r="J1501" s="31" t="str">
        <f>IF(Замеры!Z1495=0," ",G1501*2.55)</f>
        <v xml:space="preserve"> </v>
      </c>
      <c r="K1501" s="29" t="str">
        <f>IF(Замеры!Z1495=0," ",Замеры!AG1495)</f>
        <v xml:space="preserve"> </v>
      </c>
      <c r="L1501" s="29" t="str">
        <f>IF(Замеры!Z1495=0," ",Замеры!AH1495)</f>
        <v xml:space="preserve"> </v>
      </c>
      <c r="M1501" s="29" t="str">
        <f>IF(Замеры!Z1495=0," ",0.1)</f>
        <v xml:space="preserve"> </v>
      </c>
      <c r="N1501" s="29" t="str">
        <f>IF(Замеры!Z1495=0," ",Замеры!Z1495)</f>
        <v xml:space="preserve"> </v>
      </c>
      <c r="O1501" s="29" t="str">
        <f>Замеры!AA1495</f>
        <v xml:space="preserve"> </v>
      </c>
      <c r="P1501" s="29" t="str">
        <f>Замеры!AB1495</f>
        <v xml:space="preserve"> </v>
      </c>
      <c r="Q1501" s="29" t="str">
        <f>IF(Замеры!Z1495=0," ","+")</f>
        <v xml:space="preserve"> </v>
      </c>
    </row>
    <row r="1502" spans="1:26" x14ac:dyDescent="0.3">
      <c r="A1502" s="35">
        <f>IF(Замеры!B1496=0, " ", Замеры!B1496)</f>
        <v>1493</v>
      </c>
      <c r="B1502" s="37" t="str">
        <f>CONCATENATE(Замеры!D1496,Замеры!F1496)</f>
        <v>Группа от QF</v>
      </c>
      <c r="C1502" s="35" t="str">
        <f>IF(Замеры!I1496=0," ", Замеры!I1496)</f>
        <v xml:space="preserve"> </v>
      </c>
      <c r="D1502" s="29" t="str">
        <f>IF(Замеры!Z1496=0, " ", Замеры!X1496)</f>
        <v xml:space="preserve"> </v>
      </c>
      <c r="E1502" s="29" t="str">
        <f>CONCATENATE(Замеры!P1496,Замеры!S1496,Замеры!R1496)</f>
        <v xml:space="preserve"> </v>
      </c>
      <c r="F1502" s="30" t="str">
        <f>IF(Замеры!Z1496=0," ","---")</f>
        <v xml:space="preserve"> </v>
      </c>
      <c r="G1502" s="31" t="str">
        <f>IF(Замеры!Z1496=0," ",Замеры!J1496)</f>
        <v xml:space="preserve"> </v>
      </c>
      <c r="H1502" s="31" t="str">
        <f>CONCATENATE(Замеры!AK1496,Замеры!AA1496,Замеры!AL1496)</f>
        <v>0 0</v>
      </c>
      <c r="I1502" s="29" t="str">
        <f>CONCATENATE(Замеры!AI1496,Замеры!AA1496,Замеры!AJ1496)</f>
        <v>0 0</v>
      </c>
      <c r="J1502" s="31" t="str">
        <f>IF(Замеры!Z1496=0," ",G1502*2.55)</f>
        <v xml:space="preserve"> </v>
      </c>
      <c r="K1502" s="29" t="str">
        <f>IF(Замеры!Z1496=0," ",Замеры!AG1496)</f>
        <v xml:space="preserve"> </v>
      </c>
      <c r="L1502" s="29" t="str">
        <f>IF(Замеры!Z1496=0," ",Замеры!AH1496)</f>
        <v xml:space="preserve"> </v>
      </c>
      <c r="M1502" s="29" t="str">
        <f>IF(Замеры!Z1496=0," ",0.1)</f>
        <v xml:space="preserve"> </v>
      </c>
      <c r="N1502" s="29" t="str">
        <f>IF(Замеры!Z1496=0," ",Замеры!Z1496)</f>
        <v xml:space="preserve"> </v>
      </c>
      <c r="O1502" s="29" t="str">
        <f>Замеры!AA1496</f>
        <v xml:space="preserve"> </v>
      </c>
      <c r="P1502" s="29" t="str">
        <f>Замеры!AB1496</f>
        <v xml:space="preserve"> </v>
      </c>
      <c r="Q1502" s="29" t="str">
        <f>IF(Замеры!Z1496=0," ","+")</f>
        <v xml:space="preserve"> </v>
      </c>
    </row>
  </sheetData>
  <mergeCells count="20">
    <mergeCell ref="A1:A7"/>
    <mergeCell ref="D1:E3"/>
    <mergeCell ref="F1:F7"/>
    <mergeCell ref="G1:G7"/>
    <mergeCell ref="H1:I3"/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</mergeCells>
  <dataValidations count="1">
    <dataValidation type="list" operator="equal" allowBlank="1" showInputMessage="1" showErrorMessage="1" sqref="V5" xr:uid="{00000000-0002-0000-0500-000000000000}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1.0952380952380953</v>
      </c>
      <c r="C1" s="63">
        <f ca="1">B1*D1</f>
        <v>1.642857142857143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1.3333333333333333</v>
      </c>
      <c r="C2" s="63">
        <f t="shared" ref="C2:C23" ca="1" si="1">B2*D2</f>
        <v>2</v>
      </c>
      <c r="D2" s="66">
        <v>1.5</v>
      </c>
    </row>
    <row r="3" spans="1:4" ht="15" thickBot="1" x14ac:dyDescent="0.35">
      <c r="A3" s="61">
        <v>4</v>
      </c>
      <c r="B3" s="62">
        <f t="shared" ca="1" si="0"/>
        <v>1.0476190476190477</v>
      </c>
      <c r="C3" s="63">
        <f t="shared" ca="1" si="1"/>
        <v>1.5714285714285716</v>
      </c>
      <c r="D3" s="64">
        <v>1.5</v>
      </c>
    </row>
    <row r="4" spans="1:4" ht="15" thickBot="1" x14ac:dyDescent="0.35">
      <c r="A4" s="65">
        <v>4</v>
      </c>
      <c r="B4" s="62">
        <f t="shared" ca="1" si="0"/>
        <v>2.3809523809523809</v>
      </c>
      <c r="C4" s="63">
        <f t="shared" ca="1" si="1"/>
        <v>3.5714285714285712</v>
      </c>
      <c r="D4" s="66">
        <v>1.5</v>
      </c>
    </row>
    <row r="5" spans="1:4" ht="15" thickBot="1" x14ac:dyDescent="0.35">
      <c r="A5" s="61">
        <v>4</v>
      </c>
      <c r="B5" s="62">
        <f t="shared" ca="1" si="0"/>
        <v>2.0952380952380953</v>
      </c>
      <c r="C5" s="63">
        <f t="shared" ca="1" si="1"/>
        <v>3.1428571428571432</v>
      </c>
      <c r="D5" s="64">
        <v>1.5</v>
      </c>
    </row>
    <row r="6" spans="1:4" ht="15" thickBot="1" x14ac:dyDescent="0.35">
      <c r="A6" s="65">
        <v>4</v>
      </c>
      <c r="B6" s="62">
        <f t="shared" ca="1" si="0"/>
        <v>1</v>
      </c>
      <c r="C6" s="63">
        <f t="shared" ca="1" si="1"/>
        <v>1.5</v>
      </c>
      <c r="D6" s="66">
        <v>1.5</v>
      </c>
    </row>
    <row r="7" spans="1:4" ht="15" thickBot="1" x14ac:dyDescent="0.35">
      <c r="A7" s="61">
        <v>4</v>
      </c>
      <c r="B7" s="62">
        <f t="shared" ca="1" si="0"/>
        <v>1.0952380952380953</v>
      </c>
      <c r="C7" s="63">
        <f t="shared" ca="1" si="1"/>
        <v>1.642857142857143</v>
      </c>
      <c r="D7" s="64">
        <v>1.5</v>
      </c>
    </row>
    <row r="8" spans="1:4" ht="15" thickBot="1" x14ac:dyDescent="0.35">
      <c r="A8" s="65">
        <v>4</v>
      </c>
      <c r="B8" s="62">
        <f t="shared" ca="1" si="0"/>
        <v>1.7142857142857142</v>
      </c>
      <c r="C8" s="63">
        <f t="shared" ca="1" si="1"/>
        <v>2.5714285714285712</v>
      </c>
      <c r="D8" s="66">
        <v>1.5</v>
      </c>
    </row>
    <row r="9" spans="1:4" ht="15" thickBot="1" x14ac:dyDescent="0.35">
      <c r="A9" s="61">
        <v>4</v>
      </c>
      <c r="B9" s="62">
        <f t="shared" ca="1" si="0"/>
        <v>2.0952380952380953</v>
      </c>
      <c r="C9" s="63">
        <f t="shared" ca="1" si="1"/>
        <v>3.1428571428571432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1.1904761904761905</v>
      </c>
      <c r="C10" s="63">
        <f t="shared" ca="1" si="1"/>
        <v>1.7857142857142856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1.3809523809523809</v>
      </c>
      <c r="C11" s="63">
        <f t="shared" ca="1" si="1"/>
        <v>2.0714285714285712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1.8095238095238095</v>
      </c>
      <c r="C12" s="63">
        <f t="shared" ca="1" si="1"/>
        <v>2.7142857142857144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1</v>
      </c>
      <c r="C13" s="63">
        <f t="shared" ca="1" si="1"/>
        <v>1.5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1.1904761904761905</v>
      </c>
      <c r="C14" s="63">
        <f t="shared" ca="1" si="1"/>
        <v>1.7857142857142856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1.2380952380952381</v>
      </c>
      <c r="C15" s="63">
        <f t="shared" ca="1" si="1"/>
        <v>1.8571428571428572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1.3333333333333333</v>
      </c>
      <c r="C16" s="63">
        <f t="shared" ca="1" si="1"/>
        <v>2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1.1904761904761905</v>
      </c>
      <c r="C17" s="63">
        <f t="shared" ca="1" si="1"/>
        <v>1.7857142857142856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1.1904761904761905</v>
      </c>
      <c r="C18" s="63">
        <f t="shared" ca="1" si="1"/>
        <v>1.7857142857142856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2.0952380952380953</v>
      </c>
      <c r="C19" s="63">
        <f t="shared" ca="1" si="1"/>
        <v>3.1428571428571432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1.8095238095238095</v>
      </c>
      <c r="C20" s="63">
        <f t="shared" ca="1" si="1"/>
        <v>2.7142857142857144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1.8095238095238095</v>
      </c>
      <c r="C21" s="63">
        <f t="shared" ca="1" si="1"/>
        <v>2.7142857142857144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1.6190476190476191</v>
      </c>
      <c r="C22" s="63">
        <f t="shared" ca="1" si="1"/>
        <v>2.4285714285714288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1.8571428571428572</v>
      </c>
      <c r="C23" s="63">
        <f t="shared" ca="1" si="1"/>
        <v>2.7857142857142856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Николай Захаров</cp:lastModifiedBy>
  <dcterms:created xsi:type="dcterms:W3CDTF">2009-08-27T17:51:14Z</dcterms:created>
  <dcterms:modified xsi:type="dcterms:W3CDTF">2024-12-24T19:39:34Z</dcterms:modified>
</cp:coreProperties>
</file>